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ปพ63 เทอม 1\"/>
    </mc:Choice>
  </mc:AlternateContent>
  <bookViews>
    <workbookView xWindow="0" yWindow="0" windowWidth="11655" windowHeight="6165" firstSheet="7" activeTab="8"/>
  </bookViews>
  <sheets>
    <sheet name="STUDENT" sheetId="2" r:id="rId1"/>
    <sheet name="ปกหน้า" sheetId="3" r:id="rId2"/>
    <sheet name="ผลการเรียนรู้" sheetId="14" r:id="rId3"/>
    <sheet name="หน่วยการเรียนรู้" sheetId="5" r:id="rId4"/>
    <sheet name="Time1" sheetId="6" r:id="rId5"/>
    <sheet name="Time2" sheetId="7" r:id="rId6"/>
    <sheet name="Time3" sheetId="17" r:id="rId7"/>
    <sheet name="Time4 สรุป  " sheetId="12" r:id="rId8"/>
    <sheet name="คะแนนหน่วย" sheetId="11" r:id="rId9"/>
    <sheet name="คะแนนวัดผล" sheetId="15" r:id="rId10"/>
    <sheet name="คุณลักษณะอ่านคิด" sheetId="16" r:id="rId11"/>
    <sheet name="แนวปฏิบัติคุณลักษณะ" sheetId="18" r:id="rId12"/>
  </sheets>
  <definedNames>
    <definedName name="ห้อง" comment="1">STUDENT!$E$2</definedName>
  </definedNames>
  <calcPr calcId="152511"/>
</workbook>
</file>

<file path=xl/calcChain.xml><?xml version="1.0" encoding="utf-8"?>
<calcChain xmlns="http://schemas.openxmlformats.org/spreadsheetml/2006/main">
  <c r="F25" i="6" l="1"/>
  <c r="E25" i="6"/>
  <c r="D25" i="6"/>
  <c r="C25" i="6"/>
  <c r="B25" i="6"/>
  <c r="A25" i="6"/>
  <c r="AG38" i="17" l="1"/>
  <c r="AH38" i="17"/>
  <c r="AI38" i="17" s="1"/>
  <c r="AJ38" i="17" s="1"/>
  <c r="AK38" i="17"/>
  <c r="AG39" i="17"/>
  <c r="AH39" i="17" s="1"/>
  <c r="AI39" i="17" s="1"/>
  <c r="AK39" i="17"/>
  <c r="AG40" i="17"/>
  <c r="AH40" i="17"/>
  <c r="AI40" i="17" s="1"/>
  <c r="AJ40" i="17" s="1"/>
  <c r="AK40" i="17"/>
  <c r="AG41" i="17"/>
  <c r="AH41" i="17" s="1"/>
  <c r="AI41" i="17" s="1"/>
  <c r="AK41" i="17"/>
  <c r="AG42" i="17"/>
  <c r="AH42" i="17"/>
  <c r="AI42" i="17" s="1"/>
  <c r="AJ42" i="17" s="1"/>
  <c r="AK42" i="17"/>
  <c r="AG43" i="17"/>
  <c r="AH43" i="17" s="1"/>
  <c r="AI43" i="17" s="1"/>
  <c r="AK43" i="17"/>
  <c r="AG44" i="17"/>
  <c r="AH44" i="17"/>
  <c r="AI44" i="17" s="1"/>
  <c r="AJ44" i="17" s="1"/>
  <c r="AK44" i="17"/>
  <c r="AG45" i="17"/>
  <c r="AH45" i="17" s="1"/>
  <c r="AI45" i="17" s="1"/>
  <c r="AK45" i="17"/>
  <c r="AG46" i="17"/>
  <c r="AH46" i="17"/>
  <c r="AI46" i="17" s="1"/>
  <c r="AJ46" i="17" s="1"/>
  <c r="AK46" i="17"/>
  <c r="AG21" i="17"/>
  <c r="AH21" i="17"/>
  <c r="AI21" i="17"/>
  <c r="AJ21" i="17" s="1"/>
  <c r="AK21" i="17"/>
  <c r="AJ45" i="17" l="1"/>
  <c r="AJ43" i="17"/>
  <c r="AJ41" i="17"/>
  <c r="AJ39" i="17"/>
  <c r="J7" i="16" l="1"/>
  <c r="K7" i="16" s="1"/>
  <c r="B9" i="3" l="1"/>
  <c r="B10" i="3"/>
  <c r="C11" i="3"/>
  <c r="J10" i="3"/>
  <c r="N9" i="3"/>
  <c r="AG44" i="7" l="1"/>
  <c r="AH44" i="7" s="1"/>
  <c r="AK44" i="7"/>
  <c r="AG43" i="7"/>
  <c r="AH43" i="7" s="1"/>
  <c r="AI43" i="7" s="1"/>
  <c r="AK43" i="7"/>
  <c r="AG42" i="7"/>
  <c r="AH42" i="7" s="1"/>
  <c r="AI42" i="7" s="1"/>
  <c r="AK42" i="7"/>
  <c r="AG41" i="7"/>
  <c r="AK41" i="7"/>
  <c r="AG40" i="7"/>
  <c r="AH40" i="7" s="1"/>
  <c r="AI40" i="7" s="1"/>
  <c r="AK40" i="7"/>
  <c r="AG39" i="7"/>
  <c r="AH39" i="7" s="1"/>
  <c r="AK39" i="7"/>
  <c r="AG38" i="7"/>
  <c r="AH38" i="7" s="1"/>
  <c r="AK38" i="7"/>
  <c r="AG20" i="7"/>
  <c r="AH20" i="7" s="1"/>
  <c r="AK20" i="7"/>
  <c r="AB44" i="6"/>
  <c r="AF44" i="6"/>
  <c r="AB43" i="6"/>
  <c r="AF43" i="6"/>
  <c r="AB42" i="6"/>
  <c r="AF42" i="6"/>
  <c r="AB41" i="6"/>
  <c r="AF41" i="6"/>
  <c r="AB40" i="6"/>
  <c r="AF40" i="6"/>
  <c r="AB39" i="6"/>
  <c r="AF39" i="6"/>
  <c r="AB38" i="6"/>
  <c r="AF38" i="6"/>
  <c r="AB21" i="6"/>
  <c r="AF21" i="6"/>
  <c r="F21" i="6"/>
  <c r="E21" i="6"/>
  <c r="B21" i="15" s="1"/>
  <c r="D21" i="6"/>
  <c r="C21" i="6"/>
  <c r="B21" i="6"/>
  <c r="A21" i="11" s="1"/>
  <c r="A21" i="6"/>
  <c r="AF8" i="6"/>
  <c r="AK8" i="7"/>
  <c r="AK8" i="17"/>
  <c r="AG10" i="17"/>
  <c r="AG11" i="17"/>
  <c r="AG12" i="17"/>
  <c r="AG13" i="17"/>
  <c r="AG14" i="17"/>
  <c r="AG15" i="17"/>
  <c r="AG16" i="17"/>
  <c r="AG17" i="17"/>
  <c r="AG18" i="17"/>
  <c r="AG19" i="17"/>
  <c r="AG20" i="17"/>
  <c r="AG22" i="17"/>
  <c r="AG23" i="17"/>
  <c r="AG24" i="17"/>
  <c r="AG25" i="17"/>
  <c r="AG26" i="17"/>
  <c r="AG27" i="17"/>
  <c r="AG28" i="17"/>
  <c r="AG29" i="17"/>
  <c r="AG30" i="17"/>
  <c r="AG31" i="17"/>
  <c r="AG32" i="17"/>
  <c r="AG33" i="17"/>
  <c r="AG34" i="17"/>
  <c r="AG35" i="17"/>
  <c r="AG36" i="17"/>
  <c r="AG37" i="17"/>
  <c r="AG9" i="17"/>
  <c r="AH9" i="17" s="1"/>
  <c r="AG10" i="7"/>
  <c r="AG11" i="7"/>
  <c r="AH11" i="7" s="1"/>
  <c r="AG12" i="7"/>
  <c r="AH12" i="7" s="1"/>
  <c r="AG13" i="7"/>
  <c r="AG14" i="7"/>
  <c r="AG15" i="7"/>
  <c r="AH15" i="7" s="1"/>
  <c r="AG16" i="7"/>
  <c r="AH16" i="7" s="1"/>
  <c r="AG17" i="7"/>
  <c r="AG18" i="7"/>
  <c r="AG19" i="7"/>
  <c r="AH19" i="7" s="1"/>
  <c r="AG21" i="7"/>
  <c r="AH21" i="7" s="1"/>
  <c r="AG22" i="7"/>
  <c r="AG23" i="7"/>
  <c r="AG24" i="7"/>
  <c r="AH24" i="7" s="1"/>
  <c r="AG25" i="7"/>
  <c r="AH25" i="7" s="1"/>
  <c r="AG26" i="7"/>
  <c r="AG27" i="7"/>
  <c r="AG28" i="7"/>
  <c r="AH28" i="7" s="1"/>
  <c r="AG29" i="7"/>
  <c r="AG30" i="7"/>
  <c r="AH30" i="7" s="1"/>
  <c r="AG31" i="7"/>
  <c r="AH31" i="7" s="1"/>
  <c r="AG32" i="7"/>
  <c r="AH32" i="7" s="1"/>
  <c r="AG33" i="7"/>
  <c r="AG34" i="7"/>
  <c r="AG35" i="7"/>
  <c r="AH35" i="7" s="1"/>
  <c r="AG36" i="7"/>
  <c r="AG37" i="7"/>
  <c r="AH37" i="7" s="1"/>
  <c r="AG9" i="7"/>
  <c r="AB11" i="6"/>
  <c r="AB12" i="6"/>
  <c r="AB13" i="6"/>
  <c r="AB14" i="6"/>
  <c r="AB15" i="6"/>
  <c r="AB16" i="6"/>
  <c r="AB17" i="6"/>
  <c r="AB18" i="6"/>
  <c r="AB19" i="6"/>
  <c r="AB20" i="6"/>
  <c r="AB22" i="6"/>
  <c r="AB23" i="6"/>
  <c r="AB24" i="6"/>
  <c r="AB25" i="6"/>
  <c r="AB26" i="6"/>
  <c r="AB27" i="6"/>
  <c r="AB28" i="6"/>
  <c r="AB29" i="6"/>
  <c r="AB30" i="6"/>
  <c r="AB31" i="6"/>
  <c r="AB32" i="6"/>
  <c r="AB33" i="6"/>
  <c r="AB34" i="6"/>
  <c r="AB35" i="6"/>
  <c r="AB36" i="6"/>
  <c r="AB37" i="6"/>
  <c r="AB10" i="6"/>
  <c r="AB9" i="6"/>
  <c r="F8" i="3"/>
  <c r="X3" i="6"/>
  <c r="X3" i="15" s="1"/>
  <c r="O3" i="15"/>
  <c r="F3" i="6"/>
  <c r="R7" i="16"/>
  <c r="S7" i="16" s="1"/>
  <c r="AI8" i="11"/>
  <c r="AF8" i="11"/>
  <c r="AG8" i="11" s="1"/>
  <c r="AH8" i="11" s="1"/>
  <c r="AK37" i="17"/>
  <c r="AK36" i="17"/>
  <c r="AK35" i="17"/>
  <c r="AK34" i="17"/>
  <c r="AK33" i="17"/>
  <c r="AK32" i="17"/>
  <c r="AK31" i="17"/>
  <c r="AK30" i="17"/>
  <c r="AK29" i="17"/>
  <c r="AK28" i="17"/>
  <c r="AK27" i="17"/>
  <c r="AK26" i="17"/>
  <c r="AK25" i="17"/>
  <c r="AK24" i="17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37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19" i="7"/>
  <c r="AK18" i="7"/>
  <c r="AK17" i="7"/>
  <c r="AK16" i="7"/>
  <c r="AK15" i="7"/>
  <c r="AK14" i="7"/>
  <c r="AK13" i="7"/>
  <c r="AK12" i="7"/>
  <c r="AK11" i="7"/>
  <c r="AK10" i="7"/>
  <c r="AK9" i="7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B24" i="16"/>
  <c r="A25" i="15"/>
  <c r="AF24" i="6"/>
  <c r="F24" i="6"/>
  <c r="E24" i="6"/>
  <c r="B23" i="16" s="1"/>
  <c r="D24" i="6"/>
  <c r="C24" i="6"/>
  <c r="B24" i="6"/>
  <c r="A24" i="17" s="1"/>
  <c r="A24" i="6"/>
  <c r="AF23" i="6"/>
  <c r="F23" i="6"/>
  <c r="E23" i="6"/>
  <c r="B22" i="16" s="1"/>
  <c r="D23" i="6"/>
  <c r="C23" i="6"/>
  <c r="B23" i="6"/>
  <c r="A23" i="15" s="1"/>
  <c r="A23" i="6"/>
  <c r="AF22" i="6"/>
  <c r="F22" i="6"/>
  <c r="E22" i="6"/>
  <c r="B21" i="16" s="1"/>
  <c r="D22" i="6"/>
  <c r="C22" i="6"/>
  <c r="B22" i="6"/>
  <c r="A22" i="6"/>
  <c r="AF20" i="6"/>
  <c r="F20" i="6"/>
  <c r="E20" i="6"/>
  <c r="B19" i="16" s="1"/>
  <c r="D20" i="6"/>
  <c r="C20" i="6"/>
  <c r="B20" i="6"/>
  <c r="A20" i="11" s="1"/>
  <c r="A20" i="6"/>
  <c r="AF19" i="6"/>
  <c r="F19" i="6"/>
  <c r="E19" i="6"/>
  <c r="B18" i="16" s="1"/>
  <c r="D19" i="6"/>
  <c r="C19" i="6"/>
  <c r="B19" i="6"/>
  <c r="A19" i="17" s="1"/>
  <c r="A19" i="6"/>
  <c r="AF18" i="6"/>
  <c r="F18" i="6"/>
  <c r="E18" i="6"/>
  <c r="B17" i="16" s="1"/>
  <c r="D18" i="6"/>
  <c r="C18" i="6"/>
  <c r="B18" i="6"/>
  <c r="A18" i="6"/>
  <c r="AF17" i="6"/>
  <c r="F17" i="6"/>
  <c r="E17" i="6"/>
  <c r="B16" i="16" s="1"/>
  <c r="D17" i="6"/>
  <c r="C17" i="6"/>
  <c r="B17" i="6"/>
  <c r="A17" i="6"/>
  <c r="AF16" i="6"/>
  <c r="F16" i="6"/>
  <c r="E16" i="6"/>
  <c r="B16" i="11" s="1"/>
  <c r="D16" i="6"/>
  <c r="C16" i="6"/>
  <c r="B16" i="6"/>
  <c r="A15" i="16" s="1"/>
  <c r="A16" i="6"/>
  <c r="AF15" i="6"/>
  <c r="F15" i="6"/>
  <c r="E15" i="6"/>
  <c r="B15" i="12" s="1"/>
  <c r="D15" i="6"/>
  <c r="C15" i="6"/>
  <c r="B15" i="6"/>
  <c r="A15" i="17" s="1"/>
  <c r="A15" i="6"/>
  <c r="AF14" i="6"/>
  <c r="F14" i="6"/>
  <c r="E14" i="6"/>
  <c r="B14" i="11" s="1"/>
  <c r="D14" i="6"/>
  <c r="C14" i="6"/>
  <c r="B14" i="6"/>
  <c r="A14" i="6"/>
  <c r="AF13" i="6"/>
  <c r="F13" i="6"/>
  <c r="E13" i="6"/>
  <c r="B12" i="16" s="1"/>
  <c r="D13" i="6"/>
  <c r="C13" i="6"/>
  <c r="B13" i="6"/>
  <c r="A13" i="6"/>
  <c r="AF12" i="6"/>
  <c r="F12" i="6"/>
  <c r="E12" i="6"/>
  <c r="B12" i="11" s="1"/>
  <c r="D12" i="6"/>
  <c r="C12" i="6"/>
  <c r="B12" i="6"/>
  <c r="A12" i="11" s="1"/>
  <c r="A12" i="6"/>
  <c r="AF11" i="6"/>
  <c r="F11" i="6"/>
  <c r="E11" i="6"/>
  <c r="B11" i="11" s="1"/>
  <c r="D11" i="6"/>
  <c r="C11" i="6"/>
  <c r="B11" i="6"/>
  <c r="A11" i="6"/>
  <c r="AF10" i="6"/>
  <c r="F10" i="6"/>
  <c r="E10" i="6"/>
  <c r="B10" i="15" s="1"/>
  <c r="D10" i="6"/>
  <c r="C10" i="6"/>
  <c r="B10" i="6"/>
  <c r="A9" i="16" s="1"/>
  <c r="A10" i="6"/>
  <c r="AF9" i="6"/>
  <c r="F9" i="6"/>
  <c r="E9" i="6"/>
  <c r="B8" i="16" s="1"/>
  <c r="D9" i="6"/>
  <c r="C9" i="6"/>
  <c r="B9" i="6"/>
  <c r="A8" i="16" s="1"/>
  <c r="A9" i="6"/>
  <c r="C3" i="6"/>
  <c r="C3" i="7" s="1"/>
  <c r="A1" i="6"/>
  <c r="C12" i="3"/>
  <c r="N8" i="3"/>
  <c r="J8" i="3"/>
  <c r="C8" i="3"/>
  <c r="A21" i="15" l="1"/>
  <c r="AC10" i="6"/>
  <c r="AC36" i="6"/>
  <c r="AC26" i="6"/>
  <c r="AC24" i="6"/>
  <c r="AC22" i="6"/>
  <c r="AC19" i="6"/>
  <c r="AC17" i="6"/>
  <c r="AC15" i="6"/>
  <c r="AC13" i="6"/>
  <c r="AC38" i="6"/>
  <c r="AC39" i="6"/>
  <c r="AC40" i="6"/>
  <c r="AC41" i="6"/>
  <c r="AC42" i="6"/>
  <c r="AC43" i="6"/>
  <c r="AC44" i="6"/>
  <c r="AC33" i="6"/>
  <c r="AC31" i="6"/>
  <c r="AD31" i="6" s="1"/>
  <c r="AC29" i="6"/>
  <c r="AC25" i="6"/>
  <c r="AC20" i="6"/>
  <c r="AC21" i="6"/>
  <c r="B20" i="16"/>
  <c r="B20" i="7"/>
  <c r="AH41" i="7"/>
  <c r="AI41" i="7" s="1"/>
  <c r="AI44" i="7"/>
  <c r="AJ44" i="7" s="1"/>
  <c r="AJ43" i="7"/>
  <c r="AJ42" i="7"/>
  <c r="AJ40" i="7"/>
  <c r="AI39" i="7"/>
  <c r="AJ39" i="7" s="1"/>
  <c r="AI38" i="7"/>
  <c r="AJ38" i="7" s="1"/>
  <c r="A20" i="7"/>
  <c r="A20" i="16"/>
  <c r="B21" i="7"/>
  <c r="B21" i="17"/>
  <c r="B21" i="12"/>
  <c r="B21" i="11"/>
  <c r="A21" i="7"/>
  <c r="A21" i="17"/>
  <c r="A21" i="12"/>
  <c r="AI20" i="7"/>
  <c r="AD44" i="6"/>
  <c r="AD40" i="6"/>
  <c r="AC9" i="6"/>
  <c r="AH9" i="7"/>
  <c r="AI9" i="7" s="1"/>
  <c r="AI9" i="17"/>
  <c r="AJ9" i="17" s="1"/>
  <c r="AC28" i="6"/>
  <c r="AC12" i="6"/>
  <c r="AC32" i="6"/>
  <c r="AC16" i="6"/>
  <c r="AH36" i="17"/>
  <c r="AI36" i="17" s="1"/>
  <c r="AH35" i="17"/>
  <c r="AH32" i="17"/>
  <c r="AI32" i="17" s="1"/>
  <c r="AH31" i="17"/>
  <c r="AI31" i="17" s="1"/>
  <c r="AJ31" i="17" s="1"/>
  <c r="AH29" i="17"/>
  <c r="AH26" i="17"/>
  <c r="AH24" i="17"/>
  <c r="AH22" i="17"/>
  <c r="AI22" i="17" s="1"/>
  <c r="AH19" i="17"/>
  <c r="AI19" i="17" s="1"/>
  <c r="AH17" i="17"/>
  <c r="AH15" i="17"/>
  <c r="AI15" i="17" s="1"/>
  <c r="AJ15" i="17" s="1"/>
  <c r="AH14" i="17"/>
  <c r="AI14" i="17" s="1"/>
  <c r="AJ14" i="17" s="1"/>
  <c r="AH12" i="17"/>
  <c r="AI12" i="17" s="1"/>
  <c r="AH11" i="17"/>
  <c r="AI11" i="17" s="1"/>
  <c r="AH10" i="17"/>
  <c r="AI29" i="17"/>
  <c r="AH37" i="17"/>
  <c r="AH34" i="17"/>
  <c r="AI34" i="17" s="1"/>
  <c r="AJ34" i="17" s="1"/>
  <c r="AH33" i="17"/>
  <c r="AH30" i="17"/>
  <c r="AH28" i="17"/>
  <c r="AI28" i="17" s="1"/>
  <c r="AH27" i="17"/>
  <c r="AI27" i="17" s="1"/>
  <c r="AH25" i="17"/>
  <c r="AI25" i="17" s="1"/>
  <c r="AH23" i="17"/>
  <c r="AH20" i="17"/>
  <c r="AH18" i="17"/>
  <c r="AI18" i="17" s="1"/>
  <c r="AH16" i="17"/>
  <c r="AI16" i="17" s="1"/>
  <c r="AH13" i="17"/>
  <c r="AI13" i="17" s="1"/>
  <c r="AJ13" i="17" s="1"/>
  <c r="AG8" i="17"/>
  <c r="AI32" i="7"/>
  <c r="AI16" i="7"/>
  <c r="AI21" i="7"/>
  <c r="AI25" i="7"/>
  <c r="AI28" i="7"/>
  <c r="AI12" i="7"/>
  <c r="AH34" i="7"/>
  <c r="AI31" i="7"/>
  <c r="AH27" i="7"/>
  <c r="AH23" i="7"/>
  <c r="AI19" i="7"/>
  <c r="AH18" i="7"/>
  <c r="AI15" i="7"/>
  <c r="AH14" i="7"/>
  <c r="AH10" i="7"/>
  <c r="AI37" i="7"/>
  <c r="AH36" i="7"/>
  <c r="AH33" i="7"/>
  <c r="AI30" i="7"/>
  <c r="AH29" i="7"/>
  <c r="AH26" i="7"/>
  <c r="AH22" i="7"/>
  <c r="AH17" i="7"/>
  <c r="AH13" i="7"/>
  <c r="AI35" i="7"/>
  <c r="AI24" i="7"/>
  <c r="AI11" i="7"/>
  <c r="AG8" i="7"/>
  <c r="AC35" i="6"/>
  <c r="AC11" i="6"/>
  <c r="AC37" i="6"/>
  <c r="AC34" i="6"/>
  <c r="AC30" i="6"/>
  <c r="AC27" i="6"/>
  <c r="AC23" i="6"/>
  <c r="AC18" i="6"/>
  <c r="AC14" i="6"/>
  <c r="AB8" i="6"/>
  <c r="U7" i="16"/>
  <c r="V7" i="16" s="1"/>
  <c r="W7" i="16" s="1"/>
  <c r="U34" i="16"/>
  <c r="AF34" i="11"/>
  <c r="AG34" i="11" s="1"/>
  <c r="AF35" i="11"/>
  <c r="AG35" i="11" s="1"/>
  <c r="AF37" i="11"/>
  <c r="AG37" i="11" s="1"/>
  <c r="AI37" i="11"/>
  <c r="AI34" i="11"/>
  <c r="AI32" i="11"/>
  <c r="AI36" i="11"/>
  <c r="AI35" i="11"/>
  <c r="AF36" i="11"/>
  <c r="AG36" i="11" s="1"/>
  <c r="AI33" i="11"/>
  <c r="AB32" i="15"/>
  <c r="U36" i="16"/>
  <c r="U33" i="16"/>
  <c r="U29" i="16"/>
  <c r="V29" i="16" s="1"/>
  <c r="W29" i="16" s="1"/>
  <c r="AF33" i="11"/>
  <c r="AF32" i="11"/>
  <c r="AG32" i="11" s="1"/>
  <c r="AD3" i="7"/>
  <c r="B22" i="7"/>
  <c r="B19" i="11"/>
  <c r="B24" i="11"/>
  <c r="B11" i="15"/>
  <c r="B19" i="15"/>
  <c r="A25" i="17"/>
  <c r="A12" i="17"/>
  <c r="B15" i="7"/>
  <c r="A20" i="17"/>
  <c r="A16" i="17"/>
  <c r="B17" i="7"/>
  <c r="B24" i="7"/>
  <c r="B13" i="7"/>
  <c r="B9" i="7"/>
  <c r="X18" i="16"/>
  <c r="U18" i="16"/>
  <c r="V18" i="16" s="1"/>
  <c r="X8" i="16"/>
  <c r="AD3" i="17"/>
  <c r="B12" i="17"/>
  <c r="B16" i="17"/>
  <c r="B20" i="17"/>
  <c r="B25" i="17"/>
  <c r="AB3" i="12"/>
  <c r="A18" i="12"/>
  <c r="B20" i="12"/>
  <c r="A16" i="11"/>
  <c r="A23" i="11"/>
  <c r="A10" i="15"/>
  <c r="T3" i="16"/>
  <c r="X7" i="16"/>
  <c r="U14" i="16"/>
  <c r="X21" i="16"/>
  <c r="A22" i="16"/>
  <c r="X28" i="16"/>
  <c r="V12" i="16"/>
  <c r="B10" i="17"/>
  <c r="B14" i="17"/>
  <c r="B18" i="17"/>
  <c r="B23" i="17"/>
  <c r="A12" i="12"/>
  <c r="B16" i="12"/>
  <c r="A23" i="12"/>
  <c r="B25" i="12"/>
  <c r="B15" i="11"/>
  <c r="A17" i="16"/>
  <c r="M3" i="12"/>
  <c r="B12" i="12"/>
  <c r="A14" i="11"/>
  <c r="AI17" i="11"/>
  <c r="A19" i="16"/>
  <c r="B11" i="7"/>
  <c r="B19" i="7"/>
  <c r="A10" i="17"/>
  <c r="A14" i="17"/>
  <c r="A18" i="17"/>
  <c r="A23" i="17"/>
  <c r="A10" i="12"/>
  <c r="B11" i="12"/>
  <c r="A14" i="12"/>
  <c r="A16" i="12"/>
  <c r="B18" i="11"/>
  <c r="A25" i="11"/>
  <c r="B15" i="15"/>
  <c r="B24" i="15"/>
  <c r="A24" i="16"/>
  <c r="AI19" i="11"/>
  <c r="AF26" i="11"/>
  <c r="AG26" i="11" s="1"/>
  <c r="AH26" i="11" s="1"/>
  <c r="AI29" i="11"/>
  <c r="AI31" i="11"/>
  <c r="A9" i="7"/>
  <c r="A17" i="7"/>
  <c r="A22" i="7"/>
  <c r="A11" i="12"/>
  <c r="A15" i="12"/>
  <c r="A19" i="12"/>
  <c r="A24" i="12"/>
  <c r="A11" i="11"/>
  <c r="A16" i="16"/>
  <c r="A23" i="16"/>
  <c r="AF29" i="11"/>
  <c r="AG29" i="11" s="1"/>
  <c r="AH29" i="11" s="1"/>
  <c r="B25" i="7"/>
  <c r="C3" i="12"/>
  <c r="B17" i="12"/>
  <c r="A20" i="12"/>
  <c r="B22" i="12"/>
  <c r="A25" i="12"/>
  <c r="C3" i="11"/>
  <c r="B9" i="11"/>
  <c r="A10" i="11"/>
  <c r="B13" i="11"/>
  <c r="AI13" i="11"/>
  <c r="A15" i="11"/>
  <c r="A18" i="11"/>
  <c r="A19" i="11"/>
  <c r="B22" i="11"/>
  <c r="AI22" i="11"/>
  <c r="A24" i="11"/>
  <c r="C3" i="15"/>
  <c r="A11" i="15"/>
  <c r="B12" i="15"/>
  <c r="A15" i="15"/>
  <c r="B16" i="15"/>
  <c r="A19" i="15"/>
  <c r="B20" i="15"/>
  <c r="A24" i="15"/>
  <c r="B25" i="15"/>
  <c r="B9" i="16"/>
  <c r="B10" i="16"/>
  <c r="B11" i="16"/>
  <c r="B13" i="16"/>
  <c r="B14" i="16"/>
  <c r="B15" i="16"/>
  <c r="AF17" i="11"/>
  <c r="AG17" i="11" s="1"/>
  <c r="AH17" i="11" s="1"/>
  <c r="A11" i="7"/>
  <c r="A15" i="7"/>
  <c r="A24" i="7"/>
  <c r="L3" i="11"/>
  <c r="B10" i="11"/>
  <c r="M3" i="15"/>
  <c r="A12" i="16"/>
  <c r="A18" i="16"/>
  <c r="A21" i="16"/>
  <c r="AF13" i="11"/>
  <c r="AG13" i="11" s="1"/>
  <c r="AH13" i="11" s="1"/>
  <c r="B10" i="7"/>
  <c r="B12" i="7"/>
  <c r="B14" i="7"/>
  <c r="B16" i="7"/>
  <c r="B18" i="7"/>
  <c r="B23" i="7"/>
  <c r="M3" i="17"/>
  <c r="B9" i="12"/>
  <c r="B13" i="12"/>
  <c r="M3" i="7"/>
  <c r="A10" i="7"/>
  <c r="A12" i="7"/>
  <c r="A14" i="7"/>
  <c r="A16" i="7"/>
  <c r="A18" i="7"/>
  <c r="A23" i="7"/>
  <c r="A25" i="7"/>
  <c r="C3" i="17"/>
  <c r="B9" i="17"/>
  <c r="B11" i="17"/>
  <c r="B13" i="17"/>
  <c r="B15" i="17"/>
  <c r="B17" i="17"/>
  <c r="B19" i="17"/>
  <c r="B22" i="17"/>
  <c r="B24" i="17"/>
  <c r="A9" i="12"/>
  <c r="B10" i="12"/>
  <c r="A13" i="12"/>
  <c r="B14" i="12"/>
  <c r="A17" i="12"/>
  <c r="B18" i="12"/>
  <c r="A22" i="12"/>
  <c r="B23" i="12"/>
  <c r="A9" i="11"/>
  <c r="A13" i="11"/>
  <c r="B17" i="11"/>
  <c r="B20" i="11"/>
  <c r="A22" i="11"/>
  <c r="AI26" i="11"/>
  <c r="AI30" i="11"/>
  <c r="B9" i="15"/>
  <c r="A12" i="15"/>
  <c r="B13" i="15"/>
  <c r="B14" i="15"/>
  <c r="A16" i="15"/>
  <c r="B17" i="15"/>
  <c r="B18" i="15"/>
  <c r="A20" i="15"/>
  <c r="B22" i="15"/>
  <c r="B23" i="15"/>
  <c r="A10" i="16"/>
  <c r="A11" i="16"/>
  <c r="A13" i="16"/>
  <c r="A14" i="16"/>
  <c r="AF22" i="11"/>
  <c r="AG22" i="11" s="1"/>
  <c r="AH22" i="11" s="1"/>
  <c r="A13" i="7"/>
  <c r="A19" i="7"/>
  <c r="A9" i="17"/>
  <c r="A11" i="17"/>
  <c r="A13" i="17"/>
  <c r="A17" i="17"/>
  <c r="A22" i="17"/>
  <c r="B19" i="12"/>
  <c r="B24" i="12"/>
  <c r="AC3" i="11"/>
  <c r="A17" i="11"/>
  <c r="B23" i="11"/>
  <c r="B25" i="11"/>
  <c r="A9" i="15"/>
  <c r="A13" i="15"/>
  <c r="A14" i="15"/>
  <c r="A17" i="15"/>
  <c r="A18" i="15"/>
  <c r="A22" i="15"/>
  <c r="AF25" i="11"/>
  <c r="AG25" i="11" s="1"/>
  <c r="AF20" i="11"/>
  <c r="AG20" i="11" s="1"/>
  <c r="AF16" i="11"/>
  <c r="AG16" i="11" s="1"/>
  <c r="U12" i="16"/>
  <c r="W12" i="16" s="1"/>
  <c r="AF28" i="11"/>
  <c r="AG28" i="11" s="1"/>
  <c r="AI11" i="11"/>
  <c r="AF31" i="11"/>
  <c r="AG31" i="11" s="1"/>
  <c r="AH31" i="11" s="1"/>
  <c r="AF24" i="11"/>
  <c r="AG24" i="11" s="1"/>
  <c r="AH24" i="11" s="1"/>
  <c r="AF15" i="11"/>
  <c r="AG15" i="11" s="1"/>
  <c r="AF11" i="11"/>
  <c r="AG11" i="11" s="1"/>
  <c r="AF10" i="11"/>
  <c r="AG10" i="11" s="1"/>
  <c r="AI9" i="11"/>
  <c r="AI24" i="11"/>
  <c r="AF12" i="11"/>
  <c r="AF19" i="11"/>
  <c r="AG19" i="11" s="1"/>
  <c r="AH19" i="11" s="1"/>
  <c r="AI15" i="11"/>
  <c r="AI10" i="11"/>
  <c r="AI16" i="11"/>
  <c r="AI25" i="11"/>
  <c r="AI12" i="11"/>
  <c r="AI20" i="11"/>
  <c r="AI28" i="11"/>
  <c r="AF9" i="11"/>
  <c r="AG9" i="11" s="1"/>
  <c r="AH34" i="11" l="1"/>
  <c r="AD38" i="6"/>
  <c r="AD42" i="6"/>
  <c r="AE31" i="6"/>
  <c r="AD35" i="6"/>
  <c r="AE35" i="6" s="1"/>
  <c r="AD32" i="6"/>
  <c r="AE44" i="6"/>
  <c r="AD29" i="6"/>
  <c r="AD18" i="6"/>
  <c r="AE18" i="6" s="1"/>
  <c r="AD37" i="6"/>
  <c r="AE37" i="6" s="1"/>
  <c r="AD12" i="6"/>
  <c r="AD20" i="6"/>
  <c r="AE20" i="6" s="1"/>
  <c r="AD25" i="6"/>
  <c r="AD33" i="6"/>
  <c r="AE33" i="6" s="1"/>
  <c r="AD13" i="6"/>
  <c r="AD17" i="6"/>
  <c r="AD22" i="6"/>
  <c r="AD26" i="6"/>
  <c r="AD36" i="6"/>
  <c r="AD15" i="6"/>
  <c r="AD19" i="6"/>
  <c r="AD24" i="6"/>
  <c r="AD34" i="6"/>
  <c r="AE34" i="6" s="1"/>
  <c r="AD11" i="6"/>
  <c r="AD16" i="6"/>
  <c r="AD10" i="6"/>
  <c r="AD28" i="6"/>
  <c r="AE17" i="6"/>
  <c r="AE25" i="6"/>
  <c r="AD21" i="6"/>
  <c r="AD39" i="6"/>
  <c r="AD41" i="6"/>
  <c r="AD43" i="6"/>
  <c r="AJ41" i="7"/>
  <c r="AJ37" i="7"/>
  <c r="AI33" i="7"/>
  <c r="AJ33" i="7" s="1"/>
  <c r="AI29" i="7"/>
  <c r="AJ25" i="7"/>
  <c r="AI22" i="7"/>
  <c r="AJ20" i="7"/>
  <c r="AJ15" i="7"/>
  <c r="AI13" i="7"/>
  <c r="AJ12" i="7"/>
  <c r="AJ11" i="7"/>
  <c r="U22" i="16"/>
  <c r="V22" i="16" s="1"/>
  <c r="AE43" i="6"/>
  <c r="AE42" i="6"/>
  <c r="AE40" i="6"/>
  <c r="AE39" i="6"/>
  <c r="AE38" i="6"/>
  <c r="AH8" i="7"/>
  <c r="AD9" i="6"/>
  <c r="AI10" i="7"/>
  <c r="X32" i="16"/>
  <c r="AJ12" i="17"/>
  <c r="AJ9" i="7"/>
  <c r="AI34" i="7"/>
  <c r="AI35" i="17"/>
  <c r="AJ29" i="17"/>
  <c r="AJ22" i="17"/>
  <c r="AJ36" i="17"/>
  <c r="AJ18" i="17"/>
  <c r="AJ19" i="17"/>
  <c r="AJ27" i="17"/>
  <c r="AI10" i="17"/>
  <c r="AI24" i="17"/>
  <c r="AJ24" i="17" s="1"/>
  <c r="AJ11" i="17"/>
  <c r="AD30" i="6"/>
  <c r="AC8" i="6"/>
  <c r="AD27" i="6"/>
  <c r="AD23" i="6"/>
  <c r="AD14" i="6"/>
  <c r="AE12" i="6"/>
  <c r="AH35" i="11"/>
  <c r="AB35" i="15"/>
  <c r="AI17" i="17"/>
  <c r="AJ17" i="17" s="1"/>
  <c r="AI26" i="17"/>
  <c r="AJ26" i="17" s="1"/>
  <c r="AI33" i="17"/>
  <c r="AJ25" i="17"/>
  <c r="AJ16" i="17"/>
  <c r="AJ32" i="17"/>
  <c r="AI23" i="17"/>
  <c r="AJ23" i="17" s="1"/>
  <c r="AI30" i="17"/>
  <c r="AJ30" i="17" s="1"/>
  <c r="AI37" i="17"/>
  <c r="AJ37" i="17" s="1"/>
  <c r="AJ28" i="17"/>
  <c r="AI20" i="17"/>
  <c r="AH8" i="17"/>
  <c r="AJ30" i="7"/>
  <c r="AI17" i="7"/>
  <c r="AJ31" i="7"/>
  <c r="AJ19" i="7"/>
  <c r="AJ16" i="7"/>
  <c r="AJ32" i="7"/>
  <c r="AJ22" i="7"/>
  <c r="AI26" i="7"/>
  <c r="AI14" i="7"/>
  <c r="AI23" i="7"/>
  <c r="AJ24" i="7"/>
  <c r="AJ35" i="7"/>
  <c r="AJ28" i="7"/>
  <c r="AI18" i="7"/>
  <c r="AI36" i="7"/>
  <c r="AI27" i="7"/>
  <c r="AJ21" i="7"/>
  <c r="X22" i="16"/>
  <c r="U11" i="16"/>
  <c r="V11" i="16" s="1"/>
  <c r="W11" i="16" s="1"/>
  <c r="X12" i="16"/>
  <c r="AH37" i="11"/>
  <c r="U8" i="16"/>
  <c r="V8" i="16" s="1"/>
  <c r="W8" i="16" s="1"/>
  <c r="U21" i="16"/>
  <c r="V21" i="16" s="1"/>
  <c r="W21" i="16" s="1"/>
  <c r="U32" i="16"/>
  <c r="V32" i="16" s="1"/>
  <c r="W32" i="16" s="1"/>
  <c r="X36" i="16"/>
  <c r="V36" i="16"/>
  <c r="W36" i="16" s="1"/>
  <c r="X35" i="16"/>
  <c r="U35" i="16"/>
  <c r="V35" i="16" s="1"/>
  <c r="W35" i="16" s="1"/>
  <c r="X34" i="16"/>
  <c r="V34" i="16"/>
  <c r="W34" i="16" s="1"/>
  <c r="X33" i="16"/>
  <c r="V33" i="16"/>
  <c r="W33" i="16" s="1"/>
  <c r="X14" i="16"/>
  <c r="AB33" i="15"/>
  <c r="Y8" i="15"/>
  <c r="Z8" i="15" s="1"/>
  <c r="AA8" i="15" s="1"/>
  <c r="AB8" i="15"/>
  <c r="AB36" i="15"/>
  <c r="Y36" i="15"/>
  <c r="AH36" i="11"/>
  <c r="AH20" i="11"/>
  <c r="AH10" i="11"/>
  <c r="Y32" i="15"/>
  <c r="Z32" i="15" s="1"/>
  <c r="AA32" i="15" s="1"/>
  <c r="X29" i="16"/>
  <c r="X31" i="16"/>
  <c r="AG33" i="11"/>
  <c r="AH33" i="11" s="1"/>
  <c r="AH32" i="11"/>
  <c r="AH25" i="11"/>
  <c r="Y28" i="15"/>
  <c r="Z28" i="15" s="1"/>
  <c r="AA28" i="15" s="1"/>
  <c r="AB12" i="15"/>
  <c r="Y25" i="15"/>
  <c r="Z25" i="15" s="1"/>
  <c r="AA25" i="15" s="1"/>
  <c r="AH11" i="11"/>
  <c r="X30" i="16"/>
  <c r="X17" i="16"/>
  <c r="U28" i="16"/>
  <c r="V28" i="16" s="1"/>
  <c r="W28" i="16" s="1"/>
  <c r="W18" i="16"/>
  <c r="U30" i="16"/>
  <c r="V30" i="16" s="1"/>
  <c r="AB10" i="15"/>
  <c r="U27" i="16"/>
  <c r="U16" i="16"/>
  <c r="X9" i="16"/>
  <c r="U24" i="16"/>
  <c r="V24" i="16" s="1"/>
  <c r="U10" i="16"/>
  <c r="V10" i="16" s="1"/>
  <c r="X10" i="16"/>
  <c r="AB24" i="15"/>
  <c r="U17" i="16"/>
  <c r="X19" i="16"/>
  <c r="X25" i="16"/>
  <c r="X13" i="16"/>
  <c r="V14" i="16"/>
  <c r="W14" i="16" s="1"/>
  <c r="X24" i="16"/>
  <c r="Y9" i="15"/>
  <c r="Z9" i="15" s="1"/>
  <c r="AA9" i="15" s="1"/>
  <c r="AF27" i="11"/>
  <c r="AH28" i="11"/>
  <c r="AB9" i="15"/>
  <c r="Y12" i="15"/>
  <c r="Z12" i="15" s="1"/>
  <c r="AA12" i="15" s="1"/>
  <c r="AB16" i="15"/>
  <c r="AB19" i="15"/>
  <c r="Y24" i="15"/>
  <c r="AI23" i="11"/>
  <c r="AF18" i="11"/>
  <c r="AG18" i="11" s="1"/>
  <c r="AB14" i="15"/>
  <c r="AF14" i="11"/>
  <c r="AG14" i="11" s="1"/>
  <c r="AH14" i="11" s="1"/>
  <c r="AF23" i="11"/>
  <c r="AI14" i="11"/>
  <c r="AF30" i="11"/>
  <c r="AG30" i="11" s="1"/>
  <c r="AH30" i="11" s="1"/>
  <c r="AH15" i="11"/>
  <c r="AH16" i="11"/>
  <c r="Y14" i="15"/>
  <c r="Z14" i="15" s="1"/>
  <c r="AA14" i="15" s="1"/>
  <c r="AI18" i="11"/>
  <c r="AI27" i="11"/>
  <c r="X11" i="16"/>
  <c r="U15" i="16"/>
  <c r="AB28" i="15"/>
  <c r="AB15" i="15"/>
  <c r="Y16" i="15"/>
  <c r="Z16" i="15" s="1"/>
  <c r="Y20" i="15"/>
  <c r="AB25" i="15"/>
  <c r="AB11" i="15"/>
  <c r="Y19" i="15"/>
  <c r="AB29" i="15"/>
  <c r="AB20" i="15"/>
  <c r="Y11" i="15"/>
  <c r="Y15" i="15"/>
  <c r="Z15" i="15" s="1"/>
  <c r="AA15" i="15" s="1"/>
  <c r="Y10" i="15"/>
  <c r="AG12" i="11"/>
  <c r="AH12" i="11" s="1"/>
  <c r="AH9" i="11"/>
  <c r="AE28" i="6" l="1"/>
  <c r="AE32" i="6"/>
  <c r="AE21" i="6"/>
  <c r="AE41" i="6"/>
  <c r="AE16" i="6"/>
  <c r="AE11" i="6"/>
  <c r="AE14" i="6"/>
  <c r="AE9" i="6"/>
  <c r="AE36" i="6"/>
  <c r="AE19" i="6"/>
  <c r="AE23" i="6"/>
  <c r="AE27" i="6"/>
  <c r="AE30" i="6"/>
  <c r="AE10" i="6"/>
  <c r="AE24" i="6"/>
  <c r="AE15" i="6"/>
  <c r="AE26" i="6"/>
  <c r="AE22" i="6"/>
  <c r="AE13" i="6"/>
  <c r="AE29" i="6"/>
  <c r="W22" i="16"/>
  <c r="AJ35" i="17"/>
  <c r="AJ34" i="7"/>
  <c r="AJ29" i="7"/>
  <c r="AJ13" i="7"/>
  <c r="AJ10" i="7"/>
  <c r="Y33" i="15"/>
  <c r="Z33" i="15" s="1"/>
  <c r="AA33" i="15" s="1"/>
  <c r="AB34" i="15"/>
  <c r="Y35" i="15"/>
  <c r="Z35" i="15" s="1"/>
  <c r="AA35" i="15" s="1"/>
  <c r="AJ33" i="17"/>
  <c r="AJ10" i="17"/>
  <c r="AJ26" i="7"/>
  <c r="AI8" i="7"/>
  <c r="AJ18" i="7"/>
  <c r="AJ36" i="7"/>
  <c r="AJ17" i="7"/>
  <c r="AD8" i="6"/>
  <c r="AJ20" i="17"/>
  <c r="AI8" i="17"/>
  <c r="AJ23" i="7"/>
  <c r="AJ27" i="7"/>
  <c r="AJ14" i="7"/>
  <c r="Y34" i="15"/>
  <c r="Z34" i="15" s="1"/>
  <c r="AA34" i="15" s="1"/>
  <c r="AB26" i="15"/>
  <c r="AB22" i="15"/>
  <c r="Y17" i="15"/>
  <c r="Z17" i="15" s="1"/>
  <c r="AA17" i="15" s="1"/>
  <c r="AB13" i="15"/>
  <c r="Z36" i="15"/>
  <c r="AA36" i="15" s="1"/>
  <c r="AB37" i="15"/>
  <c r="Y37" i="15"/>
  <c r="Z37" i="15" s="1"/>
  <c r="U31" i="16"/>
  <c r="V31" i="16" s="1"/>
  <c r="W30" i="16"/>
  <c r="U19" i="16"/>
  <c r="V19" i="16" s="1"/>
  <c r="W10" i="16"/>
  <c r="V16" i="16"/>
  <c r="W16" i="16" s="1"/>
  <c r="V27" i="16"/>
  <c r="W27" i="16" s="1"/>
  <c r="X26" i="16"/>
  <c r="Y31" i="15"/>
  <c r="Z31" i="15" s="1"/>
  <c r="AA31" i="15" s="1"/>
  <c r="X27" i="16"/>
  <c r="X16" i="16"/>
  <c r="W24" i="16"/>
  <c r="U9" i="16"/>
  <c r="U26" i="16"/>
  <c r="V26" i="16" s="1"/>
  <c r="W26" i="16" s="1"/>
  <c r="U13" i="16"/>
  <c r="V13" i="16" s="1"/>
  <c r="U25" i="16"/>
  <c r="V25" i="16" s="1"/>
  <c r="V17" i="16"/>
  <c r="W17" i="16" s="1"/>
  <c r="X23" i="16"/>
  <c r="U23" i="16"/>
  <c r="V23" i="16" s="1"/>
  <c r="AG23" i="11"/>
  <c r="AH23" i="11" s="1"/>
  <c r="Z24" i="15"/>
  <c r="AA24" i="15" s="1"/>
  <c r="AG27" i="11"/>
  <c r="AH27" i="11" s="1"/>
  <c r="Y29" i="15"/>
  <c r="Z29" i="15" s="1"/>
  <c r="AH18" i="11"/>
  <c r="V15" i="16"/>
  <c r="W15" i="16" s="1"/>
  <c r="X15" i="16"/>
  <c r="Z11" i="15"/>
  <c r="AA11" i="15" s="1"/>
  <c r="AB31" i="15"/>
  <c r="Z19" i="15"/>
  <c r="AA19" i="15" s="1"/>
  <c r="AA16" i="15"/>
  <c r="Z20" i="15"/>
  <c r="AA20" i="15" s="1"/>
  <c r="Z10" i="15"/>
  <c r="AA10" i="15" s="1"/>
  <c r="AE8" i="6" l="1"/>
  <c r="Y26" i="15"/>
  <c r="Z26" i="15" s="1"/>
  <c r="AA26" i="15" s="1"/>
  <c r="Y13" i="15"/>
  <c r="Z13" i="15" s="1"/>
  <c r="AA13" i="15" s="1"/>
  <c r="AJ8" i="17"/>
  <c r="AJ8" i="7"/>
  <c r="AB17" i="15"/>
  <c r="Y22" i="15"/>
  <c r="Z22" i="15" s="1"/>
  <c r="AA22" i="15" s="1"/>
  <c r="AB23" i="15"/>
  <c r="AA37" i="15"/>
  <c r="W31" i="16"/>
  <c r="AB30" i="15"/>
  <c r="W19" i="16"/>
  <c r="W13" i="16"/>
  <c r="Y30" i="15"/>
  <c r="Z30" i="15" s="1"/>
  <c r="AA30" i="15" s="1"/>
  <c r="W23" i="16"/>
  <c r="W25" i="16"/>
  <c r="V9" i="16"/>
  <c r="W9" i="16" s="1"/>
  <c r="AB18" i="15"/>
  <c r="AA29" i="15"/>
  <c r="Y18" i="15"/>
  <c r="Z18" i="15" s="1"/>
  <c r="AA18" i="15" s="1"/>
  <c r="Y23" i="15" l="1"/>
  <c r="Z23" i="15" s="1"/>
  <c r="AB27" i="15"/>
  <c r="Y27" i="15" l="1"/>
  <c r="Z27" i="15" s="1"/>
  <c r="AA27" i="15" s="1"/>
  <c r="AA23" i="15"/>
</calcChain>
</file>

<file path=xl/sharedStrings.xml><?xml version="1.0" encoding="utf-8"?>
<sst xmlns="http://schemas.openxmlformats.org/spreadsheetml/2006/main" count="393" uniqueCount="224">
  <si>
    <t>ชื่อวิชา</t>
  </si>
  <si>
    <t>รหัสวิชา</t>
  </si>
  <si>
    <t>เวลาเรียน</t>
  </si>
  <si>
    <t xml:space="preserve">  คาบ/สัปดาห์</t>
  </si>
  <si>
    <t>ชื่อครูประจำวิชา</t>
  </si>
  <si>
    <t>ลำดับ</t>
  </si>
  <si>
    <t>เลขประจำตัว</t>
  </si>
  <si>
    <t>ห้อง</t>
  </si>
  <si>
    <t>เลขที่</t>
  </si>
  <si>
    <t xml:space="preserve">ชื่อ </t>
  </si>
  <si>
    <t>สกุล</t>
  </si>
  <si>
    <t>ครูที่ปรึกษา</t>
  </si>
  <si>
    <t>ชั้นมัธยมศึกษาปีที่</t>
  </si>
  <si>
    <t>ภาคเรียนที่</t>
  </si>
  <si>
    <t>ปีการศึกษา</t>
  </si>
  <si>
    <t>รายวิชา</t>
  </si>
  <si>
    <t>หน่วยกิต</t>
  </si>
  <si>
    <t>ชั่วโมง/สัปดาห์</t>
  </si>
  <si>
    <t>ครูผู้สอน</t>
  </si>
  <si>
    <t>สรุปผลการประเมิน</t>
  </si>
  <si>
    <t>จำนวน</t>
  </si>
  <si>
    <t>นักเรียน</t>
  </si>
  <si>
    <t>ร</t>
  </si>
  <si>
    <t>มส</t>
  </si>
  <si>
    <t>มก</t>
  </si>
  <si>
    <t>มผ</t>
  </si>
  <si>
    <t>อื่นๆ</t>
  </si>
  <si>
    <t>ระดับผลการเรียน</t>
  </si>
  <si>
    <t>ผลการประเมิน</t>
  </si>
  <si>
    <t>คิดเป็นร้อยละ</t>
  </si>
  <si>
    <t>ผลการประเมินคุณลักษณะอันพึงประสงค์</t>
  </si>
  <si>
    <t>แบบบันทึกผลการเรียนประจำรายวิชา</t>
  </si>
  <si>
    <t>การอนุมัติผลการเรียน</t>
  </si>
  <si>
    <t>(  ) อนุมัติ     (  ) ไม่อนุมัติ</t>
  </si>
  <si>
    <t>ลงชื่อ</t>
  </si>
  <si>
    <t>..........................................................</t>
  </si>
  <si>
    <t>หัวหน้ากลุ่มสาระการเรียนรู้</t>
  </si>
  <si>
    <t>หัวหน้างานทะเบียนวัดผล</t>
  </si>
  <si>
    <t>เรียนเสนอเพื่อโปรดพิจารณา</t>
  </si>
  <si>
    <t>รองผู้อำนวยการกลุ่มบริหารวิชาการ</t>
  </si>
  <si>
    <t>.........................................................</t>
  </si>
  <si>
    <t>ผู้อำนวยการโรงเรียนทางพูนวิทยาคาร</t>
  </si>
  <si>
    <t>วันที่ .................</t>
  </si>
  <si>
    <t>เดือน ..............................................</t>
  </si>
  <si>
    <t>พ.ศ. ........................</t>
  </si>
  <si>
    <t>ปพ.5/ต</t>
  </si>
  <si>
    <t xml:space="preserve">รายชื่อนักเรียนคัดลอกจากทะเบียนกลาง  </t>
  </si>
  <si>
    <t>ชื่อครูที่ปรึกษา</t>
  </si>
  <si>
    <t>ชั้น</t>
  </si>
  <si>
    <t>ชื่อ-สกุล</t>
  </si>
  <si>
    <t>สัปดาห์</t>
  </si>
  <si>
    <t>เดือน</t>
  </si>
  <si>
    <t>วันที่</t>
  </si>
  <si>
    <t>จำนวนคาบ</t>
  </si>
  <si>
    <t xml:space="preserve">  บันทึกเวลาเรียน</t>
  </si>
  <si>
    <t>หน้า</t>
  </si>
  <si>
    <t>สรุปเวลาเรียน</t>
  </si>
  <si>
    <t>ขาด</t>
  </si>
  <si>
    <t>ลา</t>
  </si>
  <si>
    <t>ป่วย</t>
  </si>
  <si>
    <t>ทั้งหมด</t>
  </si>
  <si>
    <t>เวลามาร้อยละ</t>
  </si>
  <si>
    <t>ปพ 5/ต</t>
  </si>
  <si>
    <t xml:space="preserve">  บันทึกเวลาเรียน / สรุปเวลาเรียน</t>
  </si>
  <si>
    <t>รวมเวลาเรียน</t>
  </si>
  <si>
    <t>ประจำ</t>
  </si>
  <si>
    <t>ตัว</t>
  </si>
  <si>
    <t xml:space="preserve">  บันทึกคะแนน</t>
  </si>
  <si>
    <t>หน่วย</t>
  </si>
  <si>
    <t>คะแนน</t>
  </si>
  <si>
    <t>การ</t>
  </si>
  <si>
    <t>เรียน</t>
  </si>
  <si>
    <t>คะแนนเก็บหน่วยการเรียน</t>
  </si>
  <si>
    <t>ชื่อหน่วยการเรียนรู้</t>
  </si>
  <si>
    <t>เวลา</t>
  </si>
  <si>
    <t>ใช้ตัดสิน</t>
  </si>
  <si>
    <t>ภาระงาน/</t>
  </si>
  <si>
    <t>กิจกรรม</t>
  </si>
  <si>
    <t>ชิ้นงาน/</t>
  </si>
  <si>
    <t>ตัวชี้วัด</t>
  </si>
  <si>
    <t>คะแนนรวมหน่วยการเรียนรู้</t>
  </si>
  <si>
    <t>คะแนนประเมินผลกลางภาค</t>
  </si>
  <si>
    <t>รวมคะแนนประเมินผล</t>
  </si>
  <si>
    <t>หน่วยการเรียนรู้  มาตรฐานการเรียนรู้ ภาระงานและสัดส่วนคะแนนประเมินผล</t>
  </si>
  <si>
    <t>ปพ5/ตหน้า</t>
  </si>
  <si>
    <t>ที่</t>
  </si>
  <si>
    <t>ผลการเรียนรู้</t>
  </si>
  <si>
    <t>คะแนนเก็บ</t>
  </si>
  <si>
    <t>รวม</t>
  </si>
  <si>
    <t>ปกติ</t>
  </si>
  <si>
    <t>แก้ตัว</t>
  </si>
  <si>
    <t>เรียนซ้ำ</t>
  </si>
  <si>
    <t>ก่อน</t>
  </si>
  <si>
    <t>กลาง</t>
  </si>
  <si>
    <t>หลัง</t>
  </si>
  <si>
    <t>ปลาย</t>
  </si>
  <si>
    <t>มาตรฐานการเรียนรู้</t>
  </si>
  <si>
    <t>ลำ</t>
  </si>
  <si>
    <t>ดับ</t>
  </si>
  <si>
    <t>คะแนนประเมินปลายภาค</t>
  </si>
  <si>
    <t>เฉลี่ย</t>
  </si>
  <si>
    <t>ผลการ</t>
  </si>
  <si>
    <t>ประเมิน</t>
  </si>
  <si>
    <t>คุณลักษณะอันพึงประสงค์ การอ่าน คิดวิเคราะห์และเขียน</t>
  </si>
  <si>
    <t>แนวปฏิบัติการประเมินคุณลักษณะอันพึงประสงค์/การประเมินการอ่าน คิดวิเคราะห์และเขียนคุณลักษณะอันพึงประสงค์</t>
  </si>
  <si>
    <t>ข้อที่</t>
  </si>
  <si>
    <t>1.1 เป็นพลเมืองดีของชาติ</t>
  </si>
  <si>
    <t>1.2 ธำรงไว้ซึ่งความเป็นชาติไทย</t>
  </si>
  <si>
    <t>1.3 ศรัทธา ยึดมั่นและปฏิบัติตนตามหลักศาสนา</t>
  </si>
  <si>
    <t>1.4 เคารพเทิดทูนสถาบันพระมหากษัตริย์</t>
  </si>
  <si>
    <t>2.1 ประพฤติตรงตามความเป็นจริงต่อตนเองทั้งกาย วาจา ใจ</t>
  </si>
  <si>
    <t>2.2 ประพฤติตรงตามความเป็นจริงต่อผู้อื่นทั้งกาย วาจา ใจ</t>
  </si>
  <si>
    <t>3.1 ปฏิบัติตามข้อตกลง กฏเกณฑ์ ระเบียบข้อบังคับของครอบครัว โรงเรียนและสังคม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</si>
  <si>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</si>
  <si>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</si>
  <si>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</si>
  <si>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</si>
  <si>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</si>
  <si>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</si>
  <si>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การประเมินคุณลักษณะอันพึงประสงค์</t>
  </si>
  <si>
    <t>1. รักชาติ ศาสน์ กษัตริย์</t>
  </si>
  <si>
    <t>หมายถึง</t>
  </si>
  <si>
    <t>ดีเยี่ยม</t>
  </si>
  <si>
    <t>พฤติกรรมตัวบ่งชี้</t>
  </si>
  <si>
    <t>ผู้เรียนมีคุณลักษณะในการปฏิบัติจนเป็นนิสัยและนำไปใช้ในชีวิตประจำวัน</t>
  </si>
  <si>
    <t>เพื่อประโยชน์สุขของตนเองและสังคม</t>
  </si>
  <si>
    <t>ผู้เรียนมีคุณลักษณะในการปฏิบัติตามกฎเกณฑ์ เพื่อให้เป็นที่ยอมรับของสังคม</t>
  </si>
  <si>
    <t>ผู้เรียนรับรู้และปฏิบัติตามกฎเกณฑ์และเงื่อนไขที่สถานศึกษากำหนด</t>
  </si>
  <si>
    <t>ผู้เรียนไม่สามารถรับรู้และปฏิบัติตามกฎเกณฑ์และเงื่อนไขที่สถานศึกษากำหนด</t>
  </si>
  <si>
    <t>ดี</t>
  </si>
  <si>
    <t>ผ่าน</t>
  </si>
  <si>
    <t>ไม่ผ่าน</t>
  </si>
  <si>
    <t>การประเมินการอ่าน คิดวิเคราะห์และเขียน</t>
  </si>
  <si>
    <t>สามารถจับใจความสำคัญได้ครบถ้วน เขียนวิพากษ์วิจารณ์เขียนสร้างสรรค์แสดงความ</t>
  </si>
  <si>
    <t>เห็นประกอบอย่างมีเหตุผลได้สละสลวย</t>
  </si>
  <si>
    <t>สามารถจับใจความสำคัญได้ เขียนวิพากษ์วิจารณ์และเขียนสร้างสรรค์ได้โดยใช้ภาษาสุภาพ</t>
  </si>
  <si>
    <t>สามารถจับใจความสำคัญและเขียนวิพากษ์วิจารณ์ได้บ้าง</t>
  </si>
  <si>
    <t>ไม่สามารถจับใจความสำคัญและเขียนวิพากษ์วิจารณ์ได้</t>
  </si>
  <si>
    <t>4.1 ตั้งใจเรียน เพียรพยายามในการเรียนและเข้าร่วมกิจกรรม</t>
  </si>
  <si>
    <t>4.2 แสวงหาความรู้จากแหล่งเรียนรู้ต่างๆทั้งภายในและภายนอกโรงเรียนด้วยการเลือกใช้สื่อ</t>
  </si>
  <si>
    <t>อย่างเหมาะสม สรุปเป็นองค์ความรู้ และความสามารถนำไปใช้ในชีวิตประจำวันได้</t>
  </si>
  <si>
    <t>5.1 ดำเนินชีวิตอย่างพอประมาณ มีเหตุผล รอบคอบ มีคุณธรรม</t>
  </si>
  <si>
    <t>5.2 มีภูมิคุ้มกันในตัวดี ปรับตัวเพื่ออยู่ในสังคมได้อย่างมีความสุข</t>
  </si>
  <si>
    <t>6.1 ตั้งใจและรับผิดชอบในหน้าที่การงาน</t>
  </si>
  <si>
    <t>6.2 ทำงานด้วยความเพียรพยายามและอดทนเพื่อให้งานสำเร็จตามเป้าหมาย</t>
  </si>
  <si>
    <t>7.1 ภาคภูมิใจในขนบธรรมเนียม ประเพณี ศิลปะ วัฒนธรรมไทยและมีความกตัญญูกตเวที</t>
  </si>
  <si>
    <t>7.2 เห็นคุณค่าและใช้ภาษาไทยในการสื่อสารได้อย่างถูกต้องเหมาะสม</t>
  </si>
  <si>
    <t>7.3 อนุรักษ์และสืบทอดภูมิปัญญาไทย</t>
  </si>
  <si>
    <t>8.1 ช่วยเหลือผู้อื่นด้วยความเต็มใจไม่หวังผลตอบแทน</t>
  </si>
  <si>
    <t>8.2 เข้าร่วมกิจกรรมที่เป็นประโยชน์ต่อโรงเรียน ชุมชน สังคม</t>
  </si>
  <si>
    <t>รวมคะแนนเก็บ</t>
  </si>
  <si>
    <t>กลางภาค</t>
  </si>
  <si>
    <t>ปลายภาค</t>
  </si>
  <si>
    <t>(นายอนันทน์  แดงเรือง)</t>
  </si>
  <si>
    <t>โรงเรียนทางพูนวิทยาคาร อำเภอเฉลิมพระเกียรติ จังหวัดนครศรีธรรมราช สพม 12</t>
  </si>
  <si>
    <t>ด.ช.</t>
  </si>
  <si>
    <t>หนี</t>
  </si>
  <si>
    <t>ด.ญ.</t>
  </si>
  <si>
    <t>2. ซื่อสัตย์</t>
  </si>
  <si>
    <t>ผลการประเมินสมรรถนะ</t>
  </si>
  <si>
    <t>ผลการประเมินอ่านคิดวิเคราะห์และเขียน</t>
  </si>
  <si>
    <t>ผลการประเมินการอ่านคิดวิเคราะห์</t>
  </si>
  <si>
    <t>ข้อ</t>
  </si>
  <si>
    <t>คุณลักษณะอันพึงประสงค์</t>
  </si>
  <si>
    <t>ผลการประเมินทักษะสมรรถนะ</t>
  </si>
  <si>
    <t>1</t>
  </si>
  <si>
    <t>1-3</t>
  </si>
  <si>
    <t>ค21201</t>
  </si>
  <si>
    <t>คณิตศาสตร์เพิ่มเติม</t>
  </si>
  <si>
    <t>นายอภิรัฐ   หนูอุไร</t>
  </si>
  <si>
    <t>07674</t>
  </si>
  <si>
    <t>07691</t>
  </si>
  <si>
    <t>07698</t>
  </si>
  <si>
    <t>07711</t>
  </si>
  <si>
    <t>07712</t>
  </si>
  <si>
    <t>07714</t>
  </si>
  <si>
    <t>07715</t>
  </si>
  <si>
    <t>07717</t>
  </si>
  <si>
    <t>07718</t>
  </si>
  <si>
    <t>07719</t>
  </si>
  <si>
    <t>07720</t>
  </si>
  <si>
    <t>07722</t>
  </si>
  <si>
    <t>07723</t>
  </si>
  <si>
    <t>07724</t>
  </si>
  <si>
    <t>07725</t>
  </si>
  <si>
    <t>07726</t>
  </si>
  <si>
    <t>07727</t>
  </si>
  <si>
    <t>07742</t>
  </si>
  <si>
    <t>จิรยุทธ์</t>
  </si>
  <si>
    <t>พุ่มจันทร์</t>
  </si>
  <si>
    <t>ฐิตินันท์</t>
  </si>
  <si>
    <t>อร่ามชัย</t>
  </si>
  <si>
    <t>สิริวิมล</t>
  </si>
  <si>
    <t>ชูศรี</t>
  </si>
  <si>
    <t>อนุภัทร</t>
  </si>
  <si>
    <t>ทำท่าก้อ</t>
  </si>
  <si>
    <t>กชกร</t>
  </si>
  <si>
    <t>กาญสุวรรณ์</t>
  </si>
  <si>
    <t>ขนิษฐา</t>
  </si>
  <si>
    <t>ชุมมะ</t>
  </si>
  <si>
    <t>ณัฐธิดา</t>
  </si>
  <si>
    <t>สมมาศ</t>
  </si>
  <si>
    <t>ดวงกมล</t>
  </si>
  <si>
    <t>โอทอง</t>
  </si>
  <si>
    <t>ปริยากร</t>
  </si>
  <si>
    <t>สวนดอก</t>
  </si>
  <si>
    <t>วนิษา</t>
  </si>
  <si>
    <t>ไชยจูด</t>
  </si>
  <si>
    <t>ศศิกานต์</t>
  </si>
  <si>
    <t>อุปการแก้ว</t>
  </si>
  <si>
    <t>อศิราภ์</t>
  </si>
  <si>
    <t>พิบูลย์</t>
  </si>
  <si>
    <t>สุกัญญา</t>
  </si>
  <si>
    <t>ไชยสุภา</t>
  </si>
  <si>
    <t>สุภัสรา</t>
  </si>
  <si>
    <t>จันทร์พุ่ม</t>
  </si>
  <si>
    <t>อัญชิสา</t>
  </si>
  <si>
    <t>เอี้ยวซิโป</t>
  </si>
  <si>
    <t>อัมพิกา</t>
  </si>
  <si>
    <t>ทองน้อย</t>
  </si>
  <si>
    <t>มนัสนันท์</t>
  </si>
  <si>
    <t>รัตนสุรางค์</t>
  </si>
  <si>
    <t>มาริสา</t>
  </si>
  <si>
    <t>พรหมเดช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</si>
</sst>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>
    <font>
      <sz val="11"/>
      <color theme="1"/>
      <name val="Calibri"/>
      <family val="2"/>
      <charset val="222"/>
      <scheme val="minor"/>
    </font>
    <font>
      <sz val="16"/>
      <name val="AngsanaUPC"/>
      <family val="1"/>
    </font>
    <font>
      <sz val="16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5.5"/>
      <color theme="1"/>
      <name val="TH SarabunPSK"/>
      <family val="2"/>
    </font>
    <font>
      <sz val="16"/>
      <color theme="1"/>
      <name val="KodchiangUPC"/>
      <family val="1"/>
    </font>
    <font>
      <b/>
      <sz val="28"/>
      <color theme="1"/>
      <name val="KodchiangUPC"/>
      <family val="1"/>
    </font>
    <font>
      <b/>
      <sz val="20"/>
      <color theme="1"/>
      <name val="KodchiangUPC"/>
      <family val="1"/>
    </font>
    <font>
      <sz val="18"/>
      <color theme="1"/>
      <name val="KodchiangUPC"/>
      <family val="1"/>
    </font>
    <font>
      <b/>
      <sz val="18"/>
      <color theme="1"/>
      <name val="KodchiangUPC"/>
      <family val="1"/>
    </font>
    <font>
      <b/>
      <sz val="16"/>
      <color theme="1"/>
      <name val="KodchiangUPC"/>
      <family val="1"/>
    </font>
    <font>
      <sz val="11"/>
      <color theme="1"/>
      <name val="KodchiangUPC"/>
      <family val="1"/>
    </font>
    <font>
      <b/>
      <sz val="20"/>
      <name val="KodchiangUPC"/>
      <family val="1"/>
    </font>
    <font>
      <b/>
      <sz val="16"/>
      <name val="KodchiangUPC"/>
      <family val="1"/>
    </font>
    <font>
      <sz val="16"/>
      <name val="KodchiangUPC"/>
      <family val="1"/>
    </font>
    <font>
      <sz val="10"/>
      <name val="KodchiangUPC"/>
      <family val="1"/>
    </font>
    <font>
      <b/>
      <sz val="26"/>
      <color rgb="FFFF0000"/>
      <name val="KodchiangUPC"/>
      <family val="1"/>
    </font>
    <font>
      <sz val="18"/>
      <color theme="0"/>
      <name val="KodchiangUPC"/>
      <family val="1"/>
    </font>
    <font>
      <sz val="16"/>
      <color indexed="13"/>
      <name val="KodchiangUPC"/>
      <family val="1"/>
    </font>
    <font>
      <sz val="16"/>
      <color theme="0"/>
      <name val="KodchiangUPC"/>
      <family val="1"/>
    </font>
    <font>
      <sz val="18"/>
      <color indexed="13"/>
      <name val="KodchiangUPC"/>
      <family val="1"/>
    </font>
    <font>
      <sz val="18"/>
      <color indexed="9"/>
      <name val="KodchiangUPC"/>
      <family val="1"/>
    </font>
    <font>
      <sz val="16"/>
      <color indexed="9"/>
      <name val="KodchiangUPC"/>
      <family val="1"/>
    </font>
    <font>
      <b/>
      <sz val="16"/>
      <color indexed="12"/>
      <name val="KodchiangUPC"/>
      <family val="1"/>
    </font>
    <font>
      <sz val="16"/>
      <color indexed="12"/>
      <name val="KodchiangUPC"/>
      <family val="1"/>
    </font>
    <font>
      <sz val="10"/>
      <color indexed="14"/>
      <name val="KodchiangUPC"/>
      <family val="1"/>
    </font>
    <font>
      <sz val="16"/>
      <color indexed="14"/>
      <name val="KodchiangUPC"/>
      <family val="1"/>
    </font>
    <font>
      <sz val="16"/>
      <color indexed="10"/>
      <name val="KodchiangUPC"/>
      <family val="1"/>
    </font>
    <font>
      <sz val="12"/>
      <name val="KodchiangUPC"/>
      <family val="1"/>
    </font>
    <font>
      <sz val="14"/>
      <name val="KodchiangUPC"/>
      <family val="1"/>
    </font>
    <font>
      <b/>
      <sz val="11"/>
      <color theme="1"/>
      <name val="KodchiangUPC"/>
      <family val="1"/>
    </font>
    <font>
      <b/>
      <sz val="14"/>
      <color theme="1"/>
      <name val="KodchiangUPC"/>
      <family val="1"/>
    </font>
    <font>
      <sz val="14"/>
      <color theme="1"/>
      <name val="KodchiangUPC"/>
      <family val="1"/>
    </font>
    <font>
      <sz val="14"/>
      <color indexed="8"/>
      <name val="TH SarabunPSK"/>
      <charset val="1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6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3" fillId="0" borderId="24" xfId="0" applyFont="1" applyFill="1" applyBorder="1" applyAlignment="1" applyProtection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4" fillId="0" borderId="0" xfId="0" applyFont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/>
    <xf numFmtId="0" fontId="8" fillId="0" borderId="2" xfId="0" applyFont="1" applyBorder="1" applyAlignment="1"/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6" fillId="6" borderId="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/>
    </xf>
    <xf numFmtId="0" fontId="14" fillId="0" borderId="28" xfId="0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8" fillId="0" borderId="15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left"/>
    </xf>
    <xf numFmtId="1" fontId="8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  <xf numFmtId="0" fontId="11" fillId="4" borderId="0" xfId="0" applyFont="1" applyFill="1" applyAlignment="1"/>
    <xf numFmtId="0" fontId="12" fillId="4" borderId="0" xfId="0" applyFont="1" applyFill="1" applyAlignment="1"/>
    <xf numFmtId="0" fontId="11" fillId="4" borderId="0" xfId="0" applyFont="1" applyFill="1"/>
    <xf numFmtId="0" fontId="14" fillId="4" borderId="0" xfId="0" applyFont="1" applyFill="1"/>
    <xf numFmtId="0" fontId="11" fillId="4" borderId="0" xfId="0" applyFont="1" applyFill="1" applyAlignment="1">
      <alignment horizontal="center"/>
    </xf>
    <xf numFmtId="0" fontId="17" fillId="2" borderId="0" xfId="2" applyFont="1" applyFill="1"/>
    <xf numFmtId="0" fontId="21" fillId="2" borderId="0" xfId="2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21" fillId="2" borderId="0" xfId="2" applyFont="1" applyFill="1" applyBorder="1" applyAlignment="1">
      <alignment horizontal="center" vertical="center"/>
    </xf>
    <xf numFmtId="0" fontId="22" fillId="4" borderId="0" xfId="2" applyFont="1" applyFill="1" applyBorder="1" applyAlignment="1">
      <alignment horizontal="center" vertical="center"/>
    </xf>
    <xf numFmtId="0" fontId="17" fillId="0" borderId="0" xfId="2" quotePrefix="1" applyFont="1" applyFill="1" applyBorder="1" applyAlignment="1">
      <alignment horizontal="center" vertical="center"/>
    </xf>
    <xf numFmtId="0" fontId="21" fillId="2" borderId="0" xfId="2" applyFont="1" applyFill="1" applyAlignment="1">
      <alignment horizontal="left"/>
    </xf>
    <xf numFmtId="0" fontId="17" fillId="0" borderId="0" xfId="2" applyFont="1" applyFill="1" applyAlignment="1">
      <alignment horizontal="center"/>
    </xf>
    <xf numFmtId="0" fontId="17" fillId="2" borderId="0" xfId="2" applyFont="1" applyFill="1" applyBorder="1" applyAlignment="1">
      <alignment horizontal="left" vertical="center"/>
    </xf>
    <xf numFmtId="0" fontId="21" fillId="2" borderId="0" xfId="2" applyFont="1" applyFill="1" applyAlignment="1">
      <alignment horizontal="right" vertical="center"/>
    </xf>
    <xf numFmtId="0" fontId="23" fillId="2" borderId="0" xfId="2" applyFont="1" applyFill="1" applyAlignment="1">
      <alignment vertical="center"/>
    </xf>
    <xf numFmtId="0" fontId="24" fillId="2" borderId="0" xfId="2" applyFont="1" applyFill="1" applyAlignment="1">
      <alignment vertical="center"/>
    </xf>
    <xf numFmtId="0" fontId="25" fillId="2" borderId="0" xfId="2" applyFont="1" applyFill="1" applyAlignment="1">
      <alignment horizontal="right" vertical="center"/>
    </xf>
    <xf numFmtId="0" fontId="24" fillId="4" borderId="0" xfId="2" applyFont="1" applyFill="1" applyBorder="1" applyAlignment="1">
      <alignment horizontal="center" vertical="center"/>
    </xf>
    <xf numFmtId="0" fontId="26" fillId="3" borderId="5" xfId="2" quotePrefix="1" applyFont="1" applyFill="1" applyBorder="1" applyAlignment="1" applyProtection="1">
      <alignment horizontal="center" vertical="center"/>
    </xf>
    <xf numFmtId="0" fontId="26" fillId="3" borderId="5" xfId="2" applyFont="1" applyFill="1" applyBorder="1" applyAlignment="1" applyProtection="1">
      <alignment horizontal="center" vertical="center" shrinkToFit="1"/>
    </xf>
    <xf numFmtId="0" fontId="26" fillId="3" borderId="5" xfId="2" applyFont="1" applyFill="1" applyBorder="1" applyAlignment="1" applyProtection="1">
      <alignment horizontal="center" vertical="center"/>
    </xf>
    <xf numFmtId="0" fontId="27" fillId="3" borderId="6" xfId="2" applyFont="1" applyFill="1" applyBorder="1" applyAlignment="1">
      <alignment horizontal="center" vertical="center"/>
    </xf>
    <xf numFmtId="0" fontId="28" fillId="0" borderId="15" xfId="2" applyFont="1" applyBorder="1" applyAlignment="1" applyProtection="1">
      <alignment horizontal="center" vertical="center" shrinkToFit="1"/>
    </xf>
    <xf numFmtId="1" fontId="29" fillId="0" borderId="15" xfId="2" applyNumberFormat="1" applyFont="1" applyBorder="1" applyAlignment="1" applyProtection="1">
      <alignment horizontal="left" vertical="center" shrinkToFit="1"/>
    </xf>
    <xf numFmtId="0" fontId="27" fillId="3" borderId="7" xfId="2" applyFont="1" applyFill="1" applyBorder="1" applyAlignment="1">
      <alignment horizontal="center" vertical="center"/>
    </xf>
    <xf numFmtId="0" fontId="17" fillId="0" borderId="2" xfId="2" quotePrefix="1" applyNumberFormat="1" applyFont="1" applyBorder="1" applyAlignment="1" applyProtection="1">
      <alignment horizontal="center" vertical="center"/>
    </xf>
    <xf numFmtId="1" fontId="17" fillId="0" borderId="2" xfId="2" applyNumberFormat="1" applyFont="1" applyBorder="1" applyAlignment="1" applyProtection="1">
      <alignment horizontal="center" vertical="center"/>
    </xf>
    <xf numFmtId="0" fontId="28" fillId="0" borderId="2" xfId="2" applyFont="1" applyBorder="1" applyAlignment="1" applyProtection="1">
      <alignment horizontal="center" vertical="center" shrinkToFit="1"/>
    </xf>
    <xf numFmtId="1" fontId="30" fillId="0" borderId="2" xfId="2" applyNumberFormat="1" applyFont="1" applyBorder="1" applyAlignment="1" applyProtection="1">
      <alignment horizontal="left" vertical="center" shrinkToFit="1"/>
    </xf>
    <xf numFmtId="1" fontId="18" fillId="0" borderId="2" xfId="2" applyNumberFormat="1" applyFont="1" applyBorder="1" applyAlignment="1" applyProtection="1">
      <alignment horizontal="center" vertical="center"/>
    </xf>
    <xf numFmtId="0" fontId="17" fillId="0" borderId="2" xfId="2" applyFont="1" applyBorder="1" applyAlignment="1" applyProtection="1">
      <alignment horizontal="left" vertical="center" shrinkToFit="1"/>
    </xf>
    <xf numFmtId="0" fontId="17" fillId="0" borderId="33" xfId="2" applyFont="1" applyBorder="1" applyAlignment="1" applyProtection="1">
      <alignment horizontal="left" vertical="center" shrinkToFit="1"/>
    </xf>
    <xf numFmtId="0" fontId="17" fillId="0" borderId="7" xfId="2" applyFont="1" applyBorder="1" applyAlignment="1" applyProtection="1">
      <alignment horizontal="left" vertical="center" shrinkToFit="1"/>
    </xf>
    <xf numFmtId="1" fontId="17" fillId="0" borderId="7" xfId="2" applyNumberFormat="1" applyFont="1" applyBorder="1" applyAlignment="1" applyProtection="1">
      <alignment horizontal="center" vertical="center"/>
    </xf>
    <xf numFmtId="0" fontId="17" fillId="0" borderId="7" xfId="2" applyFont="1" applyBorder="1" applyAlignment="1" applyProtection="1">
      <alignment horizontal="center" vertical="center"/>
    </xf>
    <xf numFmtId="1" fontId="17" fillId="0" borderId="7" xfId="2" applyNumberFormat="1" applyFont="1" applyBorder="1" applyAlignment="1" applyProtection="1">
      <alignment horizontal="left" vertical="center"/>
    </xf>
    <xf numFmtId="0" fontId="8" fillId="0" borderId="0" xfId="0" applyFont="1" applyAlignment="1">
      <alignment horizontal="center"/>
    </xf>
    <xf numFmtId="0" fontId="17" fillId="0" borderId="5" xfId="0" applyFont="1" applyFill="1" applyBorder="1" applyAlignment="1" applyProtection="1">
      <alignment vertical="center"/>
    </xf>
    <xf numFmtId="1" fontId="13" fillId="0" borderId="8" xfId="0" applyNumberFormat="1" applyFont="1" applyBorder="1" applyAlignment="1">
      <alignment horizontal="center"/>
    </xf>
    <xf numFmtId="0" fontId="8" fillId="0" borderId="8" xfId="0" applyFont="1" applyBorder="1"/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 applyProtection="1">
      <alignment horizontal="center"/>
    </xf>
    <xf numFmtId="0" fontId="8" fillId="0" borderId="0" xfId="0" applyFont="1" applyAlignment="1">
      <alignment horizontal="right"/>
    </xf>
    <xf numFmtId="0" fontId="33" fillId="0" borderId="0" xfId="0" applyFont="1" applyBorder="1" applyAlignment="1">
      <alignment horizontal="left"/>
    </xf>
    <xf numFmtId="0" fontId="13" fillId="6" borderId="0" xfId="0" applyFont="1" applyFill="1" applyBorder="1" applyAlignment="1">
      <alignment horizontal="center" vertical="center"/>
    </xf>
    <xf numFmtId="0" fontId="34" fillId="6" borderId="0" xfId="0" applyFont="1" applyFill="1" applyBorder="1" applyAlignment="1">
      <alignment vertical="center"/>
    </xf>
    <xf numFmtId="49" fontId="32" fillId="0" borderId="10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35" xfId="0" applyFont="1" applyFill="1" applyBorder="1" applyAlignment="1" applyProtection="1">
      <alignment vertical="center"/>
    </xf>
    <xf numFmtId="0" fontId="17" fillId="0" borderId="24" xfId="0" applyFont="1" applyFill="1" applyBorder="1" applyAlignment="1" applyProtection="1">
      <alignment horizontal="center" vertical="center"/>
    </xf>
    <xf numFmtId="0" fontId="17" fillId="0" borderId="28" xfId="0" applyFont="1" applyFill="1" applyBorder="1" applyAlignment="1" applyProtection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8" fillId="0" borderId="15" xfId="0" applyFont="1" applyBorder="1"/>
    <xf numFmtId="0" fontId="8" fillId="0" borderId="18" xfId="0" applyFont="1" applyBorder="1"/>
    <xf numFmtId="0" fontId="17" fillId="0" borderId="27" xfId="0" applyFont="1" applyFill="1" applyBorder="1" applyAlignment="1" applyProtection="1">
      <alignment horizontal="center" vertical="center"/>
    </xf>
    <xf numFmtId="0" fontId="13" fillId="0" borderId="26" xfId="0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0" fontId="8" fillId="0" borderId="21" xfId="0" applyFont="1" applyBorder="1"/>
    <xf numFmtId="0" fontId="8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7" fillId="0" borderId="2" xfId="0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 textRotation="90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35" fillId="0" borderId="2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35" fillId="0" borderId="0" xfId="0" applyFo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3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vertical="center"/>
    </xf>
    <xf numFmtId="0" fontId="17" fillId="0" borderId="25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17" fillId="0" borderId="39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38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textRotation="90"/>
    </xf>
    <xf numFmtId="0" fontId="17" fillId="0" borderId="9" xfId="0" applyFont="1" applyFill="1" applyBorder="1" applyAlignment="1">
      <alignment horizontal="center" vertical="center" textRotation="90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 applyProtection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/>
    <xf numFmtId="0" fontId="3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17" fillId="5" borderId="2" xfId="0" applyFont="1" applyFill="1" applyBorder="1" applyAlignment="1">
      <alignment horizontal="center" vertical="center" textRotation="90"/>
    </xf>
    <xf numFmtId="0" fontId="35" fillId="0" borderId="27" xfId="0" applyFont="1" applyBorder="1" applyAlignment="1" applyProtection="1">
      <alignment horizontal="center" vertical="center"/>
      <protection locked="0"/>
    </xf>
    <xf numFmtId="1" fontId="8" fillId="0" borderId="2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17" fillId="5" borderId="2" xfId="0" applyFont="1" applyFill="1" applyBorder="1" applyAlignment="1">
      <alignment vertical="center" textRotation="90"/>
    </xf>
    <xf numFmtId="0" fontId="3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</xf>
    <xf numFmtId="0" fontId="32" fillId="5" borderId="2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vertical="center" textRotation="90"/>
    </xf>
    <xf numFmtId="16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1" fontId="17" fillId="0" borderId="33" xfId="2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0" borderId="2" xfId="0" quotePrefix="1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6" fillId="0" borderId="2" xfId="0" quotePrefix="1" applyFont="1" applyBorder="1" applyAlignment="1">
      <alignment horizontal="center" vertical="top" wrapText="1" readingOrder="1"/>
    </xf>
    <xf numFmtId="0" fontId="36" fillId="0" borderId="0" xfId="0" applyFont="1" applyAlignment="1">
      <alignment horizontal="center" vertical="top" wrapText="1" readingOrder="1"/>
    </xf>
    <xf numFmtId="49" fontId="36" fillId="0" borderId="0" xfId="0" applyNumberFormat="1" applyFont="1" applyAlignment="1">
      <alignment horizontal="left" vertical="top" wrapText="1" readingOrder="1"/>
    </xf>
    <xf numFmtId="49" fontId="36" fillId="0" borderId="2" xfId="0" applyNumberFormat="1" applyFont="1" applyBorder="1" applyAlignment="1">
      <alignment horizontal="left" vertical="top" wrapText="1" readingOrder="1"/>
    </xf>
    <xf numFmtId="49" fontId="36" fillId="0" borderId="4" xfId="0" applyNumberFormat="1" applyFont="1" applyBorder="1" applyAlignment="1">
      <alignment horizontal="left" vertical="top" wrapText="1" readingOrder="1"/>
    </xf>
    <xf numFmtId="0" fontId="36" fillId="5" borderId="2" xfId="0" applyFont="1" applyFill="1" applyBorder="1" applyAlignment="1">
      <alignment horizontal="center" vertical="top" wrapText="1" readingOrder="1"/>
    </xf>
    <xf numFmtId="0" fontId="17" fillId="5" borderId="2" xfId="2" quotePrefix="1" applyNumberFormat="1" applyFont="1" applyFill="1" applyBorder="1" applyAlignment="1" applyProtection="1">
      <alignment horizontal="center" vertical="center"/>
    </xf>
    <xf numFmtId="1" fontId="17" fillId="5" borderId="2" xfId="2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/>
    </xf>
    <xf numFmtId="49" fontId="36" fillId="5" borderId="0" xfId="0" applyNumberFormat="1" applyFont="1" applyFill="1" applyAlignment="1">
      <alignment horizontal="left" vertical="top" wrapText="1" readingOrder="1"/>
    </xf>
    <xf numFmtId="49" fontId="36" fillId="5" borderId="26" xfId="0" applyNumberFormat="1" applyFont="1" applyFill="1" applyBorder="1" applyAlignment="1">
      <alignment horizontal="left" vertical="top" wrapText="1" readingOrder="1"/>
    </xf>
    <xf numFmtId="49" fontId="36" fillId="5" borderId="4" xfId="0" applyNumberFormat="1" applyFont="1" applyFill="1" applyBorder="1" applyAlignment="1">
      <alignment horizontal="left" vertical="top" wrapText="1" readingOrder="1"/>
    </xf>
    <xf numFmtId="49" fontId="36" fillId="5" borderId="2" xfId="0" applyNumberFormat="1" applyFont="1" applyFill="1" applyBorder="1" applyAlignment="1">
      <alignment horizontal="left" vertical="top" wrapText="1" readingOrder="1"/>
    </xf>
    <xf numFmtId="0" fontId="8" fillId="5" borderId="2" xfId="2" quotePrefix="1" applyNumberFormat="1" applyFont="1" applyFill="1" applyBorder="1" applyAlignment="1" applyProtection="1">
      <alignment horizontal="center" vertical="center"/>
    </xf>
    <xf numFmtId="0" fontId="37" fillId="5" borderId="2" xfId="0" applyFont="1" applyFill="1" applyBorder="1" applyAlignment="1">
      <alignment horizontal="left" vertical="top" wrapText="1" readingOrder="1"/>
    </xf>
    <xf numFmtId="0" fontId="38" fillId="5" borderId="2" xfId="0" applyFont="1" applyFill="1" applyBorder="1" applyAlignment="1">
      <alignment horizontal="left" vertical="top" wrapText="1" readingOrder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38" fillId="0" borderId="0" xfId="0" applyFont="1" applyAlignment="1">
      <alignment horizontal="left" vertical="top" wrapText="1" readingOrder="1"/>
    </xf>
    <xf numFmtId="0" fontId="39" fillId="0" borderId="15" xfId="0" applyFont="1" applyBorder="1" applyAlignment="1">
      <alignment vertical="top"/>
    </xf>
    <xf numFmtId="0" fontId="17" fillId="5" borderId="1" xfId="2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20" fillId="4" borderId="0" xfId="0" applyFont="1" applyFill="1" applyAlignment="1">
      <alignment horizontal="center"/>
    </xf>
    <xf numFmtId="0" fontId="17" fillId="5" borderId="0" xfId="2" applyFont="1" applyFill="1" applyBorder="1" applyAlignment="1">
      <alignment horizontal="center" vertical="center"/>
    </xf>
    <xf numFmtId="0" fontId="22" fillId="5" borderId="0" xfId="2" applyFont="1" applyFill="1" applyBorder="1" applyAlignment="1">
      <alignment horizontal="center" vertical="center"/>
    </xf>
    <xf numFmtId="0" fontId="19" fillId="4" borderId="0" xfId="2" applyFont="1" applyFill="1" applyAlignment="1">
      <alignment horizontal="center"/>
    </xf>
    <xf numFmtId="0" fontId="17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34" fillId="0" borderId="4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4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13" fillId="6" borderId="0" xfId="0" applyFont="1" applyFill="1" applyBorder="1" applyAlignment="1">
      <alignment horizontal="left" vertical="center"/>
    </xf>
    <xf numFmtId="49" fontId="17" fillId="0" borderId="4" xfId="0" quotePrefix="1" applyNumberFormat="1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49" fontId="3" fillId="0" borderId="32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right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49" fontId="3" fillId="0" borderId="27" xfId="0" applyNumberFormat="1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textRotation="90"/>
    </xf>
    <xf numFmtId="49" fontId="16" fillId="0" borderId="5" xfId="0" applyNumberFormat="1" applyFont="1" applyFill="1" applyBorder="1" applyAlignment="1">
      <alignment horizontal="center" vertical="center" textRotation="90"/>
    </xf>
    <xf numFmtId="49" fontId="17" fillId="0" borderId="40" xfId="0" applyNumberFormat="1" applyFont="1" applyFill="1" applyBorder="1" applyAlignment="1">
      <alignment horizontal="center" vertical="center"/>
    </xf>
    <xf numFmtId="49" fontId="17" fillId="0" borderId="41" xfId="0" applyNumberFormat="1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3" fillId="0" borderId="0" xfId="0" applyFont="1" applyBorder="1"/>
    <xf numFmtId="0" fontId="13" fillId="6" borderId="13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textRotation="90"/>
    </xf>
    <xf numFmtId="0" fontId="17" fillId="0" borderId="27" xfId="0" applyFont="1" applyFill="1" applyBorder="1" applyAlignment="1">
      <alignment horizontal="center" vertical="center" textRotation="90"/>
    </xf>
    <xf numFmtId="0" fontId="17" fillId="0" borderId="8" xfId="0" applyFont="1" applyFill="1" applyBorder="1" applyAlignment="1">
      <alignment horizontal="center" vertical="center" textRotation="90"/>
    </xf>
    <xf numFmtId="2" fontId="32" fillId="0" borderId="15" xfId="0" applyNumberFormat="1" applyFont="1" applyFill="1" applyBorder="1" applyAlignment="1">
      <alignment horizontal="center" vertical="center" textRotation="90"/>
    </xf>
    <xf numFmtId="2" fontId="32" fillId="0" borderId="2" xfId="0" applyNumberFormat="1" applyFont="1" applyFill="1" applyBorder="1" applyAlignment="1">
      <alignment horizontal="center" vertical="center" textRotation="90"/>
    </xf>
    <xf numFmtId="0" fontId="17" fillId="0" borderId="17" xfId="0" applyFont="1" applyFill="1" applyBorder="1" applyAlignment="1">
      <alignment horizontal="center" vertical="center" textRotation="90"/>
    </xf>
    <xf numFmtId="0" fontId="17" fillId="0" borderId="20" xfId="0" applyFont="1" applyFill="1" applyBorder="1" applyAlignment="1">
      <alignment horizontal="center" vertical="center" textRotation="90"/>
    </xf>
    <xf numFmtId="0" fontId="17" fillId="0" borderId="38" xfId="0" applyFont="1" applyFill="1" applyBorder="1" applyAlignment="1">
      <alignment horizontal="center" vertical="center" textRotation="90"/>
    </xf>
    <xf numFmtId="0" fontId="17" fillId="0" borderId="16" xfId="0" applyFont="1" applyFill="1" applyBorder="1" applyAlignment="1">
      <alignment horizontal="center" vertical="center" textRotation="90"/>
    </xf>
    <xf numFmtId="0" fontId="17" fillId="0" borderId="25" xfId="0" applyFont="1" applyFill="1" applyBorder="1" applyAlignment="1">
      <alignment horizontal="center" vertical="center" textRotation="90"/>
    </xf>
    <xf numFmtId="0" fontId="17" fillId="0" borderId="11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 textRotation="90"/>
    </xf>
    <xf numFmtId="0" fontId="17" fillId="0" borderId="1" xfId="0" applyFont="1" applyFill="1" applyBorder="1" applyAlignment="1">
      <alignment horizontal="center" vertical="center" textRotation="90"/>
    </xf>
    <xf numFmtId="0" fontId="17" fillId="0" borderId="3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38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6" fillId="5" borderId="2" xfId="0" quotePrefix="1" applyFont="1" applyFill="1" applyBorder="1" applyAlignment="1">
      <alignment horizontal="center" vertical="top" wrapText="1" readingOrder="1"/>
    </xf>
    <xf numFmtId="0" fontId="38" fillId="0" borderId="2" xfId="0" quotePrefix="1" applyFont="1" applyBorder="1" applyAlignment="1">
      <alignment horizontal="center" vertical="top" wrapText="1" readingOrder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  <colors>
    <mruColors>
      <color rgb="FF0066FF"/>
      <color rgb="FF66FF33"/>
      <color rgb="FFFFFF00"/>
      <color rgb="FFFF3399"/>
      <color rgb="FFCC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400050</xdr:colOff>
          <xdr:row>0</xdr:row>
          <xdr:rowOff>47625</xdr:rowOff>
        </xdr:from>
        <xdr:to>
          <xdr:col>9</xdr:col>
          <xdr:colOff>85725</xdr:colOff>
          <xdr:row>4</xdr:row>
          <xdr:rowOff>304800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51"/>
  <sheetViews>
    <sheetView topLeftCell="A22" workbookViewId="0">
      <selection activeCell="E15" sqref="E15"/>
    </sheetView>
  </sheetViews>
  <sheetFormatPr defaultRowHeight="15"/>
  <cols>
    <col min="1" max="1" width="5.140625" style="44" customWidth="1"/>
    <col min="2" max="2" width="10.42578125" style="44" customWidth="1"/>
    <col min="3" max="3" width="6.140625" style="44" customWidth="1"/>
    <col min="4" max="4" width="5.42578125" style="44" customWidth="1"/>
    <col min="5" max="5" width="4.85546875" style="44" customWidth="1"/>
    <col min="6" max="6" width="11.28515625" style="44" customWidth="1"/>
    <col min="7" max="7" width="12.5703125" style="44" customWidth="1"/>
    <col min="8" max="8" width="13.85546875" style="44" customWidth="1"/>
    <col min="9" max="9" width="8.28515625" style="44" customWidth="1"/>
    <col min="10" max="10" width="13.28515625" customWidth="1"/>
  </cols>
  <sheetData>
    <row r="1" spans="1:15" ht="33.75">
      <c r="A1" s="229" t="s">
        <v>46</v>
      </c>
      <c r="B1" s="229"/>
      <c r="C1" s="229"/>
      <c r="D1" s="229"/>
      <c r="E1" s="229"/>
      <c r="F1" s="229"/>
      <c r="G1" s="229"/>
      <c r="H1" s="229"/>
      <c r="I1" s="229"/>
    </row>
    <row r="2" spans="1:15" ht="24">
      <c r="A2" s="226" t="s">
        <v>12</v>
      </c>
      <c r="B2" s="226"/>
      <c r="C2" s="187" t="s">
        <v>165</v>
      </c>
      <c r="D2" s="76" t="s">
        <v>7</v>
      </c>
      <c r="E2" s="186" t="s">
        <v>166</v>
      </c>
      <c r="F2" s="77" t="s">
        <v>13</v>
      </c>
      <c r="G2" s="171">
        <v>1</v>
      </c>
      <c r="H2" s="76" t="s">
        <v>14</v>
      </c>
      <c r="I2" s="171">
        <v>2563</v>
      </c>
      <c r="J2" s="225"/>
      <c r="K2" s="225"/>
      <c r="N2" s="225"/>
      <c r="O2" s="225"/>
    </row>
    <row r="3" spans="1:15" ht="6" customHeight="1">
      <c r="A3" s="78"/>
      <c r="B3" s="79"/>
      <c r="C3" s="79"/>
      <c r="D3" s="80"/>
      <c r="E3" s="81"/>
      <c r="F3" s="78"/>
      <c r="G3" s="78"/>
      <c r="H3" s="82"/>
      <c r="I3" s="82"/>
      <c r="J3" s="2"/>
      <c r="K3" s="2"/>
      <c r="N3" s="2"/>
      <c r="O3" s="2"/>
    </row>
    <row r="4" spans="1:15" ht="21">
      <c r="A4" s="83"/>
      <c r="B4" s="84" t="s">
        <v>1</v>
      </c>
      <c r="C4" s="85" t="s">
        <v>167</v>
      </c>
      <c r="D4" s="86" t="s">
        <v>0</v>
      </c>
      <c r="E4" s="227" t="s">
        <v>168</v>
      </c>
      <c r="F4" s="228"/>
      <c r="G4" s="228"/>
      <c r="H4" s="87" t="s">
        <v>16</v>
      </c>
      <c r="I4" s="88">
        <v>1</v>
      </c>
    </row>
    <row r="5" spans="1:15" ht="6.75" customHeight="1">
      <c r="A5" s="83"/>
      <c r="B5" s="83"/>
      <c r="C5" s="83"/>
      <c r="D5" s="83"/>
      <c r="E5" s="83"/>
      <c r="F5" s="83"/>
      <c r="G5" s="83"/>
      <c r="H5" s="83"/>
      <c r="I5" s="83"/>
    </row>
    <row r="6" spans="1:15" ht="21">
      <c r="A6" s="83"/>
      <c r="B6" s="89" t="s">
        <v>2</v>
      </c>
      <c r="C6" s="90">
        <v>2</v>
      </c>
      <c r="D6" s="89" t="s">
        <v>3</v>
      </c>
      <c r="E6" s="91"/>
      <c r="F6" s="92" t="s">
        <v>4</v>
      </c>
      <c r="G6" s="230" t="s">
        <v>169</v>
      </c>
      <c r="H6" s="230"/>
      <c r="I6" s="230"/>
    </row>
    <row r="7" spans="1:15" ht="3.75" customHeight="1">
      <c r="A7" s="83"/>
      <c r="B7" s="83"/>
      <c r="C7" s="83"/>
      <c r="D7" s="93"/>
      <c r="E7" s="94"/>
      <c r="F7" s="94"/>
      <c r="G7" s="94"/>
      <c r="H7" s="94"/>
      <c r="I7" s="94"/>
    </row>
    <row r="8" spans="1:15" ht="21" customHeight="1">
      <c r="A8" s="83"/>
      <c r="B8" s="83"/>
      <c r="C8" s="83"/>
      <c r="D8" s="93"/>
      <c r="E8" s="94"/>
      <c r="F8" s="95" t="s">
        <v>47</v>
      </c>
      <c r="G8" s="224"/>
      <c r="H8" s="224"/>
      <c r="I8" s="224"/>
    </row>
    <row r="9" spans="1:15" ht="4.5" customHeight="1">
      <c r="A9" s="83"/>
      <c r="B9" s="83"/>
      <c r="C9" s="83"/>
      <c r="D9" s="93"/>
      <c r="E9" s="94"/>
      <c r="F9" s="95"/>
      <c r="G9" s="96"/>
      <c r="H9" s="96"/>
      <c r="I9" s="96"/>
    </row>
    <row r="10" spans="1:15" ht="21.75" thickBot="1">
      <c r="A10" s="97" t="s">
        <v>5</v>
      </c>
      <c r="B10" s="98" t="s">
        <v>6</v>
      </c>
      <c r="C10" s="99" t="s">
        <v>7</v>
      </c>
      <c r="D10" s="99" t="s">
        <v>8</v>
      </c>
      <c r="E10" s="98"/>
      <c r="F10" s="98" t="s">
        <v>9</v>
      </c>
      <c r="G10" s="98" t="s">
        <v>10</v>
      </c>
      <c r="H10" s="99" t="s">
        <v>11</v>
      </c>
      <c r="I10" s="99"/>
    </row>
    <row r="11" spans="1:15" ht="21">
      <c r="A11" s="100">
        <v>1</v>
      </c>
      <c r="B11" s="367" t="s">
        <v>170</v>
      </c>
      <c r="C11" s="210">
        <v>1</v>
      </c>
      <c r="D11" s="211">
        <v>1</v>
      </c>
      <c r="E11" s="212" t="s">
        <v>155</v>
      </c>
      <c r="F11" s="213" t="s">
        <v>188</v>
      </c>
      <c r="G11" s="214" t="s">
        <v>189</v>
      </c>
      <c r="H11" s="101"/>
      <c r="I11" s="102"/>
    </row>
    <row r="12" spans="1:15" ht="21">
      <c r="A12" s="103">
        <v>2</v>
      </c>
      <c r="B12" s="204" t="s">
        <v>171</v>
      </c>
      <c r="C12" s="104">
        <v>1</v>
      </c>
      <c r="D12" s="105">
        <v>2</v>
      </c>
      <c r="E12" s="168" t="s">
        <v>155</v>
      </c>
      <c r="F12" s="208" t="s">
        <v>190</v>
      </c>
      <c r="G12" s="207" t="s">
        <v>191</v>
      </c>
      <c r="H12" s="106"/>
      <c r="I12" s="107"/>
    </row>
    <row r="13" spans="1:15" ht="21">
      <c r="A13" s="103">
        <v>3</v>
      </c>
      <c r="B13" s="204" t="s">
        <v>172</v>
      </c>
      <c r="C13" s="104">
        <v>1</v>
      </c>
      <c r="D13" s="105">
        <v>3</v>
      </c>
      <c r="E13" s="168" t="s">
        <v>157</v>
      </c>
      <c r="F13" s="208" t="s">
        <v>192</v>
      </c>
      <c r="G13" s="207" t="s">
        <v>193</v>
      </c>
      <c r="H13" s="108"/>
      <c r="I13" s="109"/>
    </row>
    <row r="14" spans="1:15" ht="21">
      <c r="A14" s="103">
        <v>4</v>
      </c>
      <c r="B14" s="204" t="s">
        <v>173</v>
      </c>
      <c r="C14" s="104">
        <v>1</v>
      </c>
      <c r="D14" s="105">
        <v>4</v>
      </c>
      <c r="E14" s="168" t="s">
        <v>155</v>
      </c>
      <c r="F14" s="208" t="s">
        <v>194</v>
      </c>
      <c r="G14" s="207" t="s">
        <v>195</v>
      </c>
      <c r="H14" s="108"/>
      <c r="I14" s="109"/>
    </row>
    <row r="15" spans="1:15" ht="21.75" thickBot="1">
      <c r="A15" s="103">
        <v>5</v>
      </c>
      <c r="B15" s="367" t="s">
        <v>174</v>
      </c>
      <c r="C15" s="210">
        <v>1</v>
      </c>
      <c r="D15" s="105">
        <v>5</v>
      </c>
      <c r="E15" s="168" t="s">
        <v>157</v>
      </c>
      <c r="F15" s="215" t="s">
        <v>196</v>
      </c>
      <c r="G15" s="216" t="s">
        <v>197</v>
      </c>
      <c r="H15" s="108"/>
      <c r="I15" s="109"/>
    </row>
    <row r="16" spans="1:15" ht="21">
      <c r="A16" s="103">
        <v>6</v>
      </c>
      <c r="B16" s="368" t="s">
        <v>175</v>
      </c>
      <c r="C16" s="210">
        <v>1</v>
      </c>
      <c r="D16" s="105">
        <v>6</v>
      </c>
      <c r="E16" s="168" t="s">
        <v>157</v>
      </c>
      <c r="F16" s="222" t="s">
        <v>198</v>
      </c>
      <c r="G16" s="223" t="s">
        <v>199</v>
      </c>
      <c r="H16" s="108"/>
      <c r="I16" s="109"/>
    </row>
    <row r="17" spans="1:9" ht="21">
      <c r="A17" s="103">
        <v>7</v>
      </c>
      <c r="B17" s="368" t="s">
        <v>176</v>
      </c>
      <c r="C17" s="217">
        <v>2</v>
      </c>
      <c r="D17" s="105">
        <v>7</v>
      </c>
      <c r="E17" s="168" t="s">
        <v>157</v>
      </c>
      <c r="F17" s="218" t="s">
        <v>200</v>
      </c>
      <c r="G17" s="218" t="s">
        <v>201</v>
      </c>
      <c r="H17" s="108"/>
      <c r="I17" s="109"/>
    </row>
    <row r="18" spans="1:9" ht="21">
      <c r="A18" s="103">
        <v>8</v>
      </c>
      <c r="B18" s="368" t="s">
        <v>177</v>
      </c>
      <c r="C18" s="217">
        <v>2</v>
      </c>
      <c r="D18" s="105">
        <v>8</v>
      </c>
      <c r="E18" s="168" t="s">
        <v>157</v>
      </c>
      <c r="F18" s="218" t="s">
        <v>202</v>
      </c>
      <c r="G18" s="218" t="s">
        <v>203</v>
      </c>
      <c r="H18" s="108"/>
      <c r="I18" s="109"/>
    </row>
    <row r="19" spans="1:9" ht="21">
      <c r="A19" s="103">
        <v>9</v>
      </c>
      <c r="B19" s="368" t="s">
        <v>178</v>
      </c>
      <c r="C19" s="217">
        <v>2</v>
      </c>
      <c r="D19" s="105">
        <v>9</v>
      </c>
      <c r="E19" s="168" t="s">
        <v>157</v>
      </c>
      <c r="F19" s="219" t="s">
        <v>204</v>
      </c>
      <c r="G19" s="219" t="s">
        <v>205</v>
      </c>
      <c r="H19" s="108"/>
      <c r="I19" s="109"/>
    </row>
    <row r="20" spans="1:9" ht="21">
      <c r="A20" s="103">
        <v>10</v>
      </c>
      <c r="B20" s="368" t="s">
        <v>179</v>
      </c>
      <c r="C20" s="217">
        <v>2</v>
      </c>
      <c r="D20" s="105">
        <v>10</v>
      </c>
      <c r="E20" s="168" t="s">
        <v>157</v>
      </c>
      <c r="F20" s="219" t="s">
        <v>222</v>
      </c>
      <c r="G20" s="219" t="s">
        <v>223</v>
      </c>
      <c r="H20" s="108"/>
      <c r="I20" s="109"/>
    </row>
    <row r="21" spans="1:9" ht="21">
      <c r="A21" s="103">
        <v>11</v>
      </c>
      <c r="B21" s="368" t="s">
        <v>180</v>
      </c>
      <c r="C21" s="217">
        <v>2</v>
      </c>
      <c r="D21" s="105">
        <v>11</v>
      </c>
      <c r="E21" s="168" t="s">
        <v>157</v>
      </c>
      <c r="F21" s="219" t="s">
        <v>206</v>
      </c>
      <c r="G21" s="219" t="s">
        <v>207</v>
      </c>
      <c r="H21" s="108"/>
      <c r="I21" s="109"/>
    </row>
    <row r="22" spans="1:9" ht="21">
      <c r="A22" s="103">
        <v>12</v>
      </c>
      <c r="B22" s="368" t="s">
        <v>181</v>
      </c>
      <c r="C22" s="217">
        <v>2</v>
      </c>
      <c r="D22" s="105">
        <v>12</v>
      </c>
      <c r="E22" s="168" t="s">
        <v>157</v>
      </c>
      <c r="F22" s="219" t="s">
        <v>208</v>
      </c>
      <c r="G22" s="219" t="s">
        <v>209</v>
      </c>
      <c r="H22" s="108"/>
      <c r="I22" s="109"/>
    </row>
    <row r="23" spans="1:9" ht="21">
      <c r="A23" s="103">
        <v>13</v>
      </c>
      <c r="B23" s="368" t="s">
        <v>182</v>
      </c>
      <c r="C23" s="210">
        <v>3</v>
      </c>
      <c r="D23" s="105">
        <v>13</v>
      </c>
      <c r="E23" s="168" t="s">
        <v>157</v>
      </c>
      <c r="F23" s="219" t="s">
        <v>210</v>
      </c>
      <c r="G23" s="219" t="s">
        <v>211</v>
      </c>
      <c r="H23" s="108"/>
      <c r="I23" s="109"/>
    </row>
    <row r="24" spans="1:9" ht="21">
      <c r="A24" s="103">
        <v>14</v>
      </c>
      <c r="B24" s="368" t="s">
        <v>183</v>
      </c>
      <c r="C24" s="210">
        <v>3</v>
      </c>
      <c r="D24" s="105">
        <v>14</v>
      </c>
      <c r="E24" s="168" t="s">
        <v>157</v>
      </c>
      <c r="F24" s="219" t="s">
        <v>212</v>
      </c>
      <c r="G24" s="219" t="s">
        <v>213</v>
      </c>
      <c r="H24" s="108"/>
      <c r="I24" s="109"/>
    </row>
    <row r="25" spans="1:9" ht="21">
      <c r="A25" s="103">
        <v>15</v>
      </c>
      <c r="B25" s="368" t="s">
        <v>184</v>
      </c>
      <c r="C25" s="210">
        <v>3</v>
      </c>
      <c r="D25" s="105">
        <v>15</v>
      </c>
      <c r="E25" s="168" t="s">
        <v>157</v>
      </c>
      <c r="F25" s="219" t="s">
        <v>214</v>
      </c>
      <c r="G25" s="219" t="s">
        <v>215</v>
      </c>
      <c r="H25" s="108"/>
      <c r="I25" s="109"/>
    </row>
    <row r="26" spans="1:9" ht="21">
      <c r="A26" s="103">
        <v>16</v>
      </c>
      <c r="B26" s="368" t="s">
        <v>185</v>
      </c>
      <c r="C26" s="210">
        <v>3</v>
      </c>
      <c r="D26" s="105">
        <v>16</v>
      </c>
      <c r="E26" s="168" t="s">
        <v>157</v>
      </c>
      <c r="F26" s="219" t="s">
        <v>216</v>
      </c>
      <c r="G26" s="219" t="s">
        <v>217</v>
      </c>
      <c r="H26" s="108"/>
      <c r="I26" s="109"/>
    </row>
    <row r="27" spans="1:9" ht="21">
      <c r="A27" s="103">
        <v>17</v>
      </c>
      <c r="B27" s="368" t="s">
        <v>186</v>
      </c>
      <c r="C27" s="210">
        <v>3</v>
      </c>
      <c r="D27" s="105">
        <v>17</v>
      </c>
      <c r="E27" s="168" t="s">
        <v>157</v>
      </c>
      <c r="F27" s="219" t="s">
        <v>218</v>
      </c>
      <c r="G27" s="219" t="s">
        <v>219</v>
      </c>
      <c r="H27" s="108"/>
      <c r="I27" s="109"/>
    </row>
    <row r="28" spans="1:9" ht="21">
      <c r="A28" s="103">
        <v>18</v>
      </c>
      <c r="B28" s="368" t="s">
        <v>187</v>
      </c>
      <c r="C28" s="104">
        <v>4</v>
      </c>
      <c r="D28" s="105">
        <v>18</v>
      </c>
      <c r="E28" s="168" t="s">
        <v>157</v>
      </c>
      <c r="F28" s="208" t="s">
        <v>220</v>
      </c>
      <c r="G28" s="207" t="s">
        <v>221</v>
      </c>
      <c r="H28" s="108"/>
      <c r="I28" s="109"/>
    </row>
    <row r="29" spans="1:9" ht="21">
      <c r="A29" s="103">
        <v>19</v>
      </c>
      <c r="B29" s="201"/>
      <c r="C29" s="104"/>
      <c r="D29" s="105"/>
      <c r="E29" s="168"/>
      <c r="F29" s="208"/>
      <c r="G29" s="207"/>
      <c r="H29" s="108"/>
      <c r="I29" s="109"/>
    </row>
    <row r="30" spans="1:9" ht="21">
      <c r="A30" s="103">
        <v>20</v>
      </c>
      <c r="B30" s="201"/>
      <c r="C30" s="104"/>
      <c r="D30" s="105"/>
      <c r="E30" s="168"/>
      <c r="F30" s="208"/>
      <c r="G30" s="207"/>
      <c r="H30" s="108"/>
      <c r="I30" s="109"/>
    </row>
    <row r="31" spans="1:9" ht="21">
      <c r="A31" s="103">
        <v>21</v>
      </c>
      <c r="B31" s="201"/>
      <c r="C31" s="104"/>
      <c r="D31" s="105"/>
      <c r="E31" s="168"/>
      <c r="F31" s="208"/>
      <c r="G31" s="207"/>
      <c r="H31" s="108"/>
      <c r="I31" s="109"/>
    </row>
    <row r="32" spans="1:9" ht="21">
      <c r="A32" s="103">
        <v>22</v>
      </c>
      <c r="B32" s="209"/>
      <c r="C32" s="210"/>
      <c r="D32" s="105"/>
      <c r="E32" s="212"/>
      <c r="F32" s="215"/>
      <c r="G32" s="216"/>
      <c r="H32" s="108"/>
      <c r="I32" s="109"/>
    </row>
    <row r="33" spans="1:9" ht="21">
      <c r="A33" s="103">
        <v>23</v>
      </c>
      <c r="B33" s="209"/>
      <c r="C33" s="210"/>
      <c r="D33" s="211"/>
      <c r="E33" s="212"/>
      <c r="F33" s="215"/>
      <c r="G33" s="216"/>
      <c r="H33" s="108"/>
      <c r="I33" s="109"/>
    </row>
    <row r="34" spans="1:9" ht="21">
      <c r="A34" s="103">
        <v>24</v>
      </c>
      <c r="B34" s="209"/>
      <c r="C34" s="210"/>
      <c r="D34" s="211"/>
      <c r="E34" s="212"/>
      <c r="F34" s="215"/>
      <c r="G34" s="216"/>
      <c r="H34" s="108"/>
      <c r="I34" s="109"/>
    </row>
    <row r="35" spans="1:9" ht="21">
      <c r="A35" s="103">
        <v>25</v>
      </c>
      <c r="B35" s="209"/>
      <c r="C35" s="210"/>
      <c r="D35" s="211"/>
      <c r="E35" s="212"/>
      <c r="F35" s="215"/>
      <c r="G35" s="216"/>
      <c r="H35" s="108"/>
      <c r="I35" s="109"/>
    </row>
    <row r="36" spans="1:9" ht="21">
      <c r="A36" s="103">
        <v>26</v>
      </c>
      <c r="B36" s="209"/>
      <c r="C36" s="210"/>
      <c r="D36" s="211"/>
      <c r="E36" s="212"/>
      <c r="F36" s="215"/>
      <c r="G36" s="216"/>
      <c r="H36" s="108"/>
      <c r="I36" s="109"/>
    </row>
    <row r="37" spans="1:9" ht="21">
      <c r="A37" s="103">
        <v>27</v>
      </c>
      <c r="B37" s="209"/>
      <c r="C37" s="210"/>
      <c r="D37" s="211"/>
      <c r="E37" s="212"/>
      <c r="F37" s="215"/>
      <c r="G37" s="216"/>
      <c r="H37" s="108"/>
      <c r="I37" s="109"/>
    </row>
    <row r="38" spans="1:9" ht="21">
      <c r="A38" s="103">
        <v>28</v>
      </c>
      <c r="B38" s="209"/>
      <c r="C38" s="210"/>
      <c r="D38" s="211"/>
      <c r="E38" s="212"/>
      <c r="F38" s="215"/>
      <c r="G38" s="216"/>
      <c r="H38" s="108"/>
      <c r="I38" s="109"/>
    </row>
    <row r="39" spans="1:9" ht="21">
      <c r="A39" s="103">
        <v>29</v>
      </c>
      <c r="B39" s="201"/>
      <c r="C39" s="104"/>
      <c r="D39" s="105"/>
      <c r="E39" s="168"/>
      <c r="F39" s="208"/>
      <c r="G39" s="207"/>
      <c r="H39" s="108"/>
      <c r="I39" s="109"/>
    </row>
    <row r="40" spans="1:9" ht="21">
      <c r="A40" s="103">
        <v>30</v>
      </c>
      <c r="B40" s="205"/>
      <c r="C40" s="104"/>
      <c r="D40" s="105"/>
      <c r="E40" s="168"/>
      <c r="F40" s="206"/>
      <c r="G40" s="207"/>
      <c r="H40" s="108"/>
      <c r="I40" s="109"/>
    </row>
    <row r="41" spans="1:9" ht="21">
      <c r="A41" s="103">
        <v>31</v>
      </c>
      <c r="B41" s="204"/>
      <c r="C41" s="104"/>
      <c r="D41" s="105"/>
      <c r="E41" s="168"/>
      <c r="F41" s="167"/>
      <c r="G41" s="167"/>
      <c r="H41" s="108"/>
      <c r="I41" s="109"/>
    </row>
    <row r="42" spans="1:9" ht="21">
      <c r="A42" s="103">
        <v>32</v>
      </c>
      <c r="B42" s="204"/>
      <c r="C42" s="104"/>
      <c r="D42" s="105"/>
      <c r="E42" s="168"/>
      <c r="F42" s="167"/>
      <c r="G42" s="167"/>
      <c r="H42" s="108"/>
      <c r="I42" s="109"/>
    </row>
    <row r="43" spans="1:9" ht="21">
      <c r="A43" s="103">
        <v>33</v>
      </c>
      <c r="B43" s="200"/>
      <c r="C43" s="104"/>
      <c r="D43" s="105"/>
      <c r="E43" s="168"/>
      <c r="F43" s="167"/>
      <c r="G43" s="167"/>
      <c r="H43" s="105"/>
      <c r="I43" s="109"/>
    </row>
    <row r="44" spans="1:9" ht="21">
      <c r="A44" s="103">
        <v>34</v>
      </c>
      <c r="B44" s="200"/>
      <c r="C44" s="104"/>
      <c r="D44" s="105"/>
      <c r="E44" s="168"/>
      <c r="F44" s="167"/>
      <c r="G44" s="167"/>
      <c r="H44" s="197"/>
      <c r="I44" s="110"/>
    </row>
    <row r="45" spans="1:9" ht="21">
      <c r="A45" s="103">
        <v>35</v>
      </c>
      <c r="B45" s="200"/>
      <c r="C45" s="104"/>
      <c r="D45" s="105"/>
      <c r="E45" s="168"/>
      <c r="F45" s="167"/>
      <c r="G45" s="167"/>
      <c r="H45" s="112"/>
      <c r="I45" s="111"/>
    </row>
    <row r="46" spans="1:9" ht="21">
      <c r="A46" s="103">
        <v>36</v>
      </c>
      <c r="B46" s="200"/>
      <c r="C46" s="104"/>
      <c r="D46" s="105"/>
      <c r="E46" s="168"/>
      <c r="F46" s="167"/>
      <c r="G46" s="167"/>
      <c r="H46" s="113"/>
      <c r="I46" s="114"/>
    </row>
    <row r="47" spans="1:9" ht="21">
      <c r="A47" s="103">
        <v>37</v>
      </c>
      <c r="B47" s="200"/>
      <c r="C47" s="104"/>
      <c r="D47" s="105"/>
      <c r="E47" s="168"/>
      <c r="F47" s="167"/>
      <c r="G47" s="167"/>
      <c r="H47" s="113"/>
      <c r="I47" s="114"/>
    </row>
    <row r="48" spans="1:9" ht="21">
      <c r="A48" s="103">
        <v>38</v>
      </c>
      <c r="B48" s="200"/>
      <c r="C48" s="104"/>
      <c r="D48" s="105"/>
      <c r="E48" s="168"/>
      <c r="F48" s="167"/>
      <c r="G48" s="167"/>
      <c r="H48" s="113"/>
      <c r="I48" s="114"/>
    </row>
    <row r="49" spans="1:9" ht="21">
      <c r="A49" s="103">
        <v>39</v>
      </c>
      <c r="B49" s="200"/>
      <c r="C49" s="104"/>
      <c r="D49" s="105"/>
      <c r="E49" s="168"/>
      <c r="F49" s="167"/>
      <c r="G49" s="167"/>
      <c r="H49" s="113"/>
      <c r="I49" s="114"/>
    </row>
    <row r="50" spans="1:9" ht="21">
      <c r="B50" s="200"/>
      <c r="C50" s="104"/>
      <c r="D50" s="105"/>
      <c r="E50" s="168"/>
      <c r="F50" s="167"/>
      <c r="G50" s="167"/>
    </row>
    <row r="51" spans="1:9" ht="21">
      <c r="B51" s="169"/>
      <c r="C51" s="104"/>
      <c r="D51" s="105"/>
      <c r="E51" s="168"/>
      <c r="F51" s="167"/>
      <c r="G51" s="167"/>
    </row>
  </sheetData>
  <mergeCells count="7">
    <mergeCell ref="G8:I8"/>
    <mergeCell ref="N2:O2"/>
    <mergeCell ref="A2:B2"/>
    <mergeCell ref="E4:G4"/>
    <mergeCell ref="A1:I1"/>
    <mergeCell ref="J2:K2"/>
    <mergeCell ref="G6:I6"/>
  </mergeCells>
  <pageMargins left="0.31496062992125984" right="0.31496062992125984" top="0.35433070866141736" bottom="0.35433070866141736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B62"/>
  <sheetViews>
    <sheetView topLeftCell="A25" workbookViewId="0">
      <selection activeCell="A26" sqref="A26:B28"/>
    </sheetView>
  </sheetViews>
  <sheetFormatPr defaultColWidth="9" defaultRowHeight="21"/>
  <cols>
    <col min="1" max="1" width="4.42578125" style="27" customWidth="1"/>
    <col min="2" max="2" width="11.140625" style="27" customWidth="1"/>
    <col min="3" max="11" width="3.7109375" style="27" customWidth="1"/>
    <col min="12" max="12" width="5.5703125" style="27" customWidth="1"/>
    <col min="13" max="14" width="5.5703125" style="27" hidden="1" customWidth="1"/>
    <col min="15" max="15" width="5.5703125" style="27" customWidth="1"/>
    <col min="16" max="16" width="5.5703125" style="27" hidden="1" customWidth="1"/>
    <col min="17" max="18" width="8.42578125" style="27" hidden="1" customWidth="1"/>
    <col min="19" max="19" width="5.5703125" style="27" customWidth="1"/>
    <col min="20" max="20" width="2.5703125" style="27" hidden="1" customWidth="1"/>
    <col min="21" max="21" width="6.42578125" style="27" customWidth="1"/>
    <col min="22" max="23" width="4.5703125" style="27" customWidth="1"/>
    <col min="24" max="24" width="6" style="27" customWidth="1"/>
    <col min="25" max="27" width="4.42578125" style="1" hidden="1" customWidth="1"/>
    <col min="28" max="28" width="10.42578125" style="1" hidden="1" customWidth="1"/>
    <col min="29" max="16384" width="9" style="1"/>
  </cols>
  <sheetData>
    <row r="1" spans="1:28" ht="21" customHeight="1">
      <c r="A1" s="279" t="s">
        <v>62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150" t="s">
        <v>55</v>
      </c>
      <c r="X1" s="151">
        <v>8</v>
      </c>
    </row>
    <row r="2" spans="1:28" ht="21" customHeight="1">
      <c r="A2" s="284" t="s">
        <v>67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</row>
    <row r="3" spans="1:28" ht="21" customHeight="1">
      <c r="A3" s="286" t="s">
        <v>1</v>
      </c>
      <c r="B3" s="286"/>
      <c r="C3" s="280" t="str">
        <f>Time1!C3</f>
        <v>ค21201</v>
      </c>
      <c r="D3" s="280"/>
      <c r="E3" s="280"/>
      <c r="F3" s="280"/>
      <c r="G3" s="280"/>
      <c r="H3" s="285" t="s">
        <v>0</v>
      </c>
      <c r="I3" s="285"/>
      <c r="J3" s="285"/>
      <c r="K3" s="285"/>
      <c r="L3" s="285"/>
      <c r="M3" s="152" t="str">
        <f>Time1!F3</f>
        <v>คณิตศาสตร์เพิ่มเติม</v>
      </c>
      <c r="N3" s="152"/>
      <c r="O3" s="280" t="str">
        <f>STUDENT!E4</f>
        <v>คณิตศาสตร์เพิ่มเติม</v>
      </c>
      <c r="P3" s="280"/>
      <c r="Q3" s="280"/>
      <c r="R3" s="280"/>
      <c r="S3" s="280"/>
      <c r="T3" s="280"/>
      <c r="U3" s="280"/>
      <c r="V3" s="152"/>
      <c r="W3" s="152" t="s">
        <v>48</v>
      </c>
      <c r="X3" s="153" t="str">
        <f>Time1!X3</f>
        <v>1</v>
      </c>
    </row>
    <row r="4" spans="1:28" ht="21" customHeight="1" thickBot="1">
      <c r="A4" s="318" t="s">
        <v>72</v>
      </c>
      <c r="B4" s="318"/>
      <c r="C4" s="318"/>
      <c r="D4" s="318"/>
      <c r="E4" s="318"/>
      <c r="F4" s="318"/>
      <c r="G4" s="318"/>
      <c r="H4" s="318"/>
      <c r="I4" s="318"/>
      <c r="J4" s="318"/>
      <c r="K4" s="285"/>
      <c r="L4" s="285"/>
      <c r="M4" s="318"/>
      <c r="N4" s="318"/>
      <c r="O4" s="318"/>
      <c r="P4" s="318"/>
      <c r="Q4" s="318"/>
      <c r="R4" s="318"/>
      <c r="S4" s="318"/>
      <c r="T4" s="318"/>
      <c r="U4" s="285"/>
      <c r="V4" s="318"/>
      <c r="W4" s="318"/>
      <c r="X4" s="318"/>
    </row>
    <row r="5" spans="1:28" ht="21" customHeight="1">
      <c r="A5" s="290" t="s">
        <v>8</v>
      </c>
      <c r="B5" s="61" t="s">
        <v>68</v>
      </c>
      <c r="C5" s="268" t="s">
        <v>87</v>
      </c>
      <c r="D5" s="269"/>
      <c r="E5" s="269"/>
      <c r="F5" s="269"/>
      <c r="G5" s="269"/>
      <c r="H5" s="269"/>
      <c r="I5" s="269"/>
      <c r="J5" s="269"/>
      <c r="K5" s="270"/>
      <c r="L5" s="325" t="s">
        <v>150</v>
      </c>
      <c r="M5" s="154" t="s">
        <v>69</v>
      </c>
      <c r="N5" s="155"/>
      <c r="O5" s="327" t="s">
        <v>151</v>
      </c>
      <c r="P5" s="156"/>
      <c r="Q5" s="330" t="s">
        <v>152</v>
      </c>
      <c r="R5" s="331"/>
      <c r="S5" s="331"/>
      <c r="T5" s="327"/>
      <c r="U5" s="322" t="s">
        <v>88</v>
      </c>
      <c r="V5" s="268" t="s">
        <v>28</v>
      </c>
      <c r="W5" s="269"/>
      <c r="X5" s="270"/>
      <c r="Y5" s="295" t="s">
        <v>56</v>
      </c>
      <c r="Z5" s="295"/>
      <c r="AA5" s="295"/>
      <c r="AB5" s="295"/>
    </row>
    <row r="6" spans="1:28" ht="21" customHeight="1">
      <c r="A6" s="292"/>
      <c r="B6" s="63" t="s">
        <v>70</v>
      </c>
      <c r="C6" s="336"/>
      <c r="D6" s="337"/>
      <c r="E6" s="337"/>
      <c r="F6" s="337"/>
      <c r="G6" s="337"/>
      <c r="H6" s="337"/>
      <c r="I6" s="337"/>
      <c r="J6" s="337"/>
      <c r="K6" s="338"/>
      <c r="L6" s="326"/>
      <c r="M6" s="157"/>
      <c r="N6" s="158"/>
      <c r="O6" s="328"/>
      <c r="P6" s="159"/>
      <c r="Q6" s="332"/>
      <c r="R6" s="333"/>
      <c r="S6" s="333"/>
      <c r="T6" s="328"/>
      <c r="U6" s="323"/>
      <c r="V6" s="273"/>
      <c r="W6" s="271"/>
      <c r="X6" s="272"/>
      <c r="Y6" s="297" t="s">
        <v>57</v>
      </c>
      <c r="Z6" s="299" t="s">
        <v>58</v>
      </c>
      <c r="AA6" s="299" t="s">
        <v>59</v>
      </c>
      <c r="AB6" s="12" t="s">
        <v>64</v>
      </c>
    </row>
    <row r="7" spans="1:28" ht="21" customHeight="1" thickBot="1">
      <c r="A7" s="292"/>
      <c r="B7" s="63" t="s">
        <v>71</v>
      </c>
      <c r="C7" s="64"/>
      <c r="D7" s="64"/>
      <c r="E7" s="64"/>
      <c r="F7" s="64"/>
      <c r="G7" s="64"/>
      <c r="H7" s="64"/>
      <c r="I7" s="64"/>
      <c r="J7" s="160"/>
      <c r="K7" s="160"/>
      <c r="L7" s="326"/>
      <c r="M7" s="64">
        <v>1</v>
      </c>
      <c r="N7" s="64">
        <v>2</v>
      </c>
      <c r="O7" s="329"/>
      <c r="P7" s="161">
        <v>4</v>
      </c>
      <c r="Q7" s="334"/>
      <c r="R7" s="335"/>
      <c r="S7" s="335"/>
      <c r="T7" s="329"/>
      <c r="U7" s="324"/>
      <c r="V7" s="336"/>
      <c r="W7" s="337"/>
      <c r="X7" s="338"/>
      <c r="Y7" s="298"/>
      <c r="Z7" s="300"/>
      <c r="AA7" s="300"/>
      <c r="AB7" s="10" t="s">
        <v>60</v>
      </c>
    </row>
    <row r="8" spans="1:28" ht="21" customHeight="1" thickBot="1">
      <c r="A8" s="293"/>
      <c r="B8" s="66" t="s">
        <v>69</v>
      </c>
      <c r="C8" s="162"/>
      <c r="D8" s="162"/>
      <c r="E8" s="162"/>
      <c r="F8" s="162"/>
      <c r="G8" s="162"/>
      <c r="H8" s="162"/>
      <c r="I8" s="66"/>
      <c r="J8" s="67"/>
      <c r="K8" s="67"/>
      <c r="L8" s="163"/>
      <c r="M8" s="67"/>
      <c r="N8" s="67"/>
      <c r="O8" s="67"/>
      <c r="P8" s="67"/>
      <c r="Q8" s="67"/>
      <c r="R8" s="67"/>
      <c r="S8" s="67"/>
      <c r="T8" s="67"/>
      <c r="U8" s="67"/>
      <c r="V8" s="67" t="s">
        <v>89</v>
      </c>
      <c r="W8" s="67" t="s">
        <v>90</v>
      </c>
      <c r="X8" s="67" t="s">
        <v>91</v>
      </c>
      <c r="Y8" s="9">
        <f t="shared" ref="Y8:Y37" si="0">COUNTIF(C8:X8,"ข")*2</f>
        <v>0</v>
      </c>
      <c r="Z8" s="9">
        <f>COUNTIF(C8:Y8,"ล")*2</f>
        <v>0</v>
      </c>
      <c r="AA8" s="9">
        <f>COUNTIF(C8:Z8,"ป")*2</f>
        <v>0</v>
      </c>
      <c r="AB8" s="6">
        <f t="shared" ref="AB8:AB37" si="1">SUM(C8:X8)</f>
        <v>0</v>
      </c>
    </row>
    <row r="9" spans="1:28" ht="19.899999999999999" customHeight="1">
      <c r="A9" s="131">
        <f>Time1!B9</f>
        <v>1</v>
      </c>
      <c r="B9" s="132" t="str">
        <f>Time1!E9</f>
        <v>จิรยุทธ์</v>
      </c>
      <c r="C9" s="69"/>
      <c r="D9" s="69"/>
      <c r="E9" s="69"/>
      <c r="F9" s="69"/>
      <c r="G9" s="69"/>
      <c r="H9" s="69"/>
      <c r="I9" s="69"/>
      <c r="J9" s="69"/>
      <c r="K9" s="69"/>
      <c r="L9" s="164"/>
      <c r="M9" s="144"/>
      <c r="N9" s="144"/>
      <c r="O9" s="144"/>
      <c r="P9" s="144"/>
      <c r="Q9" s="144"/>
      <c r="R9" s="144"/>
      <c r="S9" s="144"/>
      <c r="T9" s="144"/>
      <c r="U9" s="164"/>
      <c r="V9" s="165"/>
      <c r="W9" s="144"/>
      <c r="X9" s="144"/>
      <c r="Y9" s="7">
        <f t="shared" si="0"/>
        <v>0</v>
      </c>
      <c r="Z9" s="7">
        <f t="shared" ref="Z9:Z37" si="2">COUNTIF(C9:Y9,"ล")*2</f>
        <v>0</v>
      </c>
      <c r="AA9" s="7">
        <f t="shared" ref="AA9:AA37" si="3">COUNTIF(C9:Z9,"ป")*2</f>
        <v>0</v>
      </c>
      <c r="AB9" s="7">
        <f t="shared" si="1"/>
        <v>0</v>
      </c>
    </row>
    <row r="10" spans="1:28" ht="19.899999999999999" customHeight="1">
      <c r="A10" s="136">
        <f>Time1!B10</f>
        <v>2</v>
      </c>
      <c r="B10" s="52" t="str">
        <f>Time1!E10</f>
        <v>ฐิตินันท์</v>
      </c>
      <c r="C10" s="43"/>
      <c r="D10" s="43"/>
      <c r="E10" s="43"/>
      <c r="F10" s="43"/>
      <c r="G10" s="43"/>
      <c r="H10" s="43"/>
      <c r="I10" s="43"/>
      <c r="J10" s="43"/>
      <c r="K10" s="43"/>
      <c r="L10" s="166"/>
      <c r="M10" s="50"/>
      <c r="N10" s="50"/>
      <c r="O10" s="50"/>
      <c r="P10" s="50"/>
      <c r="Q10" s="50"/>
      <c r="R10" s="50"/>
      <c r="S10" s="50"/>
      <c r="T10" s="50"/>
      <c r="U10" s="166"/>
      <c r="V10" s="50"/>
      <c r="W10" s="50"/>
      <c r="X10" s="50"/>
      <c r="Y10" s="3">
        <f t="shared" si="0"/>
        <v>0</v>
      </c>
      <c r="Z10" s="3">
        <f t="shared" si="2"/>
        <v>0</v>
      </c>
      <c r="AA10" s="3">
        <f t="shared" si="3"/>
        <v>0</v>
      </c>
      <c r="AB10" s="3">
        <f t="shared" si="1"/>
        <v>0</v>
      </c>
    </row>
    <row r="11" spans="1:28" ht="19.899999999999999" customHeight="1">
      <c r="A11" s="136">
        <f>Time1!B11</f>
        <v>3</v>
      </c>
      <c r="B11" s="52" t="str">
        <f>Time1!E11</f>
        <v>สิริวิมล</v>
      </c>
      <c r="C11" s="43"/>
      <c r="D11" s="43"/>
      <c r="E11" s="43"/>
      <c r="F11" s="43"/>
      <c r="G11" s="43"/>
      <c r="H11" s="43"/>
      <c r="I11" s="43"/>
      <c r="J11" s="43"/>
      <c r="K11" s="43"/>
      <c r="L11" s="166"/>
      <c r="M11" s="50"/>
      <c r="N11" s="50"/>
      <c r="O11" s="50"/>
      <c r="P11" s="50"/>
      <c r="Q11" s="50"/>
      <c r="R11" s="50"/>
      <c r="S11" s="50"/>
      <c r="T11" s="50"/>
      <c r="U11" s="166"/>
      <c r="V11" s="50"/>
      <c r="W11" s="50"/>
      <c r="X11" s="50"/>
      <c r="Y11" s="3">
        <f t="shared" si="0"/>
        <v>0</v>
      </c>
      <c r="Z11" s="3">
        <f t="shared" si="2"/>
        <v>0</v>
      </c>
      <c r="AA11" s="3">
        <f t="shared" si="3"/>
        <v>0</v>
      </c>
      <c r="AB11" s="3">
        <f t="shared" si="1"/>
        <v>0</v>
      </c>
    </row>
    <row r="12" spans="1:28" ht="19.899999999999999" customHeight="1">
      <c r="A12" s="136">
        <f>Time1!B12</f>
        <v>4</v>
      </c>
      <c r="B12" s="52" t="str">
        <f>Time1!E12</f>
        <v>อนุภัทร</v>
      </c>
      <c r="C12" s="43"/>
      <c r="D12" s="43"/>
      <c r="E12" s="43"/>
      <c r="F12" s="43"/>
      <c r="G12" s="43"/>
      <c r="H12" s="43"/>
      <c r="I12" s="43"/>
      <c r="J12" s="43"/>
      <c r="K12" s="43"/>
      <c r="L12" s="166"/>
      <c r="M12" s="50"/>
      <c r="N12" s="50"/>
      <c r="O12" s="50"/>
      <c r="P12" s="50"/>
      <c r="Q12" s="50"/>
      <c r="R12" s="50"/>
      <c r="S12" s="50"/>
      <c r="T12" s="50"/>
      <c r="U12" s="166"/>
      <c r="V12" s="50"/>
      <c r="W12" s="50"/>
      <c r="X12" s="50"/>
      <c r="Y12" s="3">
        <f t="shared" si="0"/>
        <v>0</v>
      </c>
      <c r="Z12" s="3">
        <f t="shared" si="2"/>
        <v>0</v>
      </c>
      <c r="AA12" s="3">
        <f t="shared" si="3"/>
        <v>0</v>
      </c>
      <c r="AB12" s="3">
        <f t="shared" si="1"/>
        <v>0</v>
      </c>
    </row>
    <row r="13" spans="1:28" ht="19.899999999999999" customHeight="1">
      <c r="A13" s="136">
        <f>Time1!B13</f>
        <v>5</v>
      </c>
      <c r="B13" s="52" t="str">
        <f>Time1!E13</f>
        <v>กชกร</v>
      </c>
      <c r="C13" s="43"/>
      <c r="D13" s="43"/>
      <c r="E13" s="43"/>
      <c r="F13" s="43"/>
      <c r="G13" s="43"/>
      <c r="H13" s="43"/>
      <c r="I13" s="43"/>
      <c r="J13" s="43"/>
      <c r="K13" s="43"/>
      <c r="L13" s="166"/>
      <c r="M13" s="50"/>
      <c r="N13" s="50"/>
      <c r="O13" s="50"/>
      <c r="P13" s="50"/>
      <c r="Q13" s="50"/>
      <c r="R13" s="50"/>
      <c r="S13" s="50"/>
      <c r="T13" s="50"/>
      <c r="U13" s="166"/>
      <c r="V13" s="50"/>
      <c r="W13" s="50"/>
      <c r="X13" s="50"/>
      <c r="Y13" s="3">
        <f t="shared" si="0"/>
        <v>0</v>
      </c>
      <c r="Z13" s="3">
        <f t="shared" si="2"/>
        <v>0</v>
      </c>
      <c r="AA13" s="3">
        <f t="shared" si="3"/>
        <v>0</v>
      </c>
      <c r="AB13" s="3">
        <f t="shared" si="1"/>
        <v>0</v>
      </c>
    </row>
    <row r="14" spans="1:28" ht="19.899999999999999" customHeight="1">
      <c r="A14" s="136">
        <f>Time1!B14</f>
        <v>7</v>
      </c>
      <c r="B14" s="52" t="str">
        <f>Time1!E14</f>
        <v>ณัฐธิดา</v>
      </c>
      <c r="C14" s="43"/>
      <c r="D14" s="43"/>
      <c r="E14" s="43"/>
      <c r="F14" s="43"/>
      <c r="G14" s="43"/>
      <c r="H14" s="43"/>
      <c r="I14" s="43"/>
      <c r="J14" s="43"/>
      <c r="K14" s="43"/>
      <c r="L14" s="166"/>
      <c r="M14" s="50"/>
      <c r="N14" s="50"/>
      <c r="O14" s="50"/>
      <c r="P14" s="50"/>
      <c r="Q14" s="50"/>
      <c r="R14" s="50"/>
      <c r="S14" s="50"/>
      <c r="T14" s="50"/>
      <c r="U14" s="166"/>
      <c r="V14" s="50"/>
      <c r="W14" s="50"/>
      <c r="X14" s="50"/>
      <c r="Y14" s="3">
        <f t="shared" si="0"/>
        <v>0</v>
      </c>
      <c r="Z14" s="3">
        <f t="shared" si="2"/>
        <v>0</v>
      </c>
      <c r="AA14" s="3">
        <f t="shared" si="3"/>
        <v>0</v>
      </c>
      <c r="AB14" s="3">
        <f t="shared" si="1"/>
        <v>0</v>
      </c>
    </row>
    <row r="15" spans="1:28" ht="19.899999999999999" customHeight="1">
      <c r="A15" s="136">
        <f>Time1!B15</f>
        <v>8</v>
      </c>
      <c r="B15" s="52" t="str">
        <f>Time1!E15</f>
        <v>ดวงกมล</v>
      </c>
      <c r="C15" s="43"/>
      <c r="D15" s="43"/>
      <c r="E15" s="43"/>
      <c r="F15" s="43"/>
      <c r="G15" s="43"/>
      <c r="H15" s="43"/>
      <c r="I15" s="43"/>
      <c r="J15" s="43"/>
      <c r="K15" s="43"/>
      <c r="L15" s="166"/>
      <c r="M15" s="50"/>
      <c r="N15" s="50"/>
      <c r="O15" s="50"/>
      <c r="P15" s="50"/>
      <c r="Q15" s="50"/>
      <c r="R15" s="50"/>
      <c r="S15" s="50"/>
      <c r="T15" s="50"/>
      <c r="U15" s="166"/>
      <c r="V15" s="50"/>
      <c r="W15" s="50"/>
      <c r="X15" s="50"/>
      <c r="Y15" s="3">
        <f t="shared" si="0"/>
        <v>0</v>
      </c>
      <c r="Z15" s="3">
        <f t="shared" si="2"/>
        <v>0</v>
      </c>
      <c r="AA15" s="3">
        <f t="shared" si="3"/>
        <v>0</v>
      </c>
      <c r="AB15" s="3">
        <f t="shared" si="1"/>
        <v>0</v>
      </c>
    </row>
    <row r="16" spans="1:28" ht="19.899999999999999" customHeight="1">
      <c r="A16" s="136">
        <f>Time1!B16</f>
        <v>9</v>
      </c>
      <c r="B16" s="52" t="str">
        <f>Time1!E16</f>
        <v>ปริยากร</v>
      </c>
      <c r="C16" s="43"/>
      <c r="D16" s="43"/>
      <c r="E16" s="43"/>
      <c r="F16" s="43"/>
      <c r="G16" s="43"/>
      <c r="H16" s="43"/>
      <c r="I16" s="43"/>
      <c r="J16" s="43"/>
      <c r="K16" s="43"/>
      <c r="L16" s="166"/>
      <c r="M16" s="50"/>
      <c r="N16" s="50"/>
      <c r="O16" s="50"/>
      <c r="P16" s="50"/>
      <c r="Q16" s="50"/>
      <c r="R16" s="50"/>
      <c r="S16" s="50"/>
      <c r="T16" s="50"/>
      <c r="U16" s="166"/>
      <c r="V16" s="50"/>
      <c r="W16" s="50"/>
      <c r="X16" s="50"/>
      <c r="Y16" s="3">
        <f t="shared" si="0"/>
        <v>0</v>
      </c>
      <c r="Z16" s="3">
        <f t="shared" si="2"/>
        <v>0</v>
      </c>
      <c r="AA16" s="3">
        <f t="shared" si="3"/>
        <v>0</v>
      </c>
      <c r="AB16" s="3">
        <f t="shared" si="1"/>
        <v>0</v>
      </c>
    </row>
    <row r="17" spans="1:28" ht="19.899999999999999" customHeight="1">
      <c r="A17" s="136">
        <f>Time1!B17</f>
        <v>10</v>
      </c>
      <c r="B17" s="52" t="str">
        <f>Time1!E17</f>
        <v>มาริสา</v>
      </c>
      <c r="C17" s="43"/>
      <c r="D17" s="43"/>
      <c r="E17" s="43"/>
      <c r="F17" s="43"/>
      <c r="G17" s="43"/>
      <c r="H17" s="43"/>
      <c r="I17" s="43"/>
      <c r="J17" s="43"/>
      <c r="K17" s="43"/>
      <c r="L17" s="166"/>
      <c r="M17" s="50"/>
      <c r="N17" s="50"/>
      <c r="O17" s="50"/>
      <c r="P17" s="50"/>
      <c r="Q17" s="50"/>
      <c r="R17" s="50"/>
      <c r="S17" s="50"/>
      <c r="T17" s="50"/>
      <c r="U17" s="166"/>
      <c r="V17" s="50"/>
      <c r="W17" s="50"/>
      <c r="X17" s="50"/>
      <c r="Y17" s="3">
        <f t="shared" si="0"/>
        <v>0</v>
      </c>
      <c r="Z17" s="3">
        <f t="shared" si="2"/>
        <v>0</v>
      </c>
      <c r="AA17" s="3">
        <f t="shared" si="3"/>
        <v>0</v>
      </c>
      <c r="AB17" s="3">
        <f t="shared" si="1"/>
        <v>0</v>
      </c>
    </row>
    <row r="18" spans="1:28" ht="19.899999999999999" customHeight="1">
      <c r="A18" s="136">
        <f>Time1!B18</f>
        <v>11</v>
      </c>
      <c r="B18" s="52" t="str">
        <f>Time1!E18</f>
        <v>วนิษา</v>
      </c>
      <c r="C18" s="43"/>
      <c r="D18" s="43"/>
      <c r="E18" s="43"/>
      <c r="F18" s="43"/>
      <c r="G18" s="43"/>
      <c r="H18" s="43"/>
      <c r="I18" s="43"/>
      <c r="J18" s="43"/>
      <c r="K18" s="43"/>
      <c r="L18" s="166"/>
      <c r="M18" s="50"/>
      <c r="N18" s="50"/>
      <c r="O18" s="50"/>
      <c r="P18" s="50"/>
      <c r="Q18" s="50"/>
      <c r="R18" s="50"/>
      <c r="S18" s="50"/>
      <c r="T18" s="50"/>
      <c r="U18" s="166"/>
      <c r="V18" s="50"/>
      <c r="W18" s="50"/>
      <c r="X18" s="50"/>
      <c r="Y18" s="3">
        <f t="shared" si="0"/>
        <v>0</v>
      </c>
      <c r="Z18" s="3">
        <f t="shared" si="2"/>
        <v>0</v>
      </c>
      <c r="AA18" s="3">
        <f t="shared" si="3"/>
        <v>0</v>
      </c>
      <c r="AB18" s="3">
        <f t="shared" si="1"/>
        <v>0</v>
      </c>
    </row>
    <row r="19" spans="1:28" ht="19.899999999999999" customHeight="1">
      <c r="A19" s="136">
        <f>Time1!B19</f>
        <v>12</v>
      </c>
      <c r="B19" s="52" t="str">
        <f>Time1!E19</f>
        <v>ศศิกานต์</v>
      </c>
      <c r="C19" s="43"/>
      <c r="D19" s="43"/>
      <c r="E19" s="43"/>
      <c r="F19" s="43"/>
      <c r="G19" s="43"/>
      <c r="H19" s="43"/>
      <c r="I19" s="43"/>
      <c r="J19" s="43"/>
      <c r="K19" s="43"/>
      <c r="L19" s="166"/>
      <c r="M19" s="50"/>
      <c r="N19" s="50"/>
      <c r="O19" s="50"/>
      <c r="P19" s="50"/>
      <c r="Q19" s="50"/>
      <c r="R19" s="50"/>
      <c r="S19" s="50"/>
      <c r="T19" s="50"/>
      <c r="U19" s="166"/>
      <c r="V19" s="50"/>
      <c r="W19" s="50"/>
      <c r="X19" s="50"/>
      <c r="Y19" s="3">
        <f t="shared" si="0"/>
        <v>0</v>
      </c>
      <c r="Z19" s="3">
        <f t="shared" si="2"/>
        <v>0</v>
      </c>
      <c r="AA19" s="3">
        <f t="shared" si="3"/>
        <v>0</v>
      </c>
      <c r="AB19" s="3">
        <f t="shared" si="1"/>
        <v>0</v>
      </c>
    </row>
    <row r="20" spans="1:28" ht="19.899999999999999" customHeight="1">
      <c r="A20" s="136">
        <f>Time1!B20</f>
        <v>13</v>
      </c>
      <c r="B20" s="52" t="str">
        <f>Time1!E20</f>
        <v>อศิราภ์</v>
      </c>
      <c r="C20" s="43"/>
      <c r="D20" s="43"/>
      <c r="E20" s="43"/>
      <c r="F20" s="43"/>
      <c r="G20" s="43"/>
      <c r="H20" s="43"/>
      <c r="I20" s="43"/>
      <c r="J20" s="43"/>
      <c r="K20" s="43"/>
      <c r="L20" s="166"/>
      <c r="M20" s="50"/>
      <c r="N20" s="50"/>
      <c r="O20" s="50"/>
      <c r="P20" s="50"/>
      <c r="Q20" s="50"/>
      <c r="R20" s="50"/>
      <c r="S20" s="50"/>
      <c r="T20" s="50"/>
      <c r="U20" s="166"/>
      <c r="V20" s="50"/>
      <c r="W20" s="50"/>
      <c r="X20" s="50"/>
      <c r="Y20" s="3">
        <f t="shared" si="0"/>
        <v>0</v>
      </c>
      <c r="Z20" s="3">
        <f t="shared" si="2"/>
        <v>0</v>
      </c>
      <c r="AA20" s="3">
        <f t="shared" si="3"/>
        <v>0</v>
      </c>
      <c r="AB20" s="3">
        <f t="shared" si="1"/>
        <v>0</v>
      </c>
    </row>
    <row r="21" spans="1:28" ht="19.899999999999999" customHeight="1">
      <c r="A21" s="136">
        <f>Time1!B21</f>
        <v>14</v>
      </c>
      <c r="B21" s="52" t="str">
        <f>Time1!E21</f>
        <v>สุกัญญา</v>
      </c>
      <c r="C21" s="43"/>
      <c r="D21" s="43"/>
      <c r="E21" s="43"/>
      <c r="F21" s="43"/>
      <c r="G21" s="43"/>
      <c r="H21" s="43"/>
      <c r="I21" s="43"/>
      <c r="J21" s="43"/>
      <c r="K21" s="43"/>
      <c r="L21" s="166"/>
      <c r="M21" s="50"/>
      <c r="N21" s="50"/>
      <c r="O21" s="50"/>
      <c r="P21" s="50"/>
      <c r="Q21" s="50"/>
      <c r="R21" s="50"/>
      <c r="S21" s="50"/>
      <c r="T21" s="50"/>
      <c r="U21" s="166"/>
      <c r="V21" s="50"/>
      <c r="W21" s="50"/>
      <c r="X21" s="50"/>
      <c r="Y21" s="3"/>
      <c r="Z21" s="3"/>
      <c r="AA21" s="3"/>
      <c r="AB21" s="3"/>
    </row>
    <row r="22" spans="1:28" ht="19.899999999999999" customHeight="1">
      <c r="A22" s="136">
        <f>Time1!B22</f>
        <v>15</v>
      </c>
      <c r="B22" s="52" t="str">
        <f>Time1!E22</f>
        <v>สุภัสรา</v>
      </c>
      <c r="C22" s="43"/>
      <c r="D22" s="43"/>
      <c r="E22" s="43"/>
      <c r="F22" s="43"/>
      <c r="G22" s="43"/>
      <c r="H22" s="43"/>
      <c r="I22" s="43"/>
      <c r="J22" s="43"/>
      <c r="K22" s="43"/>
      <c r="L22" s="166"/>
      <c r="M22" s="50"/>
      <c r="N22" s="50"/>
      <c r="O22" s="50"/>
      <c r="P22" s="50"/>
      <c r="Q22" s="50"/>
      <c r="R22" s="50"/>
      <c r="S22" s="50"/>
      <c r="T22" s="50"/>
      <c r="U22" s="166"/>
      <c r="V22" s="50"/>
      <c r="W22" s="50"/>
      <c r="X22" s="50"/>
      <c r="Y22" s="3">
        <f t="shared" si="0"/>
        <v>0</v>
      </c>
      <c r="Z22" s="3">
        <f t="shared" si="2"/>
        <v>0</v>
      </c>
      <c r="AA22" s="3">
        <f t="shared" si="3"/>
        <v>0</v>
      </c>
      <c r="AB22" s="3">
        <f t="shared" si="1"/>
        <v>0</v>
      </c>
    </row>
    <row r="23" spans="1:28" ht="19.899999999999999" customHeight="1">
      <c r="A23" s="136">
        <f>Time1!B23</f>
        <v>16</v>
      </c>
      <c r="B23" s="52" t="str">
        <f>Time1!E23</f>
        <v>อัญชิสา</v>
      </c>
      <c r="C23" s="43"/>
      <c r="D23" s="43"/>
      <c r="E23" s="43"/>
      <c r="F23" s="43"/>
      <c r="G23" s="43"/>
      <c r="H23" s="43"/>
      <c r="I23" s="43"/>
      <c r="J23" s="43"/>
      <c r="K23" s="43"/>
      <c r="L23" s="166"/>
      <c r="M23" s="50"/>
      <c r="N23" s="50"/>
      <c r="O23" s="50"/>
      <c r="P23" s="50"/>
      <c r="Q23" s="50"/>
      <c r="R23" s="50"/>
      <c r="S23" s="50"/>
      <c r="T23" s="50"/>
      <c r="U23" s="166"/>
      <c r="V23" s="50"/>
      <c r="W23" s="50"/>
      <c r="X23" s="50"/>
      <c r="Y23" s="3">
        <f t="shared" si="0"/>
        <v>0</v>
      </c>
      <c r="Z23" s="3">
        <f t="shared" si="2"/>
        <v>0</v>
      </c>
      <c r="AA23" s="3">
        <f t="shared" si="3"/>
        <v>0</v>
      </c>
      <c r="AB23" s="3">
        <f t="shared" si="1"/>
        <v>0</v>
      </c>
    </row>
    <row r="24" spans="1:28" ht="19.899999999999999" customHeight="1">
      <c r="A24" s="136">
        <f>Time1!B24</f>
        <v>17</v>
      </c>
      <c r="B24" s="52" t="str">
        <f>Time1!E24</f>
        <v>อัมพิกา</v>
      </c>
      <c r="C24" s="43"/>
      <c r="D24" s="43"/>
      <c r="E24" s="43"/>
      <c r="F24" s="43"/>
      <c r="G24" s="43"/>
      <c r="H24" s="43"/>
      <c r="I24" s="43"/>
      <c r="J24" s="43"/>
      <c r="K24" s="43"/>
      <c r="L24" s="166"/>
      <c r="M24" s="50"/>
      <c r="N24" s="50"/>
      <c r="O24" s="50"/>
      <c r="P24" s="50"/>
      <c r="Q24" s="50"/>
      <c r="R24" s="50"/>
      <c r="S24" s="50"/>
      <c r="T24" s="50"/>
      <c r="U24" s="166"/>
      <c r="V24" s="50"/>
      <c r="W24" s="50"/>
      <c r="X24" s="50"/>
      <c r="Y24" s="3">
        <f t="shared" si="0"/>
        <v>0</v>
      </c>
      <c r="Z24" s="3">
        <f t="shared" si="2"/>
        <v>0</v>
      </c>
      <c r="AA24" s="3">
        <f t="shared" si="3"/>
        <v>0</v>
      </c>
      <c r="AB24" s="3">
        <f t="shared" si="1"/>
        <v>0</v>
      </c>
    </row>
    <row r="25" spans="1:28" ht="19.899999999999999" customHeight="1">
      <c r="A25" s="136">
        <f>Time1!B25</f>
        <v>18</v>
      </c>
      <c r="B25" s="52" t="str">
        <f>Time1!E25</f>
        <v>มนัสนันท์</v>
      </c>
      <c r="C25" s="43"/>
      <c r="D25" s="43"/>
      <c r="E25" s="43"/>
      <c r="F25" s="43"/>
      <c r="G25" s="43"/>
      <c r="H25" s="43"/>
      <c r="I25" s="43"/>
      <c r="J25" s="43"/>
      <c r="K25" s="43"/>
      <c r="L25" s="166"/>
      <c r="M25" s="50"/>
      <c r="N25" s="50"/>
      <c r="O25" s="50"/>
      <c r="P25" s="50"/>
      <c r="Q25" s="50"/>
      <c r="R25" s="50"/>
      <c r="S25" s="50"/>
      <c r="T25" s="50"/>
      <c r="U25" s="166"/>
      <c r="V25" s="50"/>
      <c r="W25" s="50"/>
      <c r="X25" s="50"/>
      <c r="Y25" s="3">
        <f t="shared" si="0"/>
        <v>0</v>
      </c>
      <c r="Z25" s="3">
        <f t="shared" si="2"/>
        <v>0</v>
      </c>
      <c r="AA25" s="3">
        <f t="shared" si="3"/>
        <v>0</v>
      </c>
      <c r="AB25" s="3">
        <f t="shared" si="1"/>
        <v>0</v>
      </c>
    </row>
    <row r="26" spans="1:28" ht="19.899999999999999" customHeight="1">
      <c r="A26" s="136"/>
      <c r="B26" s="52"/>
      <c r="C26" s="43"/>
      <c r="D26" s="43"/>
      <c r="E26" s="43"/>
      <c r="F26" s="43"/>
      <c r="G26" s="43"/>
      <c r="H26" s="43"/>
      <c r="I26" s="43"/>
      <c r="J26" s="43"/>
      <c r="K26" s="43"/>
      <c r="L26" s="166"/>
      <c r="M26" s="50"/>
      <c r="N26" s="50"/>
      <c r="O26" s="50"/>
      <c r="P26" s="50"/>
      <c r="Q26" s="50"/>
      <c r="R26" s="50"/>
      <c r="S26" s="50"/>
      <c r="T26" s="50"/>
      <c r="U26" s="166"/>
      <c r="V26" s="50"/>
      <c r="W26" s="50"/>
      <c r="X26" s="50"/>
      <c r="Y26" s="3">
        <f t="shared" si="0"/>
        <v>0</v>
      </c>
      <c r="Z26" s="3">
        <f t="shared" si="2"/>
        <v>0</v>
      </c>
      <c r="AA26" s="3">
        <f t="shared" si="3"/>
        <v>0</v>
      </c>
      <c r="AB26" s="3">
        <f t="shared" si="1"/>
        <v>0</v>
      </c>
    </row>
    <row r="27" spans="1:28" ht="19.899999999999999" customHeight="1">
      <c r="A27" s="136"/>
      <c r="B27" s="52"/>
      <c r="C27" s="43"/>
      <c r="D27" s="43"/>
      <c r="E27" s="43"/>
      <c r="F27" s="43"/>
      <c r="G27" s="43"/>
      <c r="H27" s="43"/>
      <c r="I27" s="43"/>
      <c r="J27" s="43"/>
      <c r="K27" s="43"/>
      <c r="L27" s="166"/>
      <c r="M27" s="50"/>
      <c r="N27" s="50"/>
      <c r="O27" s="50"/>
      <c r="P27" s="50"/>
      <c r="Q27" s="50"/>
      <c r="R27" s="50"/>
      <c r="S27" s="50"/>
      <c r="T27" s="50"/>
      <c r="U27" s="166"/>
      <c r="V27" s="50"/>
      <c r="W27" s="50"/>
      <c r="X27" s="50"/>
      <c r="Y27" s="3">
        <f t="shared" si="0"/>
        <v>0</v>
      </c>
      <c r="Z27" s="3">
        <f t="shared" si="2"/>
        <v>0</v>
      </c>
      <c r="AA27" s="3">
        <f t="shared" si="3"/>
        <v>0</v>
      </c>
      <c r="AB27" s="3">
        <f t="shared" si="1"/>
        <v>0</v>
      </c>
    </row>
    <row r="28" spans="1:28" ht="19.899999999999999" customHeight="1">
      <c r="A28" s="136"/>
      <c r="B28" s="52"/>
      <c r="C28" s="43"/>
      <c r="D28" s="43"/>
      <c r="E28" s="43"/>
      <c r="F28" s="43"/>
      <c r="G28" s="43"/>
      <c r="H28" s="43"/>
      <c r="I28" s="43"/>
      <c r="J28" s="43"/>
      <c r="K28" s="43"/>
      <c r="L28" s="166"/>
      <c r="M28" s="50"/>
      <c r="N28" s="50"/>
      <c r="O28" s="50"/>
      <c r="P28" s="50"/>
      <c r="Q28" s="50"/>
      <c r="R28" s="50"/>
      <c r="S28" s="50"/>
      <c r="T28" s="50"/>
      <c r="U28" s="166"/>
      <c r="V28" s="50"/>
      <c r="W28" s="50"/>
      <c r="X28" s="50"/>
      <c r="Y28" s="3">
        <f t="shared" si="0"/>
        <v>0</v>
      </c>
      <c r="Z28" s="3">
        <f t="shared" si="2"/>
        <v>0</v>
      </c>
      <c r="AA28" s="3">
        <f t="shared" si="3"/>
        <v>0</v>
      </c>
      <c r="AB28" s="3">
        <f t="shared" si="1"/>
        <v>0</v>
      </c>
    </row>
    <row r="29" spans="1:28" ht="19.899999999999999" customHeight="1">
      <c r="A29" s="136"/>
      <c r="B29" s="52"/>
      <c r="C29" s="43"/>
      <c r="D29" s="43"/>
      <c r="E29" s="43"/>
      <c r="F29" s="43"/>
      <c r="G29" s="43"/>
      <c r="H29" s="43"/>
      <c r="I29" s="43"/>
      <c r="J29" s="43"/>
      <c r="K29" s="43"/>
      <c r="L29" s="166"/>
      <c r="M29" s="50"/>
      <c r="N29" s="50"/>
      <c r="O29" s="50"/>
      <c r="P29" s="50"/>
      <c r="Q29" s="50"/>
      <c r="R29" s="50"/>
      <c r="S29" s="50"/>
      <c r="T29" s="50"/>
      <c r="U29" s="166"/>
      <c r="V29" s="50"/>
      <c r="W29" s="50"/>
      <c r="X29" s="50"/>
      <c r="Y29" s="3">
        <f t="shared" si="0"/>
        <v>0</v>
      </c>
      <c r="Z29" s="3">
        <f t="shared" si="2"/>
        <v>0</v>
      </c>
      <c r="AA29" s="3">
        <f t="shared" si="3"/>
        <v>0</v>
      </c>
      <c r="AB29" s="3">
        <f t="shared" si="1"/>
        <v>0</v>
      </c>
    </row>
    <row r="30" spans="1:28" ht="19.899999999999999" customHeight="1">
      <c r="A30" s="136"/>
      <c r="B30" s="52"/>
      <c r="C30" s="43"/>
      <c r="D30" s="43"/>
      <c r="E30" s="43"/>
      <c r="F30" s="43"/>
      <c r="G30" s="43"/>
      <c r="H30" s="43"/>
      <c r="I30" s="43"/>
      <c r="J30" s="43"/>
      <c r="K30" s="43"/>
      <c r="L30" s="166"/>
      <c r="M30" s="50"/>
      <c r="N30" s="50"/>
      <c r="O30" s="50"/>
      <c r="P30" s="50"/>
      <c r="Q30" s="50"/>
      <c r="R30" s="50"/>
      <c r="S30" s="50"/>
      <c r="T30" s="50"/>
      <c r="U30" s="166"/>
      <c r="V30" s="50"/>
      <c r="W30" s="50"/>
      <c r="X30" s="50"/>
      <c r="Y30" s="3">
        <f t="shared" si="0"/>
        <v>0</v>
      </c>
      <c r="Z30" s="3">
        <f t="shared" si="2"/>
        <v>0</v>
      </c>
      <c r="AA30" s="3">
        <f t="shared" si="3"/>
        <v>0</v>
      </c>
      <c r="AB30" s="3">
        <f t="shared" si="1"/>
        <v>0</v>
      </c>
    </row>
    <row r="31" spans="1:28" ht="19.899999999999999" customHeight="1">
      <c r="A31" s="136"/>
      <c r="B31" s="52"/>
      <c r="C31" s="43"/>
      <c r="D31" s="43"/>
      <c r="E31" s="43"/>
      <c r="F31" s="43"/>
      <c r="G31" s="43"/>
      <c r="H31" s="43"/>
      <c r="I31" s="43"/>
      <c r="J31" s="43"/>
      <c r="K31" s="43"/>
      <c r="L31" s="166"/>
      <c r="M31" s="50"/>
      <c r="N31" s="50"/>
      <c r="O31" s="50"/>
      <c r="P31" s="50"/>
      <c r="Q31" s="50"/>
      <c r="R31" s="50"/>
      <c r="S31" s="50"/>
      <c r="T31" s="50"/>
      <c r="U31" s="166"/>
      <c r="V31" s="50"/>
      <c r="W31" s="50"/>
      <c r="X31" s="50"/>
      <c r="Y31" s="3">
        <f t="shared" si="0"/>
        <v>0</v>
      </c>
      <c r="Z31" s="3">
        <f t="shared" si="2"/>
        <v>0</v>
      </c>
      <c r="AA31" s="3">
        <f t="shared" si="3"/>
        <v>0</v>
      </c>
      <c r="AB31" s="3">
        <f t="shared" si="1"/>
        <v>0</v>
      </c>
    </row>
    <row r="32" spans="1:28" ht="19.899999999999999" customHeight="1">
      <c r="A32" s="136"/>
      <c r="B32" s="52"/>
      <c r="C32" s="43"/>
      <c r="D32" s="43"/>
      <c r="E32" s="43"/>
      <c r="F32" s="43"/>
      <c r="G32" s="43"/>
      <c r="H32" s="43"/>
      <c r="I32" s="43"/>
      <c r="J32" s="43"/>
      <c r="K32" s="43"/>
      <c r="L32" s="166"/>
      <c r="M32" s="50"/>
      <c r="N32" s="50"/>
      <c r="O32" s="50"/>
      <c r="P32" s="50"/>
      <c r="Q32" s="50"/>
      <c r="R32" s="50"/>
      <c r="S32" s="50"/>
      <c r="T32" s="50"/>
      <c r="U32" s="166"/>
      <c r="V32" s="50"/>
      <c r="W32" s="50"/>
      <c r="X32" s="50"/>
      <c r="Y32" s="3">
        <f t="shared" si="0"/>
        <v>0</v>
      </c>
      <c r="Z32" s="3">
        <f t="shared" si="2"/>
        <v>0</v>
      </c>
      <c r="AA32" s="3">
        <f t="shared" si="3"/>
        <v>0</v>
      </c>
      <c r="AB32" s="3">
        <f t="shared" si="1"/>
        <v>0</v>
      </c>
    </row>
    <row r="33" spans="1:28" ht="19.899999999999999" customHeight="1">
      <c r="A33" s="136"/>
      <c r="B33" s="52"/>
      <c r="C33" s="43"/>
      <c r="D33" s="43"/>
      <c r="E33" s="43"/>
      <c r="F33" s="43"/>
      <c r="G33" s="43"/>
      <c r="H33" s="43"/>
      <c r="I33" s="43"/>
      <c r="J33" s="43"/>
      <c r="K33" s="43"/>
      <c r="L33" s="166"/>
      <c r="M33" s="50"/>
      <c r="N33" s="50"/>
      <c r="O33" s="50"/>
      <c r="P33" s="50"/>
      <c r="Q33" s="50"/>
      <c r="R33" s="50"/>
      <c r="S33" s="50"/>
      <c r="T33" s="50"/>
      <c r="U33" s="166"/>
      <c r="V33" s="50"/>
      <c r="W33" s="50"/>
      <c r="X33" s="50"/>
      <c r="Y33" s="3">
        <f t="shared" si="0"/>
        <v>0</v>
      </c>
      <c r="Z33" s="3">
        <f t="shared" si="2"/>
        <v>0</v>
      </c>
      <c r="AA33" s="3">
        <f t="shared" si="3"/>
        <v>0</v>
      </c>
      <c r="AB33" s="3">
        <f t="shared" si="1"/>
        <v>0</v>
      </c>
    </row>
    <row r="34" spans="1:28" ht="19.899999999999999" customHeight="1">
      <c r="A34" s="136"/>
      <c r="B34" s="52"/>
      <c r="C34" s="43"/>
      <c r="D34" s="43"/>
      <c r="E34" s="43"/>
      <c r="F34" s="43"/>
      <c r="G34" s="43"/>
      <c r="H34" s="43"/>
      <c r="I34" s="43"/>
      <c r="J34" s="43"/>
      <c r="K34" s="43"/>
      <c r="L34" s="166"/>
      <c r="M34" s="50"/>
      <c r="N34" s="50"/>
      <c r="O34" s="50"/>
      <c r="P34" s="50"/>
      <c r="Q34" s="50"/>
      <c r="R34" s="50"/>
      <c r="S34" s="50"/>
      <c r="T34" s="50"/>
      <c r="U34" s="166"/>
      <c r="V34" s="50"/>
      <c r="W34" s="50"/>
      <c r="X34" s="50"/>
      <c r="Y34" s="3">
        <f t="shared" si="0"/>
        <v>0</v>
      </c>
      <c r="Z34" s="3">
        <f t="shared" si="2"/>
        <v>0</v>
      </c>
      <c r="AA34" s="3">
        <f t="shared" si="3"/>
        <v>0</v>
      </c>
      <c r="AB34" s="3">
        <f t="shared" si="1"/>
        <v>0</v>
      </c>
    </row>
    <row r="35" spans="1:28" ht="19.899999999999999" customHeight="1">
      <c r="A35" s="136"/>
      <c r="B35" s="52"/>
      <c r="C35" s="43"/>
      <c r="D35" s="43"/>
      <c r="E35" s="43"/>
      <c r="F35" s="43"/>
      <c r="G35" s="43"/>
      <c r="H35" s="43"/>
      <c r="I35" s="43"/>
      <c r="J35" s="43"/>
      <c r="K35" s="43"/>
      <c r="L35" s="166"/>
      <c r="M35" s="50"/>
      <c r="N35" s="50"/>
      <c r="O35" s="50"/>
      <c r="P35" s="50"/>
      <c r="Q35" s="50"/>
      <c r="R35" s="50"/>
      <c r="S35" s="50"/>
      <c r="T35" s="50"/>
      <c r="U35" s="166"/>
      <c r="V35" s="50"/>
      <c r="W35" s="50"/>
      <c r="X35" s="50"/>
      <c r="Y35" s="3">
        <f t="shared" si="0"/>
        <v>0</v>
      </c>
      <c r="Z35" s="3">
        <f t="shared" si="2"/>
        <v>0</v>
      </c>
      <c r="AA35" s="3">
        <f t="shared" si="3"/>
        <v>0</v>
      </c>
      <c r="AB35" s="3">
        <f t="shared" si="1"/>
        <v>0</v>
      </c>
    </row>
    <row r="36" spans="1:28" ht="19.899999999999999" customHeight="1">
      <c r="A36" s="136"/>
      <c r="B36" s="52"/>
      <c r="C36" s="43"/>
      <c r="D36" s="43"/>
      <c r="E36" s="43"/>
      <c r="F36" s="43"/>
      <c r="G36" s="43"/>
      <c r="H36" s="43"/>
      <c r="I36" s="43"/>
      <c r="J36" s="43"/>
      <c r="K36" s="43"/>
      <c r="L36" s="166"/>
      <c r="M36" s="50"/>
      <c r="N36" s="50"/>
      <c r="O36" s="50"/>
      <c r="P36" s="50"/>
      <c r="Q36" s="50"/>
      <c r="R36" s="50"/>
      <c r="S36" s="50"/>
      <c r="T36" s="50"/>
      <c r="U36" s="166"/>
      <c r="V36" s="50"/>
      <c r="W36" s="50"/>
      <c r="X36" s="50"/>
      <c r="Y36" s="1">
        <f t="shared" si="0"/>
        <v>0</v>
      </c>
      <c r="Z36" s="1">
        <f t="shared" si="2"/>
        <v>0</v>
      </c>
      <c r="AA36" s="1">
        <f t="shared" si="3"/>
        <v>0</v>
      </c>
      <c r="AB36" s="1">
        <f t="shared" si="1"/>
        <v>0</v>
      </c>
    </row>
    <row r="37" spans="1:28" ht="19.899999999999999" customHeight="1">
      <c r="A37" s="136"/>
      <c r="B37" s="52"/>
      <c r="C37" s="43"/>
      <c r="D37" s="43"/>
      <c r="E37" s="43"/>
      <c r="F37" s="43"/>
      <c r="G37" s="43"/>
      <c r="H37" s="43"/>
      <c r="I37" s="43"/>
      <c r="J37" s="43"/>
      <c r="K37" s="43"/>
      <c r="L37" s="166"/>
      <c r="M37" s="50"/>
      <c r="N37" s="50"/>
      <c r="O37" s="50"/>
      <c r="P37" s="50"/>
      <c r="Q37" s="50"/>
      <c r="R37" s="50"/>
      <c r="S37" s="50"/>
      <c r="T37" s="50"/>
      <c r="U37" s="166"/>
      <c r="V37" s="50"/>
      <c r="W37" s="50"/>
      <c r="X37" s="50"/>
      <c r="Y37" s="1">
        <f t="shared" si="0"/>
        <v>0</v>
      </c>
      <c r="Z37" s="1">
        <f t="shared" si="2"/>
        <v>0</v>
      </c>
      <c r="AA37" s="1">
        <f t="shared" si="3"/>
        <v>0</v>
      </c>
      <c r="AB37" s="1">
        <f t="shared" si="1"/>
        <v>0</v>
      </c>
    </row>
    <row r="38" spans="1:28" ht="19.899999999999999" customHeight="1">
      <c r="A38" s="136"/>
      <c r="B38" s="52"/>
      <c r="C38" s="43"/>
      <c r="D38" s="43"/>
      <c r="E38" s="43"/>
      <c r="F38" s="43"/>
      <c r="G38" s="43"/>
      <c r="H38" s="43"/>
      <c r="I38" s="43"/>
      <c r="J38" s="43"/>
      <c r="K38" s="43"/>
      <c r="L38" s="166"/>
      <c r="M38" s="50"/>
      <c r="N38" s="50"/>
      <c r="O38" s="50"/>
      <c r="P38" s="50"/>
      <c r="Q38" s="50"/>
      <c r="R38" s="50"/>
      <c r="S38" s="50"/>
      <c r="T38" s="50"/>
      <c r="U38" s="166"/>
      <c r="V38" s="50"/>
      <c r="W38" s="50"/>
      <c r="X38" s="50"/>
    </row>
    <row r="39" spans="1:28" ht="19.899999999999999" customHeight="1">
      <c r="A39" s="136"/>
      <c r="B39" s="52"/>
      <c r="C39" s="43"/>
      <c r="D39" s="43"/>
      <c r="E39" s="43"/>
      <c r="F39" s="43"/>
      <c r="G39" s="43"/>
      <c r="H39" s="43"/>
      <c r="I39" s="43"/>
      <c r="J39" s="43"/>
      <c r="K39" s="43"/>
      <c r="L39" s="166"/>
      <c r="M39" s="50"/>
      <c r="N39" s="50"/>
      <c r="O39" s="50"/>
      <c r="P39" s="50"/>
      <c r="Q39" s="50"/>
      <c r="R39" s="50"/>
      <c r="S39" s="50"/>
      <c r="T39" s="50"/>
      <c r="U39" s="166"/>
      <c r="V39" s="50"/>
      <c r="W39" s="50"/>
      <c r="X39" s="50"/>
    </row>
    <row r="40" spans="1:28" ht="19.899999999999999" customHeight="1">
      <c r="A40" s="136"/>
      <c r="B40" s="52"/>
      <c r="C40" s="43"/>
      <c r="D40" s="43"/>
      <c r="E40" s="43"/>
      <c r="F40" s="43"/>
      <c r="G40" s="43"/>
      <c r="H40" s="43"/>
      <c r="I40" s="43"/>
      <c r="J40" s="43"/>
      <c r="K40" s="43"/>
      <c r="L40" s="166"/>
      <c r="M40" s="50"/>
      <c r="N40" s="50"/>
      <c r="O40" s="50"/>
      <c r="P40" s="50"/>
      <c r="Q40" s="50"/>
      <c r="R40" s="50"/>
      <c r="S40" s="50"/>
      <c r="T40" s="50"/>
      <c r="U40" s="166"/>
      <c r="V40" s="50"/>
      <c r="W40" s="50"/>
      <c r="X40" s="50"/>
    </row>
    <row r="41" spans="1:28" ht="19.899999999999999" customHeight="1">
      <c r="A41" s="136"/>
      <c r="B41" s="52"/>
      <c r="C41" s="43"/>
      <c r="D41" s="43"/>
      <c r="E41" s="43"/>
      <c r="F41" s="43"/>
      <c r="G41" s="43"/>
      <c r="H41" s="43"/>
      <c r="I41" s="43"/>
      <c r="J41" s="43"/>
      <c r="K41" s="43"/>
      <c r="L41" s="166"/>
      <c r="M41" s="50"/>
      <c r="N41" s="50"/>
      <c r="O41" s="50"/>
      <c r="P41" s="50"/>
      <c r="Q41" s="50"/>
      <c r="R41" s="50"/>
      <c r="S41" s="50"/>
      <c r="T41" s="50"/>
      <c r="U41" s="166"/>
      <c r="V41" s="50"/>
      <c r="W41" s="50"/>
      <c r="X41" s="50"/>
    </row>
    <row r="42" spans="1:28" ht="19.899999999999999" customHeight="1">
      <c r="A42" s="136"/>
      <c r="B42" s="52"/>
      <c r="C42" s="43"/>
      <c r="D42" s="43"/>
      <c r="E42" s="43"/>
      <c r="F42" s="43"/>
      <c r="G42" s="43"/>
      <c r="H42" s="43"/>
      <c r="I42" s="43"/>
      <c r="J42" s="43"/>
      <c r="K42" s="43"/>
      <c r="L42" s="166"/>
      <c r="M42" s="50"/>
      <c r="N42" s="50"/>
      <c r="O42" s="50"/>
      <c r="P42" s="50"/>
      <c r="Q42" s="50"/>
      <c r="R42" s="50"/>
      <c r="S42" s="50"/>
      <c r="T42" s="50"/>
      <c r="U42" s="166"/>
      <c r="V42" s="50"/>
      <c r="W42" s="50"/>
      <c r="X42" s="50"/>
    </row>
    <row r="43" spans="1:28" ht="19.899999999999999" customHeight="1">
      <c r="A43" s="136"/>
      <c r="B43" s="52"/>
      <c r="C43" s="43"/>
      <c r="D43" s="43"/>
      <c r="E43" s="43"/>
      <c r="F43" s="43"/>
      <c r="G43" s="43"/>
      <c r="H43" s="43"/>
      <c r="I43" s="43"/>
      <c r="J43" s="43"/>
      <c r="K43" s="43"/>
      <c r="L43" s="166"/>
      <c r="M43" s="50"/>
      <c r="N43" s="50"/>
      <c r="O43" s="50"/>
      <c r="P43" s="50"/>
      <c r="Q43" s="50"/>
      <c r="R43" s="50"/>
      <c r="S43" s="50"/>
      <c r="T43" s="50"/>
      <c r="U43" s="166"/>
      <c r="V43" s="50"/>
      <c r="W43" s="50"/>
      <c r="X43" s="50"/>
    </row>
    <row r="44" spans="1:28" ht="19.899999999999999" customHeight="1">
      <c r="A44" s="136"/>
      <c r="B44" s="52"/>
      <c r="C44" s="43"/>
      <c r="D44" s="43"/>
      <c r="E44" s="43"/>
      <c r="F44" s="43"/>
      <c r="G44" s="43"/>
      <c r="H44" s="43"/>
      <c r="I44" s="43"/>
      <c r="J44" s="43"/>
      <c r="K44" s="43"/>
      <c r="L44" s="166"/>
      <c r="M44" s="50"/>
      <c r="N44" s="50"/>
      <c r="O44" s="50"/>
      <c r="P44" s="50"/>
      <c r="Q44" s="50"/>
      <c r="R44" s="50"/>
      <c r="S44" s="50"/>
      <c r="T44" s="50"/>
      <c r="U44" s="166"/>
      <c r="V44" s="50"/>
      <c r="W44" s="50"/>
      <c r="X44" s="50"/>
    </row>
    <row r="45" spans="1:28" ht="19.899999999999999" customHeight="1">
      <c r="A45" s="136"/>
      <c r="B45" s="52"/>
      <c r="C45" s="43"/>
      <c r="D45" s="43"/>
      <c r="E45" s="43"/>
      <c r="F45" s="43"/>
      <c r="G45" s="43"/>
      <c r="H45" s="43"/>
      <c r="I45" s="43"/>
      <c r="J45" s="43"/>
      <c r="K45" s="43"/>
      <c r="L45" s="166"/>
      <c r="M45" s="50"/>
      <c r="N45" s="50"/>
      <c r="O45" s="50"/>
      <c r="P45" s="50"/>
      <c r="Q45" s="50"/>
      <c r="R45" s="50"/>
      <c r="S45" s="50"/>
      <c r="T45" s="50"/>
      <c r="U45" s="166"/>
      <c r="V45" s="50"/>
      <c r="W45" s="50"/>
      <c r="X45" s="50"/>
    </row>
    <row r="46" spans="1:28" ht="19.899999999999999" customHeight="1">
      <c r="A46" s="136"/>
      <c r="B46" s="52"/>
      <c r="C46" s="43"/>
      <c r="D46" s="43"/>
      <c r="E46" s="43"/>
      <c r="F46" s="43"/>
      <c r="G46" s="43"/>
      <c r="H46" s="43"/>
      <c r="I46" s="43"/>
      <c r="J46" s="43"/>
      <c r="K46" s="43"/>
      <c r="L46" s="166"/>
      <c r="M46" s="50"/>
      <c r="N46" s="50"/>
      <c r="O46" s="50"/>
      <c r="P46" s="50"/>
      <c r="Q46" s="50"/>
      <c r="R46" s="50"/>
      <c r="S46" s="50"/>
      <c r="T46" s="50"/>
      <c r="U46" s="166"/>
      <c r="V46" s="50"/>
      <c r="W46" s="50"/>
      <c r="X46" s="50"/>
    </row>
    <row r="47" spans="1:28" ht="19.899999999999999" customHeight="1">
      <c r="A47" s="136"/>
      <c r="B47" s="52"/>
      <c r="C47" s="43"/>
      <c r="D47" s="43"/>
      <c r="E47" s="43"/>
      <c r="F47" s="43"/>
      <c r="G47" s="43"/>
      <c r="H47" s="43"/>
      <c r="I47" s="43"/>
      <c r="J47" s="43"/>
      <c r="K47" s="43"/>
      <c r="L47" s="166"/>
      <c r="M47" s="50"/>
      <c r="N47" s="50"/>
      <c r="O47" s="50"/>
      <c r="P47" s="50"/>
      <c r="Q47" s="50"/>
      <c r="R47" s="50"/>
      <c r="S47" s="50"/>
      <c r="T47" s="50"/>
      <c r="U47" s="166"/>
      <c r="V47" s="50"/>
      <c r="W47" s="50"/>
      <c r="X47" s="50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</sheetData>
  <protectedRanges>
    <protectedRange sqref="C8:X8" name="ช่วง1_1"/>
    <protectedRange sqref="AB8" name="ช่วง1_1_1"/>
    <protectedRange sqref="Y8:AA8" name="ช่วง1_1_1_1"/>
  </protectedRanges>
  <mergeCells count="18">
    <mergeCell ref="A1:V1"/>
    <mergeCell ref="V5:X7"/>
    <mergeCell ref="C5:K6"/>
    <mergeCell ref="A2:X2"/>
    <mergeCell ref="A3:B3"/>
    <mergeCell ref="C3:G3"/>
    <mergeCell ref="H3:L3"/>
    <mergeCell ref="O3:U3"/>
    <mergeCell ref="Y5:AB5"/>
    <mergeCell ref="Y6:Y7"/>
    <mergeCell ref="Z6:Z7"/>
    <mergeCell ref="AA6:AA7"/>
    <mergeCell ref="A4:X4"/>
    <mergeCell ref="A5:A8"/>
    <mergeCell ref="U5:U7"/>
    <mergeCell ref="L5:L7"/>
    <mergeCell ref="O5:O7"/>
    <mergeCell ref="Q5:T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X55"/>
  <sheetViews>
    <sheetView topLeftCell="A22" workbookViewId="0">
      <selection activeCell="A25" sqref="A25:B27"/>
    </sheetView>
  </sheetViews>
  <sheetFormatPr defaultColWidth="9" defaultRowHeight="21"/>
  <cols>
    <col min="1" max="1" width="5.140625" style="27" customWidth="1"/>
    <col min="2" max="2" width="10" style="27" customWidth="1"/>
    <col min="3" max="3" width="4" style="27" customWidth="1"/>
    <col min="4" max="4" width="8" style="27" customWidth="1"/>
    <col min="5" max="9" width="3.28515625" style="27" customWidth="1"/>
    <col min="10" max="11" width="5.7109375" style="27" customWidth="1"/>
    <col min="12" max="12" width="7.28515625" style="27" customWidth="1"/>
    <col min="13" max="17" width="3.28515625" style="27" customWidth="1"/>
    <col min="18" max="19" width="5.7109375" style="27" customWidth="1"/>
    <col min="20" max="20" width="7.28515625" style="27" customWidth="1"/>
    <col min="21" max="23" width="4.42578125" style="1" hidden="1" customWidth="1"/>
    <col min="24" max="24" width="10.42578125" style="1" hidden="1" customWidth="1"/>
    <col min="25" max="16384" width="9" style="1"/>
  </cols>
  <sheetData>
    <row r="1" spans="1:24" ht="21" customHeight="1">
      <c r="A1" s="279" t="s">
        <v>62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115" t="s">
        <v>55</v>
      </c>
      <c r="T1" s="115">
        <v>9</v>
      </c>
    </row>
    <row r="2" spans="1:24" ht="21" customHeight="1">
      <c r="A2" s="284" t="s">
        <v>67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</row>
    <row r="3" spans="1:24" ht="21" customHeight="1">
      <c r="A3" s="286" t="s">
        <v>1</v>
      </c>
      <c r="B3" s="286"/>
      <c r="C3" s="285"/>
      <c r="D3" s="285"/>
      <c r="E3" s="285" t="s">
        <v>0</v>
      </c>
      <c r="F3" s="285"/>
      <c r="G3" s="285"/>
      <c r="H3" s="285"/>
      <c r="I3" s="285"/>
      <c r="J3" s="285"/>
      <c r="K3" s="285"/>
      <c r="L3" s="285"/>
      <c r="M3" s="285"/>
      <c r="N3" s="152"/>
      <c r="O3" s="152"/>
      <c r="P3" s="152"/>
      <c r="Q3" s="152"/>
      <c r="R3" s="152"/>
      <c r="S3" s="123" t="s">
        <v>48</v>
      </c>
      <c r="T3" s="123" t="str">
        <f>Time1!X3</f>
        <v>1</v>
      </c>
    </row>
    <row r="4" spans="1:24" ht="21" customHeight="1" thickBot="1">
      <c r="A4" s="318" t="s">
        <v>103</v>
      </c>
      <c r="B4" s="318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318"/>
      <c r="N4" s="318"/>
      <c r="O4" s="318"/>
      <c r="P4" s="318"/>
      <c r="Q4" s="318"/>
      <c r="R4" s="318"/>
      <c r="S4" s="318"/>
      <c r="T4" s="318"/>
    </row>
    <row r="5" spans="1:24" ht="21" customHeight="1">
      <c r="A5" s="290" t="s">
        <v>8</v>
      </c>
      <c r="B5" s="61" t="s">
        <v>68</v>
      </c>
      <c r="C5" s="339" t="s">
        <v>163</v>
      </c>
      <c r="D5" s="340"/>
      <c r="E5" s="340"/>
      <c r="F5" s="320" t="s">
        <v>160</v>
      </c>
      <c r="G5" s="320"/>
      <c r="H5" s="320"/>
      <c r="I5" s="320"/>
      <c r="J5" s="320"/>
      <c r="K5" s="320"/>
      <c r="L5" s="321"/>
      <c r="M5" s="319" t="s">
        <v>159</v>
      </c>
      <c r="N5" s="320"/>
      <c r="O5" s="320"/>
      <c r="P5" s="320"/>
      <c r="Q5" s="320"/>
      <c r="R5" s="320"/>
      <c r="S5" s="320"/>
      <c r="T5" s="321"/>
      <c r="U5" s="294" t="s">
        <v>56</v>
      </c>
      <c r="V5" s="295"/>
      <c r="W5" s="295"/>
      <c r="X5" s="295"/>
    </row>
    <row r="6" spans="1:24" ht="21" customHeight="1" thickBot="1">
      <c r="A6" s="292"/>
      <c r="B6" s="63" t="s">
        <v>71</v>
      </c>
      <c r="C6" s="63" t="s">
        <v>162</v>
      </c>
      <c r="D6" s="63" t="s">
        <v>101</v>
      </c>
      <c r="E6" s="64">
        <v>1</v>
      </c>
      <c r="F6" s="64">
        <v>2</v>
      </c>
      <c r="G6" s="64">
        <v>3</v>
      </c>
      <c r="H6" s="64">
        <v>4</v>
      </c>
      <c r="I6" s="64">
        <v>5</v>
      </c>
      <c r="J6" s="63" t="s">
        <v>88</v>
      </c>
      <c r="K6" s="63" t="s">
        <v>100</v>
      </c>
      <c r="L6" s="63" t="s">
        <v>101</v>
      </c>
      <c r="M6" s="64">
        <v>1</v>
      </c>
      <c r="N6" s="64">
        <v>2</v>
      </c>
      <c r="O6" s="64">
        <v>3</v>
      </c>
      <c r="P6" s="64">
        <v>4</v>
      </c>
      <c r="Q6" s="64">
        <v>5</v>
      </c>
      <c r="R6" s="63" t="s">
        <v>88</v>
      </c>
      <c r="S6" s="63" t="s">
        <v>100</v>
      </c>
      <c r="T6" s="63" t="s">
        <v>101</v>
      </c>
      <c r="U6" s="15"/>
      <c r="V6" s="14"/>
      <c r="W6" s="14"/>
      <c r="X6" s="10" t="s">
        <v>60</v>
      </c>
    </row>
    <row r="7" spans="1:24" ht="21" customHeight="1" thickBot="1">
      <c r="A7" s="293"/>
      <c r="B7" s="66" t="s">
        <v>69</v>
      </c>
      <c r="C7" s="67"/>
      <c r="D7" s="67" t="s">
        <v>102</v>
      </c>
      <c r="E7" s="67">
        <v>3</v>
      </c>
      <c r="F7" s="67">
        <v>3</v>
      </c>
      <c r="G7" s="67">
        <v>3</v>
      </c>
      <c r="H7" s="67">
        <v>3</v>
      </c>
      <c r="I7" s="67">
        <v>3</v>
      </c>
      <c r="J7" s="67">
        <f>SUM(E7:I7)</f>
        <v>15</v>
      </c>
      <c r="K7" s="67">
        <f>J7/I6</f>
        <v>3</v>
      </c>
      <c r="L7" s="116" t="s">
        <v>102</v>
      </c>
      <c r="M7" s="67">
        <v>3</v>
      </c>
      <c r="N7" s="67">
        <v>3</v>
      </c>
      <c r="O7" s="67">
        <v>3</v>
      </c>
      <c r="P7" s="67">
        <v>3</v>
      </c>
      <c r="Q7" s="67">
        <v>3</v>
      </c>
      <c r="R7" s="67">
        <f>SUM(M7:Q7)</f>
        <v>15</v>
      </c>
      <c r="S7" s="67">
        <f>R7/Q6</f>
        <v>3</v>
      </c>
      <c r="T7" s="116" t="s">
        <v>102</v>
      </c>
      <c r="U7" s="9">
        <f>COUNTIF(C7:T7,"ข")*2</f>
        <v>0</v>
      </c>
      <c r="V7" s="9">
        <f>COUNTIF(C7:U7,"ล")*2</f>
        <v>0</v>
      </c>
      <c r="W7" s="9">
        <f>COUNTIF(C7:V7,"ป")*2</f>
        <v>0</v>
      </c>
      <c r="X7" s="6">
        <f>SUM(C7:T7)</f>
        <v>66</v>
      </c>
    </row>
    <row r="8" spans="1:24" ht="19.899999999999999" customHeight="1">
      <c r="A8" s="131">
        <f>Time1!B9</f>
        <v>1</v>
      </c>
      <c r="B8" s="132" t="str">
        <f>Time1!E9</f>
        <v>จิรยุทธ์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44"/>
      <c r="N8" s="144"/>
      <c r="O8" s="144"/>
      <c r="P8" s="144"/>
      <c r="Q8" s="144"/>
      <c r="R8" s="144"/>
      <c r="S8" s="165"/>
      <c r="T8" s="165"/>
      <c r="U8" s="7">
        <f>COUNTIF(C8:T8,"ข")*2</f>
        <v>0</v>
      </c>
      <c r="V8" s="7">
        <f>COUNTIF(C8:U8,"ล")*2</f>
        <v>0</v>
      </c>
      <c r="W8" s="7">
        <f>COUNTIF(C8:V8,"ป")*2</f>
        <v>0</v>
      </c>
      <c r="X8" s="7">
        <f>SUM(C8:T8)</f>
        <v>0</v>
      </c>
    </row>
    <row r="9" spans="1:24" ht="19.899999999999999" customHeight="1">
      <c r="A9" s="136">
        <f>Time1!B10</f>
        <v>2</v>
      </c>
      <c r="B9" s="52" t="str">
        <f>Time1!E10</f>
        <v>ฐิตินันท์</v>
      </c>
      <c r="C9" s="50"/>
      <c r="D9" s="42"/>
      <c r="E9" s="190"/>
      <c r="F9" s="190"/>
      <c r="G9" s="190"/>
      <c r="H9" s="190"/>
      <c r="I9" s="190"/>
      <c r="J9" s="190"/>
      <c r="K9" s="190"/>
      <c r="L9" s="190"/>
      <c r="M9" s="50"/>
      <c r="N9" s="50"/>
      <c r="O9" s="50"/>
      <c r="P9" s="50"/>
      <c r="Q9" s="50"/>
      <c r="R9" s="50"/>
      <c r="S9" s="50"/>
      <c r="T9" s="50"/>
      <c r="U9" s="3">
        <f>COUNTIF(C9:T9,"ข")*2</f>
        <v>0</v>
      </c>
      <c r="V9" s="3">
        <f>COUNTIF(C9:U9,"ล")*2</f>
        <v>0</v>
      </c>
      <c r="W9" s="3">
        <f>COUNTIF(C9:V9,"ป")*2</f>
        <v>0</v>
      </c>
      <c r="X9" s="3">
        <f>SUM(C9:T9)</f>
        <v>0</v>
      </c>
    </row>
    <row r="10" spans="1:24" ht="19.899999999999999" customHeight="1">
      <c r="A10" s="136">
        <f>Time1!B11</f>
        <v>3</v>
      </c>
      <c r="B10" s="52" t="str">
        <f>Time1!E11</f>
        <v>สิริวิมล</v>
      </c>
      <c r="C10" s="50"/>
      <c r="D10" s="42"/>
      <c r="E10" s="190"/>
      <c r="F10" s="190"/>
      <c r="G10" s="190"/>
      <c r="H10" s="190"/>
      <c r="I10" s="190"/>
      <c r="J10" s="190"/>
      <c r="K10" s="190"/>
      <c r="L10" s="190"/>
      <c r="M10" s="50"/>
      <c r="N10" s="50"/>
      <c r="O10" s="50"/>
      <c r="P10" s="50"/>
      <c r="Q10" s="50"/>
      <c r="R10" s="50"/>
      <c r="S10" s="50"/>
      <c r="T10" s="50"/>
      <c r="U10" s="3">
        <f>COUNTIF(C10:T10,"ข")*2</f>
        <v>0</v>
      </c>
      <c r="V10" s="3">
        <f>COUNTIF(C10:U10,"ล")*2</f>
        <v>0</v>
      </c>
      <c r="W10" s="3">
        <f>COUNTIF(C10:V10,"ป")*2</f>
        <v>0</v>
      </c>
      <c r="X10" s="3">
        <f>SUM(C10:T10)</f>
        <v>0</v>
      </c>
    </row>
    <row r="11" spans="1:24" ht="19.899999999999999" customHeight="1">
      <c r="A11" s="136">
        <f>Time1!B12</f>
        <v>4</v>
      </c>
      <c r="B11" s="52" t="str">
        <f>Time1!E12</f>
        <v>อนุภัทร</v>
      </c>
      <c r="C11" s="50"/>
      <c r="D11" s="42"/>
      <c r="E11" s="190"/>
      <c r="F11" s="190"/>
      <c r="G11" s="190"/>
      <c r="H11" s="190"/>
      <c r="I11" s="190"/>
      <c r="J11" s="190"/>
      <c r="K11" s="190"/>
      <c r="L11" s="190"/>
      <c r="M11" s="50"/>
      <c r="N11" s="50"/>
      <c r="O11" s="50"/>
      <c r="P11" s="50"/>
      <c r="Q11" s="50"/>
      <c r="R11" s="50"/>
      <c r="S11" s="50"/>
      <c r="T11" s="50"/>
      <c r="U11" s="3">
        <f>COUNTIF(C11:T11,"ข")*2</f>
        <v>0</v>
      </c>
      <c r="V11" s="3">
        <f>COUNTIF(C11:U11,"ล")*2</f>
        <v>0</v>
      </c>
      <c r="W11" s="3">
        <f>COUNTIF(C11:V11,"ป")*2</f>
        <v>0</v>
      </c>
      <c r="X11" s="3">
        <f>SUM(C11:T11)</f>
        <v>0</v>
      </c>
    </row>
    <row r="12" spans="1:24" ht="19.899999999999999" customHeight="1">
      <c r="A12" s="136">
        <f>Time1!B13</f>
        <v>5</v>
      </c>
      <c r="B12" s="52" t="str">
        <f>Time1!E13</f>
        <v>กชกร</v>
      </c>
      <c r="C12" s="50"/>
      <c r="D12" s="42"/>
      <c r="E12" s="190"/>
      <c r="F12" s="190"/>
      <c r="G12" s="190"/>
      <c r="H12" s="190"/>
      <c r="I12" s="190"/>
      <c r="J12" s="190"/>
      <c r="K12" s="190"/>
      <c r="L12" s="190"/>
      <c r="M12" s="50"/>
      <c r="N12" s="50"/>
      <c r="O12" s="50"/>
      <c r="P12" s="50"/>
      <c r="Q12" s="50"/>
      <c r="R12" s="50"/>
      <c r="S12" s="50"/>
      <c r="T12" s="50"/>
      <c r="U12" s="17">
        <f t="shared" ref="U12:X12" si="0">S12/R7</f>
        <v>0</v>
      </c>
      <c r="V12" s="17">
        <f t="shared" si="0"/>
        <v>0</v>
      </c>
      <c r="W12" s="17" t="e">
        <f t="shared" si="0"/>
        <v>#VALUE!</v>
      </c>
      <c r="X12" s="17" t="e">
        <f t="shared" si="0"/>
        <v>#DIV/0!</v>
      </c>
    </row>
    <row r="13" spans="1:24" ht="19.899999999999999" customHeight="1">
      <c r="A13" s="136">
        <f>Time1!B14</f>
        <v>7</v>
      </c>
      <c r="B13" s="52" t="str">
        <f>Time1!E14</f>
        <v>ณัฐธิดา</v>
      </c>
      <c r="C13" s="50"/>
      <c r="D13" s="42"/>
      <c r="E13" s="190"/>
      <c r="F13" s="190"/>
      <c r="G13" s="190"/>
      <c r="H13" s="190"/>
      <c r="I13" s="190"/>
      <c r="J13" s="190"/>
      <c r="K13" s="190"/>
      <c r="L13" s="190"/>
      <c r="M13" s="50"/>
      <c r="N13" s="50"/>
      <c r="O13" s="50"/>
      <c r="P13" s="50"/>
      <c r="Q13" s="50"/>
      <c r="R13" s="50"/>
      <c r="S13" s="50"/>
      <c r="T13" s="50"/>
      <c r="U13" s="3">
        <f t="shared" ref="U13:U19" si="1">COUNTIF(C13:T13,"ข")*2</f>
        <v>0</v>
      </c>
      <c r="V13" s="3">
        <f t="shared" ref="V13:V19" si="2">COUNTIF(C13:U13,"ล")*2</f>
        <v>0</v>
      </c>
      <c r="W13" s="3">
        <f t="shared" ref="W13:W19" si="3">COUNTIF(C13:V13,"ป")*2</f>
        <v>0</v>
      </c>
      <c r="X13" s="3">
        <f t="shared" ref="X13:X19" si="4">SUM(C13:T13)</f>
        <v>0</v>
      </c>
    </row>
    <row r="14" spans="1:24" ht="19.899999999999999" customHeight="1">
      <c r="A14" s="136">
        <f>Time1!B15</f>
        <v>8</v>
      </c>
      <c r="B14" s="52" t="str">
        <f>Time1!E15</f>
        <v>ดวงกมล</v>
      </c>
      <c r="C14" s="50"/>
      <c r="D14" s="42"/>
      <c r="E14" s="190"/>
      <c r="F14" s="190"/>
      <c r="G14" s="190"/>
      <c r="H14" s="190"/>
      <c r="I14" s="190"/>
      <c r="J14" s="190"/>
      <c r="K14" s="190"/>
      <c r="L14" s="190"/>
      <c r="M14" s="50"/>
      <c r="N14" s="50"/>
      <c r="O14" s="50"/>
      <c r="P14" s="50"/>
      <c r="Q14" s="50"/>
      <c r="R14" s="50"/>
      <c r="S14" s="50"/>
      <c r="T14" s="50"/>
      <c r="U14" s="3">
        <f t="shared" si="1"/>
        <v>0</v>
      </c>
      <c r="V14" s="3">
        <f t="shared" si="2"/>
        <v>0</v>
      </c>
      <c r="W14" s="3">
        <f t="shared" si="3"/>
        <v>0</v>
      </c>
      <c r="X14" s="3">
        <f t="shared" si="4"/>
        <v>0</v>
      </c>
    </row>
    <row r="15" spans="1:24" ht="19.899999999999999" customHeight="1">
      <c r="A15" s="136">
        <f>Time1!B16</f>
        <v>9</v>
      </c>
      <c r="B15" s="52" t="str">
        <f>Time1!E16</f>
        <v>ปริยากร</v>
      </c>
      <c r="C15" s="50"/>
      <c r="D15" s="42"/>
      <c r="E15" s="190"/>
      <c r="F15" s="190"/>
      <c r="G15" s="190"/>
      <c r="H15" s="190"/>
      <c r="I15" s="190"/>
      <c r="J15" s="190"/>
      <c r="K15" s="190"/>
      <c r="L15" s="190"/>
      <c r="M15" s="50"/>
      <c r="N15" s="50"/>
      <c r="O15" s="50"/>
      <c r="P15" s="50"/>
      <c r="Q15" s="50"/>
      <c r="R15" s="50"/>
      <c r="S15" s="50"/>
      <c r="T15" s="50"/>
      <c r="U15" s="3">
        <f t="shared" si="1"/>
        <v>0</v>
      </c>
      <c r="V15" s="3">
        <f t="shared" si="2"/>
        <v>0</v>
      </c>
      <c r="W15" s="3">
        <f t="shared" si="3"/>
        <v>0</v>
      </c>
      <c r="X15" s="3">
        <f t="shared" si="4"/>
        <v>0</v>
      </c>
    </row>
    <row r="16" spans="1:24" ht="19.899999999999999" customHeight="1">
      <c r="A16" s="136">
        <f>Time1!B17</f>
        <v>10</v>
      </c>
      <c r="B16" s="52" t="str">
        <f>Time1!E17</f>
        <v>มาริสา</v>
      </c>
      <c r="C16" s="50"/>
      <c r="D16" s="42"/>
      <c r="E16" s="190"/>
      <c r="F16" s="190"/>
      <c r="G16" s="190"/>
      <c r="H16" s="190"/>
      <c r="I16" s="190"/>
      <c r="J16" s="190"/>
      <c r="K16" s="190"/>
      <c r="L16" s="190"/>
      <c r="M16" s="50"/>
      <c r="N16" s="50"/>
      <c r="O16" s="50"/>
      <c r="P16" s="50"/>
      <c r="Q16" s="50"/>
      <c r="R16" s="50"/>
      <c r="S16" s="50"/>
      <c r="T16" s="50"/>
      <c r="U16" s="3">
        <f t="shared" si="1"/>
        <v>0</v>
      </c>
      <c r="V16" s="3">
        <f t="shared" si="2"/>
        <v>0</v>
      </c>
      <c r="W16" s="3">
        <f t="shared" si="3"/>
        <v>0</v>
      </c>
      <c r="X16" s="3">
        <f t="shared" si="4"/>
        <v>0</v>
      </c>
    </row>
    <row r="17" spans="1:24" ht="19.899999999999999" customHeight="1">
      <c r="A17" s="136">
        <f>Time1!B18</f>
        <v>11</v>
      </c>
      <c r="B17" s="52" t="str">
        <f>Time1!E18</f>
        <v>วนิษา</v>
      </c>
      <c r="C17" s="50"/>
      <c r="D17" s="42"/>
      <c r="E17" s="190"/>
      <c r="F17" s="190"/>
      <c r="G17" s="190"/>
      <c r="H17" s="190"/>
      <c r="I17" s="190"/>
      <c r="J17" s="190"/>
      <c r="K17" s="190"/>
      <c r="L17" s="190"/>
      <c r="M17" s="50"/>
      <c r="N17" s="50"/>
      <c r="O17" s="50"/>
      <c r="P17" s="50"/>
      <c r="Q17" s="50"/>
      <c r="R17" s="50"/>
      <c r="S17" s="50"/>
      <c r="T17" s="50"/>
      <c r="U17" s="3">
        <f t="shared" si="1"/>
        <v>0</v>
      </c>
      <c r="V17" s="3">
        <f t="shared" si="2"/>
        <v>0</v>
      </c>
      <c r="W17" s="3">
        <f t="shared" si="3"/>
        <v>0</v>
      </c>
      <c r="X17" s="3">
        <f t="shared" si="4"/>
        <v>0</v>
      </c>
    </row>
    <row r="18" spans="1:24" ht="19.899999999999999" customHeight="1">
      <c r="A18" s="136">
        <f>Time1!B19</f>
        <v>12</v>
      </c>
      <c r="B18" s="52" t="str">
        <f>Time1!E19</f>
        <v>ศศิกานต์</v>
      </c>
      <c r="C18" s="50"/>
      <c r="D18" s="42"/>
      <c r="E18" s="190"/>
      <c r="F18" s="190"/>
      <c r="G18" s="190"/>
      <c r="H18" s="190"/>
      <c r="I18" s="190"/>
      <c r="J18" s="190"/>
      <c r="K18" s="190"/>
      <c r="L18" s="190"/>
      <c r="M18" s="50"/>
      <c r="N18" s="50"/>
      <c r="O18" s="50"/>
      <c r="P18" s="50"/>
      <c r="Q18" s="50"/>
      <c r="R18" s="50"/>
      <c r="S18" s="50"/>
      <c r="T18" s="50"/>
      <c r="U18" s="3">
        <f t="shared" si="1"/>
        <v>0</v>
      </c>
      <c r="V18" s="3">
        <f t="shared" si="2"/>
        <v>0</v>
      </c>
      <c r="W18" s="3">
        <f t="shared" si="3"/>
        <v>0</v>
      </c>
      <c r="X18" s="3">
        <f t="shared" si="4"/>
        <v>0</v>
      </c>
    </row>
    <row r="19" spans="1:24" ht="19.899999999999999" customHeight="1">
      <c r="A19" s="136">
        <f>Time1!B20</f>
        <v>13</v>
      </c>
      <c r="B19" s="52" t="str">
        <f>Time1!E20</f>
        <v>อศิราภ์</v>
      </c>
      <c r="C19" s="50"/>
      <c r="D19" s="42"/>
      <c r="E19" s="190"/>
      <c r="F19" s="190"/>
      <c r="G19" s="190"/>
      <c r="H19" s="190"/>
      <c r="I19" s="190"/>
      <c r="J19" s="190"/>
      <c r="K19" s="190"/>
      <c r="L19" s="190"/>
      <c r="M19" s="50"/>
      <c r="N19" s="50"/>
      <c r="O19" s="50"/>
      <c r="P19" s="50"/>
      <c r="Q19" s="50"/>
      <c r="R19" s="50"/>
      <c r="S19" s="50"/>
      <c r="T19" s="50"/>
      <c r="U19" s="3">
        <f t="shared" si="1"/>
        <v>0</v>
      </c>
      <c r="V19" s="3">
        <f t="shared" si="2"/>
        <v>0</v>
      </c>
      <c r="W19" s="3">
        <f t="shared" si="3"/>
        <v>0</v>
      </c>
      <c r="X19" s="3">
        <f t="shared" si="4"/>
        <v>0</v>
      </c>
    </row>
    <row r="20" spans="1:24" ht="19.899999999999999" customHeight="1">
      <c r="A20" s="136">
        <f>Time1!B21</f>
        <v>14</v>
      </c>
      <c r="B20" s="52" t="str">
        <f>Time1!E21</f>
        <v>สุกัญญา</v>
      </c>
      <c r="C20" s="50"/>
      <c r="D20" s="42"/>
      <c r="E20" s="190"/>
      <c r="F20" s="190"/>
      <c r="G20" s="190"/>
      <c r="H20" s="190"/>
      <c r="I20" s="190"/>
      <c r="J20" s="190"/>
      <c r="K20" s="190"/>
      <c r="L20" s="190"/>
      <c r="M20" s="50"/>
      <c r="N20" s="50"/>
      <c r="O20" s="50"/>
      <c r="P20" s="50"/>
      <c r="Q20" s="50"/>
      <c r="R20" s="50"/>
      <c r="S20" s="50"/>
      <c r="T20" s="50"/>
      <c r="U20" s="3"/>
      <c r="V20" s="3"/>
      <c r="W20" s="3"/>
      <c r="X20" s="3"/>
    </row>
    <row r="21" spans="1:24" ht="19.899999999999999" customHeight="1">
      <c r="A21" s="136">
        <f>Time1!B22</f>
        <v>15</v>
      </c>
      <c r="B21" s="52" t="str">
        <f>Time1!E22</f>
        <v>สุภัสรา</v>
      </c>
      <c r="C21" s="50"/>
      <c r="D21" s="42"/>
      <c r="E21" s="190"/>
      <c r="F21" s="190"/>
      <c r="G21" s="190"/>
      <c r="H21" s="190"/>
      <c r="I21" s="190"/>
      <c r="J21" s="190"/>
      <c r="K21" s="190"/>
      <c r="L21" s="190"/>
      <c r="M21" s="50"/>
      <c r="N21" s="50"/>
      <c r="O21" s="50"/>
      <c r="P21" s="50"/>
      <c r="Q21" s="50"/>
      <c r="R21" s="50"/>
      <c r="S21" s="50"/>
      <c r="T21" s="50"/>
      <c r="U21" s="3">
        <f t="shared" ref="U21:U36" si="5">COUNTIF(C21:T21,"ข")*2</f>
        <v>0</v>
      </c>
      <c r="V21" s="3">
        <f t="shared" ref="V21:V36" si="6">COUNTIF(C21:U21,"ล")*2</f>
        <v>0</v>
      </c>
      <c r="W21" s="3">
        <f t="shared" ref="W21:W36" si="7">COUNTIF(C21:V21,"ป")*2</f>
        <v>0</v>
      </c>
      <c r="X21" s="3">
        <f t="shared" ref="X21:X36" si="8">SUM(C21:T21)</f>
        <v>0</v>
      </c>
    </row>
    <row r="22" spans="1:24" ht="19.899999999999999" customHeight="1">
      <c r="A22" s="136">
        <f>Time1!B23</f>
        <v>16</v>
      </c>
      <c r="B22" s="52" t="str">
        <f>Time1!E23</f>
        <v>อัญชิสา</v>
      </c>
      <c r="C22" s="50"/>
      <c r="D22" s="42"/>
      <c r="E22" s="190"/>
      <c r="F22" s="190"/>
      <c r="G22" s="190"/>
      <c r="H22" s="190"/>
      <c r="I22" s="190"/>
      <c r="J22" s="190"/>
      <c r="K22" s="190"/>
      <c r="L22" s="190"/>
      <c r="M22" s="50"/>
      <c r="N22" s="50"/>
      <c r="O22" s="50"/>
      <c r="P22" s="50"/>
      <c r="Q22" s="50"/>
      <c r="R22" s="50"/>
      <c r="S22" s="50"/>
      <c r="T22" s="50"/>
      <c r="U22" s="3">
        <f t="shared" si="5"/>
        <v>0</v>
      </c>
      <c r="V22" s="3">
        <f t="shared" si="6"/>
        <v>0</v>
      </c>
      <c r="W22" s="3">
        <f t="shared" si="7"/>
        <v>0</v>
      </c>
      <c r="X22" s="3">
        <f t="shared" si="8"/>
        <v>0</v>
      </c>
    </row>
    <row r="23" spans="1:24" ht="19.899999999999999" customHeight="1">
      <c r="A23" s="136">
        <f>Time1!B24</f>
        <v>17</v>
      </c>
      <c r="B23" s="52" t="str">
        <f>Time1!E24</f>
        <v>อัมพิกา</v>
      </c>
      <c r="C23" s="50"/>
      <c r="D23" s="42"/>
      <c r="E23" s="190"/>
      <c r="F23" s="190"/>
      <c r="G23" s="190"/>
      <c r="H23" s="190"/>
      <c r="I23" s="190"/>
      <c r="J23" s="190"/>
      <c r="K23" s="190"/>
      <c r="L23" s="190"/>
      <c r="M23" s="50"/>
      <c r="N23" s="50"/>
      <c r="O23" s="50"/>
      <c r="P23" s="50"/>
      <c r="Q23" s="50"/>
      <c r="R23" s="50"/>
      <c r="S23" s="50"/>
      <c r="T23" s="50"/>
      <c r="U23" s="3">
        <f t="shared" si="5"/>
        <v>0</v>
      </c>
      <c r="V23" s="3">
        <f t="shared" si="6"/>
        <v>0</v>
      </c>
      <c r="W23" s="3">
        <f t="shared" si="7"/>
        <v>0</v>
      </c>
      <c r="X23" s="3">
        <f t="shared" si="8"/>
        <v>0</v>
      </c>
    </row>
    <row r="24" spans="1:24" ht="19.899999999999999" customHeight="1">
      <c r="A24" s="136">
        <f>Time1!B25</f>
        <v>18</v>
      </c>
      <c r="B24" s="52" t="str">
        <f>Time1!E25</f>
        <v>มนัสนันท์</v>
      </c>
      <c r="C24" s="50"/>
      <c r="D24" s="42"/>
      <c r="E24" s="190"/>
      <c r="F24" s="190"/>
      <c r="G24" s="190"/>
      <c r="H24" s="190"/>
      <c r="I24" s="190"/>
      <c r="J24" s="190"/>
      <c r="K24" s="190"/>
      <c r="L24" s="190"/>
      <c r="M24" s="50"/>
      <c r="N24" s="50"/>
      <c r="O24" s="50"/>
      <c r="P24" s="50"/>
      <c r="Q24" s="50"/>
      <c r="R24" s="50"/>
      <c r="S24" s="50"/>
      <c r="T24" s="50"/>
      <c r="U24" s="3">
        <f t="shared" si="5"/>
        <v>0</v>
      </c>
      <c r="V24" s="3">
        <f t="shared" si="6"/>
        <v>0</v>
      </c>
      <c r="W24" s="3">
        <f t="shared" si="7"/>
        <v>0</v>
      </c>
      <c r="X24" s="3">
        <f t="shared" si="8"/>
        <v>0</v>
      </c>
    </row>
    <row r="25" spans="1:24" ht="19.899999999999999" customHeight="1">
      <c r="A25" s="136"/>
      <c r="B25" s="52"/>
      <c r="C25" s="50"/>
      <c r="D25" s="42"/>
      <c r="E25" s="190"/>
      <c r="F25" s="190"/>
      <c r="G25" s="190"/>
      <c r="H25" s="190"/>
      <c r="I25" s="190"/>
      <c r="J25" s="190"/>
      <c r="K25" s="190"/>
      <c r="L25" s="190"/>
      <c r="M25" s="50"/>
      <c r="N25" s="50"/>
      <c r="O25" s="50"/>
      <c r="P25" s="50"/>
      <c r="Q25" s="50"/>
      <c r="R25" s="50"/>
      <c r="S25" s="50"/>
      <c r="T25" s="50"/>
      <c r="U25" s="3">
        <f t="shared" si="5"/>
        <v>0</v>
      </c>
      <c r="V25" s="3">
        <f t="shared" si="6"/>
        <v>0</v>
      </c>
      <c r="W25" s="3">
        <f t="shared" si="7"/>
        <v>0</v>
      </c>
      <c r="X25" s="3">
        <f t="shared" si="8"/>
        <v>0</v>
      </c>
    </row>
    <row r="26" spans="1:24" ht="19.899999999999999" customHeight="1">
      <c r="A26" s="136"/>
      <c r="B26" s="52"/>
      <c r="C26" s="50"/>
      <c r="D26" s="42"/>
      <c r="E26" s="190"/>
      <c r="F26" s="190"/>
      <c r="G26" s="190"/>
      <c r="H26" s="190"/>
      <c r="I26" s="190"/>
      <c r="J26" s="190"/>
      <c r="K26" s="190"/>
      <c r="L26" s="190"/>
      <c r="M26" s="50"/>
      <c r="N26" s="50"/>
      <c r="O26" s="50"/>
      <c r="P26" s="50"/>
      <c r="Q26" s="50"/>
      <c r="R26" s="50"/>
      <c r="S26" s="50"/>
      <c r="T26" s="50"/>
      <c r="U26" s="3">
        <f t="shared" si="5"/>
        <v>0</v>
      </c>
      <c r="V26" s="3">
        <f t="shared" si="6"/>
        <v>0</v>
      </c>
      <c r="W26" s="3">
        <f t="shared" si="7"/>
        <v>0</v>
      </c>
      <c r="X26" s="3">
        <f t="shared" si="8"/>
        <v>0</v>
      </c>
    </row>
    <row r="27" spans="1:24" ht="19.899999999999999" customHeight="1">
      <c r="A27" s="136"/>
      <c r="B27" s="52"/>
      <c r="C27" s="50"/>
      <c r="D27" s="42"/>
      <c r="E27" s="190"/>
      <c r="F27" s="190"/>
      <c r="G27" s="190"/>
      <c r="H27" s="190"/>
      <c r="I27" s="190"/>
      <c r="J27" s="190"/>
      <c r="K27" s="190"/>
      <c r="L27" s="190"/>
      <c r="M27" s="50"/>
      <c r="N27" s="50"/>
      <c r="O27" s="50"/>
      <c r="P27" s="50"/>
      <c r="Q27" s="50"/>
      <c r="R27" s="50"/>
      <c r="S27" s="50"/>
      <c r="T27" s="50"/>
      <c r="U27" s="3">
        <f t="shared" si="5"/>
        <v>0</v>
      </c>
      <c r="V27" s="3">
        <f t="shared" si="6"/>
        <v>0</v>
      </c>
      <c r="W27" s="3">
        <f t="shared" si="7"/>
        <v>0</v>
      </c>
      <c r="X27" s="3">
        <f t="shared" si="8"/>
        <v>0</v>
      </c>
    </row>
    <row r="28" spans="1:24" ht="19.899999999999999" customHeight="1">
      <c r="A28" s="136"/>
      <c r="B28" s="52"/>
      <c r="C28" s="50"/>
      <c r="D28" s="42"/>
      <c r="E28" s="190"/>
      <c r="F28" s="190"/>
      <c r="G28" s="190"/>
      <c r="H28" s="190"/>
      <c r="I28" s="190"/>
      <c r="J28" s="190"/>
      <c r="K28" s="190"/>
      <c r="L28" s="190"/>
      <c r="M28" s="50"/>
      <c r="N28" s="50"/>
      <c r="O28" s="50"/>
      <c r="P28" s="50"/>
      <c r="Q28" s="50"/>
      <c r="R28" s="50"/>
      <c r="S28" s="50"/>
      <c r="T28" s="50"/>
      <c r="U28" s="3">
        <f t="shared" si="5"/>
        <v>0</v>
      </c>
      <c r="V28" s="3">
        <f t="shared" si="6"/>
        <v>0</v>
      </c>
      <c r="W28" s="3">
        <f t="shared" si="7"/>
        <v>0</v>
      </c>
      <c r="X28" s="3">
        <f t="shared" si="8"/>
        <v>0</v>
      </c>
    </row>
    <row r="29" spans="1:24" ht="19.899999999999999" customHeight="1">
      <c r="A29" s="136"/>
      <c r="B29" s="52"/>
      <c r="C29" s="50"/>
      <c r="D29" s="42"/>
      <c r="E29" s="190"/>
      <c r="F29" s="190"/>
      <c r="G29" s="190"/>
      <c r="H29" s="190"/>
      <c r="I29" s="190"/>
      <c r="J29" s="190"/>
      <c r="K29" s="190"/>
      <c r="L29" s="190"/>
      <c r="M29" s="50"/>
      <c r="N29" s="50"/>
      <c r="O29" s="50"/>
      <c r="P29" s="50"/>
      <c r="Q29" s="50"/>
      <c r="R29" s="50"/>
      <c r="S29" s="50"/>
      <c r="T29" s="50"/>
      <c r="U29" s="3">
        <f t="shared" si="5"/>
        <v>0</v>
      </c>
      <c r="V29" s="3">
        <f t="shared" si="6"/>
        <v>0</v>
      </c>
      <c r="W29" s="3">
        <f t="shared" si="7"/>
        <v>0</v>
      </c>
      <c r="X29" s="3">
        <f t="shared" si="8"/>
        <v>0</v>
      </c>
    </row>
    <row r="30" spans="1:24" ht="19.899999999999999" customHeight="1">
      <c r="A30" s="136"/>
      <c r="B30" s="52"/>
      <c r="C30" s="50"/>
      <c r="D30" s="42"/>
      <c r="E30" s="190"/>
      <c r="F30" s="190"/>
      <c r="G30" s="190"/>
      <c r="H30" s="190"/>
      <c r="I30" s="190"/>
      <c r="J30" s="190"/>
      <c r="K30" s="190"/>
      <c r="L30" s="190"/>
      <c r="M30" s="50"/>
      <c r="N30" s="50"/>
      <c r="O30" s="50"/>
      <c r="P30" s="50"/>
      <c r="Q30" s="50"/>
      <c r="R30" s="50"/>
      <c r="S30" s="50"/>
      <c r="T30" s="50"/>
      <c r="U30" s="3">
        <f t="shared" si="5"/>
        <v>0</v>
      </c>
      <c r="V30" s="3">
        <f t="shared" si="6"/>
        <v>0</v>
      </c>
      <c r="W30" s="3">
        <f t="shared" si="7"/>
        <v>0</v>
      </c>
      <c r="X30" s="3">
        <f t="shared" si="8"/>
        <v>0</v>
      </c>
    </row>
    <row r="31" spans="1:24" ht="19.899999999999999" customHeight="1">
      <c r="A31" s="136"/>
      <c r="B31" s="52"/>
      <c r="C31" s="50"/>
      <c r="D31" s="42"/>
      <c r="E31" s="190"/>
      <c r="F31" s="190"/>
      <c r="G31" s="190"/>
      <c r="H31" s="190"/>
      <c r="I31" s="190"/>
      <c r="J31" s="190"/>
      <c r="K31" s="190"/>
      <c r="L31" s="190"/>
      <c r="M31" s="50"/>
      <c r="N31" s="50"/>
      <c r="O31" s="50"/>
      <c r="P31" s="50"/>
      <c r="Q31" s="50"/>
      <c r="R31" s="50"/>
      <c r="S31" s="50"/>
      <c r="T31" s="50"/>
      <c r="U31" s="3">
        <f t="shared" si="5"/>
        <v>0</v>
      </c>
      <c r="V31" s="3">
        <f t="shared" si="6"/>
        <v>0</v>
      </c>
      <c r="W31" s="3">
        <f t="shared" si="7"/>
        <v>0</v>
      </c>
      <c r="X31" s="3">
        <f t="shared" si="8"/>
        <v>0</v>
      </c>
    </row>
    <row r="32" spans="1:24" ht="19.899999999999999" customHeight="1">
      <c r="A32" s="136"/>
      <c r="B32" s="52"/>
      <c r="C32" s="50"/>
      <c r="D32" s="42"/>
      <c r="E32" s="190"/>
      <c r="F32" s="190"/>
      <c r="G32" s="190"/>
      <c r="H32" s="190"/>
      <c r="I32" s="190"/>
      <c r="J32" s="190"/>
      <c r="K32" s="190"/>
      <c r="L32" s="190"/>
      <c r="M32" s="50"/>
      <c r="N32" s="50"/>
      <c r="O32" s="50"/>
      <c r="P32" s="50"/>
      <c r="Q32" s="50"/>
      <c r="R32" s="50"/>
      <c r="S32" s="50"/>
      <c r="T32" s="50"/>
      <c r="U32" s="3">
        <f t="shared" si="5"/>
        <v>0</v>
      </c>
      <c r="V32" s="3">
        <f t="shared" si="6"/>
        <v>0</v>
      </c>
      <c r="W32" s="3">
        <f t="shared" si="7"/>
        <v>0</v>
      </c>
      <c r="X32" s="3">
        <f t="shared" si="8"/>
        <v>0</v>
      </c>
    </row>
    <row r="33" spans="1:24" ht="19.899999999999999" customHeight="1">
      <c r="A33" s="136"/>
      <c r="B33" s="52"/>
      <c r="C33" s="50"/>
      <c r="D33" s="42"/>
      <c r="E33" s="190"/>
      <c r="F33" s="190"/>
      <c r="G33" s="190"/>
      <c r="H33" s="190"/>
      <c r="I33" s="190"/>
      <c r="J33" s="190"/>
      <c r="K33" s="190"/>
      <c r="L33" s="190"/>
      <c r="M33" s="43"/>
      <c r="N33" s="43"/>
      <c r="O33" s="43"/>
      <c r="P33" s="43"/>
      <c r="Q33" s="43"/>
      <c r="R33" s="50"/>
      <c r="S33" s="50"/>
      <c r="T33" s="50"/>
      <c r="U33" s="3">
        <f t="shared" si="5"/>
        <v>0</v>
      </c>
      <c r="V33" s="3">
        <f t="shared" si="6"/>
        <v>0</v>
      </c>
      <c r="W33" s="3">
        <f t="shared" si="7"/>
        <v>0</v>
      </c>
      <c r="X33" s="3">
        <f t="shared" si="8"/>
        <v>0</v>
      </c>
    </row>
    <row r="34" spans="1:24" ht="19.899999999999999" customHeight="1">
      <c r="A34" s="136"/>
      <c r="B34" s="52"/>
      <c r="C34" s="50"/>
      <c r="D34" s="42"/>
      <c r="E34" s="190"/>
      <c r="F34" s="190"/>
      <c r="G34" s="190"/>
      <c r="H34" s="190"/>
      <c r="I34" s="190"/>
      <c r="J34" s="190"/>
      <c r="K34" s="190"/>
      <c r="L34" s="190"/>
      <c r="M34" s="43"/>
      <c r="N34" s="43"/>
      <c r="O34" s="43"/>
      <c r="P34" s="43"/>
      <c r="Q34" s="43"/>
      <c r="R34" s="50"/>
      <c r="S34" s="50"/>
      <c r="T34" s="50"/>
      <c r="U34" s="3">
        <f t="shared" si="5"/>
        <v>0</v>
      </c>
      <c r="V34" s="3">
        <f t="shared" si="6"/>
        <v>0</v>
      </c>
      <c r="W34" s="3">
        <f t="shared" si="7"/>
        <v>0</v>
      </c>
      <c r="X34" s="3">
        <f t="shared" si="8"/>
        <v>0</v>
      </c>
    </row>
    <row r="35" spans="1:24" ht="19.899999999999999" customHeight="1">
      <c r="A35" s="136"/>
      <c r="B35" s="52"/>
      <c r="C35" s="50"/>
      <c r="D35" s="42"/>
      <c r="E35" s="190"/>
      <c r="F35" s="190"/>
      <c r="G35" s="190"/>
      <c r="H35" s="190"/>
      <c r="I35" s="190"/>
      <c r="J35" s="190"/>
      <c r="K35" s="190"/>
      <c r="L35" s="190"/>
      <c r="M35" s="43"/>
      <c r="N35" s="43"/>
      <c r="O35" s="43"/>
      <c r="P35" s="43"/>
      <c r="Q35" s="43"/>
      <c r="R35" s="50"/>
      <c r="S35" s="50"/>
      <c r="T35" s="50"/>
      <c r="U35" s="1">
        <f t="shared" si="5"/>
        <v>0</v>
      </c>
      <c r="V35" s="1">
        <f t="shared" si="6"/>
        <v>0</v>
      </c>
      <c r="W35" s="1">
        <f t="shared" si="7"/>
        <v>0</v>
      </c>
      <c r="X35" s="1">
        <f t="shared" si="8"/>
        <v>0</v>
      </c>
    </row>
    <row r="36" spans="1:24" ht="19.899999999999999" customHeight="1">
      <c r="A36" s="136"/>
      <c r="B36" s="52"/>
      <c r="C36" s="50"/>
      <c r="D36" s="42"/>
      <c r="E36" s="190"/>
      <c r="F36" s="190"/>
      <c r="G36" s="190"/>
      <c r="H36" s="190"/>
      <c r="I36" s="190"/>
      <c r="J36" s="190"/>
      <c r="K36" s="190"/>
      <c r="L36" s="190"/>
      <c r="M36" s="43"/>
      <c r="N36" s="43"/>
      <c r="O36" s="43"/>
      <c r="P36" s="43"/>
      <c r="Q36" s="43"/>
      <c r="R36" s="50"/>
      <c r="S36" s="50"/>
      <c r="T36" s="50"/>
      <c r="U36" s="1">
        <f t="shared" si="5"/>
        <v>0</v>
      </c>
      <c r="V36" s="1">
        <f t="shared" si="6"/>
        <v>0</v>
      </c>
      <c r="W36" s="1">
        <f t="shared" si="7"/>
        <v>0</v>
      </c>
      <c r="X36" s="1">
        <f t="shared" si="8"/>
        <v>0</v>
      </c>
    </row>
    <row r="37" spans="1:24" ht="19.899999999999999" customHeight="1">
      <c r="A37" s="136"/>
      <c r="B37" s="52"/>
      <c r="C37" s="50"/>
      <c r="D37" s="42"/>
      <c r="E37" s="190"/>
      <c r="F37" s="190"/>
      <c r="G37" s="190"/>
      <c r="H37" s="190"/>
      <c r="I37" s="190"/>
      <c r="J37" s="190"/>
      <c r="K37" s="190"/>
      <c r="L37" s="190"/>
      <c r="M37" s="43"/>
      <c r="N37" s="43"/>
      <c r="O37" s="43"/>
      <c r="P37" s="43"/>
      <c r="Q37" s="43"/>
      <c r="R37" s="50"/>
      <c r="S37" s="50"/>
      <c r="T37" s="50"/>
    </row>
    <row r="38" spans="1:24" ht="19.899999999999999" customHeight="1">
      <c r="A38" s="136"/>
      <c r="B38" s="52"/>
      <c r="C38" s="50"/>
      <c r="D38" s="42"/>
      <c r="E38" s="190"/>
      <c r="F38" s="190"/>
      <c r="G38" s="190"/>
      <c r="H38" s="190"/>
      <c r="I38" s="190"/>
      <c r="J38" s="190"/>
      <c r="K38" s="190"/>
      <c r="L38" s="190"/>
      <c r="M38" s="43"/>
      <c r="N38" s="43"/>
      <c r="O38" s="43"/>
      <c r="P38" s="43"/>
      <c r="Q38" s="43"/>
      <c r="R38" s="50"/>
      <c r="S38" s="50"/>
      <c r="T38" s="50"/>
    </row>
    <row r="39" spans="1:24" ht="19.899999999999999" customHeight="1">
      <c r="A39" s="136"/>
      <c r="B39" s="52"/>
      <c r="C39" s="50"/>
      <c r="D39" s="42"/>
      <c r="E39" s="190"/>
      <c r="F39" s="190"/>
      <c r="G39" s="190"/>
      <c r="H39" s="190"/>
      <c r="I39" s="190"/>
      <c r="J39" s="190"/>
      <c r="K39" s="190"/>
      <c r="L39" s="190"/>
      <c r="M39" s="43"/>
      <c r="N39" s="43"/>
      <c r="O39" s="43"/>
      <c r="P39" s="43"/>
      <c r="Q39" s="43"/>
      <c r="R39" s="50"/>
      <c r="S39" s="50"/>
      <c r="T39" s="50"/>
    </row>
    <row r="40" spans="1:24" ht="19.899999999999999" customHeight="1">
      <c r="A40" s="136"/>
      <c r="B40" s="52"/>
      <c r="C40" s="50"/>
      <c r="D40" s="42"/>
      <c r="E40" s="190"/>
      <c r="F40" s="190"/>
      <c r="G40" s="190"/>
      <c r="H40" s="190"/>
      <c r="I40" s="190"/>
      <c r="J40" s="190"/>
      <c r="K40" s="190"/>
      <c r="L40" s="190"/>
      <c r="M40" s="43"/>
      <c r="N40" s="43"/>
      <c r="O40" s="43"/>
      <c r="P40" s="43"/>
      <c r="Q40" s="43"/>
      <c r="R40" s="50"/>
      <c r="S40" s="50"/>
      <c r="T40" s="50"/>
    </row>
    <row r="41" spans="1:24" ht="19.899999999999999" customHeight="1">
      <c r="A41" s="136"/>
      <c r="B41" s="52"/>
      <c r="C41" s="50"/>
      <c r="D41" s="42"/>
      <c r="E41" s="190"/>
      <c r="F41" s="190"/>
      <c r="G41" s="190"/>
      <c r="H41" s="190"/>
      <c r="I41" s="190"/>
      <c r="J41" s="190"/>
      <c r="K41" s="190"/>
      <c r="L41" s="190"/>
      <c r="M41" s="43"/>
      <c r="N41" s="43"/>
      <c r="O41" s="43"/>
      <c r="P41" s="43"/>
      <c r="Q41" s="43"/>
      <c r="R41" s="50"/>
      <c r="S41" s="50"/>
      <c r="T41" s="50"/>
    </row>
    <row r="42" spans="1:24" ht="19.899999999999999" customHeight="1">
      <c r="A42" s="136"/>
      <c r="B42" s="5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43"/>
      <c r="N42" s="43"/>
      <c r="O42" s="43"/>
      <c r="P42" s="43"/>
      <c r="Q42" s="43"/>
      <c r="R42" s="50"/>
      <c r="S42" s="50"/>
      <c r="T42" s="50"/>
    </row>
    <row r="43" spans="1:24" ht="19.899999999999999" customHeight="1"/>
    <row r="44" spans="1:24" ht="19.899999999999999" customHeight="1"/>
    <row r="45" spans="1:24" ht="19.899999999999999" customHeight="1"/>
    <row r="46" spans="1:24" ht="19.899999999999999" customHeight="1"/>
    <row r="47" spans="1:24" ht="19.899999999999999" customHeight="1"/>
    <row r="48" spans="1:24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</sheetData>
  <protectedRanges>
    <protectedRange sqref="C7:T7" name="ช่วง1_1"/>
    <protectedRange sqref="X7" name="ช่วง1_1_1"/>
    <protectedRange sqref="U7:W7" name="ช่วง1_1_1_1"/>
  </protectedRanges>
  <mergeCells count="12">
    <mergeCell ref="A1:R1"/>
    <mergeCell ref="U5:X5"/>
    <mergeCell ref="A4:T4"/>
    <mergeCell ref="A5:A7"/>
    <mergeCell ref="M5:T5"/>
    <mergeCell ref="A2:T2"/>
    <mergeCell ref="A3:B3"/>
    <mergeCell ref="F5:L5"/>
    <mergeCell ref="C5:E5"/>
    <mergeCell ref="C3:D3"/>
    <mergeCell ref="E3:G3"/>
    <mergeCell ref="H3:M3"/>
  </mergeCells>
  <pageMargins left="0.31496062992125984" right="0.31496062992125984" top="0.15748031496062992" bottom="0.15748031496062992" header="0" footer="0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51"/>
  <sheetViews>
    <sheetView workbookViewId="0">
      <selection activeCell="G26" sqref="G26"/>
    </sheetView>
  </sheetViews>
  <sheetFormatPr defaultRowHeight="15"/>
  <cols>
    <col min="1" max="1" width="17" style="26" customWidth="1"/>
    <col min="2" max="2" width="10.42578125" style="26" customWidth="1"/>
    <col min="3" max="3" width="42.140625" style="26" customWidth="1"/>
    <col min="4" max="4" width="10.42578125" style="26" customWidth="1"/>
    <col min="5" max="5" width="8.42578125" style="26" customWidth="1"/>
  </cols>
  <sheetData>
    <row r="1" spans="1:5" ht="19.899999999999999" customHeight="1">
      <c r="A1" s="24"/>
      <c r="B1" s="24"/>
      <c r="C1" s="24"/>
      <c r="D1" s="16" t="s">
        <v>84</v>
      </c>
      <c r="E1" s="22">
        <v>10</v>
      </c>
    </row>
    <row r="2" spans="1:5" ht="19.899999999999999" customHeight="1">
      <c r="A2" s="345" t="s">
        <v>104</v>
      </c>
      <c r="B2" s="345"/>
      <c r="C2" s="345"/>
      <c r="D2" s="345"/>
      <c r="E2" s="345"/>
    </row>
    <row r="3" spans="1:5" ht="19.899999999999999" customHeight="1">
      <c r="A3" s="21" t="s">
        <v>105</v>
      </c>
      <c r="B3" s="361" t="s">
        <v>79</v>
      </c>
      <c r="C3" s="362"/>
      <c r="D3" s="362"/>
      <c r="E3" s="363"/>
    </row>
    <row r="4" spans="1:5" ht="19.899999999999999" customHeight="1">
      <c r="A4" s="364" t="s">
        <v>120</v>
      </c>
      <c r="B4" s="347" t="s">
        <v>106</v>
      </c>
      <c r="C4" s="348"/>
      <c r="D4" s="348"/>
      <c r="E4" s="349"/>
    </row>
    <row r="5" spans="1:5" ht="19.899999999999999" customHeight="1">
      <c r="A5" s="365"/>
      <c r="B5" s="356" t="s">
        <v>107</v>
      </c>
      <c r="C5" s="357"/>
      <c r="D5" s="357"/>
      <c r="E5" s="358"/>
    </row>
    <row r="6" spans="1:5" ht="19.899999999999999" customHeight="1">
      <c r="A6" s="365"/>
      <c r="B6" s="356" t="s">
        <v>108</v>
      </c>
      <c r="C6" s="357"/>
      <c r="D6" s="357"/>
      <c r="E6" s="358"/>
    </row>
    <row r="7" spans="1:5" ht="19.899999999999999" customHeight="1">
      <c r="A7" s="366"/>
      <c r="B7" s="344" t="s">
        <v>109</v>
      </c>
      <c r="C7" s="345"/>
      <c r="D7" s="345"/>
      <c r="E7" s="346"/>
    </row>
    <row r="8" spans="1:5" ht="19.899999999999999" customHeight="1">
      <c r="A8" s="364" t="s">
        <v>158</v>
      </c>
      <c r="B8" s="347" t="s">
        <v>110</v>
      </c>
      <c r="C8" s="348"/>
      <c r="D8" s="348"/>
      <c r="E8" s="349"/>
    </row>
    <row r="9" spans="1:5" ht="19.899999999999999" customHeight="1">
      <c r="A9" s="366"/>
      <c r="B9" s="344" t="s">
        <v>111</v>
      </c>
      <c r="C9" s="345"/>
      <c r="D9" s="345"/>
      <c r="E9" s="346"/>
    </row>
    <row r="10" spans="1:5" ht="19.899999999999999" customHeight="1">
      <c r="A10" s="23" t="s">
        <v>113</v>
      </c>
      <c r="B10" s="341" t="s">
        <v>112</v>
      </c>
      <c r="C10" s="342"/>
      <c r="D10" s="342"/>
      <c r="E10" s="343"/>
    </row>
    <row r="11" spans="1:5" ht="19.899999999999999" customHeight="1">
      <c r="A11" s="353" t="s">
        <v>114</v>
      </c>
      <c r="B11" s="347" t="s">
        <v>138</v>
      </c>
      <c r="C11" s="348"/>
      <c r="D11" s="348"/>
      <c r="E11" s="349"/>
    </row>
    <row r="12" spans="1:5" ht="19.899999999999999" customHeight="1">
      <c r="A12" s="355"/>
      <c r="B12" s="356" t="s">
        <v>139</v>
      </c>
      <c r="C12" s="357"/>
      <c r="D12" s="357"/>
      <c r="E12" s="358"/>
    </row>
    <row r="13" spans="1:5" ht="19.899999999999999" customHeight="1">
      <c r="A13" s="354"/>
      <c r="B13" s="344" t="s">
        <v>140</v>
      </c>
      <c r="C13" s="345"/>
      <c r="D13" s="345"/>
      <c r="E13" s="346"/>
    </row>
    <row r="14" spans="1:5" ht="19.899999999999999" customHeight="1">
      <c r="A14" s="353" t="s">
        <v>115</v>
      </c>
      <c r="B14" s="347" t="s">
        <v>141</v>
      </c>
      <c r="C14" s="348"/>
      <c r="D14" s="348"/>
      <c r="E14" s="349"/>
    </row>
    <row r="15" spans="1:5" ht="19.899999999999999" customHeight="1">
      <c r="A15" s="354"/>
      <c r="B15" s="344" t="s">
        <v>142</v>
      </c>
      <c r="C15" s="345"/>
      <c r="D15" s="345"/>
      <c r="E15" s="346"/>
    </row>
    <row r="16" spans="1:5" ht="19.899999999999999" customHeight="1">
      <c r="A16" s="353" t="s">
        <v>116</v>
      </c>
      <c r="B16" s="347" t="s">
        <v>143</v>
      </c>
      <c r="C16" s="348"/>
      <c r="D16" s="348"/>
      <c r="E16" s="349"/>
    </row>
    <row r="17" spans="1:5" ht="19.899999999999999" customHeight="1">
      <c r="A17" s="354"/>
      <c r="B17" s="344" t="s">
        <v>144</v>
      </c>
      <c r="C17" s="345"/>
      <c r="D17" s="345"/>
      <c r="E17" s="346"/>
    </row>
    <row r="18" spans="1:5" ht="19.899999999999999" customHeight="1">
      <c r="A18" s="353" t="s">
        <v>117</v>
      </c>
      <c r="B18" s="347" t="s">
        <v>145</v>
      </c>
      <c r="C18" s="348"/>
      <c r="D18" s="348"/>
      <c r="E18" s="349"/>
    </row>
    <row r="19" spans="1:5" ht="19.899999999999999" customHeight="1">
      <c r="A19" s="355"/>
      <c r="B19" s="356" t="s">
        <v>146</v>
      </c>
      <c r="C19" s="357"/>
      <c r="D19" s="357"/>
      <c r="E19" s="358"/>
    </row>
    <row r="20" spans="1:5" ht="19.899999999999999" customHeight="1">
      <c r="A20" s="354"/>
      <c r="B20" s="344" t="s">
        <v>147</v>
      </c>
      <c r="C20" s="345"/>
      <c r="D20" s="345"/>
      <c r="E20" s="346"/>
    </row>
    <row r="21" spans="1:5" ht="19.899999999999999" customHeight="1">
      <c r="A21" s="353" t="s">
        <v>118</v>
      </c>
      <c r="B21" s="347" t="s">
        <v>148</v>
      </c>
      <c r="C21" s="348"/>
      <c r="D21" s="348"/>
      <c r="E21" s="349"/>
    </row>
    <row r="22" spans="1:5" ht="19.899999999999999" customHeight="1">
      <c r="A22" s="354"/>
      <c r="B22" s="344" t="s">
        <v>149</v>
      </c>
      <c r="C22" s="345"/>
      <c r="D22" s="345"/>
      <c r="E22" s="346"/>
    </row>
    <row r="23" spans="1:5" ht="19.899999999999999" customHeight="1">
      <c r="A23" s="342" t="s">
        <v>119</v>
      </c>
      <c r="B23" s="342"/>
      <c r="C23" s="342"/>
      <c r="D23" s="342"/>
      <c r="E23" s="342"/>
    </row>
    <row r="24" spans="1:5" ht="19.899999999999999" customHeight="1">
      <c r="A24" s="17" t="s">
        <v>69</v>
      </c>
      <c r="B24" s="20" t="s">
        <v>121</v>
      </c>
      <c r="C24" s="361" t="s">
        <v>123</v>
      </c>
      <c r="D24" s="362"/>
      <c r="E24" s="363"/>
    </row>
    <row r="25" spans="1:5" ht="19.899999999999999" customHeight="1">
      <c r="A25" s="359">
        <v>3</v>
      </c>
      <c r="B25" s="359" t="s">
        <v>122</v>
      </c>
      <c r="C25" s="341" t="s">
        <v>124</v>
      </c>
      <c r="D25" s="342"/>
      <c r="E25" s="343"/>
    </row>
    <row r="26" spans="1:5" ht="19.899999999999999" customHeight="1">
      <c r="A26" s="360"/>
      <c r="B26" s="360"/>
      <c r="C26" s="341" t="s">
        <v>125</v>
      </c>
      <c r="D26" s="342"/>
      <c r="E26" s="343"/>
    </row>
    <row r="27" spans="1:5" ht="19.899999999999999" customHeight="1">
      <c r="A27" s="17">
        <v>2</v>
      </c>
      <c r="B27" s="20" t="s">
        <v>129</v>
      </c>
      <c r="C27" s="341" t="s">
        <v>126</v>
      </c>
      <c r="D27" s="342"/>
      <c r="E27" s="343"/>
    </row>
    <row r="28" spans="1:5" ht="19.899999999999999" customHeight="1">
      <c r="A28" s="17">
        <v>1</v>
      </c>
      <c r="B28" s="20" t="s">
        <v>130</v>
      </c>
      <c r="C28" s="341" t="s">
        <v>127</v>
      </c>
      <c r="D28" s="342"/>
      <c r="E28" s="343"/>
    </row>
    <row r="29" spans="1:5" ht="19.899999999999999" customHeight="1">
      <c r="A29" s="17">
        <v>0</v>
      </c>
      <c r="B29" s="20" t="s">
        <v>131</v>
      </c>
      <c r="C29" s="341" t="s">
        <v>128</v>
      </c>
      <c r="D29" s="342"/>
      <c r="E29" s="343"/>
    </row>
    <row r="30" spans="1:5" ht="19.899999999999999" customHeight="1">
      <c r="A30" s="342" t="s">
        <v>132</v>
      </c>
      <c r="B30" s="342"/>
      <c r="C30" s="342"/>
      <c r="D30" s="342"/>
      <c r="E30" s="342"/>
    </row>
    <row r="31" spans="1:5" ht="19.899999999999999" customHeight="1">
      <c r="A31" s="17" t="s">
        <v>69</v>
      </c>
      <c r="B31" s="20" t="s">
        <v>121</v>
      </c>
      <c r="C31" s="361" t="s">
        <v>123</v>
      </c>
      <c r="D31" s="362"/>
      <c r="E31" s="363"/>
    </row>
    <row r="32" spans="1:5" ht="19.899999999999999" customHeight="1">
      <c r="A32" s="359">
        <v>3</v>
      </c>
      <c r="B32" s="359" t="s">
        <v>122</v>
      </c>
      <c r="C32" s="341" t="s">
        <v>133</v>
      </c>
      <c r="D32" s="342"/>
      <c r="E32" s="343"/>
    </row>
    <row r="33" spans="1:5" ht="19.899999999999999" customHeight="1">
      <c r="A33" s="360"/>
      <c r="B33" s="360"/>
      <c r="C33" s="341" t="s">
        <v>134</v>
      </c>
      <c r="D33" s="342"/>
      <c r="E33" s="343"/>
    </row>
    <row r="34" spans="1:5" ht="19.899999999999999" customHeight="1">
      <c r="A34" s="17">
        <v>2</v>
      </c>
      <c r="B34" s="20" t="s">
        <v>129</v>
      </c>
      <c r="C34" s="350" t="s">
        <v>135</v>
      </c>
      <c r="D34" s="351"/>
      <c r="E34" s="352"/>
    </row>
    <row r="35" spans="1:5" ht="19.899999999999999" customHeight="1">
      <c r="A35" s="17">
        <v>1</v>
      </c>
      <c r="B35" s="20" t="s">
        <v>130</v>
      </c>
      <c r="C35" s="341" t="s">
        <v>136</v>
      </c>
      <c r="D35" s="342"/>
      <c r="E35" s="343"/>
    </row>
    <row r="36" spans="1:5" ht="19.899999999999999" customHeight="1">
      <c r="A36" s="17">
        <v>0</v>
      </c>
      <c r="B36" s="20" t="s">
        <v>131</v>
      </c>
      <c r="C36" s="341" t="s">
        <v>137</v>
      </c>
      <c r="D36" s="342"/>
      <c r="E36" s="343"/>
    </row>
    <row r="37" spans="1:5" ht="21">
      <c r="A37" s="25"/>
      <c r="B37" s="25"/>
      <c r="C37" s="25"/>
      <c r="D37" s="25"/>
      <c r="E37" s="25"/>
    </row>
    <row r="38" spans="1:5" ht="21">
      <c r="A38" s="25"/>
      <c r="B38" s="25"/>
      <c r="C38" s="25"/>
      <c r="D38" s="25"/>
      <c r="E38" s="25"/>
    </row>
    <row r="39" spans="1:5" ht="21">
      <c r="A39" s="25"/>
      <c r="B39" s="25"/>
      <c r="C39" s="25"/>
      <c r="D39" s="25"/>
      <c r="E39" s="25"/>
    </row>
    <row r="40" spans="1:5" ht="21">
      <c r="A40" s="25"/>
      <c r="B40" s="25"/>
      <c r="C40" s="25"/>
      <c r="D40" s="25"/>
      <c r="E40" s="25"/>
    </row>
    <row r="41" spans="1:5" ht="21">
      <c r="A41" s="25"/>
      <c r="B41" s="25"/>
      <c r="C41" s="25"/>
      <c r="D41" s="25"/>
      <c r="E41" s="25"/>
    </row>
    <row r="42" spans="1:5" ht="21">
      <c r="A42" s="25"/>
      <c r="B42" s="25"/>
      <c r="C42" s="25"/>
      <c r="D42" s="25"/>
      <c r="E42" s="25"/>
    </row>
    <row r="43" spans="1:5" ht="21">
      <c r="A43" s="25"/>
      <c r="B43" s="25"/>
      <c r="C43" s="25"/>
      <c r="D43" s="25"/>
      <c r="E43" s="25"/>
    </row>
    <row r="44" spans="1:5" ht="21">
      <c r="A44" s="25"/>
      <c r="B44" s="25"/>
      <c r="C44" s="25"/>
      <c r="D44" s="25"/>
      <c r="E44" s="25"/>
    </row>
    <row r="45" spans="1:5" ht="21">
      <c r="A45" s="25"/>
      <c r="B45" s="25"/>
      <c r="C45" s="25"/>
      <c r="D45" s="25"/>
      <c r="E45" s="25"/>
    </row>
    <row r="46" spans="1:5" ht="21">
      <c r="A46" s="25"/>
      <c r="B46" s="25"/>
      <c r="C46" s="25"/>
      <c r="D46" s="25"/>
      <c r="E46" s="25"/>
    </row>
    <row r="47" spans="1:5" ht="21">
      <c r="A47" s="25"/>
      <c r="B47" s="25"/>
      <c r="C47" s="25"/>
      <c r="D47" s="25"/>
      <c r="E47" s="25"/>
    </row>
    <row r="48" spans="1:5" ht="21">
      <c r="A48" s="25"/>
      <c r="B48" s="25"/>
      <c r="C48" s="25"/>
      <c r="D48" s="25"/>
      <c r="E48" s="25"/>
    </row>
    <row r="49" spans="1:5" ht="21">
      <c r="A49" s="25"/>
      <c r="B49" s="25"/>
      <c r="C49" s="25"/>
      <c r="D49" s="25"/>
      <c r="E49" s="25"/>
    </row>
    <row r="50" spans="1:5" ht="21">
      <c r="A50" s="25"/>
      <c r="B50" s="25"/>
      <c r="C50" s="25"/>
      <c r="D50" s="25"/>
      <c r="E50" s="25"/>
    </row>
    <row r="51" spans="1:5" ht="21">
      <c r="A51" s="25"/>
      <c r="B51" s="25"/>
      <c r="C51" s="25"/>
      <c r="D51" s="25"/>
      <c r="E51" s="25"/>
    </row>
  </sheetData>
  <mergeCells count="46">
    <mergeCell ref="B16:E16"/>
    <mergeCell ref="B17:E17"/>
    <mergeCell ref="A2:E2"/>
    <mergeCell ref="A4:A7"/>
    <mergeCell ref="A8:A9"/>
    <mergeCell ref="A11:A13"/>
    <mergeCell ref="A14:A15"/>
    <mergeCell ref="B15:E15"/>
    <mergeCell ref="B12:E12"/>
    <mergeCell ref="B13:E13"/>
    <mergeCell ref="B14:E14"/>
    <mergeCell ref="B3:E3"/>
    <mergeCell ref="B4:E4"/>
    <mergeCell ref="B5:E5"/>
    <mergeCell ref="B6:E6"/>
    <mergeCell ref="B18:E18"/>
    <mergeCell ref="C29:E29"/>
    <mergeCell ref="A32:A33"/>
    <mergeCell ref="B32:B33"/>
    <mergeCell ref="B22:E22"/>
    <mergeCell ref="C28:E28"/>
    <mergeCell ref="A21:A22"/>
    <mergeCell ref="A30:E30"/>
    <mergeCell ref="C31:E31"/>
    <mergeCell ref="C32:E32"/>
    <mergeCell ref="C26:E26"/>
    <mergeCell ref="A25:A26"/>
    <mergeCell ref="B25:B26"/>
    <mergeCell ref="C27:E27"/>
    <mergeCell ref="C24:E24"/>
    <mergeCell ref="C36:E36"/>
    <mergeCell ref="B7:E7"/>
    <mergeCell ref="B8:E8"/>
    <mergeCell ref="B9:E9"/>
    <mergeCell ref="B10:E10"/>
    <mergeCell ref="B11:E11"/>
    <mergeCell ref="C33:E33"/>
    <mergeCell ref="C34:E34"/>
    <mergeCell ref="C35:E35"/>
    <mergeCell ref="A23:E23"/>
    <mergeCell ref="C25:E25"/>
    <mergeCell ref="A16:A17"/>
    <mergeCell ref="A18:A20"/>
    <mergeCell ref="B19:E19"/>
    <mergeCell ref="B20:E20"/>
    <mergeCell ref="B21:E21"/>
  </mergeCells>
  <pageMargins left="0.51181102362204722" right="0.31496062992125984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37"/>
  <sheetViews>
    <sheetView topLeftCell="A4" workbookViewId="0">
      <selection activeCell="S14" sqref="S14"/>
    </sheetView>
  </sheetViews>
  <sheetFormatPr defaultColWidth="9" defaultRowHeight="21"/>
  <cols>
    <col min="1" max="1" width="10.28515625" style="27" customWidth="1"/>
    <col min="2" max="3" width="5.42578125" style="27" customWidth="1"/>
    <col min="4" max="4" width="6.85546875" style="27" customWidth="1"/>
    <col min="5" max="8" width="5.42578125" style="27" customWidth="1"/>
    <col min="9" max="9" width="7.28515625" style="27" customWidth="1"/>
    <col min="10" max="15" width="5.42578125" style="27" customWidth="1"/>
    <col min="16" max="16" width="9" style="27"/>
    <col min="17" max="16384" width="9" style="1"/>
  </cols>
  <sheetData>
    <row r="1" spans="1:16" ht="24.75" customHeight="1">
      <c r="N1" s="232" t="s">
        <v>45</v>
      </c>
      <c r="O1" s="232"/>
    </row>
    <row r="2" spans="1:16" ht="19.899999999999999" customHeight="1"/>
    <row r="3" spans="1:16" ht="19.899999999999999" customHeight="1"/>
    <row r="4" spans="1:16" ht="19.899999999999999" customHeight="1"/>
    <row r="5" spans="1:16" ht="19.899999999999999" customHeight="1"/>
    <row r="6" spans="1:16" ht="36">
      <c r="A6" s="240" t="s">
        <v>31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</row>
    <row r="7" spans="1:16" s="25" customFormat="1" ht="29.45" customHeight="1">
      <c r="A7" s="239" t="s">
        <v>154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8"/>
    </row>
    <row r="8" spans="1:16" s="25" customFormat="1" ht="21" customHeight="1">
      <c r="A8" s="29" t="s">
        <v>12</v>
      </c>
      <c r="B8" s="30"/>
      <c r="C8" s="233" t="str">
        <f>STUDENT!C2</f>
        <v>1</v>
      </c>
      <c r="D8" s="233"/>
      <c r="E8" s="29" t="s">
        <v>7</v>
      </c>
      <c r="F8" s="238" t="str">
        <f>STUDENT!E2</f>
        <v>1-3</v>
      </c>
      <c r="G8" s="233"/>
      <c r="H8" s="233" t="s">
        <v>13</v>
      </c>
      <c r="I8" s="233"/>
      <c r="J8" s="233">
        <f>STUDENT!G2</f>
        <v>1</v>
      </c>
      <c r="K8" s="233"/>
      <c r="L8" s="233" t="s">
        <v>14</v>
      </c>
      <c r="M8" s="233"/>
      <c r="N8" s="233">
        <f>STUDENT!I2</f>
        <v>2563</v>
      </c>
      <c r="O8" s="233"/>
      <c r="P8" s="28"/>
    </row>
    <row r="9" spans="1:16" s="25" customFormat="1" ht="21" customHeight="1">
      <c r="A9" s="29" t="s">
        <v>15</v>
      </c>
      <c r="B9" s="237" t="str">
        <f>STUDENT!E4</f>
        <v>คณิตศาสตร์เพิ่มเติม</v>
      </c>
      <c r="C9" s="237"/>
      <c r="D9" s="237"/>
      <c r="E9" s="237"/>
      <c r="F9" s="237"/>
      <c r="G9" s="237"/>
      <c r="H9" s="237"/>
      <c r="I9" s="237"/>
      <c r="J9" s="237"/>
      <c r="K9" s="237"/>
      <c r="L9" s="233" t="s">
        <v>1</v>
      </c>
      <c r="M9" s="233"/>
      <c r="N9" s="233" t="str">
        <f>STUDENT!C4</f>
        <v>ค21201</v>
      </c>
      <c r="O9" s="233"/>
      <c r="P9" s="28"/>
    </row>
    <row r="10" spans="1:16" s="25" customFormat="1" ht="21" customHeight="1">
      <c r="A10" s="29" t="s">
        <v>16</v>
      </c>
      <c r="B10" s="233">
        <f>STUDENT!I4</f>
        <v>1</v>
      </c>
      <c r="C10" s="233"/>
      <c r="D10" s="233"/>
      <c r="E10" s="29"/>
      <c r="F10" s="30"/>
      <c r="G10" s="30"/>
      <c r="H10" s="29" t="s">
        <v>2</v>
      </c>
      <c r="I10" s="30"/>
      <c r="J10" s="31">
        <f>STUDENT!C6</f>
        <v>2</v>
      </c>
      <c r="K10" s="29" t="s">
        <v>17</v>
      </c>
      <c r="L10" s="30"/>
      <c r="M10" s="30"/>
      <c r="N10" s="30"/>
      <c r="O10" s="29"/>
      <c r="P10" s="28"/>
    </row>
    <row r="11" spans="1:16" s="25" customFormat="1" ht="21" customHeight="1">
      <c r="A11" s="29" t="s">
        <v>18</v>
      </c>
      <c r="B11" s="30"/>
      <c r="C11" s="237" t="str">
        <f>STUDENT!G6</f>
        <v>นายอภิรัฐ   หนูอุไร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8"/>
    </row>
    <row r="12" spans="1:16" s="25" customFormat="1" ht="21" customHeight="1">
      <c r="A12" s="29" t="s">
        <v>11</v>
      </c>
      <c r="B12" s="30"/>
      <c r="C12" s="237">
        <f>STUDENT!G8</f>
        <v>0</v>
      </c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8"/>
    </row>
    <row r="13" spans="1:16" s="25" customFormat="1" ht="21" customHeight="1">
      <c r="A13" s="32" t="s">
        <v>19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28"/>
      <c r="P13" s="28"/>
    </row>
    <row r="14" spans="1:16" s="25" customFormat="1" ht="21" customHeight="1">
      <c r="A14" s="33" t="s">
        <v>20</v>
      </c>
      <c r="B14" s="234" t="s">
        <v>27</v>
      </c>
      <c r="C14" s="235"/>
      <c r="D14" s="235"/>
      <c r="E14" s="235"/>
      <c r="F14" s="235"/>
      <c r="G14" s="235"/>
      <c r="H14" s="235"/>
      <c r="I14" s="236"/>
      <c r="J14" s="234" t="s">
        <v>28</v>
      </c>
      <c r="K14" s="235"/>
      <c r="L14" s="235"/>
      <c r="M14" s="235"/>
      <c r="N14" s="235"/>
      <c r="O14" s="236"/>
      <c r="P14" s="28"/>
    </row>
    <row r="15" spans="1:16" s="25" customFormat="1" ht="21" customHeight="1">
      <c r="A15" s="34" t="s">
        <v>21</v>
      </c>
      <c r="B15" s="35">
        <v>4</v>
      </c>
      <c r="C15" s="36">
        <v>3.5</v>
      </c>
      <c r="D15" s="35">
        <v>3</v>
      </c>
      <c r="E15" s="36">
        <v>2.5</v>
      </c>
      <c r="F15" s="35">
        <v>2</v>
      </c>
      <c r="G15" s="36">
        <v>1.5</v>
      </c>
      <c r="H15" s="35">
        <v>1</v>
      </c>
      <c r="I15" s="35">
        <v>0</v>
      </c>
      <c r="J15" s="35" t="s">
        <v>22</v>
      </c>
      <c r="K15" s="35" t="s">
        <v>23</v>
      </c>
      <c r="L15" s="35" t="s">
        <v>24</v>
      </c>
      <c r="M15" s="35" t="s">
        <v>25</v>
      </c>
      <c r="N15" s="234" t="s">
        <v>26</v>
      </c>
      <c r="O15" s="236"/>
      <c r="P15" s="28"/>
    </row>
    <row r="16" spans="1:16" s="25" customFormat="1" ht="21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234"/>
      <c r="O16" s="236"/>
      <c r="P16" s="28"/>
    </row>
    <row r="17" spans="1:16" s="25" customFormat="1" ht="21" customHeight="1">
      <c r="A17" s="35" t="s">
        <v>29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234"/>
      <c r="O17" s="236"/>
      <c r="P17" s="28"/>
    </row>
    <row r="18" spans="1:16" s="25" customFormat="1" ht="21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s="25" customFormat="1" ht="21" customHeight="1">
      <c r="A19" s="241" t="s">
        <v>30</v>
      </c>
      <c r="B19" s="242"/>
      <c r="C19" s="242"/>
      <c r="D19" s="242"/>
      <c r="E19" s="242" t="s">
        <v>161</v>
      </c>
      <c r="F19" s="242"/>
      <c r="G19" s="242"/>
      <c r="H19" s="242"/>
      <c r="I19" s="242"/>
      <c r="J19" s="235" t="s">
        <v>164</v>
      </c>
      <c r="K19" s="235"/>
      <c r="L19" s="235"/>
      <c r="M19" s="235"/>
      <c r="N19" s="235"/>
      <c r="O19" s="236"/>
      <c r="P19" s="28"/>
    </row>
    <row r="20" spans="1:16" s="25" customFormat="1" ht="21" customHeight="1">
      <c r="A20" s="191" t="s">
        <v>122</v>
      </c>
      <c r="B20" s="191" t="s">
        <v>129</v>
      </c>
      <c r="C20" s="191" t="s">
        <v>130</v>
      </c>
      <c r="D20" s="191" t="s">
        <v>131</v>
      </c>
      <c r="E20" s="234" t="s">
        <v>122</v>
      </c>
      <c r="F20" s="236"/>
      <c r="G20" s="191" t="s">
        <v>129</v>
      </c>
      <c r="H20" s="191" t="s">
        <v>130</v>
      </c>
      <c r="I20" s="194" t="s">
        <v>131</v>
      </c>
      <c r="J20" s="243" t="s">
        <v>122</v>
      </c>
      <c r="K20" s="243"/>
      <c r="L20" s="191" t="s">
        <v>129</v>
      </c>
      <c r="M20" s="191" t="s">
        <v>130</v>
      </c>
      <c r="N20" s="234" t="s">
        <v>131</v>
      </c>
      <c r="O20" s="236"/>
      <c r="P20" s="28"/>
    </row>
    <row r="21" spans="1:16" s="25" customFormat="1" ht="21" customHeight="1">
      <c r="A21" s="35"/>
      <c r="B21" s="37"/>
      <c r="C21" s="37"/>
      <c r="D21" s="37"/>
      <c r="E21" s="234"/>
      <c r="F21" s="236"/>
      <c r="G21" s="37"/>
      <c r="H21" s="37"/>
      <c r="I21" s="37"/>
      <c r="J21" s="243"/>
      <c r="K21" s="243"/>
      <c r="L21" s="243"/>
      <c r="M21" s="243"/>
      <c r="N21" s="243"/>
      <c r="O21" s="243"/>
      <c r="P21" s="28"/>
    </row>
    <row r="22" spans="1:16" s="25" customFormat="1" ht="21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s="25" customFormat="1" ht="21" customHeight="1">
      <c r="A23" s="30" t="s">
        <v>32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s="25" customFormat="1" ht="21" customHeight="1">
      <c r="A24" s="231" t="s">
        <v>33</v>
      </c>
      <c r="B24" s="231"/>
      <c r="C24" s="231"/>
      <c r="D24" s="28"/>
      <c r="E24" s="38" t="s">
        <v>34</v>
      </c>
      <c r="F24" s="231" t="s">
        <v>35</v>
      </c>
      <c r="G24" s="231"/>
      <c r="H24" s="231"/>
      <c r="I24" s="231"/>
      <c r="J24" s="28" t="s">
        <v>18</v>
      </c>
      <c r="K24" s="28"/>
      <c r="L24" s="28"/>
      <c r="M24" s="28"/>
      <c r="N24" s="28"/>
      <c r="O24" s="28"/>
      <c r="P24" s="28"/>
    </row>
    <row r="25" spans="1:16" s="25" customFormat="1" ht="21" customHeight="1">
      <c r="A25" s="231" t="s">
        <v>33</v>
      </c>
      <c r="B25" s="231"/>
      <c r="C25" s="231"/>
      <c r="D25" s="28"/>
      <c r="E25" s="38" t="s">
        <v>34</v>
      </c>
      <c r="F25" s="231" t="s">
        <v>35</v>
      </c>
      <c r="G25" s="231"/>
      <c r="H25" s="231"/>
      <c r="I25" s="231"/>
      <c r="J25" s="28" t="s">
        <v>36</v>
      </c>
      <c r="K25" s="28"/>
      <c r="L25" s="28"/>
      <c r="M25" s="28"/>
      <c r="N25" s="28"/>
      <c r="O25" s="28"/>
      <c r="P25" s="28"/>
    </row>
    <row r="26" spans="1:16" s="25" customFormat="1" ht="21" customHeight="1">
      <c r="A26" s="231" t="s">
        <v>33</v>
      </c>
      <c r="B26" s="231"/>
      <c r="C26" s="231"/>
      <c r="D26" s="28"/>
      <c r="E26" s="38" t="s">
        <v>34</v>
      </c>
      <c r="F26" s="231" t="s">
        <v>35</v>
      </c>
      <c r="G26" s="231"/>
      <c r="H26" s="231"/>
      <c r="I26" s="231"/>
      <c r="J26" s="28" t="s">
        <v>37</v>
      </c>
      <c r="K26" s="28"/>
      <c r="L26" s="28"/>
      <c r="M26" s="28"/>
      <c r="N26" s="28"/>
      <c r="O26" s="28"/>
      <c r="P26" s="28"/>
    </row>
    <row r="27" spans="1:16" s="25" customFormat="1" ht="21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s="25" customFormat="1" ht="21" customHeight="1">
      <c r="A28" s="30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25" customFormat="1" ht="21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s="25" customFormat="1" ht="21" customHeight="1">
      <c r="A30" s="28"/>
      <c r="B30" s="28"/>
      <c r="C30" s="28"/>
      <c r="D30" s="28"/>
      <c r="E30" s="38" t="s">
        <v>34</v>
      </c>
      <c r="F30" s="28"/>
      <c r="G30" s="28"/>
      <c r="H30" s="28"/>
      <c r="I30" s="28"/>
      <c r="J30" s="28" t="s">
        <v>39</v>
      </c>
      <c r="K30" s="28"/>
      <c r="L30" s="28"/>
      <c r="M30" s="28"/>
      <c r="N30" s="28"/>
      <c r="O30" s="28"/>
      <c r="P30" s="28"/>
    </row>
    <row r="31" spans="1:16" s="25" customFormat="1" ht="21" customHeight="1">
      <c r="A31" s="28"/>
      <c r="B31" s="231" t="s">
        <v>33</v>
      </c>
      <c r="C31" s="231"/>
      <c r="D31" s="231"/>
      <c r="E31" s="231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s="25" customFormat="1" ht="21" customHeight="1">
      <c r="A32" s="28"/>
      <c r="B32" s="28"/>
      <c r="C32" s="28"/>
      <c r="D32" s="28"/>
      <c r="E32" s="28"/>
      <c r="F32" s="28"/>
      <c r="G32" s="28"/>
      <c r="H32" s="38" t="s">
        <v>34</v>
      </c>
      <c r="I32" s="28" t="s">
        <v>40</v>
      </c>
      <c r="J32" s="28"/>
      <c r="K32" s="28"/>
      <c r="L32" s="28"/>
      <c r="M32" s="28"/>
      <c r="N32" s="28"/>
      <c r="O32" s="28"/>
      <c r="P32" s="28"/>
    </row>
    <row r="33" spans="1:16" s="25" customFormat="1" ht="21" customHeight="1">
      <c r="A33" s="28"/>
      <c r="B33" s="28"/>
      <c r="C33" s="28"/>
      <c r="D33" s="28"/>
      <c r="E33" s="28"/>
      <c r="F33" s="28"/>
      <c r="G33" s="28"/>
      <c r="H33" s="28"/>
      <c r="I33" s="231" t="s">
        <v>153</v>
      </c>
      <c r="J33" s="231"/>
      <c r="K33" s="231"/>
      <c r="L33" s="231"/>
      <c r="M33" s="231"/>
      <c r="N33" s="28"/>
      <c r="O33" s="28"/>
      <c r="P33" s="28"/>
    </row>
    <row r="34" spans="1:16" s="25" customFormat="1" ht="21" customHeight="1">
      <c r="A34" s="28"/>
      <c r="B34" s="28"/>
      <c r="C34" s="28"/>
      <c r="D34" s="28"/>
      <c r="E34" s="28"/>
      <c r="F34" s="28"/>
      <c r="G34" s="28"/>
      <c r="H34" s="231" t="s">
        <v>41</v>
      </c>
      <c r="I34" s="231"/>
      <c r="J34" s="231"/>
      <c r="K34" s="231"/>
      <c r="L34" s="231"/>
      <c r="M34" s="231"/>
      <c r="N34" s="231"/>
      <c r="O34" s="28"/>
      <c r="P34" s="28"/>
    </row>
    <row r="35" spans="1:16" s="25" customFormat="1" ht="21" customHeight="1">
      <c r="A35" s="28"/>
      <c r="B35" s="28"/>
      <c r="C35" s="28"/>
      <c r="D35" s="28"/>
      <c r="E35" s="28"/>
      <c r="F35" s="28"/>
      <c r="G35" s="28" t="s">
        <v>42</v>
      </c>
      <c r="H35" s="28"/>
      <c r="I35" s="28" t="s">
        <v>43</v>
      </c>
      <c r="J35" s="28"/>
      <c r="K35" s="28"/>
      <c r="L35" s="28"/>
      <c r="M35" s="28" t="s">
        <v>44</v>
      </c>
      <c r="N35" s="28"/>
      <c r="O35" s="28"/>
      <c r="P35" s="28"/>
    </row>
    <row r="36" spans="1:16" s="25" customForma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s="25" customForma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</sheetData>
  <mergeCells count="39">
    <mergeCell ref="A19:D19"/>
    <mergeCell ref="E20:F20"/>
    <mergeCell ref="E21:F21"/>
    <mergeCell ref="E19:I19"/>
    <mergeCell ref="J19:O19"/>
    <mergeCell ref="N20:O20"/>
    <mergeCell ref="J21:K21"/>
    <mergeCell ref="L21:M21"/>
    <mergeCell ref="N21:O21"/>
    <mergeCell ref="J20:K20"/>
    <mergeCell ref="A7:O7"/>
    <mergeCell ref="A6:O6"/>
    <mergeCell ref="H8:I8"/>
    <mergeCell ref="L8:M8"/>
    <mergeCell ref="B9:K9"/>
    <mergeCell ref="N9:O9"/>
    <mergeCell ref="N8:O8"/>
    <mergeCell ref="C11:O11"/>
    <mergeCell ref="C12:O12"/>
    <mergeCell ref="C8:D8"/>
    <mergeCell ref="F8:G8"/>
    <mergeCell ref="J8:K8"/>
    <mergeCell ref="B10:D10"/>
    <mergeCell ref="I33:M33"/>
    <mergeCell ref="H34:N34"/>
    <mergeCell ref="B31:E31"/>
    <mergeCell ref="N1:O1"/>
    <mergeCell ref="L9:M9"/>
    <mergeCell ref="A24:C24"/>
    <mergeCell ref="A25:C25"/>
    <mergeCell ref="A26:C26"/>
    <mergeCell ref="F24:I24"/>
    <mergeCell ref="F25:I25"/>
    <mergeCell ref="F26:I26"/>
    <mergeCell ref="J14:O14"/>
    <mergeCell ref="N15:O15"/>
    <mergeCell ref="N16:O16"/>
    <mergeCell ref="N17:O17"/>
    <mergeCell ref="B14:I14"/>
  </mergeCells>
  <pageMargins left="0.51181102362204722" right="0.31496062992125984" top="0.35433070866141736" bottom="0.35433070866141736" header="0" footer="0"/>
  <pageSetup paperSize="9" orientation="portrait" horizontalDpi="4294967293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4</xdr:col>
                <xdr:colOff>400050</xdr:colOff>
                <xdr:row>0</xdr:row>
                <xdr:rowOff>47625</xdr:rowOff>
              </from>
              <to>
                <xdr:col>9</xdr:col>
                <xdr:colOff>85725</xdr:colOff>
                <xdr:row>4</xdr:row>
                <xdr:rowOff>304800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D50"/>
  <sheetViews>
    <sheetView workbookViewId="0">
      <selection activeCell="F7" sqref="F7"/>
    </sheetView>
  </sheetViews>
  <sheetFormatPr defaultRowHeight="15"/>
  <cols>
    <col min="1" max="1" width="6.42578125" style="44" customWidth="1"/>
    <col min="2" max="2" width="60" style="44" customWidth="1"/>
    <col min="3" max="3" width="10.42578125" style="44" customWidth="1"/>
    <col min="4" max="4" width="8.42578125" style="44" customWidth="1"/>
  </cols>
  <sheetData>
    <row r="1" spans="1:4" ht="21" customHeight="1">
      <c r="A1" s="39"/>
      <c r="B1" s="39"/>
      <c r="C1" s="40" t="s">
        <v>84</v>
      </c>
      <c r="D1" s="41">
        <v>1</v>
      </c>
    </row>
    <row r="2" spans="1:4" ht="21">
      <c r="A2" s="42" t="s">
        <v>85</v>
      </c>
      <c r="B2" s="244" t="s">
        <v>86</v>
      </c>
      <c r="C2" s="245"/>
      <c r="D2" s="246"/>
    </row>
    <row r="3" spans="1:4" ht="21">
      <c r="A3" s="43"/>
      <c r="B3" s="250"/>
      <c r="C3" s="251"/>
      <c r="D3" s="252"/>
    </row>
    <row r="4" spans="1:4" ht="21">
      <c r="A4" s="43"/>
      <c r="B4" s="253"/>
      <c r="C4" s="254"/>
      <c r="D4" s="255"/>
    </row>
    <row r="5" spans="1:4" ht="21">
      <c r="A5" s="43"/>
      <c r="B5" s="253"/>
      <c r="C5" s="254"/>
      <c r="D5" s="255"/>
    </row>
    <row r="6" spans="1:4" ht="21">
      <c r="A6" s="43"/>
      <c r="B6" s="253"/>
      <c r="C6" s="254"/>
      <c r="D6" s="255"/>
    </row>
    <row r="7" spans="1:4" ht="21">
      <c r="A7" s="43"/>
      <c r="B7" s="253"/>
      <c r="C7" s="254"/>
      <c r="D7" s="255"/>
    </row>
    <row r="8" spans="1:4" ht="21">
      <c r="A8" s="43"/>
      <c r="B8" s="253"/>
      <c r="C8" s="254"/>
      <c r="D8" s="255"/>
    </row>
    <row r="9" spans="1:4" ht="21">
      <c r="A9" s="43"/>
      <c r="B9" s="253"/>
      <c r="C9" s="254"/>
      <c r="D9" s="255"/>
    </row>
    <row r="10" spans="1:4" ht="21">
      <c r="A10" s="43"/>
      <c r="B10" s="253"/>
      <c r="C10" s="254"/>
      <c r="D10" s="255"/>
    </row>
    <row r="11" spans="1:4" ht="21">
      <c r="A11" s="43"/>
      <c r="B11" s="253"/>
      <c r="C11" s="254"/>
      <c r="D11" s="255"/>
    </row>
    <row r="12" spans="1:4" ht="21">
      <c r="A12" s="43"/>
      <c r="B12" s="253"/>
      <c r="C12" s="254"/>
      <c r="D12" s="255"/>
    </row>
    <row r="13" spans="1:4" ht="21">
      <c r="A13" s="43"/>
      <c r="B13" s="253"/>
      <c r="C13" s="254"/>
      <c r="D13" s="255"/>
    </row>
    <row r="14" spans="1:4" ht="21">
      <c r="A14" s="43"/>
      <c r="B14" s="253"/>
      <c r="C14" s="254"/>
      <c r="D14" s="255"/>
    </row>
    <row r="15" spans="1:4" ht="21">
      <c r="A15" s="43"/>
      <c r="B15" s="253"/>
      <c r="C15" s="254"/>
      <c r="D15" s="255"/>
    </row>
    <row r="16" spans="1:4" ht="21">
      <c r="A16" s="43"/>
      <c r="B16" s="247"/>
      <c r="C16" s="248"/>
      <c r="D16" s="249"/>
    </row>
    <row r="17" spans="1:4" ht="21">
      <c r="A17" s="43"/>
      <c r="B17" s="250"/>
      <c r="C17" s="251"/>
      <c r="D17" s="252"/>
    </row>
    <row r="18" spans="1:4" ht="21">
      <c r="A18" s="43"/>
      <c r="B18" s="247"/>
      <c r="C18" s="248"/>
      <c r="D18" s="249"/>
    </row>
    <row r="19" spans="1:4" ht="21">
      <c r="A19" s="43"/>
      <c r="B19" s="250"/>
      <c r="C19" s="251"/>
      <c r="D19" s="252"/>
    </row>
    <row r="20" spans="1:4" ht="21">
      <c r="A20" s="43"/>
      <c r="B20" s="253"/>
      <c r="C20" s="254"/>
      <c r="D20" s="255"/>
    </row>
    <row r="21" spans="1:4" ht="21">
      <c r="A21" s="43"/>
      <c r="B21" s="250"/>
      <c r="C21" s="251"/>
      <c r="D21" s="252"/>
    </row>
    <row r="22" spans="1:4" ht="21">
      <c r="A22" s="43"/>
      <c r="B22" s="247"/>
      <c r="C22" s="248"/>
      <c r="D22" s="249"/>
    </row>
    <row r="23" spans="1:4" ht="21">
      <c r="A23" s="43"/>
      <c r="B23" s="247"/>
      <c r="C23" s="248"/>
      <c r="D23" s="249"/>
    </row>
    <row r="24" spans="1:4" ht="21">
      <c r="A24" s="43"/>
      <c r="B24" s="247"/>
      <c r="C24" s="248"/>
      <c r="D24" s="249"/>
    </row>
    <row r="25" spans="1:4" ht="21">
      <c r="A25" s="43"/>
      <c r="B25" s="247"/>
      <c r="C25" s="248"/>
      <c r="D25" s="249"/>
    </row>
    <row r="26" spans="1:4" ht="21">
      <c r="A26" s="43"/>
      <c r="B26" s="247"/>
      <c r="C26" s="248"/>
      <c r="D26" s="249"/>
    </row>
    <row r="27" spans="1:4" ht="21">
      <c r="A27" s="43"/>
      <c r="B27" s="247"/>
      <c r="C27" s="248"/>
      <c r="D27" s="249"/>
    </row>
    <row r="28" spans="1:4" ht="21">
      <c r="A28" s="43"/>
      <c r="B28" s="247"/>
      <c r="C28" s="248"/>
      <c r="D28" s="249"/>
    </row>
    <row r="29" spans="1:4" ht="21">
      <c r="A29" s="27"/>
      <c r="B29" s="27"/>
      <c r="C29" s="27"/>
      <c r="D29" s="27"/>
    </row>
    <row r="30" spans="1:4" ht="21">
      <c r="A30" s="27"/>
      <c r="B30" s="27"/>
      <c r="C30" s="27"/>
      <c r="D30" s="27"/>
    </row>
    <row r="31" spans="1:4" ht="21">
      <c r="A31" s="27"/>
      <c r="B31" s="27"/>
      <c r="C31" s="27"/>
      <c r="D31" s="27"/>
    </row>
    <row r="32" spans="1:4" ht="21">
      <c r="A32" s="27"/>
      <c r="B32" s="27"/>
      <c r="C32" s="27"/>
      <c r="D32" s="27"/>
    </row>
    <row r="33" spans="1:4" ht="21">
      <c r="A33" s="27"/>
      <c r="B33" s="27"/>
      <c r="C33" s="27"/>
      <c r="D33" s="27"/>
    </row>
    <row r="34" spans="1:4" ht="21">
      <c r="A34" s="27"/>
      <c r="B34" s="27"/>
      <c r="C34" s="27"/>
      <c r="D34" s="27"/>
    </row>
    <row r="35" spans="1:4" ht="21">
      <c r="A35" s="27"/>
      <c r="B35" s="27"/>
      <c r="C35" s="27"/>
      <c r="D35" s="27"/>
    </row>
    <row r="36" spans="1:4" ht="21">
      <c r="A36" s="27"/>
      <c r="B36" s="27"/>
      <c r="C36" s="27"/>
      <c r="D36" s="27"/>
    </row>
    <row r="37" spans="1:4" ht="21">
      <c r="A37" s="27"/>
      <c r="B37" s="27"/>
      <c r="C37" s="27"/>
      <c r="D37" s="27"/>
    </row>
    <row r="38" spans="1:4" ht="21">
      <c r="A38" s="27"/>
      <c r="B38" s="27"/>
      <c r="C38" s="27"/>
      <c r="D38" s="27"/>
    </row>
    <row r="39" spans="1:4" ht="21">
      <c r="A39" s="27"/>
      <c r="B39" s="27"/>
      <c r="C39" s="27"/>
      <c r="D39" s="27"/>
    </row>
    <row r="40" spans="1:4" ht="21">
      <c r="A40" s="27"/>
      <c r="B40" s="27"/>
      <c r="C40" s="27"/>
      <c r="D40" s="27"/>
    </row>
    <row r="41" spans="1:4" ht="21">
      <c r="A41" s="27"/>
      <c r="B41" s="27"/>
      <c r="C41" s="27"/>
      <c r="D41" s="27"/>
    </row>
    <row r="42" spans="1:4" ht="21">
      <c r="A42" s="27"/>
      <c r="B42" s="27"/>
      <c r="C42" s="27"/>
      <c r="D42" s="27"/>
    </row>
    <row r="43" spans="1:4" ht="21">
      <c r="A43" s="27"/>
      <c r="B43" s="27"/>
      <c r="C43" s="27"/>
      <c r="D43" s="27"/>
    </row>
    <row r="44" spans="1:4" ht="21">
      <c r="A44" s="27"/>
      <c r="B44" s="27"/>
      <c r="C44" s="27"/>
      <c r="D44" s="27"/>
    </row>
    <row r="45" spans="1:4" ht="21">
      <c r="A45" s="27"/>
      <c r="B45" s="27"/>
      <c r="C45" s="27"/>
      <c r="D45" s="27"/>
    </row>
    <row r="46" spans="1:4" ht="21">
      <c r="A46" s="27"/>
      <c r="B46" s="27"/>
      <c r="C46" s="27"/>
      <c r="D46" s="27"/>
    </row>
    <row r="47" spans="1:4" ht="21">
      <c r="A47" s="27"/>
      <c r="B47" s="27"/>
      <c r="C47" s="27"/>
      <c r="D47" s="27"/>
    </row>
    <row r="48" spans="1:4" ht="21">
      <c r="A48" s="27"/>
      <c r="B48" s="27"/>
      <c r="C48" s="27"/>
      <c r="D48" s="27"/>
    </row>
    <row r="49" spans="1:4" ht="21">
      <c r="A49" s="27"/>
      <c r="B49" s="27"/>
      <c r="C49" s="27"/>
      <c r="D49" s="27"/>
    </row>
    <row r="50" spans="1:4" ht="21">
      <c r="A50" s="27"/>
      <c r="B50" s="27"/>
      <c r="C50" s="27"/>
      <c r="D50" s="27"/>
    </row>
  </sheetData>
  <mergeCells count="27">
    <mergeCell ref="B26:D26"/>
    <mergeCell ref="B18:D18"/>
    <mergeCell ref="B28:D28"/>
    <mergeCell ref="B6:D6"/>
    <mergeCell ref="B7:D7"/>
    <mergeCell ref="B8:D8"/>
    <mergeCell ref="B9:D9"/>
    <mergeCell ref="B10:D10"/>
    <mergeCell ref="B11:D11"/>
    <mergeCell ref="B12:D12"/>
    <mergeCell ref="B27:D27"/>
    <mergeCell ref="B13:D13"/>
    <mergeCell ref="B14:D14"/>
    <mergeCell ref="B15:D15"/>
    <mergeCell ref="B2:D2"/>
    <mergeCell ref="B24:D24"/>
    <mergeCell ref="B25:D25"/>
    <mergeCell ref="B16:D16"/>
    <mergeCell ref="B17:D17"/>
    <mergeCell ref="B19:D19"/>
    <mergeCell ref="B20:D20"/>
    <mergeCell ref="B21:D21"/>
    <mergeCell ref="B22:D22"/>
    <mergeCell ref="B23:D23"/>
    <mergeCell ref="B3:D3"/>
    <mergeCell ref="B4:D4"/>
    <mergeCell ref="B5:D5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J50"/>
  <sheetViews>
    <sheetView topLeftCell="A19" workbookViewId="0">
      <selection activeCell="N8" sqref="N8"/>
    </sheetView>
  </sheetViews>
  <sheetFormatPr defaultRowHeight="15"/>
  <cols>
    <col min="1" max="1" width="4.42578125" style="44" customWidth="1"/>
    <col min="2" max="2" width="25.140625" style="44" customWidth="1"/>
    <col min="3" max="3" width="14.5703125" style="44" customWidth="1"/>
    <col min="4" max="4" width="4.42578125" style="44" customWidth="1"/>
    <col min="5" max="7" width="4.28515625" style="44" customWidth="1"/>
    <col min="8" max="8" width="4.7109375" style="44" customWidth="1"/>
    <col min="9" max="9" width="14.42578125" style="44" customWidth="1"/>
    <col min="10" max="10" width="8.42578125" style="44" customWidth="1"/>
  </cols>
  <sheetData>
    <row r="1" spans="1:10" ht="21" customHeight="1">
      <c r="A1" s="256"/>
      <c r="B1" s="256"/>
      <c r="C1" s="256"/>
      <c r="D1" s="256"/>
      <c r="E1" s="256"/>
      <c r="F1" s="256"/>
      <c r="G1" s="256"/>
      <c r="H1" s="256"/>
      <c r="I1" s="40" t="s">
        <v>84</v>
      </c>
      <c r="J1" s="41">
        <v>2</v>
      </c>
    </row>
    <row r="2" spans="1:10" ht="21" customHeight="1">
      <c r="A2" s="260" t="s">
        <v>83</v>
      </c>
      <c r="B2" s="260"/>
      <c r="C2" s="260"/>
      <c r="D2" s="260"/>
      <c r="E2" s="260"/>
      <c r="F2" s="260"/>
      <c r="G2" s="260"/>
      <c r="H2" s="260"/>
      <c r="I2" s="260"/>
      <c r="J2" s="260"/>
    </row>
    <row r="3" spans="1:10" ht="21">
      <c r="A3" s="42" t="s">
        <v>97</v>
      </c>
      <c r="B3" s="257" t="s">
        <v>73</v>
      </c>
      <c r="C3" s="45" t="s">
        <v>96</v>
      </c>
      <c r="D3" s="257" t="s">
        <v>74</v>
      </c>
      <c r="E3" s="261" t="s">
        <v>69</v>
      </c>
      <c r="F3" s="262"/>
      <c r="G3" s="262"/>
      <c r="H3" s="263"/>
      <c r="I3" s="45" t="s">
        <v>76</v>
      </c>
      <c r="J3" s="257" t="s">
        <v>75</v>
      </c>
    </row>
    <row r="4" spans="1:10" ht="21">
      <c r="A4" s="46" t="s">
        <v>98</v>
      </c>
      <c r="B4" s="258"/>
      <c r="C4" s="47" t="s">
        <v>79</v>
      </c>
      <c r="D4" s="258"/>
      <c r="E4" s="264"/>
      <c r="F4" s="265"/>
      <c r="G4" s="265"/>
      <c r="H4" s="266"/>
      <c r="I4" s="47" t="s">
        <v>78</v>
      </c>
      <c r="J4" s="258"/>
    </row>
    <row r="5" spans="1:10" ht="21">
      <c r="A5" s="48" t="s">
        <v>85</v>
      </c>
      <c r="B5" s="259"/>
      <c r="C5" s="49"/>
      <c r="D5" s="259"/>
      <c r="E5" s="50" t="s">
        <v>92</v>
      </c>
      <c r="F5" s="50" t="s">
        <v>93</v>
      </c>
      <c r="G5" s="50" t="s">
        <v>94</v>
      </c>
      <c r="H5" s="51" t="s">
        <v>95</v>
      </c>
      <c r="I5" s="49" t="s">
        <v>77</v>
      </c>
      <c r="J5" s="259"/>
    </row>
    <row r="6" spans="1:10" ht="21">
      <c r="A6" s="43">
        <v>1</v>
      </c>
      <c r="B6" s="52"/>
      <c r="C6" s="52"/>
      <c r="D6" s="50"/>
      <c r="E6" s="50"/>
      <c r="F6" s="50"/>
      <c r="G6" s="50"/>
      <c r="H6" s="50"/>
      <c r="I6" s="52"/>
      <c r="J6" s="52"/>
    </row>
    <row r="7" spans="1:10" ht="21">
      <c r="A7" s="43">
        <v>2</v>
      </c>
      <c r="B7" s="52"/>
      <c r="C7" s="52"/>
      <c r="D7" s="50"/>
      <c r="E7" s="50"/>
      <c r="F7" s="50"/>
      <c r="G7" s="50"/>
      <c r="H7" s="50"/>
      <c r="I7" s="52"/>
      <c r="J7" s="52"/>
    </row>
    <row r="8" spans="1:10" ht="21">
      <c r="A8" s="43">
        <v>3</v>
      </c>
      <c r="B8" s="52"/>
      <c r="C8" s="52"/>
      <c r="D8" s="50"/>
      <c r="E8" s="50"/>
      <c r="F8" s="50"/>
      <c r="G8" s="50"/>
      <c r="H8" s="50"/>
      <c r="I8" s="52"/>
      <c r="J8" s="52"/>
    </row>
    <row r="9" spans="1:10" ht="21">
      <c r="A9" s="43">
        <v>4</v>
      </c>
      <c r="B9" s="52"/>
      <c r="C9" s="52"/>
      <c r="D9" s="50"/>
      <c r="E9" s="50"/>
      <c r="F9" s="50"/>
      <c r="G9" s="50"/>
      <c r="H9" s="50"/>
      <c r="I9" s="52"/>
      <c r="J9" s="52"/>
    </row>
    <row r="10" spans="1:10" ht="21">
      <c r="A10" s="43">
        <v>5</v>
      </c>
      <c r="B10" s="52"/>
      <c r="C10" s="52"/>
      <c r="D10" s="50"/>
      <c r="E10" s="50"/>
      <c r="F10" s="50"/>
      <c r="G10" s="50"/>
      <c r="H10" s="50"/>
      <c r="I10" s="52"/>
      <c r="J10" s="52"/>
    </row>
    <row r="11" spans="1:10" ht="21">
      <c r="A11" s="43">
        <v>6</v>
      </c>
      <c r="B11" s="52"/>
      <c r="C11" s="52"/>
      <c r="D11" s="43"/>
      <c r="E11" s="52"/>
      <c r="F11" s="52"/>
      <c r="G11" s="52"/>
      <c r="H11" s="43"/>
      <c r="I11" s="52"/>
      <c r="J11" s="52"/>
    </row>
    <row r="12" spans="1:10" ht="21">
      <c r="A12" s="43">
        <v>7</v>
      </c>
      <c r="B12" s="52"/>
      <c r="C12" s="52"/>
      <c r="D12" s="52"/>
      <c r="E12" s="52"/>
      <c r="F12" s="52"/>
      <c r="G12" s="52"/>
      <c r="H12" s="52"/>
      <c r="I12" s="52"/>
      <c r="J12" s="52"/>
    </row>
    <row r="13" spans="1:10" ht="21">
      <c r="A13" s="43">
        <v>8</v>
      </c>
      <c r="B13" s="52"/>
      <c r="C13" s="52"/>
      <c r="D13" s="52"/>
      <c r="E13" s="52"/>
      <c r="F13" s="52"/>
      <c r="G13" s="52"/>
      <c r="H13" s="52"/>
      <c r="I13" s="52"/>
      <c r="J13" s="52"/>
    </row>
    <row r="14" spans="1:10" ht="21">
      <c r="A14" s="43">
        <v>9</v>
      </c>
      <c r="B14" s="52"/>
      <c r="C14" s="52"/>
      <c r="D14" s="52"/>
      <c r="E14" s="52"/>
      <c r="F14" s="52"/>
      <c r="G14" s="52"/>
      <c r="H14" s="52"/>
      <c r="I14" s="52"/>
      <c r="J14" s="52"/>
    </row>
    <row r="15" spans="1:10" ht="21">
      <c r="A15" s="43">
        <v>10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21">
      <c r="A16" s="43">
        <v>11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10" ht="21">
      <c r="A17" s="43">
        <v>12</v>
      </c>
      <c r="B17" s="52"/>
      <c r="C17" s="52"/>
      <c r="D17" s="52"/>
      <c r="E17" s="52"/>
      <c r="F17" s="52"/>
      <c r="G17" s="52"/>
      <c r="H17" s="52"/>
      <c r="I17" s="52"/>
      <c r="J17" s="52"/>
    </row>
    <row r="18" spans="1:10" ht="21">
      <c r="A18" s="43">
        <v>13</v>
      </c>
      <c r="B18" s="52"/>
      <c r="C18" s="52"/>
      <c r="D18" s="52"/>
      <c r="E18" s="52"/>
      <c r="F18" s="52"/>
      <c r="G18" s="52"/>
      <c r="H18" s="52"/>
      <c r="I18" s="52"/>
      <c r="J18" s="52"/>
    </row>
    <row r="19" spans="1:10" ht="21">
      <c r="A19" s="43">
        <v>14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0" ht="21">
      <c r="A20" s="43">
        <v>15</v>
      </c>
      <c r="B20" s="52"/>
      <c r="C20" s="52"/>
      <c r="D20" s="52"/>
      <c r="E20" s="52"/>
      <c r="F20" s="52"/>
      <c r="G20" s="52"/>
      <c r="H20" s="52"/>
      <c r="I20" s="52"/>
      <c r="J20" s="52"/>
    </row>
    <row r="21" spans="1:10" ht="21">
      <c r="A21" s="43">
        <v>16</v>
      </c>
      <c r="B21" s="52"/>
      <c r="C21" s="52"/>
      <c r="D21" s="52"/>
      <c r="E21" s="52"/>
      <c r="F21" s="52"/>
      <c r="G21" s="52"/>
      <c r="H21" s="52"/>
      <c r="I21" s="52"/>
      <c r="J21" s="52"/>
    </row>
    <row r="22" spans="1:10" ht="21">
      <c r="A22" s="43">
        <v>17</v>
      </c>
      <c r="B22" s="52"/>
      <c r="C22" s="52"/>
      <c r="D22" s="52"/>
      <c r="E22" s="52"/>
      <c r="F22" s="52"/>
      <c r="G22" s="52"/>
      <c r="H22" s="52"/>
      <c r="I22" s="52"/>
      <c r="J22" s="52"/>
    </row>
    <row r="23" spans="1:10" ht="21">
      <c r="A23" s="43">
        <v>18</v>
      </c>
      <c r="B23" s="52"/>
      <c r="C23" s="52"/>
      <c r="D23" s="52"/>
      <c r="E23" s="52"/>
      <c r="F23" s="52"/>
      <c r="G23" s="52"/>
      <c r="H23" s="52"/>
      <c r="I23" s="52"/>
      <c r="J23" s="52"/>
    </row>
    <row r="24" spans="1:10" ht="24.6" customHeight="1">
      <c r="A24" s="43">
        <v>19</v>
      </c>
      <c r="B24" s="53"/>
      <c r="C24" s="53"/>
      <c r="D24" s="53"/>
      <c r="E24" s="53"/>
      <c r="F24" s="53"/>
      <c r="G24" s="53"/>
      <c r="H24" s="53"/>
      <c r="I24" s="53"/>
      <c r="J24" s="53"/>
    </row>
    <row r="25" spans="1:10" ht="24.6" customHeight="1">
      <c r="A25" s="247" t="s">
        <v>64</v>
      </c>
      <c r="B25" s="248"/>
      <c r="C25" s="249"/>
      <c r="D25" s="253"/>
      <c r="E25" s="254"/>
      <c r="F25" s="254"/>
      <c r="G25" s="254"/>
      <c r="H25" s="255"/>
      <c r="I25" s="53"/>
      <c r="J25" s="53"/>
    </row>
    <row r="26" spans="1:10" ht="24.6" customHeight="1">
      <c r="A26" s="247" t="s">
        <v>80</v>
      </c>
      <c r="B26" s="248"/>
      <c r="C26" s="248"/>
      <c r="D26" s="249"/>
      <c r="E26" s="54"/>
      <c r="F26" s="54"/>
      <c r="G26" s="55"/>
      <c r="H26" s="43"/>
      <c r="I26" s="53"/>
      <c r="J26" s="53"/>
    </row>
    <row r="27" spans="1:10" ht="24.6" customHeight="1">
      <c r="A27" s="247" t="s">
        <v>81</v>
      </c>
      <c r="B27" s="248"/>
      <c r="C27" s="248"/>
      <c r="D27" s="248"/>
      <c r="E27" s="248"/>
      <c r="F27" s="248"/>
      <c r="G27" s="249"/>
      <c r="H27" s="43"/>
      <c r="I27" s="53"/>
      <c r="J27" s="53"/>
    </row>
    <row r="28" spans="1:10" ht="24.6" customHeight="1">
      <c r="A28" s="247" t="s">
        <v>99</v>
      </c>
      <c r="B28" s="248"/>
      <c r="C28" s="248"/>
      <c r="D28" s="248"/>
      <c r="E28" s="248"/>
      <c r="F28" s="248"/>
      <c r="G28" s="249"/>
      <c r="H28" s="43"/>
      <c r="I28" s="53"/>
      <c r="J28" s="53"/>
    </row>
    <row r="29" spans="1:10" ht="21">
      <c r="A29" s="247" t="s">
        <v>82</v>
      </c>
      <c r="B29" s="248"/>
      <c r="C29" s="248"/>
      <c r="D29" s="248"/>
      <c r="E29" s="248"/>
      <c r="F29" s="248"/>
      <c r="G29" s="249"/>
      <c r="H29" s="43"/>
      <c r="I29" s="53"/>
      <c r="J29" s="53"/>
    </row>
    <row r="30" spans="1:10" ht="21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21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 ht="21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21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1">
      <c r="A34" s="27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21">
      <c r="A35" s="27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21">
      <c r="A36" s="27"/>
      <c r="B36" s="27"/>
      <c r="C36" s="27"/>
      <c r="D36" s="27"/>
      <c r="E36" s="27"/>
      <c r="F36" s="27"/>
      <c r="G36" s="27"/>
      <c r="H36" s="27"/>
      <c r="I36" s="27"/>
      <c r="J36" s="27"/>
    </row>
    <row r="37" spans="1:10" ht="21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 ht="21">
      <c r="A38" s="27"/>
      <c r="B38" s="27"/>
      <c r="C38" s="27"/>
      <c r="D38" s="27"/>
      <c r="E38" s="27"/>
      <c r="F38" s="27"/>
      <c r="G38" s="27"/>
      <c r="H38" s="27"/>
      <c r="I38" s="27"/>
      <c r="J38" s="27"/>
    </row>
    <row r="39" spans="1:10" ht="21">
      <c r="A39" s="27"/>
      <c r="B39" s="27"/>
      <c r="C39" s="27"/>
      <c r="D39" s="27"/>
      <c r="E39" s="27"/>
      <c r="F39" s="27"/>
      <c r="G39" s="27"/>
      <c r="H39" s="27"/>
      <c r="I39" s="27"/>
      <c r="J39" s="27"/>
    </row>
    <row r="40" spans="1:10" ht="21">
      <c r="A40" s="27"/>
      <c r="B40" s="27"/>
      <c r="C40" s="27"/>
      <c r="D40" s="27"/>
      <c r="E40" s="27"/>
      <c r="F40" s="27"/>
      <c r="G40" s="27"/>
      <c r="H40" s="27"/>
      <c r="I40" s="27"/>
      <c r="J40" s="27"/>
    </row>
    <row r="41" spans="1:10" ht="21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0" ht="21">
      <c r="A42" s="27"/>
      <c r="B42" s="27"/>
      <c r="C42" s="27"/>
      <c r="D42" s="27"/>
      <c r="E42" s="27"/>
      <c r="F42" s="27"/>
      <c r="G42" s="27"/>
      <c r="H42" s="27"/>
      <c r="I42" s="27"/>
      <c r="J42" s="27"/>
    </row>
    <row r="43" spans="1:10" ht="21">
      <c r="A43" s="27"/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21">
      <c r="A44" s="27"/>
      <c r="B44" s="27"/>
      <c r="C44" s="27"/>
      <c r="D44" s="27"/>
      <c r="E44" s="27"/>
      <c r="F44" s="27"/>
      <c r="G44" s="27"/>
      <c r="H44" s="27"/>
      <c r="I44" s="27"/>
      <c r="J44" s="27"/>
    </row>
    <row r="45" spans="1:10" ht="21">
      <c r="A45" s="27"/>
      <c r="B45" s="27"/>
      <c r="C45" s="27"/>
      <c r="D45" s="27"/>
      <c r="E45" s="27"/>
      <c r="F45" s="27"/>
      <c r="G45" s="27"/>
      <c r="H45" s="27"/>
      <c r="I45" s="27"/>
      <c r="J45" s="27"/>
    </row>
    <row r="46" spans="1:10" ht="21">
      <c r="A46" s="27"/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21">
      <c r="A47" s="27"/>
      <c r="B47" s="27"/>
      <c r="C47" s="27"/>
      <c r="D47" s="27"/>
      <c r="E47" s="27"/>
      <c r="F47" s="27"/>
      <c r="G47" s="27"/>
      <c r="H47" s="27"/>
      <c r="I47" s="27"/>
      <c r="J47" s="27"/>
    </row>
    <row r="48" spans="1:10" ht="21">
      <c r="A48" s="27"/>
      <c r="B48" s="27"/>
      <c r="C48" s="27"/>
      <c r="D48" s="27"/>
      <c r="E48" s="27"/>
      <c r="F48" s="27"/>
      <c r="G48" s="27"/>
      <c r="H48" s="27"/>
      <c r="I48" s="27"/>
      <c r="J48" s="27"/>
    </row>
    <row r="49" spans="1:10" ht="21">
      <c r="A49" s="27"/>
      <c r="B49" s="27"/>
      <c r="C49" s="27"/>
      <c r="D49" s="27"/>
      <c r="E49" s="27"/>
      <c r="F49" s="27"/>
      <c r="G49" s="27"/>
      <c r="H49" s="27"/>
      <c r="I49" s="27"/>
      <c r="J49" s="27"/>
    </row>
    <row r="50" spans="1:10" ht="21">
      <c r="A50" s="27"/>
      <c r="B50" s="27"/>
      <c r="C50" s="27"/>
      <c r="D50" s="27"/>
      <c r="E50" s="27"/>
      <c r="F50" s="27"/>
      <c r="G50" s="27"/>
      <c r="H50" s="27"/>
      <c r="I50" s="27"/>
      <c r="J50" s="27"/>
    </row>
  </sheetData>
  <mergeCells count="12">
    <mergeCell ref="D25:H25"/>
    <mergeCell ref="A29:G29"/>
    <mergeCell ref="A1:H1"/>
    <mergeCell ref="J3:J5"/>
    <mergeCell ref="A2:J2"/>
    <mergeCell ref="A26:D26"/>
    <mergeCell ref="A25:C25"/>
    <mergeCell ref="B3:B5"/>
    <mergeCell ref="D3:D5"/>
    <mergeCell ref="E3:H4"/>
    <mergeCell ref="A27:G27"/>
    <mergeCell ref="A28:G28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47"/>
  <sheetViews>
    <sheetView topLeftCell="A16" workbookViewId="0">
      <selection activeCell="K25" sqref="K25"/>
    </sheetView>
  </sheetViews>
  <sheetFormatPr defaultColWidth="9" defaultRowHeight="21"/>
  <cols>
    <col min="1" max="1" width="3.5703125" style="27" customWidth="1"/>
    <col min="2" max="2" width="4.42578125" style="27" customWidth="1"/>
    <col min="3" max="3" width="7.42578125" style="27" customWidth="1"/>
    <col min="4" max="4" width="4" style="27" customWidth="1"/>
    <col min="5" max="5" width="9" style="27" customWidth="1"/>
    <col min="6" max="6" width="3.140625" style="27" customWidth="1"/>
    <col min="7" max="7" width="9.140625" style="27" customWidth="1"/>
    <col min="8" max="27" width="2.42578125" style="27" customWidth="1"/>
    <col min="28" max="31" width="4.42578125" style="1" hidden="1" customWidth="1"/>
    <col min="32" max="32" width="10.42578125" style="1" hidden="1" customWidth="1"/>
    <col min="33" max="16384" width="9" style="1"/>
  </cols>
  <sheetData>
    <row r="1" spans="1:32" ht="21" customHeight="1">
      <c r="A1" s="279" t="str">
        <f>ปกหน้า!N1</f>
        <v>ปพ.5/ต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 t="s">
        <v>55</v>
      </c>
      <c r="Y1" s="279"/>
      <c r="Z1" s="232">
        <v>3</v>
      </c>
      <c r="AA1" s="232"/>
    </row>
    <row r="2" spans="1:32" ht="21" customHeight="1">
      <c r="A2" s="284" t="s">
        <v>54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</row>
    <row r="3" spans="1:32" ht="21" customHeight="1">
      <c r="A3" s="286" t="s">
        <v>1</v>
      </c>
      <c r="B3" s="286"/>
      <c r="C3" s="280" t="str">
        <f>STUDENT!C4</f>
        <v>ค21201</v>
      </c>
      <c r="D3" s="280"/>
      <c r="E3" s="56" t="s">
        <v>0</v>
      </c>
      <c r="F3" s="280" t="str">
        <f>STUDENT!E4</f>
        <v>คณิตศาสตร์เพิ่มเติม</v>
      </c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301" t="s">
        <v>48</v>
      </c>
      <c r="V3" s="301"/>
      <c r="W3" s="301"/>
      <c r="X3" s="285" t="str">
        <f>STUDENT!C2</f>
        <v>1</v>
      </c>
      <c r="Y3" s="285"/>
      <c r="Z3" s="285"/>
      <c r="AA3" s="285"/>
    </row>
    <row r="4" spans="1:32" ht="21" customHeight="1" thickBot="1">
      <c r="A4" s="57"/>
      <c r="B4" s="58"/>
      <c r="C4" s="58"/>
      <c r="D4" s="58"/>
      <c r="E4" s="59"/>
      <c r="F4" s="59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32" ht="21" customHeight="1">
      <c r="A5" s="287" t="s">
        <v>7</v>
      </c>
      <c r="B5" s="290" t="s">
        <v>8</v>
      </c>
      <c r="C5" s="60" t="s">
        <v>6</v>
      </c>
      <c r="D5" s="268" t="s">
        <v>49</v>
      </c>
      <c r="E5" s="269"/>
      <c r="F5" s="270"/>
      <c r="G5" s="61" t="s">
        <v>50</v>
      </c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94" t="s">
        <v>56</v>
      </c>
      <c r="AC5" s="295"/>
      <c r="AD5" s="295"/>
      <c r="AE5" s="295"/>
      <c r="AF5" s="296"/>
    </row>
    <row r="6" spans="1:32" ht="21" customHeight="1">
      <c r="A6" s="288"/>
      <c r="B6" s="291"/>
      <c r="C6" s="62" t="s">
        <v>65</v>
      </c>
      <c r="D6" s="271"/>
      <c r="E6" s="271"/>
      <c r="F6" s="272"/>
      <c r="G6" s="63" t="s">
        <v>51</v>
      </c>
      <c r="H6" s="281"/>
      <c r="I6" s="282"/>
      <c r="J6" s="282"/>
      <c r="K6" s="282"/>
      <c r="L6" s="283"/>
      <c r="M6" s="281"/>
      <c r="N6" s="282"/>
      <c r="O6" s="282"/>
      <c r="P6" s="282"/>
      <c r="Q6" s="283"/>
      <c r="R6" s="281"/>
      <c r="S6" s="282"/>
      <c r="T6" s="282"/>
      <c r="U6" s="282"/>
      <c r="V6" s="283"/>
      <c r="W6" s="281"/>
      <c r="X6" s="282"/>
      <c r="Y6" s="282"/>
      <c r="Z6" s="282"/>
      <c r="AA6" s="283"/>
      <c r="AB6" s="297" t="s">
        <v>57</v>
      </c>
      <c r="AC6" s="299" t="s">
        <v>58</v>
      </c>
      <c r="AD6" s="299" t="s">
        <v>59</v>
      </c>
      <c r="AE6" s="299" t="s">
        <v>156</v>
      </c>
      <c r="AF6" s="5" t="s">
        <v>64</v>
      </c>
    </row>
    <row r="7" spans="1:32" ht="21" customHeight="1" thickBot="1">
      <c r="A7" s="288"/>
      <c r="B7" s="292"/>
      <c r="C7" s="62" t="s">
        <v>66</v>
      </c>
      <c r="D7" s="273"/>
      <c r="E7" s="271"/>
      <c r="F7" s="272"/>
      <c r="G7" s="63" t="s">
        <v>52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298"/>
      <c r="AC7" s="300"/>
      <c r="AD7" s="300"/>
      <c r="AE7" s="300"/>
      <c r="AF7" s="10" t="s">
        <v>60</v>
      </c>
    </row>
    <row r="8" spans="1:32" ht="21" customHeight="1" thickBot="1">
      <c r="A8" s="289"/>
      <c r="B8" s="293"/>
      <c r="C8" s="65"/>
      <c r="D8" s="274"/>
      <c r="E8" s="275"/>
      <c r="F8" s="276"/>
      <c r="G8" s="66" t="s">
        <v>53</v>
      </c>
      <c r="H8" s="66"/>
      <c r="I8" s="66"/>
      <c r="J8" s="66"/>
      <c r="K8" s="66"/>
      <c r="L8" s="66"/>
      <c r="M8" s="66"/>
      <c r="N8" s="66"/>
      <c r="O8" s="66"/>
      <c r="P8" s="67"/>
      <c r="Q8" s="67"/>
      <c r="R8" s="66"/>
      <c r="S8" s="66"/>
      <c r="T8" s="66"/>
      <c r="U8" s="67"/>
      <c r="V8" s="67"/>
      <c r="W8" s="66"/>
      <c r="X8" s="66"/>
      <c r="Y8" s="66"/>
      <c r="Z8" s="67"/>
      <c r="AA8" s="68"/>
      <c r="AB8" s="11">
        <f>SUM(AB9:AB37)</f>
        <v>0</v>
      </c>
      <c r="AC8" s="11">
        <f>SUM(AC9:AC37)</f>
        <v>0</v>
      </c>
      <c r="AD8" s="11">
        <f>SUM(AD9:AD37)</f>
        <v>0</v>
      </c>
      <c r="AE8" s="11">
        <f>SUM(AE9:AE37)</f>
        <v>0</v>
      </c>
      <c r="AF8" s="6">
        <f>SUM(H8:AA8)</f>
        <v>0</v>
      </c>
    </row>
    <row r="9" spans="1:32" ht="18.95" customHeight="1">
      <c r="A9" s="69">
        <f>STUDENT!C11</f>
        <v>1</v>
      </c>
      <c r="B9" s="70">
        <f>STUDENT!D11</f>
        <v>1</v>
      </c>
      <c r="C9" s="69" t="str">
        <f>STUDENT!B11</f>
        <v>07674</v>
      </c>
      <c r="D9" s="71" t="str">
        <f>STUDENT!E11</f>
        <v>ด.ช.</v>
      </c>
      <c r="E9" s="72" t="str">
        <f>STUDENT!F11</f>
        <v>จิรยุทธ์</v>
      </c>
      <c r="F9" s="277" t="str">
        <f>STUDENT!G11</f>
        <v>พุ่มจันทร์</v>
      </c>
      <c r="G9" s="278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V9" s="69"/>
      <c r="W9" s="69"/>
      <c r="X9" s="69"/>
      <c r="Y9" s="69"/>
      <c r="Z9" s="69"/>
      <c r="AA9" s="43"/>
      <c r="AB9" s="8">
        <f>COUNTIF(H9:AA9,"ข")*1</f>
        <v>0</v>
      </c>
      <c r="AC9" s="8">
        <f>COUNTIF(H9:AB9,"ล")*1</f>
        <v>0</v>
      </c>
      <c r="AD9" s="8">
        <f>COUNTIF(H9:AC9,"ป")*1</f>
        <v>0</v>
      </c>
      <c r="AE9" s="8">
        <f>COUNTIF(H9:AD9,"น")*1</f>
        <v>0</v>
      </c>
      <c r="AF9" s="8">
        <f t="shared" ref="AF9:AF33" si="0">SUM(H9:AA9)</f>
        <v>0</v>
      </c>
    </row>
    <row r="10" spans="1:32" ht="18.95" customHeight="1">
      <c r="A10" s="43">
        <f>STUDENT!C12</f>
        <v>1</v>
      </c>
      <c r="B10" s="73">
        <f>STUDENT!D12</f>
        <v>2</v>
      </c>
      <c r="C10" s="43" t="str">
        <f>STUDENT!B12</f>
        <v>07691</v>
      </c>
      <c r="D10" s="74" t="str">
        <f>STUDENT!E12</f>
        <v>ด.ช.</v>
      </c>
      <c r="E10" s="75" t="str">
        <f>STUDENT!F12</f>
        <v>ฐิตินันท์</v>
      </c>
      <c r="F10" s="254" t="str">
        <f>STUDENT!G12</f>
        <v>อร่ามชัย</v>
      </c>
      <c r="G10" s="255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52"/>
      <c r="V10" s="43"/>
      <c r="W10" s="43"/>
      <c r="X10" s="43"/>
      <c r="Y10" s="43"/>
      <c r="Z10" s="43"/>
      <c r="AA10" s="43"/>
      <c r="AB10" s="4">
        <f>COUNTIF(H10:AA10,"ข")*1</f>
        <v>0</v>
      </c>
      <c r="AC10" s="4">
        <f>COUNTIF(H10:AB10,"ล")*1</f>
        <v>0</v>
      </c>
      <c r="AD10" s="4">
        <f>COUNTIF(H10:AC10,"ป")*1</f>
        <v>0</v>
      </c>
      <c r="AE10" s="4">
        <f>COUNTIF(H10:AD10,"น")*1</f>
        <v>0</v>
      </c>
      <c r="AF10" s="4">
        <f t="shared" si="0"/>
        <v>0</v>
      </c>
    </row>
    <row r="11" spans="1:32" ht="18.95" customHeight="1">
      <c r="A11" s="43">
        <f>STUDENT!C13</f>
        <v>1</v>
      </c>
      <c r="B11" s="73">
        <f>STUDENT!D13</f>
        <v>3</v>
      </c>
      <c r="C11" s="49" t="str">
        <f>STUDENT!B13</f>
        <v>07698</v>
      </c>
      <c r="D11" s="74" t="str">
        <f>STUDENT!E13</f>
        <v>ด.ญ.</v>
      </c>
      <c r="E11" s="75" t="str">
        <f>STUDENT!F13</f>
        <v>สิริวิมล</v>
      </c>
      <c r="F11" s="254" t="str">
        <f>STUDENT!G13</f>
        <v>ชูศรี</v>
      </c>
      <c r="G11" s="255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52"/>
      <c r="V11" s="43"/>
      <c r="W11" s="43"/>
      <c r="X11" s="43"/>
      <c r="Y11" s="43"/>
      <c r="Z11" s="43"/>
      <c r="AA11" s="43"/>
      <c r="AB11" s="4">
        <f t="shared" ref="AB11:AB44" si="1">COUNTIF(H11:AA11,"ข")*1</f>
        <v>0</v>
      </c>
      <c r="AC11" s="4">
        <f t="shared" ref="AC11:AC44" si="2">COUNTIF(H11:AB11,"ล")*1</f>
        <v>0</v>
      </c>
      <c r="AD11" s="4">
        <f t="shared" ref="AD11:AD44" si="3">COUNTIF(H11:AC11,"ป")*1</f>
        <v>0</v>
      </c>
      <c r="AE11" s="4">
        <f t="shared" ref="AE11:AE44" si="4">COUNTIF(H11:AD11,"น")*1</f>
        <v>0</v>
      </c>
      <c r="AF11" s="4">
        <f t="shared" si="0"/>
        <v>0</v>
      </c>
    </row>
    <row r="12" spans="1:32" ht="18.95" customHeight="1">
      <c r="A12" s="43">
        <f>STUDENT!C14</f>
        <v>1</v>
      </c>
      <c r="B12" s="73">
        <f>STUDENT!D14</f>
        <v>4</v>
      </c>
      <c r="C12" s="43" t="str">
        <f>STUDENT!B14</f>
        <v>07711</v>
      </c>
      <c r="D12" s="74" t="str">
        <f>STUDENT!E14</f>
        <v>ด.ช.</v>
      </c>
      <c r="E12" s="75" t="str">
        <f>STUDENT!F14</f>
        <v>อนุภัทร</v>
      </c>
      <c r="F12" s="254" t="str">
        <f>STUDENT!G14</f>
        <v>ทำท่าก้อ</v>
      </c>
      <c r="G12" s="255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52"/>
      <c r="V12" s="43"/>
      <c r="W12" s="43"/>
      <c r="X12" s="43"/>
      <c r="Y12" s="43"/>
      <c r="Z12" s="43"/>
      <c r="AA12" s="43"/>
      <c r="AB12" s="4">
        <f t="shared" si="1"/>
        <v>0</v>
      </c>
      <c r="AC12" s="4">
        <f t="shared" si="2"/>
        <v>0</v>
      </c>
      <c r="AD12" s="4">
        <f t="shared" si="3"/>
        <v>0</v>
      </c>
      <c r="AE12" s="4">
        <f t="shared" si="4"/>
        <v>0</v>
      </c>
      <c r="AF12" s="4">
        <f t="shared" si="0"/>
        <v>0</v>
      </c>
    </row>
    <row r="13" spans="1:32" ht="18.95" customHeight="1">
      <c r="A13" s="43">
        <f>STUDENT!C15</f>
        <v>1</v>
      </c>
      <c r="B13" s="73">
        <f>STUDENT!D15</f>
        <v>5</v>
      </c>
      <c r="C13" s="49" t="str">
        <f>STUDENT!B15</f>
        <v>07712</v>
      </c>
      <c r="D13" s="74" t="str">
        <f>STUDENT!E15</f>
        <v>ด.ญ.</v>
      </c>
      <c r="E13" s="75" t="str">
        <f>STUDENT!F15</f>
        <v>กชกร</v>
      </c>
      <c r="F13" s="254" t="str">
        <f>STUDENT!G15</f>
        <v>กาญสุวรรณ์</v>
      </c>
      <c r="G13" s="255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52"/>
      <c r="V13" s="43"/>
      <c r="W13" s="43"/>
      <c r="X13" s="43"/>
      <c r="Y13" s="43"/>
      <c r="Z13" s="43"/>
      <c r="AA13" s="43"/>
      <c r="AB13" s="4">
        <f t="shared" si="1"/>
        <v>0</v>
      </c>
      <c r="AC13" s="4">
        <f t="shared" si="2"/>
        <v>0</v>
      </c>
      <c r="AD13" s="4">
        <f t="shared" si="3"/>
        <v>0</v>
      </c>
      <c r="AE13" s="4">
        <f t="shared" si="4"/>
        <v>0</v>
      </c>
      <c r="AF13" s="4">
        <f t="shared" si="0"/>
        <v>0</v>
      </c>
    </row>
    <row r="14" spans="1:32" ht="18.95" customHeight="1">
      <c r="A14" s="43">
        <f>STUDENT!C17</f>
        <v>2</v>
      </c>
      <c r="B14" s="73">
        <f>STUDENT!D17</f>
        <v>7</v>
      </c>
      <c r="C14" s="43" t="str">
        <f>STUDENT!B17</f>
        <v>07715</v>
      </c>
      <c r="D14" s="74" t="str">
        <f>STUDENT!E17</f>
        <v>ด.ญ.</v>
      </c>
      <c r="E14" s="75" t="str">
        <f>STUDENT!F17</f>
        <v>ณัฐธิดา</v>
      </c>
      <c r="F14" s="254" t="str">
        <f>STUDENT!G17</f>
        <v>สมมาศ</v>
      </c>
      <c r="G14" s="255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52"/>
      <c r="V14" s="43"/>
      <c r="W14" s="43"/>
      <c r="X14" s="43"/>
      <c r="Y14" s="43"/>
      <c r="Z14" s="43"/>
      <c r="AA14" s="43"/>
      <c r="AB14" s="4">
        <f t="shared" si="1"/>
        <v>0</v>
      </c>
      <c r="AC14" s="4">
        <f t="shared" si="2"/>
        <v>0</v>
      </c>
      <c r="AD14" s="4">
        <f t="shared" si="3"/>
        <v>0</v>
      </c>
      <c r="AE14" s="4">
        <f t="shared" si="4"/>
        <v>0</v>
      </c>
      <c r="AF14" s="4">
        <f t="shared" si="0"/>
        <v>0</v>
      </c>
    </row>
    <row r="15" spans="1:32" ht="18.95" customHeight="1">
      <c r="A15" s="43">
        <f>STUDENT!C18</f>
        <v>2</v>
      </c>
      <c r="B15" s="73">
        <f>STUDENT!D18</f>
        <v>8</v>
      </c>
      <c r="C15" s="49" t="str">
        <f>STUDENT!B18</f>
        <v>07717</v>
      </c>
      <c r="D15" s="74" t="str">
        <f>STUDENT!E18</f>
        <v>ด.ญ.</v>
      </c>
      <c r="E15" s="75" t="str">
        <f>STUDENT!F18</f>
        <v>ดวงกมล</v>
      </c>
      <c r="F15" s="254" t="str">
        <f>STUDENT!G18</f>
        <v>โอทอง</v>
      </c>
      <c r="G15" s="255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52"/>
      <c r="V15" s="43"/>
      <c r="W15" s="43"/>
      <c r="X15" s="43"/>
      <c r="Y15" s="43"/>
      <c r="Z15" s="43"/>
      <c r="AA15" s="43"/>
      <c r="AB15" s="4">
        <f t="shared" si="1"/>
        <v>0</v>
      </c>
      <c r="AC15" s="4">
        <f t="shared" si="2"/>
        <v>0</v>
      </c>
      <c r="AD15" s="4">
        <f t="shared" si="3"/>
        <v>0</v>
      </c>
      <c r="AE15" s="4">
        <f t="shared" si="4"/>
        <v>0</v>
      </c>
      <c r="AF15" s="4">
        <f t="shared" si="0"/>
        <v>0</v>
      </c>
    </row>
    <row r="16" spans="1:32" ht="18.95" customHeight="1">
      <c r="A16" s="43">
        <f>STUDENT!C19</f>
        <v>2</v>
      </c>
      <c r="B16" s="73">
        <f>STUDENT!D19</f>
        <v>9</v>
      </c>
      <c r="C16" s="43" t="str">
        <f>STUDENT!B19</f>
        <v>07718</v>
      </c>
      <c r="D16" s="74" t="str">
        <f>STUDENT!E19</f>
        <v>ด.ญ.</v>
      </c>
      <c r="E16" s="75" t="str">
        <f>STUDENT!F19</f>
        <v>ปริยากร</v>
      </c>
      <c r="F16" s="254" t="str">
        <f>STUDENT!G19</f>
        <v>สวนดอก</v>
      </c>
      <c r="G16" s="255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52"/>
      <c r="V16" s="43"/>
      <c r="W16" s="43"/>
      <c r="X16" s="43"/>
      <c r="Y16" s="43"/>
      <c r="Z16" s="43"/>
      <c r="AA16" s="43"/>
      <c r="AB16" s="4">
        <f t="shared" si="1"/>
        <v>0</v>
      </c>
      <c r="AC16" s="4">
        <f t="shared" si="2"/>
        <v>0</v>
      </c>
      <c r="AD16" s="4">
        <f t="shared" si="3"/>
        <v>0</v>
      </c>
      <c r="AE16" s="4">
        <f t="shared" si="4"/>
        <v>0</v>
      </c>
      <c r="AF16" s="4">
        <f t="shared" si="0"/>
        <v>0</v>
      </c>
    </row>
    <row r="17" spans="1:32" ht="18.95" customHeight="1">
      <c r="A17" s="43">
        <f>STUDENT!C20</f>
        <v>2</v>
      </c>
      <c r="B17" s="73">
        <f>STUDENT!D20</f>
        <v>10</v>
      </c>
      <c r="C17" s="49" t="str">
        <f>STUDENT!B20</f>
        <v>07719</v>
      </c>
      <c r="D17" s="74" t="str">
        <f>STUDENT!E20</f>
        <v>ด.ญ.</v>
      </c>
      <c r="E17" s="75" t="str">
        <f>STUDENT!F20</f>
        <v>มาริสา</v>
      </c>
      <c r="F17" s="254" t="str">
        <f>STUDENT!G20</f>
        <v>พรหมเดช</v>
      </c>
      <c r="G17" s="255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52"/>
      <c r="V17" s="43"/>
      <c r="W17" s="43"/>
      <c r="X17" s="43"/>
      <c r="Y17" s="43"/>
      <c r="Z17" s="43"/>
      <c r="AA17" s="43"/>
      <c r="AB17" s="4">
        <f t="shared" si="1"/>
        <v>0</v>
      </c>
      <c r="AC17" s="4">
        <f t="shared" si="2"/>
        <v>0</v>
      </c>
      <c r="AD17" s="4">
        <f t="shared" si="3"/>
        <v>0</v>
      </c>
      <c r="AE17" s="4">
        <f t="shared" si="4"/>
        <v>0</v>
      </c>
      <c r="AF17" s="4">
        <f t="shared" si="0"/>
        <v>0</v>
      </c>
    </row>
    <row r="18" spans="1:32" ht="18.95" customHeight="1">
      <c r="A18" s="43">
        <f>STUDENT!C21</f>
        <v>2</v>
      </c>
      <c r="B18" s="73">
        <f>STUDENT!D21</f>
        <v>11</v>
      </c>
      <c r="C18" s="43" t="str">
        <f>STUDENT!B21</f>
        <v>07720</v>
      </c>
      <c r="D18" s="74" t="str">
        <f>STUDENT!E21</f>
        <v>ด.ญ.</v>
      </c>
      <c r="E18" s="75" t="str">
        <f>STUDENT!F21</f>
        <v>วนิษา</v>
      </c>
      <c r="F18" s="254" t="str">
        <f>STUDENT!G21</f>
        <v>ไชยจูด</v>
      </c>
      <c r="G18" s="255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52"/>
      <c r="V18" s="43"/>
      <c r="W18" s="43"/>
      <c r="X18" s="43"/>
      <c r="Y18" s="43"/>
      <c r="Z18" s="43"/>
      <c r="AA18" s="43"/>
      <c r="AB18" s="4">
        <f t="shared" si="1"/>
        <v>0</v>
      </c>
      <c r="AC18" s="4">
        <f t="shared" si="2"/>
        <v>0</v>
      </c>
      <c r="AD18" s="4">
        <f t="shared" si="3"/>
        <v>0</v>
      </c>
      <c r="AE18" s="4">
        <f t="shared" si="4"/>
        <v>0</v>
      </c>
      <c r="AF18" s="4">
        <f t="shared" si="0"/>
        <v>0</v>
      </c>
    </row>
    <row r="19" spans="1:32" ht="18.95" customHeight="1">
      <c r="A19" s="43">
        <f>STUDENT!C22</f>
        <v>2</v>
      </c>
      <c r="B19" s="73">
        <f>STUDENT!D22</f>
        <v>12</v>
      </c>
      <c r="C19" s="49" t="str">
        <f>STUDENT!B22</f>
        <v>07722</v>
      </c>
      <c r="D19" s="74" t="str">
        <f>STUDENT!E22</f>
        <v>ด.ญ.</v>
      </c>
      <c r="E19" s="75" t="str">
        <f>STUDENT!F22</f>
        <v>ศศิกานต์</v>
      </c>
      <c r="F19" s="254" t="str">
        <f>STUDENT!G22</f>
        <v>อุปการแก้ว</v>
      </c>
      <c r="G19" s="255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52"/>
      <c r="V19" s="43"/>
      <c r="W19" s="43"/>
      <c r="X19" s="43"/>
      <c r="Y19" s="43"/>
      <c r="Z19" s="43"/>
      <c r="AA19" s="43"/>
      <c r="AB19" s="4">
        <f t="shared" si="1"/>
        <v>0</v>
      </c>
      <c r="AC19" s="4">
        <f t="shared" si="2"/>
        <v>0</v>
      </c>
      <c r="AD19" s="4">
        <f t="shared" si="3"/>
        <v>0</v>
      </c>
      <c r="AE19" s="4">
        <f t="shared" si="4"/>
        <v>0</v>
      </c>
      <c r="AF19" s="4">
        <f t="shared" si="0"/>
        <v>0</v>
      </c>
    </row>
    <row r="20" spans="1:32" ht="18.95" customHeight="1">
      <c r="A20" s="43">
        <f>STUDENT!C23</f>
        <v>3</v>
      </c>
      <c r="B20" s="73">
        <f>STUDENT!D23</f>
        <v>13</v>
      </c>
      <c r="C20" s="43" t="str">
        <f>STUDENT!B23</f>
        <v>07723</v>
      </c>
      <c r="D20" s="74" t="str">
        <f>STUDENT!E23</f>
        <v>ด.ญ.</v>
      </c>
      <c r="E20" s="75" t="str">
        <f>STUDENT!F23</f>
        <v>อศิราภ์</v>
      </c>
      <c r="F20" s="254" t="str">
        <f>STUDENT!G23</f>
        <v>พิบูลย์</v>
      </c>
      <c r="G20" s="255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52"/>
      <c r="V20" s="43"/>
      <c r="W20" s="43"/>
      <c r="X20" s="43"/>
      <c r="Y20" s="43"/>
      <c r="Z20" s="43"/>
      <c r="AA20" s="43"/>
      <c r="AB20" s="4">
        <f t="shared" si="1"/>
        <v>0</v>
      </c>
      <c r="AC20" s="4">
        <f t="shared" si="2"/>
        <v>0</v>
      </c>
      <c r="AD20" s="4">
        <f t="shared" si="3"/>
        <v>0</v>
      </c>
      <c r="AE20" s="4">
        <f t="shared" si="4"/>
        <v>0</v>
      </c>
      <c r="AF20" s="4">
        <f t="shared" si="0"/>
        <v>0</v>
      </c>
    </row>
    <row r="21" spans="1:32" ht="18.95" customHeight="1">
      <c r="A21" s="43">
        <f>STUDENT!C24</f>
        <v>3</v>
      </c>
      <c r="B21" s="73">
        <f>STUDENT!D24</f>
        <v>14</v>
      </c>
      <c r="C21" s="43" t="str">
        <f>STUDENT!B24</f>
        <v>07724</v>
      </c>
      <c r="D21" s="74" t="str">
        <f>STUDENT!E24</f>
        <v>ด.ญ.</v>
      </c>
      <c r="E21" s="75" t="str">
        <f>STUDENT!F24</f>
        <v>สุกัญญา</v>
      </c>
      <c r="F21" s="254" t="str">
        <f>STUDENT!G24</f>
        <v>ไชยสุภา</v>
      </c>
      <c r="G21" s="255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52"/>
      <c r="V21" s="43"/>
      <c r="W21" s="43"/>
      <c r="X21" s="43"/>
      <c r="Y21" s="43"/>
      <c r="Z21" s="43"/>
      <c r="AA21" s="43"/>
      <c r="AB21" s="4">
        <f t="shared" si="1"/>
        <v>0</v>
      </c>
      <c r="AC21" s="4">
        <f t="shared" si="2"/>
        <v>0</v>
      </c>
      <c r="AD21" s="4">
        <f t="shared" si="3"/>
        <v>0</v>
      </c>
      <c r="AE21" s="4">
        <f t="shared" si="4"/>
        <v>0</v>
      </c>
      <c r="AF21" s="4">
        <f t="shared" si="0"/>
        <v>0</v>
      </c>
    </row>
    <row r="22" spans="1:32" ht="18.95" customHeight="1">
      <c r="A22" s="43">
        <f>STUDENT!C25</f>
        <v>3</v>
      </c>
      <c r="B22" s="73">
        <f>STUDENT!D25</f>
        <v>15</v>
      </c>
      <c r="C22" s="49" t="str">
        <f>STUDENT!B25</f>
        <v>07725</v>
      </c>
      <c r="D22" s="74" t="str">
        <f>STUDENT!E25</f>
        <v>ด.ญ.</v>
      </c>
      <c r="E22" s="75" t="str">
        <f>STUDENT!F25</f>
        <v>สุภัสรา</v>
      </c>
      <c r="F22" s="254" t="str">
        <f>STUDENT!G25</f>
        <v>จันทร์พุ่ม</v>
      </c>
      <c r="G22" s="255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52"/>
      <c r="V22" s="43"/>
      <c r="W22" s="43"/>
      <c r="X22" s="43"/>
      <c r="Y22" s="43"/>
      <c r="Z22" s="43"/>
      <c r="AA22" s="43"/>
      <c r="AB22" s="4">
        <f t="shared" si="1"/>
        <v>0</v>
      </c>
      <c r="AC22" s="4">
        <f t="shared" si="2"/>
        <v>0</v>
      </c>
      <c r="AD22" s="4">
        <f t="shared" si="3"/>
        <v>0</v>
      </c>
      <c r="AE22" s="4">
        <f t="shared" si="4"/>
        <v>0</v>
      </c>
      <c r="AF22" s="4">
        <f t="shared" si="0"/>
        <v>0</v>
      </c>
    </row>
    <row r="23" spans="1:32" ht="18.95" customHeight="1">
      <c r="A23" s="43">
        <f>STUDENT!C26</f>
        <v>3</v>
      </c>
      <c r="B23" s="73">
        <f>STUDENT!D26</f>
        <v>16</v>
      </c>
      <c r="C23" s="43" t="str">
        <f>STUDENT!B26</f>
        <v>07726</v>
      </c>
      <c r="D23" s="74" t="str">
        <f>STUDENT!E26</f>
        <v>ด.ญ.</v>
      </c>
      <c r="E23" s="75" t="str">
        <f>STUDENT!F26</f>
        <v>อัญชิสา</v>
      </c>
      <c r="F23" s="254" t="str">
        <f>STUDENT!G26</f>
        <v>เอี้ยวซิโป</v>
      </c>
      <c r="G23" s="255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52"/>
      <c r="V23" s="43"/>
      <c r="W23" s="43"/>
      <c r="X23" s="43"/>
      <c r="Y23" s="43"/>
      <c r="Z23" s="43"/>
      <c r="AA23" s="43"/>
      <c r="AB23" s="4">
        <f t="shared" si="1"/>
        <v>0</v>
      </c>
      <c r="AC23" s="4">
        <f t="shared" si="2"/>
        <v>0</v>
      </c>
      <c r="AD23" s="4">
        <f t="shared" si="3"/>
        <v>0</v>
      </c>
      <c r="AE23" s="4">
        <f t="shared" si="4"/>
        <v>0</v>
      </c>
      <c r="AF23" s="4">
        <f t="shared" si="0"/>
        <v>0</v>
      </c>
    </row>
    <row r="24" spans="1:32" ht="18.95" customHeight="1">
      <c r="A24" s="43">
        <f>STUDENT!C27</f>
        <v>3</v>
      </c>
      <c r="B24" s="73">
        <f>STUDENT!D27</f>
        <v>17</v>
      </c>
      <c r="C24" s="49" t="str">
        <f>STUDENT!B27</f>
        <v>07727</v>
      </c>
      <c r="D24" s="74" t="str">
        <f>STUDENT!E27</f>
        <v>ด.ญ.</v>
      </c>
      <c r="E24" s="75" t="str">
        <f>STUDENT!F27</f>
        <v>อัมพิกา</v>
      </c>
      <c r="F24" s="254" t="str">
        <f>STUDENT!G27</f>
        <v>ทองน้อย</v>
      </c>
      <c r="G24" s="255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52"/>
      <c r="V24" s="43"/>
      <c r="W24" s="43"/>
      <c r="X24" s="43"/>
      <c r="Y24" s="43"/>
      <c r="Z24" s="43"/>
      <c r="AA24" s="43"/>
      <c r="AB24" s="4">
        <f t="shared" si="1"/>
        <v>0</v>
      </c>
      <c r="AC24" s="4">
        <f t="shared" si="2"/>
        <v>0</v>
      </c>
      <c r="AD24" s="4">
        <f t="shared" si="3"/>
        <v>0</v>
      </c>
      <c r="AE24" s="4">
        <f t="shared" si="4"/>
        <v>0</v>
      </c>
      <c r="AF24" s="4">
        <f t="shared" si="0"/>
        <v>0</v>
      </c>
    </row>
    <row r="25" spans="1:32" ht="18.95" customHeight="1">
      <c r="A25" s="43">
        <f>STUDENT!C28</f>
        <v>4</v>
      </c>
      <c r="B25" s="73">
        <f>STUDENT!D28</f>
        <v>18</v>
      </c>
      <c r="C25" s="49" t="str">
        <f>STUDENT!B28</f>
        <v>07742</v>
      </c>
      <c r="D25" s="220" t="str">
        <f>STUDENT!E28</f>
        <v>ด.ญ.</v>
      </c>
      <c r="E25" s="221" t="str">
        <f>STUDENT!F28</f>
        <v>มนัสนันท์</v>
      </c>
      <c r="F25" s="254" t="str">
        <f>STUDENT!G28</f>
        <v>รัตนสุรางค์</v>
      </c>
      <c r="G25" s="255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52"/>
      <c r="V25" s="43"/>
      <c r="W25" s="43"/>
      <c r="X25" s="43"/>
      <c r="Y25" s="43"/>
      <c r="Z25" s="43"/>
      <c r="AA25" s="43"/>
      <c r="AB25" s="4">
        <f t="shared" si="1"/>
        <v>0</v>
      </c>
      <c r="AC25" s="4">
        <f t="shared" si="2"/>
        <v>0</v>
      </c>
      <c r="AD25" s="4">
        <f t="shared" si="3"/>
        <v>0</v>
      </c>
      <c r="AE25" s="4">
        <f t="shared" si="4"/>
        <v>0</v>
      </c>
      <c r="AF25" s="4">
        <f t="shared" si="0"/>
        <v>0</v>
      </c>
    </row>
    <row r="26" spans="1:32" ht="18.95" customHeight="1">
      <c r="A26" s="43"/>
      <c r="B26" s="73"/>
      <c r="C26" s="49"/>
      <c r="D26" s="74"/>
      <c r="E26" s="75"/>
      <c r="F26" s="254"/>
      <c r="G26" s="255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52"/>
      <c r="V26" s="43"/>
      <c r="W26" s="43"/>
      <c r="X26" s="43"/>
      <c r="Y26" s="43"/>
      <c r="Z26" s="43"/>
      <c r="AA26" s="43"/>
      <c r="AB26" s="4">
        <f t="shared" si="1"/>
        <v>0</v>
      </c>
      <c r="AC26" s="4">
        <f t="shared" si="2"/>
        <v>0</v>
      </c>
      <c r="AD26" s="4">
        <f t="shared" si="3"/>
        <v>0</v>
      </c>
      <c r="AE26" s="4">
        <f t="shared" si="4"/>
        <v>0</v>
      </c>
      <c r="AF26" s="4">
        <f t="shared" si="0"/>
        <v>0</v>
      </c>
    </row>
    <row r="27" spans="1:32" ht="18.95" customHeight="1">
      <c r="A27" s="43"/>
      <c r="B27" s="73"/>
      <c r="C27" s="43"/>
      <c r="D27" s="74"/>
      <c r="E27" s="75"/>
      <c r="F27" s="254"/>
      <c r="G27" s="255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52"/>
      <c r="V27" s="43"/>
      <c r="W27" s="43"/>
      <c r="X27" s="43"/>
      <c r="Y27" s="43"/>
      <c r="Z27" s="43"/>
      <c r="AA27" s="43"/>
      <c r="AB27" s="4">
        <f t="shared" si="1"/>
        <v>0</v>
      </c>
      <c r="AC27" s="4">
        <f t="shared" si="2"/>
        <v>0</v>
      </c>
      <c r="AD27" s="4">
        <f t="shared" si="3"/>
        <v>0</v>
      </c>
      <c r="AE27" s="4">
        <f t="shared" si="4"/>
        <v>0</v>
      </c>
      <c r="AF27" s="4">
        <f t="shared" si="0"/>
        <v>0</v>
      </c>
    </row>
    <row r="28" spans="1:32" ht="18.95" customHeight="1">
      <c r="A28" s="43"/>
      <c r="B28" s="73"/>
      <c r="C28" s="49"/>
      <c r="D28" s="74"/>
      <c r="E28" s="75"/>
      <c r="F28" s="254"/>
      <c r="G28" s="255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52"/>
      <c r="V28" s="43"/>
      <c r="W28" s="43"/>
      <c r="X28" s="43"/>
      <c r="Y28" s="43"/>
      <c r="Z28" s="43"/>
      <c r="AA28" s="43"/>
      <c r="AB28" s="4">
        <f t="shared" si="1"/>
        <v>0</v>
      </c>
      <c r="AC28" s="4">
        <f t="shared" si="2"/>
        <v>0</v>
      </c>
      <c r="AD28" s="4">
        <f t="shared" si="3"/>
        <v>0</v>
      </c>
      <c r="AE28" s="4">
        <f t="shared" si="4"/>
        <v>0</v>
      </c>
      <c r="AF28" s="4">
        <f t="shared" si="0"/>
        <v>0</v>
      </c>
    </row>
    <row r="29" spans="1:32" ht="18.95" customHeight="1">
      <c r="A29" s="43"/>
      <c r="B29" s="73"/>
      <c r="C29" s="49"/>
      <c r="D29" s="74"/>
      <c r="E29" s="75"/>
      <c r="F29" s="254"/>
      <c r="G29" s="255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52"/>
      <c r="V29" s="43"/>
      <c r="W29" s="43"/>
      <c r="X29" s="43"/>
      <c r="Y29" s="43"/>
      <c r="Z29" s="43"/>
      <c r="AA29" s="43"/>
      <c r="AB29" s="4">
        <f t="shared" si="1"/>
        <v>0</v>
      </c>
      <c r="AC29" s="4">
        <f t="shared" si="2"/>
        <v>0</v>
      </c>
      <c r="AD29" s="4">
        <f t="shared" si="3"/>
        <v>0</v>
      </c>
      <c r="AE29" s="4">
        <f t="shared" si="4"/>
        <v>0</v>
      </c>
      <c r="AF29" s="4">
        <f t="shared" si="0"/>
        <v>0</v>
      </c>
    </row>
    <row r="30" spans="1:32" ht="18.95" customHeight="1">
      <c r="A30" s="43"/>
      <c r="B30" s="73"/>
      <c r="C30" s="49"/>
      <c r="D30" s="74"/>
      <c r="E30" s="75"/>
      <c r="F30" s="254"/>
      <c r="G30" s="255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52"/>
      <c r="V30" s="43"/>
      <c r="W30" s="43"/>
      <c r="X30" s="43"/>
      <c r="Y30" s="43"/>
      <c r="Z30" s="43"/>
      <c r="AA30" s="43"/>
      <c r="AB30" s="4">
        <f t="shared" si="1"/>
        <v>0</v>
      </c>
      <c r="AC30" s="4">
        <f t="shared" si="2"/>
        <v>0</v>
      </c>
      <c r="AD30" s="4">
        <f t="shared" si="3"/>
        <v>0</v>
      </c>
      <c r="AE30" s="4">
        <f t="shared" si="4"/>
        <v>0</v>
      </c>
      <c r="AF30" s="4">
        <f t="shared" si="0"/>
        <v>0</v>
      </c>
    </row>
    <row r="31" spans="1:32" ht="18.95" customHeight="1">
      <c r="A31" s="43"/>
      <c r="B31" s="73"/>
      <c r="C31" s="49"/>
      <c r="D31" s="74"/>
      <c r="E31" s="75"/>
      <c r="F31" s="254"/>
      <c r="G31" s="255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52"/>
      <c r="V31" s="43"/>
      <c r="W31" s="43"/>
      <c r="X31" s="43"/>
      <c r="Y31" s="43"/>
      <c r="Z31" s="43"/>
      <c r="AA31" s="43"/>
      <c r="AB31" s="4">
        <f t="shared" si="1"/>
        <v>0</v>
      </c>
      <c r="AC31" s="4">
        <f t="shared" si="2"/>
        <v>0</v>
      </c>
      <c r="AD31" s="4">
        <f t="shared" si="3"/>
        <v>0</v>
      </c>
      <c r="AE31" s="4">
        <f t="shared" si="4"/>
        <v>0</v>
      </c>
      <c r="AF31" s="4">
        <f t="shared" si="0"/>
        <v>0</v>
      </c>
    </row>
    <row r="32" spans="1:32" ht="18.95" customHeight="1">
      <c r="A32" s="43"/>
      <c r="B32" s="73"/>
      <c r="C32" s="49"/>
      <c r="D32" s="74"/>
      <c r="E32" s="75"/>
      <c r="F32" s="254"/>
      <c r="G32" s="255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52"/>
      <c r="V32" s="43"/>
      <c r="W32" s="43"/>
      <c r="X32" s="43"/>
      <c r="Y32" s="43"/>
      <c r="Z32" s="43"/>
      <c r="AA32" s="43"/>
      <c r="AB32" s="4">
        <f t="shared" si="1"/>
        <v>0</v>
      </c>
      <c r="AC32" s="4">
        <f t="shared" si="2"/>
        <v>0</v>
      </c>
      <c r="AD32" s="4">
        <f t="shared" si="3"/>
        <v>0</v>
      </c>
      <c r="AE32" s="4">
        <f t="shared" si="4"/>
        <v>0</v>
      </c>
      <c r="AF32" s="4">
        <f t="shared" si="0"/>
        <v>0</v>
      </c>
    </row>
    <row r="33" spans="1:32" ht="18.95" customHeight="1">
      <c r="A33" s="43"/>
      <c r="B33" s="73"/>
      <c r="C33" s="49"/>
      <c r="D33" s="74"/>
      <c r="E33" s="75"/>
      <c r="F33" s="254"/>
      <c r="G33" s="255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52"/>
      <c r="V33" s="43"/>
      <c r="W33" s="43"/>
      <c r="X33" s="43"/>
      <c r="Y33" s="43"/>
      <c r="Z33" s="43"/>
      <c r="AA33" s="43"/>
      <c r="AB33" s="4">
        <f t="shared" si="1"/>
        <v>0</v>
      </c>
      <c r="AC33" s="4">
        <f t="shared" si="2"/>
        <v>0</v>
      </c>
      <c r="AD33" s="4">
        <f t="shared" si="3"/>
        <v>0</v>
      </c>
      <c r="AE33" s="4">
        <f t="shared" si="4"/>
        <v>0</v>
      </c>
      <c r="AF33" s="4">
        <f t="shared" si="0"/>
        <v>0</v>
      </c>
    </row>
    <row r="34" spans="1:32" ht="18.95" customHeight="1">
      <c r="A34" s="43"/>
      <c r="B34" s="73"/>
      <c r="C34" s="49"/>
      <c r="D34" s="74"/>
      <c r="E34" s="75"/>
      <c r="F34" s="254"/>
      <c r="G34" s="255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52"/>
      <c r="V34" s="43"/>
      <c r="W34" s="43"/>
      <c r="X34" s="43"/>
      <c r="Y34" s="43"/>
      <c r="Z34" s="43"/>
      <c r="AA34" s="43"/>
      <c r="AB34" s="4">
        <f t="shared" si="1"/>
        <v>0</v>
      </c>
      <c r="AC34" s="4">
        <f t="shared" si="2"/>
        <v>0</v>
      </c>
      <c r="AD34" s="4">
        <f t="shared" si="3"/>
        <v>0</v>
      </c>
      <c r="AE34" s="4">
        <f t="shared" si="4"/>
        <v>0</v>
      </c>
      <c r="AF34" s="4">
        <f t="shared" ref="AF34:AF44" si="5">SUM(H34:AA34)</f>
        <v>0</v>
      </c>
    </row>
    <row r="35" spans="1:32" ht="18.95" customHeight="1">
      <c r="A35" s="43"/>
      <c r="B35" s="73"/>
      <c r="C35" s="49"/>
      <c r="D35" s="192"/>
      <c r="E35" s="193"/>
      <c r="F35" s="254"/>
      <c r="G35" s="255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52"/>
      <c r="V35" s="43"/>
      <c r="W35" s="43"/>
      <c r="X35" s="43"/>
      <c r="Y35" s="43"/>
      <c r="Z35" s="43"/>
      <c r="AA35" s="43"/>
      <c r="AB35" s="4">
        <f t="shared" si="1"/>
        <v>0</v>
      </c>
      <c r="AC35" s="4">
        <f t="shared" si="2"/>
        <v>0</v>
      </c>
      <c r="AD35" s="4">
        <f t="shared" si="3"/>
        <v>0</v>
      </c>
      <c r="AE35" s="4">
        <f t="shared" si="4"/>
        <v>0</v>
      </c>
      <c r="AF35" s="4">
        <f t="shared" si="5"/>
        <v>0</v>
      </c>
    </row>
    <row r="36" spans="1:32" ht="18.95" customHeight="1">
      <c r="A36" s="43"/>
      <c r="B36" s="73"/>
      <c r="C36" s="49"/>
      <c r="D36" s="198"/>
      <c r="E36" s="199"/>
      <c r="F36" s="254"/>
      <c r="G36" s="255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52"/>
      <c r="V36" s="43"/>
      <c r="W36" s="43"/>
      <c r="X36" s="43"/>
      <c r="Y36" s="43"/>
      <c r="Z36" s="43"/>
      <c r="AA36" s="43"/>
      <c r="AB36" s="4">
        <f t="shared" si="1"/>
        <v>0</v>
      </c>
      <c r="AC36" s="4">
        <f t="shared" si="2"/>
        <v>0</v>
      </c>
      <c r="AD36" s="4">
        <f t="shared" si="3"/>
        <v>0</v>
      </c>
      <c r="AE36" s="4">
        <f t="shared" si="4"/>
        <v>0</v>
      </c>
      <c r="AF36" s="4">
        <f t="shared" si="5"/>
        <v>0</v>
      </c>
    </row>
    <row r="37" spans="1:32" ht="18.95" customHeight="1">
      <c r="A37" s="43"/>
      <c r="B37" s="73"/>
      <c r="C37" s="49"/>
      <c r="D37" s="202"/>
      <c r="E37" s="203"/>
      <c r="F37" s="254"/>
      <c r="G37" s="255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52"/>
      <c r="V37" s="43"/>
      <c r="W37" s="43"/>
      <c r="X37" s="43"/>
      <c r="Y37" s="43"/>
      <c r="Z37" s="43"/>
      <c r="AA37" s="43"/>
      <c r="AB37" s="4">
        <f t="shared" si="1"/>
        <v>0</v>
      </c>
      <c r="AC37" s="4">
        <f t="shared" si="2"/>
        <v>0</v>
      </c>
      <c r="AD37" s="4">
        <f t="shared" si="3"/>
        <v>0</v>
      </c>
      <c r="AE37" s="4">
        <f t="shared" si="4"/>
        <v>0</v>
      </c>
      <c r="AF37" s="4">
        <f t="shared" si="5"/>
        <v>0</v>
      </c>
    </row>
    <row r="38" spans="1:32" ht="18.95" customHeight="1">
      <c r="A38" s="43"/>
      <c r="B38" s="73"/>
      <c r="C38" s="49"/>
      <c r="D38" s="202"/>
      <c r="E38" s="203"/>
      <c r="F38" s="254"/>
      <c r="G38" s="255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52"/>
      <c r="V38" s="43"/>
      <c r="W38" s="43"/>
      <c r="X38" s="43"/>
      <c r="Y38" s="43"/>
      <c r="Z38" s="43"/>
      <c r="AA38" s="43"/>
      <c r="AB38" s="4">
        <f t="shared" si="1"/>
        <v>0</v>
      </c>
      <c r="AC38" s="4">
        <f t="shared" si="2"/>
        <v>0</v>
      </c>
      <c r="AD38" s="4">
        <f t="shared" si="3"/>
        <v>0</v>
      </c>
      <c r="AE38" s="4">
        <f t="shared" si="4"/>
        <v>0</v>
      </c>
      <c r="AF38" s="4">
        <f t="shared" si="5"/>
        <v>0</v>
      </c>
    </row>
    <row r="39" spans="1:32" ht="18.95" customHeight="1">
      <c r="A39" s="43"/>
      <c r="B39" s="73"/>
      <c r="C39" s="49"/>
      <c r="D39" s="195"/>
      <c r="E39" s="196"/>
      <c r="F39" s="254"/>
      <c r="G39" s="255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52"/>
      <c r="V39" s="43"/>
      <c r="W39" s="43"/>
      <c r="X39" s="43"/>
      <c r="Y39" s="43"/>
      <c r="Z39" s="43"/>
      <c r="AA39" s="43"/>
      <c r="AB39" s="4">
        <f t="shared" si="1"/>
        <v>0</v>
      </c>
      <c r="AC39" s="4">
        <f t="shared" si="2"/>
        <v>0</v>
      </c>
      <c r="AD39" s="4">
        <f t="shared" si="3"/>
        <v>0</v>
      </c>
      <c r="AE39" s="4">
        <f t="shared" si="4"/>
        <v>0</v>
      </c>
      <c r="AF39" s="4">
        <f t="shared" si="5"/>
        <v>0</v>
      </c>
    </row>
    <row r="40" spans="1:32" ht="18.95" customHeight="1">
      <c r="A40" s="43"/>
      <c r="B40" s="73"/>
      <c r="C40" s="49"/>
      <c r="D40" s="195"/>
      <c r="E40" s="196"/>
      <c r="F40" s="254"/>
      <c r="G40" s="255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52"/>
      <c r="V40" s="43"/>
      <c r="W40" s="43"/>
      <c r="X40" s="43"/>
      <c r="Y40" s="43"/>
      <c r="Z40" s="43"/>
      <c r="AA40" s="43"/>
      <c r="AB40" s="4">
        <f t="shared" si="1"/>
        <v>0</v>
      </c>
      <c r="AC40" s="4">
        <f t="shared" si="2"/>
        <v>0</v>
      </c>
      <c r="AD40" s="4">
        <f t="shared" si="3"/>
        <v>0</v>
      </c>
      <c r="AE40" s="4">
        <f t="shared" si="4"/>
        <v>0</v>
      </c>
      <c r="AF40" s="4">
        <f t="shared" si="5"/>
        <v>0</v>
      </c>
    </row>
    <row r="41" spans="1:32" ht="18.95" customHeight="1">
      <c r="A41" s="43"/>
      <c r="B41" s="73"/>
      <c r="C41" s="49"/>
      <c r="D41" s="195"/>
      <c r="E41" s="196"/>
      <c r="F41" s="254"/>
      <c r="G41" s="255"/>
      <c r="H41" s="52"/>
      <c r="I41" s="52"/>
      <c r="J41" s="52"/>
      <c r="K41" s="52"/>
      <c r="L41" s="52"/>
      <c r="M41" s="43"/>
      <c r="N41" s="43"/>
      <c r="O41" s="43"/>
      <c r="P41" s="43"/>
      <c r="Q41" s="43"/>
      <c r="R41" s="43"/>
      <c r="S41" s="43"/>
      <c r="T41" s="43"/>
      <c r="U41" s="52"/>
      <c r="V41" s="43"/>
      <c r="W41" s="43"/>
      <c r="X41" s="52"/>
      <c r="Y41" s="52"/>
      <c r="Z41" s="52"/>
      <c r="AA41" s="52"/>
      <c r="AB41" s="1">
        <f t="shared" si="1"/>
        <v>0</v>
      </c>
      <c r="AC41" s="1">
        <f t="shared" si="2"/>
        <v>0</v>
      </c>
      <c r="AD41" s="1">
        <f t="shared" si="3"/>
        <v>0</v>
      </c>
      <c r="AE41" s="1">
        <f t="shared" si="4"/>
        <v>0</v>
      </c>
      <c r="AF41" s="1">
        <f t="shared" si="5"/>
        <v>0</v>
      </c>
    </row>
    <row r="42" spans="1:32" ht="18.95" customHeight="1">
      <c r="A42" s="43"/>
      <c r="B42" s="73"/>
      <c r="C42" s="49"/>
      <c r="D42" s="188"/>
      <c r="E42" s="189"/>
      <c r="F42" s="254"/>
      <c r="G42" s="255"/>
      <c r="H42" s="52"/>
      <c r="I42" s="52"/>
      <c r="J42" s="52"/>
      <c r="K42" s="52"/>
      <c r="L42" s="52"/>
      <c r="M42" s="43"/>
      <c r="N42" s="43"/>
      <c r="O42" s="43"/>
      <c r="P42" s="43"/>
      <c r="Q42" s="43"/>
      <c r="R42" s="43"/>
      <c r="S42" s="43"/>
      <c r="T42" s="43"/>
      <c r="U42" s="52"/>
      <c r="V42" s="43"/>
      <c r="W42" s="43"/>
      <c r="X42" s="52"/>
      <c r="Y42" s="52"/>
      <c r="Z42" s="52"/>
      <c r="AA42" s="52"/>
      <c r="AB42" s="1">
        <f t="shared" si="1"/>
        <v>0</v>
      </c>
      <c r="AC42" s="1">
        <f t="shared" si="2"/>
        <v>0</v>
      </c>
      <c r="AD42" s="1">
        <f t="shared" si="3"/>
        <v>0</v>
      </c>
      <c r="AE42" s="1">
        <f t="shared" si="4"/>
        <v>0</v>
      </c>
      <c r="AF42" s="1">
        <f t="shared" si="5"/>
        <v>0</v>
      </c>
    </row>
    <row r="43" spans="1:32" ht="18.95" customHeight="1">
      <c r="A43" s="43"/>
      <c r="B43" s="73"/>
      <c r="C43" s="49"/>
      <c r="D43" s="74"/>
      <c r="E43" s="75"/>
      <c r="F43" s="254"/>
      <c r="G43" s="255"/>
      <c r="H43" s="52"/>
      <c r="I43" s="52"/>
      <c r="J43" s="52"/>
      <c r="K43" s="52"/>
      <c r="L43" s="52"/>
      <c r="M43" s="43"/>
      <c r="N43" s="43"/>
      <c r="O43" s="43"/>
      <c r="P43" s="43"/>
      <c r="Q43" s="43"/>
      <c r="R43" s="43"/>
      <c r="S43" s="43"/>
      <c r="T43" s="43"/>
      <c r="U43" s="52"/>
      <c r="V43" s="43"/>
      <c r="W43" s="43"/>
      <c r="X43" s="52"/>
      <c r="Y43" s="52"/>
      <c r="Z43" s="52"/>
      <c r="AA43" s="52"/>
      <c r="AB43" s="1">
        <f t="shared" si="1"/>
        <v>0</v>
      </c>
      <c r="AC43" s="1">
        <f t="shared" si="2"/>
        <v>0</v>
      </c>
      <c r="AD43" s="1">
        <f t="shared" si="3"/>
        <v>0</v>
      </c>
      <c r="AE43" s="1">
        <f t="shared" si="4"/>
        <v>0</v>
      </c>
      <c r="AF43" s="1">
        <f t="shared" si="5"/>
        <v>0</v>
      </c>
    </row>
    <row r="44" spans="1:32" ht="18.95" customHeight="1">
      <c r="A44" s="43"/>
      <c r="B44" s="73"/>
      <c r="C44" s="49"/>
      <c r="D44" s="74"/>
      <c r="E44" s="75"/>
      <c r="F44" s="254"/>
      <c r="G44" s="255"/>
      <c r="H44" s="52"/>
      <c r="I44" s="52"/>
      <c r="J44" s="52"/>
      <c r="K44" s="52"/>
      <c r="L44" s="52"/>
      <c r="M44" s="43"/>
      <c r="N44" s="43"/>
      <c r="O44" s="43"/>
      <c r="P44" s="43"/>
      <c r="Q44" s="43"/>
      <c r="R44" s="43"/>
      <c r="S44" s="43"/>
      <c r="T44" s="43"/>
      <c r="U44" s="52"/>
      <c r="V44" s="43"/>
      <c r="W44" s="43"/>
      <c r="X44" s="52"/>
      <c r="Y44" s="52"/>
      <c r="Z44" s="52"/>
      <c r="AA44" s="52"/>
      <c r="AB44" s="1">
        <f t="shared" si="1"/>
        <v>0</v>
      </c>
      <c r="AC44" s="1">
        <f t="shared" si="2"/>
        <v>0</v>
      </c>
      <c r="AD44" s="1">
        <f t="shared" si="3"/>
        <v>0</v>
      </c>
      <c r="AE44" s="1">
        <f t="shared" si="4"/>
        <v>0</v>
      </c>
      <c r="AF44" s="1">
        <f t="shared" si="5"/>
        <v>0</v>
      </c>
    </row>
    <row r="45" spans="1:32" ht="18.95" customHeight="1">
      <c r="A45" s="43"/>
      <c r="B45" s="73"/>
      <c r="C45" s="49"/>
      <c r="D45" s="172"/>
      <c r="E45" s="173"/>
      <c r="F45" s="254"/>
      <c r="G45" s="255"/>
      <c r="H45" s="52"/>
      <c r="I45" s="52"/>
      <c r="J45" s="52"/>
      <c r="K45" s="52"/>
      <c r="L45" s="52"/>
      <c r="M45" s="43"/>
      <c r="N45" s="43"/>
      <c r="O45" s="43"/>
      <c r="P45" s="43"/>
      <c r="Q45" s="43"/>
      <c r="R45" s="43"/>
      <c r="S45" s="43"/>
      <c r="T45" s="43"/>
      <c r="U45" s="52"/>
      <c r="V45" s="43"/>
      <c r="W45" s="43"/>
      <c r="X45" s="52"/>
      <c r="Y45" s="52"/>
      <c r="Z45" s="52"/>
      <c r="AA45" s="52"/>
    </row>
    <row r="46" spans="1:32" ht="18.95" customHeight="1">
      <c r="A46" s="43"/>
      <c r="B46" s="73"/>
      <c r="C46" s="49"/>
      <c r="D46" s="172"/>
      <c r="E46" s="173"/>
      <c r="F46" s="254"/>
      <c r="G46" s="255"/>
      <c r="H46" s="52"/>
      <c r="I46" s="52"/>
      <c r="J46" s="52"/>
      <c r="K46" s="52"/>
      <c r="L46" s="52"/>
      <c r="M46" s="43"/>
      <c r="N46" s="43"/>
      <c r="O46" s="43"/>
      <c r="P46" s="43"/>
      <c r="Q46" s="43"/>
      <c r="R46" s="43"/>
      <c r="S46" s="43"/>
      <c r="T46" s="43"/>
      <c r="U46" s="52"/>
      <c r="V46" s="43"/>
      <c r="W46" s="43"/>
      <c r="X46" s="52"/>
      <c r="Y46" s="52"/>
      <c r="Z46" s="52"/>
      <c r="AA46" s="52"/>
    </row>
    <row r="47" spans="1:32" ht="18.95" customHeight="1">
      <c r="A47" s="43"/>
      <c r="B47" s="73"/>
      <c r="C47" s="49"/>
      <c r="D47" s="172"/>
      <c r="E47" s="173"/>
      <c r="F47" s="254"/>
      <c r="G47" s="255"/>
      <c r="H47" s="52"/>
      <c r="I47" s="52"/>
      <c r="J47" s="52"/>
      <c r="K47" s="52"/>
      <c r="L47" s="52"/>
      <c r="M47" s="43"/>
      <c r="N47" s="43"/>
      <c r="O47" s="43"/>
      <c r="P47" s="43"/>
      <c r="Q47" s="43"/>
      <c r="R47" s="43"/>
      <c r="S47" s="43"/>
      <c r="T47" s="43"/>
      <c r="U47" s="52"/>
      <c r="V47" s="43"/>
      <c r="W47" s="43"/>
      <c r="X47" s="52"/>
      <c r="Y47" s="52"/>
      <c r="Z47" s="52"/>
      <c r="AA47" s="52"/>
    </row>
  </sheetData>
  <protectedRanges>
    <protectedRange sqref="H8:T8 V8:AA8" name="ช่วง1_1"/>
    <protectedRange sqref="AB8:AF8" name="ช่วง1_1_1"/>
  </protectedRanges>
  <mergeCells count="64">
    <mergeCell ref="F36:G36"/>
    <mergeCell ref="F37:G37"/>
    <mergeCell ref="F38:G38"/>
    <mergeCell ref="F39:G39"/>
    <mergeCell ref="F40:G40"/>
    <mergeCell ref="AB5:AF5"/>
    <mergeCell ref="AB6:AB7"/>
    <mergeCell ref="AC6:AC7"/>
    <mergeCell ref="AD6:AD7"/>
    <mergeCell ref="U3:W3"/>
    <mergeCell ref="AE6:AE7"/>
    <mergeCell ref="F33:G33"/>
    <mergeCell ref="F34:G34"/>
    <mergeCell ref="F35:G35"/>
    <mergeCell ref="F28:G28"/>
    <mergeCell ref="F29:G29"/>
    <mergeCell ref="F30:G30"/>
    <mergeCell ref="F31:G31"/>
    <mergeCell ref="F32:G32"/>
    <mergeCell ref="X1:Y1"/>
    <mergeCell ref="C3:D3"/>
    <mergeCell ref="W5:AA5"/>
    <mergeCell ref="H6:L6"/>
    <mergeCell ref="M6:Q6"/>
    <mergeCell ref="R6:V6"/>
    <mergeCell ref="W6:AA6"/>
    <mergeCell ref="R5:V5"/>
    <mergeCell ref="F3:T3"/>
    <mergeCell ref="Z1:AA1"/>
    <mergeCell ref="A1:W1"/>
    <mergeCell ref="A2:AA2"/>
    <mergeCell ref="X3:AA3"/>
    <mergeCell ref="A3:B3"/>
    <mergeCell ref="A5:A8"/>
    <mergeCell ref="B5:B8"/>
    <mergeCell ref="M5:Q5"/>
    <mergeCell ref="F14:G14"/>
    <mergeCell ref="D5:F8"/>
    <mergeCell ref="F9:G9"/>
    <mergeCell ref="F10:G10"/>
    <mergeCell ref="F11:G11"/>
    <mergeCell ref="F12:G12"/>
    <mergeCell ref="F13:G13"/>
    <mergeCell ref="H5:L5"/>
    <mergeCell ref="F27:G27"/>
    <mergeCell ref="F15:G15"/>
    <mergeCell ref="F16:G16"/>
    <mergeCell ref="F17:G17"/>
    <mergeCell ref="F18:G18"/>
    <mergeCell ref="F19:G19"/>
    <mergeCell ref="F20:G20"/>
    <mergeCell ref="F22:G22"/>
    <mergeCell ref="F23:G23"/>
    <mergeCell ref="F24:G24"/>
    <mergeCell ref="F25:G25"/>
    <mergeCell ref="F26:G26"/>
    <mergeCell ref="F21:G21"/>
    <mergeCell ref="F45:G45"/>
    <mergeCell ref="F46:G46"/>
    <mergeCell ref="F47:G47"/>
    <mergeCell ref="F41:G41"/>
    <mergeCell ref="F42:G42"/>
    <mergeCell ref="F43:G43"/>
    <mergeCell ref="F44:G44"/>
  </mergeCells>
  <pageMargins left="0.51181102362204722" right="0.11811023622047245" top="0" bottom="0" header="0" footer="0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19" workbookViewId="0">
      <selection activeCell="A26" sqref="A26:B28"/>
    </sheetView>
  </sheetViews>
  <sheetFormatPr defaultColWidth="9" defaultRowHeight="21"/>
  <cols>
    <col min="1" max="1" width="4.42578125" style="27" customWidth="1"/>
    <col min="2" max="2" width="11.285156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79" t="s">
        <v>62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 t="s">
        <v>55</v>
      </c>
      <c r="AD1" s="279"/>
      <c r="AE1" s="232">
        <v>4</v>
      </c>
      <c r="AF1" s="232"/>
    </row>
    <row r="2" spans="1:37" ht="22.15" customHeight="1">
      <c r="A2" s="284" t="s">
        <v>54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</row>
    <row r="3" spans="1:37" ht="22.15" customHeight="1">
      <c r="A3" s="286" t="s">
        <v>1</v>
      </c>
      <c r="B3" s="286"/>
      <c r="C3" s="280" t="str">
        <f>Time1!C3</f>
        <v>ค21201</v>
      </c>
      <c r="D3" s="280"/>
      <c r="E3" s="280"/>
      <c r="F3" s="280"/>
      <c r="G3" s="280"/>
      <c r="H3" s="285" t="s">
        <v>0</v>
      </c>
      <c r="I3" s="285"/>
      <c r="J3" s="285"/>
      <c r="K3" s="285"/>
      <c r="L3" s="285"/>
      <c r="M3" s="280" t="str">
        <f>Time1!F3</f>
        <v>คณิตศาสตร์เพิ่มเติม</v>
      </c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5" t="s">
        <v>48</v>
      </c>
      <c r="AC3" s="285"/>
      <c r="AD3" s="285" t="str">
        <f>Time1!X3</f>
        <v>1</v>
      </c>
      <c r="AE3" s="285"/>
      <c r="AF3" s="285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90" t="s">
        <v>8</v>
      </c>
      <c r="B5" s="61" t="s">
        <v>50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306"/>
      <c r="S5" s="307"/>
      <c r="T5" s="307"/>
      <c r="U5" s="307"/>
      <c r="V5" s="308"/>
      <c r="W5" s="306"/>
      <c r="X5" s="307"/>
      <c r="Y5" s="307"/>
      <c r="Z5" s="307"/>
      <c r="AA5" s="308"/>
      <c r="AB5" s="267"/>
      <c r="AC5" s="267"/>
      <c r="AD5" s="267"/>
      <c r="AE5" s="267"/>
      <c r="AF5" s="267"/>
      <c r="AG5" s="294" t="s">
        <v>56</v>
      </c>
      <c r="AH5" s="295"/>
      <c r="AI5" s="295"/>
      <c r="AJ5" s="295"/>
      <c r="AK5" s="296"/>
    </row>
    <row r="6" spans="1:37" ht="21" customHeight="1">
      <c r="A6" s="292"/>
      <c r="B6" s="63" t="s">
        <v>51</v>
      </c>
      <c r="C6" s="281"/>
      <c r="D6" s="282"/>
      <c r="E6" s="282"/>
      <c r="F6" s="282"/>
      <c r="G6" s="283"/>
      <c r="H6" s="281"/>
      <c r="I6" s="282"/>
      <c r="J6" s="282"/>
      <c r="K6" s="282"/>
      <c r="L6" s="283"/>
      <c r="M6" s="281"/>
      <c r="N6" s="282"/>
      <c r="O6" s="282"/>
      <c r="P6" s="282"/>
      <c r="Q6" s="283"/>
      <c r="R6" s="303"/>
      <c r="S6" s="282"/>
      <c r="T6" s="282"/>
      <c r="U6" s="282"/>
      <c r="V6" s="283"/>
      <c r="W6" s="303"/>
      <c r="X6" s="282"/>
      <c r="Y6" s="282"/>
      <c r="Z6" s="282"/>
      <c r="AA6" s="283"/>
      <c r="AB6" s="303"/>
      <c r="AC6" s="282"/>
      <c r="AD6" s="282"/>
      <c r="AE6" s="282"/>
      <c r="AF6" s="283"/>
      <c r="AG6" s="297" t="s">
        <v>57</v>
      </c>
      <c r="AH6" s="299" t="s">
        <v>58</v>
      </c>
      <c r="AI6" s="299" t="s">
        <v>59</v>
      </c>
      <c r="AJ6" s="299" t="s">
        <v>156</v>
      </c>
      <c r="AK6" s="5" t="s">
        <v>64</v>
      </c>
    </row>
    <row r="7" spans="1:37" ht="21" customHeight="1">
      <c r="A7" s="292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304"/>
      <c r="AH7" s="305"/>
      <c r="AI7" s="305"/>
      <c r="AJ7" s="302"/>
      <c r="AK7" s="18" t="s">
        <v>60</v>
      </c>
    </row>
    <row r="8" spans="1:37" ht="21" customHeight="1" thickBot="1">
      <c r="A8" s="293"/>
      <c r="B8" s="66" t="s">
        <v>53</v>
      </c>
      <c r="C8" s="66"/>
      <c r="D8" s="66"/>
      <c r="E8" s="66"/>
      <c r="F8" s="66"/>
      <c r="G8" s="66"/>
      <c r="H8" s="66"/>
      <c r="I8" s="66"/>
      <c r="J8" s="66"/>
      <c r="K8" s="67"/>
      <c r="L8" s="67"/>
      <c r="M8" s="66"/>
      <c r="N8" s="66"/>
      <c r="O8" s="66"/>
      <c r="P8" s="67"/>
      <c r="Q8" s="67"/>
      <c r="R8" s="66"/>
      <c r="S8" s="66"/>
      <c r="T8" s="66"/>
      <c r="U8" s="67"/>
      <c r="V8" s="116"/>
      <c r="W8" s="66"/>
      <c r="X8" s="66"/>
      <c r="Y8" s="66"/>
      <c r="Z8" s="67"/>
      <c r="AA8" s="67"/>
      <c r="AB8" s="66"/>
      <c r="AC8" s="66"/>
      <c r="AD8" s="66"/>
      <c r="AE8" s="67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จิรยุทธ์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Q9" s="69"/>
      <c r="R9" s="69"/>
      <c r="S9" s="69"/>
      <c r="T9" s="69"/>
      <c r="U9" s="69"/>
      <c r="V9" s="48"/>
      <c r="W9" s="69"/>
      <c r="X9" s="69"/>
      <c r="Y9" s="69"/>
      <c r="AA9" s="69"/>
      <c r="AB9" s="69"/>
      <c r="AC9" s="69"/>
      <c r="AD9" s="69"/>
      <c r="AE9" s="69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COUNTIF(C9:AI9,"น")*1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ฐิตินันท์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52"/>
      <c r="Q10" s="43"/>
      <c r="R10" s="43"/>
      <c r="S10" s="43"/>
      <c r="T10" s="43"/>
      <c r="U10" s="43"/>
      <c r="V10" s="50"/>
      <c r="W10" s="43"/>
      <c r="X10" s="43"/>
      <c r="Y10" s="43"/>
      <c r="Z10" s="52"/>
      <c r="AA10" s="43"/>
      <c r="AB10" s="43"/>
      <c r="AC10" s="43"/>
      <c r="AD10" s="43"/>
      <c r="AE10" s="43"/>
      <c r="AF10" s="52"/>
      <c r="AG10" s="4">
        <f t="shared" ref="AG10:AG44" si="1">COUNTIF(C10:AF10,"ข")*1</f>
        <v>0</v>
      </c>
      <c r="AH10" s="4">
        <f t="shared" ref="AH10:AH44" si="2">COUNTIF(C10:AG10,"ล")*1</f>
        <v>0</v>
      </c>
      <c r="AI10" s="4">
        <f t="shared" ref="AI10:AI44" si="3">COUNTIF(C10:AH10,"ป")*1</f>
        <v>0</v>
      </c>
      <c r="AJ10" s="4">
        <f t="shared" ref="AJ10:AJ44" si="4">COUNTIF(C10:AI10,"น")*1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สิริวิมล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52"/>
      <c r="Q11" s="43"/>
      <c r="R11" s="43"/>
      <c r="S11" s="43"/>
      <c r="T11" s="43"/>
      <c r="U11" s="43"/>
      <c r="V11" s="50"/>
      <c r="W11" s="43"/>
      <c r="X11" s="43"/>
      <c r="Y11" s="43"/>
      <c r="Z11" s="52"/>
      <c r="AA11" s="43"/>
      <c r="AB11" s="43"/>
      <c r="AC11" s="43"/>
      <c r="AD11" s="43"/>
      <c r="AE11" s="43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อนุภัทร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52"/>
      <c r="Q12" s="43"/>
      <c r="R12" s="43"/>
      <c r="S12" s="43"/>
      <c r="T12" s="43"/>
      <c r="U12" s="43"/>
      <c r="V12" s="50"/>
      <c r="W12" s="43"/>
      <c r="X12" s="43"/>
      <c r="Y12" s="43"/>
      <c r="Z12" s="52"/>
      <c r="AA12" s="43"/>
      <c r="AB12" s="43"/>
      <c r="AC12" s="43"/>
      <c r="AD12" s="43"/>
      <c r="AE12" s="43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กชกร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52"/>
      <c r="Q13" s="43"/>
      <c r="R13" s="43"/>
      <c r="S13" s="43"/>
      <c r="T13" s="43"/>
      <c r="U13" s="43"/>
      <c r="V13" s="50"/>
      <c r="W13" s="43"/>
      <c r="X13" s="43"/>
      <c r="Y13" s="43"/>
      <c r="Z13" s="52"/>
      <c r="AA13" s="43"/>
      <c r="AB13" s="43"/>
      <c r="AC13" s="43"/>
      <c r="AD13" s="43"/>
      <c r="AE13" s="43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>
        <f>Time1!B14</f>
        <v>7</v>
      </c>
      <c r="B14" s="118" t="str">
        <f>Time1!E14</f>
        <v>ณัฐธิดา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52"/>
      <c r="Q14" s="43"/>
      <c r="R14" s="43"/>
      <c r="S14" s="43"/>
      <c r="T14" s="43"/>
      <c r="U14" s="43"/>
      <c r="V14" s="50"/>
      <c r="W14" s="43"/>
      <c r="X14" s="43"/>
      <c r="Y14" s="43"/>
      <c r="Z14" s="52"/>
      <c r="AA14" s="43"/>
      <c r="AB14" s="43"/>
      <c r="AC14" s="43"/>
      <c r="AD14" s="43"/>
      <c r="AE14" s="43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>
        <f>Time1!B15</f>
        <v>8</v>
      </c>
      <c r="B15" s="118" t="str">
        <f>Time1!E15</f>
        <v>ดวงกมล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52"/>
      <c r="Q15" s="43"/>
      <c r="R15" s="43"/>
      <c r="S15" s="43"/>
      <c r="T15" s="43"/>
      <c r="U15" s="43"/>
      <c r="V15" s="50"/>
      <c r="W15" s="43"/>
      <c r="X15" s="43"/>
      <c r="Y15" s="43"/>
      <c r="Z15" s="52"/>
      <c r="AA15" s="43"/>
      <c r="AB15" s="43"/>
      <c r="AC15" s="43"/>
      <c r="AD15" s="43"/>
      <c r="AE15" s="43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>
        <f>Time1!B16</f>
        <v>9</v>
      </c>
      <c r="B16" s="118" t="str">
        <f>Time1!E16</f>
        <v>ปริยากร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52"/>
      <c r="Q16" s="43"/>
      <c r="R16" s="43"/>
      <c r="S16" s="43"/>
      <c r="T16" s="43"/>
      <c r="U16" s="43"/>
      <c r="V16" s="50"/>
      <c r="W16" s="43"/>
      <c r="X16" s="43"/>
      <c r="Y16" s="43"/>
      <c r="Z16" s="52"/>
      <c r="AA16" s="43"/>
      <c r="AB16" s="43"/>
      <c r="AC16" s="43"/>
      <c r="AD16" s="43"/>
      <c r="AE16" s="43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>
        <f>Time1!B17</f>
        <v>10</v>
      </c>
      <c r="B17" s="118" t="str">
        <f>Time1!E17</f>
        <v>มาริสา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52"/>
      <c r="Q17" s="43"/>
      <c r="R17" s="43"/>
      <c r="S17" s="43"/>
      <c r="T17" s="43"/>
      <c r="U17" s="43"/>
      <c r="V17" s="50"/>
      <c r="W17" s="43"/>
      <c r="X17" s="43"/>
      <c r="Y17" s="43"/>
      <c r="Z17" s="52"/>
      <c r="AA17" s="43"/>
      <c r="AB17" s="43"/>
      <c r="AC17" s="43"/>
      <c r="AD17" s="43"/>
      <c r="AE17" s="43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>
        <f>Time1!B18</f>
        <v>11</v>
      </c>
      <c r="B18" s="118" t="str">
        <f>Time1!E18</f>
        <v>วนิษา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52"/>
      <c r="Q18" s="43"/>
      <c r="R18" s="43"/>
      <c r="S18" s="43"/>
      <c r="T18" s="43"/>
      <c r="U18" s="43"/>
      <c r="V18" s="50"/>
      <c r="W18" s="43"/>
      <c r="X18" s="43"/>
      <c r="Y18" s="43"/>
      <c r="Z18" s="52"/>
      <c r="AA18" s="43"/>
      <c r="AB18" s="43"/>
      <c r="AC18" s="43"/>
      <c r="AD18" s="43"/>
      <c r="AE18" s="43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>
        <f>Time1!B19</f>
        <v>12</v>
      </c>
      <c r="B19" s="118" t="str">
        <f>Time1!E19</f>
        <v>ศศิกานต์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52"/>
      <c r="Q19" s="43"/>
      <c r="R19" s="43"/>
      <c r="S19" s="43"/>
      <c r="T19" s="43"/>
      <c r="U19" s="43"/>
      <c r="V19" s="50"/>
      <c r="W19" s="43"/>
      <c r="X19" s="43"/>
      <c r="Y19" s="43"/>
      <c r="Z19" s="52"/>
      <c r="AA19" s="43"/>
      <c r="AB19" s="43"/>
      <c r="AC19" s="43"/>
      <c r="AD19" s="43"/>
      <c r="AE19" s="43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>
        <f>Time1!B20</f>
        <v>13</v>
      </c>
      <c r="B20" s="118" t="str">
        <f>Time1!E20</f>
        <v>อศิราภ์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52"/>
      <c r="Q20" s="43"/>
      <c r="R20" s="43"/>
      <c r="S20" s="43"/>
      <c r="T20" s="43"/>
      <c r="U20" s="43"/>
      <c r="V20" s="50"/>
      <c r="W20" s="43"/>
      <c r="X20" s="43"/>
      <c r="Y20" s="43"/>
      <c r="Z20" s="52"/>
      <c r="AA20" s="43"/>
      <c r="AB20" s="43"/>
      <c r="AC20" s="43"/>
      <c r="AD20" s="43"/>
      <c r="AE20" s="43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>
        <f>Time1!B21</f>
        <v>14</v>
      </c>
      <c r="B21" s="118" t="str">
        <f>Time1!E21</f>
        <v>สุกัญญา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52"/>
      <c r="Q21" s="43"/>
      <c r="R21" s="43"/>
      <c r="S21" s="43"/>
      <c r="T21" s="43"/>
      <c r="U21" s="43"/>
      <c r="V21" s="50"/>
      <c r="W21" s="43"/>
      <c r="X21" s="43"/>
      <c r="Y21" s="43"/>
      <c r="Z21" s="52"/>
      <c r="AA21" s="43"/>
      <c r="AB21" s="43"/>
      <c r="AC21" s="43"/>
      <c r="AD21" s="43"/>
      <c r="AE21" s="43"/>
      <c r="AF21" s="52"/>
      <c r="AG21" s="4">
        <f t="shared" si="1"/>
        <v>0</v>
      </c>
      <c r="AH21" s="4">
        <f t="shared" si="2"/>
        <v>0</v>
      </c>
      <c r="AI21" s="4">
        <f t="shared" si="3"/>
        <v>0</v>
      </c>
      <c r="AJ21" s="4">
        <f t="shared" si="4"/>
        <v>0</v>
      </c>
      <c r="AK21" s="4">
        <f t="shared" si="0"/>
        <v>0</v>
      </c>
    </row>
    <row r="22" spans="1:37" ht="19.899999999999999" customHeight="1">
      <c r="A22" s="117">
        <f>Time1!B22</f>
        <v>15</v>
      </c>
      <c r="B22" s="118" t="str">
        <f>Time1!E22</f>
        <v>สุภัสรา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52"/>
      <c r="Q22" s="43"/>
      <c r="R22" s="43"/>
      <c r="S22" s="43"/>
      <c r="T22" s="43"/>
      <c r="U22" s="43"/>
      <c r="V22" s="50"/>
      <c r="W22" s="43"/>
      <c r="X22" s="43"/>
      <c r="Y22" s="43"/>
      <c r="Z22" s="52"/>
      <c r="AA22" s="43"/>
      <c r="AB22" s="43"/>
      <c r="AC22" s="43"/>
      <c r="AD22" s="43"/>
      <c r="AE22" s="43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>
        <f>Time1!B23</f>
        <v>16</v>
      </c>
      <c r="B23" s="118" t="str">
        <f>Time1!E23</f>
        <v>อัญชิสา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52"/>
      <c r="Q23" s="43"/>
      <c r="R23" s="43"/>
      <c r="S23" s="43"/>
      <c r="T23" s="43"/>
      <c r="U23" s="43"/>
      <c r="V23" s="50"/>
      <c r="W23" s="43"/>
      <c r="X23" s="43"/>
      <c r="Y23" s="43"/>
      <c r="Z23" s="52"/>
      <c r="AA23" s="43"/>
      <c r="AB23" s="43"/>
      <c r="AC23" s="43"/>
      <c r="AD23" s="43"/>
      <c r="AE23" s="43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>
        <f>Time1!B24</f>
        <v>17</v>
      </c>
      <c r="B24" s="118" t="str">
        <f>Time1!E24</f>
        <v>อัมพิกา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52"/>
      <c r="Q24" s="43"/>
      <c r="R24" s="43"/>
      <c r="S24" s="43"/>
      <c r="T24" s="43"/>
      <c r="U24" s="43"/>
      <c r="V24" s="50"/>
      <c r="W24" s="43"/>
      <c r="X24" s="43"/>
      <c r="Y24" s="43"/>
      <c r="Z24" s="52"/>
      <c r="AA24" s="43"/>
      <c r="AB24" s="43"/>
      <c r="AC24" s="43"/>
      <c r="AD24" s="43"/>
      <c r="AE24" s="43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>
        <f>Time1!B25</f>
        <v>18</v>
      </c>
      <c r="B25" s="118" t="str">
        <f>Time1!E25</f>
        <v>มนัสนันท์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52"/>
      <c r="Q25" s="43"/>
      <c r="R25" s="43"/>
      <c r="S25" s="43"/>
      <c r="T25" s="43"/>
      <c r="U25" s="43"/>
      <c r="V25" s="50"/>
      <c r="W25" s="43"/>
      <c r="X25" s="43"/>
      <c r="Y25" s="43"/>
      <c r="Z25" s="52"/>
      <c r="AA25" s="43"/>
      <c r="AB25" s="43"/>
      <c r="AC25" s="43"/>
      <c r="AD25" s="43"/>
      <c r="AE25" s="43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52"/>
      <c r="Q26" s="43"/>
      <c r="R26" s="43"/>
      <c r="S26" s="43"/>
      <c r="T26" s="43"/>
      <c r="U26" s="43"/>
      <c r="V26" s="50"/>
      <c r="W26" s="43"/>
      <c r="X26" s="43"/>
      <c r="Y26" s="43"/>
      <c r="Z26" s="52"/>
      <c r="AA26" s="43"/>
      <c r="AB26" s="43"/>
      <c r="AC26" s="43"/>
      <c r="AD26" s="43"/>
      <c r="AE26" s="43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52"/>
      <c r="Q27" s="43"/>
      <c r="R27" s="43"/>
      <c r="S27" s="43"/>
      <c r="T27" s="43"/>
      <c r="U27" s="43"/>
      <c r="V27" s="50"/>
      <c r="W27" s="43"/>
      <c r="X27" s="43"/>
      <c r="Y27" s="43"/>
      <c r="Z27" s="52"/>
      <c r="AA27" s="43"/>
      <c r="AB27" s="43"/>
      <c r="AC27" s="43"/>
      <c r="AD27" s="43"/>
      <c r="AE27" s="43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52"/>
      <c r="Q28" s="43"/>
      <c r="R28" s="43"/>
      <c r="S28" s="43"/>
      <c r="T28" s="43"/>
      <c r="U28" s="43"/>
      <c r="V28" s="50"/>
      <c r="W28" s="43"/>
      <c r="X28" s="43"/>
      <c r="Y28" s="43"/>
      <c r="Z28" s="52"/>
      <c r="AA28" s="43"/>
      <c r="AB28" s="43"/>
      <c r="AC28" s="43"/>
      <c r="AD28" s="43"/>
      <c r="AE28" s="43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52"/>
      <c r="Q29" s="43"/>
      <c r="R29" s="43"/>
      <c r="S29" s="43"/>
      <c r="T29" s="43"/>
      <c r="U29" s="43"/>
      <c r="V29" s="50"/>
      <c r="W29" s="43"/>
      <c r="X29" s="43"/>
      <c r="Y29" s="43"/>
      <c r="Z29" s="52"/>
      <c r="AA29" s="43"/>
      <c r="AB29" s="43"/>
      <c r="AC29" s="43"/>
      <c r="AD29" s="43"/>
      <c r="AE29" s="43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52"/>
      <c r="Q30" s="43"/>
      <c r="R30" s="43"/>
      <c r="S30" s="43"/>
      <c r="T30" s="43"/>
      <c r="U30" s="43"/>
      <c r="V30" s="50"/>
      <c r="W30" s="43"/>
      <c r="X30" s="43"/>
      <c r="Y30" s="43"/>
      <c r="Z30" s="52"/>
      <c r="AA30" s="43"/>
      <c r="AB30" s="43"/>
      <c r="AC30" s="43"/>
      <c r="AD30" s="43"/>
      <c r="AE30" s="43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52"/>
      <c r="Q31" s="43"/>
      <c r="R31" s="43"/>
      <c r="S31" s="43"/>
      <c r="T31" s="43"/>
      <c r="U31" s="43"/>
      <c r="V31" s="50"/>
      <c r="W31" s="43"/>
      <c r="X31" s="43"/>
      <c r="Y31" s="43"/>
      <c r="Z31" s="52"/>
      <c r="AA31" s="43"/>
      <c r="AB31" s="43"/>
      <c r="AC31" s="43"/>
      <c r="AD31" s="43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52"/>
      <c r="Q32" s="43"/>
      <c r="R32" s="43"/>
      <c r="S32" s="43"/>
      <c r="T32" s="43"/>
      <c r="U32" s="43"/>
      <c r="V32" s="50"/>
      <c r="W32" s="43"/>
      <c r="X32" s="43"/>
      <c r="Y32" s="43"/>
      <c r="Z32" s="52"/>
      <c r="AA32" s="43"/>
      <c r="AB32" s="43"/>
      <c r="AC32" s="43"/>
      <c r="AD32" s="43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52"/>
      <c r="Q33" s="43"/>
      <c r="R33" s="43"/>
      <c r="S33" s="43"/>
      <c r="T33" s="43"/>
      <c r="U33" s="43"/>
      <c r="V33" s="50"/>
      <c r="W33" s="43"/>
      <c r="X33" s="43"/>
      <c r="Y33" s="43"/>
      <c r="Z33" s="52"/>
      <c r="AA33" s="43"/>
      <c r="AB33" s="43"/>
      <c r="AC33" s="43"/>
      <c r="AD33" s="43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52"/>
      <c r="Q34" s="43"/>
      <c r="R34" s="43"/>
      <c r="S34" s="43"/>
      <c r="T34" s="43"/>
      <c r="U34" s="43"/>
      <c r="V34" s="50"/>
      <c r="W34" s="43"/>
      <c r="X34" s="43"/>
      <c r="Y34" s="43"/>
      <c r="Z34" s="52"/>
      <c r="AA34" s="43"/>
      <c r="AB34" s="43"/>
      <c r="AC34" s="43"/>
      <c r="AD34" s="43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44" si="5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52"/>
      <c r="Q35" s="43"/>
      <c r="R35" s="43"/>
      <c r="S35" s="43"/>
      <c r="T35" s="43"/>
      <c r="U35" s="43"/>
      <c r="V35" s="50"/>
      <c r="W35" s="43"/>
      <c r="X35" s="43"/>
      <c r="Y35" s="43"/>
      <c r="Z35" s="52"/>
      <c r="AA35" s="43"/>
      <c r="AB35" s="43"/>
      <c r="AC35" s="43"/>
      <c r="AD35" s="43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5"/>
        <v>0</v>
      </c>
    </row>
    <row r="36" spans="1:37" ht="19.899999999999999" customHeight="1">
      <c r="A36" s="117"/>
      <c r="B36" s="118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52"/>
      <c r="Q36" s="43"/>
      <c r="R36" s="43"/>
      <c r="S36" s="43"/>
      <c r="T36" s="43"/>
      <c r="U36" s="43"/>
      <c r="V36" s="50"/>
      <c r="W36" s="43"/>
      <c r="X36" s="43"/>
      <c r="Y36" s="43"/>
      <c r="Z36" s="52"/>
      <c r="AA36" s="43"/>
      <c r="AB36" s="43"/>
      <c r="AC36" s="43"/>
      <c r="AD36" s="43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5"/>
        <v>0</v>
      </c>
    </row>
    <row r="37" spans="1:37" ht="19.899999999999999" customHeight="1">
      <c r="A37" s="117"/>
      <c r="B37" s="118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52"/>
      <c r="Q37" s="43"/>
      <c r="R37" s="43"/>
      <c r="S37" s="43"/>
      <c r="T37" s="43"/>
      <c r="U37" s="43"/>
      <c r="V37" s="50"/>
      <c r="W37" s="43"/>
      <c r="X37" s="43"/>
      <c r="Y37" s="43"/>
      <c r="Z37" s="52"/>
      <c r="AA37" s="43"/>
      <c r="AB37" s="43"/>
      <c r="AC37" s="43"/>
      <c r="AD37" s="43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5"/>
        <v>0</v>
      </c>
    </row>
    <row r="38" spans="1:37" ht="19.899999999999999" customHeight="1">
      <c r="A38" s="117"/>
      <c r="B38" s="118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52"/>
      <c r="Q38" s="43"/>
      <c r="R38" s="43"/>
      <c r="S38" s="43"/>
      <c r="T38" s="43"/>
      <c r="U38" s="43"/>
      <c r="V38" s="50"/>
      <c r="W38" s="43"/>
      <c r="X38" s="43"/>
      <c r="Y38" s="43"/>
      <c r="Z38" s="52"/>
      <c r="AA38" s="43"/>
      <c r="AB38" s="43"/>
      <c r="AC38" s="52"/>
      <c r="AD38" s="52"/>
      <c r="AE38" s="52"/>
      <c r="AF38" s="52"/>
      <c r="AG38" s="4">
        <f t="shared" si="1"/>
        <v>0</v>
      </c>
      <c r="AH38" s="4">
        <f t="shared" si="2"/>
        <v>0</v>
      </c>
      <c r="AI38" s="4">
        <f t="shared" si="3"/>
        <v>0</v>
      </c>
      <c r="AJ38" s="4">
        <f t="shared" si="4"/>
        <v>0</v>
      </c>
      <c r="AK38" s="4">
        <f t="shared" si="5"/>
        <v>0</v>
      </c>
    </row>
    <row r="39" spans="1:37" ht="19.899999999999999" customHeight="1">
      <c r="A39" s="117"/>
      <c r="B39" s="118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52"/>
      <c r="Q39" s="43"/>
      <c r="R39" s="43"/>
      <c r="S39" s="43"/>
      <c r="T39" s="43"/>
      <c r="U39" s="43"/>
      <c r="V39" s="50"/>
      <c r="W39" s="43"/>
      <c r="X39" s="43"/>
      <c r="Y39" s="43"/>
      <c r="Z39" s="52"/>
      <c r="AA39" s="43"/>
      <c r="AB39" s="43"/>
      <c r="AC39" s="52"/>
      <c r="AD39" s="52"/>
      <c r="AE39" s="52"/>
      <c r="AF39" s="52"/>
      <c r="AG39" s="1">
        <f t="shared" si="1"/>
        <v>0</v>
      </c>
      <c r="AH39" s="1">
        <f t="shared" si="2"/>
        <v>0</v>
      </c>
      <c r="AI39" s="1">
        <f t="shared" si="3"/>
        <v>0</v>
      </c>
      <c r="AJ39" s="1">
        <f t="shared" si="4"/>
        <v>0</v>
      </c>
      <c r="AK39" s="1">
        <f t="shared" si="5"/>
        <v>0</v>
      </c>
    </row>
    <row r="40" spans="1:37" ht="19.899999999999999" customHeight="1">
      <c r="A40" s="117"/>
      <c r="B40" s="118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52"/>
      <c r="Q40" s="43"/>
      <c r="R40" s="43"/>
      <c r="S40" s="43"/>
      <c r="T40" s="43"/>
      <c r="U40" s="43"/>
      <c r="V40" s="50"/>
      <c r="W40" s="43"/>
      <c r="X40" s="43"/>
      <c r="Y40" s="43"/>
      <c r="Z40" s="52"/>
      <c r="AA40" s="43"/>
      <c r="AB40" s="43"/>
      <c r="AC40" s="52"/>
      <c r="AD40" s="52"/>
      <c r="AE40" s="52"/>
      <c r="AF40" s="52"/>
      <c r="AG40" s="1">
        <f t="shared" si="1"/>
        <v>0</v>
      </c>
      <c r="AH40" s="1">
        <f t="shared" si="2"/>
        <v>0</v>
      </c>
      <c r="AI40" s="1">
        <f t="shared" si="3"/>
        <v>0</v>
      </c>
      <c r="AJ40" s="1">
        <f t="shared" si="4"/>
        <v>0</v>
      </c>
      <c r="AK40" s="1">
        <f t="shared" si="5"/>
        <v>0</v>
      </c>
    </row>
    <row r="41" spans="1:37" ht="19.899999999999999" customHeight="1">
      <c r="A41" s="117"/>
      <c r="B41" s="118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52"/>
      <c r="Q41" s="43"/>
      <c r="R41" s="43"/>
      <c r="S41" s="43"/>
      <c r="T41" s="43"/>
      <c r="U41" s="43"/>
      <c r="V41" s="50"/>
      <c r="W41" s="43"/>
      <c r="X41" s="43"/>
      <c r="Y41" s="43"/>
      <c r="Z41" s="52"/>
      <c r="AA41" s="43"/>
      <c r="AB41" s="43"/>
      <c r="AC41" s="52"/>
      <c r="AD41" s="52"/>
      <c r="AE41" s="52"/>
      <c r="AF41" s="52"/>
      <c r="AG41" s="1">
        <f t="shared" si="1"/>
        <v>0</v>
      </c>
      <c r="AH41" s="1">
        <f t="shared" si="2"/>
        <v>0</v>
      </c>
      <c r="AI41" s="1">
        <f t="shared" si="3"/>
        <v>0</v>
      </c>
      <c r="AJ41" s="1">
        <f t="shared" si="4"/>
        <v>0</v>
      </c>
      <c r="AK41" s="1">
        <f t="shared" si="5"/>
        <v>0</v>
      </c>
    </row>
    <row r="42" spans="1:37" ht="19.899999999999999" customHeight="1">
      <c r="A42" s="117"/>
      <c r="B42" s="118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52"/>
      <c r="Q42" s="43"/>
      <c r="R42" s="43"/>
      <c r="S42" s="43"/>
      <c r="T42" s="43"/>
      <c r="U42" s="43"/>
      <c r="V42" s="50"/>
      <c r="W42" s="43"/>
      <c r="X42" s="43"/>
      <c r="Y42" s="43"/>
      <c r="Z42" s="52"/>
      <c r="AA42" s="43"/>
      <c r="AB42" s="43"/>
      <c r="AC42" s="52"/>
      <c r="AD42" s="52"/>
      <c r="AE42" s="52"/>
      <c r="AF42" s="52"/>
      <c r="AG42" s="1">
        <f t="shared" si="1"/>
        <v>0</v>
      </c>
      <c r="AH42" s="1">
        <f t="shared" si="2"/>
        <v>0</v>
      </c>
      <c r="AI42" s="1">
        <f t="shared" si="3"/>
        <v>0</v>
      </c>
      <c r="AJ42" s="1">
        <f t="shared" si="4"/>
        <v>0</v>
      </c>
      <c r="AK42" s="1">
        <f t="shared" si="5"/>
        <v>0</v>
      </c>
    </row>
    <row r="43" spans="1:37" ht="19.899999999999999" customHeight="1">
      <c r="A43" s="117"/>
      <c r="B43" s="118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52"/>
      <c r="Q43" s="43"/>
      <c r="R43" s="43"/>
      <c r="S43" s="43"/>
      <c r="T43" s="43"/>
      <c r="U43" s="43"/>
      <c r="V43" s="50"/>
      <c r="W43" s="43"/>
      <c r="X43" s="43"/>
      <c r="Y43" s="43"/>
      <c r="Z43" s="52"/>
      <c r="AA43" s="43"/>
      <c r="AB43" s="43"/>
      <c r="AC43" s="52"/>
      <c r="AD43" s="52"/>
      <c r="AE43" s="52"/>
      <c r="AF43" s="52"/>
      <c r="AG43" s="1">
        <f t="shared" si="1"/>
        <v>0</v>
      </c>
      <c r="AH43" s="1">
        <f t="shared" si="2"/>
        <v>0</v>
      </c>
      <c r="AI43" s="1">
        <f t="shared" si="3"/>
        <v>0</v>
      </c>
      <c r="AJ43" s="1">
        <f t="shared" si="4"/>
        <v>0</v>
      </c>
      <c r="AK43" s="1">
        <f t="shared" si="5"/>
        <v>0</v>
      </c>
    </row>
    <row r="44" spans="1:37" ht="19.899999999999999" customHeight="1">
      <c r="A44" s="117"/>
      <c r="B44" s="118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52"/>
      <c r="Q44" s="43"/>
      <c r="R44" s="43"/>
      <c r="S44" s="43"/>
      <c r="T44" s="43"/>
      <c r="U44" s="43"/>
      <c r="V44" s="50"/>
      <c r="W44" s="43"/>
      <c r="X44" s="43"/>
      <c r="Y44" s="43"/>
      <c r="Z44" s="52"/>
      <c r="AA44" s="43"/>
      <c r="AB44" s="43"/>
      <c r="AC44" s="52"/>
      <c r="AD44" s="52"/>
      <c r="AE44" s="52"/>
      <c r="AF44" s="52"/>
      <c r="AG44" s="1">
        <f t="shared" si="1"/>
        <v>0</v>
      </c>
      <c r="AH44" s="1">
        <f t="shared" si="2"/>
        <v>0</v>
      </c>
      <c r="AI44" s="1">
        <f t="shared" si="3"/>
        <v>0</v>
      </c>
      <c r="AJ44" s="1">
        <f t="shared" si="4"/>
        <v>0</v>
      </c>
      <c r="AK44" s="1">
        <f t="shared" si="5"/>
        <v>0</v>
      </c>
    </row>
    <row r="45" spans="1:37" ht="21" customHeight="1">
      <c r="A45" s="117"/>
      <c r="B45" s="118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52"/>
      <c r="Q45" s="43"/>
      <c r="R45" s="43"/>
      <c r="S45" s="43"/>
      <c r="T45" s="43"/>
      <c r="U45" s="43"/>
      <c r="V45" s="50"/>
      <c r="W45" s="43"/>
      <c r="X45" s="43"/>
      <c r="Y45" s="43"/>
      <c r="Z45" s="52"/>
      <c r="AA45" s="43"/>
      <c r="AB45" s="43"/>
      <c r="AC45" s="52"/>
      <c r="AD45" s="52"/>
      <c r="AE45" s="52"/>
      <c r="AF45" s="52"/>
    </row>
    <row r="46" spans="1:37" ht="21" customHeight="1">
      <c r="A46" s="117"/>
      <c r="B46" s="118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52"/>
      <c r="Q46" s="43"/>
      <c r="R46" s="43"/>
      <c r="S46" s="43"/>
      <c r="T46" s="43"/>
      <c r="U46" s="43"/>
      <c r="V46" s="50"/>
      <c r="W46" s="43"/>
      <c r="X46" s="43"/>
      <c r="Y46" s="43"/>
      <c r="Z46" s="52"/>
      <c r="AA46" s="43"/>
      <c r="AB46" s="43"/>
      <c r="AC46" s="52"/>
      <c r="AD46" s="52"/>
      <c r="AE46" s="52"/>
      <c r="AF46" s="52"/>
    </row>
    <row r="47" spans="1:37" ht="21" customHeight="1">
      <c r="A47" s="117"/>
      <c r="B47" s="118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52"/>
      <c r="Q47" s="43"/>
      <c r="R47" s="43"/>
      <c r="S47" s="43"/>
      <c r="T47" s="43"/>
      <c r="U47" s="43"/>
      <c r="V47" s="50"/>
      <c r="W47" s="43"/>
      <c r="X47" s="43"/>
      <c r="Y47" s="43"/>
      <c r="Z47" s="52"/>
      <c r="AA47" s="43"/>
      <c r="AB47" s="43"/>
      <c r="AC47" s="52"/>
      <c r="AD47" s="52"/>
      <c r="AE47" s="52"/>
      <c r="AF47" s="52"/>
    </row>
  </sheetData>
  <protectedRanges>
    <protectedRange sqref="V8 AF8" name="ช่วง1_1"/>
    <protectedRange sqref="AK8" name="ช่วง1_1_1"/>
    <protectedRange sqref="AG8:AJ8" name="ช่วง1_1_1_1"/>
    <protectedRange sqref="U8 AE8" name="ช่วง1_1_2"/>
    <protectedRange sqref="F8:G8 Q8 AA8 K8:L8" name="ช่วง1_1_3"/>
    <protectedRange sqref="C8:E8" name="ช่วง1_1_4"/>
    <protectedRange sqref="H8:J8" name="ช่วง1_1_5"/>
    <protectedRange sqref="M8:O8" name="ช่วง1_1_6"/>
    <protectedRange sqref="R8:T8" name="ช่วง1_1_7"/>
    <protectedRange sqref="W8:Y8" name="ช่วง1_1_8"/>
    <protectedRange sqref="AB8:AD8" name="ช่วง1_1_9"/>
  </protectedRanges>
  <mergeCells count="28">
    <mergeCell ref="C6:G6"/>
    <mergeCell ref="H6:L6"/>
    <mergeCell ref="M6:Q6"/>
    <mergeCell ref="AB6:AF6"/>
    <mergeCell ref="R5:V5"/>
    <mergeCell ref="W5:AA5"/>
    <mergeCell ref="R6:V6"/>
    <mergeCell ref="C3:G3"/>
    <mergeCell ref="H3:L3"/>
    <mergeCell ref="M3:AA3"/>
    <mergeCell ref="M5:Q5"/>
    <mergeCell ref="AB5:AF5"/>
    <mergeCell ref="AJ6:AJ7"/>
    <mergeCell ref="AC1:AD1"/>
    <mergeCell ref="AE1:AF1"/>
    <mergeCell ref="A2:AF2"/>
    <mergeCell ref="A3:B3"/>
    <mergeCell ref="AB3:AC3"/>
    <mergeCell ref="AD3:AF3"/>
    <mergeCell ref="W6:AA6"/>
    <mergeCell ref="A5:A8"/>
    <mergeCell ref="C5:G5"/>
    <mergeCell ref="H5:L5"/>
    <mergeCell ref="A1:AB1"/>
    <mergeCell ref="AG5:AK5"/>
    <mergeCell ref="AG6:AG7"/>
    <mergeCell ref="AH6:AH7"/>
    <mergeCell ref="AI6:AI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CC"/>
  </sheetPr>
  <dimension ref="A1:AK47"/>
  <sheetViews>
    <sheetView topLeftCell="A22" workbookViewId="0">
      <selection activeCell="A26" sqref="A26:B29"/>
    </sheetView>
  </sheetViews>
  <sheetFormatPr defaultColWidth="9" defaultRowHeight="21"/>
  <cols>
    <col min="1" max="1" width="4.42578125" style="27" customWidth="1"/>
    <col min="2" max="2" width="10.42578125" style="27" customWidth="1"/>
    <col min="3" max="32" width="2.42578125" style="27" customWidth="1"/>
    <col min="33" max="36" width="4.42578125" style="1" hidden="1" customWidth="1"/>
    <col min="37" max="37" width="10.42578125" style="1" hidden="1" customWidth="1"/>
    <col min="38" max="16384" width="9" style="1"/>
  </cols>
  <sheetData>
    <row r="1" spans="1:37" ht="22.15" customHeight="1">
      <c r="A1" s="279" t="s">
        <v>62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 t="s">
        <v>55</v>
      </c>
      <c r="AD1" s="279"/>
      <c r="AE1" s="232">
        <v>5</v>
      </c>
      <c r="AF1" s="232"/>
    </row>
    <row r="2" spans="1:37" ht="22.15" customHeight="1">
      <c r="A2" s="284" t="s">
        <v>54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</row>
    <row r="3" spans="1:37" ht="22.15" customHeight="1">
      <c r="A3" s="286" t="s">
        <v>1</v>
      </c>
      <c r="B3" s="286"/>
      <c r="C3" s="280" t="str">
        <f>Time1!C3</f>
        <v>ค21201</v>
      </c>
      <c r="D3" s="280"/>
      <c r="E3" s="280"/>
      <c r="F3" s="280"/>
      <c r="G3" s="280"/>
      <c r="H3" s="285" t="s">
        <v>0</v>
      </c>
      <c r="I3" s="285"/>
      <c r="J3" s="285"/>
      <c r="K3" s="285"/>
      <c r="L3" s="285"/>
      <c r="M3" s="280" t="str">
        <f>Time1!F3</f>
        <v>คณิตศาสตร์เพิ่มเติม</v>
      </c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5" t="s">
        <v>48</v>
      </c>
      <c r="AC3" s="285"/>
      <c r="AD3" s="285" t="str">
        <f>Time1!X3</f>
        <v>1</v>
      </c>
      <c r="AE3" s="285"/>
      <c r="AF3" s="285"/>
    </row>
    <row r="4" spans="1:37" ht="5.25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</row>
    <row r="5" spans="1:37" ht="21" customHeight="1">
      <c r="A5" s="290" t="s">
        <v>8</v>
      </c>
      <c r="B5" s="61" t="s">
        <v>50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306"/>
      <c r="S5" s="307"/>
      <c r="T5" s="307"/>
      <c r="U5" s="307"/>
      <c r="V5" s="308"/>
      <c r="W5" s="306"/>
      <c r="X5" s="307"/>
      <c r="Y5" s="307"/>
      <c r="Z5" s="307"/>
      <c r="AA5" s="308"/>
      <c r="AB5" s="267"/>
      <c r="AC5" s="267"/>
      <c r="AD5" s="267"/>
      <c r="AE5" s="267"/>
      <c r="AF5" s="267"/>
      <c r="AG5" s="295" t="s">
        <v>56</v>
      </c>
      <c r="AH5" s="295"/>
      <c r="AI5" s="295"/>
      <c r="AJ5" s="295"/>
      <c r="AK5" s="295"/>
    </row>
    <row r="6" spans="1:37" ht="21" customHeight="1">
      <c r="A6" s="292"/>
      <c r="B6" s="63" t="s">
        <v>51</v>
      </c>
      <c r="C6" s="303"/>
      <c r="D6" s="282"/>
      <c r="E6" s="282"/>
      <c r="F6" s="282"/>
      <c r="G6" s="283"/>
      <c r="H6" s="303"/>
      <c r="I6" s="282"/>
      <c r="J6" s="282"/>
      <c r="K6" s="282"/>
      <c r="L6" s="283"/>
      <c r="M6" s="303"/>
      <c r="N6" s="282"/>
      <c r="O6" s="282"/>
      <c r="P6" s="282"/>
      <c r="Q6" s="283"/>
      <c r="R6" s="303"/>
      <c r="S6" s="282"/>
      <c r="T6" s="282"/>
      <c r="U6" s="282"/>
      <c r="V6" s="283"/>
      <c r="W6" s="303"/>
      <c r="X6" s="282"/>
      <c r="Y6" s="282"/>
      <c r="Z6" s="282"/>
      <c r="AA6" s="283"/>
      <c r="AB6" s="303"/>
      <c r="AC6" s="282"/>
      <c r="AD6" s="282"/>
      <c r="AE6" s="282"/>
      <c r="AF6" s="283"/>
      <c r="AG6" s="297" t="s">
        <v>57</v>
      </c>
      <c r="AH6" s="299" t="s">
        <v>58</v>
      </c>
      <c r="AI6" s="299" t="s">
        <v>59</v>
      </c>
      <c r="AJ6" s="299" t="s">
        <v>156</v>
      </c>
      <c r="AK6" s="13" t="s">
        <v>64</v>
      </c>
    </row>
    <row r="7" spans="1:37" ht="21" customHeight="1">
      <c r="A7" s="292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304"/>
      <c r="AH7" s="305"/>
      <c r="AI7" s="305"/>
      <c r="AJ7" s="302"/>
      <c r="AK7" s="18" t="s">
        <v>60</v>
      </c>
    </row>
    <row r="8" spans="1:37" ht="21" customHeight="1" thickBot="1">
      <c r="A8" s="293"/>
      <c r="B8" s="66" t="s">
        <v>53</v>
      </c>
      <c r="C8" s="66"/>
      <c r="D8" s="66"/>
      <c r="E8" s="66"/>
      <c r="F8" s="119"/>
      <c r="G8" s="119"/>
      <c r="H8" s="66"/>
      <c r="I8" s="66"/>
      <c r="J8" s="66"/>
      <c r="K8" s="120"/>
      <c r="L8" s="120"/>
      <c r="M8" s="66"/>
      <c r="N8" s="66"/>
      <c r="O8" s="66"/>
      <c r="P8" s="120"/>
      <c r="Q8" s="120"/>
      <c r="R8" s="66"/>
      <c r="S8" s="66"/>
      <c r="T8" s="66"/>
      <c r="U8" s="120"/>
      <c r="V8" s="120"/>
      <c r="W8" s="66"/>
      <c r="X8" s="66"/>
      <c r="Y8" s="66"/>
      <c r="Z8" s="120"/>
      <c r="AA8" s="120"/>
      <c r="AB8" s="120"/>
      <c r="AC8" s="120"/>
      <c r="AD8" s="120"/>
      <c r="AE8" s="116"/>
      <c r="AF8" s="116"/>
      <c r="AG8" s="19">
        <f>SUM(AG9:AG37)</f>
        <v>0</v>
      </c>
      <c r="AH8" s="19">
        <f>SUM(AH9:AH37)</f>
        <v>0</v>
      </c>
      <c r="AI8" s="19">
        <f>SUM(AI9:AI37)</f>
        <v>0</v>
      </c>
      <c r="AJ8" s="19">
        <f>SUM(AJ9:AJ37)</f>
        <v>0</v>
      </c>
      <c r="AK8" s="19">
        <f>SUM(C8:AF8)</f>
        <v>0</v>
      </c>
    </row>
    <row r="9" spans="1:37" ht="19.899999999999999" customHeight="1">
      <c r="A9" s="117">
        <f>Time1!B9</f>
        <v>1</v>
      </c>
      <c r="B9" s="118" t="str">
        <f>Time1!E9</f>
        <v>จิรยุทธ์</v>
      </c>
      <c r="C9" s="69"/>
      <c r="D9" s="69"/>
      <c r="E9" s="69"/>
      <c r="F9" s="49"/>
      <c r="G9" s="49"/>
      <c r="H9" s="69"/>
      <c r="I9" s="69"/>
      <c r="J9" s="69"/>
      <c r="K9" s="49"/>
      <c r="L9" s="49"/>
      <c r="M9" s="69"/>
      <c r="N9" s="69"/>
      <c r="O9" s="69"/>
      <c r="P9" s="49"/>
      <c r="Q9" s="49"/>
      <c r="R9" s="69"/>
      <c r="S9" s="69"/>
      <c r="T9" s="69"/>
      <c r="U9" s="49"/>
      <c r="V9" s="49"/>
      <c r="W9" s="69"/>
      <c r="X9" s="69"/>
      <c r="Y9" s="69"/>
      <c r="Z9" s="49"/>
      <c r="AA9" s="49"/>
      <c r="AB9" s="49"/>
      <c r="AC9" s="49"/>
      <c r="AD9" s="49"/>
      <c r="AE9" s="118"/>
      <c r="AF9" s="118"/>
      <c r="AG9" s="4">
        <f>COUNTIF(C9:AF9,"ข")*1</f>
        <v>0</v>
      </c>
      <c r="AH9" s="4">
        <f>COUNTIF(C9:AG9,"ล")*1</f>
        <v>0</v>
      </c>
      <c r="AI9" s="4">
        <f>COUNTIF(C9:AH9,"ป")*1</f>
        <v>0</v>
      </c>
      <c r="AJ9" s="4">
        <f>COUNTIF(D9:AI9,"น")*1</f>
        <v>0</v>
      </c>
      <c r="AK9" s="4">
        <f t="shared" ref="AK9:AK33" si="0">SUM(C9:AF9)</f>
        <v>0</v>
      </c>
    </row>
    <row r="10" spans="1:37" ht="19.899999999999999" customHeight="1">
      <c r="A10" s="117">
        <f>Time1!B10</f>
        <v>2</v>
      </c>
      <c r="B10" s="118" t="str">
        <f>Time1!E10</f>
        <v>ฐิตินันท์</v>
      </c>
      <c r="C10" s="43"/>
      <c r="D10" s="43"/>
      <c r="E10" s="43"/>
      <c r="F10" s="50"/>
      <c r="G10" s="50"/>
      <c r="H10" s="43"/>
      <c r="I10" s="43"/>
      <c r="J10" s="43"/>
      <c r="K10" s="50"/>
      <c r="L10" s="50"/>
      <c r="M10" s="43"/>
      <c r="N10" s="43"/>
      <c r="O10" s="43"/>
      <c r="P10" s="50"/>
      <c r="Q10" s="50"/>
      <c r="R10" s="43"/>
      <c r="S10" s="43"/>
      <c r="T10" s="43"/>
      <c r="U10" s="50"/>
      <c r="V10" s="50"/>
      <c r="W10" s="43"/>
      <c r="X10" s="43"/>
      <c r="Y10" s="43"/>
      <c r="Z10" s="50"/>
      <c r="AA10" s="50"/>
      <c r="AB10" s="50"/>
      <c r="AC10" s="50"/>
      <c r="AD10" s="50"/>
      <c r="AE10" s="52"/>
      <c r="AF10" s="52"/>
      <c r="AG10" s="4">
        <f t="shared" ref="AG10:AG37" si="1">COUNTIF(C10:AF10,"ข")*1</f>
        <v>0</v>
      </c>
      <c r="AH10" s="4">
        <f t="shared" ref="AH10:AH37" si="2">COUNTIF(C10:AG10,"ล")*1</f>
        <v>0</v>
      </c>
      <c r="AI10" s="4">
        <f t="shared" ref="AI10:AI37" si="3">COUNTIF(C10:AH10,"ป")*1</f>
        <v>0</v>
      </c>
      <c r="AJ10" s="4">
        <f t="shared" ref="AJ10:AJ37" si="4">COUNTIF(D10:AI10,"น")*1</f>
        <v>0</v>
      </c>
      <c r="AK10" s="4">
        <f t="shared" si="0"/>
        <v>0</v>
      </c>
    </row>
    <row r="11" spans="1:37" ht="19.899999999999999" customHeight="1">
      <c r="A11" s="117">
        <f>Time1!B11</f>
        <v>3</v>
      </c>
      <c r="B11" s="118" t="str">
        <f>Time1!E11</f>
        <v>สิริวิมล</v>
      </c>
      <c r="C11" s="43"/>
      <c r="D11" s="43"/>
      <c r="E11" s="43"/>
      <c r="F11" s="50"/>
      <c r="G11" s="50"/>
      <c r="H11" s="43"/>
      <c r="I11" s="43"/>
      <c r="J11" s="43"/>
      <c r="K11" s="50"/>
      <c r="L11" s="50"/>
      <c r="M11" s="43"/>
      <c r="N11" s="43"/>
      <c r="O11" s="43"/>
      <c r="P11" s="50"/>
      <c r="Q11" s="50"/>
      <c r="R11" s="43"/>
      <c r="S11" s="43"/>
      <c r="T11" s="43"/>
      <c r="U11" s="50"/>
      <c r="V11" s="50"/>
      <c r="W11" s="43"/>
      <c r="X11" s="43"/>
      <c r="Y11" s="43"/>
      <c r="Z11" s="50"/>
      <c r="AA11" s="50"/>
      <c r="AB11" s="50"/>
      <c r="AC11" s="50"/>
      <c r="AD11" s="50"/>
      <c r="AE11" s="52"/>
      <c r="AF11" s="52"/>
      <c r="AG11" s="4">
        <f t="shared" si="1"/>
        <v>0</v>
      </c>
      <c r="AH11" s="4">
        <f t="shared" si="2"/>
        <v>0</v>
      </c>
      <c r="AI11" s="4">
        <f t="shared" si="3"/>
        <v>0</v>
      </c>
      <c r="AJ11" s="4">
        <f t="shared" si="4"/>
        <v>0</v>
      </c>
      <c r="AK11" s="4">
        <f t="shared" si="0"/>
        <v>0</v>
      </c>
    </row>
    <row r="12" spans="1:37" ht="19.899999999999999" customHeight="1">
      <c r="A12" s="117">
        <f>Time1!B12</f>
        <v>4</v>
      </c>
      <c r="B12" s="118" t="str">
        <f>Time1!E12</f>
        <v>อนุภัทร</v>
      </c>
      <c r="C12" s="43"/>
      <c r="D12" s="43"/>
      <c r="E12" s="43"/>
      <c r="F12" s="50"/>
      <c r="G12" s="50"/>
      <c r="H12" s="43"/>
      <c r="I12" s="43"/>
      <c r="J12" s="43"/>
      <c r="K12" s="50"/>
      <c r="L12" s="50"/>
      <c r="M12" s="43"/>
      <c r="N12" s="43"/>
      <c r="O12" s="43"/>
      <c r="P12" s="50"/>
      <c r="Q12" s="50"/>
      <c r="R12" s="43"/>
      <c r="S12" s="43"/>
      <c r="T12" s="43"/>
      <c r="U12" s="50"/>
      <c r="V12" s="50"/>
      <c r="W12" s="43"/>
      <c r="X12" s="43"/>
      <c r="Y12" s="43"/>
      <c r="Z12" s="50"/>
      <c r="AA12" s="50"/>
      <c r="AB12" s="50"/>
      <c r="AC12" s="50"/>
      <c r="AD12" s="50"/>
      <c r="AE12" s="52"/>
      <c r="AF12" s="52"/>
      <c r="AG12" s="4">
        <f t="shared" si="1"/>
        <v>0</v>
      </c>
      <c r="AH12" s="4">
        <f t="shared" si="2"/>
        <v>0</v>
      </c>
      <c r="AI12" s="4">
        <f t="shared" si="3"/>
        <v>0</v>
      </c>
      <c r="AJ12" s="4">
        <f t="shared" si="4"/>
        <v>0</v>
      </c>
      <c r="AK12" s="4">
        <f t="shared" si="0"/>
        <v>0</v>
      </c>
    </row>
    <row r="13" spans="1:37" ht="19.899999999999999" customHeight="1">
      <c r="A13" s="117">
        <f>Time1!B13</f>
        <v>5</v>
      </c>
      <c r="B13" s="118" t="str">
        <f>Time1!E13</f>
        <v>กชกร</v>
      </c>
      <c r="C13" s="43"/>
      <c r="D13" s="43"/>
      <c r="E13" s="43"/>
      <c r="F13" s="50"/>
      <c r="G13" s="50"/>
      <c r="H13" s="43"/>
      <c r="I13" s="43"/>
      <c r="J13" s="43"/>
      <c r="K13" s="50"/>
      <c r="L13" s="50"/>
      <c r="M13" s="43"/>
      <c r="N13" s="43"/>
      <c r="O13" s="43"/>
      <c r="P13" s="50"/>
      <c r="Q13" s="50"/>
      <c r="R13" s="43"/>
      <c r="S13" s="43"/>
      <c r="T13" s="43"/>
      <c r="U13" s="50"/>
      <c r="V13" s="50"/>
      <c r="W13" s="43"/>
      <c r="X13" s="43"/>
      <c r="Y13" s="43"/>
      <c r="Z13" s="50"/>
      <c r="AA13" s="50"/>
      <c r="AB13" s="50"/>
      <c r="AC13" s="50"/>
      <c r="AD13" s="50"/>
      <c r="AE13" s="52"/>
      <c r="AF13" s="52"/>
      <c r="AG13" s="4">
        <f t="shared" si="1"/>
        <v>0</v>
      </c>
      <c r="AH13" s="4">
        <f t="shared" si="2"/>
        <v>0</v>
      </c>
      <c r="AI13" s="4">
        <f t="shared" si="3"/>
        <v>0</v>
      </c>
      <c r="AJ13" s="4">
        <f t="shared" si="4"/>
        <v>0</v>
      </c>
      <c r="AK13" s="4">
        <f t="shared" si="0"/>
        <v>0</v>
      </c>
    </row>
    <row r="14" spans="1:37" ht="19.899999999999999" customHeight="1">
      <c r="A14" s="117">
        <f>Time1!B14</f>
        <v>7</v>
      </c>
      <c r="B14" s="118" t="str">
        <f>Time1!E14</f>
        <v>ณัฐธิดา</v>
      </c>
      <c r="C14" s="43"/>
      <c r="D14" s="43"/>
      <c r="E14" s="43"/>
      <c r="F14" s="50"/>
      <c r="G14" s="50"/>
      <c r="H14" s="43"/>
      <c r="I14" s="43"/>
      <c r="J14" s="43"/>
      <c r="K14" s="50"/>
      <c r="L14" s="50"/>
      <c r="M14" s="43"/>
      <c r="N14" s="43"/>
      <c r="O14" s="43"/>
      <c r="P14" s="50"/>
      <c r="Q14" s="50"/>
      <c r="R14" s="43"/>
      <c r="S14" s="43"/>
      <c r="T14" s="43"/>
      <c r="U14" s="50"/>
      <c r="V14" s="50"/>
      <c r="W14" s="43"/>
      <c r="X14" s="43"/>
      <c r="Y14" s="43"/>
      <c r="Z14" s="50"/>
      <c r="AA14" s="50"/>
      <c r="AB14" s="50"/>
      <c r="AC14" s="50"/>
      <c r="AD14" s="50"/>
      <c r="AE14" s="52"/>
      <c r="AF14" s="52"/>
      <c r="AG14" s="4">
        <f t="shared" si="1"/>
        <v>0</v>
      </c>
      <c r="AH14" s="4">
        <f t="shared" si="2"/>
        <v>0</v>
      </c>
      <c r="AI14" s="4">
        <f t="shared" si="3"/>
        <v>0</v>
      </c>
      <c r="AJ14" s="4">
        <f t="shared" si="4"/>
        <v>0</v>
      </c>
      <c r="AK14" s="4">
        <f t="shared" si="0"/>
        <v>0</v>
      </c>
    </row>
    <row r="15" spans="1:37" ht="19.899999999999999" customHeight="1">
      <c r="A15" s="117">
        <f>Time1!B15</f>
        <v>8</v>
      </c>
      <c r="B15" s="118" t="str">
        <f>Time1!E15</f>
        <v>ดวงกมล</v>
      </c>
      <c r="C15" s="43"/>
      <c r="D15" s="43"/>
      <c r="E15" s="43"/>
      <c r="F15" s="50"/>
      <c r="G15" s="50"/>
      <c r="H15" s="43"/>
      <c r="I15" s="43"/>
      <c r="J15" s="43"/>
      <c r="K15" s="50"/>
      <c r="L15" s="50"/>
      <c r="M15" s="43"/>
      <c r="N15" s="43"/>
      <c r="O15" s="43"/>
      <c r="P15" s="50"/>
      <c r="Q15" s="50"/>
      <c r="R15" s="43"/>
      <c r="S15" s="43"/>
      <c r="T15" s="43"/>
      <c r="U15" s="50"/>
      <c r="V15" s="50"/>
      <c r="W15" s="43"/>
      <c r="X15" s="43"/>
      <c r="Y15" s="43"/>
      <c r="Z15" s="50"/>
      <c r="AA15" s="50"/>
      <c r="AB15" s="50"/>
      <c r="AC15" s="50"/>
      <c r="AD15" s="50"/>
      <c r="AE15" s="52"/>
      <c r="AF15" s="52"/>
      <c r="AG15" s="4">
        <f t="shared" si="1"/>
        <v>0</v>
      </c>
      <c r="AH15" s="4">
        <f t="shared" si="2"/>
        <v>0</v>
      </c>
      <c r="AI15" s="4">
        <f t="shared" si="3"/>
        <v>0</v>
      </c>
      <c r="AJ15" s="4">
        <f t="shared" si="4"/>
        <v>0</v>
      </c>
      <c r="AK15" s="4">
        <f t="shared" si="0"/>
        <v>0</v>
      </c>
    </row>
    <row r="16" spans="1:37" ht="19.899999999999999" customHeight="1">
      <c r="A16" s="117">
        <f>Time1!B16</f>
        <v>9</v>
      </c>
      <c r="B16" s="118" t="str">
        <f>Time1!E16</f>
        <v>ปริยากร</v>
      </c>
      <c r="C16" s="43"/>
      <c r="D16" s="43"/>
      <c r="E16" s="43"/>
      <c r="F16" s="50"/>
      <c r="G16" s="50"/>
      <c r="H16" s="43"/>
      <c r="I16" s="43"/>
      <c r="J16" s="43"/>
      <c r="K16" s="50"/>
      <c r="L16" s="50"/>
      <c r="M16" s="43"/>
      <c r="N16" s="43"/>
      <c r="O16" s="43"/>
      <c r="P16" s="50"/>
      <c r="Q16" s="50"/>
      <c r="R16" s="43"/>
      <c r="S16" s="43"/>
      <c r="T16" s="43"/>
      <c r="U16" s="50"/>
      <c r="V16" s="50"/>
      <c r="W16" s="43"/>
      <c r="X16" s="43"/>
      <c r="Y16" s="43"/>
      <c r="Z16" s="50"/>
      <c r="AA16" s="50"/>
      <c r="AB16" s="50"/>
      <c r="AC16" s="50"/>
      <c r="AD16" s="50"/>
      <c r="AE16" s="52"/>
      <c r="AF16" s="52"/>
      <c r="AG16" s="4">
        <f t="shared" si="1"/>
        <v>0</v>
      </c>
      <c r="AH16" s="4">
        <f t="shared" si="2"/>
        <v>0</v>
      </c>
      <c r="AI16" s="4">
        <f t="shared" si="3"/>
        <v>0</v>
      </c>
      <c r="AJ16" s="4">
        <f t="shared" si="4"/>
        <v>0</v>
      </c>
      <c r="AK16" s="4">
        <f t="shared" si="0"/>
        <v>0</v>
      </c>
    </row>
    <row r="17" spans="1:37" ht="19.899999999999999" customHeight="1">
      <c r="A17" s="117">
        <f>Time1!B17</f>
        <v>10</v>
      </c>
      <c r="B17" s="118" t="str">
        <f>Time1!E17</f>
        <v>มาริสา</v>
      </c>
      <c r="C17" s="43"/>
      <c r="D17" s="43"/>
      <c r="E17" s="43"/>
      <c r="F17" s="50"/>
      <c r="G17" s="50"/>
      <c r="H17" s="43"/>
      <c r="I17" s="43"/>
      <c r="J17" s="43"/>
      <c r="K17" s="50"/>
      <c r="L17" s="50"/>
      <c r="M17" s="43"/>
      <c r="N17" s="43"/>
      <c r="O17" s="43"/>
      <c r="P17" s="50"/>
      <c r="Q17" s="50"/>
      <c r="R17" s="43"/>
      <c r="S17" s="43"/>
      <c r="T17" s="43"/>
      <c r="U17" s="50"/>
      <c r="V17" s="50"/>
      <c r="W17" s="43"/>
      <c r="X17" s="43"/>
      <c r="Y17" s="43"/>
      <c r="Z17" s="50"/>
      <c r="AA17" s="50"/>
      <c r="AB17" s="50"/>
      <c r="AC17" s="50"/>
      <c r="AD17" s="50"/>
      <c r="AE17" s="52"/>
      <c r="AF17" s="52"/>
      <c r="AG17" s="4">
        <f t="shared" si="1"/>
        <v>0</v>
      </c>
      <c r="AH17" s="4">
        <f t="shared" si="2"/>
        <v>0</v>
      </c>
      <c r="AI17" s="4">
        <f t="shared" si="3"/>
        <v>0</v>
      </c>
      <c r="AJ17" s="4">
        <f t="shared" si="4"/>
        <v>0</v>
      </c>
      <c r="AK17" s="4">
        <f t="shared" si="0"/>
        <v>0</v>
      </c>
    </row>
    <row r="18" spans="1:37" ht="19.899999999999999" customHeight="1">
      <c r="A18" s="117">
        <f>Time1!B18</f>
        <v>11</v>
      </c>
      <c r="B18" s="118" t="str">
        <f>Time1!E18</f>
        <v>วนิษา</v>
      </c>
      <c r="C18" s="43"/>
      <c r="D18" s="43"/>
      <c r="E18" s="43"/>
      <c r="F18" s="50"/>
      <c r="G18" s="50"/>
      <c r="H18" s="43"/>
      <c r="I18" s="43"/>
      <c r="J18" s="43"/>
      <c r="K18" s="50"/>
      <c r="L18" s="50"/>
      <c r="M18" s="43"/>
      <c r="N18" s="43"/>
      <c r="O18" s="43"/>
      <c r="P18" s="50"/>
      <c r="Q18" s="50"/>
      <c r="R18" s="43"/>
      <c r="S18" s="43"/>
      <c r="T18" s="43"/>
      <c r="U18" s="50"/>
      <c r="V18" s="50"/>
      <c r="W18" s="43"/>
      <c r="X18" s="43"/>
      <c r="Y18" s="43"/>
      <c r="Z18" s="50"/>
      <c r="AA18" s="50"/>
      <c r="AB18" s="50"/>
      <c r="AC18" s="50"/>
      <c r="AD18" s="50"/>
      <c r="AE18" s="52"/>
      <c r="AF18" s="52"/>
      <c r="AG18" s="4">
        <f t="shared" si="1"/>
        <v>0</v>
      </c>
      <c r="AH18" s="4">
        <f t="shared" si="2"/>
        <v>0</v>
      </c>
      <c r="AI18" s="4">
        <f t="shared" si="3"/>
        <v>0</v>
      </c>
      <c r="AJ18" s="4">
        <f t="shared" si="4"/>
        <v>0</v>
      </c>
      <c r="AK18" s="4">
        <f t="shared" si="0"/>
        <v>0</v>
      </c>
    </row>
    <row r="19" spans="1:37" ht="19.899999999999999" customHeight="1">
      <c r="A19" s="117">
        <f>Time1!B19</f>
        <v>12</v>
      </c>
      <c r="B19" s="118" t="str">
        <f>Time1!E19</f>
        <v>ศศิกานต์</v>
      </c>
      <c r="C19" s="43"/>
      <c r="D19" s="43"/>
      <c r="E19" s="43"/>
      <c r="F19" s="50"/>
      <c r="G19" s="50"/>
      <c r="H19" s="43"/>
      <c r="I19" s="43"/>
      <c r="J19" s="43"/>
      <c r="K19" s="50"/>
      <c r="L19" s="50"/>
      <c r="M19" s="43"/>
      <c r="N19" s="43"/>
      <c r="O19" s="43"/>
      <c r="P19" s="50"/>
      <c r="Q19" s="50"/>
      <c r="R19" s="43"/>
      <c r="S19" s="43"/>
      <c r="T19" s="43"/>
      <c r="U19" s="50"/>
      <c r="V19" s="50"/>
      <c r="W19" s="43"/>
      <c r="X19" s="43"/>
      <c r="Y19" s="43"/>
      <c r="Z19" s="50"/>
      <c r="AA19" s="50"/>
      <c r="AB19" s="50"/>
      <c r="AC19" s="50"/>
      <c r="AD19" s="50"/>
      <c r="AE19" s="52"/>
      <c r="AF19" s="52"/>
      <c r="AG19" s="4">
        <f t="shared" si="1"/>
        <v>0</v>
      </c>
      <c r="AH19" s="4">
        <f t="shared" si="2"/>
        <v>0</v>
      </c>
      <c r="AI19" s="4">
        <f t="shared" si="3"/>
        <v>0</v>
      </c>
      <c r="AJ19" s="4">
        <f t="shared" si="4"/>
        <v>0</v>
      </c>
      <c r="AK19" s="4">
        <f t="shared" si="0"/>
        <v>0</v>
      </c>
    </row>
    <row r="20" spans="1:37" ht="19.899999999999999" customHeight="1">
      <c r="A20" s="117">
        <f>Time1!B20</f>
        <v>13</v>
      </c>
      <c r="B20" s="118" t="str">
        <f>Time1!E20</f>
        <v>อศิราภ์</v>
      </c>
      <c r="C20" s="43"/>
      <c r="D20" s="43"/>
      <c r="E20" s="43"/>
      <c r="F20" s="50"/>
      <c r="G20" s="50"/>
      <c r="H20" s="43"/>
      <c r="I20" s="43"/>
      <c r="J20" s="43"/>
      <c r="K20" s="50"/>
      <c r="L20" s="50"/>
      <c r="M20" s="43"/>
      <c r="N20" s="43"/>
      <c r="O20" s="43"/>
      <c r="P20" s="50"/>
      <c r="Q20" s="50"/>
      <c r="R20" s="43"/>
      <c r="S20" s="43"/>
      <c r="T20" s="43"/>
      <c r="U20" s="50"/>
      <c r="V20" s="50"/>
      <c r="W20" s="43"/>
      <c r="X20" s="43"/>
      <c r="Y20" s="43"/>
      <c r="Z20" s="50"/>
      <c r="AA20" s="50"/>
      <c r="AB20" s="50"/>
      <c r="AC20" s="50"/>
      <c r="AD20" s="50"/>
      <c r="AE20" s="52"/>
      <c r="AF20" s="52"/>
      <c r="AG20" s="4">
        <f t="shared" si="1"/>
        <v>0</v>
      </c>
      <c r="AH20" s="4">
        <f t="shared" si="2"/>
        <v>0</v>
      </c>
      <c r="AI20" s="4">
        <f t="shared" si="3"/>
        <v>0</v>
      </c>
      <c r="AJ20" s="4">
        <f t="shared" si="4"/>
        <v>0</v>
      </c>
      <c r="AK20" s="4">
        <f t="shared" si="0"/>
        <v>0</v>
      </c>
    </row>
    <row r="21" spans="1:37" ht="19.899999999999999" customHeight="1">
      <c r="A21" s="117">
        <f>Time1!B21</f>
        <v>14</v>
      </c>
      <c r="B21" s="118" t="str">
        <f>Time1!E21</f>
        <v>สุกัญญา</v>
      </c>
      <c r="C21" s="43"/>
      <c r="D21" s="43"/>
      <c r="E21" s="43"/>
      <c r="F21" s="50"/>
      <c r="G21" s="50"/>
      <c r="H21" s="43"/>
      <c r="I21" s="43"/>
      <c r="J21" s="43"/>
      <c r="K21" s="50"/>
      <c r="L21" s="50"/>
      <c r="M21" s="43"/>
      <c r="N21" s="43"/>
      <c r="O21" s="43"/>
      <c r="P21" s="50"/>
      <c r="Q21" s="50"/>
      <c r="R21" s="43"/>
      <c r="S21" s="43"/>
      <c r="T21" s="43"/>
      <c r="U21" s="50"/>
      <c r="V21" s="50"/>
      <c r="W21" s="43"/>
      <c r="X21" s="43"/>
      <c r="Y21" s="43"/>
      <c r="Z21" s="50"/>
      <c r="AA21" s="50"/>
      <c r="AB21" s="50"/>
      <c r="AC21" s="50"/>
      <c r="AD21" s="50"/>
      <c r="AE21" s="52"/>
      <c r="AF21" s="52"/>
      <c r="AG21" s="4">
        <f t="shared" ref="AG21" si="5">COUNTIF(C21:AF21,"ข")*1</f>
        <v>0</v>
      </c>
      <c r="AH21" s="4">
        <f t="shared" ref="AH21" si="6">COUNTIF(C21:AG21,"ล")*1</f>
        <v>0</v>
      </c>
      <c r="AI21" s="4">
        <f t="shared" ref="AI21" si="7">COUNTIF(C21:AH21,"ป")*1</f>
        <v>0</v>
      </c>
      <c r="AJ21" s="4">
        <f t="shared" ref="AJ21" si="8">COUNTIF(D21:AI21,"น")*1</f>
        <v>0</v>
      </c>
      <c r="AK21" s="4">
        <f t="shared" ref="AK21" si="9">SUM(C21:AF21)</f>
        <v>0</v>
      </c>
    </row>
    <row r="22" spans="1:37" ht="19.899999999999999" customHeight="1">
      <c r="A22" s="117">
        <f>Time1!B22</f>
        <v>15</v>
      </c>
      <c r="B22" s="118" t="str">
        <f>Time1!E22</f>
        <v>สุภัสรา</v>
      </c>
      <c r="C22" s="43"/>
      <c r="D22" s="43"/>
      <c r="E22" s="43"/>
      <c r="F22" s="50"/>
      <c r="G22" s="50"/>
      <c r="H22" s="43"/>
      <c r="I22" s="43"/>
      <c r="J22" s="43"/>
      <c r="K22" s="50"/>
      <c r="L22" s="50"/>
      <c r="M22" s="43"/>
      <c r="N22" s="43"/>
      <c r="O22" s="43"/>
      <c r="P22" s="50"/>
      <c r="Q22" s="50"/>
      <c r="R22" s="43"/>
      <c r="S22" s="43"/>
      <c r="T22" s="43"/>
      <c r="U22" s="50"/>
      <c r="V22" s="50"/>
      <c r="W22" s="43"/>
      <c r="X22" s="43"/>
      <c r="Y22" s="43"/>
      <c r="Z22" s="50"/>
      <c r="AA22" s="50"/>
      <c r="AB22" s="50"/>
      <c r="AC22" s="50"/>
      <c r="AD22" s="50"/>
      <c r="AE22" s="52"/>
      <c r="AF22" s="52"/>
      <c r="AG22" s="4">
        <f t="shared" si="1"/>
        <v>0</v>
      </c>
      <c r="AH22" s="4">
        <f t="shared" si="2"/>
        <v>0</v>
      </c>
      <c r="AI22" s="4">
        <f t="shared" si="3"/>
        <v>0</v>
      </c>
      <c r="AJ22" s="4">
        <f t="shared" si="4"/>
        <v>0</v>
      </c>
      <c r="AK22" s="4">
        <f t="shared" si="0"/>
        <v>0</v>
      </c>
    </row>
    <row r="23" spans="1:37" ht="19.899999999999999" customHeight="1">
      <c r="A23" s="117">
        <f>Time1!B23</f>
        <v>16</v>
      </c>
      <c r="B23" s="118" t="str">
        <f>Time1!E23</f>
        <v>อัญชิสา</v>
      </c>
      <c r="C23" s="43"/>
      <c r="D23" s="43"/>
      <c r="E23" s="43"/>
      <c r="F23" s="50"/>
      <c r="G23" s="50"/>
      <c r="H23" s="43"/>
      <c r="I23" s="43"/>
      <c r="J23" s="43"/>
      <c r="K23" s="50"/>
      <c r="L23" s="50"/>
      <c r="M23" s="43"/>
      <c r="N23" s="43"/>
      <c r="O23" s="43"/>
      <c r="P23" s="50"/>
      <c r="Q23" s="50"/>
      <c r="R23" s="43"/>
      <c r="S23" s="43"/>
      <c r="T23" s="43"/>
      <c r="U23" s="50"/>
      <c r="V23" s="50"/>
      <c r="W23" s="43"/>
      <c r="X23" s="43"/>
      <c r="Y23" s="43"/>
      <c r="Z23" s="50"/>
      <c r="AA23" s="50"/>
      <c r="AB23" s="50"/>
      <c r="AC23" s="50"/>
      <c r="AD23" s="50"/>
      <c r="AE23" s="52"/>
      <c r="AF23" s="52"/>
      <c r="AG23" s="4">
        <f t="shared" si="1"/>
        <v>0</v>
      </c>
      <c r="AH23" s="4">
        <f t="shared" si="2"/>
        <v>0</v>
      </c>
      <c r="AI23" s="4">
        <f t="shared" si="3"/>
        <v>0</v>
      </c>
      <c r="AJ23" s="4">
        <f t="shared" si="4"/>
        <v>0</v>
      </c>
      <c r="AK23" s="4">
        <f t="shared" si="0"/>
        <v>0</v>
      </c>
    </row>
    <row r="24" spans="1:37" ht="19.899999999999999" customHeight="1">
      <c r="A24" s="117">
        <f>Time1!B24</f>
        <v>17</v>
      </c>
      <c r="B24" s="118" t="str">
        <f>Time1!E24</f>
        <v>อัมพิกา</v>
      </c>
      <c r="C24" s="43"/>
      <c r="D24" s="43"/>
      <c r="E24" s="43"/>
      <c r="F24" s="50"/>
      <c r="G24" s="50"/>
      <c r="H24" s="43"/>
      <c r="I24" s="43"/>
      <c r="J24" s="43"/>
      <c r="K24" s="50"/>
      <c r="L24" s="50"/>
      <c r="M24" s="43"/>
      <c r="N24" s="43"/>
      <c r="O24" s="43"/>
      <c r="P24" s="50"/>
      <c r="Q24" s="50"/>
      <c r="R24" s="43"/>
      <c r="S24" s="43"/>
      <c r="T24" s="43"/>
      <c r="U24" s="50"/>
      <c r="V24" s="50"/>
      <c r="W24" s="43"/>
      <c r="X24" s="43"/>
      <c r="Y24" s="43"/>
      <c r="Z24" s="50"/>
      <c r="AA24" s="50"/>
      <c r="AB24" s="50"/>
      <c r="AC24" s="50"/>
      <c r="AD24" s="50"/>
      <c r="AE24" s="52"/>
      <c r="AF24" s="52"/>
      <c r="AG24" s="4">
        <f t="shared" si="1"/>
        <v>0</v>
      </c>
      <c r="AH24" s="4">
        <f t="shared" si="2"/>
        <v>0</v>
      </c>
      <c r="AI24" s="4">
        <f t="shared" si="3"/>
        <v>0</v>
      </c>
      <c r="AJ24" s="4">
        <f t="shared" si="4"/>
        <v>0</v>
      </c>
      <c r="AK24" s="4">
        <f t="shared" si="0"/>
        <v>0</v>
      </c>
    </row>
    <row r="25" spans="1:37" ht="19.899999999999999" customHeight="1">
      <c r="A25" s="117">
        <f>Time1!B25</f>
        <v>18</v>
      </c>
      <c r="B25" s="118" t="str">
        <f>Time1!E25</f>
        <v>มนัสนันท์</v>
      </c>
      <c r="C25" s="43"/>
      <c r="D25" s="43"/>
      <c r="E25" s="43"/>
      <c r="F25" s="50"/>
      <c r="G25" s="50"/>
      <c r="H25" s="43"/>
      <c r="I25" s="43"/>
      <c r="J25" s="43"/>
      <c r="K25" s="50"/>
      <c r="L25" s="50"/>
      <c r="M25" s="43"/>
      <c r="N25" s="43"/>
      <c r="O25" s="43"/>
      <c r="P25" s="50"/>
      <c r="Q25" s="50"/>
      <c r="R25" s="43"/>
      <c r="S25" s="43"/>
      <c r="T25" s="43"/>
      <c r="U25" s="50"/>
      <c r="V25" s="50"/>
      <c r="W25" s="43"/>
      <c r="X25" s="43"/>
      <c r="Y25" s="43"/>
      <c r="Z25" s="50"/>
      <c r="AA25" s="50"/>
      <c r="AB25" s="50"/>
      <c r="AC25" s="50"/>
      <c r="AD25" s="50"/>
      <c r="AE25" s="52"/>
      <c r="AF25" s="52"/>
      <c r="AG25" s="4">
        <f t="shared" si="1"/>
        <v>0</v>
      </c>
      <c r="AH25" s="4">
        <f t="shared" si="2"/>
        <v>0</v>
      </c>
      <c r="AI25" s="4">
        <f t="shared" si="3"/>
        <v>0</v>
      </c>
      <c r="AJ25" s="4">
        <f t="shared" si="4"/>
        <v>0</v>
      </c>
      <c r="AK25" s="4">
        <f t="shared" si="0"/>
        <v>0</v>
      </c>
    </row>
    <row r="26" spans="1:37" ht="19.899999999999999" customHeight="1">
      <c r="A26" s="117"/>
      <c r="B26" s="118"/>
      <c r="C26" s="43"/>
      <c r="D26" s="43"/>
      <c r="E26" s="43"/>
      <c r="F26" s="50"/>
      <c r="G26" s="50"/>
      <c r="H26" s="43"/>
      <c r="I26" s="43"/>
      <c r="J26" s="43"/>
      <c r="K26" s="50"/>
      <c r="L26" s="50"/>
      <c r="M26" s="43"/>
      <c r="N26" s="43"/>
      <c r="O26" s="43"/>
      <c r="P26" s="50"/>
      <c r="Q26" s="50"/>
      <c r="R26" s="43"/>
      <c r="S26" s="43"/>
      <c r="T26" s="43"/>
      <c r="U26" s="50"/>
      <c r="V26" s="50"/>
      <c r="W26" s="43"/>
      <c r="X26" s="43"/>
      <c r="Y26" s="43"/>
      <c r="Z26" s="50"/>
      <c r="AA26" s="50"/>
      <c r="AB26" s="50"/>
      <c r="AC26" s="50"/>
      <c r="AD26" s="50"/>
      <c r="AE26" s="52"/>
      <c r="AF26" s="52"/>
      <c r="AG26" s="4">
        <f t="shared" si="1"/>
        <v>0</v>
      </c>
      <c r="AH26" s="4">
        <f t="shared" si="2"/>
        <v>0</v>
      </c>
      <c r="AI26" s="4">
        <f t="shared" si="3"/>
        <v>0</v>
      </c>
      <c r="AJ26" s="4">
        <f t="shared" si="4"/>
        <v>0</v>
      </c>
      <c r="AK26" s="4">
        <f t="shared" si="0"/>
        <v>0</v>
      </c>
    </row>
    <row r="27" spans="1:37" ht="19.899999999999999" customHeight="1">
      <c r="A27" s="117"/>
      <c r="B27" s="118"/>
      <c r="C27" s="43"/>
      <c r="D27" s="43"/>
      <c r="E27" s="43"/>
      <c r="F27" s="50"/>
      <c r="G27" s="50"/>
      <c r="H27" s="43"/>
      <c r="I27" s="43"/>
      <c r="J27" s="43"/>
      <c r="K27" s="50"/>
      <c r="L27" s="50"/>
      <c r="M27" s="43"/>
      <c r="N27" s="43"/>
      <c r="O27" s="43"/>
      <c r="P27" s="50"/>
      <c r="Q27" s="50"/>
      <c r="R27" s="43"/>
      <c r="S27" s="43"/>
      <c r="T27" s="43"/>
      <c r="U27" s="50"/>
      <c r="V27" s="50"/>
      <c r="W27" s="43"/>
      <c r="X27" s="43"/>
      <c r="Y27" s="43"/>
      <c r="Z27" s="50"/>
      <c r="AA27" s="50"/>
      <c r="AB27" s="50"/>
      <c r="AC27" s="50"/>
      <c r="AD27" s="50"/>
      <c r="AE27" s="52"/>
      <c r="AF27" s="52"/>
      <c r="AG27" s="4">
        <f t="shared" si="1"/>
        <v>0</v>
      </c>
      <c r="AH27" s="4">
        <f t="shared" si="2"/>
        <v>0</v>
      </c>
      <c r="AI27" s="4">
        <f t="shared" si="3"/>
        <v>0</v>
      </c>
      <c r="AJ27" s="4">
        <f t="shared" si="4"/>
        <v>0</v>
      </c>
      <c r="AK27" s="4">
        <f t="shared" si="0"/>
        <v>0</v>
      </c>
    </row>
    <row r="28" spans="1:37" ht="19.899999999999999" customHeight="1">
      <c r="A28" s="117"/>
      <c r="B28" s="118"/>
      <c r="C28" s="43"/>
      <c r="D28" s="43"/>
      <c r="E28" s="43"/>
      <c r="F28" s="50"/>
      <c r="G28" s="50"/>
      <c r="H28" s="43"/>
      <c r="I28" s="43"/>
      <c r="J28" s="43"/>
      <c r="K28" s="50"/>
      <c r="L28" s="50"/>
      <c r="M28" s="43"/>
      <c r="N28" s="43"/>
      <c r="O28" s="43"/>
      <c r="P28" s="50"/>
      <c r="Q28" s="50"/>
      <c r="R28" s="43"/>
      <c r="S28" s="43"/>
      <c r="T28" s="43"/>
      <c r="U28" s="50"/>
      <c r="V28" s="50"/>
      <c r="W28" s="43"/>
      <c r="X28" s="43"/>
      <c r="Y28" s="43"/>
      <c r="Z28" s="50"/>
      <c r="AA28" s="50"/>
      <c r="AB28" s="50"/>
      <c r="AC28" s="50"/>
      <c r="AD28" s="50"/>
      <c r="AE28" s="52"/>
      <c r="AF28" s="52"/>
      <c r="AG28" s="4">
        <f t="shared" si="1"/>
        <v>0</v>
      </c>
      <c r="AH28" s="4">
        <f t="shared" si="2"/>
        <v>0</v>
      </c>
      <c r="AI28" s="4">
        <f t="shared" si="3"/>
        <v>0</v>
      </c>
      <c r="AJ28" s="4">
        <f t="shared" si="4"/>
        <v>0</v>
      </c>
      <c r="AK28" s="4">
        <f t="shared" si="0"/>
        <v>0</v>
      </c>
    </row>
    <row r="29" spans="1:37" ht="19.899999999999999" customHeight="1">
      <c r="A29" s="117"/>
      <c r="B29" s="118"/>
      <c r="C29" s="43"/>
      <c r="D29" s="43"/>
      <c r="E29" s="43"/>
      <c r="F29" s="50"/>
      <c r="G29" s="50"/>
      <c r="H29" s="43"/>
      <c r="I29" s="43"/>
      <c r="J29" s="43"/>
      <c r="K29" s="50"/>
      <c r="L29" s="50"/>
      <c r="M29" s="43"/>
      <c r="N29" s="43"/>
      <c r="O29" s="43"/>
      <c r="P29" s="50"/>
      <c r="Q29" s="50"/>
      <c r="R29" s="43"/>
      <c r="S29" s="43"/>
      <c r="T29" s="43"/>
      <c r="U29" s="50"/>
      <c r="V29" s="50"/>
      <c r="W29" s="43"/>
      <c r="X29" s="43"/>
      <c r="Y29" s="43"/>
      <c r="Z29" s="50"/>
      <c r="AA29" s="50"/>
      <c r="AB29" s="50"/>
      <c r="AC29" s="50"/>
      <c r="AD29" s="50"/>
      <c r="AE29" s="52"/>
      <c r="AF29" s="52"/>
      <c r="AG29" s="4">
        <f t="shared" si="1"/>
        <v>0</v>
      </c>
      <c r="AH29" s="4">
        <f t="shared" si="2"/>
        <v>0</v>
      </c>
      <c r="AI29" s="4">
        <f t="shared" si="3"/>
        <v>0</v>
      </c>
      <c r="AJ29" s="4">
        <f t="shared" si="4"/>
        <v>0</v>
      </c>
      <c r="AK29" s="4">
        <f t="shared" si="0"/>
        <v>0</v>
      </c>
    </row>
    <row r="30" spans="1:37" ht="19.899999999999999" customHeight="1">
      <c r="A30" s="117"/>
      <c r="B30" s="118"/>
      <c r="C30" s="43"/>
      <c r="D30" s="43"/>
      <c r="E30" s="43"/>
      <c r="F30" s="50"/>
      <c r="G30" s="50"/>
      <c r="H30" s="43"/>
      <c r="I30" s="43"/>
      <c r="J30" s="43"/>
      <c r="K30" s="50"/>
      <c r="L30" s="50"/>
      <c r="M30" s="43"/>
      <c r="N30" s="43"/>
      <c r="O30" s="43"/>
      <c r="P30" s="50"/>
      <c r="Q30" s="50"/>
      <c r="R30" s="43"/>
      <c r="S30" s="43"/>
      <c r="T30" s="43"/>
      <c r="U30" s="50"/>
      <c r="V30" s="50"/>
      <c r="W30" s="43"/>
      <c r="X30" s="43"/>
      <c r="Y30" s="43"/>
      <c r="Z30" s="50"/>
      <c r="AA30" s="50"/>
      <c r="AB30" s="50"/>
      <c r="AC30" s="50"/>
      <c r="AD30" s="50"/>
      <c r="AE30" s="52"/>
      <c r="AF30" s="52"/>
      <c r="AG30" s="4">
        <f t="shared" si="1"/>
        <v>0</v>
      </c>
      <c r="AH30" s="4">
        <f t="shared" si="2"/>
        <v>0</v>
      </c>
      <c r="AI30" s="4">
        <f t="shared" si="3"/>
        <v>0</v>
      </c>
      <c r="AJ30" s="4">
        <f t="shared" si="4"/>
        <v>0</v>
      </c>
      <c r="AK30" s="4">
        <f t="shared" si="0"/>
        <v>0</v>
      </c>
    </row>
    <row r="31" spans="1:37" ht="19.899999999999999" customHeight="1">
      <c r="A31" s="117"/>
      <c r="B31" s="118"/>
      <c r="C31" s="43"/>
      <c r="D31" s="43"/>
      <c r="E31" s="43"/>
      <c r="F31" s="50"/>
      <c r="G31" s="50"/>
      <c r="H31" s="43"/>
      <c r="I31" s="43"/>
      <c r="J31" s="43"/>
      <c r="K31" s="50"/>
      <c r="L31" s="50"/>
      <c r="M31" s="43"/>
      <c r="N31" s="43"/>
      <c r="O31" s="43"/>
      <c r="P31" s="50"/>
      <c r="Q31" s="50"/>
      <c r="R31" s="43"/>
      <c r="S31" s="43"/>
      <c r="T31" s="43"/>
      <c r="U31" s="50"/>
      <c r="V31" s="50"/>
      <c r="W31" s="43"/>
      <c r="X31" s="43"/>
      <c r="Y31" s="43"/>
      <c r="Z31" s="50"/>
      <c r="AA31" s="50"/>
      <c r="AB31" s="50"/>
      <c r="AC31" s="50"/>
      <c r="AD31" s="50"/>
      <c r="AE31" s="52"/>
      <c r="AF31" s="52"/>
      <c r="AG31" s="4">
        <f t="shared" si="1"/>
        <v>0</v>
      </c>
      <c r="AH31" s="4">
        <f t="shared" si="2"/>
        <v>0</v>
      </c>
      <c r="AI31" s="4">
        <f t="shared" si="3"/>
        <v>0</v>
      </c>
      <c r="AJ31" s="4">
        <f t="shared" si="4"/>
        <v>0</v>
      </c>
      <c r="AK31" s="4">
        <f t="shared" si="0"/>
        <v>0</v>
      </c>
    </row>
    <row r="32" spans="1:37" ht="19.899999999999999" customHeight="1">
      <c r="A32" s="117"/>
      <c r="B32" s="118"/>
      <c r="C32" s="43"/>
      <c r="D32" s="43"/>
      <c r="E32" s="43"/>
      <c r="F32" s="50"/>
      <c r="G32" s="50"/>
      <c r="H32" s="43"/>
      <c r="I32" s="43"/>
      <c r="J32" s="43"/>
      <c r="K32" s="50"/>
      <c r="L32" s="50"/>
      <c r="M32" s="43"/>
      <c r="N32" s="43"/>
      <c r="O32" s="43"/>
      <c r="P32" s="50"/>
      <c r="Q32" s="50"/>
      <c r="R32" s="43"/>
      <c r="S32" s="43"/>
      <c r="T32" s="43"/>
      <c r="U32" s="50"/>
      <c r="V32" s="50"/>
      <c r="W32" s="43"/>
      <c r="X32" s="43"/>
      <c r="Y32" s="43"/>
      <c r="Z32" s="50"/>
      <c r="AA32" s="50"/>
      <c r="AB32" s="50"/>
      <c r="AC32" s="50"/>
      <c r="AD32" s="50"/>
      <c r="AE32" s="52"/>
      <c r="AF32" s="52"/>
      <c r="AG32" s="4">
        <f t="shared" si="1"/>
        <v>0</v>
      </c>
      <c r="AH32" s="4">
        <f t="shared" si="2"/>
        <v>0</v>
      </c>
      <c r="AI32" s="4">
        <f t="shared" si="3"/>
        <v>0</v>
      </c>
      <c r="AJ32" s="4">
        <f t="shared" si="4"/>
        <v>0</v>
      </c>
      <c r="AK32" s="4">
        <f t="shared" si="0"/>
        <v>0</v>
      </c>
    </row>
    <row r="33" spans="1:37" ht="19.899999999999999" customHeight="1">
      <c r="A33" s="117"/>
      <c r="B33" s="118"/>
      <c r="C33" s="43"/>
      <c r="D33" s="43"/>
      <c r="E33" s="43"/>
      <c r="F33" s="50"/>
      <c r="G33" s="50"/>
      <c r="H33" s="43"/>
      <c r="I33" s="43"/>
      <c r="J33" s="43"/>
      <c r="K33" s="50"/>
      <c r="L33" s="50"/>
      <c r="M33" s="43"/>
      <c r="N33" s="43"/>
      <c r="O33" s="43"/>
      <c r="P33" s="50"/>
      <c r="Q33" s="50"/>
      <c r="R33" s="43"/>
      <c r="S33" s="43"/>
      <c r="T33" s="43"/>
      <c r="U33" s="50"/>
      <c r="V33" s="50"/>
      <c r="W33" s="43"/>
      <c r="X33" s="43"/>
      <c r="Y33" s="43"/>
      <c r="Z33" s="50"/>
      <c r="AA33" s="50"/>
      <c r="AB33" s="50"/>
      <c r="AC33" s="50"/>
      <c r="AD33" s="50"/>
      <c r="AE33" s="52"/>
      <c r="AF33" s="52"/>
      <c r="AG33" s="4">
        <f t="shared" si="1"/>
        <v>0</v>
      </c>
      <c r="AH33" s="4">
        <f t="shared" si="2"/>
        <v>0</v>
      </c>
      <c r="AI33" s="4">
        <f t="shared" si="3"/>
        <v>0</v>
      </c>
      <c r="AJ33" s="4">
        <f t="shared" si="4"/>
        <v>0</v>
      </c>
      <c r="AK33" s="4">
        <f t="shared" si="0"/>
        <v>0</v>
      </c>
    </row>
    <row r="34" spans="1:37" ht="19.899999999999999" customHeight="1">
      <c r="A34" s="117"/>
      <c r="B34" s="118"/>
      <c r="C34" s="43"/>
      <c r="D34" s="43"/>
      <c r="E34" s="43"/>
      <c r="F34" s="50"/>
      <c r="G34" s="50"/>
      <c r="H34" s="43"/>
      <c r="I34" s="43"/>
      <c r="J34" s="43"/>
      <c r="K34" s="50"/>
      <c r="L34" s="50"/>
      <c r="M34" s="43"/>
      <c r="N34" s="43"/>
      <c r="O34" s="43"/>
      <c r="P34" s="50"/>
      <c r="Q34" s="50"/>
      <c r="R34" s="43"/>
      <c r="S34" s="43"/>
      <c r="T34" s="43"/>
      <c r="U34" s="50"/>
      <c r="V34" s="50"/>
      <c r="W34" s="43"/>
      <c r="X34" s="43"/>
      <c r="Y34" s="43"/>
      <c r="Z34" s="50"/>
      <c r="AA34" s="50"/>
      <c r="AB34" s="50"/>
      <c r="AC34" s="52"/>
      <c r="AD34" s="52"/>
      <c r="AE34" s="52"/>
      <c r="AF34" s="52"/>
      <c r="AG34" s="4">
        <f t="shared" si="1"/>
        <v>0</v>
      </c>
      <c r="AH34" s="4">
        <f t="shared" si="2"/>
        <v>0</v>
      </c>
      <c r="AI34" s="4">
        <f t="shared" si="3"/>
        <v>0</v>
      </c>
      <c r="AJ34" s="4">
        <f t="shared" si="4"/>
        <v>0</v>
      </c>
      <c r="AK34" s="4">
        <f t="shared" ref="AK34:AK37" si="10">SUM(C34:AF34)</f>
        <v>0</v>
      </c>
    </row>
    <row r="35" spans="1:37" ht="19.899999999999999" customHeight="1">
      <c r="A35" s="117"/>
      <c r="B35" s="118"/>
      <c r="C35" s="43"/>
      <c r="D35" s="43"/>
      <c r="E35" s="43"/>
      <c r="F35" s="50"/>
      <c r="G35" s="50"/>
      <c r="H35" s="43"/>
      <c r="I35" s="43"/>
      <c r="J35" s="43"/>
      <c r="K35" s="50"/>
      <c r="L35" s="50"/>
      <c r="M35" s="43"/>
      <c r="N35" s="43"/>
      <c r="O35" s="43"/>
      <c r="P35" s="50"/>
      <c r="Q35" s="50"/>
      <c r="R35" s="43"/>
      <c r="S35" s="43"/>
      <c r="T35" s="43"/>
      <c r="U35" s="50"/>
      <c r="V35" s="50"/>
      <c r="W35" s="43"/>
      <c r="X35" s="43"/>
      <c r="Y35" s="43"/>
      <c r="Z35" s="50"/>
      <c r="AA35" s="50"/>
      <c r="AB35" s="50"/>
      <c r="AC35" s="52"/>
      <c r="AD35" s="52"/>
      <c r="AE35" s="52"/>
      <c r="AF35" s="52"/>
      <c r="AG35" s="4">
        <f t="shared" si="1"/>
        <v>0</v>
      </c>
      <c r="AH35" s="4">
        <f t="shared" si="2"/>
        <v>0</v>
      </c>
      <c r="AI35" s="4">
        <f t="shared" si="3"/>
        <v>0</v>
      </c>
      <c r="AJ35" s="4">
        <f t="shared" si="4"/>
        <v>0</v>
      </c>
      <c r="AK35" s="4">
        <f t="shared" si="10"/>
        <v>0</v>
      </c>
    </row>
    <row r="36" spans="1:37" ht="19.899999999999999" customHeight="1">
      <c r="A36" s="117"/>
      <c r="B36" s="118"/>
      <c r="C36" s="43"/>
      <c r="D36" s="43"/>
      <c r="E36" s="43"/>
      <c r="F36" s="50"/>
      <c r="G36" s="50"/>
      <c r="H36" s="43"/>
      <c r="I36" s="43"/>
      <c r="J36" s="43"/>
      <c r="K36" s="50"/>
      <c r="L36" s="50"/>
      <c r="M36" s="43"/>
      <c r="N36" s="43"/>
      <c r="O36" s="43"/>
      <c r="P36" s="50"/>
      <c r="Q36" s="50"/>
      <c r="R36" s="43"/>
      <c r="S36" s="43"/>
      <c r="T36" s="43"/>
      <c r="U36" s="50"/>
      <c r="V36" s="50"/>
      <c r="W36" s="43"/>
      <c r="X36" s="43"/>
      <c r="Y36" s="43"/>
      <c r="Z36" s="50"/>
      <c r="AA36" s="50"/>
      <c r="AB36" s="50"/>
      <c r="AC36" s="52"/>
      <c r="AD36" s="52"/>
      <c r="AE36" s="52"/>
      <c r="AF36" s="52"/>
      <c r="AG36" s="4">
        <f t="shared" si="1"/>
        <v>0</v>
      </c>
      <c r="AH36" s="4">
        <f t="shared" si="2"/>
        <v>0</v>
      </c>
      <c r="AI36" s="4">
        <f t="shared" si="3"/>
        <v>0</v>
      </c>
      <c r="AJ36" s="4">
        <f t="shared" si="4"/>
        <v>0</v>
      </c>
      <c r="AK36" s="4">
        <f t="shared" si="10"/>
        <v>0</v>
      </c>
    </row>
    <row r="37" spans="1:37" ht="19.899999999999999" customHeight="1">
      <c r="A37" s="117"/>
      <c r="B37" s="118"/>
      <c r="C37" s="43"/>
      <c r="D37" s="43"/>
      <c r="E37" s="43"/>
      <c r="F37" s="50"/>
      <c r="G37" s="50"/>
      <c r="H37" s="43"/>
      <c r="I37" s="43"/>
      <c r="J37" s="43"/>
      <c r="K37" s="50"/>
      <c r="L37" s="50"/>
      <c r="M37" s="43"/>
      <c r="N37" s="43"/>
      <c r="O37" s="43"/>
      <c r="P37" s="50"/>
      <c r="Q37" s="50"/>
      <c r="R37" s="43"/>
      <c r="S37" s="43"/>
      <c r="T37" s="43"/>
      <c r="U37" s="50"/>
      <c r="V37" s="50"/>
      <c r="W37" s="43"/>
      <c r="X37" s="43"/>
      <c r="Y37" s="43"/>
      <c r="Z37" s="50"/>
      <c r="AA37" s="50"/>
      <c r="AB37" s="50"/>
      <c r="AC37" s="52"/>
      <c r="AD37" s="52"/>
      <c r="AE37" s="52"/>
      <c r="AF37" s="52"/>
      <c r="AG37" s="4">
        <f t="shared" si="1"/>
        <v>0</v>
      </c>
      <c r="AH37" s="4">
        <f t="shared" si="2"/>
        <v>0</v>
      </c>
      <c r="AI37" s="4">
        <f t="shared" si="3"/>
        <v>0</v>
      </c>
      <c r="AJ37" s="4">
        <f t="shared" si="4"/>
        <v>0</v>
      </c>
      <c r="AK37" s="4">
        <f t="shared" si="10"/>
        <v>0</v>
      </c>
    </row>
    <row r="38" spans="1:37" ht="19.899999999999999" customHeight="1">
      <c r="A38" s="117"/>
      <c r="B38" s="118"/>
      <c r="C38" s="43"/>
      <c r="D38" s="43"/>
      <c r="E38" s="43"/>
      <c r="F38" s="50"/>
      <c r="G38" s="50"/>
      <c r="H38" s="43"/>
      <c r="I38" s="43"/>
      <c r="J38" s="43"/>
      <c r="K38" s="50"/>
      <c r="L38" s="50"/>
      <c r="M38" s="43"/>
      <c r="N38" s="43"/>
      <c r="O38" s="43"/>
      <c r="P38" s="50"/>
      <c r="Q38" s="50"/>
      <c r="R38" s="43"/>
      <c r="S38" s="43"/>
      <c r="T38" s="43"/>
      <c r="U38" s="50"/>
      <c r="V38" s="50"/>
      <c r="W38" s="43"/>
      <c r="X38" s="43"/>
      <c r="Y38" s="43"/>
      <c r="Z38" s="50"/>
      <c r="AA38" s="50"/>
      <c r="AB38" s="50"/>
      <c r="AC38" s="52"/>
      <c r="AD38" s="52"/>
      <c r="AE38" s="52"/>
      <c r="AF38" s="52"/>
      <c r="AG38" s="4">
        <f t="shared" ref="AG38:AG46" si="11">COUNTIF(C38:AF38,"ข")*1</f>
        <v>0</v>
      </c>
      <c r="AH38" s="4">
        <f t="shared" ref="AH38:AH46" si="12">COUNTIF(C38:AG38,"ล")*1</f>
        <v>0</v>
      </c>
      <c r="AI38" s="4">
        <f t="shared" ref="AI38:AI46" si="13">COUNTIF(C38:AH38,"ป")*1</f>
        <v>0</v>
      </c>
      <c r="AJ38" s="4">
        <f t="shared" ref="AJ38:AJ46" si="14">COUNTIF(D38:AI38,"น")*1</f>
        <v>0</v>
      </c>
      <c r="AK38" s="4">
        <f t="shared" ref="AK38:AK46" si="15">SUM(C38:AF38)</f>
        <v>0</v>
      </c>
    </row>
    <row r="39" spans="1:37" ht="19.899999999999999" customHeight="1">
      <c r="A39" s="117"/>
      <c r="B39" s="118"/>
      <c r="C39" s="43"/>
      <c r="D39" s="43"/>
      <c r="E39" s="43"/>
      <c r="F39" s="50"/>
      <c r="G39" s="50"/>
      <c r="H39" s="43"/>
      <c r="I39" s="43"/>
      <c r="J39" s="43"/>
      <c r="K39" s="50"/>
      <c r="L39" s="50"/>
      <c r="M39" s="43"/>
      <c r="N39" s="43"/>
      <c r="O39" s="43"/>
      <c r="P39" s="50"/>
      <c r="Q39" s="50"/>
      <c r="R39" s="43"/>
      <c r="S39" s="43"/>
      <c r="T39" s="43"/>
      <c r="U39" s="50"/>
      <c r="V39" s="50"/>
      <c r="W39" s="43"/>
      <c r="X39" s="43"/>
      <c r="Y39" s="43"/>
      <c r="Z39" s="50"/>
      <c r="AA39" s="50"/>
      <c r="AB39" s="50"/>
      <c r="AC39" s="52"/>
      <c r="AD39" s="52"/>
      <c r="AE39" s="52"/>
      <c r="AF39" s="52"/>
      <c r="AG39" s="4">
        <f t="shared" si="11"/>
        <v>0</v>
      </c>
      <c r="AH39" s="4">
        <f t="shared" si="12"/>
        <v>0</v>
      </c>
      <c r="AI39" s="4">
        <f t="shared" si="13"/>
        <v>0</v>
      </c>
      <c r="AJ39" s="4">
        <f t="shared" si="14"/>
        <v>0</v>
      </c>
      <c r="AK39" s="4">
        <f t="shared" si="15"/>
        <v>0</v>
      </c>
    </row>
    <row r="40" spans="1:37" ht="19.899999999999999" customHeight="1">
      <c r="A40" s="117"/>
      <c r="B40" s="118"/>
      <c r="C40" s="43"/>
      <c r="D40" s="43"/>
      <c r="E40" s="43"/>
      <c r="F40" s="50"/>
      <c r="G40" s="50"/>
      <c r="H40" s="43"/>
      <c r="I40" s="43"/>
      <c r="J40" s="43"/>
      <c r="K40" s="50"/>
      <c r="L40" s="50"/>
      <c r="M40" s="43"/>
      <c r="N40" s="43"/>
      <c r="O40" s="43"/>
      <c r="P40" s="50"/>
      <c r="Q40" s="50"/>
      <c r="R40" s="43"/>
      <c r="S40" s="43"/>
      <c r="T40" s="43"/>
      <c r="U40" s="50"/>
      <c r="V40" s="50"/>
      <c r="W40" s="43"/>
      <c r="X40" s="43"/>
      <c r="Y40" s="43"/>
      <c r="Z40" s="50"/>
      <c r="AA40" s="50"/>
      <c r="AB40" s="50"/>
      <c r="AC40" s="52"/>
      <c r="AD40" s="52"/>
      <c r="AE40" s="52"/>
      <c r="AF40" s="52"/>
      <c r="AG40" s="4">
        <f t="shared" si="11"/>
        <v>0</v>
      </c>
      <c r="AH40" s="4">
        <f t="shared" si="12"/>
        <v>0</v>
      </c>
      <c r="AI40" s="4">
        <f t="shared" si="13"/>
        <v>0</v>
      </c>
      <c r="AJ40" s="4">
        <f t="shared" si="14"/>
        <v>0</v>
      </c>
      <c r="AK40" s="4">
        <f t="shared" si="15"/>
        <v>0</v>
      </c>
    </row>
    <row r="41" spans="1:37" ht="19.899999999999999" customHeight="1">
      <c r="A41" s="117"/>
      <c r="B41" s="118"/>
      <c r="C41" s="43"/>
      <c r="D41" s="43"/>
      <c r="E41" s="43"/>
      <c r="F41" s="50"/>
      <c r="G41" s="50"/>
      <c r="H41" s="43"/>
      <c r="I41" s="43"/>
      <c r="J41" s="43"/>
      <c r="K41" s="50"/>
      <c r="L41" s="50"/>
      <c r="M41" s="43"/>
      <c r="N41" s="43"/>
      <c r="O41" s="43"/>
      <c r="P41" s="50"/>
      <c r="Q41" s="50"/>
      <c r="R41" s="43"/>
      <c r="S41" s="43"/>
      <c r="T41" s="43"/>
      <c r="U41" s="50"/>
      <c r="V41" s="50"/>
      <c r="W41" s="43"/>
      <c r="X41" s="43"/>
      <c r="Y41" s="43"/>
      <c r="Z41" s="50"/>
      <c r="AA41" s="50"/>
      <c r="AB41" s="50"/>
      <c r="AC41" s="52"/>
      <c r="AD41" s="52"/>
      <c r="AE41" s="52"/>
      <c r="AF41" s="52"/>
      <c r="AG41" s="4">
        <f t="shared" si="11"/>
        <v>0</v>
      </c>
      <c r="AH41" s="4">
        <f t="shared" si="12"/>
        <v>0</v>
      </c>
      <c r="AI41" s="4">
        <f t="shared" si="13"/>
        <v>0</v>
      </c>
      <c r="AJ41" s="4">
        <f t="shared" si="14"/>
        <v>0</v>
      </c>
      <c r="AK41" s="4">
        <f t="shared" si="15"/>
        <v>0</v>
      </c>
    </row>
    <row r="42" spans="1:37" ht="19.899999999999999" customHeight="1">
      <c r="A42" s="117"/>
      <c r="B42" s="118"/>
      <c r="C42" s="43"/>
      <c r="D42" s="43"/>
      <c r="E42" s="43"/>
      <c r="F42" s="50"/>
      <c r="G42" s="50"/>
      <c r="H42" s="43"/>
      <c r="I42" s="43"/>
      <c r="J42" s="43"/>
      <c r="K42" s="50"/>
      <c r="L42" s="50"/>
      <c r="M42" s="43"/>
      <c r="N42" s="43"/>
      <c r="O42" s="43"/>
      <c r="P42" s="50"/>
      <c r="Q42" s="50"/>
      <c r="R42" s="43"/>
      <c r="S42" s="43"/>
      <c r="T42" s="43"/>
      <c r="U42" s="50"/>
      <c r="V42" s="50"/>
      <c r="W42" s="43"/>
      <c r="X42" s="43"/>
      <c r="Y42" s="43"/>
      <c r="Z42" s="50"/>
      <c r="AA42" s="50"/>
      <c r="AB42" s="50"/>
      <c r="AC42" s="52"/>
      <c r="AD42" s="52"/>
      <c r="AE42" s="52"/>
      <c r="AF42" s="52"/>
      <c r="AG42" s="4">
        <f t="shared" si="11"/>
        <v>0</v>
      </c>
      <c r="AH42" s="4">
        <f t="shared" si="12"/>
        <v>0</v>
      </c>
      <c r="AI42" s="4">
        <f t="shared" si="13"/>
        <v>0</v>
      </c>
      <c r="AJ42" s="4">
        <f t="shared" si="14"/>
        <v>0</v>
      </c>
      <c r="AK42" s="4">
        <f t="shared" si="15"/>
        <v>0</v>
      </c>
    </row>
    <row r="43" spans="1:37" ht="19.899999999999999" customHeight="1">
      <c r="A43" s="117"/>
      <c r="B43" s="118"/>
      <c r="C43" s="43"/>
      <c r="D43" s="43"/>
      <c r="E43" s="43"/>
      <c r="F43" s="50"/>
      <c r="G43" s="50"/>
      <c r="H43" s="43"/>
      <c r="I43" s="43"/>
      <c r="J43" s="43"/>
      <c r="K43" s="50"/>
      <c r="L43" s="50"/>
      <c r="M43" s="43"/>
      <c r="N43" s="43"/>
      <c r="O43" s="43"/>
      <c r="P43" s="50"/>
      <c r="Q43" s="50"/>
      <c r="R43" s="43"/>
      <c r="S43" s="43"/>
      <c r="T43" s="43"/>
      <c r="U43" s="50"/>
      <c r="V43" s="50"/>
      <c r="W43" s="43"/>
      <c r="X43" s="43"/>
      <c r="Y43" s="43"/>
      <c r="Z43" s="50"/>
      <c r="AA43" s="50"/>
      <c r="AB43" s="50"/>
      <c r="AC43" s="52"/>
      <c r="AD43" s="52"/>
      <c r="AE43" s="52"/>
      <c r="AF43" s="52"/>
      <c r="AG43" s="4">
        <f t="shared" si="11"/>
        <v>0</v>
      </c>
      <c r="AH43" s="4">
        <f t="shared" si="12"/>
        <v>0</v>
      </c>
      <c r="AI43" s="4">
        <f t="shared" si="13"/>
        <v>0</v>
      </c>
      <c r="AJ43" s="4">
        <f t="shared" si="14"/>
        <v>0</v>
      </c>
      <c r="AK43" s="4">
        <f t="shared" si="15"/>
        <v>0</v>
      </c>
    </row>
    <row r="44" spans="1:37" ht="20.100000000000001" customHeight="1">
      <c r="A44" s="117"/>
      <c r="B44" s="118"/>
      <c r="C44" s="43"/>
      <c r="D44" s="43"/>
      <c r="E44" s="43"/>
      <c r="F44" s="50"/>
      <c r="G44" s="50"/>
      <c r="H44" s="43"/>
      <c r="I44" s="43"/>
      <c r="J44" s="43"/>
      <c r="K44" s="50"/>
      <c r="L44" s="50"/>
      <c r="M44" s="43"/>
      <c r="N44" s="43"/>
      <c r="O44" s="43"/>
      <c r="P44" s="50"/>
      <c r="Q44" s="50"/>
      <c r="R44" s="43"/>
      <c r="S44" s="43"/>
      <c r="T44" s="43"/>
      <c r="U44" s="50"/>
      <c r="V44" s="50"/>
      <c r="W44" s="43"/>
      <c r="X44" s="43"/>
      <c r="Y44" s="43"/>
      <c r="Z44" s="50"/>
      <c r="AA44" s="50"/>
      <c r="AB44" s="50"/>
      <c r="AC44" s="52"/>
      <c r="AD44" s="52"/>
      <c r="AE44" s="52"/>
      <c r="AF44" s="52"/>
      <c r="AG44" s="4">
        <f t="shared" si="11"/>
        <v>0</v>
      </c>
      <c r="AH44" s="4">
        <f t="shared" si="12"/>
        <v>0</v>
      </c>
      <c r="AI44" s="4">
        <f t="shared" si="13"/>
        <v>0</v>
      </c>
      <c r="AJ44" s="4">
        <f t="shared" si="14"/>
        <v>0</v>
      </c>
      <c r="AK44" s="4">
        <f t="shared" si="15"/>
        <v>0</v>
      </c>
    </row>
    <row r="45" spans="1:37" ht="20.100000000000001" customHeight="1">
      <c r="A45" s="117"/>
      <c r="B45" s="118"/>
      <c r="C45" s="43"/>
      <c r="D45" s="43"/>
      <c r="E45" s="43"/>
      <c r="F45" s="50"/>
      <c r="G45" s="50"/>
      <c r="H45" s="43"/>
      <c r="I45" s="43"/>
      <c r="J45" s="43"/>
      <c r="K45" s="50"/>
      <c r="L45" s="50"/>
      <c r="M45" s="43"/>
      <c r="N45" s="43"/>
      <c r="O45" s="43"/>
      <c r="P45" s="50"/>
      <c r="Q45" s="50"/>
      <c r="R45" s="43"/>
      <c r="S45" s="43"/>
      <c r="T45" s="43"/>
      <c r="U45" s="50"/>
      <c r="V45" s="50"/>
      <c r="W45" s="43"/>
      <c r="X45" s="43"/>
      <c r="Y45" s="43"/>
      <c r="Z45" s="50"/>
      <c r="AA45" s="50"/>
      <c r="AB45" s="50"/>
      <c r="AC45" s="52"/>
      <c r="AD45" s="52"/>
      <c r="AE45" s="52"/>
      <c r="AF45" s="52"/>
      <c r="AG45" s="4">
        <f t="shared" si="11"/>
        <v>0</v>
      </c>
      <c r="AH45" s="4">
        <f t="shared" si="12"/>
        <v>0</v>
      </c>
      <c r="AI45" s="4">
        <f t="shared" si="13"/>
        <v>0</v>
      </c>
      <c r="AJ45" s="4">
        <f t="shared" si="14"/>
        <v>0</v>
      </c>
      <c r="AK45" s="4">
        <f t="shared" si="15"/>
        <v>0</v>
      </c>
    </row>
    <row r="46" spans="1:37" ht="20.100000000000001" customHeight="1">
      <c r="A46" s="117"/>
      <c r="B46" s="118"/>
      <c r="C46" s="43"/>
      <c r="D46" s="43"/>
      <c r="E46" s="43"/>
      <c r="F46" s="50"/>
      <c r="G46" s="50"/>
      <c r="H46" s="43"/>
      <c r="I46" s="43"/>
      <c r="J46" s="43"/>
      <c r="K46" s="50"/>
      <c r="L46" s="50"/>
      <c r="M46" s="43"/>
      <c r="N46" s="43"/>
      <c r="O46" s="43"/>
      <c r="P46" s="50"/>
      <c r="Q46" s="50"/>
      <c r="R46" s="43"/>
      <c r="S46" s="43"/>
      <c r="T46" s="43"/>
      <c r="U46" s="50"/>
      <c r="V46" s="50"/>
      <c r="W46" s="43"/>
      <c r="X46" s="43"/>
      <c r="Y46" s="43"/>
      <c r="Z46" s="50"/>
      <c r="AA46" s="50"/>
      <c r="AB46" s="50"/>
      <c r="AC46" s="52"/>
      <c r="AD46" s="52"/>
      <c r="AE46" s="52"/>
      <c r="AF46" s="52"/>
      <c r="AG46" s="4">
        <f t="shared" si="11"/>
        <v>0</v>
      </c>
      <c r="AH46" s="4">
        <f t="shared" si="12"/>
        <v>0</v>
      </c>
      <c r="AI46" s="4">
        <f t="shared" si="13"/>
        <v>0</v>
      </c>
      <c r="AJ46" s="4">
        <f t="shared" si="14"/>
        <v>0</v>
      </c>
      <c r="AK46" s="4">
        <f t="shared" si="15"/>
        <v>0</v>
      </c>
    </row>
    <row r="47" spans="1:37" ht="20.100000000000001" customHeight="1">
      <c r="A47" s="117"/>
      <c r="B47" s="118"/>
      <c r="C47" s="43"/>
      <c r="D47" s="43"/>
      <c r="E47" s="43"/>
      <c r="F47" s="50"/>
      <c r="G47" s="50"/>
      <c r="H47" s="43"/>
      <c r="I47" s="43"/>
      <c r="J47" s="43"/>
      <c r="K47" s="50"/>
      <c r="L47" s="50"/>
      <c r="M47" s="43"/>
      <c r="N47" s="43"/>
      <c r="O47" s="43"/>
      <c r="P47" s="50"/>
      <c r="Q47" s="50"/>
      <c r="R47" s="43"/>
      <c r="S47" s="43"/>
      <c r="T47" s="43"/>
      <c r="U47" s="50"/>
      <c r="V47" s="50"/>
      <c r="W47" s="43"/>
      <c r="X47" s="43"/>
      <c r="Y47" s="43"/>
      <c r="Z47" s="50"/>
      <c r="AA47" s="50"/>
      <c r="AB47" s="50"/>
      <c r="AC47" s="52"/>
      <c r="AD47" s="52"/>
      <c r="AE47" s="52"/>
      <c r="AF47" s="52"/>
    </row>
  </sheetData>
  <protectedRanges>
    <protectedRange sqref="F8:G8 K8:L8 P8:Q8 U8:V8 Z8:AF8" name="ช่วง1_1"/>
    <protectedRange sqref="AK8" name="ช่วง1_1_1"/>
    <protectedRange sqref="AG8:AJ8" name="ช่วง1_1_1_1"/>
    <protectedRange sqref="C8:E8" name="ช่วง1_1_2"/>
    <protectedRange sqref="H8:J8" name="ช่วง1_1_3"/>
    <protectedRange sqref="M8:O8" name="ช่วง1_1_4"/>
    <protectedRange sqref="R8:T8" name="ช่วง1_1_5"/>
    <protectedRange sqref="W8:Y8" name="ช่วง1_1_6"/>
  </protectedRanges>
  <mergeCells count="28">
    <mergeCell ref="A1:AB1"/>
    <mergeCell ref="AC1:AD1"/>
    <mergeCell ref="AE1:AF1"/>
    <mergeCell ref="A2:AF2"/>
    <mergeCell ref="A3:B3"/>
    <mergeCell ref="C3:G3"/>
    <mergeCell ref="H3:L3"/>
    <mergeCell ref="M3:AA3"/>
    <mergeCell ref="AB3:AC3"/>
    <mergeCell ref="AD3:AF3"/>
    <mergeCell ref="A5:A8"/>
    <mergeCell ref="C5:G5"/>
    <mergeCell ref="H5:L5"/>
    <mergeCell ref="M5:Q5"/>
    <mergeCell ref="R5:V5"/>
    <mergeCell ref="AI6:AI7"/>
    <mergeCell ref="AB5:AF5"/>
    <mergeCell ref="AG5:AK5"/>
    <mergeCell ref="C6:G6"/>
    <mergeCell ref="H6:L6"/>
    <mergeCell ref="M6:Q6"/>
    <mergeCell ref="R6:V6"/>
    <mergeCell ref="W6:AA6"/>
    <mergeCell ref="AB6:AF6"/>
    <mergeCell ref="AG6:AG7"/>
    <mergeCell ref="AH6:AH7"/>
    <mergeCell ref="W5:AA5"/>
    <mergeCell ref="AJ6:AJ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AB78"/>
  <sheetViews>
    <sheetView topLeftCell="A25" workbookViewId="0">
      <selection activeCell="A26" sqref="A26:B28"/>
    </sheetView>
  </sheetViews>
  <sheetFormatPr defaultColWidth="9" defaultRowHeight="21"/>
  <cols>
    <col min="1" max="1" width="4.42578125" style="27" customWidth="1"/>
    <col min="2" max="2" width="9.85546875" style="27" customWidth="1"/>
    <col min="3" max="22" width="2.42578125" style="27" customWidth="1"/>
    <col min="23" max="25" width="3.5703125" style="27" customWidth="1"/>
    <col min="26" max="26" width="3.42578125" style="27" hidden="1" customWidth="1"/>
    <col min="27" max="27" width="10" style="27" customWidth="1"/>
    <col min="28" max="28" width="5.7109375" style="27" customWidth="1"/>
    <col min="29" max="16384" width="9" style="1"/>
  </cols>
  <sheetData>
    <row r="1" spans="1:28" ht="21" customHeight="1">
      <c r="A1" s="279" t="s">
        <v>62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121"/>
      <c r="AA1" s="121" t="s">
        <v>55</v>
      </c>
      <c r="AB1" s="115">
        <v>6</v>
      </c>
    </row>
    <row r="2" spans="1:28" ht="21" customHeight="1">
      <c r="A2" s="284" t="s">
        <v>63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</row>
    <row r="3" spans="1:28" ht="21" customHeight="1">
      <c r="A3" s="286" t="s">
        <v>1</v>
      </c>
      <c r="B3" s="286"/>
      <c r="C3" s="280" t="str">
        <f>Time1!C3</f>
        <v>ค21201</v>
      </c>
      <c r="D3" s="316"/>
      <c r="E3" s="316"/>
      <c r="F3" s="316"/>
      <c r="G3" s="316"/>
      <c r="H3" s="285" t="s">
        <v>0</v>
      </c>
      <c r="I3" s="317"/>
      <c r="J3" s="317"/>
      <c r="K3" s="317"/>
      <c r="L3" s="317"/>
      <c r="M3" s="280" t="str">
        <f>Time1!F3</f>
        <v>คณิตศาสตร์เพิ่มเติม</v>
      </c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122"/>
      <c r="AA3" s="123" t="s">
        <v>48</v>
      </c>
      <c r="AB3" s="124" t="str">
        <f>Time1!X3</f>
        <v>1</v>
      </c>
    </row>
    <row r="4" spans="1:28" ht="21" customHeight="1" thickBot="1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ht="21" customHeight="1">
      <c r="A5" s="290" t="s">
        <v>8</v>
      </c>
      <c r="B5" s="61" t="s">
        <v>50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306"/>
      <c r="S5" s="307"/>
      <c r="T5" s="307"/>
      <c r="U5" s="307"/>
      <c r="V5" s="315"/>
      <c r="W5" s="307" t="s">
        <v>56</v>
      </c>
      <c r="X5" s="307"/>
      <c r="Y5" s="307"/>
      <c r="Z5" s="307"/>
      <c r="AA5" s="307"/>
      <c r="AB5" s="308"/>
    </row>
    <row r="6" spans="1:28" ht="21" customHeight="1">
      <c r="A6" s="292"/>
      <c r="B6" s="63" t="s">
        <v>51</v>
      </c>
      <c r="C6" s="303"/>
      <c r="D6" s="282"/>
      <c r="E6" s="282"/>
      <c r="F6" s="282"/>
      <c r="G6" s="283"/>
      <c r="H6" s="303"/>
      <c r="I6" s="282"/>
      <c r="J6" s="282"/>
      <c r="K6" s="282"/>
      <c r="L6" s="283"/>
      <c r="M6" s="303"/>
      <c r="N6" s="282"/>
      <c r="O6" s="282"/>
      <c r="P6" s="282"/>
      <c r="Q6" s="283"/>
      <c r="R6" s="303"/>
      <c r="S6" s="282"/>
      <c r="T6" s="282"/>
      <c r="U6" s="282"/>
      <c r="V6" s="283"/>
      <c r="W6" s="313" t="s">
        <v>57</v>
      </c>
      <c r="X6" s="309" t="s">
        <v>58</v>
      </c>
      <c r="Y6" s="309" t="s">
        <v>59</v>
      </c>
      <c r="Z6" s="309" t="s">
        <v>156</v>
      </c>
      <c r="AA6" s="125" t="s">
        <v>64</v>
      </c>
      <c r="AB6" s="311" t="s">
        <v>61</v>
      </c>
    </row>
    <row r="7" spans="1:28" ht="21" customHeight="1">
      <c r="A7" s="292"/>
      <c r="B7" s="63" t="s">
        <v>52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314"/>
      <c r="X7" s="310"/>
      <c r="Y7" s="310"/>
      <c r="Z7" s="310"/>
      <c r="AA7" s="126" t="s">
        <v>60</v>
      </c>
      <c r="AB7" s="311"/>
    </row>
    <row r="8" spans="1:28" ht="21" customHeight="1" thickBot="1">
      <c r="A8" s="293"/>
      <c r="B8" s="66" t="s">
        <v>53</v>
      </c>
      <c r="C8" s="127"/>
      <c r="D8" s="127"/>
      <c r="E8" s="66"/>
      <c r="F8" s="66"/>
      <c r="G8" s="66"/>
      <c r="H8" s="66"/>
      <c r="I8" s="66"/>
      <c r="J8" s="67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28"/>
      <c r="W8" s="129"/>
      <c r="X8" s="129"/>
      <c r="Y8" s="129"/>
      <c r="Z8" s="129"/>
      <c r="AA8" s="130"/>
      <c r="AB8" s="312"/>
    </row>
    <row r="9" spans="1:28" ht="19.899999999999999" customHeight="1">
      <c r="A9" s="131">
        <f>Time1!B9</f>
        <v>1</v>
      </c>
      <c r="B9" s="132" t="str">
        <f>Time1!E9</f>
        <v>จิรยุทธ์</v>
      </c>
      <c r="C9" s="132"/>
      <c r="D9" s="132"/>
      <c r="E9" s="69"/>
      <c r="F9" s="69"/>
      <c r="G9" s="69"/>
      <c r="H9" s="69"/>
      <c r="I9" s="69"/>
      <c r="J9" s="69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3"/>
      <c r="W9" s="140"/>
      <c r="X9" s="141"/>
      <c r="Y9" s="141"/>
      <c r="Z9" s="141"/>
      <c r="AA9" s="134"/>
      <c r="AB9" s="135"/>
    </row>
    <row r="10" spans="1:28" ht="19.899999999999999" customHeight="1">
      <c r="A10" s="136">
        <f>Time1!B10</f>
        <v>2</v>
      </c>
      <c r="B10" s="52" t="str">
        <f>Time1!E10</f>
        <v>ฐิตินันท์</v>
      </c>
      <c r="C10" s="52"/>
      <c r="D10" s="52"/>
      <c r="E10" s="43"/>
      <c r="F10" s="43"/>
      <c r="G10" s="43"/>
      <c r="H10" s="43"/>
      <c r="I10" s="43"/>
      <c r="J10" s="43"/>
      <c r="K10" s="52"/>
      <c r="L10" s="52"/>
      <c r="M10" s="52"/>
      <c r="N10" s="52"/>
      <c r="O10" s="52"/>
      <c r="P10" s="52"/>
      <c r="Q10" s="43"/>
      <c r="R10" s="52"/>
      <c r="S10" s="52"/>
      <c r="T10" s="52"/>
      <c r="U10" s="52"/>
      <c r="V10" s="137"/>
      <c r="W10" s="138"/>
      <c r="X10" s="43"/>
      <c r="Y10" s="43"/>
      <c r="Z10" s="43"/>
      <c r="AA10" s="142"/>
      <c r="AB10" s="139"/>
    </row>
    <row r="11" spans="1:28" ht="19.899999999999999" customHeight="1">
      <c r="A11" s="136">
        <f>Time1!B11</f>
        <v>3</v>
      </c>
      <c r="B11" s="52" t="str">
        <f>Time1!E11</f>
        <v>สิริวิมล</v>
      </c>
      <c r="C11" s="52"/>
      <c r="D11" s="52"/>
      <c r="E11" s="43"/>
      <c r="F11" s="43"/>
      <c r="G11" s="43"/>
      <c r="H11" s="43"/>
      <c r="I11" s="43"/>
      <c r="J11" s="4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137"/>
      <c r="W11" s="138"/>
      <c r="X11" s="43"/>
      <c r="Y11" s="43"/>
      <c r="Z11" s="43"/>
      <c r="AA11" s="142"/>
      <c r="AB11" s="139"/>
    </row>
    <row r="12" spans="1:28" ht="19.899999999999999" customHeight="1">
      <c r="A12" s="136">
        <f>Time1!B12</f>
        <v>4</v>
      </c>
      <c r="B12" s="52" t="str">
        <f>Time1!E12</f>
        <v>อนุภัทร</v>
      </c>
      <c r="C12" s="52"/>
      <c r="D12" s="52"/>
      <c r="E12" s="43"/>
      <c r="F12" s="43"/>
      <c r="G12" s="43"/>
      <c r="H12" s="43"/>
      <c r="I12" s="43"/>
      <c r="J12" s="43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137"/>
      <c r="W12" s="138"/>
      <c r="X12" s="43"/>
      <c r="Y12" s="43"/>
      <c r="Z12" s="43"/>
      <c r="AA12" s="142"/>
      <c r="AB12" s="139"/>
    </row>
    <row r="13" spans="1:28" ht="19.899999999999999" customHeight="1">
      <c r="A13" s="136">
        <f>Time1!B13</f>
        <v>5</v>
      </c>
      <c r="B13" s="52" t="str">
        <f>Time1!E13</f>
        <v>กชกร</v>
      </c>
      <c r="C13" s="52"/>
      <c r="D13" s="52"/>
      <c r="E13" s="43"/>
      <c r="F13" s="43"/>
      <c r="G13" s="43"/>
      <c r="H13" s="43"/>
      <c r="I13" s="43"/>
      <c r="J13" s="43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137"/>
      <c r="W13" s="138"/>
      <c r="X13" s="43"/>
      <c r="Y13" s="43"/>
      <c r="Z13" s="43"/>
      <c r="AA13" s="142"/>
      <c r="AB13" s="139"/>
    </row>
    <row r="14" spans="1:28" ht="19.899999999999999" customHeight="1">
      <c r="A14" s="136">
        <f>Time1!B14</f>
        <v>7</v>
      </c>
      <c r="B14" s="52" t="str">
        <f>Time1!E14</f>
        <v>ณัฐธิดา</v>
      </c>
      <c r="C14" s="52"/>
      <c r="D14" s="52"/>
      <c r="E14" s="43"/>
      <c r="F14" s="43"/>
      <c r="G14" s="43"/>
      <c r="H14" s="43"/>
      <c r="I14" s="43"/>
      <c r="J14" s="43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137"/>
      <c r="W14" s="138"/>
      <c r="X14" s="43"/>
      <c r="Y14" s="43"/>
      <c r="Z14" s="43"/>
      <c r="AA14" s="142"/>
      <c r="AB14" s="139"/>
    </row>
    <row r="15" spans="1:28" ht="19.899999999999999" customHeight="1">
      <c r="A15" s="136">
        <f>Time1!B15</f>
        <v>8</v>
      </c>
      <c r="B15" s="52" t="str">
        <f>Time1!E15</f>
        <v>ดวงกมล</v>
      </c>
      <c r="C15" s="52"/>
      <c r="D15" s="52"/>
      <c r="E15" s="43"/>
      <c r="F15" s="43"/>
      <c r="G15" s="43"/>
      <c r="H15" s="43"/>
      <c r="I15" s="43"/>
      <c r="J15" s="43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137"/>
      <c r="W15" s="138"/>
      <c r="X15" s="43"/>
      <c r="Y15" s="43"/>
      <c r="Z15" s="43"/>
      <c r="AA15" s="142"/>
      <c r="AB15" s="139"/>
    </row>
    <row r="16" spans="1:28" ht="19.899999999999999" customHeight="1">
      <c r="A16" s="136">
        <f>Time1!B16</f>
        <v>9</v>
      </c>
      <c r="B16" s="52" t="str">
        <f>Time1!E16</f>
        <v>ปริยากร</v>
      </c>
      <c r="C16" s="52"/>
      <c r="D16" s="52"/>
      <c r="E16" s="43"/>
      <c r="F16" s="43"/>
      <c r="G16" s="43"/>
      <c r="H16" s="43"/>
      <c r="I16" s="43"/>
      <c r="J16" s="43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137"/>
      <c r="W16" s="138"/>
      <c r="X16" s="43"/>
      <c r="Y16" s="43"/>
      <c r="Z16" s="43"/>
      <c r="AA16" s="142"/>
      <c r="AB16" s="139"/>
    </row>
    <row r="17" spans="1:28" ht="19.899999999999999" customHeight="1">
      <c r="A17" s="136">
        <f>Time1!B17</f>
        <v>10</v>
      </c>
      <c r="B17" s="52" t="str">
        <f>Time1!E17</f>
        <v>มาริสา</v>
      </c>
      <c r="C17" s="52"/>
      <c r="D17" s="52"/>
      <c r="E17" s="43"/>
      <c r="F17" s="43"/>
      <c r="G17" s="43"/>
      <c r="H17" s="43"/>
      <c r="I17" s="43"/>
      <c r="J17" s="43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137"/>
      <c r="W17" s="138"/>
      <c r="X17" s="43"/>
      <c r="Y17" s="43"/>
      <c r="Z17" s="43"/>
      <c r="AA17" s="142"/>
      <c r="AB17" s="139"/>
    </row>
    <row r="18" spans="1:28" ht="19.899999999999999" customHeight="1">
      <c r="A18" s="136">
        <f>Time1!B18</f>
        <v>11</v>
      </c>
      <c r="B18" s="52" t="str">
        <f>Time1!E18</f>
        <v>วนิษา</v>
      </c>
      <c r="C18" s="52"/>
      <c r="D18" s="52"/>
      <c r="E18" s="43"/>
      <c r="F18" s="43"/>
      <c r="G18" s="43"/>
      <c r="H18" s="43"/>
      <c r="I18" s="43"/>
      <c r="J18" s="43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137"/>
      <c r="W18" s="138"/>
      <c r="X18" s="43"/>
      <c r="Y18" s="43"/>
      <c r="Z18" s="43"/>
      <c r="AA18" s="142"/>
      <c r="AB18" s="139"/>
    </row>
    <row r="19" spans="1:28" ht="19.899999999999999" customHeight="1">
      <c r="A19" s="136">
        <f>Time1!B19</f>
        <v>12</v>
      </c>
      <c r="B19" s="52" t="str">
        <f>Time1!E19</f>
        <v>ศศิกานต์</v>
      </c>
      <c r="C19" s="52"/>
      <c r="D19" s="52"/>
      <c r="E19" s="43"/>
      <c r="F19" s="43"/>
      <c r="G19" s="43"/>
      <c r="H19" s="43"/>
      <c r="I19" s="43"/>
      <c r="J19" s="43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137"/>
      <c r="W19" s="138"/>
      <c r="X19" s="43"/>
      <c r="Y19" s="43"/>
      <c r="Z19" s="43"/>
      <c r="AA19" s="142"/>
      <c r="AB19" s="139"/>
    </row>
    <row r="20" spans="1:28" ht="19.899999999999999" customHeight="1">
      <c r="A20" s="136">
        <f>Time1!B20</f>
        <v>13</v>
      </c>
      <c r="B20" s="52" t="str">
        <f>Time1!E20</f>
        <v>อศิราภ์</v>
      </c>
      <c r="C20" s="52"/>
      <c r="D20" s="52"/>
      <c r="E20" s="43"/>
      <c r="F20" s="43"/>
      <c r="G20" s="43"/>
      <c r="H20" s="43"/>
      <c r="I20" s="43"/>
      <c r="J20" s="43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137"/>
      <c r="W20" s="138"/>
      <c r="X20" s="43"/>
      <c r="Y20" s="43"/>
      <c r="Z20" s="43"/>
      <c r="AA20" s="142"/>
      <c r="AB20" s="139"/>
    </row>
    <row r="21" spans="1:28" ht="19.899999999999999" customHeight="1">
      <c r="A21" s="136">
        <f>Time1!B21</f>
        <v>14</v>
      </c>
      <c r="B21" s="52" t="str">
        <f>Time1!E21</f>
        <v>สุกัญญา</v>
      </c>
      <c r="C21" s="52"/>
      <c r="D21" s="52"/>
      <c r="E21" s="43"/>
      <c r="F21" s="43"/>
      <c r="G21" s="43"/>
      <c r="H21" s="43"/>
      <c r="I21" s="43"/>
      <c r="J21" s="43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137"/>
      <c r="W21" s="138"/>
      <c r="X21" s="43"/>
      <c r="Y21" s="43"/>
      <c r="Z21" s="43"/>
      <c r="AA21" s="142"/>
      <c r="AB21" s="139"/>
    </row>
    <row r="22" spans="1:28" ht="19.899999999999999" customHeight="1">
      <c r="A22" s="136">
        <f>Time1!B22</f>
        <v>15</v>
      </c>
      <c r="B22" s="52" t="str">
        <f>Time1!E22</f>
        <v>สุภัสรา</v>
      </c>
      <c r="C22" s="52"/>
      <c r="D22" s="52"/>
      <c r="E22" s="43"/>
      <c r="F22" s="43"/>
      <c r="G22" s="43"/>
      <c r="H22" s="43"/>
      <c r="I22" s="43"/>
      <c r="J22" s="43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137"/>
      <c r="W22" s="138"/>
      <c r="X22" s="43"/>
      <c r="Y22" s="43"/>
      <c r="Z22" s="43"/>
      <c r="AA22" s="142"/>
      <c r="AB22" s="139"/>
    </row>
    <row r="23" spans="1:28" ht="19.899999999999999" customHeight="1">
      <c r="A23" s="136">
        <f>Time1!B23</f>
        <v>16</v>
      </c>
      <c r="B23" s="52" t="str">
        <f>Time1!E23</f>
        <v>อัญชิสา</v>
      </c>
      <c r="C23" s="52"/>
      <c r="D23" s="52"/>
      <c r="E23" s="43"/>
      <c r="F23" s="43"/>
      <c r="G23" s="43"/>
      <c r="H23" s="43"/>
      <c r="I23" s="43"/>
      <c r="J23" s="43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137"/>
      <c r="W23" s="138"/>
      <c r="X23" s="43"/>
      <c r="Y23" s="43"/>
      <c r="Z23" s="43"/>
      <c r="AA23" s="142"/>
      <c r="AB23" s="139"/>
    </row>
    <row r="24" spans="1:28" ht="19.899999999999999" customHeight="1">
      <c r="A24" s="136">
        <f>Time1!B24</f>
        <v>17</v>
      </c>
      <c r="B24" s="52" t="str">
        <f>Time1!E24</f>
        <v>อัมพิกา</v>
      </c>
      <c r="C24" s="52"/>
      <c r="D24" s="52"/>
      <c r="E24" s="43"/>
      <c r="F24" s="43"/>
      <c r="G24" s="43"/>
      <c r="H24" s="43"/>
      <c r="I24" s="43"/>
      <c r="J24" s="4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137"/>
      <c r="W24" s="138"/>
      <c r="X24" s="43"/>
      <c r="Y24" s="43"/>
      <c r="Z24" s="43"/>
      <c r="AA24" s="142"/>
      <c r="AB24" s="139"/>
    </row>
    <row r="25" spans="1:28" ht="19.899999999999999" customHeight="1">
      <c r="A25" s="136">
        <f>Time1!B25</f>
        <v>18</v>
      </c>
      <c r="B25" s="52" t="str">
        <f>Time1!E25</f>
        <v>มนัสนันท์</v>
      </c>
      <c r="C25" s="52"/>
      <c r="D25" s="52"/>
      <c r="E25" s="43"/>
      <c r="F25" s="43"/>
      <c r="G25" s="43"/>
      <c r="H25" s="43"/>
      <c r="I25" s="43"/>
      <c r="J25" s="4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137"/>
      <c r="W25" s="138"/>
      <c r="X25" s="43"/>
      <c r="Y25" s="43"/>
      <c r="Z25" s="43"/>
      <c r="AA25" s="142"/>
      <c r="AB25" s="139"/>
    </row>
    <row r="26" spans="1:28" ht="19.899999999999999" customHeight="1">
      <c r="A26" s="136"/>
      <c r="B26" s="52"/>
      <c r="C26" s="52"/>
      <c r="D26" s="52"/>
      <c r="E26" s="43"/>
      <c r="F26" s="43"/>
      <c r="G26" s="43"/>
      <c r="H26" s="43"/>
      <c r="I26" s="43"/>
      <c r="J26" s="4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137"/>
      <c r="W26" s="138"/>
      <c r="X26" s="43"/>
      <c r="Y26" s="43"/>
      <c r="Z26" s="43"/>
      <c r="AA26" s="142"/>
      <c r="AB26" s="139"/>
    </row>
    <row r="27" spans="1:28" ht="19.899999999999999" customHeight="1">
      <c r="A27" s="136"/>
      <c r="B27" s="52"/>
      <c r="C27" s="52"/>
      <c r="D27" s="52"/>
      <c r="E27" s="43"/>
      <c r="F27" s="43"/>
      <c r="G27" s="43"/>
      <c r="H27" s="43"/>
      <c r="I27" s="43"/>
      <c r="J27" s="43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137"/>
      <c r="W27" s="138"/>
      <c r="X27" s="43"/>
      <c r="Y27" s="43"/>
      <c r="Z27" s="43"/>
      <c r="AA27" s="142"/>
      <c r="AB27" s="139"/>
    </row>
    <row r="28" spans="1:28" ht="19.899999999999999" customHeight="1">
      <c r="A28" s="136"/>
      <c r="B28" s="52"/>
      <c r="C28" s="52"/>
      <c r="D28" s="52"/>
      <c r="E28" s="43"/>
      <c r="F28" s="43"/>
      <c r="G28" s="43"/>
      <c r="H28" s="43"/>
      <c r="I28" s="43"/>
      <c r="J28" s="43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137"/>
      <c r="W28" s="138"/>
      <c r="X28" s="43"/>
      <c r="Y28" s="43"/>
      <c r="Z28" s="43"/>
      <c r="AA28" s="142"/>
      <c r="AB28" s="139"/>
    </row>
    <row r="29" spans="1:28" ht="19.899999999999999" customHeight="1">
      <c r="A29" s="136"/>
      <c r="B29" s="52"/>
      <c r="C29" s="52"/>
      <c r="D29" s="52"/>
      <c r="E29" s="43"/>
      <c r="F29" s="43"/>
      <c r="G29" s="43"/>
      <c r="H29" s="43"/>
      <c r="I29" s="43"/>
      <c r="J29" s="43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137"/>
      <c r="W29" s="138"/>
      <c r="X29" s="43"/>
      <c r="Y29" s="43"/>
      <c r="Z29" s="43"/>
      <c r="AA29" s="142"/>
      <c r="AB29" s="139"/>
    </row>
    <row r="30" spans="1:28" ht="19.899999999999999" customHeight="1">
      <c r="A30" s="136"/>
      <c r="B30" s="52"/>
      <c r="C30" s="52"/>
      <c r="D30" s="52"/>
      <c r="E30" s="43"/>
      <c r="F30" s="43"/>
      <c r="G30" s="43"/>
      <c r="H30" s="43"/>
      <c r="I30" s="43"/>
      <c r="J30" s="43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137"/>
      <c r="W30" s="138"/>
      <c r="X30" s="43"/>
      <c r="Y30" s="43"/>
      <c r="Z30" s="43"/>
      <c r="AA30" s="142"/>
      <c r="AB30" s="139"/>
    </row>
    <row r="31" spans="1:28" ht="19.899999999999999" customHeight="1">
      <c r="A31" s="136"/>
      <c r="B31" s="52"/>
      <c r="C31" s="52"/>
      <c r="D31" s="52"/>
      <c r="E31" s="43"/>
      <c r="F31" s="43"/>
      <c r="G31" s="43"/>
      <c r="H31" s="43"/>
      <c r="I31" s="43"/>
      <c r="J31" s="43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137"/>
      <c r="W31" s="138"/>
      <c r="X31" s="43"/>
      <c r="Y31" s="43"/>
      <c r="Z31" s="43"/>
      <c r="AA31" s="142"/>
      <c r="AB31" s="139"/>
    </row>
    <row r="32" spans="1:28" ht="19.899999999999999" customHeight="1">
      <c r="A32" s="136"/>
      <c r="B32" s="52"/>
      <c r="C32" s="52"/>
      <c r="D32" s="52"/>
      <c r="E32" s="43"/>
      <c r="F32" s="43"/>
      <c r="G32" s="43"/>
      <c r="H32" s="43"/>
      <c r="I32" s="43"/>
      <c r="J32" s="43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137"/>
      <c r="W32" s="138"/>
      <c r="X32" s="43"/>
      <c r="Y32" s="43"/>
      <c r="Z32" s="43"/>
      <c r="AA32" s="142"/>
      <c r="AB32" s="139"/>
    </row>
    <row r="33" spans="1:28" ht="19.899999999999999" customHeight="1">
      <c r="A33" s="136"/>
      <c r="B33" s="52"/>
      <c r="C33" s="52"/>
      <c r="D33" s="52"/>
      <c r="E33" s="43"/>
      <c r="F33" s="43"/>
      <c r="G33" s="43"/>
      <c r="H33" s="43"/>
      <c r="I33" s="43"/>
      <c r="J33" s="43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137"/>
      <c r="W33" s="138"/>
      <c r="X33" s="43"/>
      <c r="Y33" s="43"/>
      <c r="Z33" s="43"/>
      <c r="AA33" s="142"/>
      <c r="AB33" s="139"/>
    </row>
    <row r="34" spans="1:28" ht="19.899999999999999" customHeight="1">
      <c r="A34" s="136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137"/>
      <c r="W34" s="138"/>
      <c r="X34" s="43"/>
      <c r="Y34" s="43"/>
      <c r="Z34" s="43"/>
      <c r="AA34" s="142"/>
      <c r="AB34" s="139"/>
    </row>
    <row r="35" spans="1:28" ht="19.899999999999999" customHeight="1">
      <c r="A35" s="136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137"/>
      <c r="W35" s="138"/>
      <c r="X35" s="43"/>
      <c r="Y35" s="43"/>
      <c r="Z35" s="43"/>
      <c r="AA35" s="142"/>
      <c r="AB35" s="139"/>
    </row>
    <row r="36" spans="1:28" ht="19.899999999999999" customHeight="1">
      <c r="A36" s="136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137"/>
      <c r="W36" s="138"/>
      <c r="X36" s="43"/>
      <c r="Y36" s="43"/>
      <c r="Z36" s="43"/>
      <c r="AA36" s="142"/>
      <c r="AB36" s="139"/>
    </row>
    <row r="37" spans="1:28" ht="19.899999999999999" customHeight="1">
      <c r="A37" s="136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137"/>
      <c r="W37" s="138"/>
      <c r="X37" s="43"/>
      <c r="Y37" s="43"/>
      <c r="Z37" s="43"/>
      <c r="AA37" s="142"/>
      <c r="AB37" s="139"/>
    </row>
    <row r="38" spans="1:28" ht="19.899999999999999" customHeight="1">
      <c r="A38" s="13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137"/>
      <c r="W38" s="138"/>
      <c r="X38" s="43"/>
      <c r="Y38" s="43"/>
      <c r="Z38" s="43"/>
      <c r="AA38" s="142"/>
      <c r="AB38" s="139"/>
    </row>
    <row r="39" spans="1:28" ht="19.899999999999999" customHeight="1">
      <c r="A39" s="136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137"/>
      <c r="W39" s="138"/>
      <c r="X39" s="43"/>
      <c r="Y39" s="43"/>
      <c r="Z39" s="43"/>
      <c r="AA39" s="142"/>
      <c r="AB39" s="139"/>
    </row>
    <row r="40" spans="1:28" ht="19.899999999999999" customHeight="1">
      <c r="A40" s="136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137"/>
      <c r="W40" s="138"/>
      <c r="X40" s="43"/>
      <c r="Y40" s="43"/>
      <c r="Z40" s="43"/>
      <c r="AA40" s="142"/>
      <c r="AB40" s="139"/>
    </row>
    <row r="41" spans="1:28" ht="19.899999999999999" customHeight="1">
      <c r="A41" s="136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137"/>
      <c r="W41" s="138"/>
      <c r="X41" s="43"/>
      <c r="Y41" s="43"/>
      <c r="Z41" s="43"/>
      <c r="AA41" s="142"/>
      <c r="AB41" s="139"/>
    </row>
    <row r="42" spans="1:28" ht="19.899999999999999" customHeight="1">
      <c r="A42" s="136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137"/>
      <c r="W42" s="138"/>
      <c r="X42" s="43"/>
      <c r="Y42" s="43"/>
      <c r="Z42" s="43"/>
      <c r="AA42" s="142"/>
      <c r="AB42" s="139"/>
    </row>
    <row r="43" spans="1:28" ht="19.899999999999999" customHeight="1">
      <c r="A43" s="136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137"/>
      <c r="W43" s="138"/>
      <c r="X43" s="43"/>
      <c r="Y43" s="43"/>
      <c r="Z43" s="43"/>
      <c r="AA43" s="142"/>
      <c r="AB43" s="139"/>
    </row>
    <row r="44" spans="1:28" ht="21" customHeight="1">
      <c r="A44" s="136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137"/>
      <c r="W44" s="138"/>
      <c r="X44" s="43"/>
      <c r="Y44" s="43"/>
      <c r="Z44" s="43"/>
      <c r="AA44" s="142"/>
      <c r="AB44" s="139"/>
    </row>
    <row r="45" spans="1:28" ht="21" customHeight="1">
      <c r="A45" s="136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137"/>
      <c r="W45" s="138"/>
      <c r="X45" s="43"/>
      <c r="Y45" s="43"/>
      <c r="Z45" s="43"/>
      <c r="AA45" s="142"/>
      <c r="AB45" s="139"/>
    </row>
    <row r="46" spans="1:28" ht="21" customHeight="1">
      <c r="A46" s="136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137"/>
      <c r="W46" s="138"/>
      <c r="X46" s="43"/>
      <c r="Y46" s="43"/>
      <c r="Z46" s="43"/>
      <c r="AA46" s="142"/>
      <c r="AB46" s="139"/>
    </row>
    <row r="47" spans="1:28" ht="21" customHeight="1">
      <c r="A47" s="136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137"/>
      <c r="W47" s="138"/>
      <c r="X47" s="43"/>
      <c r="Y47" s="43"/>
      <c r="Z47" s="43"/>
      <c r="AA47" s="142"/>
      <c r="AB47" s="139"/>
    </row>
    <row r="48" spans="1:28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  <row r="61" ht="19.899999999999999" customHeight="1"/>
    <row r="62" ht="19.899999999999999" customHeight="1"/>
    <row r="63" ht="19.899999999999999" customHeight="1"/>
    <row r="64" ht="19.899999999999999" customHeight="1"/>
    <row r="65" ht="19.899999999999999" customHeight="1"/>
    <row r="66" ht="19.899999999999999" customHeight="1"/>
    <row r="67" ht="19.899999999999999" customHeight="1"/>
    <row r="68" ht="19.899999999999999" customHeight="1"/>
    <row r="69" ht="19.899999999999999" customHeight="1"/>
    <row r="70" ht="19.899999999999999" customHeight="1"/>
    <row r="71" ht="19.899999999999999" customHeight="1"/>
    <row r="72" ht="19.899999999999999" customHeight="1"/>
    <row r="73" ht="19.899999999999999" customHeight="1"/>
    <row r="74" ht="19.899999999999999" customHeight="1"/>
    <row r="75" ht="19.899999999999999" customHeight="1"/>
    <row r="76" ht="19.899999999999999" customHeight="1"/>
    <row r="77" ht="19.899999999999999" customHeight="1"/>
    <row r="78" ht="19.899999999999999" customHeight="1"/>
  </sheetData>
  <protectedRanges>
    <protectedRange sqref="C8:AB8 AA9:AA47" name="ช่วง1_1"/>
  </protectedRanges>
  <mergeCells count="21">
    <mergeCell ref="A1:Y1"/>
    <mergeCell ref="AB6:AB8"/>
    <mergeCell ref="W6:W7"/>
    <mergeCell ref="X6:X7"/>
    <mergeCell ref="A5:A8"/>
    <mergeCell ref="C5:G5"/>
    <mergeCell ref="H5:L5"/>
    <mergeCell ref="M5:Q5"/>
    <mergeCell ref="R5:V5"/>
    <mergeCell ref="W5:AB5"/>
    <mergeCell ref="Y6:Y7"/>
    <mergeCell ref="A3:B3"/>
    <mergeCell ref="C3:G3"/>
    <mergeCell ref="H3:L3"/>
    <mergeCell ref="M3:Y3"/>
    <mergeCell ref="C6:G6"/>
    <mergeCell ref="H6:L6"/>
    <mergeCell ref="M6:Q6"/>
    <mergeCell ref="R6:V6"/>
    <mergeCell ref="A2:AB2"/>
    <mergeCell ref="Z6:Z7"/>
  </mergeCells>
  <pageMargins left="0.51181102362204722" right="0.31496062992125984" top="0.15748031496062992" bottom="0.1574803149606299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AI60"/>
  <sheetViews>
    <sheetView tabSelected="1" topLeftCell="A19" workbookViewId="0">
      <selection activeCell="A26" sqref="A26:B28"/>
    </sheetView>
  </sheetViews>
  <sheetFormatPr defaultColWidth="9" defaultRowHeight="21"/>
  <cols>
    <col min="1" max="1" width="4.42578125" style="27" customWidth="1"/>
    <col min="2" max="2" width="10.42578125" style="27" customWidth="1"/>
    <col min="3" max="3" width="3" style="149" customWidth="1"/>
    <col min="4" max="5" width="2.42578125" style="27" customWidth="1"/>
    <col min="6" max="6" width="3.5703125" style="27" customWidth="1"/>
    <col min="7" max="10" width="2.42578125" style="27" customWidth="1"/>
    <col min="11" max="11" width="3.140625" style="27" customWidth="1"/>
    <col min="12" max="13" width="2.42578125" style="27" customWidth="1"/>
    <col min="14" max="14" width="3.140625" style="27" customWidth="1"/>
    <col min="15" max="15" width="2.42578125" style="27" customWidth="1"/>
    <col min="16" max="16" width="3" style="27" customWidth="1"/>
    <col min="17" max="18" width="2.42578125" style="27" customWidth="1"/>
    <col min="19" max="19" width="3.5703125" style="27" customWidth="1"/>
    <col min="20" max="20" width="2.42578125" style="27" customWidth="1"/>
    <col min="21" max="21" width="3" style="27" customWidth="1"/>
    <col min="22" max="25" width="2.42578125" style="27" customWidth="1"/>
    <col min="26" max="26" width="3" style="27" customWidth="1"/>
    <col min="27" max="31" width="2.42578125" style="27" customWidth="1"/>
    <col min="32" max="34" width="4.42578125" style="1" hidden="1" customWidth="1"/>
    <col min="35" max="35" width="10.42578125" style="1" hidden="1" customWidth="1"/>
    <col min="36" max="16384" width="9" style="1"/>
  </cols>
  <sheetData>
    <row r="1" spans="1:35" ht="21" customHeight="1">
      <c r="A1" s="279" t="s">
        <v>62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 t="s">
        <v>55</v>
      </c>
      <c r="AC1" s="279"/>
      <c r="AD1" s="232">
        <v>7</v>
      </c>
      <c r="AE1" s="232"/>
    </row>
    <row r="2" spans="1:35" ht="21" customHeight="1">
      <c r="A2" s="284" t="s">
        <v>67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</row>
    <row r="3" spans="1:35" ht="21" customHeight="1">
      <c r="A3" s="286" t="s">
        <v>1</v>
      </c>
      <c r="B3" s="286"/>
      <c r="C3" s="280" t="str">
        <f>Time1!C3</f>
        <v>ค21201</v>
      </c>
      <c r="D3" s="280"/>
      <c r="E3" s="280"/>
      <c r="F3" s="280"/>
      <c r="G3" s="285" t="s">
        <v>0</v>
      </c>
      <c r="H3" s="285"/>
      <c r="I3" s="285"/>
      <c r="J3" s="285"/>
      <c r="K3" s="285"/>
      <c r="L3" s="280" t="str">
        <f>Time1!F3</f>
        <v>คณิตศาสตร์เพิ่มเติม</v>
      </c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5" t="s">
        <v>48</v>
      </c>
      <c r="AB3" s="285"/>
      <c r="AC3" s="285" t="str">
        <f>Time1!X3</f>
        <v>1</v>
      </c>
      <c r="AD3" s="285"/>
      <c r="AE3" s="285"/>
    </row>
    <row r="4" spans="1:35" ht="21" customHeight="1" thickBot="1">
      <c r="A4" s="318" t="s">
        <v>72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</row>
    <row r="5" spans="1:35" ht="21" customHeight="1">
      <c r="A5" s="290" t="s">
        <v>8</v>
      </c>
      <c r="B5" s="61" t="s">
        <v>68</v>
      </c>
      <c r="C5" s="319">
        <v>1</v>
      </c>
      <c r="D5" s="320"/>
      <c r="E5" s="320"/>
      <c r="F5" s="321"/>
      <c r="G5" s="319">
        <v>2</v>
      </c>
      <c r="H5" s="320"/>
      <c r="I5" s="320"/>
      <c r="J5" s="320"/>
      <c r="K5" s="321"/>
      <c r="L5" s="319">
        <v>3</v>
      </c>
      <c r="M5" s="320"/>
      <c r="N5" s="320"/>
      <c r="O5" s="320"/>
      <c r="P5" s="321"/>
      <c r="Q5" s="319">
        <v>4</v>
      </c>
      <c r="R5" s="320"/>
      <c r="S5" s="320"/>
      <c r="T5" s="320"/>
      <c r="U5" s="321"/>
      <c r="V5" s="319">
        <v>5</v>
      </c>
      <c r="W5" s="320"/>
      <c r="X5" s="320"/>
      <c r="Y5" s="320"/>
      <c r="Z5" s="321"/>
      <c r="AA5" s="319">
        <v>6</v>
      </c>
      <c r="AB5" s="320"/>
      <c r="AC5" s="320"/>
      <c r="AD5" s="320"/>
      <c r="AE5" s="321"/>
      <c r="AF5" s="294" t="s">
        <v>56</v>
      </c>
      <c r="AG5" s="295"/>
      <c r="AH5" s="295"/>
      <c r="AI5" s="295"/>
    </row>
    <row r="6" spans="1:35" ht="21" customHeight="1">
      <c r="A6" s="292"/>
      <c r="B6" s="63" t="s">
        <v>70</v>
      </c>
      <c r="C6" s="303"/>
      <c r="D6" s="282"/>
      <c r="E6" s="282"/>
      <c r="F6" s="283"/>
      <c r="G6" s="303"/>
      <c r="H6" s="282"/>
      <c r="I6" s="282"/>
      <c r="J6" s="282"/>
      <c r="K6" s="283"/>
      <c r="L6" s="303"/>
      <c r="M6" s="282"/>
      <c r="N6" s="282"/>
      <c r="O6" s="282"/>
      <c r="P6" s="283"/>
      <c r="Q6" s="303"/>
      <c r="R6" s="282"/>
      <c r="S6" s="282"/>
      <c r="T6" s="282"/>
      <c r="U6" s="283"/>
      <c r="V6" s="303"/>
      <c r="W6" s="282"/>
      <c r="X6" s="282"/>
      <c r="Y6" s="282"/>
      <c r="Z6" s="283"/>
      <c r="AA6" s="303"/>
      <c r="AB6" s="282"/>
      <c r="AC6" s="282"/>
      <c r="AD6" s="282"/>
      <c r="AE6" s="283"/>
      <c r="AF6" s="297" t="s">
        <v>57</v>
      </c>
      <c r="AG6" s="299" t="s">
        <v>58</v>
      </c>
      <c r="AH6" s="299" t="s">
        <v>59</v>
      </c>
      <c r="AI6" s="5" t="s">
        <v>64</v>
      </c>
    </row>
    <row r="7" spans="1:35" ht="21" customHeight="1" thickBot="1">
      <c r="A7" s="292"/>
      <c r="B7" s="63" t="s">
        <v>71</v>
      </c>
      <c r="C7" s="143"/>
      <c r="D7" s="185"/>
      <c r="E7" s="64"/>
      <c r="F7" s="179"/>
      <c r="G7" s="174"/>
      <c r="H7" s="179"/>
      <c r="I7" s="179"/>
      <c r="J7" s="174"/>
      <c r="K7" s="179"/>
      <c r="L7" s="174"/>
      <c r="M7" s="179"/>
      <c r="N7" s="179"/>
      <c r="O7" s="174"/>
      <c r="P7" s="179"/>
      <c r="Q7" s="174"/>
      <c r="R7" s="174"/>
      <c r="S7" s="174"/>
      <c r="T7" s="174"/>
      <c r="U7" s="179"/>
      <c r="V7" s="174"/>
      <c r="W7" s="174"/>
      <c r="X7" s="174"/>
      <c r="Y7" s="174"/>
      <c r="Z7" s="179"/>
      <c r="AA7" s="174"/>
      <c r="AB7" s="174"/>
      <c r="AC7" s="174"/>
      <c r="AD7" s="174"/>
      <c r="AE7" s="179"/>
      <c r="AF7" s="298"/>
      <c r="AG7" s="300"/>
      <c r="AH7" s="300"/>
      <c r="AI7" s="10" t="s">
        <v>60</v>
      </c>
    </row>
    <row r="8" spans="1:35" ht="21" customHeight="1" thickBot="1">
      <c r="A8" s="293"/>
      <c r="B8" s="66" t="s">
        <v>69</v>
      </c>
      <c r="C8" s="180"/>
      <c r="D8" s="185"/>
      <c r="E8" s="181"/>
      <c r="F8" s="179"/>
      <c r="G8" s="182"/>
      <c r="H8" s="179"/>
      <c r="I8" s="179"/>
      <c r="J8" s="183"/>
      <c r="K8" s="179"/>
      <c r="L8" s="183"/>
      <c r="M8" s="179"/>
      <c r="N8" s="179"/>
      <c r="O8" s="183"/>
      <c r="P8" s="179"/>
      <c r="Q8" s="183"/>
      <c r="R8" s="183"/>
      <c r="S8" s="183"/>
      <c r="T8" s="183"/>
      <c r="U8" s="179"/>
      <c r="V8" s="183"/>
      <c r="W8" s="184"/>
      <c r="X8" s="183"/>
      <c r="Y8" s="183"/>
      <c r="Z8" s="179"/>
      <c r="AA8" s="183"/>
      <c r="AB8" s="183"/>
      <c r="AC8" s="184"/>
      <c r="AD8" s="183"/>
      <c r="AE8" s="179"/>
      <c r="AF8" s="9">
        <f>COUNTIF(C8:AE8,"ข")*2</f>
        <v>0</v>
      </c>
      <c r="AG8" s="9">
        <f>COUNTIF(C8:AF8,"ล")*2</f>
        <v>0</v>
      </c>
      <c r="AH8" s="9">
        <f>COUNTIF(C8:AG8,"ป")*2</f>
        <v>0</v>
      </c>
      <c r="AI8" s="6">
        <f>SUM(C8:AE8)</f>
        <v>0</v>
      </c>
    </row>
    <row r="9" spans="1:35" ht="19.899999999999999" customHeight="1">
      <c r="A9" s="131">
        <f>Time1!B9</f>
        <v>1</v>
      </c>
      <c r="B9" s="132" t="str">
        <f>Time1!E9</f>
        <v>จิรยุทธ์</v>
      </c>
      <c r="C9" s="175"/>
      <c r="D9" s="175"/>
      <c r="E9" s="175"/>
      <c r="F9" s="176"/>
      <c r="G9" s="170"/>
      <c r="H9" s="170"/>
      <c r="I9" s="170"/>
      <c r="J9" s="170"/>
      <c r="K9" s="177"/>
      <c r="L9" s="170"/>
      <c r="M9" s="170"/>
      <c r="N9" s="170"/>
      <c r="O9" s="170"/>
      <c r="P9" s="177"/>
      <c r="Q9" s="170"/>
      <c r="R9" s="170"/>
      <c r="S9" s="170"/>
      <c r="T9" s="170"/>
      <c r="U9" s="177"/>
      <c r="V9" s="170"/>
      <c r="W9" s="170"/>
      <c r="X9" s="170"/>
      <c r="Y9" s="170"/>
      <c r="Z9" s="177"/>
      <c r="AA9" s="170"/>
      <c r="AB9" s="170"/>
      <c r="AC9" s="170"/>
      <c r="AD9" s="170"/>
      <c r="AE9" s="178"/>
      <c r="AF9" s="7">
        <f t="shared" ref="AF9:AF37" si="0">COUNTIF(C9:AE9,"ข")*2</f>
        <v>0</v>
      </c>
      <c r="AG9" s="7">
        <f t="shared" ref="AG9:AG37" si="1">COUNTIF(C9:AF9,"ล")*2</f>
        <v>0</v>
      </c>
      <c r="AH9" s="7">
        <f t="shared" ref="AH9:AH37" si="2">COUNTIF(C9:AG9,"ป")*2</f>
        <v>0</v>
      </c>
      <c r="AI9" s="7">
        <f t="shared" ref="AI9:AI37" si="3">SUM(C9:AE9)</f>
        <v>0</v>
      </c>
    </row>
    <row r="10" spans="1:35" ht="19.899999999999999" customHeight="1">
      <c r="A10" s="136">
        <f>Time1!B10</f>
        <v>2</v>
      </c>
      <c r="B10" s="52" t="str">
        <f>Time1!E10</f>
        <v>ฐิตินันท์</v>
      </c>
      <c r="C10" s="146"/>
      <c r="D10" s="146"/>
      <c r="E10" s="146"/>
      <c r="F10" s="147"/>
      <c r="G10" s="50"/>
      <c r="H10" s="50"/>
      <c r="I10" s="50"/>
      <c r="J10" s="50"/>
      <c r="K10" s="145"/>
      <c r="L10" s="50"/>
      <c r="M10" s="50"/>
      <c r="N10" s="50"/>
      <c r="O10" s="50"/>
      <c r="P10" s="145"/>
      <c r="Q10" s="50"/>
      <c r="R10" s="50"/>
      <c r="S10" s="50"/>
      <c r="T10" s="50"/>
      <c r="U10" s="145"/>
      <c r="V10" s="50"/>
      <c r="W10" s="50"/>
      <c r="X10" s="50"/>
      <c r="Y10" s="50"/>
      <c r="Z10" s="145"/>
      <c r="AA10" s="50"/>
      <c r="AB10" s="50"/>
      <c r="AC10" s="50"/>
      <c r="AD10" s="50"/>
      <c r="AE10" s="145"/>
      <c r="AF10" s="3">
        <f t="shared" si="0"/>
        <v>0</v>
      </c>
      <c r="AG10" s="3">
        <f t="shared" si="1"/>
        <v>0</v>
      </c>
      <c r="AH10" s="3">
        <f t="shared" si="2"/>
        <v>0</v>
      </c>
      <c r="AI10" s="3">
        <f t="shared" si="3"/>
        <v>0</v>
      </c>
    </row>
    <row r="11" spans="1:35" ht="19.899999999999999" customHeight="1">
      <c r="A11" s="136">
        <f>Time1!B11</f>
        <v>3</v>
      </c>
      <c r="B11" s="52" t="str">
        <f>Time1!E11</f>
        <v>สิริวิมล</v>
      </c>
      <c r="C11" s="146"/>
      <c r="D11" s="146"/>
      <c r="E11" s="146"/>
      <c r="F11" s="147"/>
      <c r="G11" s="50"/>
      <c r="H11" s="50"/>
      <c r="I11" s="50"/>
      <c r="J11" s="50"/>
      <c r="K11" s="145"/>
      <c r="L11" s="50"/>
      <c r="M11" s="50"/>
      <c r="N11" s="50"/>
      <c r="O11" s="50"/>
      <c r="P11" s="145"/>
      <c r="Q11" s="50"/>
      <c r="R11" s="50"/>
      <c r="S11" s="50"/>
      <c r="T11" s="50"/>
      <c r="U11" s="145"/>
      <c r="V11" s="50"/>
      <c r="W11" s="50"/>
      <c r="X11" s="50"/>
      <c r="Y11" s="50"/>
      <c r="Z11" s="145"/>
      <c r="AA11" s="50"/>
      <c r="AB11" s="50"/>
      <c r="AC11" s="50"/>
      <c r="AD11" s="50"/>
      <c r="AE11" s="145"/>
      <c r="AF11" s="3">
        <f t="shared" si="0"/>
        <v>0</v>
      </c>
      <c r="AG11" s="3">
        <f t="shared" si="1"/>
        <v>0</v>
      </c>
      <c r="AH11" s="3">
        <f t="shared" si="2"/>
        <v>0</v>
      </c>
      <c r="AI11" s="3">
        <f t="shared" si="3"/>
        <v>0</v>
      </c>
    </row>
    <row r="12" spans="1:35" ht="19.899999999999999" customHeight="1">
      <c r="A12" s="136">
        <f>Time1!B12</f>
        <v>4</v>
      </c>
      <c r="B12" s="52" t="str">
        <f>Time1!E12</f>
        <v>อนุภัทร</v>
      </c>
      <c r="C12" s="146"/>
      <c r="D12" s="146"/>
      <c r="E12" s="146"/>
      <c r="F12" s="147"/>
      <c r="G12" s="50"/>
      <c r="H12" s="50"/>
      <c r="I12" s="50"/>
      <c r="J12" s="50"/>
      <c r="K12" s="145"/>
      <c r="L12" s="50"/>
      <c r="M12" s="50"/>
      <c r="N12" s="50"/>
      <c r="O12" s="50"/>
      <c r="P12" s="145"/>
      <c r="Q12" s="50"/>
      <c r="R12" s="50"/>
      <c r="S12" s="50"/>
      <c r="T12" s="50"/>
      <c r="U12" s="145"/>
      <c r="V12" s="50"/>
      <c r="W12" s="50"/>
      <c r="X12" s="50"/>
      <c r="Y12" s="50"/>
      <c r="Z12" s="145"/>
      <c r="AA12" s="50"/>
      <c r="AB12" s="50"/>
      <c r="AC12" s="50"/>
      <c r="AD12" s="50"/>
      <c r="AE12" s="145"/>
      <c r="AF12" s="3">
        <f t="shared" si="0"/>
        <v>0</v>
      </c>
      <c r="AG12" s="3">
        <f t="shared" si="1"/>
        <v>0</v>
      </c>
      <c r="AH12" s="3">
        <f t="shared" si="2"/>
        <v>0</v>
      </c>
      <c r="AI12" s="3">
        <f t="shared" si="3"/>
        <v>0</v>
      </c>
    </row>
    <row r="13" spans="1:35" ht="19.899999999999999" customHeight="1">
      <c r="A13" s="136">
        <f>Time1!B13</f>
        <v>5</v>
      </c>
      <c r="B13" s="52" t="str">
        <f>Time1!E13</f>
        <v>กชกร</v>
      </c>
      <c r="C13" s="146"/>
      <c r="D13" s="146"/>
      <c r="E13" s="146"/>
      <c r="F13" s="147"/>
      <c r="G13" s="50"/>
      <c r="H13" s="50"/>
      <c r="I13" s="50"/>
      <c r="J13" s="50"/>
      <c r="K13" s="145"/>
      <c r="L13" s="50"/>
      <c r="M13" s="50"/>
      <c r="N13" s="50"/>
      <c r="O13" s="50"/>
      <c r="P13" s="145"/>
      <c r="Q13" s="50"/>
      <c r="R13" s="50"/>
      <c r="S13" s="50"/>
      <c r="T13" s="50"/>
      <c r="U13" s="145"/>
      <c r="V13" s="50"/>
      <c r="W13" s="50"/>
      <c r="X13" s="50"/>
      <c r="Y13" s="50"/>
      <c r="Z13" s="145"/>
      <c r="AA13" s="50"/>
      <c r="AB13" s="50"/>
      <c r="AC13" s="50"/>
      <c r="AD13" s="50"/>
      <c r="AE13" s="145"/>
      <c r="AF13" s="3">
        <f t="shared" si="0"/>
        <v>0</v>
      </c>
      <c r="AG13" s="3">
        <f t="shared" si="1"/>
        <v>0</v>
      </c>
      <c r="AH13" s="3">
        <f t="shared" si="2"/>
        <v>0</v>
      </c>
      <c r="AI13" s="3">
        <f t="shared" si="3"/>
        <v>0</v>
      </c>
    </row>
    <row r="14" spans="1:35" ht="19.899999999999999" customHeight="1">
      <c r="A14" s="136">
        <f>Time1!B14</f>
        <v>7</v>
      </c>
      <c r="B14" s="52" t="str">
        <f>Time1!E14</f>
        <v>ณัฐธิดา</v>
      </c>
      <c r="C14" s="146"/>
      <c r="D14" s="146"/>
      <c r="E14" s="146"/>
      <c r="F14" s="147"/>
      <c r="G14" s="50"/>
      <c r="H14" s="50"/>
      <c r="I14" s="50"/>
      <c r="J14" s="50"/>
      <c r="K14" s="145"/>
      <c r="L14" s="50"/>
      <c r="M14" s="50"/>
      <c r="N14" s="50"/>
      <c r="O14" s="50"/>
      <c r="P14" s="145"/>
      <c r="Q14" s="50"/>
      <c r="R14" s="50"/>
      <c r="S14" s="50"/>
      <c r="T14" s="50"/>
      <c r="U14" s="145"/>
      <c r="V14" s="50"/>
      <c r="W14" s="50"/>
      <c r="X14" s="50"/>
      <c r="Y14" s="50"/>
      <c r="Z14" s="145"/>
      <c r="AA14" s="50"/>
      <c r="AB14" s="50"/>
      <c r="AC14" s="50"/>
      <c r="AD14" s="50"/>
      <c r="AE14" s="145"/>
      <c r="AF14" s="3">
        <f t="shared" si="0"/>
        <v>0</v>
      </c>
      <c r="AG14" s="3">
        <f t="shared" si="1"/>
        <v>0</v>
      </c>
      <c r="AH14" s="3">
        <f t="shared" si="2"/>
        <v>0</v>
      </c>
      <c r="AI14" s="3">
        <f t="shared" si="3"/>
        <v>0</v>
      </c>
    </row>
    <row r="15" spans="1:35" ht="19.899999999999999" customHeight="1">
      <c r="A15" s="136">
        <f>Time1!B15</f>
        <v>8</v>
      </c>
      <c r="B15" s="52" t="str">
        <f>Time1!E15</f>
        <v>ดวงกมล</v>
      </c>
      <c r="C15" s="146"/>
      <c r="D15" s="146"/>
      <c r="E15" s="146"/>
      <c r="F15" s="147"/>
      <c r="G15" s="50"/>
      <c r="H15" s="50"/>
      <c r="I15" s="50"/>
      <c r="J15" s="50"/>
      <c r="K15" s="145"/>
      <c r="L15" s="50"/>
      <c r="M15" s="50"/>
      <c r="N15" s="50"/>
      <c r="O15" s="50"/>
      <c r="P15" s="145"/>
      <c r="Q15" s="50"/>
      <c r="R15" s="50"/>
      <c r="S15" s="50"/>
      <c r="T15" s="50"/>
      <c r="U15" s="145"/>
      <c r="V15" s="50"/>
      <c r="W15" s="50"/>
      <c r="X15" s="50"/>
      <c r="Y15" s="50"/>
      <c r="Z15" s="145"/>
      <c r="AA15" s="50"/>
      <c r="AB15" s="50"/>
      <c r="AC15" s="50"/>
      <c r="AD15" s="50"/>
      <c r="AE15" s="145"/>
      <c r="AF15" s="3">
        <f t="shared" si="0"/>
        <v>0</v>
      </c>
      <c r="AG15" s="3">
        <f t="shared" si="1"/>
        <v>0</v>
      </c>
      <c r="AH15" s="3">
        <f t="shared" si="2"/>
        <v>0</v>
      </c>
      <c r="AI15" s="3">
        <f t="shared" si="3"/>
        <v>0</v>
      </c>
    </row>
    <row r="16" spans="1:35" ht="19.899999999999999" customHeight="1">
      <c r="A16" s="136">
        <f>Time1!B16</f>
        <v>9</v>
      </c>
      <c r="B16" s="52" t="str">
        <f>Time1!E16</f>
        <v>ปริยากร</v>
      </c>
      <c r="C16" s="146"/>
      <c r="D16" s="146"/>
      <c r="E16" s="146"/>
      <c r="F16" s="147"/>
      <c r="G16" s="50"/>
      <c r="H16" s="50"/>
      <c r="I16" s="50"/>
      <c r="J16" s="50"/>
      <c r="K16" s="145"/>
      <c r="L16" s="50"/>
      <c r="M16" s="50"/>
      <c r="N16" s="50"/>
      <c r="O16" s="50"/>
      <c r="P16" s="145"/>
      <c r="Q16" s="50"/>
      <c r="R16" s="50"/>
      <c r="S16" s="50"/>
      <c r="T16" s="50"/>
      <c r="U16" s="145"/>
      <c r="V16" s="50"/>
      <c r="W16" s="50"/>
      <c r="X16" s="50"/>
      <c r="Y16" s="50"/>
      <c r="Z16" s="145"/>
      <c r="AA16" s="50"/>
      <c r="AB16" s="50"/>
      <c r="AC16" s="50"/>
      <c r="AD16" s="50"/>
      <c r="AE16" s="145"/>
      <c r="AF16" s="3">
        <f t="shared" si="0"/>
        <v>0</v>
      </c>
      <c r="AG16" s="3">
        <f t="shared" si="1"/>
        <v>0</v>
      </c>
      <c r="AH16" s="3">
        <f t="shared" si="2"/>
        <v>0</v>
      </c>
      <c r="AI16" s="3">
        <f t="shared" si="3"/>
        <v>0</v>
      </c>
    </row>
    <row r="17" spans="1:35" ht="19.899999999999999" customHeight="1">
      <c r="A17" s="136">
        <f>Time1!B17</f>
        <v>10</v>
      </c>
      <c r="B17" s="52" t="str">
        <f>Time1!E17</f>
        <v>มาริสา</v>
      </c>
      <c r="C17" s="146"/>
      <c r="D17" s="146"/>
      <c r="E17" s="146"/>
      <c r="F17" s="147"/>
      <c r="G17" s="50"/>
      <c r="H17" s="50"/>
      <c r="I17" s="50"/>
      <c r="J17" s="50"/>
      <c r="K17" s="145"/>
      <c r="L17" s="50"/>
      <c r="M17" s="50"/>
      <c r="N17" s="50"/>
      <c r="O17" s="50"/>
      <c r="P17" s="145"/>
      <c r="Q17" s="50"/>
      <c r="R17" s="50"/>
      <c r="S17" s="50"/>
      <c r="T17" s="50"/>
      <c r="U17" s="145"/>
      <c r="V17" s="50"/>
      <c r="W17" s="50"/>
      <c r="X17" s="50"/>
      <c r="Y17" s="50"/>
      <c r="Z17" s="145"/>
      <c r="AA17" s="50"/>
      <c r="AB17" s="50"/>
      <c r="AC17" s="50"/>
      <c r="AD17" s="50"/>
      <c r="AE17" s="145"/>
      <c r="AF17" s="3">
        <f t="shared" si="0"/>
        <v>0</v>
      </c>
      <c r="AG17" s="3">
        <f t="shared" si="1"/>
        <v>0</v>
      </c>
      <c r="AH17" s="3">
        <f t="shared" si="2"/>
        <v>0</v>
      </c>
      <c r="AI17" s="3">
        <f t="shared" si="3"/>
        <v>0</v>
      </c>
    </row>
    <row r="18" spans="1:35" ht="19.899999999999999" customHeight="1">
      <c r="A18" s="136">
        <f>Time1!B18</f>
        <v>11</v>
      </c>
      <c r="B18" s="52" t="str">
        <f>Time1!E18</f>
        <v>วนิษา</v>
      </c>
      <c r="C18" s="146"/>
      <c r="D18" s="146"/>
      <c r="E18" s="146"/>
      <c r="F18" s="147"/>
      <c r="G18" s="50"/>
      <c r="H18" s="50"/>
      <c r="I18" s="50"/>
      <c r="J18" s="50"/>
      <c r="K18" s="145"/>
      <c r="L18" s="50"/>
      <c r="M18" s="50"/>
      <c r="N18" s="50"/>
      <c r="O18" s="50"/>
      <c r="P18" s="145"/>
      <c r="Q18" s="50"/>
      <c r="R18" s="50"/>
      <c r="S18" s="50"/>
      <c r="T18" s="50"/>
      <c r="U18" s="145"/>
      <c r="V18" s="50"/>
      <c r="W18" s="50"/>
      <c r="X18" s="50"/>
      <c r="Y18" s="50"/>
      <c r="Z18" s="145"/>
      <c r="AA18" s="50"/>
      <c r="AB18" s="50"/>
      <c r="AC18" s="50"/>
      <c r="AD18" s="50"/>
      <c r="AE18" s="145"/>
      <c r="AF18" s="3">
        <f t="shared" si="0"/>
        <v>0</v>
      </c>
      <c r="AG18" s="3">
        <f t="shared" si="1"/>
        <v>0</v>
      </c>
      <c r="AH18" s="3">
        <f t="shared" si="2"/>
        <v>0</v>
      </c>
      <c r="AI18" s="3">
        <f t="shared" si="3"/>
        <v>0</v>
      </c>
    </row>
    <row r="19" spans="1:35" ht="19.899999999999999" customHeight="1">
      <c r="A19" s="136">
        <f>Time1!B19</f>
        <v>12</v>
      </c>
      <c r="B19" s="52" t="str">
        <f>Time1!E19</f>
        <v>ศศิกานต์</v>
      </c>
      <c r="C19" s="146"/>
      <c r="D19" s="146"/>
      <c r="E19" s="146"/>
      <c r="F19" s="147"/>
      <c r="G19" s="50"/>
      <c r="H19" s="50"/>
      <c r="I19" s="50"/>
      <c r="J19" s="50"/>
      <c r="K19" s="145"/>
      <c r="L19" s="50"/>
      <c r="M19" s="50"/>
      <c r="N19" s="50"/>
      <c r="O19" s="50"/>
      <c r="P19" s="145"/>
      <c r="Q19" s="50"/>
      <c r="R19" s="50"/>
      <c r="S19" s="50"/>
      <c r="T19" s="50"/>
      <c r="U19" s="145"/>
      <c r="V19" s="50"/>
      <c r="W19" s="50"/>
      <c r="X19" s="50"/>
      <c r="Y19" s="50"/>
      <c r="Z19" s="145"/>
      <c r="AA19" s="50"/>
      <c r="AB19" s="50"/>
      <c r="AC19" s="50"/>
      <c r="AD19" s="50"/>
      <c r="AE19" s="145"/>
      <c r="AF19" s="3">
        <f t="shared" si="0"/>
        <v>0</v>
      </c>
      <c r="AG19" s="3">
        <f t="shared" si="1"/>
        <v>0</v>
      </c>
      <c r="AH19" s="3">
        <f t="shared" si="2"/>
        <v>0</v>
      </c>
      <c r="AI19" s="3">
        <f t="shared" si="3"/>
        <v>0</v>
      </c>
    </row>
    <row r="20" spans="1:35" ht="19.899999999999999" customHeight="1">
      <c r="A20" s="136">
        <f>Time1!B20</f>
        <v>13</v>
      </c>
      <c r="B20" s="52" t="str">
        <f>Time1!E20</f>
        <v>อศิราภ์</v>
      </c>
      <c r="C20" s="146"/>
      <c r="D20" s="146"/>
      <c r="E20" s="146"/>
      <c r="F20" s="147"/>
      <c r="G20" s="50"/>
      <c r="H20" s="50"/>
      <c r="I20" s="50"/>
      <c r="J20" s="50"/>
      <c r="K20" s="145"/>
      <c r="L20" s="50"/>
      <c r="M20" s="50"/>
      <c r="N20" s="50"/>
      <c r="O20" s="50"/>
      <c r="P20" s="145"/>
      <c r="Q20" s="50"/>
      <c r="R20" s="50"/>
      <c r="S20" s="50"/>
      <c r="T20" s="50"/>
      <c r="U20" s="145"/>
      <c r="V20" s="50"/>
      <c r="W20" s="50"/>
      <c r="X20" s="50"/>
      <c r="Y20" s="50"/>
      <c r="Z20" s="145"/>
      <c r="AA20" s="50"/>
      <c r="AB20" s="50"/>
      <c r="AC20" s="50"/>
      <c r="AD20" s="50"/>
      <c r="AE20" s="145"/>
      <c r="AF20" s="3">
        <f t="shared" si="0"/>
        <v>0</v>
      </c>
      <c r="AG20" s="3">
        <f t="shared" si="1"/>
        <v>0</v>
      </c>
      <c r="AH20" s="3">
        <f t="shared" si="2"/>
        <v>0</v>
      </c>
      <c r="AI20" s="3">
        <f t="shared" si="3"/>
        <v>0</v>
      </c>
    </row>
    <row r="21" spans="1:35" ht="19.899999999999999" customHeight="1">
      <c r="A21" s="136">
        <f>Time1!B21</f>
        <v>14</v>
      </c>
      <c r="B21" s="52" t="str">
        <f>Time1!E21</f>
        <v>สุกัญญา</v>
      </c>
      <c r="C21" s="146"/>
      <c r="D21" s="146"/>
      <c r="E21" s="146"/>
      <c r="F21" s="147"/>
      <c r="G21" s="50"/>
      <c r="H21" s="50"/>
      <c r="I21" s="50"/>
      <c r="J21" s="50"/>
      <c r="K21" s="145"/>
      <c r="L21" s="50"/>
      <c r="M21" s="50"/>
      <c r="N21" s="50"/>
      <c r="O21" s="50"/>
      <c r="P21" s="145"/>
      <c r="Q21" s="50"/>
      <c r="R21" s="50"/>
      <c r="S21" s="50"/>
      <c r="T21" s="50"/>
      <c r="U21" s="145"/>
      <c r="V21" s="50"/>
      <c r="W21" s="50"/>
      <c r="X21" s="50"/>
      <c r="Y21" s="50"/>
      <c r="Z21" s="145"/>
      <c r="AA21" s="50"/>
      <c r="AB21" s="50"/>
      <c r="AC21" s="50"/>
      <c r="AD21" s="50"/>
      <c r="AE21" s="145"/>
      <c r="AF21" s="3"/>
      <c r="AG21" s="3"/>
      <c r="AH21" s="3"/>
      <c r="AI21" s="3"/>
    </row>
    <row r="22" spans="1:35" ht="19.899999999999999" customHeight="1">
      <c r="A22" s="136">
        <f>Time1!B22</f>
        <v>15</v>
      </c>
      <c r="B22" s="52" t="str">
        <f>Time1!E22</f>
        <v>สุภัสรา</v>
      </c>
      <c r="C22" s="146"/>
      <c r="D22" s="146"/>
      <c r="E22" s="146"/>
      <c r="F22" s="147"/>
      <c r="G22" s="50"/>
      <c r="H22" s="50"/>
      <c r="I22" s="50"/>
      <c r="J22" s="50"/>
      <c r="K22" s="145"/>
      <c r="L22" s="50"/>
      <c r="M22" s="50"/>
      <c r="N22" s="50"/>
      <c r="O22" s="50"/>
      <c r="P22" s="145"/>
      <c r="Q22" s="50"/>
      <c r="R22" s="50"/>
      <c r="S22" s="50"/>
      <c r="T22" s="50"/>
      <c r="U22" s="145"/>
      <c r="V22" s="50"/>
      <c r="W22" s="50"/>
      <c r="X22" s="50"/>
      <c r="Y22" s="50"/>
      <c r="Z22" s="145"/>
      <c r="AA22" s="50"/>
      <c r="AB22" s="50"/>
      <c r="AC22" s="50"/>
      <c r="AD22" s="50"/>
      <c r="AE22" s="145"/>
      <c r="AF22" s="3">
        <f t="shared" si="0"/>
        <v>0</v>
      </c>
      <c r="AG22" s="3">
        <f t="shared" si="1"/>
        <v>0</v>
      </c>
      <c r="AH22" s="3">
        <f t="shared" si="2"/>
        <v>0</v>
      </c>
      <c r="AI22" s="3">
        <f t="shared" si="3"/>
        <v>0</v>
      </c>
    </row>
    <row r="23" spans="1:35" ht="19.899999999999999" customHeight="1">
      <c r="A23" s="136">
        <f>Time1!B23</f>
        <v>16</v>
      </c>
      <c r="B23" s="52" t="str">
        <f>Time1!E23</f>
        <v>อัญชิสา</v>
      </c>
      <c r="C23" s="146"/>
      <c r="D23" s="146"/>
      <c r="E23" s="146"/>
      <c r="F23" s="147"/>
      <c r="G23" s="50"/>
      <c r="H23" s="50"/>
      <c r="I23" s="50"/>
      <c r="J23" s="50"/>
      <c r="K23" s="145"/>
      <c r="L23" s="50"/>
      <c r="M23" s="50"/>
      <c r="N23" s="50"/>
      <c r="O23" s="50"/>
      <c r="P23" s="145"/>
      <c r="Q23" s="50"/>
      <c r="R23" s="50"/>
      <c r="S23" s="50"/>
      <c r="T23" s="50"/>
      <c r="U23" s="145"/>
      <c r="V23" s="50"/>
      <c r="W23" s="50"/>
      <c r="X23" s="50"/>
      <c r="Y23" s="50"/>
      <c r="Z23" s="145"/>
      <c r="AA23" s="50"/>
      <c r="AB23" s="50"/>
      <c r="AC23" s="50"/>
      <c r="AD23" s="50"/>
      <c r="AE23" s="145"/>
      <c r="AF23" s="3">
        <f t="shared" si="0"/>
        <v>0</v>
      </c>
      <c r="AG23" s="3">
        <f t="shared" si="1"/>
        <v>0</v>
      </c>
      <c r="AH23" s="3">
        <f t="shared" si="2"/>
        <v>0</v>
      </c>
      <c r="AI23" s="3">
        <f t="shared" si="3"/>
        <v>0</v>
      </c>
    </row>
    <row r="24" spans="1:35" ht="19.899999999999999" customHeight="1">
      <c r="A24" s="136">
        <f>Time1!B24</f>
        <v>17</v>
      </c>
      <c r="B24" s="52" t="str">
        <f>Time1!E24</f>
        <v>อัมพิกา</v>
      </c>
      <c r="C24" s="146"/>
      <c r="D24" s="146"/>
      <c r="E24" s="146"/>
      <c r="F24" s="147"/>
      <c r="G24" s="50"/>
      <c r="H24" s="50"/>
      <c r="I24" s="50"/>
      <c r="J24" s="50"/>
      <c r="K24" s="145"/>
      <c r="L24" s="50"/>
      <c r="M24" s="50"/>
      <c r="N24" s="50"/>
      <c r="O24" s="50"/>
      <c r="P24" s="145"/>
      <c r="Q24" s="50"/>
      <c r="R24" s="50"/>
      <c r="S24" s="50"/>
      <c r="T24" s="50"/>
      <c r="U24" s="145"/>
      <c r="V24" s="50"/>
      <c r="W24" s="50"/>
      <c r="X24" s="50"/>
      <c r="Y24" s="50"/>
      <c r="Z24" s="145"/>
      <c r="AA24" s="50"/>
      <c r="AB24" s="50"/>
      <c r="AC24" s="50"/>
      <c r="AD24" s="50"/>
      <c r="AE24" s="145"/>
      <c r="AF24" s="3">
        <f t="shared" si="0"/>
        <v>0</v>
      </c>
      <c r="AG24" s="3">
        <f t="shared" si="1"/>
        <v>0</v>
      </c>
      <c r="AH24" s="3">
        <f t="shared" si="2"/>
        <v>0</v>
      </c>
      <c r="AI24" s="3">
        <f t="shared" si="3"/>
        <v>0</v>
      </c>
    </row>
    <row r="25" spans="1:35" ht="19.899999999999999" customHeight="1">
      <c r="A25" s="136">
        <f>Time1!B25</f>
        <v>18</v>
      </c>
      <c r="B25" s="52" t="str">
        <f>Time1!E25</f>
        <v>มนัสนันท์</v>
      </c>
      <c r="C25" s="146"/>
      <c r="D25" s="146"/>
      <c r="E25" s="146"/>
      <c r="F25" s="147"/>
      <c r="G25" s="50"/>
      <c r="H25" s="50"/>
      <c r="I25" s="50"/>
      <c r="J25" s="50"/>
      <c r="K25" s="145"/>
      <c r="L25" s="50"/>
      <c r="M25" s="50"/>
      <c r="N25" s="50"/>
      <c r="O25" s="50"/>
      <c r="P25" s="145"/>
      <c r="Q25" s="50"/>
      <c r="R25" s="50"/>
      <c r="S25" s="50"/>
      <c r="T25" s="50"/>
      <c r="U25" s="145"/>
      <c r="V25" s="50"/>
      <c r="W25" s="50"/>
      <c r="X25" s="50"/>
      <c r="Y25" s="50"/>
      <c r="Z25" s="145"/>
      <c r="AA25" s="50"/>
      <c r="AB25" s="50"/>
      <c r="AC25" s="50"/>
      <c r="AD25" s="50"/>
      <c r="AE25" s="145"/>
      <c r="AF25" s="3">
        <f t="shared" si="0"/>
        <v>0</v>
      </c>
      <c r="AG25" s="3">
        <f t="shared" si="1"/>
        <v>0</v>
      </c>
      <c r="AH25" s="3">
        <f t="shared" si="2"/>
        <v>0</v>
      </c>
      <c r="AI25" s="3">
        <f t="shared" si="3"/>
        <v>0</v>
      </c>
    </row>
    <row r="26" spans="1:35" ht="19.899999999999999" customHeight="1">
      <c r="A26" s="136"/>
      <c r="B26" s="52"/>
      <c r="C26" s="146"/>
      <c r="D26" s="146"/>
      <c r="E26" s="146"/>
      <c r="F26" s="147"/>
      <c r="G26" s="50"/>
      <c r="H26" s="50"/>
      <c r="I26" s="50"/>
      <c r="J26" s="50"/>
      <c r="K26" s="145"/>
      <c r="L26" s="50"/>
      <c r="M26" s="50"/>
      <c r="N26" s="50"/>
      <c r="O26" s="50"/>
      <c r="P26" s="145"/>
      <c r="Q26" s="50"/>
      <c r="R26" s="50"/>
      <c r="S26" s="50"/>
      <c r="T26" s="50"/>
      <c r="U26" s="145"/>
      <c r="V26" s="50"/>
      <c r="W26" s="50"/>
      <c r="X26" s="50"/>
      <c r="Y26" s="50"/>
      <c r="Z26" s="145"/>
      <c r="AA26" s="50"/>
      <c r="AB26" s="50"/>
      <c r="AC26" s="50"/>
      <c r="AD26" s="50"/>
      <c r="AE26" s="145"/>
      <c r="AF26" s="3">
        <f t="shared" si="0"/>
        <v>0</v>
      </c>
      <c r="AG26" s="3">
        <f t="shared" si="1"/>
        <v>0</v>
      </c>
      <c r="AH26" s="3">
        <f t="shared" si="2"/>
        <v>0</v>
      </c>
      <c r="AI26" s="3">
        <f t="shared" si="3"/>
        <v>0</v>
      </c>
    </row>
    <row r="27" spans="1:35" ht="19.899999999999999" customHeight="1">
      <c r="A27" s="136"/>
      <c r="B27" s="52"/>
      <c r="C27" s="146"/>
      <c r="D27" s="146"/>
      <c r="E27" s="146"/>
      <c r="F27" s="147"/>
      <c r="G27" s="50"/>
      <c r="H27" s="50"/>
      <c r="I27" s="50"/>
      <c r="J27" s="50"/>
      <c r="K27" s="145"/>
      <c r="L27" s="50"/>
      <c r="M27" s="50"/>
      <c r="N27" s="50"/>
      <c r="O27" s="50"/>
      <c r="P27" s="145"/>
      <c r="Q27" s="50"/>
      <c r="R27" s="50"/>
      <c r="S27" s="50"/>
      <c r="T27" s="50"/>
      <c r="U27" s="145"/>
      <c r="V27" s="50"/>
      <c r="W27" s="50"/>
      <c r="X27" s="50"/>
      <c r="Y27" s="50"/>
      <c r="Z27" s="145"/>
      <c r="AA27" s="50"/>
      <c r="AB27" s="50"/>
      <c r="AC27" s="50"/>
      <c r="AD27" s="50"/>
      <c r="AE27" s="145"/>
      <c r="AF27" s="3">
        <f t="shared" si="0"/>
        <v>0</v>
      </c>
      <c r="AG27" s="3">
        <f t="shared" si="1"/>
        <v>0</v>
      </c>
      <c r="AH27" s="3">
        <f t="shared" si="2"/>
        <v>0</v>
      </c>
      <c r="AI27" s="3">
        <f t="shared" si="3"/>
        <v>0</v>
      </c>
    </row>
    <row r="28" spans="1:35" ht="19.899999999999999" customHeight="1">
      <c r="A28" s="136"/>
      <c r="B28" s="52"/>
      <c r="C28" s="146"/>
      <c r="D28" s="146"/>
      <c r="E28" s="146"/>
      <c r="F28" s="147"/>
      <c r="G28" s="50"/>
      <c r="H28" s="50"/>
      <c r="I28" s="50"/>
      <c r="J28" s="50"/>
      <c r="K28" s="145"/>
      <c r="L28" s="50"/>
      <c r="M28" s="50"/>
      <c r="N28" s="50"/>
      <c r="O28" s="50"/>
      <c r="P28" s="145"/>
      <c r="Q28" s="50"/>
      <c r="R28" s="50"/>
      <c r="S28" s="50"/>
      <c r="T28" s="50"/>
      <c r="U28" s="145"/>
      <c r="V28" s="50"/>
      <c r="W28" s="50"/>
      <c r="X28" s="50"/>
      <c r="Y28" s="50"/>
      <c r="Z28" s="145"/>
      <c r="AA28" s="50"/>
      <c r="AB28" s="50"/>
      <c r="AC28" s="50"/>
      <c r="AD28" s="50"/>
      <c r="AE28" s="145"/>
      <c r="AF28" s="3">
        <f t="shared" si="0"/>
        <v>0</v>
      </c>
      <c r="AG28" s="3">
        <f t="shared" si="1"/>
        <v>0</v>
      </c>
      <c r="AH28" s="3">
        <f t="shared" si="2"/>
        <v>0</v>
      </c>
      <c r="AI28" s="3">
        <f t="shared" si="3"/>
        <v>0</v>
      </c>
    </row>
    <row r="29" spans="1:35" ht="19.899999999999999" customHeight="1">
      <c r="A29" s="136"/>
      <c r="B29" s="52"/>
      <c r="C29" s="146"/>
      <c r="D29" s="146"/>
      <c r="E29" s="146"/>
      <c r="F29" s="147"/>
      <c r="G29" s="50"/>
      <c r="H29" s="50"/>
      <c r="I29" s="50"/>
      <c r="J29" s="50"/>
      <c r="K29" s="145"/>
      <c r="L29" s="50"/>
      <c r="M29" s="50"/>
      <c r="N29" s="50"/>
      <c r="O29" s="50"/>
      <c r="P29" s="145"/>
      <c r="Q29" s="50"/>
      <c r="R29" s="50"/>
      <c r="S29" s="50"/>
      <c r="T29" s="50"/>
      <c r="U29" s="145"/>
      <c r="V29" s="50"/>
      <c r="W29" s="50"/>
      <c r="X29" s="50"/>
      <c r="Y29" s="50"/>
      <c r="Z29" s="145"/>
      <c r="AA29" s="50"/>
      <c r="AB29" s="50"/>
      <c r="AC29" s="50"/>
      <c r="AD29" s="50"/>
      <c r="AE29" s="145"/>
      <c r="AF29" s="3">
        <f t="shared" si="0"/>
        <v>0</v>
      </c>
      <c r="AG29" s="3">
        <f t="shared" si="1"/>
        <v>0</v>
      </c>
      <c r="AH29" s="3">
        <f t="shared" si="2"/>
        <v>0</v>
      </c>
      <c r="AI29" s="3">
        <f t="shared" si="3"/>
        <v>0</v>
      </c>
    </row>
    <row r="30" spans="1:35" ht="19.899999999999999" customHeight="1">
      <c r="A30" s="136"/>
      <c r="B30" s="52"/>
      <c r="C30" s="146"/>
      <c r="D30" s="146"/>
      <c r="E30" s="146"/>
      <c r="F30" s="147"/>
      <c r="G30" s="50"/>
      <c r="H30" s="50"/>
      <c r="I30" s="50"/>
      <c r="J30" s="50"/>
      <c r="K30" s="145"/>
      <c r="L30" s="50"/>
      <c r="M30" s="50"/>
      <c r="N30" s="50"/>
      <c r="O30" s="50"/>
      <c r="P30" s="145"/>
      <c r="Q30" s="50"/>
      <c r="R30" s="50"/>
      <c r="S30" s="50"/>
      <c r="T30" s="50"/>
      <c r="U30" s="145"/>
      <c r="V30" s="50"/>
      <c r="W30" s="50"/>
      <c r="X30" s="50"/>
      <c r="Y30" s="50"/>
      <c r="Z30" s="145"/>
      <c r="AA30" s="50"/>
      <c r="AB30" s="50"/>
      <c r="AC30" s="50"/>
      <c r="AD30" s="50"/>
      <c r="AE30" s="145"/>
      <c r="AF30" s="3">
        <f t="shared" si="0"/>
        <v>0</v>
      </c>
      <c r="AG30" s="3">
        <f t="shared" si="1"/>
        <v>0</v>
      </c>
      <c r="AH30" s="3">
        <f t="shared" si="2"/>
        <v>0</v>
      </c>
      <c r="AI30" s="3">
        <f t="shared" si="3"/>
        <v>0</v>
      </c>
    </row>
    <row r="31" spans="1:35" ht="19.899999999999999" customHeight="1">
      <c r="A31" s="136"/>
      <c r="B31" s="52"/>
      <c r="C31" s="146"/>
      <c r="D31" s="146"/>
      <c r="E31" s="146"/>
      <c r="F31" s="147"/>
      <c r="G31" s="50"/>
      <c r="H31" s="50"/>
      <c r="I31" s="50"/>
      <c r="J31" s="50"/>
      <c r="K31" s="145"/>
      <c r="L31" s="50"/>
      <c r="M31" s="50"/>
      <c r="N31" s="50"/>
      <c r="O31" s="50"/>
      <c r="P31" s="145"/>
      <c r="Q31" s="50"/>
      <c r="R31" s="50"/>
      <c r="S31" s="50"/>
      <c r="T31" s="50"/>
      <c r="U31" s="145"/>
      <c r="V31" s="50"/>
      <c r="W31" s="50"/>
      <c r="X31" s="50"/>
      <c r="Y31" s="50"/>
      <c r="Z31" s="145"/>
      <c r="AA31" s="50"/>
      <c r="AB31" s="50"/>
      <c r="AC31" s="50"/>
      <c r="AD31" s="50"/>
      <c r="AE31" s="145"/>
      <c r="AF31" s="3">
        <f t="shared" si="0"/>
        <v>0</v>
      </c>
      <c r="AG31" s="3">
        <f t="shared" si="1"/>
        <v>0</v>
      </c>
      <c r="AH31" s="3">
        <f t="shared" si="2"/>
        <v>0</v>
      </c>
      <c r="AI31" s="3">
        <f t="shared" si="3"/>
        <v>0</v>
      </c>
    </row>
    <row r="32" spans="1:35" ht="19.899999999999999" customHeight="1">
      <c r="A32" s="136"/>
      <c r="B32" s="52"/>
      <c r="C32" s="146"/>
      <c r="D32" s="148"/>
      <c r="E32" s="148"/>
      <c r="F32" s="147"/>
      <c r="G32" s="50"/>
      <c r="H32" s="50"/>
      <c r="I32" s="50"/>
      <c r="J32" s="50"/>
      <c r="K32" s="145"/>
      <c r="L32" s="50"/>
      <c r="M32" s="50"/>
      <c r="N32" s="50"/>
      <c r="O32" s="50"/>
      <c r="P32" s="145"/>
      <c r="Q32" s="50"/>
      <c r="R32" s="50"/>
      <c r="S32" s="50"/>
      <c r="T32" s="50"/>
      <c r="U32" s="145"/>
      <c r="V32" s="50"/>
      <c r="W32" s="50"/>
      <c r="X32" s="50"/>
      <c r="Y32" s="50"/>
      <c r="Z32" s="145"/>
      <c r="AA32" s="50"/>
      <c r="AB32" s="50"/>
      <c r="AC32" s="50"/>
      <c r="AD32" s="50"/>
      <c r="AE32" s="145"/>
      <c r="AF32" s="3">
        <f t="shared" si="0"/>
        <v>0</v>
      </c>
      <c r="AG32" s="3">
        <f t="shared" si="1"/>
        <v>0</v>
      </c>
      <c r="AH32" s="3">
        <f t="shared" si="2"/>
        <v>0</v>
      </c>
      <c r="AI32" s="3">
        <f t="shared" si="3"/>
        <v>0</v>
      </c>
    </row>
    <row r="33" spans="1:35" ht="19.899999999999999" customHeight="1">
      <c r="A33" s="136"/>
      <c r="B33" s="52"/>
      <c r="C33" s="146"/>
      <c r="D33" s="148"/>
      <c r="E33" s="148"/>
      <c r="F33" s="147"/>
      <c r="G33" s="50"/>
      <c r="H33" s="50"/>
      <c r="I33" s="50"/>
      <c r="J33" s="50"/>
      <c r="K33" s="145"/>
      <c r="L33" s="50"/>
      <c r="M33" s="50"/>
      <c r="N33" s="50"/>
      <c r="O33" s="50"/>
      <c r="P33" s="145"/>
      <c r="Q33" s="50"/>
      <c r="R33" s="50"/>
      <c r="S33" s="50"/>
      <c r="T33" s="50"/>
      <c r="U33" s="145"/>
      <c r="V33" s="50"/>
      <c r="W33" s="50"/>
      <c r="X33" s="50"/>
      <c r="Y33" s="50"/>
      <c r="Z33" s="145"/>
      <c r="AA33" s="50"/>
      <c r="AB33" s="50"/>
      <c r="AC33" s="50"/>
      <c r="AD33" s="50"/>
      <c r="AE33" s="145"/>
      <c r="AF33" s="3">
        <f t="shared" si="0"/>
        <v>0</v>
      </c>
      <c r="AG33" s="3">
        <f t="shared" si="1"/>
        <v>0</v>
      </c>
      <c r="AH33" s="3">
        <f t="shared" si="2"/>
        <v>0</v>
      </c>
      <c r="AI33" s="3">
        <f t="shared" si="3"/>
        <v>0</v>
      </c>
    </row>
    <row r="34" spans="1:35" ht="19.899999999999999" customHeight="1">
      <c r="A34" s="136"/>
      <c r="B34" s="52"/>
      <c r="C34" s="146"/>
      <c r="D34" s="148"/>
      <c r="E34" s="148"/>
      <c r="F34" s="147"/>
      <c r="G34" s="50"/>
      <c r="H34" s="50"/>
      <c r="I34" s="50"/>
      <c r="J34" s="50"/>
      <c r="K34" s="145"/>
      <c r="L34" s="50"/>
      <c r="M34" s="50"/>
      <c r="N34" s="50"/>
      <c r="O34" s="50"/>
      <c r="P34" s="145"/>
      <c r="Q34" s="50"/>
      <c r="R34" s="50"/>
      <c r="S34" s="50"/>
      <c r="T34" s="50"/>
      <c r="U34" s="145"/>
      <c r="V34" s="50"/>
      <c r="W34" s="50"/>
      <c r="X34" s="50"/>
      <c r="Y34" s="50"/>
      <c r="Z34" s="145"/>
      <c r="AA34" s="50"/>
      <c r="AB34" s="50"/>
      <c r="AC34" s="50"/>
      <c r="AD34" s="50"/>
      <c r="AE34" s="145"/>
      <c r="AF34" s="3">
        <f t="shared" si="0"/>
        <v>0</v>
      </c>
      <c r="AG34" s="3">
        <f t="shared" si="1"/>
        <v>0</v>
      </c>
      <c r="AH34" s="3">
        <f t="shared" si="2"/>
        <v>0</v>
      </c>
      <c r="AI34" s="3">
        <f t="shared" si="3"/>
        <v>0</v>
      </c>
    </row>
    <row r="35" spans="1:35" ht="19.899999999999999" customHeight="1">
      <c r="A35" s="136"/>
      <c r="B35" s="52"/>
      <c r="C35" s="146"/>
      <c r="D35" s="148"/>
      <c r="E35" s="148"/>
      <c r="F35" s="147"/>
      <c r="G35" s="50"/>
      <c r="H35" s="50"/>
      <c r="I35" s="50"/>
      <c r="J35" s="50"/>
      <c r="K35" s="145"/>
      <c r="L35" s="50"/>
      <c r="M35" s="50"/>
      <c r="N35" s="50"/>
      <c r="O35" s="50"/>
      <c r="P35" s="145"/>
      <c r="Q35" s="50"/>
      <c r="R35" s="50"/>
      <c r="S35" s="50"/>
      <c r="T35" s="50"/>
      <c r="U35" s="145"/>
      <c r="V35" s="50"/>
      <c r="W35" s="50"/>
      <c r="X35" s="50"/>
      <c r="Y35" s="50"/>
      <c r="Z35" s="145"/>
      <c r="AA35" s="50"/>
      <c r="AB35" s="50"/>
      <c r="AC35" s="50"/>
      <c r="AD35" s="50"/>
      <c r="AE35" s="145"/>
      <c r="AF35" s="3">
        <f t="shared" si="0"/>
        <v>0</v>
      </c>
      <c r="AG35" s="3">
        <f t="shared" si="1"/>
        <v>0</v>
      </c>
      <c r="AH35" s="3">
        <f t="shared" si="2"/>
        <v>0</v>
      </c>
      <c r="AI35" s="3">
        <f t="shared" si="3"/>
        <v>0</v>
      </c>
    </row>
    <row r="36" spans="1:35" ht="19.899999999999999" customHeight="1">
      <c r="A36" s="136"/>
      <c r="B36" s="52"/>
      <c r="C36" s="146"/>
      <c r="D36" s="148"/>
      <c r="E36" s="148"/>
      <c r="F36" s="147"/>
      <c r="G36" s="50"/>
      <c r="H36" s="50"/>
      <c r="I36" s="50"/>
      <c r="J36" s="50"/>
      <c r="K36" s="145"/>
      <c r="L36" s="50"/>
      <c r="M36" s="50"/>
      <c r="N36" s="50"/>
      <c r="O36" s="50"/>
      <c r="P36" s="145"/>
      <c r="Q36" s="50"/>
      <c r="R36" s="50"/>
      <c r="S36" s="50"/>
      <c r="T36" s="50"/>
      <c r="U36" s="145"/>
      <c r="V36" s="50"/>
      <c r="W36" s="50"/>
      <c r="X36" s="50"/>
      <c r="Y36" s="50"/>
      <c r="Z36" s="145"/>
      <c r="AA36" s="50"/>
      <c r="AB36" s="50"/>
      <c r="AC36" s="50"/>
      <c r="AD36" s="50"/>
      <c r="AE36" s="145"/>
      <c r="AF36" s="1">
        <f t="shared" si="0"/>
        <v>0</v>
      </c>
      <c r="AG36" s="1">
        <f t="shared" si="1"/>
        <v>0</v>
      </c>
      <c r="AH36" s="1">
        <f t="shared" si="2"/>
        <v>0</v>
      </c>
      <c r="AI36" s="1">
        <f t="shared" si="3"/>
        <v>0</v>
      </c>
    </row>
    <row r="37" spans="1:35" ht="19.899999999999999" customHeight="1">
      <c r="A37" s="136"/>
      <c r="B37" s="52"/>
      <c r="C37" s="146"/>
      <c r="D37" s="148"/>
      <c r="E37" s="148"/>
      <c r="F37" s="147"/>
      <c r="G37" s="50"/>
      <c r="H37" s="50"/>
      <c r="I37" s="50"/>
      <c r="J37" s="50"/>
      <c r="K37" s="145"/>
      <c r="L37" s="50"/>
      <c r="M37" s="50"/>
      <c r="N37" s="50"/>
      <c r="O37" s="50"/>
      <c r="P37" s="145"/>
      <c r="Q37" s="50"/>
      <c r="R37" s="50"/>
      <c r="S37" s="50"/>
      <c r="T37" s="50"/>
      <c r="U37" s="145"/>
      <c r="V37" s="50"/>
      <c r="W37" s="50"/>
      <c r="X37" s="50"/>
      <c r="Y37" s="50"/>
      <c r="Z37" s="145"/>
      <c r="AA37" s="50"/>
      <c r="AB37" s="50"/>
      <c r="AC37" s="50"/>
      <c r="AD37" s="50"/>
      <c r="AE37" s="145"/>
      <c r="AF37" s="1">
        <f t="shared" si="0"/>
        <v>0</v>
      </c>
      <c r="AG37" s="1">
        <f t="shared" si="1"/>
        <v>0</v>
      </c>
      <c r="AH37" s="1">
        <f t="shared" si="2"/>
        <v>0</v>
      </c>
      <c r="AI37" s="1">
        <f t="shared" si="3"/>
        <v>0</v>
      </c>
    </row>
    <row r="38" spans="1:35" ht="19.899999999999999" customHeight="1">
      <c r="A38" s="136"/>
      <c r="B38" s="52"/>
      <c r="C38" s="146"/>
      <c r="D38" s="148"/>
      <c r="E38" s="148"/>
      <c r="F38" s="147"/>
      <c r="G38" s="50"/>
      <c r="H38" s="50"/>
      <c r="I38" s="50"/>
      <c r="J38" s="50"/>
      <c r="K38" s="145"/>
      <c r="L38" s="50"/>
      <c r="M38" s="50"/>
      <c r="N38" s="50"/>
      <c r="O38" s="50"/>
      <c r="P38" s="145"/>
      <c r="Q38" s="50"/>
      <c r="R38" s="50"/>
      <c r="S38" s="50"/>
      <c r="T38" s="50"/>
      <c r="U38" s="145"/>
      <c r="V38" s="50"/>
      <c r="W38" s="50"/>
      <c r="X38" s="50"/>
      <c r="Y38" s="50"/>
      <c r="Z38" s="145"/>
      <c r="AA38" s="50"/>
      <c r="AB38" s="50"/>
      <c r="AC38" s="50"/>
      <c r="AD38" s="50"/>
      <c r="AE38" s="145"/>
    </row>
    <row r="39" spans="1:35" ht="19.899999999999999" customHeight="1">
      <c r="A39" s="136"/>
      <c r="B39" s="52"/>
      <c r="C39" s="146"/>
      <c r="D39" s="148"/>
      <c r="E39" s="148"/>
      <c r="F39" s="147"/>
      <c r="G39" s="50"/>
      <c r="H39" s="50"/>
      <c r="I39" s="50"/>
      <c r="J39" s="50"/>
      <c r="K39" s="145"/>
      <c r="L39" s="50"/>
      <c r="M39" s="50"/>
      <c r="N39" s="50"/>
      <c r="O39" s="50"/>
      <c r="P39" s="145"/>
      <c r="Q39" s="50"/>
      <c r="R39" s="50"/>
      <c r="S39" s="50"/>
      <c r="T39" s="50"/>
      <c r="U39" s="145"/>
      <c r="V39" s="50"/>
      <c r="W39" s="50"/>
      <c r="X39" s="50"/>
      <c r="Y39" s="50"/>
      <c r="Z39" s="145"/>
      <c r="AA39" s="50"/>
      <c r="AB39" s="50"/>
      <c r="AC39" s="50"/>
      <c r="AD39" s="50"/>
      <c r="AE39" s="145"/>
    </row>
    <row r="40" spans="1:35" ht="19.899999999999999" customHeight="1">
      <c r="A40" s="136"/>
      <c r="B40" s="52"/>
      <c r="C40" s="146"/>
      <c r="D40" s="148"/>
      <c r="E40" s="148"/>
      <c r="F40" s="147"/>
      <c r="G40" s="50"/>
      <c r="H40" s="50"/>
      <c r="I40" s="50"/>
      <c r="J40" s="50"/>
      <c r="K40" s="145"/>
      <c r="L40" s="50"/>
      <c r="M40" s="50"/>
      <c r="N40" s="50"/>
      <c r="O40" s="50"/>
      <c r="P40" s="145"/>
      <c r="Q40" s="50"/>
      <c r="R40" s="50"/>
      <c r="S40" s="50"/>
      <c r="T40" s="50"/>
      <c r="U40" s="145"/>
      <c r="V40" s="50"/>
      <c r="W40" s="50"/>
      <c r="X40" s="50"/>
      <c r="Y40" s="50"/>
      <c r="Z40" s="145"/>
      <c r="AA40" s="50"/>
      <c r="AB40" s="50"/>
      <c r="AC40" s="50"/>
      <c r="AD40" s="50"/>
      <c r="AE40" s="145"/>
    </row>
    <row r="41" spans="1:35" ht="19.899999999999999" customHeight="1">
      <c r="A41" s="136"/>
      <c r="B41" s="52"/>
      <c r="C41" s="146"/>
      <c r="D41" s="148"/>
      <c r="E41" s="148"/>
      <c r="F41" s="147"/>
      <c r="G41" s="50"/>
      <c r="H41" s="50"/>
      <c r="I41" s="50"/>
      <c r="J41" s="50"/>
      <c r="K41" s="145"/>
      <c r="L41" s="50"/>
      <c r="M41" s="50"/>
      <c r="N41" s="50"/>
      <c r="O41" s="50"/>
      <c r="P41" s="145"/>
      <c r="Q41" s="50"/>
      <c r="R41" s="50"/>
      <c r="S41" s="50"/>
      <c r="T41" s="50"/>
      <c r="U41" s="145"/>
      <c r="V41" s="50"/>
      <c r="W41" s="50"/>
      <c r="X41" s="50"/>
      <c r="Y41" s="50"/>
      <c r="Z41" s="145"/>
      <c r="AA41" s="50"/>
      <c r="AB41" s="50"/>
      <c r="AC41" s="50"/>
      <c r="AD41" s="50"/>
      <c r="AE41" s="145"/>
    </row>
    <row r="42" spans="1:35" ht="19.899999999999999" customHeight="1">
      <c r="A42" s="136"/>
      <c r="B42" s="52"/>
      <c r="C42" s="146"/>
      <c r="D42" s="148"/>
      <c r="E42" s="148"/>
      <c r="F42" s="147"/>
      <c r="G42" s="50"/>
      <c r="H42" s="50"/>
      <c r="I42" s="50"/>
      <c r="J42" s="50"/>
      <c r="K42" s="145"/>
      <c r="L42" s="50"/>
      <c r="M42" s="50"/>
      <c r="N42" s="50"/>
      <c r="O42" s="50"/>
      <c r="P42" s="145"/>
      <c r="Q42" s="50"/>
      <c r="R42" s="50"/>
      <c r="S42" s="50"/>
      <c r="T42" s="50"/>
      <c r="U42" s="145"/>
      <c r="V42" s="50"/>
      <c r="W42" s="50"/>
      <c r="X42" s="50"/>
      <c r="Y42" s="50"/>
      <c r="Z42" s="145"/>
      <c r="AA42" s="50"/>
      <c r="AB42" s="50"/>
      <c r="AC42" s="50"/>
      <c r="AD42" s="50"/>
      <c r="AE42" s="145"/>
    </row>
    <row r="43" spans="1:35" ht="19.899999999999999" customHeight="1">
      <c r="A43" s="136"/>
      <c r="B43" s="52"/>
      <c r="C43" s="146"/>
      <c r="D43" s="148"/>
      <c r="E43" s="148"/>
      <c r="F43" s="147"/>
      <c r="G43" s="50"/>
      <c r="H43" s="50"/>
      <c r="I43" s="50"/>
      <c r="J43" s="50"/>
      <c r="K43" s="145"/>
      <c r="L43" s="50"/>
      <c r="M43" s="50"/>
      <c r="N43" s="50"/>
      <c r="O43" s="50"/>
      <c r="P43" s="145"/>
      <c r="Q43" s="50"/>
      <c r="R43" s="50"/>
      <c r="S43" s="50"/>
      <c r="T43" s="50"/>
      <c r="U43" s="145"/>
      <c r="V43" s="50"/>
      <c r="W43" s="50"/>
      <c r="X43" s="50"/>
      <c r="Y43" s="50"/>
      <c r="Z43" s="145"/>
      <c r="AA43" s="50"/>
      <c r="AB43" s="50"/>
      <c r="AC43" s="50"/>
      <c r="AD43" s="50"/>
      <c r="AE43" s="145"/>
    </row>
    <row r="44" spans="1:35" ht="19.899999999999999" customHeight="1">
      <c r="A44" s="136"/>
      <c r="B44" s="52"/>
      <c r="C44" s="146"/>
      <c r="D44" s="148"/>
      <c r="E44" s="148"/>
      <c r="F44" s="145"/>
      <c r="G44" s="50"/>
      <c r="H44" s="50"/>
      <c r="I44" s="50"/>
      <c r="J44" s="50"/>
      <c r="K44" s="145"/>
      <c r="L44" s="50"/>
      <c r="M44" s="50"/>
      <c r="N44" s="50"/>
      <c r="O44" s="50"/>
      <c r="P44" s="145"/>
      <c r="Q44" s="50"/>
      <c r="R44" s="50"/>
      <c r="S44" s="50"/>
      <c r="T44" s="50"/>
      <c r="U44" s="145"/>
      <c r="V44" s="50"/>
      <c r="W44" s="50"/>
      <c r="X44" s="50"/>
      <c r="Y44" s="50"/>
      <c r="Z44" s="145"/>
      <c r="AA44" s="50"/>
      <c r="AB44" s="50"/>
      <c r="AC44" s="50"/>
      <c r="AD44" s="50"/>
      <c r="AE44" s="145"/>
    </row>
    <row r="45" spans="1:35" ht="19.899999999999999" customHeight="1">
      <c r="A45" s="136"/>
      <c r="B45" s="52"/>
      <c r="C45" s="146"/>
      <c r="D45" s="148"/>
      <c r="E45" s="148"/>
      <c r="F45" s="145"/>
      <c r="G45" s="50"/>
      <c r="H45" s="50"/>
      <c r="I45" s="50"/>
      <c r="J45" s="50"/>
      <c r="K45" s="145"/>
      <c r="L45" s="50"/>
      <c r="M45" s="50"/>
      <c r="N45" s="50"/>
      <c r="O45" s="50"/>
      <c r="P45" s="145"/>
      <c r="Q45" s="50"/>
      <c r="R45" s="50"/>
      <c r="S45" s="50"/>
      <c r="T45" s="50"/>
      <c r="U45" s="145"/>
      <c r="V45" s="50"/>
      <c r="W45" s="50"/>
      <c r="X45" s="50"/>
      <c r="Y45" s="50"/>
      <c r="Z45" s="145"/>
      <c r="AA45" s="50"/>
      <c r="AB45" s="50"/>
      <c r="AC45" s="50"/>
      <c r="AD45" s="50"/>
      <c r="AE45" s="145"/>
    </row>
    <row r="46" spans="1:35" ht="19.899999999999999" customHeight="1">
      <c r="A46" s="136"/>
      <c r="B46" s="52"/>
      <c r="C46" s="146"/>
      <c r="D46" s="148"/>
      <c r="E46" s="148"/>
      <c r="F46" s="145"/>
      <c r="G46" s="50"/>
      <c r="H46" s="50"/>
      <c r="I46" s="50"/>
      <c r="J46" s="50"/>
      <c r="K46" s="145"/>
      <c r="L46" s="50"/>
      <c r="M46" s="50"/>
      <c r="N46" s="50"/>
      <c r="O46" s="50"/>
      <c r="P46" s="145"/>
      <c r="Q46" s="50"/>
      <c r="R46" s="50"/>
      <c r="S46" s="50"/>
      <c r="T46" s="50"/>
      <c r="U46" s="145"/>
      <c r="V46" s="50"/>
      <c r="W46" s="50"/>
      <c r="X46" s="50"/>
      <c r="Y46" s="50"/>
      <c r="Z46" s="145"/>
      <c r="AA46" s="50"/>
      <c r="AB46" s="50"/>
      <c r="AC46" s="50"/>
      <c r="AD46" s="50"/>
      <c r="AE46" s="145"/>
    </row>
    <row r="47" spans="1:35" ht="19.899999999999999" customHeight="1">
      <c r="A47" s="136"/>
      <c r="B47" s="52"/>
      <c r="C47" s="146"/>
      <c r="D47" s="148"/>
      <c r="E47" s="148"/>
      <c r="F47" s="145"/>
      <c r="G47" s="50"/>
      <c r="H47" s="50"/>
      <c r="I47" s="50"/>
      <c r="J47" s="50"/>
      <c r="K47" s="145"/>
      <c r="L47" s="50"/>
      <c r="M47" s="50"/>
      <c r="N47" s="50"/>
      <c r="O47" s="50"/>
      <c r="P47" s="145"/>
      <c r="Q47" s="50"/>
      <c r="R47" s="50"/>
      <c r="S47" s="50"/>
      <c r="T47" s="50"/>
      <c r="U47" s="145"/>
      <c r="V47" s="50"/>
      <c r="W47" s="50"/>
      <c r="X47" s="50"/>
      <c r="Y47" s="50"/>
      <c r="Z47" s="145"/>
      <c r="AA47" s="50"/>
      <c r="AB47" s="50"/>
      <c r="AC47" s="50"/>
      <c r="AD47" s="50"/>
      <c r="AE47" s="145"/>
    </row>
    <row r="48" spans="1:35" ht="19.899999999999999" customHeight="1"/>
    <row r="49" ht="19.899999999999999" customHeight="1"/>
    <row r="50" ht="19.899999999999999" customHeight="1"/>
    <row r="51" ht="19.899999999999999" customHeight="1"/>
    <row r="52" ht="19.899999999999999" customHeight="1"/>
    <row r="53" ht="19.899999999999999" customHeight="1"/>
    <row r="54" ht="19.899999999999999" customHeight="1"/>
    <row r="55" ht="19.899999999999999" customHeight="1"/>
    <row r="56" ht="19.899999999999999" customHeight="1"/>
    <row r="57" ht="19.899999999999999" customHeight="1"/>
    <row r="58" ht="19.899999999999999" customHeight="1"/>
    <row r="59" ht="19.899999999999999" customHeight="1"/>
    <row r="60" ht="19.899999999999999" customHeight="1"/>
  </sheetData>
  <sheetProtection selectLockedCells="1"/>
  <protectedRanges>
    <protectedRange sqref="C8:AE8" name="ช่วง1_1"/>
    <protectedRange sqref="AI8" name="ช่วง1_1_1"/>
    <protectedRange sqref="AF8:AH8" name="ช่วง1_1_1_1"/>
  </protectedRanges>
  <mergeCells count="28">
    <mergeCell ref="AF5:AI5"/>
    <mergeCell ref="AF6:AF7"/>
    <mergeCell ref="AG6:AG7"/>
    <mergeCell ref="AH6:AH7"/>
    <mergeCell ref="AA6:AE6"/>
    <mergeCell ref="AA5:AE5"/>
    <mergeCell ref="AD1:AE1"/>
    <mergeCell ref="A2:AE2"/>
    <mergeCell ref="A3:B3"/>
    <mergeCell ref="C3:F3"/>
    <mergeCell ref="G3:K3"/>
    <mergeCell ref="L3:Z3"/>
    <mergeCell ref="AA3:AB3"/>
    <mergeCell ref="AC3:AE3"/>
    <mergeCell ref="A1:AA1"/>
    <mergeCell ref="AB1:AC1"/>
    <mergeCell ref="A4:AE4"/>
    <mergeCell ref="A5:A8"/>
    <mergeCell ref="V6:Z6"/>
    <mergeCell ref="Q5:U5"/>
    <mergeCell ref="L5:P5"/>
    <mergeCell ref="G5:K5"/>
    <mergeCell ref="L6:P6"/>
    <mergeCell ref="Q6:U6"/>
    <mergeCell ref="C5:F5"/>
    <mergeCell ref="V5:Z5"/>
    <mergeCell ref="C6:F6"/>
    <mergeCell ref="G6:K6"/>
  </mergeCells>
  <pageMargins left="0.51181102362204722" right="0.31496062992125984" top="0.15748031496062992" bottom="0.15748031496062992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STUDENT</vt:lpstr>
      <vt:lpstr>ปกหน้า</vt:lpstr>
      <vt:lpstr>ผลการเรียนรู้</vt:lpstr>
      <vt:lpstr>หน่วยการเรียนรู้</vt:lpstr>
      <vt:lpstr>Time1</vt:lpstr>
      <vt:lpstr>Time2</vt:lpstr>
      <vt:lpstr>Time3</vt:lpstr>
      <vt:lpstr>Time4 สรุป  </vt:lpstr>
      <vt:lpstr>คะแนนหน่วย</vt:lpstr>
      <vt:lpstr>คะแนนวัดผล</vt:lpstr>
      <vt:lpstr>คุณลักษณะอ่านคิด</vt:lpstr>
      <vt:lpstr>แนวปฏิบัติคุณลักษณะ</vt:lpstr>
      <vt:lpstr>ห้อง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Thangpoon Wit</dc:creator>
  <cp:lastModifiedBy>Office</cp:lastModifiedBy>
  <cp:lastPrinted>2020-10-06T03:26:15Z</cp:lastPrinted>
  <dcterms:created xsi:type="dcterms:W3CDTF">2016-07-19T04:48:12Z</dcterms:created>
  <dcterms:modified xsi:type="dcterms:W3CDTF">2020-11-09T05:53:04Z</dcterms:modified>
</cp:coreProperties>
</file>