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bb955b038ccb91/Desktop/แผนบางเสร่/"/>
    </mc:Choice>
  </mc:AlternateContent>
  <xr:revisionPtr revIDLastSave="37" documentId="13_ncr:1_{E77820D4-D144-41F1-BE9C-8DF2D57B31CA}" xr6:coauthVersionLast="47" xr6:coauthVersionMax="47" xr10:uidLastSave="{386526BB-52C7-48EF-BBA6-BA577F83F974}"/>
  <bookViews>
    <workbookView xWindow="-108" yWindow="-108" windowWidth="23256" windowHeight="12456" xr2:uid="{00000000-000D-0000-FFFF-FFFF00000000}"/>
  </bookViews>
  <sheets>
    <sheet name="โครงการงบรายหัวประถม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8" i="6" l="1"/>
  <c r="F141" i="6"/>
  <c r="F137" i="6"/>
  <c r="F123" i="6"/>
  <c r="F118" i="6"/>
  <c r="F108" i="6"/>
  <c r="F102" i="6"/>
  <c r="F94" i="6"/>
  <c r="F88" i="6"/>
  <c r="F83" i="6"/>
  <c r="F79" i="6"/>
  <c r="F69" i="6"/>
  <c r="F66" i="6"/>
  <c r="F62" i="6"/>
  <c r="F58" i="6"/>
  <c r="F54" i="6"/>
  <c r="F46" i="6"/>
  <c r="F42" i="6"/>
  <c r="F34" i="6"/>
  <c r="F24" i="6"/>
  <c r="F18" i="6"/>
  <c r="F13" i="6"/>
  <c r="H13" i="6"/>
  <c r="H70" i="6" s="1"/>
  <c r="H151" i="6" s="1"/>
  <c r="G69" i="6"/>
  <c r="G18" i="6"/>
  <c r="G24" i="6"/>
  <c r="F38" i="6"/>
  <c r="G54" i="6"/>
  <c r="F74" i="6"/>
  <c r="F75" i="6" s="1"/>
  <c r="I74" i="6"/>
  <c r="I75" i="6" s="1"/>
  <c r="I151" i="6" s="1"/>
  <c r="F127" i="6"/>
  <c r="F70" i="6" l="1"/>
  <c r="F150" i="6"/>
  <c r="G70" i="6"/>
  <c r="G151" i="6" s="1"/>
  <c r="F89" i="6"/>
  <c r="F151" i="6" l="1"/>
</calcChain>
</file>

<file path=xl/sharedStrings.xml><?xml version="1.0" encoding="utf-8"?>
<sst xmlns="http://schemas.openxmlformats.org/spreadsheetml/2006/main" count="788" uniqueCount="228">
  <si>
    <t>ที่</t>
  </si>
  <si>
    <t>ฝ่าย</t>
  </si>
  <si>
    <t>กิจกรรม</t>
  </si>
  <si>
    <t>งบประมาณ</t>
  </si>
  <si>
    <t>วิชาการ</t>
  </si>
  <si>
    <t xml:space="preserve">ชื่อผู้รับผิดชอบโครงการ   </t>
  </si>
  <si>
    <t>-</t>
  </si>
  <si>
    <t xml:space="preserve">โครงการ/ ชื่อผู้รับผิดชอบโครงการ   </t>
  </si>
  <si>
    <t>ระยะเวลาดำเนินงาน</t>
  </si>
  <si>
    <t>เรียนฟรี 15 ปี</t>
  </si>
  <si>
    <t>อุดหนุนรายหัว</t>
  </si>
  <si>
    <t>งานบริหารทั่วไป</t>
  </si>
  <si>
    <t>1. นางประภัสสร   จันทวฤทธิ์</t>
  </si>
  <si>
    <t>1. กิจกรรม English camp</t>
  </si>
  <si>
    <t>3. กิจกรรมวันคริสมาสต์</t>
  </si>
  <si>
    <t>โรงเรียนส่งเสริมสุขภาพ</t>
  </si>
  <si>
    <t>1. กำจัดลูกน้ำยุงลาย</t>
  </si>
  <si>
    <t>2. เสียงตามสายส่งเสริมสุขภาพ</t>
  </si>
  <si>
    <t>3. บริการห้องพยาบาล</t>
  </si>
  <si>
    <t>4. ทดสอบสมรรถภาพและเติบโตสมส่วนสมวัย</t>
  </si>
  <si>
    <t>6. กีฬาสี</t>
  </si>
  <si>
    <t>ประสานความร่วมมือระหว่างครู ผู้ปกครองและชุมชนจัดการเรียนรู้ภาษาอังกฤษแบบเข้ม</t>
  </si>
  <si>
    <t>ระบบดูแลช่วยเหลือนักเรียน</t>
  </si>
  <si>
    <t>1. งานคัดกรองจัดทำเครื่องมือ</t>
  </si>
  <si>
    <t>2. กิจกรรมพาน้องกลับมาเรียน</t>
  </si>
  <si>
    <t xml:space="preserve">3. กิจกรรมเยี่ยมบ้านนักเรียน </t>
  </si>
  <si>
    <t xml:space="preserve">
 </t>
  </si>
  <si>
    <t>1. นางยุพิน สุกแก้ว     </t>
  </si>
  <si>
    <t>โครงการส่งเสริมนิสัยรักการอ่าน</t>
  </si>
  <si>
    <t>ชื่อผู้รับผิดชอบโครงการ</t>
  </si>
  <si>
    <t>นางกชวรรณ  สัยอีเม้ง</t>
  </si>
  <si>
    <t>งานวิชาการ</t>
  </si>
  <si>
    <t>ส่งเสริมความร่วมมือฝึกทักษะพื้นฐานในการทำงานอาชีพ</t>
  </si>
  <si>
    <t>ศึกษาเรียนรู้ศาสตร์พระราชาสู่การพัฒนาที่ยั่งยืน</t>
  </si>
  <si>
    <t>1.  จัดซื้อวัสดุฝึกในการจัดการเรียนการสอนนาฏศิลป์และชุดการแสดงและเครื่องประดับ</t>
  </si>
  <si>
    <t>พัฒนาบุคลากร</t>
  </si>
  <si>
    <t>1. สร้างขวัญกำลังใจและยกย่องเชิดชูเกียรติ</t>
  </si>
  <si>
    <t>ชื่อผู้รับผิดชอบโครงการ </t>
  </si>
  <si>
    <t xml:space="preserve">  1. นางพัชช์ธีรา   รอดภัย</t>
  </si>
  <si>
    <t>บุคลากร</t>
  </si>
  <si>
    <t>ซ่อมแซมบำรุงอาคารสถานที่</t>
  </si>
  <si>
    <t>ค่าไฟฟ้า</t>
  </si>
  <si>
    <t>ค่าน้ำประปา</t>
  </si>
  <si>
    <t>ค่าโทรศัพท์</t>
  </si>
  <si>
    <t>ค่าอินเทอร์เน็ตโรงเรียน 3BB</t>
  </si>
  <si>
    <t>โรงเรียนสีขาว ปลอดยาเสพติดและอบายมุข</t>
  </si>
  <si>
    <t>2. กิจกรรมห้องเรียนสีขาว</t>
  </si>
  <si>
    <t>4. กิจกรรมรณรงค์ป้องกันยาเสพติด</t>
  </si>
  <si>
    <t>5. กิจกรรม To Be Number One</t>
  </si>
  <si>
    <t>6. กิจกรรมวันงดสูบบุหรี่โลก</t>
  </si>
  <si>
    <t>7. กิจกรรมสภานักเรียน</t>
  </si>
  <si>
    <t>พัฒนาคุณภาพสู่มาตรฐานสากล</t>
  </si>
  <si>
    <t>ส่งเสริมการจัดการเรียนการสอนโครงงานนวัตกรรมที่เน้นทักษะในศตวรรษที่ 21</t>
  </si>
  <si>
    <t>1. นางโชติกานต์ บุญเพ็ชร</t>
  </si>
  <si>
    <t>โครงการธนาคารขยะโรงเรียน</t>
  </si>
  <si>
    <t>นางสาวนันทยา หอมมณี</t>
  </si>
  <si>
    <t>นางกนกวรรณ สมพมิตร</t>
  </si>
  <si>
    <t xml:space="preserve"> นางสาวมยุรี  เมฆแสงสี</t>
  </si>
  <si>
    <t>นางสินทรา  กองไชย</t>
  </si>
  <si>
    <t>นางสาวนันทิยา หอมมณี</t>
  </si>
  <si>
    <t>1. พัฒนาหลักสูตร</t>
  </si>
  <si>
    <t>2. กิจกรรมการเรียนรู้บูรณาการ EIS</t>
  </si>
  <si>
    <t>3. ประเมินห้องเรียนคุณภาพ</t>
  </si>
  <si>
    <t>4. วิจัยในชั้นเรียน</t>
  </si>
  <si>
    <t>4. จัดหาพาหนะในการนำนักเรียนแข่งขันทักษะวิชาการ</t>
  </si>
  <si>
    <t>1. กิจกรรมแนะแนวอาชีพ</t>
  </si>
  <si>
    <t>2. กิจกรรมการเรียนรู้แหล่งเรียนรู้ท้องถิ่น/สถานประกอบการ</t>
  </si>
  <si>
    <t>3. กิจกรรมเวทีคนเก่ง</t>
  </si>
  <si>
    <t>5. ทัศนศึกษา</t>
  </si>
  <si>
    <t>1. รายงานการประกันคุณภาพภายในสายชั้น</t>
  </si>
  <si>
    <t>2. ยกระดับผลสัมฤทธิ์การทดสอบ RT</t>
  </si>
  <si>
    <t>3. ยกระดับผลสัมฤทธิ์การทดสอบ NT</t>
  </si>
  <si>
    <t xml:space="preserve"> 1. กิจกรรม PLC การสอน</t>
  </si>
  <si>
    <t>1. การจัดทำบัญชีคำพื้นฐาน</t>
  </si>
  <si>
    <t>1. ส่งเสริมการจัดการเรียนการสอนวิทยาการคำนวณ</t>
  </si>
  <si>
    <t>2. ฝึกพัฒนาทักษะอาชีพ “การแปรรูปผลิตภัณฑ์ที่มีอยู่ในชุมชน”</t>
  </si>
  <si>
    <t>1. พัฒนาทักษะอาชีพรูปแบบต่างๆ</t>
  </si>
  <si>
    <t>2. กิจกรรมงานห้องสมุดพอเพียง 3 ดี</t>
  </si>
  <si>
    <t>4. กิจกรรมการปลูกบอนสี</t>
  </si>
  <si>
    <t>2. อบรมเชิงปฏิบัติการและศึกษาดูงานพัฒนาบุคลากร</t>
  </si>
  <si>
    <t>กิจกรรมพัฒนาผู้เรียน</t>
  </si>
  <si>
    <t>6. นิทรรศการเผยแพร่ผลงาน</t>
  </si>
  <si>
    <t>7. วันสำเร็จการศึกษา</t>
  </si>
  <si>
    <t>2. กิจกรรมนิเทศภายใน</t>
  </si>
  <si>
    <t>3. กิจกรรมการเรียนรู้ภูมิปัญญาท้องถิ่น</t>
  </si>
  <si>
    <t>1. กิจกรรมอบรมต่อต้านยาเสพติดและอบายมุข และครู D.A.R.E</t>
  </si>
  <si>
    <t>8. โครงการโรงเรียนปลอดบุหรี่</t>
  </si>
  <si>
    <t xml:space="preserve">1. นางนุชนารถ สุดใจ </t>
  </si>
  <si>
    <t>โครงการอาหารกลางวัน</t>
  </si>
  <si>
    <t>นางนุชนารถ สุดใจ</t>
  </si>
  <si>
    <t>โครงการอาหารเสริมนม</t>
  </si>
  <si>
    <t>นางสมฤทัย เชิดฉาย</t>
  </si>
  <si>
    <t>อาหารกลางวันนักเรียน</t>
  </si>
  <si>
    <t>อาหารเสริมนม</t>
  </si>
  <si>
    <t>8. เครื่องแบบนักเรียน</t>
  </si>
  <si>
    <t>9. อุปกรณ์การเรียน</t>
  </si>
  <si>
    <t>รายได้สถานศึกษา</t>
  </si>
  <si>
    <t>4. ค่ายยุวชนคนดี</t>
  </si>
  <si>
    <t>โครงการตามภารกิจ</t>
  </si>
  <si>
    <t>โครงการวันสำคัญ</t>
  </si>
  <si>
    <t>นางกชวรรณ สัยอีเม้ง</t>
  </si>
  <si>
    <t>4.วันแม่แห่งชาติและวันชาติ</t>
  </si>
  <si>
    <t>2.วันขึ้นปีใหม่</t>
  </si>
  <si>
    <t>1.วันสำคัญทางศาสนา</t>
  </si>
  <si>
    <t>5.สุนทรภู่และวันภาษาไทย</t>
  </si>
  <si>
    <t>7. วันไหว้ครู วันเด็กและวันลอยกระทง</t>
  </si>
  <si>
    <t>8. วันวิทยาศาสตร์</t>
  </si>
  <si>
    <t>9. วันอาเซียน</t>
  </si>
  <si>
    <t>รวมทั้งหมด  26 โครงการ</t>
  </si>
  <si>
    <t>ส่งเสริมการจัดการเรียนการสอนที่เน้น การลงมือปฏิบัติจริง Active learning</t>
  </si>
  <si>
    <t>ส่งเสริมทักษะชีวิตในพื้นที่             ระเบียงเศรษฐกิจภาคตะวันออก</t>
  </si>
  <si>
    <t>ยกระดับคุณภาพในระดับสายชั้น            สู่สถานศึกษาชั้นนำ</t>
  </si>
  <si>
    <t>ส่งเสริมทักษะการใช้สื่อเทคโนโลยี        เพื่อการเรียนรู้</t>
  </si>
  <si>
    <t>10. หนังสือเรียน</t>
  </si>
  <si>
    <t>1. บ้านนักวิทยาศาสตร์น้อย ประเทศไทย ระดับประถมศึกษา</t>
  </si>
  <si>
    <t>3. จัดหาวัสดุอุปกรณ์สื่อในการฝึกทักษะ      ในการแข่งขันทักษะวิชาการ</t>
  </si>
  <si>
    <t>7. กิจกรรมสอบนักธรรม  (มัธยม)</t>
  </si>
  <si>
    <t>8. กิจกรรมเด็กดีศรีบางเสร่</t>
  </si>
  <si>
    <t>1. กิจกรรมจัดซื้อวัสดุสำนักงาน
(น้ำหมึกถ่ายเอกสาร,วัสดุสำนักงาน          และงานการเงิน)</t>
  </si>
  <si>
    <t xml:space="preserve">1. จัดซื้อวัสดุทำความสะอาดห้องเรียน      และอาคารเรียน </t>
  </si>
  <si>
    <t> ค่าสาธารณูปโภค                      โรงเรียนชุมชนบ้านบางเสร่</t>
  </si>
  <si>
    <t>รวมงบประมาณ บริหารงบประมาณ 3 โครงการ</t>
  </si>
  <si>
    <t>1.กิจกรรมสารประชาสัมพันธ์</t>
  </si>
  <si>
    <t>ส่งเสริมบทบาทการมีส่วนร่วม             ของเครือข่ายผู้ปกครองและชุมชน</t>
  </si>
  <si>
    <t>2. กิจกรรมประชุมคณะกรรมการสถานศึกษา ขั้นพื้นฐาน</t>
  </si>
  <si>
    <t>3. กิจกรรมประชุมผู้ปกครอง นักเรียน</t>
  </si>
  <si>
    <t>4. กิจกรรมขยายเครือข่ายผู้ปกครอง นักเรียน</t>
  </si>
  <si>
    <t>2. งานประชาสัมพันธ์เผยแพร่ความรู้ขยะธนาคารโรงเรียน</t>
  </si>
  <si>
    <t>รวมงบประมาณ บริหารทั่วไป จำนวน 10 โครงการ</t>
  </si>
  <si>
    <t>รวมงบประมาณ บริหารงานวิชาการ 12 โครงการ</t>
  </si>
  <si>
    <t>รวมงบประมาณ บริหารงานบุคลากร 1 โครงการ</t>
  </si>
  <si>
    <t>2. กิจกรรมซ่อมบำรุง ปรับปรุงพัฒนาอาคารเรียน อาคารประกอบและสถานที่</t>
  </si>
  <si>
    <t>งบ ทต.บางเสร่</t>
  </si>
  <si>
    <t>พัฒนาคุณภาพการจัดการการสอนดนตรี   และนาฏศิลป์ไทย</t>
  </si>
  <si>
    <t>โครงการวัสดุทำความสะอาดห้องเรียน  อาคารเรียน  อาคารประกอบและบริเวณ</t>
  </si>
  <si>
    <t>พ.ค. 67 - มี.ค. 68</t>
  </si>
  <si>
    <t>ก.ค. 67 - มี.ค. 68</t>
  </si>
  <si>
    <t>พ.ค.67-มี.ค.68</t>
  </si>
  <si>
    <r>
      <rPr>
        <b/>
        <sz val="12"/>
        <color theme="1"/>
        <rFont val="TH SarabunPSK"/>
        <family val="2"/>
      </rPr>
      <t>ชื่อผู้รับผิดชอบโครงการ</t>
    </r>
    <r>
      <rPr>
        <sz val="12"/>
        <color theme="1"/>
        <rFont val="TH SarabunPSK"/>
        <family val="2"/>
      </rPr>
      <t xml:space="preserve">                          1. นางยุพิน สุกแก้ว     </t>
    </r>
  </si>
  <si>
    <t>1. กิจกรรมเรียนรู้ศาสตร์แห่งพระราชา          การเรียนรู้หลักการทรงงานและหลักปรัชญาของเศรษฐกิจพอเพียง</t>
  </si>
  <si>
    <t>ผู้รับผิดชอบกิจกรรม</t>
  </si>
  <si>
    <t>ครูอัจฉราพร</t>
  </si>
  <si>
    <t>ครูกุลนันท์ , ครูสินทรา</t>
  </si>
  <si>
    <t>ครูกชวรรณ</t>
  </si>
  <si>
    <t>วิชาการช่วงชั้น</t>
  </si>
  <si>
    <t>2. กิจกรรมโครงงาน/นวัตกรรมการเรียนรู้ท้องถิ่น/วิทยาเขตทางทะเล</t>
  </si>
  <si>
    <t>ครูบี , ครูดา , ครูลัก</t>
  </si>
  <si>
    <t>ครูอัฉราพร</t>
  </si>
  <si>
    <t>ครูสินทรา</t>
  </si>
  <si>
    <t>4. กิจกรรมลูกเสือจิตอาสา/ยาเสพติด</t>
  </si>
  <si>
    <t>ครูกุลนันท์ , ครูมยุรี</t>
  </si>
  <si>
    <t>ครูสุวารี , ครูปวีณา , ครูนุชนารถ</t>
  </si>
  <si>
    <t xml:space="preserve">ครูบี </t>
  </si>
  <si>
    <t>ครูลักษิกา</t>
  </si>
  <si>
    <t>ครูยุพิน/ครูอัจฉราพร</t>
  </si>
  <si>
    <t>5. กิจกรรม TEMS (ไทย,อังกฤษ,คณิต,วิทย์)</t>
  </si>
  <si>
    <t>ครูสุกัลญา</t>
  </si>
  <si>
    <t>พ.ค. 67 - มี.ค. 69</t>
  </si>
  <si>
    <t>ครูกนกวรรณ</t>
  </si>
  <si>
    <t>ครูยุพิน</t>
  </si>
  <si>
    <t>6. กิจกรรมยกระดับผลสัมฤทธิ์การทดสอบระดับชาติ O-Net ป.6, ม.3</t>
  </si>
  <si>
    <t>7. กิจกรรมชุดฝึกทักษะกลุ่มสาระการเรียนรู้สังคมศึกษา ศาสนาและวัฒนธรรม ชั้น ม.1-3</t>
  </si>
  <si>
    <t>8. กิจกรรมจัดหาวัสดุฝึก สอน สอบ</t>
  </si>
  <si>
    <t>9. กิจกรรมงานทะเบียน</t>
  </si>
  <si>
    <t>ครูฑิฆัมพร</t>
  </si>
  <si>
    <t>ครูสุกัญญา</t>
  </si>
  <si>
    <t>3. กิจกรรมห้องสมุดอาเซียน</t>
  </si>
  <si>
    <t>3. กิจกรรมฝึกทักษะการถ่ายภาพและตัดต่อวิดีโอเบื้องต้น</t>
  </si>
  <si>
    <t>2. การปรับปรุง พัฒนาหรือซ่อมแซมสื่อเทคโนโลยีเพื่อการศึกษา</t>
  </si>
  <si>
    <t>โครงการโรงเรียนคุณธรรม</t>
  </si>
  <si>
    <t>1. กิจกรรมโครงงานคุณธรรม</t>
  </si>
  <si>
    <t>6. กิจกรรมวันดีวิถึพุทธ</t>
  </si>
  <si>
    <t>ครูนิภาวรรณ</t>
  </si>
  <si>
    <r>
      <rPr>
        <b/>
        <sz val="12"/>
        <color theme="1"/>
        <rFont val="TH SarabunPSK"/>
        <family val="2"/>
      </rPr>
      <t>ผู้รับผิดชอบโครงการ</t>
    </r>
    <r>
      <rPr>
        <sz val="12"/>
        <color theme="1"/>
        <rFont val="TH SarabunPSK"/>
        <family val="2"/>
      </rPr>
      <t xml:space="preserve">                         นางกนกวรรณ สมพมิตร</t>
    </r>
  </si>
  <si>
    <t>ครูประจำชั้น</t>
  </si>
  <si>
    <t>ครูแพรว , ครูกัล</t>
  </si>
  <si>
    <t>ครูมยุรี , ครูเกด</t>
  </si>
  <si>
    <t>ครูปวีณา</t>
  </si>
  <si>
    <t>ครูอรชร</t>
  </si>
  <si>
    <t>งบเทศบาล 12,000 บาท</t>
  </si>
  <si>
    <t>1. กิจกรรมตามนโยบายจุดเน้น</t>
  </si>
  <si>
    <t>3. ครูอัตราจ้าง/นักการภารโรง</t>
  </si>
  <si>
    <t>โครงการสนับสนุนวัสดุสำนักงาน</t>
  </si>
  <si>
    <t>นางมนทิรา ขุนสันเทียะ/ครูลักษิกา</t>
  </si>
  <si>
    <t>1.ครูมนทิรา 2. ครูลักษิกา 3. ครูอุมา</t>
  </si>
  <si>
    <t>งบเทศบาล 96,030 บาท</t>
  </si>
  <si>
    <t>2. กิจกรรมซื้อสื่อการสอนภาษาอังกฤษ</t>
  </si>
  <si>
    <t>ครูประภัสสร</t>
  </si>
  <si>
    <t>4. กิจกรรม COSS WORD</t>
  </si>
  <si>
    <t>7. ประกันชีวิต</t>
  </si>
  <si>
    <t>ครูชนัญชิดา</t>
  </si>
  <si>
    <t>ครูพิมพ์ลภัส</t>
  </si>
  <si>
    <t>ครูณีรนุช</t>
  </si>
  <si>
    <t>ครูณีรนุช ครูชนัญชิดา ครูกฤษณล</t>
  </si>
  <si>
    <t>ครูวาริณี</t>
  </si>
  <si>
    <t>4. กิจกรรมการส่งเสริมและพัฒนานักเรียน (SET)</t>
  </si>
  <si>
    <t>5. รณรงค์และป้องกันโรคติดต่อและโรคระบาด</t>
  </si>
  <si>
    <t>ครูมยุรี , ครูมิ้น</t>
  </si>
  <si>
    <t>ครูมยุรี , ครูอัจฉราพร</t>
  </si>
  <si>
    <t>3. กิจกรรมเอกซเร่ย์นักเรียนที่มีพฤติกรรมเสี่ยง</t>
  </si>
  <si>
    <t>ครูมยุรี</t>
  </si>
  <si>
    <t>ครูประดับเพชร</t>
  </si>
  <si>
    <t>ครูนุชนารถ</t>
  </si>
  <si>
    <t>ครูฝ้าย , ครูนิภาวรรณ , ครูโม</t>
  </si>
  <si>
    <t>รองพิชชาวดี , ครูอัจฉราพร</t>
  </si>
  <si>
    <t>ครูโสรยา , ครูกุลนันท์ ครูสุกัญญา</t>
  </si>
  <si>
    <t>1. กิจกรรมการออม</t>
  </si>
  <si>
    <t xml:space="preserve">ก.ค. 67                 มิ.ย. 67              ต.ค. 67 </t>
  </si>
  <si>
    <t>ครูภาษาไทย</t>
  </si>
  <si>
    <t>ครูอัจฉราพร , ครูฑิฆัมพร</t>
  </si>
  <si>
    <t>1. กิจกรรมปรับภูมิทัศน์และดูแลสภาพแวดล้อม</t>
  </si>
  <si>
    <t>ครูนิภาวรรณ , ครูอุมา</t>
  </si>
  <si>
    <t>4. กิจกรรมชุดฝึกการอ่านออก-เขียนได้ชั้น ป.1-ม.3</t>
  </si>
  <si>
    <t>5. กิจกรรมวิถีพุทธยามเช้า</t>
  </si>
  <si>
    <t>2. ซ่อมบำรุงเครื่องดนตรีและจัดซื้อเครื่องดนตรี</t>
  </si>
  <si>
    <t>2. กิจกรรมส่งเสริมความฉลาดรู้ (PISA)</t>
  </si>
  <si>
    <t>9. โครงการพลังเยาวชน ร่วมใจต้านภัยยาเสพติด</t>
  </si>
  <si>
    <t>ครูภาวินี</t>
  </si>
  <si>
    <t>3. กิจกรรมสร้างเสริมแหล่งเรียนรู้สืบสานวัฒนธรรม</t>
  </si>
  <si>
    <t>ครูเจนจิรา</t>
  </si>
  <si>
    <t>3. ค่ายคุณธรรมนักเรียน (นิมนต์พระ) ป.1 – ม.3</t>
  </si>
  <si>
    <t xml:space="preserve">1.ครูอัจฉราพร   เทศศิริ </t>
  </si>
  <si>
    <t xml:space="preserve">5. กิจกรรมส่งเสริม ป้องกัน แก้ไขปัญหา ให้คำปรึกษา ส่งต่อ </t>
  </si>
  <si>
    <t>3.วันเฉลิมพระชนมพรรษา ร.10 28 ก.ค.66              วันเฉลิมพระชนมพรรษาพระราชินี 3 มิ.ย.66             วันคล้ายวันสวรรคตรัชกาลที่ 9 13 ต.ค.66</t>
  </si>
  <si>
    <t>แผนการใช้เงินงบประมาณการศึกษาขั้นพื้นฐาน ปีการศึกษา 2567</t>
  </si>
  <si>
    <t xml:space="preserve">6. วันรัฐธรรมนูญ 1. ธ.ค. 67                      </t>
  </si>
  <si>
    <t>ครูสมฤทัย</t>
  </si>
  <si>
    <t>ครูมยุรี , ครูพัชช์ธีรา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</si>
</sst>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rgb="FFFFFF00"/>
      <name val="TH SarabunPSK"/>
      <family val="2"/>
    </font>
    <font>
      <b/>
      <sz val="10"/>
      <color theme="1"/>
      <name val="TH SarabunPSK"/>
      <family val="2"/>
    </font>
    <font>
      <sz val="14"/>
      <color theme="5" tint="0.79998168889431442"/>
      <name val="TH SarabunPSK"/>
      <family val="2"/>
    </font>
    <font>
      <b/>
      <sz val="12"/>
      <color theme="5" tint="0.79998168889431442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  <charset val="222"/>
    </font>
    <font>
      <sz val="10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3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17" fontId="6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3" fontId="5" fillId="3" borderId="10" xfId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5" fillId="0" borderId="1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43" fontId="5" fillId="3" borderId="10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wrapText="1" shrinkToFi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3" fontId="5" fillId="3" borderId="10" xfId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3" fontId="8" fillId="10" borderId="28" xfId="1" applyFont="1" applyFill="1" applyBorder="1" applyAlignment="1">
      <alignment horizontal="center" vertical="center"/>
    </xf>
    <xf numFmtId="4" fontId="8" fillId="10" borderId="28" xfId="0" applyNumberFormat="1" applyFont="1" applyFill="1" applyBorder="1" applyAlignment="1">
      <alignment horizontal="center" vertical="center"/>
    </xf>
    <xf numFmtId="3" fontId="8" fillId="10" borderId="28" xfId="0" applyNumberFormat="1" applyFont="1" applyFill="1" applyBorder="1" applyAlignment="1">
      <alignment horizontal="center" vertical="center"/>
    </xf>
    <xf numFmtId="43" fontId="8" fillId="5" borderId="28" xfId="1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wrapText="1"/>
    </xf>
    <xf numFmtId="43" fontId="6" fillId="0" borderId="4" xfId="1" applyFont="1" applyBorder="1" applyAlignment="1">
      <alignment horizontal="right" vertical="center"/>
    </xf>
    <xf numFmtId="43" fontId="6" fillId="2" borderId="4" xfId="0" applyNumberFormat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right" vertical="center" wrapText="1"/>
    </xf>
    <xf numFmtId="43" fontId="6" fillId="2" borderId="1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17" fontId="6" fillId="3" borderId="12" xfId="0" applyNumberFormat="1" applyFont="1" applyFill="1" applyBorder="1" applyAlignment="1">
      <alignment horizontal="center" vertical="center"/>
    </xf>
    <xf numFmtId="43" fontId="5" fillId="3" borderId="10" xfId="1" applyFont="1" applyFill="1" applyBorder="1" applyAlignment="1">
      <alignment horizontal="right" vertical="center" wrapText="1"/>
    </xf>
    <xf numFmtId="43" fontId="6" fillId="3" borderId="10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wrapText="1"/>
    </xf>
    <xf numFmtId="0" fontId="6" fillId="0" borderId="16" xfId="0" applyFont="1" applyBorder="1" applyAlignment="1">
      <alignment vertical="center" wrapText="1"/>
    </xf>
    <xf numFmtId="43" fontId="6" fillId="0" borderId="1" xfId="1" applyFont="1" applyBorder="1"/>
    <xf numFmtId="43" fontId="6" fillId="2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17" fontId="6" fillId="3" borderId="21" xfId="0" applyNumberFormat="1" applyFont="1" applyFill="1" applyBorder="1" applyAlignment="1">
      <alignment horizontal="center" vertical="center"/>
    </xf>
    <xf numFmtId="43" fontId="5" fillId="7" borderId="28" xfId="1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8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top"/>
    </xf>
    <xf numFmtId="0" fontId="5" fillId="0" borderId="17" xfId="0" applyFont="1" applyBorder="1" applyAlignment="1">
      <alignment horizontal="left" wrapText="1"/>
    </xf>
    <xf numFmtId="43" fontId="6" fillId="2" borderId="4" xfId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vertical="top" wrapText="1"/>
    </xf>
    <xf numFmtId="43" fontId="6" fillId="0" borderId="1" xfId="1" applyFont="1" applyBorder="1" applyAlignment="1">
      <alignment horizontal="center" vertical="top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3" fontId="6" fillId="3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5" xfId="0" applyFont="1" applyBorder="1" applyAlignment="1">
      <alignment vertical="center"/>
    </xf>
    <xf numFmtId="0" fontId="5" fillId="0" borderId="4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/>
    </xf>
    <xf numFmtId="0" fontId="6" fillId="3" borderId="10" xfId="0" applyFont="1" applyFill="1" applyBorder="1"/>
    <xf numFmtId="0" fontId="6" fillId="3" borderId="12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/>
    </xf>
    <xf numFmtId="43" fontId="7" fillId="2" borderId="4" xfId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43" fontId="7" fillId="2" borderId="1" xfId="1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3" fontId="7" fillId="2" borderId="4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/>
    </xf>
    <xf numFmtId="43" fontId="8" fillId="3" borderId="10" xfId="1" applyFont="1" applyFill="1" applyBorder="1" applyAlignment="1">
      <alignment horizontal="center" vertical="center"/>
    </xf>
    <xf numFmtId="43" fontId="7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/>
    </xf>
    <xf numFmtId="43" fontId="7" fillId="3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43" fontId="6" fillId="2" borderId="4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3" fontId="5" fillId="8" borderId="28" xfId="1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43" fontId="5" fillId="9" borderId="13" xfId="1" applyFont="1" applyFill="1" applyBorder="1" applyAlignment="1">
      <alignment horizontal="center" vertical="center"/>
    </xf>
    <xf numFmtId="4" fontId="5" fillId="9" borderId="13" xfId="0" applyNumberFormat="1" applyFont="1" applyFill="1" applyBorder="1" applyAlignment="1">
      <alignment horizontal="center" vertical="center"/>
    </xf>
    <xf numFmtId="3" fontId="5" fillId="9" borderId="1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19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43" fontId="5" fillId="0" borderId="4" xfId="1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center"/>
    </xf>
    <xf numFmtId="0" fontId="6" fillId="10" borderId="33" xfId="0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>
      <alignment horizontal="center" vertical="center"/>
    </xf>
    <xf numFmtId="43" fontId="6" fillId="3" borderId="12" xfId="0" applyNumberFormat="1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43" fontId="6" fillId="2" borderId="5" xfId="0" applyNumberFormat="1" applyFont="1" applyFill="1" applyBorder="1" applyAlignment="1">
      <alignment horizontal="center" vertical="center"/>
    </xf>
    <xf numFmtId="43" fontId="7" fillId="2" borderId="9" xfId="0" applyNumberFormat="1" applyFont="1" applyFill="1" applyBorder="1" applyAlignment="1">
      <alignment horizontal="center" vertical="center"/>
    </xf>
    <xf numFmtId="43" fontId="7" fillId="3" borderId="9" xfId="0" applyNumberFormat="1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>
      <alignment horizontal="center" vertical="top"/>
    </xf>
    <xf numFmtId="43" fontId="6" fillId="3" borderId="5" xfId="0" applyNumberFormat="1" applyFont="1" applyFill="1" applyBorder="1" applyAlignment="1">
      <alignment horizontal="center" vertical="center"/>
    </xf>
    <xf numFmtId="43" fontId="5" fillId="8" borderId="33" xfId="1" applyFont="1" applyFill="1" applyBorder="1" applyAlignment="1">
      <alignment horizontal="center" vertical="center"/>
    </xf>
    <xf numFmtId="3" fontId="5" fillId="9" borderId="14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10" borderId="34" xfId="0" applyFont="1" applyFill="1" applyBorder="1" applyAlignment="1">
      <alignment horizontal="center" vertical="center"/>
    </xf>
    <xf numFmtId="3" fontId="5" fillId="11" borderId="35" xfId="0" applyNumberFormat="1" applyFont="1" applyFill="1" applyBorder="1" applyAlignment="1">
      <alignment horizontal="center" vertical="center"/>
    </xf>
    <xf numFmtId="0" fontId="2" fillId="11" borderId="34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3" fontId="6" fillId="2" borderId="3" xfId="0" applyNumberFormat="1" applyFont="1" applyFill="1" applyBorder="1" applyAlignment="1">
      <alignment horizontal="center" vertical="center"/>
    </xf>
    <xf numFmtId="43" fontId="6" fillId="2" borderId="1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4" fontId="6" fillId="3" borderId="10" xfId="0" applyNumberFormat="1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3" fontId="6" fillId="0" borderId="15" xfId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top"/>
    </xf>
    <xf numFmtId="0" fontId="5" fillId="0" borderId="4" xfId="0" applyFont="1" applyBorder="1" applyAlignment="1">
      <alignment horizontal="right" vertical="center"/>
    </xf>
    <xf numFmtId="2" fontId="14" fillId="0" borderId="4" xfId="0" applyNumberFormat="1" applyFont="1" applyBorder="1" applyAlignment="1">
      <alignment horizontal="right" vertical="center"/>
    </xf>
    <xf numFmtId="4" fontId="5" fillId="3" borderId="10" xfId="0" applyNumberFormat="1" applyFont="1" applyFill="1" applyBorder="1" applyAlignment="1">
      <alignment horizontal="right" vertical="center"/>
    </xf>
    <xf numFmtId="43" fontId="14" fillId="0" borderId="4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43" fontId="14" fillId="0" borderId="3" xfId="1" applyFont="1" applyFill="1" applyBorder="1" applyAlignment="1">
      <alignment horizontal="center" vertical="center"/>
    </xf>
    <xf numFmtId="43" fontId="14" fillId="0" borderId="2" xfId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right" vertical="center" wrapText="1"/>
    </xf>
    <xf numFmtId="43" fontId="6" fillId="2" borderId="4" xfId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horizontal="right" vertical="center"/>
    </xf>
    <xf numFmtId="43" fontId="6" fillId="0" borderId="1" xfId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top" wrapText="1"/>
    </xf>
    <xf numFmtId="43" fontId="6" fillId="0" borderId="1" xfId="1" applyFont="1" applyBorder="1" applyAlignment="1">
      <alignment horizontal="right"/>
    </xf>
    <xf numFmtId="43" fontId="6" fillId="0" borderId="2" xfId="1" applyFont="1" applyBorder="1" applyAlignment="1">
      <alignment horizontal="right" vertical="top"/>
    </xf>
    <xf numFmtId="0" fontId="2" fillId="0" borderId="1" xfId="0" applyFont="1" applyBorder="1" applyAlignment="1">
      <alignment horizontal="right" vertical="center"/>
    </xf>
    <xf numFmtId="43" fontId="7" fillId="2" borderId="1" xfId="1" applyFont="1" applyFill="1" applyBorder="1" applyAlignment="1">
      <alignment horizontal="right" vertical="center"/>
    </xf>
    <xf numFmtId="43" fontId="8" fillId="3" borderId="10" xfId="1" applyFont="1" applyFill="1" applyBorder="1" applyAlignment="1">
      <alignment horizontal="right" vertical="center"/>
    </xf>
    <xf numFmtId="43" fontId="7" fillId="2" borderId="4" xfId="1" applyFont="1" applyFill="1" applyBorder="1" applyAlignment="1">
      <alignment horizontal="right" vertical="center"/>
    </xf>
    <xf numFmtId="17" fontId="7" fillId="0" borderId="5" xfId="0" applyNumberFormat="1" applyFont="1" applyBorder="1" applyAlignment="1">
      <alignment horizontal="center" vertical="top"/>
    </xf>
    <xf numFmtId="15" fontId="7" fillId="2" borderId="5" xfId="0" applyNumberFormat="1" applyFont="1" applyFill="1" applyBorder="1" applyAlignment="1">
      <alignment horizontal="center" vertical="top" wrapText="1"/>
    </xf>
    <xf numFmtId="43" fontId="6" fillId="2" borderId="4" xfId="1" applyFont="1" applyFill="1" applyBorder="1" applyAlignment="1">
      <alignment horizontal="right" vertical="top"/>
    </xf>
    <xf numFmtId="43" fontId="6" fillId="2" borderId="1" xfId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8" fillId="10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6" fillId="0" borderId="29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2"/>
  <sheetViews>
    <sheetView tabSelected="1" topLeftCell="A121" zoomScale="110" zoomScaleNormal="110" zoomScalePageLayoutView="70" workbookViewId="0">
      <selection activeCell="I125" sqref="I125"/>
    </sheetView>
  </sheetViews>
  <sheetFormatPr defaultColWidth="8.88671875" defaultRowHeight="18"/>
  <cols>
    <col min="1" max="1" width="10.77734375" style="2" bestFit="1" customWidth="1"/>
    <col min="2" max="2" width="3.88671875" style="2" customWidth="1"/>
    <col min="3" max="3" width="24.109375" style="3" customWidth="1"/>
    <col min="4" max="4" width="31.6640625" style="2" customWidth="1"/>
    <col min="5" max="5" width="12.21875" style="2" customWidth="1"/>
    <col min="6" max="6" width="12" style="2" customWidth="1"/>
    <col min="7" max="7" width="9.33203125" style="2" customWidth="1"/>
    <col min="8" max="8" width="9.88671875" style="2" customWidth="1"/>
    <col min="9" max="9" width="9.33203125" style="2" customWidth="1"/>
    <col min="10" max="10" width="18" style="2" customWidth="1"/>
    <col min="11" max="16384" width="8.88671875" style="2"/>
  </cols>
  <sheetData>
    <row r="1" spans="1:10" ht="21" customHeight="1">
      <c r="A1" s="259" t="s">
        <v>224</v>
      </c>
      <c r="B1" s="259"/>
      <c r="C1" s="259"/>
      <c r="D1" s="259"/>
      <c r="E1" s="259"/>
      <c r="F1" s="259"/>
      <c r="G1" s="259"/>
      <c r="H1" s="259"/>
    </row>
    <row r="2" spans="1:10">
      <c r="A2" s="260" t="s">
        <v>1</v>
      </c>
      <c r="B2" s="260" t="s">
        <v>0</v>
      </c>
      <c r="C2" s="260" t="s">
        <v>7</v>
      </c>
      <c r="D2" s="260" t="s">
        <v>2</v>
      </c>
      <c r="E2" s="260" t="s">
        <v>8</v>
      </c>
      <c r="F2" s="262" t="s">
        <v>3</v>
      </c>
      <c r="G2" s="263"/>
      <c r="H2" s="263"/>
      <c r="I2" s="263"/>
      <c r="J2" s="284" t="s">
        <v>140</v>
      </c>
    </row>
    <row r="3" spans="1:10">
      <c r="A3" s="261"/>
      <c r="B3" s="261"/>
      <c r="C3" s="261"/>
      <c r="D3" s="261"/>
      <c r="E3" s="261"/>
      <c r="F3" s="178" t="s">
        <v>10</v>
      </c>
      <c r="G3" s="178" t="s">
        <v>80</v>
      </c>
      <c r="H3" s="178" t="s">
        <v>9</v>
      </c>
      <c r="I3" s="179" t="s">
        <v>96</v>
      </c>
      <c r="J3" s="285"/>
    </row>
    <row r="4" spans="1:10">
      <c r="A4" s="276" t="s">
        <v>4</v>
      </c>
      <c r="B4" s="276">
        <v>1</v>
      </c>
      <c r="C4" s="6" t="s">
        <v>51</v>
      </c>
      <c r="D4" s="7" t="s">
        <v>60</v>
      </c>
      <c r="E4" s="8" t="s">
        <v>135</v>
      </c>
      <c r="F4" s="117">
        <v>5000</v>
      </c>
      <c r="G4" s="10" t="s">
        <v>6</v>
      </c>
      <c r="H4" s="10" t="s">
        <v>6</v>
      </c>
      <c r="I4" s="8" t="s">
        <v>6</v>
      </c>
      <c r="J4" s="1"/>
    </row>
    <row r="5" spans="1:10">
      <c r="A5" s="277"/>
      <c r="B5" s="277"/>
      <c r="C5" s="13"/>
      <c r="D5" s="7" t="s">
        <v>61</v>
      </c>
      <c r="E5" s="8" t="s">
        <v>135</v>
      </c>
      <c r="F5" s="9">
        <v>1500</v>
      </c>
      <c r="G5" s="10" t="s">
        <v>6</v>
      </c>
      <c r="H5" s="10" t="s">
        <v>6</v>
      </c>
      <c r="I5" s="8" t="s">
        <v>6</v>
      </c>
      <c r="J5" s="1"/>
    </row>
    <row r="6" spans="1:10">
      <c r="A6" s="277"/>
      <c r="B6" s="277"/>
      <c r="C6" s="14" t="s">
        <v>5</v>
      </c>
      <c r="D6" s="7" t="s">
        <v>62</v>
      </c>
      <c r="E6" s="8" t="s">
        <v>135</v>
      </c>
      <c r="F6" s="15">
        <v>10000</v>
      </c>
      <c r="G6" s="10" t="s">
        <v>6</v>
      </c>
      <c r="H6" s="10" t="s">
        <v>6</v>
      </c>
      <c r="I6" s="8" t="s">
        <v>6</v>
      </c>
      <c r="J6" s="1"/>
    </row>
    <row r="7" spans="1:10">
      <c r="A7" s="277"/>
      <c r="B7" s="277"/>
      <c r="C7" s="16" t="s">
        <v>27</v>
      </c>
      <c r="D7" s="7" t="s">
        <v>63</v>
      </c>
      <c r="E7" s="8" t="s">
        <v>135</v>
      </c>
      <c r="F7" s="15">
        <v>2000</v>
      </c>
      <c r="G7" s="10" t="s">
        <v>6</v>
      </c>
      <c r="H7" s="10" t="s">
        <v>6</v>
      </c>
      <c r="I7" s="8"/>
      <c r="J7" s="1"/>
    </row>
    <row r="8" spans="1:10">
      <c r="A8" s="277"/>
      <c r="B8" s="277"/>
      <c r="C8" s="14"/>
      <c r="D8" s="7" t="s">
        <v>81</v>
      </c>
      <c r="E8" s="8" t="s">
        <v>135</v>
      </c>
      <c r="F8" s="17">
        <v>20000</v>
      </c>
      <c r="G8" s="10" t="s">
        <v>6</v>
      </c>
      <c r="H8" s="10" t="s">
        <v>6</v>
      </c>
      <c r="I8" s="8" t="s">
        <v>6</v>
      </c>
      <c r="J8" s="1" t="s">
        <v>141</v>
      </c>
    </row>
    <row r="9" spans="1:10">
      <c r="A9" s="277"/>
      <c r="B9" s="277"/>
      <c r="C9" s="14"/>
      <c r="D9" s="7" t="s">
        <v>82</v>
      </c>
      <c r="E9" s="8" t="s">
        <v>135</v>
      </c>
      <c r="F9" s="85">
        <v>20000</v>
      </c>
      <c r="G9" s="10" t="s">
        <v>6</v>
      </c>
      <c r="H9" s="10" t="s">
        <v>6</v>
      </c>
      <c r="I9" s="8" t="s">
        <v>6</v>
      </c>
      <c r="J9" s="1" t="s">
        <v>142</v>
      </c>
    </row>
    <row r="10" spans="1:10">
      <c r="A10" s="277"/>
      <c r="B10" s="277"/>
      <c r="C10" s="14"/>
      <c r="D10" s="7" t="s">
        <v>94</v>
      </c>
      <c r="E10" s="18">
        <v>24593</v>
      </c>
      <c r="F10" s="10" t="s">
        <v>6</v>
      </c>
      <c r="G10" s="10" t="s">
        <v>6</v>
      </c>
      <c r="H10" s="221">
        <v>286000</v>
      </c>
      <c r="I10" s="8" t="s">
        <v>6</v>
      </c>
      <c r="J10" s="1" t="s">
        <v>143</v>
      </c>
    </row>
    <row r="11" spans="1:10">
      <c r="A11" s="277"/>
      <c r="B11" s="277"/>
      <c r="C11" s="14"/>
      <c r="D11" s="7" t="s">
        <v>95</v>
      </c>
      <c r="E11" s="8" t="s">
        <v>135</v>
      </c>
      <c r="F11" s="10" t="s">
        <v>6</v>
      </c>
      <c r="G11" s="10" t="s">
        <v>6</v>
      </c>
      <c r="H11" s="221">
        <v>305480</v>
      </c>
      <c r="I11" s="8" t="s">
        <v>6</v>
      </c>
      <c r="J11" s="1" t="s">
        <v>143</v>
      </c>
    </row>
    <row r="12" spans="1:10">
      <c r="A12" s="278"/>
      <c r="B12" s="278"/>
      <c r="C12" s="14"/>
      <c r="D12" s="7" t="s">
        <v>113</v>
      </c>
      <c r="E12" s="8" t="s">
        <v>135</v>
      </c>
      <c r="F12" s="10" t="s">
        <v>6</v>
      </c>
      <c r="G12" s="10" t="s">
        <v>6</v>
      </c>
      <c r="H12" s="17">
        <v>521612</v>
      </c>
      <c r="I12" s="8" t="s">
        <v>6</v>
      </c>
      <c r="J12" s="1" t="s">
        <v>144</v>
      </c>
    </row>
    <row r="13" spans="1:10" ht="18.600000000000001" thickBot="1">
      <c r="A13" s="20"/>
      <c r="B13" s="20"/>
      <c r="C13" s="20"/>
      <c r="D13" s="20"/>
      <c r="E13" s="21"/>
      <c r="F13" s="22">
        <f>SUM(F4:F12)</f>
        <v>58500</v>
      </c>
      <c r="G13" s="23" t="s">
        <v>6</v>
      </c>
      <c r="H13" s="24">
        <f>SUM(H10:H12)</f>
        <v>1113092</v>
      </c>
      <c r="I13" s="199" t="s">
        <v>6</v>
      </c>
      <c r="J13" s="200"/>
    </row>
    <row r="14" spans="1:10" ht="47.4" thickTop="1">
      <c r="A14" s="279" t="s">
        <v>4</v>
      </c>
      <c r="B14" s="279">
        <v>2</v>
      </c>
      <c r="C14" s="26" t="s">
        <v>52</v>
      </c>
      <c r="D14" s="27" t="s">
        <v>114</v>
      </c>
      <c r="E14" s="8" t="s">
        <v>135</v>
      </c>
      <c r="F14" s="215">
        <v>30000</v>
      </c>
      <c r="G14" s="28" t="s">
        <v>6</v>
      </c>
      <c r="H14" s="28" t="s">
        <v>6</v>
      </c>
      <c r="I14" s="39"/>
      <c r="J14" s="5" t="s">
        <v>146</v>
      </c>
    </row>
    <row r="15" spans="1:10" ht="31.2">
      <c r="A15" s="277"/>
      <c r="B15" s="277"/>
      <c r="C15" s="13"/>
      <c r="D15" s="7" t="s">
        <v>145</v>
      </c>
      <c r="E15" s="8" t="s">
        <v>135</v>
      </c>
      <c r="F15" s="85">
        <v>10000</v>
      </c>
      <c r="G15" s="10" t="s">
        <v>6</v>
      </c>
      <c r="H15" s="10" t="s">
        <v>6</v>
      </c>
      <c r="I15" s="8" t="s">
        <v>6</v>
      </c>
      <c r="J15" s="1" t="s">
        <v>144</v>
      </c>
    </row>
    <row r="16" spans="1:10" ht="31.2">
      <c r="A16" s="277"/>
      <c r="B16" s="277"/>
      <c r="C16" s="29" t="s">
        <v>5</v>
      </c>
      <c r="D16" s="7" t="s">
        <v>115</v>
      </c>
      <c r="E16" s="8" t="s">
        <v>135</v>
      </c>
      <c r="F16" s="222">
        <v>100000</v>
      </c>
      <c r="G16" s="10" t="s">
        <v>6</v>
      </c>
      <c r="H16" s="10" t="s">
        <v>6</v>
      </c>
      <c r="I16" s="8" t="s">
        <v>6</v>
      </c>
      <c r="J16" s="1" t="s">
        <v>144</v>
      </c>
    </row>
    <row r="17" spans="1:10" ht="31.2">
      <c r="A17" s="278"/>
      <c r="B17" s="278"/>
      <c r="C17" s="30" t="s">
        <v>27</v>
      </c>
      <c r="D17" s="7" t="s">
        <v>64</v>
      </c>
      <c r="E17" s="8" t="s">
        <v>135</v>
      </c>
      <c r="F17" s="223" t="s">
        <v>6</v>
      </c>
      <c r="G17" s="222">
        <v>35000</v>
      </c>
      <c r="H17" s="11" t="s">
        <v>6</v>
      </c>
      <c r="I17" s="8" t="s">
        <v>6</v>
      </c>
      <c r="J17" s="1" t="s">
        <v>147</v>
      </c>
    </row>
    <row r="18" spans="1:10" ht="18.600000000000001" thickBot="1">
      <c r="A18" s="23"/>
      <c r="B18" s="23"/>
      <c r="C18" s="23"/>
      <c r="D18" s="23"/>
      <c r="E18" s="31"/>
      <c r="F18" s="22">
        <f>SUM(F14:F17)</f>
        <v>140000</v>
      </c>
      <c r="G18" s="32">
        <f>G17</f>
        <v>35000</v>
      </c>
      <c r="H18" s="33" t="s">
        <v>6</v>
      </c>
      <c r="I18" s="63" t="s">
        <v>6</v>
      </c>
      <c r="J18" s="4"/>
    </row>
    <row r="19" spans="1:10" ht="31.8" thickTop="1">
      <c r="A19" s="279" t="s">
        <v>4</v>
      </c>
      <c r="B19" s="279">
        <v>3</v>
      </c>
      <c r="C19" s="34" t="s">
        <v>110</v>
      </c>
      <c r="D19" s="35" t="s">
        <v>65</v>
      </c>
      <c r="E19" s="8" t="s">
        <v>135</v>
      </c>
      <c r="F19" s="224">
        <v>7000</v>
      </c>
      <c r="G19" s="28" t="s">
        <v>6</v>
      </c>
      <c r="H19" s="28" t="s">
        <v>6</v>
      </c>
      <c r="I19" s="8" t="s">
        <v>6</v>
      </c>
      <c r="J19" s="5" t="s">
        <v>148</v>
      </c>
    </row>
    <row r="20" spans="1:10" ht="31.2">
      <c r="A20" s="277"/>
      <c r="B20" s="277"/>
      <c r="C20" s="29" t="s">
        <v>5</v>
      </c>
      <c r="D20" s="7" t="s">
        <v>66</v>
      </c>
      <c r="E20" s="8" t="s">
        <v>135</v>
      </c>
      <c r="F20" s="225">
        <v>10000</v>
      </c>
      <c r="G20" s="10" t="s">
        <v>6</v>
      </c>
      <c r="H20" s="10" t="s">
        <v>6</v>
      </c>
      <c r="I20" s="8"/>
      <c r="J20" s="1" t="s">
        <v>148</v>
      </c>
    </row>
    <row r="21" spans="1:10">
      <c r="A21" s="277"/>
      <c r="B21" s="277"/>
      <c r="C21" s="30" t="s">
        <v>27</v>
      </c>
      <c r="D21" s="7" t="s">
        <v>67</v>
      </c>
      <c r="E21" s="8" t="s">
        <v>135</v>
      </c>
      <c r="F21" s="225">
        <v>5000</v>
      </c>
      <c r="G21" s="10" t="s">
        <v>6</v>
      </c>
      <c r="H21" s="10" t="s">
        <v>6</v>
      </c>
      <c r="I21" s="8" t="s">
        <v>6</v>
      </c>
      <c r="J21" s="1" t="s">
        <v>141</v>
      </c>
    </row>
    <row r="22" spans="1:10">
      <c r="A22" s="277"/>
      <c r="B22" s="277"/>
      <c r="C22" s="30"/>
      <c r="D22" s="7" t="s">
        <v>149</v>
      </c>
      <c r="E22" s="8" t="s">
        <v>135</v>
      </c>
      <c r="F22" s="10" t="s">
        <v>6</v>
      </c>
      <c r="G22" s="17">
        <v>144604</v>
      </c>
      <c r="H22" s="10" t="s">
        <v>6</v>
      </c>
      <c r="I22" s="8" t="s">
        <v>6</v>
      </c>
      <c r="J22" s="1" t="s">
        <v>150</v>
      </c>
    </row>
    <row r="23" spans="1:10">
      <c r="A23" s="278"/>
      <c r="B23" s="278"/>
      <c r="C23" s="29"/>
      <c r="D23" s="7" t="s">
        <v>68</v>
      </c>
      <c r="E23" s="8" t="s">
        <v>135</v>
      </c>
      <c r="F23" s="10" t="s">
        <v>6</v>
      </c>
      <c r="G23" s="17">
        <v>144604</v>
      </c>
      <c r="H23" s="10" t="s">
        <v>6</v>
      </c>
      <c r="I23" s="8" t="s">
        <v>6</v>
      </c>
      <c r="J23" s="1" t="s">
        <v>151</v>
      </c>
    </row>
    <row r="24" spans="1:10" ht="18.600000000000001" thickBot="1">
      <c r="A24" s="23"/>
      <c r="B24" s="23"/>
      <c r="C24" s="31"/>
      <c r="D24" s="23"/>
      <c r="E24" s="31"/>
      <c r="F24" s="22">
        <f>SUM(F19:F23)</f>
        <v>22000</v>
      </c>
      <c r="G24" s="24">
        <f>SUM(G22:G23)</f>
        <v>289208</v>
      </c>
      <c r="H24" s="23" t="s">
        <v>6</v>
      </c>
      <c r="I24" s="63" t="s">
        <v>6</v>
      </c>
      <c r="J24" s="4"/>
    </row>
    <row r="25" spans="1:10" ht="31.8" thickTop="1">
      <c r="A25" s="279" t="s">
        <v>4</v>
      </c>
      <c r="B25" s="279">
        <v>4</v>
      </c>
      <c r="C25" s="36" t="s">
        <v>111</v>
      </c>
      <c r="D25" s="35" t="s">
        <v>69</v>
      </c>
      <c r="E25" s="8" t="s">
        <v>135</v>
      </c>
      <c r="F25" s="215">
        <v>5000</v>
      </c>
      <c r="G25" s="28" t="s">
        <v>6</v>
      </c>
      <c r="H25" s="28" t="s">
        <v>6</v>
      </c>
      <c r="I25" s="8" t="s">
        <v>6</v>
      </c>
      <c r="J25" s="5" t="s">
        <v>141</v>
      </c>
    </row>
    <row r="26" spans="1:10">
      <c r="A26" s="277"/>
      <c r="B26" s="277"/>
      <c r="C26" s="13"/>
      <c r="D26" s="7" t="s">
        <v>70</v>
      </c>
      <c r="E26" s="8" t="s">
        <v>135</v>
      </c>
      <c r="F26" s="215">
        <v>10000</v>
      </c>
      <c r="G26" s="10" t="s">
        <v>6</v>
      </c>
      <c r="H26" s="10" t="s">
        <v>6</v>
      </c>
      <c r="I26" s="8" t="s">
        <v>6</v>
      </c>
      <c r="J26" s="1" t="s">
        <v>152</v>
      </c>
    </row>
    <row r="27" spans="1:10">
      <c r="A27" s="277"/>
      <c r="B27" s="277"/>
      <c r="C27" s="14" t="s">
        <v>5</v>
      </c>
      <c r="D27" s="7" t="s">
        <v>71</v>
      </c>
      <c r="E27" s="8" t="s">
        <v>135</v>
      </c>
      <c r="F27" s="215">
        <v>15000</v>
      </c>
      <c r="G27" s="10" t="s">
        <v>6</v>
      </c>
      <c r="H27" s="10" t="s">
        <v>6</v>
      </c>
      <c r="I27" s="8" t="s">
        <v>6</v>
      </c>
      <c r="J27" s="1" t="s">
        <v>153</v>
      </c>
    </row>
    <row r="28" spans="1:10">
      <c r="A28" s="277"/>
      <c r="B28" s="277"/>
      <c r="C28" s="16" t="s">
        <v>27</v>
      </c>
      <c r="D28" s="51" t="s">
        <v>212</v>
      </c>
      <c r="E28" s="8" t="s">
        <v>135</v>
      </c>
      <c r="F28" s="215">
        <v>25000</v>
      </c>
      <c r="G28" s="10" t="s">
        <v>6</v>
      </c>
      <c r="H28" s="10" t="s">
        <v>6</v>
      </c>
      <c r="I28" s="8" t="s">
        <v>6</v>
      </c>
      <c r="J28" s="1" t="s">
        <v>154</v>
      </c>
    </row>
    <row r="29" spans="1:10">
      <c r="A29" s="277"/>
      <c r="B29" s="277"/>
      <c r="C29" s="16"/>
      <c r="D29" s="7" t="s">
        <v>155</v>
      </c>
      <c r="E29" s="8" t="s">
        <v>135</v>
      </c>
      <c r="F29" s="215">
        <v>5000</v>
      </c>
      <c r="G29" s="10" t="s">
        <v>6</v>
      </c>
      <c r="H29" s="10" t="s">
        <v>6</v>
      </c>
      <c r="I29" s="8"/>
      <c r="J29" s="1"/>
    </row>
    <row r="30" spans="1:10" ht="31.2">
      <c r="A30" s="277"/>
      <c r="B30" s="277"/>
      <c r="C30" s="16"/>
      <c r="D30" s="7" t="s">
        <v>160</v>
      </c>
      <c r="E30" s="8" t="s">
        <v>135</v>
      </c>
      <c r="F30" s="215">
        <v>32000</v>
      </c>
      <c r="G30" s="10" t="s">
        <v>6</v>
      </c>
      <c r="H30" s="10" t="s">
        <v>6</v>
      </c>
      <c r="I30" s="8" t="s">
        <v>6</v>
      </c>
      <c r="J30" s="1" t="s">
        <v>141</v>
      </c>
    </row>
    <row r="31" spans="1:10" ht="31.2">
      <c r="A31" s="277"/>
      <c r="B31" s="277"/>
      <c r="C31" s="16"/>
      <c r="D31" s="7" t="s">
        <v>161</v>
      </c>
      <c r="E31" s="8" t="s">
        <v>135</v>
      </c>
      <c r="F31" s="215">
        <v>4500</v>
      </c>
      <c r="G31" s="10" t="s">
        <v>6</v>
      </c>
      <c r="H31" s="10" t="s">
        <v>6</v>
      </c>
      <c r="I31" s="8"/>
      <c r="J31" s="1" t="s">
        <v>156</v>
      </c>
    </row>
    <row r="32" spans="1:10">
      <c r="A32" s="277"/>
      <c r="B32" s="277"/>
      <c r="C32" s="16"/>
      <c r="D32" s="7" t="s">
        <v>162</v>
      </c>
      <c r="E32" s="8" t="s">
        <v>135</v>
      </c>
      <c r="F32" s="215">
        <v>300000</v>
      </c>
      <c r="G32" s="10" t="s">
        <v>6</v>
      </c>
      <c r="H32" s="10" t="s">
        <v>6</v>
      </c>
      <c r="I32" s="8" t="s">
        <v>6</v>
      </c>
      <c r="J32" s="1" t="s">
        <v>159</v>
      </c>
    </row>
    <row r="33" spans="1:10">
      <c r="A33" s="277"/>
      <c r="B33" s="277"/>
      <c r="C33" s="16"/>
      <c r="D33" s="207" t="s">
        <v>163</v>
      </c>
      <c r="E33" s="11" t="s">
        <v>135</v>
      </c>
      <c r="F33" s="215">
        <v>10000</v>
      </c>
      <c r="G33" s="10" t="s">
        <v>6</v>
      </c>
      <c r="H33" s="10" t="s">
        <v>6</v>
      </c>
      <c r="I33" s="11" t="s">
        <v>6</v>
      </c>
      <c r="J33" s="1" t="s">
        <v>158</v>
      </c>
    </row>
    <row r="34" spans="1:10" ht="18.600000000000001" thickBot="1">
      <c r="A34" s="23"/>
      <c r="B34" s="23"/>
      <c r="C34" s="23"/>
      <c r="D34" s="23"/>
      <c r="E34" s="23"/>
      <c r="F34" s="22">
        <f>SUM(F25:F33)</f>
        <v>406500</v>
      </c>
      <c r="G34" s="23" t="s">
        <v>6</v>
      </c>
      <c r="H34" s="23" t="s">
        <v>6</v>
      </c>
      <c r="I34" s="63" t="s">
        <v>6</v>
      </c>
      <c r="J34" s="4"/>
    </row>
    <row r="35" spans="1:10" ht="47.4" thickTop="1">
      <c r="A35" s="279" t="s">
        <v>4</v>
      </c>
      <c r="B35" s="279">
        <v>5</v>
      </c>
      <c r="C35" s="37" t="s">
        <v>109</v>
      </c>
      <c r="D35" s="38" t="s">
        <v>72</v>
      </c>
      <c r="E35" s="39" t="s">
        <v>135</v>
      </c>
      <c r="F35" s="40">
        <v>15000</v>
      </c>
      <c r="G35" s="28" t="s">
        <v>6</v>
      </c>
      <c r="H35" s="28" t="s">
        <v>6</v>
      </c>
      <c r="I35" s="180" t="s">
        <v>6</v>
      </c>
      <c r="J35" s="5" t="s">
        <v>141</v>
      </c>
    </row>
    <row r="36" spans="1:10">
      <c r="A36" s="277"/>
      <c r="B36" s="277"/>
      <c r="C36" s="14" t="s">
        <v>5</v>
      </c>
      <c r="D36" s="16" t="s">
        <v>83</v>
      </c>
      <c r="E36" s="8" t="s">
        <v>135</v>
      </c>
      <c r="F36" s="41">
        <v>5000</v>
      </c>
      <c r="G36" s="10" t="s">
        <v>6</v>
      </c>
      <c r="H36" s="10" t="s">
        <v>6</v>
      </c>
      <c r="I36" s="180" t="s">
        <v>6</v>
      </c>
      <c r="J36" s="1" t="s">
        <v>141</v>
      </c>
    </row>
    <row r="37" spans="1:10">
      <c r="A37" s="278"/>
      <c r="B37" s="278"/>
      <c r="C37" s="30" t="s">
        <v>27</v>
      </c>
      <c r="D37" s="16" t="s">
        <v>84</v>
      </c>
      <c r="E37" s="8" t="s">
        <v>135</v>
      </c>
      <c r="F37" s="41">
        <v>10000</v>
      </c>
      <c r="G37" s="10" t="s">
        <v>6</v>
      </c>
      <c r="H37" s="10" t="s">
        <v>6</v>
      </c>
      <c r="I37" s="180" t="s">
        <v>6</v>
      </c>
      <c r="J37" s="1"/>
    </row>
    <row r="38" spans="1:10" ht="18.600000000000001" thickBot="1">
      <c r="A38" s="23"/>
      <c r="B38" s="23"/>
      <c r="C38" s="23"/>
      <c r="D38" s="23"/>
      <c r="E38" s="55"/>
      <c r="F38" s="22">
        <f>SUM(F35:F37)</f>
        <v>30000</v>
      </c>
      <c r="G38" s="23" t="s">
        <v>6</v>
      </c>
      <c r="H38" s="23" t="s">
        <v>6</v>
      </c>
      <c r="I38" s="31" t="s">
        <v>6</v>
      </c>
      <c r="J38" s="4"/>
    </row>
    <row r="39" spans="1:10" ht="18.600000000000001" thickTop="1">
      <c r="A39" s="279" t="s">
        <v>4</v>
      </c>
      <c r="B39" s="279">
        <v>6</v>
      </c>
      <c r="C39" s="42" t="s">
        <v>28</v>
      </c>
      <c r="D39" s="38" t="s">
        <v>73</v>
      </c>
      <c r="E39" s="39" t="s">
        <v>135</v>
      </c>
      <c r="F39" s="43">
        <v>5000</v>
      </c>
      <c r="G39" s="28" t="s">
        <v>6</v>
      </c>
      <c r="H39" s="28" t="s">
        <v>6</v>
      </c>
      <c r="I39" s="180" t="s">
        <v>6</v>
      </c>
      <c r="J39" s="5" t="s">
        <v>143</v>
      </c>
    </row>
    <row r="40" spans="1:10">
      <c r="A40" s="277"/>
      <c r="B40" s="277"/>
      <c r="C40" s="14" t="s">
        <v>29</v>
      </c>
      <c r="D40" s="16" t="s">
        <v>77</v>
      </c>
      <c r="E40" s="8" t="s">
        <v>135</v>
      </c>
      <c r="F40" s="44">
        <v>10000</v>
      </c>
      <c r="G40" s="10" t="s">
        <v>6</v>
      </c>
      <c r="H40" s="10" t="s">
        <v>6</v>
      </c>
      <c r="I40" s="180" t="s">
        <v>6</v>
      </c>
      <c r="J40" s="1" t="s">
        <v>219</v>
      </c>
    </row>
    <row r="41" spans="1:10">
      <c r="A41" s="278"/>
      <c r="B41" s="278"/>
      <c r="C41" s="16" t="s">
        <v>30</v>
      </c>
      <c r="D41" s="16" t="s">
        <v>166</v>
      </c>
      <c r="E41" s="8" t="s">
        <v>135</v>
      </c>
      <c r="F41" s="44">
        <v>0</v>
      </c>
      <c r="G41" s="10" t="s">
        <v>6</v>
      </c>
      <c r="H41" s="10" t="s">
        <v>6</v>
      </c>
      <c r="I41" s="180" t="s">
        <v>6</v>
      </c>
      <c r="J41" s="1" t="s">
        <v>165</v>
      </c>
    </row>
    <row r="42" spans="1:10" ht="18.600000000000001" thickBot="1">
      <c r="A42" s="45"/>
      <c r="B42" s="45"/>
      <c r="C42" s="45"/>
      <c r="D42" s="46"/>
      <c r="E42" s="47"/>
      <c r="F42" s="48">
        <f>SUM(F39:F41)</f>
        <v>15000</v>
      </c>
      <c r="G42" s="45" t="s">
        <v>6</v>
      </c>
      <c r="H42" s="45" t="s">
        <v>6</v>
      </c>
      <c r="I42" s="181" t="s">
        <v>6</v>
      </c>
      <c r="J42" s="4"/>
    </row>
    <row r="43" spans="1:10" ht="31.8" thickTop="1">
      <c r="A43" s="49" t="s">
        <v>4</v>
      </c>
      <c r="B43" s="49">
        <v>7</v>
      </c>
      <c r="C43" s="50" t="s">
        <v>112</v>
      </c>
      <c r="D43" s="51" t="s">
        <v>74</v>
      </c>
      <c r="E43" s="11" t="s">
        <v>135</v>
      </c>
      <c r="F43" s="52">
        <v>35000</v>
      </c>
      <c r="G43" s="10" t="s">
        <v>6</v>
      </c>
      <c r="H43" s="10" t="s">
        <v>6</v>
      </c>
      <c r="I43" s="69" t="s">
        <v>6</v>
      </c>
      <c r="J43" s="5" t="s">
        <v>158</v>
      </c>
    </row>
    <row r="44" spans="1:10" ht="31.2">
      <c r="A44" s="49"/>
      <c r="B44" s="49"/>
      <c r="C44" s="51" t="s">
        <v>173</v>
      </c>
      <c r="D44" s="51" t="s">
        <v>168</v>
      </c>
      <c r="E44" s="11" t="s">
        <v>135</v>
      </c>
      <c r="F44" s="52">
        <v>100000</v>
      </c>
      <c r="G44" s="10"/>
      <c r="H44" s="10"/>
      <c r="I44" s="69"/>
      <c r="J44" s="5" t="s">
        <v>158</v>
      </c>
    </row>
    <row r="45" spans="1:10">
      <c r="A45" s="49"/>
      <c r="B45" s="49"/>
      <c r="C45" s="1"/>
      <c r="D45" s="209" t="s">
        <v>167</v>
      </c>
      <c r="E45" s="11" t="s">
        <v>135</v>
      </c>
      <c r="F45" s="52">
        <v>65000</v>
      </c>
      <c r="G45" s="10" t="s">
        <v>6</v>
      </c>
      <c r="H45" s="10" t="s">
        <v>6</v>
      </c>
      <c r="I45" s="69" t="s">
        <v>6</v>
      </c>
      <c r="J45" s="1" t="s">
        <v>172</v>
      </c>
    </row>
    <row r="46" spans="1:10" ht="18.600000000000001" thickBot="1">
      <c r="A46" s="53"/>
      <c r="B46" s="53"/>
      <c r="C46" s="53"/>
      <c r="D46" s="54"/>
      <c r="E46" s="55"/>
      <c r="F46" s="56">
        <f>SUM(F43:F45)</f>
        <v>200000</v>
      </c>
      <c r="G46" s="23" t="s">
        <v>6</v>
      </c>
      <c r="H46" s="23" t="s">
        <v>6</v>
      </c>
      <c r="I46" s="31" t="s">
        <v>6</v>
      </c>
      <c r="J46" s="4"/>
    </row>
    <row r="47" spans="1:10" ht="18.600000000000001" thickTop="1">
      <c r="A47" s="279" t="s">
        <v>4</v>
      </c>
      <c r="B47" s="279">
        <v>8</v>
      </c>
      <c r="C47" s="57" t="s">
        <v>169</v>
      </c>
      <c r="D47" s="58" t="s">
        <v>170</v>
      </c>
      <c r="E47" s="216" t="s">
        <v>135</v>
      </c>
      <c r="F47" s="226">
        <v>35000</v>
      </c>
      <c r="G47" s="59" t="s">
        <v>6</v>
      </c>
      <c r="H47" s="59" t="s">
        <v>6</v>
      </c>
      <c r="I47" s="182" t="s">
        <v>6</v>
      </c>
      <c r="J47" s="5" t="s">
        <v>174</v>
      </c>
    </row>
    <row r="48" spans="1:10">
      <c r="A48" s="277"/>
      <c r="B48" s="277"/>
      <c r="C48" s="60" t="s">
        <v>5</v>
      </c>
      <c r="D48" s="61" t="s">
        <v>220</v>
      </c>
      <c r="E48" s="217" t="s">
        <v>135</v>
      </c>
      <c r="F48" s="227">
        <v>15000</v>
      </c>
      <c r="G48" s="49" t="s">
        <v>6</v>
      </c>
      <c r="H48" s="49" t="s">
        <v>6</v>
      </c>
      <c r="I48" s="183" t="s">
        <v>6</v>
      </c>
      <c r="J48" s="1" t="s">
        <v>175</v>
      </c>
    </row>
    <row r="49" spans="1:10">
      <c r="A49" s="277"/>
      <c r="B49" s="277"/>
      <c r="C49" s="16" t="s">
        <v>165</v>
      </c>
      <c r="D49" s="61" t="s">
        <v>97</v>
      </c>
      <c r="E49" s="218" t="s">
        <v>136</v>
      </c>
      <c r="F49" s="52"/>
      <c r="G49" s="17">
        <v>44000</v>
      </c>
      <c r="H49" s="10" t="s">
        <v>6</v>
      </c>
      <c r="I49" s="180" t="s">
        <v>6</v>
      </c>
      <c r="J49" s="1" t="s">
        <v>176</v>
      </c>
    </row>
    <row r="50" spans="1:10">
      <c r="A50" s="277"/>
      <c r="B50" s="277"/>
      <c r="C50" s="13"/>
      <c r="D50" s="51" t="s">
        <v>213</v>
      </c>
      <c r="E50" s="218"/>
      <c r="F50" s="228" t="s">
        <v>6</v>
      </c>
      <c r="G50" s="17">
        <v>5000</v>
      </c>
      <c r="H50" s="10" t="s">
        <v>6</v>
      </c>
      <c r="I50" s="180" t="s">
        <v>6</v>
      </c>
      <c r="J50" s="1" t="s">
        <v>174</v>
      </c>
    </row>
    <row r="51" spans="1:10">
      <c r="A51" s="277"/>
      <c r="B51" s="277"/>
      <c r="C51" s="13"/>
      <c r="D51" s="51" t="s">
        <v>171</v>
      </c>
      <c r="E51" s="218" t="s">
        <v>136</v>
      </c>
      <c r="F51" s="52" t="s">
        <v>6</v>
      </c>
      <c r="G51" s="10" t="s">
        <v>6</v>
      </c>
      <c r="H51" s="10" t="s">
        <v>6</v>
      </c>
      <c r="I51" s="180" t="s">
        <v>6</v>
      </c>
      <c r="J51" s="1" t="s">
        <v>177</v>
      </c>
    </row>
    <row r="52" spans="1:10">
      <c r="A52" s="277"/>
      <c r="B52" s="277"/>
      <c r="C52" s="14"/>
      <c r="D52" s="51" t="s">
        <v>116</v>
      </c>
      <c r="E52" s="218" t="s">
        <v>136</v>
      </c>
      <c r="F52" s="52">
        <v>2000</v>
      </c>
      <c r="G52" s="10" t="s">
        <v>6</v>
      </c>
      <c r="H52" s="10" t="s">
        <v>6</v>
      </c>
      <c r="I52" s="180" t="s">
        <v>6</v>
      </c>
      <c r="J52" s="1" t="s">
        <v>141</v>
      </c>
    </row>
    <row r="53" spans="1:10">
      <c r="A53" s="277"/>
      <c r="B53" s="277"/>
      <c r="C53" s="14"/>
      <c r="D53" s="62" t="s">
        <v>117</v>
      </c>
      <c r="E53" s="218" t="s">
        <v>136</v>
      </c>
      <c r="F53" s="229">
        <v>3000</v>
      </c>
      <c r="G53" s="28" t="s">
        <v>6</v>
      </c>
      <c r="H53" s="28" t="s">
        <v>6</v>
      </c>
      <c r="I53" s="180" t="s">
        <v>6</v>
      </c>
      <c r="J53" s="1" t="s">
        <v>144</v>
      </c>
    </row>
    <row r="54" spans="1:10" ht="18.600000000000001" thickBot="1">
      <c r="A54" s="23"/>
      <c r="B54" s="23"/>
      <c r="C54" s="23"/>
      <c r="D54" s="23"/>
      <c r="E54" s="63"/>
      <c r="F54" s="22">
        <f>SUM(F47:F53)</f>
        <v>55000</v>
      </c>
      <c r="G54" s="230">
        <f>SUM(G49:G53)</f>
        <v>49000</v>
      </c>
      <c r="H54" s="23" t="s">
        <v>6</v>
      </c>
      <c r="I54" s="31" t="s">
        <v>6</v>
      </c>
      <c r="J54" s="4"/>
    </row>
    <row r="55" spans="1:10" ht="47.4" thickTop="1">
      <c r="A55" s="25" t="s">
        <v>31</v>
      </c>
      <c r="B55" s="25">
        <v>9</v>
      </c>
      <c r="C55" s="64" t="s">
        <v>33</v>
      </c>
      <c r="D55" s="65" t="s">
        <v>139</v>
      </c>
      <c r="E55" s="8" t="s">
        <v>135</v>
      </c>
      <c r="F55" s="17">
        <v>8000</v>
      </c>
      <c r="G55" s="28" t="s">
        <v>6</v>
      </c>
      <c r="H55" s="28" t="s">
        <v>6</v>
      </c>
      <c r="I55" s="180" t="s">
        <v>6</v>
      </c>
      <c r="J55" s="5" t="s">
        <v>179</v>
      </c>
    </row>
    <row r="56" spans="1:10">
      <c r="A56" s="12"/>
      <c r="B56" s="12"/>
      <c r="C56" s="66" t="s">
        <v>5</v>
      </c>
      <c r="D56" s="16" t="s">
        <v>78</v>
      </c>
      <c r="E56" s="8" t="s">
        <v>135</v>
      </c>
      <c r="F56" s="17">
        <v>1500</v>
      </c>
      <c r="G56" s="28" t="s">
        <v>6</v>
      </c>
      <c r="H56" s="28" t="s">
        <v>6</v>
      </c>
      <c r="I56" s="180" t="s">
        <v>6</v>
      </c>
      <c r="J56" s="1"/>
    </row>
    <row r="57" spans="1:10" ht="24" customHeight="1">
      <c r="A57" s="12"/>
      <c r="B57" s="12"/>
      <c r="C57" s="67" t="s">
        <v>178</v>
      </c>
      <c r="D57" s="68"/>
      <c r="E57" s="30"/>
      <c r="F57" s="17"/>
      <c r="G57" s="28" t="s">
        <v>6</v>
      </c>
      <c r="H57" s="28" t="s">
        <v>6</v>
      </c>
      <c r="I57" s="180" t="s">
        <v>6</v>
      </c>
      <c r="J57" s="1"/>
    </row>
    <row r="58" spans="1:10" ht="18.600000000000001" thickBot="1">
      <c r="A58" s="23"/>
      <c r="B58" s="23"/>
      <c r="C58" s="31"/>
      <c r="D58" s="23"/>
      <c r="E58" s="31"/>
      <c r="F58" s="230">
        <f>SUM(F55:F57)</f>
        <v>9500</v>
      </c>
      <c r="G58" s="23" t="s">
        <v>6</v>
      </c>
      <c r="H58" s="23" t="s">
        <v>6</v>
      </c>
      <c r="I58" s="31" t="s">
        <v>6</v>
      </c>
      <c r="J58" s="4"/>
    </row>
    <row r="59" spans="1:10" ht="31.8" thickTop="1">
      <c r="A59" s="279" t="s">
        <v>31</v>
      </c>
      <c r="B59" s="279">
        <v>10</v>
      </c>
      <c r="C59" s="37" t="s">
        <v>32</v>
      </c>
      <c r="D59" s="38" t="s">
        <v>76</v>
      </c>
      <c r="E59" s="8" t="s">
        <v>135</v>
      </c>
      <c r="F59" s="40">
        <v>20000</v>
      </c>
      <c r="G59" s="28" t="s">
        <v>6</v>
      </c>
      <c r="H59" s="28" t="s">
        <v>6</v>
      </c>
      <c r="I59" s="180" t="s">
        <v>6</v>
      </c>
      <c r="J59" s="5"/>
    </row>
    <row r="60" spans="1:10" ht="31.2">
      <c r="A60" s="277"/>
      <c r="B60" s="277"/>
      <c r="C60" s="14" t="s">
        <v>5</v>
      </c>
      <c r="D60" s="51" t="s">
        <v>75</v>
      </c>
      <c r="E60" s="8" t="s">
        <v>135</v>
      </c>
      <c r="F60" s="41">
        <v>20000</v>
      </c>
      <c r="G60" s="10" t="s">
        <v>6</v>
      </c>
      <c r="H60" s="10" t="s">
        <v>6</v>
      </c>
      <c r="I60" s="180" t="s">
        <v>6</v>
      </c>
      <c r="J60" s="1"/>
    </row>
    <row r="61" spans="1:10">
      <c r="A61" s="277"/>
      <c r="B61" s="277"/>
      <c r="C61" s="16" t="s">
        <v>59</v>
      </c>
      <c r="D61" s="10"/>
      <c r="E61" s="69"/>
      <c r="F61" s="70"/>
      <c r="G61" s="10" t="s">
        <v>6</v>
      </c>
      <c r="H61" s="10" t="s">
        <v>6</v>
      </c>
      <c r="I61" s="180" t="s">
        <v>6</v>
      </c>
      <c r="J61" s="1"/>
    </row>
    <row r="62" spans="1:10" ht="18.600000000000001" thickBot="1">
      <c r="A62" s="23"/>
      <c r="B62" s="23"/>
      <c r="C62" s="23"/>
      <c r="D62" s="23"/>
      <c r="E62" s="31"/>
      <c r="F62" s="22">
        <f>SUM(F59:F61)</f>
        <v>40000</v>
      </c>
      <c r="G62" s="23" t="s">
        <v>6</v>
      </c>
      <c r="H62" s="23" t="s">
        <v>6</v>
      </c>
      <c r="I62" s="31" t="s">
        <v>6</v>
      </c>
      <c r="J62" s="4"/>
    </row>
    <row r="63" spans="1:10" ht="31.8" thickTop="1">
      <c r="A63" s="279" t="s">
        <v>31</v>
      </c>
      <c r="B63" s="279">
        <v>11</v>
      </c>
      <c r="C63" s="64" t="s">
        <v>133</v>
      </c>
      <c r="D63" s="71" t="s">
        <v>34</v>
      </c>
      <c r="E63" s="8" t="s">
        <v>135</v>
      </c>
      <c r="F63" s="231">
        <v>70000</v>
      </c>
      <c r="G63" s="28" t="s">
        <v>6</v>
      </c>
      <c r="H63" s="28" t="s">
        <v>6</v>
      </c>
      <c r="I63" s="180" t="s">
        <v>6</v>
      </c>
      <c r="J63" s="5"/>
    </row>
    <row r="64" spans="1:10">
      <c r="A64" s="277"/>
      <c r="B64" s="277"/>
      <c r="C64" s="66" t="s">
        <v>5</v>
      </c>
      <c r="D64" s="51" t="s">
        <v>214</v>
      </c>
      <c r="E64" s="8" t="s">
        <v>135</v>
      </c>
      <c r="F64" s="232">
        <v>20000</v>
      </c>
      <c r="G64" s="10" t="s">
        <v>6</v>
      </c>
      <c r="H64" s="10" t="s">
        <v>6</v>
      </c>
      <c r="I64" s="180" t="s">
        <v>6</v>
      </c>
      <c r="J64" s="1"/>
    </row>
    <row r="65" spans="1:10">
      <c r="A65" s="277"/>
      <c r="B65" s="277"/>
      <c r="C65" s="67" t="s">
        <v>221</v>
      </c>
      <c r="D65" s="14"/>
      <c r="E65" s="69" t="s">
        <v>26</v>
      </c>
      <c r="F65" s="70"/>
      <c r="G65" s="10" t="s">
        <v>6</v>
      </c>
      <c r="H65" s="10" t="s">
        <v>6</v>
      </c>
      <c r="I65" s="180" t="s">
        <v>6</v>
      </c>
      <c r="J65" s="1"/>
    </row>
    <row r="66" spans="1:10" ht="18.600000000000001" thickBot="1">
      <c r="A66" s="23"/>
      <c r="B66" s="23"/>
      <c r="C66" s="23"/>
      <c r="D66" s="23"/>
      <c r="E66" s="31"/>
      <c r="F66" s="22">
        <f>SUM(F63:F65)</f>
        <v>90000</v>
      </c>
      <c r="G66" s="23" t="s">
        <v>6</v>
      </c>
      <c r="H66" s="23" t="s">
        <v>6</v>
      </c>
      <c r="I66" s="31" t="s">
        <v>6</v>
      </c>
      <c r="J66" s="4"/>
    </row>
    <row r="67" spans="1:10" ht="18.600000000000001" thickTop="1">
      <c r="A67" s="279" t="s">
        <v>31</v>
      </c>
      <c r="B67" s="72">
        <v>12</v>
      </c>
      <c r="C67" s="73" t="s">
        <v>98</v>
      </c>
      <c r="D67" s="74" t="s">
        <v>180</v>
      </c>
      <c r="E67" s="8" t="s">
        <v>135</v>
      </c>
      <c r="F67" s="233">
        <v>163317.9</v>
      </c>
      <c r="G67" s="235">
        <v>393896.41</v>
      </c>
      <c r="H67" s="10" t="s">
        <v>6</v>
      </c>
      <c r="I67" s="180" t="s">
        <v>6</v>
      </c>
      <c r="J67" s="5" t="s">
        <v>159</v>
      </c>
    </row>
    <row r="68" spans="1:10" ht="31.2">
      <c r="A68" s="278"/>
      <c r="B68" s="72"/>
      <c r="C68" s="51" t="s">
        <v>138</v>
      </c>
      <c r="D68" s="210" t="s">
        <v>215</v>
      </c>
      <c r="E68" s="8" t="s">
        <v>135</v>
      </c>
      <c r="F68" s="234">
        <v>5000</v>
      </c>
      <c r="G68" s="75"/>
      <c r="H68" s="75"/>
      <c r="I68" s="184"/>
      <c r="J68" s="1" t="s">
        <v>141</v>
      </c>
    </row>
    <row r="69" spans="1:10" ht="18.600000000000001" thickBot="1">
      <c r="A69" s="23"/>
      <c r="B69" s="23"/>
      <c r="C69" s="23"/>
      <c r="D69" s="23"/>
      <c r="E69" s="31"/>
      <c r="F69" s="22">
        <f>SUM(F67:F68)</f>
        <v>168317.9</v>
      </c>
      <c r="G69" s="23">
        <f>SUM(G67:G68)</f>
        <v>393896.41</v>
      </c>
      <c r="H69" s="23" t="s">
        <v>6</v>
      </c>
      <c r="I69" s="31" t="s">
        <v>6</v>
      </c>
      <c r="J69" s="4"/>
    </row>
    <row r="70" spans="1:10" ht="19.2" thickTop="1" thickBot="1">
      <c r="A70" s="273" t="s">
        <v>129</v>
      </c>
      <c r="B70" s="274"/>
      <c r="C70" s="274"/>
      <c r="D70" s="274"/>
      <c r="E70" s="275"/>
      <c r="F70" s="76">
        <f>F13+F18+F24+F34+F38+F42+F46+F54+F58+F62+F66+F69</f>
        <v>1234817.8999999999</v>
      </c>
      <c r="G70" s="77">
        <f>SUM(G69,G54,G24,G18)</f>
        <v>767104.40999999992</v>
      </c>
      <c r="H70" s="78">
        <f>SUM(H13)</f>
        <v>1113092</v>
      </c>
      <c r="I70" s="185"/>
      <c r="J70" s="201"/>
    </row>
    <row r="71" spans="1:10">
      <c r="A71" s="280" t="s">
        <v>39</v>
      </c>
      <c r="B71" s="280">
        <v>13</v>
      </c>
      <c r="C71" s="42" t="s">
        <v>35</v>
      </c>
      <c r="D71" s="38" t="s">
        <v>36</v>
      </c>
      <c r="E71" s="8" t="s">
        <v>135</v>
      </c>
      <c r="F71" s="231">
        <v>20000</v>
      </c>
      <c r="G71" s="10" t="s">
        <v>6</v>
      </c>
      <c r="H71" s="10" t="s">
        <v>6</v>
      </c>
      <c r="I71" s="69" t="s">
        <v>6</v>
      </c>
      <c r="J71" s="5"/>
    </row>
    <row r="72" spans="1:10" ht="31.2">
      <c r="A72" s="277"/>
      <c r="B72" s="277"/>
      <c r="C72" s="14" t="s">
        <v>37</v>
      </c>
      <c r="D72" s="51" t="s">
        <v>79</v>
      </c>
      <c r="E72" s="8" t="s">
        <v>135</v>
      </c>
      <c r="F72" s="232">
        <v>80000</v>
      </c>
      <c r="G72" s="10" t="s">
        <v>6</v>
      </c>
      <c r="H72" s="10" t="s">
        <v>6</v>
      </c>
      <c r="I72" s="69" t="s">
        <v>6</v>
      </c>
      <c r="J72" s="1"/>
    </row>
    <row r="73" spans="1:10">
      <c r="A73" s="278"/>
      <c r="B73" s="278"/>
      <c r="C73" s="16" t="s">
        <v>38</v>
      </c>
      <c r="D73" s="16" t="s">
        <v>181</v>
      </c>
      <c r="E73" s="29"/>
      <c r="F73" s="70"/>
      <c r="G73" s="10" t="s">
        <v>6</v>
      </c>
      <c r="H73" s="10" t="s">
        <v>6</v>
      </c>
      <c r="I73" s="236">
        <v>163200</v>
      </c>
      <c r="J73" s="1"/>
    </row>
    <row r="74" spans="1:10" ht="18.600000000000001" thickBot="1">
      <c r="A74" s="23"/>
      <c r="B74" s="23"/>
      <c r="C74" s="23"/>
      <c r="D74" s="23"/>
      <c r="E74" s="31"/>
      <c r="F74" s="22">
        <f>SUM(F71:F73)</f>
        <v>100000</v>
      </c>
      <c r="G74" s="23" t="s">
        <v>6</v>
      </c>
      <c r="H74" s="23" t="s">
        <v>6</v>
      </c>
      <c r="I74" s="237">
        <f>SUM(I73)</f>
        <v>163200</v>
      </c>
      <c r="J74" s="4"/>
    </row>
    <row r="75" spans="1:10" ht="19.2" thickTop="1" thickBot="1">
      <c r="A75" s="270" t="s">
        <v>130</v>
      </c>
      <c r="B75" s="271"/>
      <c r="C75" s="271"/>
      <c r="D75" s="271"/>
      <c r="E75" s="272"/>
      <c r="F75" s="79">
        <f>F74</f>
        <v>100000</v>
      </c>
      <c r="G75" s="80"/>
      <c r="H75" s="80"/>
      <c r="I75" s="202">
        <f>SUM(I74)</f>
        <v>163200</v>
      </c>
      <c r="J75" s="203"/>
    </row>
    <row r="76" spans="1:10" ht="46.8">
      <c r="A76" s="280" t="s">
        <v>3</v>
      </c>
      <c r="B76" s="280">
        <v>14</v>
      </c>
      <c r="C76" s="81" t="s">
        <v>182</v>
      </c>
      <c r="D76" s="82" t="s">
        <v>118</v>
      </c>
      <c r="E76" s="8" t="s">
        <v>135</v>
      </c>
      <c r="F76" s="83">
        <v>83000</v>
      </c>
      <c r="G76" s="84"/>
      <c r="H76" s="84" t="s">
        <v>6</v>
      </c>
      <c r="I76" s="186" t="s">
        <v>6</v>
      </c>
      <c r="J76" s="5"/>
    </row>
    <row r="77" spans="1:10">
      <c r="A77" s="277"/>
      <c r="B77" s="277"/>
      <c r="C77" s="14" t="s">
        <v>5</v>
      </c>
      <c r="D77" s="7"/>
      <c r="E77" s="18"/>
      <c r="F77" s="85"/>
      <c r="G77" s="86"/>
      <c r="H77" s="86"/>
      <c r="I77" s="8"/>
      <c r="J77" s="1"/>
    </row>
    <row r="78" spans="1:10">
      <c r="A78" s="278"/>
      <c r="B78" s="278"/>
      <c r="C78" s="16" t="s">
        <v>183</v>
      </c>
      <c r="D78" s="7"/>
      <c r="E78" s="87"/>
      <c r="F78" s="85"/>
      <c r="G78" s="86"/>
      <c r="H78" s="86"/>
      <c r="I78" s="8"/>
      <c r="J78" s="1"/>
    </row>
    <row r="79" spans="1:10" ht="18.600000000000001" thickBot="1">
      <c r="A79" s="33"/>
      <c r="B79" s="33"/>
      <c r="C79" s="53"/>
      <c r="D79" s="88"/>
      <c r="E79" s="89"/>
      <c r="F79" s="90">
        <f>SUM(F76:F78)</f>
        <v>83000</v>
      </c>
      <c r="G79" s="91" t="s">
        <v>6</v>
      </c>
      <c r="H79" s="91" t="s">
        <v>6</v>
      </c>
      <c r="I79" s="187" t="s">
        <v>6</v>
      </c>
      <c r="J79" s="4"/>
    </row>
    <row r="80" spans="1:10" ht="47.4" thickTop="1">
      <c r="A80" s="279" t="s">
        <v>3</v>
      </c>
      <c r="B80" s="279">
        <v>15</v>
      </c>
      <c r="C80" s="92" t="s">
        <v>134</v>
      </c>
      <c r="D80" s="82" t="s">
        <v>119</v>
      </c>
      <c r="E80" s="8" t="s">
        <v>135</v>
      </c>
      <c r="F80" s="83">
        <v>30000</v>
      </c>
      <c r="G80" s="84" t="s">
        <v>6</v>
      </c>
      <c r="H80" s="84" t="s">
        <v>6</v>
      </c>
      <c r="I80" s="186" t="s">
        <v>6</v>
      </c>
      <c r="J80" s="5"/>
    </row>
    <row r="81" spans="1:10">
      <c r="A81" s="277"/>
      <c r="B81" s="277"/>
      <c r="C81" s="29" t="s">
        <v>5</v>
      </c>
      <c r="D81" s="93"/>
      <c r="E81" s="170"/>
      <c r="F81" s="94"/>
      <c r="G81" s="95"/>
      <c r="H81" s="95"/>
      <c r="I81" s="186"/>
      <c r="J81" s="1"/>
    </row>
    <row r="82" spans="1:10">
      <c r="A82" s="277"/>
      <c r="B82" s="277"/>
      <c r="C82" s="30" t="s">
        <v>53</v>
      </c>
      <c r="D82" s="96"/>
      <c r="E82" s="171"/>
      <c r="F82" s="85"/>
      <c r="G82" s="95"/>
      <c r="H82" s="95"/>
      <c r="I82" s="186"/>
      <c r="J82" s="1"/>
    </row>
    <row r="83" spans="1:10" ht="18.600000000000001" thickBot="1">
      <c r="A83" s="33"/>
      <c r="B83" s="33"/>
      <c r="C83" s="55"/>
      <c r="D83" s="97"/>
      <c r="E83" s="98"/>
      <c r="F83" s="90">
        <f>SUM(F80:F82)</f>
        <v>30000</v>
      </c>
      <c r="G83" s="91" t="s">
        <v>6</v>
      </c>
      <c r="H83" s="91" t="s">
        <v>6</v>
      </c>
      <c r="I83" s="187" t="s">
        <v>6</v>
      </c>
      <c r="J83" s="4"/>
    </row>
    <row r="84" spans="1:10" ht="31.8" thickTop="1">
      <c r="A84" s="279" t="s">
        <v>3</v>
      </c>
      <c r="B84" s="279">
        <v>16</v>
      </c>
      <c r="C84" s="37" t="s">
        <v>120</v>
      </c>
      <c r="D84" s="38" t="s">
        <v>41</v>
      </c>
      <c r="E84" s="8" t="s">
        <v>135</v>
      </c>
      <c r="F84" s="83">
        <v>250000</v>
      </c>
      <c r="G84" s="28" t="s">
        <v>6</v>
      </c>
      <c r="H84" s="28" t="s">
        <v>6</v>
      </c>
      <c r="I84" s="180" t="s">
        <v>6</v>
      </c>
      <c r="J84" s="5"/>
    </row>
    <row r="85" spans="1:10">
      <c r="A85" s="277"/>
      <c r="B85" s="277"/>
      <c r="C85" s="14" t="s">
        <v>5</v>
      </c>
      <c r="D85" s="16" t="s">
        <v>42</v>
      </c>
      <c r="E85" s="29"/>
      <c r="F85" s="52">
        <v>12000</v>
      </c>
      <c r="G85" s="28" t="s">
        <v>6</v>
      </c>
      <c r="H85" s="28" t="s">
        <v>6</v>
      </c>
      <c r="I85" s="180" t="s">
        <v>6</v>
      </c>
      <c r="J85" s="1"/>
    </row>
    <row r="86" spans="1:10">
      <c r="A86" s="277"/>
      <c r="B86" s="277"/>
      <c r="C86" s="14"/>
      <c r="D86" s="16" t="s">
        <v>43</v>
      </c>
      <c r="E86" s="29"/>
      <c r="F86" s="52">
        <v>1500</v>
      </c>
      <c r="G86" s="28" t="s">
        <v>6</v>
      </c>
      <c r="H86" s="28" t="s">
        <v>6</v>
      </c>
      <c r="I86" s="180" t="s">
        <v>6</v>
      </c>
      <c r="J86" s="1"/>
    </row>
    <row r="87" spans="1:10">
      <c r="A87" s="278"/>
      <c r="B87" s="278"/>
      <c r="C87" s="16" t="s">
        <v>184</v>
      </c>
      <c r="D87" s="16" t="s">
        <v>44</v>
      </c>
      <c r="E87" s="29"/>
      <c r="F87" s="52">
        <v>10000</v>
      </c>
      <c r="G87" s="28" t="s">
        <v>6</v>
      </c>
      <c r="H87" s="28" t="s">
        <v>6</v>
      </c>
      <c r="I87" s="180" t="s">
        <v>6</v>
      </c>
      <c r="J87" s="1"/>
    </row>
    <row r="88" spans="1:10" ht="18.600000000000001" thickBot="1">
      <c r="A88" s="23"/>
      <c r="B88" s="23"/>
      <c r="C88" s="23"/>
      <c r="D88" s="23"/>
      <c r="E88" s="31"/>
      <c r="F88" s="22">
        <f>SUM(F84:F87)</f>
        <v>273500</v>
      </c>
      <c r="G88" s="23" t="s">
        <v>6</v>
      </c>
      <c r="H88" s="23" t="s">
        <v>6</v>
      </c>
      <c r="I88" s="31" t="s">
        <v>6</v>
      </c>
      <c r="J88" s="4"/>
    </row>
    <row r="89" spans="1:10" ht="19.2" thickTop="1" thickBot="1">
      <c r="A89" s="267" t="s">
        <v>121</v>
      </c>
      <c r="B89" s="268"/>
      <c r="C89" s="268"/>
      <c r="D89" s="268"/>
      <c r="E89" s="269"/>
      <c r="F89" s="99">
        <f>SUM(F79,F83,F88)</f>
        <v>386500</v>
      </c>
      <c r="G89" s="100"/>
      <c r="H89" s="100"/>
      <c r="I89" s="188"/>
      <c r="J89" s="204"/>
    </row>
    <row r="90" spans="1:10" ht="46.8">
      <c r="A90" s="280" t="s">
        <v>11</v>
      </c>
      <c r="B90" s="294">
        <v>17</v>
      </c>
      <c r="C90" s="92" t="s">
        <v>21</v>
      </c>
      <c r="D90" s="101" t="s">
        <v>13</v>
      </c>
      <c r="E90" s="8" t="s">
        <v>135</v>
      </c>
      <c r="F90" s="215">
        <v>4000</v>
      </c>
      <c r="G90" s="84" t="s">
        <v>6</v>
      </c>
      <c r="H90" s="84" t="s">
        <v>6</v>
      </c>
      <c r="I90" s="186" t="s">
        <v>6</v>
      </c>
      <c r="J90" s="5" t="s">
        <v>185</v>
      </c>
    </row>
    <row r="91" spans="1:10">
      <c r="A91" s="277"/>
      <c r="B91" s="282"/>
      <c r="C91" s="29" t="s">
        <v>5</v>
      </c>
      <c r="D91" s="7" t="s">
        <v>186</v>
      </c>
      <c r="E91" s="8" t="s">
        <v>135</v>
      </c>
      <c r="F91" s="85">
        <v>5000</v>
      </c>
      <c r="G91" s="84" t="s">
        <v>6</v>
      </c>
      <c r="H91" s="84" t="s">
        <v>6</v>
      </c>
      <c r="I91" s="186" t="s">
        <v>6</v>
      </c>
      <c r="J91" s="1" t="s">
        <v>187</v>
      </c>
    </row>
    <row r="92" spans="1:10">
      <c r="A92" s="277"/>
      <c r="B92" s="282"/>
      <c r="C92" s="104" t="s">
        <v>12</v>
      </c>
      <c r="D92" s="105" t="s">
        <v>14</v>
      </c>
      <c r="E92" s="184" t="s">
        <v>135</v>
      </c>
      <c r="F92" s="238">
        <v>4000</v>
      </c>
      <c r="G92" s="211" t="s">
        <v>6</v>
      </c>
      <c r="H92" s="211" t="s">
        <v>6</v>
      </c>
      <c r="I92" s="212" t="s">
        <v>6</v>
      </c>
      <c r="J92" s="208" t="s">
        <v>187</v>
      </c>
    </row>
    <row r="93" spans="1:10">
      <c r="A93" s="278"/>
      <c r="B93" s="283"/>
      <c r="C93" s="2"/>
      <c r="D93" s="16" t="s">
        <v>188</v>
      </c>
      <c r="E93" s="184" t="s">
        <v>135</v>
      </c>
      <c r="F93" s="85">
        <v>6000</v>
      </c>
      <c r="G93" s="1"/>
      <c r="H93" s="1"/>
      <c r="I93" s="1"/>
      <c r="J93" s="1" t="s">
        <v>141</v>
      </c>
    </row>
    <row r="94" spans="1:10" ht="18.600000000000001" thickBot="1">
      <c r="A94" s="33"/>
      <c r="B94" s="33"/>
      <c r="C94" s="54"/>
      <c r="D94" s="106"/>
      <c r="E94" s="63"/>
      <c r="F94" s="90">
        <f>SUM(F90:F93)</f>
        <v>19000</v>
      </c>
      <c r="G94" s="91" t="s">
        <v>6</v>
      </c>
      <c r="H94" s="91" t="s">
        <v>6</v>
      </c>
      <c r="I94" s="187" t="s">
        <v>6</v>
      </c>
      <c r="J94" s="4"/>
    </row>
    <row r="95" spans="1:10" ht="18.600000000000001" thickTop="1">
      <c r="A95" s="107" t="s">
        <v>11</v>
      </c>
      <c r="B95" s="102">
        <v>18</v>
      </c>
      <c r="C95" s="108" t="s">
        <v>15</v>
      </c>
      <c r="D95" s="101" t="s">
        <v>16</v>
      </c>
      <c r="E95" s="8" t="s">
        <v>135</v>
      </c>
      <c r="F95" s="109" t="s">
        <v>6</v>
      </c>
      <c r="G95" s="110" t="s">
        <v>6</v>
      </c>
      <c r="H95" s="110" t="s">
        <v>6</v>
      </c>
      <c r="I95" s="189" t="s">
        <v>6</v>
      </c>
      <c r="J95" s="5" t="s">
        <v>187</v>
      </c>
    </row>
    <row r="96" spans="1:10">
      <c r="A96" s="19"/>
      <c r="B96" s="103"/>
      <c r="C96" s="11"/>
      <c r="D96" s="7" t="s">
        <v>17</v>
      </c>
      <c r="E96" s="8" t="s">
        <v>135</v>
      </c>
      <c r="F96" s="240">
        <v>2000</v>
      </c>
      <c r="G96" s="111" t="s">
        <v>6</v>
      </c>
      <c r="H96" s="111" t="s">
        <v>6</v>
      </c>
      <c r="I96" s="189" t="s">
        <v>6</v>
      </c>
      <c r="J96" s="1" t="s">
        <v>190</v>
      </c>
    </row>
    <row r="97" spans="1:11">
      <c r="A97" s="112"/>
      <c r="B97" s="113"/>
      <c r="C97" s="114" t="s">
        <v>5</v>
      </c>
      <c r="D97" s="68" t="s">
        <v>18</v>
      </c>
      <c r="E97" s="8" t="s">
        <v>135</v>
      </c>
      <c r="F97" s="240">
        <v>7000</v>
      </c>
      <c r="G97" s="111" t="s">
        <v>6</v>
      </c>
      <c r="H97" s="111" t="s">
        <v>6</v>
      </c>
      <c r="I97" s="190" t="s">
        <v>6</v>
      </c>
      <c r="J97" s="1" t="s">
        <v>190</v>
      </c>
    </row>
    <row r="98" spans="1:11" ht="16.95" customHeight="1">
      <c r="A98" s="12"/>
      <c r="B98" s="102"/>
      <c r="C98" s="115" t="s">
        <v>12</v>
      </c>
      <c r="D98" s="116" t="s">
        <v>19</v>
      </c>
      <c r="E98" s="8" t="s">
        <v>135</v>
      </c>
      <c r="F98" s="241">
        <v>1000</v>
      </c>
      <c r="G98" s="111" t="s">
        <v>6</v>
      </c>
      <c r="H98" s="111" t="s">
        <v>6</v>
      </c>
      <c r="I98" s="189" t="s">
        <v>6</v>
      </c>
      <c r="J98" s="253" t="s">
        <v>193</v>
      </c>
      <c r="K98" s="121"/>
    </row>
    <row r="99" spans="1:11">
      <c r="A99" s="107"/>
      <c r="B99" s="102"/>
      <c r="C99" s="114"/>
      <c r="D99" s="118" t="s">
        <v>196</v>
      </c>
      <c r="E99" s="8" t="s">
        <v>135</v>
      </c>
      <c r="F99" s="85">
        <v>5000</v>
      </c>
      <c r="G99" s="111" t="s">
        <v>6</v>
      </c>
      <c r="H99" s="111" t="s">
        <v>6</v>
      </c>
      <c r="I99" s="189" t="s">
        <v>6</v>
      </c>
      <c r="J99" s="1" t="s">
        <v>191</v>
      </c>
    </row>
    <row r="100" spans="1:11">
      <c r="A100" s="12"/>
      <c r="B100" s="102"/>
      <c r="C100" s="29"/>
      <c r="D100" s="118" t="s">
        <v>20</v>
      </c>
      <c r="E100" s="8" t="s">
        <v>135</v>
      </c>
      <c r="F100" s="85">
        <v>50000</v>
      </c>
      <c r="G100" s="111" t="s">
        <v>6</v>
      </c>
      <c r="H100" s="111" t="s">
        <v>6</v>
      </c>
      <c r="I100" s="189" t="s">
        <v>6</v>
      </c>
      <c r="J100" s="1" t="s">
        <v>192</v>
      </c>
    </row>
    <row r="101" spans="1:11">
      <c r="A101" s="19"/>
      <c r="B101" s="103"/>
      <c r="C101" s="29"/>
      <c r="D101" s="119" t="s">
        <v>189</v>
      </c>
      <c r="E101" s="8" t="s">
        <v>135</v>
      </c>
      <c r="F101" s="213">
        <v>5000</v>
      </c>
      <c r="G101" s="111" t="s">
        <v>6</v>
      </c>
      <c r="H101" s="111" t="s">
        <v>6</v>
      </c>
      <c r="I101" s="189" t="s">
        <v>6</v>
      </c>
      <c r="J101" s="1" t="s">
        <v>194</v>
      </c>
    </row>
    <row r="102" spans="1:11" ht="18.600000000000001" thickBot="1">
      <c r="A102" s="33"/>
      <c r="B102" s="33"/>
      <c r="C102" s="54"/>
      <c r="D102" s="33"/>
      <c r="E102" s="63"/>
      <c r="F102" s="32">
        <f>SUM(F95:F101)</f>
        <v>70000</v>
      </c>
      <c r="G102" s="120" t="s">
        <v>6</v>
      </c>
      <c r="H102" s="120" t="s">
        <v>6</v>
      </c>
      <c r="I102" s="191" t="s">
        <v>6</v>
      </c>
      <c r="J102" s="4"/>
    </row>
    <row r="103" spans="1:11" ht="18.600000000000001" thickTop="1">
      <c r="A103" s="279" t="s">
        <v>11</v>
      </c>
      <c r="B103" s="281">
        <v>19</v>
      </c>
      <c r="C103" s="92" t="s">
        <v>22</v>
      </c>
      <c r="D103" s="101" t="s">
        <v>23</v>
      </c>
      <c r="E103" s="8" t="s">
        <v>135</v>
      </c>
      <c r="F103" s="239">
        <v>5000</v>
      </c>
      <c r="G103" s="110" t="s">
        <v>6</v>
      </c>
      <c r="H103" s="110" t="s">
        <v>6</v>
      </c>
      <c r="I103" s="189" t="s">
        <v>6</v>
      </c>
      <c r="J103" s="5" t="s">
        <v>148</v>
      </c>
    </row>
    <row r="104" spans="1:11">
      <c r="A104" s="277"/>
      <c r="B104" s="282"/>
      <c r="C104" s="121"/>
      <c r="D104" s="122" t="s">
        <v>24</v>
      </c>
      <c r="E104" s="8" t="s">
        <v>135</v>
      </c>
      <c r="F104" s="240">
        <v>2000</v>
      </c>
      <c r="G104" s="111" t="s">
        <v>6</v>
      </c>
      <c r="H104" s="111" t="s">
        <v>6</v>
      </c>
      <c r="I104" s="189" t="s">
        <v>6</v>
      </c>
      <c r="J104" s="1" t="s">
        <v>158</v>
      </c>
    </row>
    <row r="105" spans="1:11">
      <c r="A105" s="277"/>
      <c r="B105" s="282"/>
      <c r="C105" s="29" t="s">
        <v>5</v>
      </c>
      <c r="D105" s="68" t="s">
        <v>25</v>
      </c>
      <c r="E105" s="8" t="s">
        <v>135</v>
      </c>
      <c r="F105" s="240">
        <v>17500</v>
      </c>
      <c r="G105" s="111" t="s">
        <v>6</v>
      </c>
      <c r="H105" s="111" t="s">
        <v>6</v>
      </c>
      <c r="I105" s="189" t="s">
        <v>6</v>
      </c>
      <c r="J105" s="1"/>
    </row>
    <row r="106" spans="1:11">
      <c r="A106" s="277"/>
      <c r="B106" s="282"/>
      <c r="C106" s="123" t="s">
        <v>58</v>
      </c>
      <c r="D106" s="68" t="s">
        <v>195</v>
      </c>
      <c r="E106" s="8" t="s">
        <v>135</v>
      </c>
      <c r="F106" s="85">
        <v>2000</v>
      </c>
      <c r="G106" s="111" t="s">
        <v>6</v>
      </c>
      <c r="H106" s="111"/>
      <c r="I106" s="189" t="s">
        <v>6</v>
      </c>
      <c r="J106" s="1" t="s">
        <v>153</v>
      </c>
    </row>
    <row r="107" spans="1:11" ht="31.2">
      <c r="A107" s="278"/>
      <c r="B107" s="283"/>
      <c r="C107" s="123"/>
      <c r="D107" s="242" t="s">
        <v>222</v>
      </c>
      <c r="E107" s="8" t="s">
        <v>135</v>
      </c>
      <c r="F107" s="240">
        <v>500</v>
      </c>
      <c r="G107" s="111" t="s">
        <v>6</v>
      </c>
      <c r="H107" s="111" t="s">
        <v>6</v>
      </c>
      <c r="I107" s="189"/>
      <c r="J107" s="1"/>
    </row>
    <row r="108" spans="1:11" ht="18.600000000000001" thickBot="1">
      <c r="A108" s="33"/>
      <c r="B108" s="33"/>
      <c r="C108" s="54"/>
      <c r="D108" s="33"/>
      <c r="E108" s="63"/>
      <c r="F108" s="90">
        <f>SUM(F103:F107)</f>
        <v>27000</v>
      </c>
      <c r="G108" s="120" t="s">
        <v>6</v>
      </c>
      <c r="H108" s="120"/>
      <c r="I108" s="191" t="s">
        <v>6</v>
      </c>
      <c r="J108" s="4"/>
    </row>
    <row r="109" spans="1:11" ht="31.8" thickTop="1">
      <c r="A109" s="279" t="s">
        <v>11</v>
      </c>
      <c r="B109" s="281">
        <v>20</v>
      </c>
      <c r="C109" s="124" t="s">
        <v>45</v>
      </c>
      <c r="D109" s="65" t="s">
        <v>85</v>
      </c>
      <c r="E109" s="8" t="s">
        <v>135</v>
      </c>
      <c r="F109" s="215">
        <v>4000</v>
      </c>
      <c r="G109" s="111" t="s">
        <v>6</v>
      </c>
      <c r="H109" s="111" t="s">
        <v>6</v>
      </c>
      <c r="I109" s="190" t="s">
        <v>6</v>
      </c>
      <c r="J109" s="5" t="s">
        <v>197</v>
      </c>
    </row>
    <row r="110" spans="1:11">
      <c r="A110" s="277"/>
      <c r="B110" s="282"/>
      <c r="C110" s="121"/>
      <c r="D110" s="125" t="s">
        <v>46</v>
      </c>
      <c r="E110" s="8" t="s">
        <v>135</v>
      </c>
      <c r="F110" s="243">
        <v>5000</v>
      </c>
      <c r="G110" s="111" t="s">
        <v>6</v>
      </c>
      <c r="H110" s="111" t="s">
        <v>6</v>
      </c>
      <c r="I110" s="190" t="s">
        <v>6</v>
      </c>
      <c r="J110" s="1" t="s">
        <v>198</v>
      </c>
    </row>
    <row r="111" spans="1:11">
      <c r="A111" s="277"/>
      <c r="B111" s="282"/>
      <c r="C111" s="14" t="s">
        <v>37</v>
      </c>
      <c r="D111" s="126" t="s">
        <v>199</v>
      </c>
      <c r="E111" s="8" t="s">
        <v>135</v>
      </c>
      <c r="F111" s="243">
        <v>3000</v>
      </c>
      <c r="G111" s="111" t="s">
        <v>6</v>
      </c>
      <c r="H111" s="111" t="s">
        <v>6</v>
      </c>
      <c r="I111" s="190" t="s">
        <v>6</v>
      </c>
      <c r="J111" s="1" t="s">
        <v>200</v>
      </c>
    </row>
    <row r="112" spans="1:11">
      <c r="A112" s="277"/>
      <c r="B112" s="282"/>
      <c r="C112" s="16" t="s">
        <v>57</v>
      </c>
      <c r="D112" s="125" t="s">
        <v>47</v>
      </c>
      <c r="E112" s="8" t="s">
        <v>135</v>
      </c>
      <c r="F112" s="243">
        <v>1500</v>
      </c>
      <c r="G112" s="111" t="s">
        <v>6</v>
      </c>
      <c r="H112" s="111" t="s">
        <v>6</v>
      </c>
      <c r="I112" s="190" t="s">
        <v>6</v>
      </c>
      <c r="J112" s="1" t="s">
        <v>201</v>
      </c>
    </row>
    <row r="113" spans="1:10">
      <c r="A113" s="277"/>
      <c r="B113" s="282"/>
      <c r="C113" s="125"/>
      <c r="D113" s="125" t="s">
        <v>48</v>
      </c>
      <c r="E113" s="8" t="s">
        <v>135</v>
      </c>
      <c r="F113" s="243">
        <v>1500</v>
      </c>
      <c r="G113" s="111" t="s">
        <v>6</v>
      </c>
      <c r="H113" s="111" t="s">
        <v>6</v>
      </c>
      <c r="I113" s="190" t="s">
        <v>6</v>
      </c>
      <c r="J113" s="255" t="s">
        <v>193</v>
      </c>
    </row>
    <row r="114" spans="1:10" ht="21" customHeight="1">
      <c r="A114" s="277"/>
      <c r="B114" s="282"/>
      <c r="C114" s="125"/>
      <c r="D114" s="125" t="s">
        <v>49</v>
      </c>
      <c r="E114" s="8" t="s">
        <v>135</v>
      </c>
      <c r="F114" s="243">
        <v>2000</v>
      </c>
      <c r="G114" s="111" t="s">
        <v>6</v>
      </c>
      <c r="H114" s="111" t="s">
        <v>6</v>
      </c>
      <c r="I114" s="190" t="s">
        <v>6</v>
      </c>
      <c r="J114" s="1" t="s">
        <v>200</v>
      </c>
    </row>
    <row r="115" spans="1:10" ht="16.95" customHeight="1">
      <c r="A115" s="277"/>
      <c r="B115" s="282"/>
      <c r="C115" s="125"/>
      <c r="D115" s="127" t="s">
        <v>50</v>
      </c>
      <c r="E115" s="8" t="s">
        <v>135</v>
      </c>
      <c r="F115" s="243">
        <v>2000</v>
      </c>
      <c r="G115" s="111" t="s">
        <v>6</v>
      </c>
      <c r="H115" s="111" t="s">
        <v>6</v>
      </c>
      <c r="I115" s="190" t="s">
        <v>6</v>
      </c>
      <c r="J115" s="1" t="s">
        <v>202</v>
      </c>
    </row>
    <row r="116" spans="1:10" ht="16.95" customHeight="1">
      <c r="A116" s="277"/>
      <c r="B116" s="282"/>
      <c r="C116" s="125"/>
      <c r="D116" s="13" t="s">
        <v>86</v>
      </c>
      <c r="E116" s="184" t="s">
        <v>135</v>
      </c>
      <c r="F116" s="244">
        <v>5000</v>
      </c>
      <c r="G116" s="219"/>
      <c r="H116" s="111"/>
      <c r="I116" s="190"/>
      <c r="J116" s="1"/>
    </row>
    <row r="117" spans="1:10" ht="29.25" customHeight="1">
      <c r="A117" s="278"/>
      <c r="B117" s="283"/>
      <c r="C117" s="125"/>
      <c r="D117" s="1" t="s">
        <v>216</v>
      </c>
      <c r="E117" s="184" t="s">
        <v>157</v>
      </c>
      <c r="F117" s="245"/>
      <c r="G117" s="111" t="s">
        <v>6</v>
      </c>
      <c r="H117" s="213">
        <v>20000</v>
      </c>
      <c r="I117" s="190" t="s">
        <v>6</v>
      </c>
      <c r="J117" s="1" t="s">
        <v>217</v>
      </c>
    </row>
    <row r="118" spans="1:10" ht="19.95" customHeight="1" thickBot="1">
      <c r="A118" s="33"/>
      <c r="B118" s="33"/>
      <c r="C118" s="128"/>
      <c r="D118" s="128"/>
      <c r="E118" s="129"/>
      <c r="F118" s="56">
        <f>SUM(F109:F116)</f>
        <v>24000</v>
      </c>
      <c r="G118" s="120" t="s">
        <v>6</v>
      </c>
      <c r="H118" s="220">
        <f>SUM(H109:H117)</f>
        <v>20000</v>
      </c>
      <c r="I118" s="191" t="s">
        <v>6</v>
      </c>
      <c r="J118" s="4"/>
    </row>
    <row r="119" spans="1:10" ht="40.950000000000003" customHeight="1" thickTop="1">
      <c r="A119" s="130" t="s">
        <v>11</v>
      </c>
      <c r="B119" s="131">
        <v>21</v>
      </c>
      <c r="C119" s="132" t="s">
        <v>123</v>
      </c>
      <c r="D119" s="133" t="s">
        <v>122</v>
      </c>
      <c r="E119" s="8" t="s">
        <v>135</v>
      </c>
      <c r="F119" s="134">
        <v>4500</v>
      </c>
      <c r="G119" s="84" t="s">
        <v>6</v>
      </c>
      <c r="H119" s="84" t="s">
        <v>6</v>
      </c>
      <c r="I119" s="186" t="s">
        <v>6</v>
      </c>
      <c r="J119" s="254" t="s">
        <v>203</v>
      </c>
    </row>
    <row r="120" spans="1:10" ht="31.2">
      <c r="A120" s="135"/>
      <c r="B120" s="136"/>
      <c r="C120" s="16"/>
      <c r="D120" s="137" t="s">
        <v>124</v>
      </c>
      <c r="E120" s="8" t="s">
        <v>135</v>
      </c>
      <c r="F120" s="138">
        <v>5000</v>
      </c>
      <c r="G120" s="95" t="s">
        <v>6</v>
      </c>
      <c r="H120" s="95"/>
      <c r="I120" s="186" t="s">
        <v>6</v>
      </c>
      <c r="J120" s="255" t="s">
        <v>204</v>
      </c>
    </row>
    <row r="121" spans="1:10">
      <c r="A121" s="139"/>
      <c r="B121" s="140"/>
      <c r="C121" s="141" t="s">
        <v>5</v>
      </c>
      <c r="D121" s="142" t="s">
        <v>125</v>
      </c>
      <c r="E121" s="8" t="s">
        <v>135</v>
      </c>
      <c r="F121" s="143">
        <v>3000</v>
      </c>
      <c r="G121" s="95" t="s">
        <v>6</v>
      </c>
      <c r="H121" s="95"/>
      <c r="I121" s="192" t="s">
        <v>6</v>
      </c>
      <c r="J121" s="253" t="s">
        <v>205</v>
      </c>
    </row>
    <row r="122" spans="1:10">
      <c r="A122" s="135"/>
      <c r="B122" s="136"/>
      <c r="C122" s="142" t="s">
        <v>56</v>
      </c>
      <c r="D122" s="142" t="s">
        <v>126</v>
      </c>
      <c r="E122" s="8" t="s">
        <v>135</v>
      </c>
      <c r="F122" s="143">
        <v>1500</v>
      </c>
      <c r="G122" s="95" t="s">
        <v>6</v>
      </c>
      <c r="H122" s="95" t="s">
        <v>6</v>
      </c>
      <c r="I122" s="186" t="s">
        <v>6</v>
      </c>
      <c r="J122" s="1" t="s">
        <v>200</v>
      </c>
    </row>
    <row r="123" spans="1:10" ht="18.600000000000001" thickBot="1">
      <c r="A123" s="45"/>
      <c r="B123" s="45"/>
      <c r="C123" s="23"/>
      <c r="D123" s="23"/>
      <c r="E123" s="31"/>
      <c r="F123" s="22">
        <f>SUM(F119:F122)</f>
        <v>14000</v>
      </c>
      <c r="G123" s="91" t="s">
        <v>6</v>
      </c>
      <c r="H123" s="91" t="s">
        <v>6</v>
      </c>
      <c r="I123" s="187" t="s">
        <v>6</v>
      </c>
      <c r="J123" s="4"/>
    </row>
    <row r="124" spans="1:10" ht="18.600000000000001" thickTop="1">
      <c r="A124" s="292" t="s">
        <v>11</v>
      </c>
      <c r="B124" s="293">
        <v>22</v>
      </c>
      <c r="C124" s="144" t="s">
        <v>54</v>
      </c>
      <c r="D124" s="145" t="s">
        <v>206</v>
      </c>
      <c r="E124" s="8" t="s">
        <v>135</v>
      </c>
      <c r="F124" s="146"/>
      <c r="G124" s="84" t="s">
        <v>6</v>
      </c>
      <c r="H124" s="84" t="s">
        <v>6</v>
      </c>
      <c r="I124" s="186" t="s">
        <v>6</v>
      </c>
      <c r="J124" s="295" t="s">
        <v>203</v>
      </c>
    </row>
    <row r="125" spans="1:10" ht="31.2">
      <c r="A125" s="287"/>
      <c r="B125" s="290"/>
      <c r="C125" s="147" t="s">
        <v>5</v>
      </c>
      <c r="D125" s="148" t="s">
        <v>127</v>
      </c>
      <c r="E125" s="8" t="s">
        <v>135</v>
      </c>
      <c r="F125" s="246">
        <v>2500</v>
      </c>
      <c r="G125" s="95" t="s">
        <v>6</v>
      </c>
      <c r="H125" s="95" t="s">
        <v>6</v>
      </c>
      <c r="I125" s="186" t="s">
        <v>6</v>
      </c>
      <c r="J125" s="1"/>
    </row>
    <row r="126" spans="1:10">
      <c r="A126" s="288"/>
      <c r="B126" s="291"/>
      <c r="C126" s="16" t="s">
        <v>55</v>
      </c>
      <c r="D126" s="142"/>
      <c r="E126" s="172"/>
      <c r="F126" s="143"/>
      <c r="G126" s="95"/>
      <c r="H126" s="95"/>
      <c r="I126" s="186"/>
      <c r="J126" s="1"/>
    </row>
    <row r="127" spans="1:10" ht="18.600000000000001" thickBot="1">
      <c r="A127" s="149"/>
      <c r="B127" s="149"/>
      <c r="C127" s="150"/>
      <c r="D127" s="149"/>
      <c r="E127" s="151"/>
      <c r="F127" s="247">
        <f>SUM(F124:F126)</f>
        <v>2500</v>
      </c>
      <c r="G127" s="91" t="s">
        <v>6</v>
      </c>
      <c r="H127" s="91" t="s">
        <v>6</v>
      </c>
      <c r="I127" s="187" t="s">
        <v>6</v>
      </c>
      <c r="J127" s="4"/>
    </row>
    <row r="128" spans="1:10" ht="18.600000000000001" thickTop="1">
      <c r="A128" s="286" t="s">
        <v>11</v>
      </c>
      <c r="B128" s="289">
        <v>23</v>
      </c>
      <c r="C128" s="144" t="s">
        <v>99</v>
      </c>
      <c r="D128" s="145" t="s">
        <v>103</v>
      </c>
      <c r="E128" s="8" t="s">
        <v>135</v>
      </c>
      <c r="F128" s="248">
        <v>1500</v>
      </c>
      <c r="G128" s="153" t="s">
        <v>6</v>
      </c>
      <c r="H128" s="153" t="s">
        <v>6</v>
      </c>
      <c r="I128" s="193" t="s">
        <v>6</v>
      </c>
      <c r="J128" s="5" t="s">
        <v>164</v>
      </c>
    </row>
    <row r="129" spans="1:10">
      <c r="A129" s="287"/>
      <c r="B129" s="290"/>
      <c r="C129" s="13"/>
      <c r="D129" s="154" t="s">
        <v>102</v>
      </c>
      <c r="E129" s="249">
        <v>24838</v>
      </c>
      <c r="F129" s="246">
        <v>1000</v>
      </c>
      <c r="G129" s="153" t="s">
        <v>6</v>
      </c>
      <c r="H129" s="153"/>
      <c r="I129" s="193" t="s">
        <v>6</v>
      </c>
      <c r="J129" s="1" t="s">
        <v>153</v>
      </c>
    </row>
    <row r="130" spans="1:10" ht="46.8">
      <c r="A130" s="287"/>
      <c r="B130" s="290"/>
      <c r="C130" s="147" t="s">
        <v>5</v>
      </c>
      <c r="D130" s="155" t="s">
        <v>223</v>
      </c>
      <c r="E130" s="214" t="s">
        <v>207</v>
      </c>
      <c r="F130" s="246">
        <v>2000</v>
      </c>
      <c r="G130" s="153" t="s">
        <v>6</v>
      </c>
      <c r="H130" s="153" t="s">
        <v>6</v>
      </c>
      <c r="I130" s="193" t="s">
        <v>6</v>
      </c>
      <c r="J130" s="1" t="s">
        <v>202</v>
      </c>
    </row>
    <row r="131" spans="1:10">
      <c r="A131" s="287"/>
      <c r="B131" s="290"/>
      <c r="C131" s="154" t="s">
        <v>100</v>
      </c>
      <c r="D131" s="154" t="s">
        <v>101</v>
      </c>
      <c r="E131" s="156" t="s">
        <v>137</v>
      </c>
      <c r="F131" s="246">
        <v>5000</v>
      </c>
      <c r="G131" s="153" t="s">
        <v>6</v>
      </c>
      <c r="H131" s="153" t="s">
        <v>6</v>
      </c>
      <c r="I131" s="193" t="s">
        <v>6</v>
      </c>
      <c r="J131" s="1" t="s">
        <v>153</v>
      </c>
    </row>
    <row r="132" spans="1:10">
      <c r="A132" s="287"/>
      <c r="B132" s="290"/>
      <c r="C132" s="147"/>
      <c r="D132" s="154" t="s">
        <v>104</v>
      </c>
      <c r="E132" s="156" t="s">
        <v>137</v>
      </c>
      <c r="F132" s="246">
        <v>4000</v>
      </c>
      <c r="G132" s="153"/>
      <c r="H132" s="153" t="s">
        <v>6</v>
      </c>
      <c r="I132" s="193" t="s">
        <v>6</v>
      </c>
      <c r="J132" s="1" t="s">
        <v>208</v>
      </c>
    </row>
    <row r="133" spans="1:10">
      <c r="A133" s="287"/>
      <c r="B133" s="290"/>
      <c r="C133" s="147"/>
      <c r="D133" s="155" t="s">
        <v>225</v>
      </c>
      <c r="E133" s="250">
        <v>24807</v>
      </c>
      <c r="F133" s="246">
        <v>2000</v>
      </c>
      <c r="G133" s="153" t="s">
        <v>6</v>
      </c>
      <c r="H133" s="153" t="s">
        <v>6</v>
      </c>
      <c r="I133" s="193" t="s">
        <v>6</v>
      </c>
      <c r="J133" s="1" t="s">
        <v>165</v>
      </c>
    </row>
    <row r="134" spans="1:10">
      <c r="A134" s="287"/>
      <c r="B134" s="290"/>
      <c r="C134" s="147"/>
      <c r="D134" s="154" t="s">
        <v>105</v>
      </c>
      <c r="E134" s="156" t="s">
        <v>137</v>
      </c>
      <c r="F134" s="246">
        <v>10000</v>
      </c>
      <c r="G134" s="153" t="s">
        <v>6</v>
      </c>
      <c r="H134" s="153" t="s">
        <v>6</v>
      </c>
      <c r="I134" s="193" t="s">
        <v>6</v>
      </c>
      <c r="J134" s="1" t="s">
        <v>209</v>
      </c>
    </row>
    <row r="135" spans="1:10">
      <c r="A135" s="287"/>
      <c r="B135" s="290"/>
      <c r="C135" s="147"/>
      <c r="D135" s="154" t="s">
        <v>106</v>
      </c>
      <c r="E135" s="156" t="s">
        <v>137</v>
      </c>
      <c r="F135" s="246">
        <v>10000</v>
      </c>
      <c r="G135" s="153" t="s">
        <v>6</v>
      </c>
      <c r="H135" s="153" t="s">
        <v>6</v>
      </c>
      <c r="I135" s="193" t="s">
        <v>6</v>
      </c>
      <c r="J135" s="1" t="s">
        <v>227</v>
      </c>
    </row>
    <row r="136" spans="1:10">
      <c r="A136" s="288"/>
      <c r="B136" s="291"/>
      <c r="C136" s="147"/>
      <c r="D136" s="142" t="s">
        <v>107</v>
      </c>
      <c r="E136" s="156" t="s">
        <v>137</v>
      </c>
      <c r="F136" s="246">
        <v>10000</v>
      </c>
      <c r="G136" s="153" t="s">
        <v>6</v>
      </c>
      <c r="H136" s="153" t="s">
        <v>6</v>
      </c>
      <c r="I136" s="193" t="s">
        <v>6</v>
      </c>
      <c r="J136" s="1" t="s">
        <v>165</v>
      </c>
    </row>
    <row r="137" spans="1:10" ht="18.600000000000001" thickBot="1">
      <c r="A137" s="149"/>
      <c r="B137" s="149"/>
      <c r="C137" s="150"/>
      <c r="D137" s="149"/>
      <c r="E137" s="151"/>
      <c r="F137" s="152">
        <f>SUM(F128:F136)</f>
        <v>45500</v>
      </c>
      <c r="G137" s="157" t="s">
        <v>6</v>
      </c>
      <c r="H137" s="157" t="s">
        <v>6</v>
      </c>
      <c r="I137" s="194" t="s">
        <v>6</v>
      </c>
      <c r="J137" s="4"/>
    </row>
    <row r="138" spans="1:10" ht="18.600000000000001" thickTop="1">
      <c r="A138" s="286" t="s">
        <v>11</v>
      </c>
      <c r="B138" s="281">
        <v>24</v>
      </c>
      <c r="C138" s="42" t="s">
        <v>40</v>
      </c>
      <c r="D138" s="158" t="s">
        <v>210</v>
      </c>
      <c r="E138" s="218" t="s">
        <v>137</v>
      </c>
      <c r="F138" s="251">
        <v>200000</v>
      </c>
      <c r="G138" s="159" t="s">
        <v>6</v>
      </c>
      <c r="H138" s="159" t="s">
        <v>6</v>
      </c>
      <c r="I138" s="195" t="s">
        <v>6</v>
      </c>
      <c r="J138" s="5"/>
    </row>
    <row r="139" spans="1:10" ht="31.2">
      <c r="A139" s="287"/>
      <c r="B139" s="282"/>
      <c r="C139" s="14" t="s">
        <v>5</v>
      </c>
      <c r="D139" s="160" t="s">
        <v>131</v>
      </c>
      <c r="E139" s="218" t="s">
        <v>137</v>
      </c>
      <c r="F139" s="252">
        <v>100000</v>
      </c>
      <c r="G139" s="159" t="s">
        <v>6</v>
      </c>
      <c r="H139" s="159"/>
      <c r="I139" s="195" t="s">
        <v>6</v>
      </c>
      <c r="J139" s="1"/>
    </row>
    <row r="140" spans="1:10">
      <c r="A140" s="288"/>
      <c r="B140" s="283"/>
      <c r="C140" s="16" t="s">
        <v>87</v>
      </c>
      <c r="D140" s="51" t="s">
        <v>218</v>
      </c>
      <c r="E140" s="218" t="s">
        <v>137</v>
      </c>
      <c r="F140" s="252">
        <v>15000</v>
      </c>
      <c r="G140" s="159" t="s">
        <v>6</v>
      </c>
      <c r="H140" s="159" t="s">
        <v>6</v>
      </c>
      <c r="I140" s="195" t="s">
        <v>6</v>
      </c>
      <c r="J140" s="1"/>
    </row>
    <row r="141" spans="1:10" ht="18.600000000000001" thickBot="1">
      <c r="A141" s="33"/>
      <c r="B141" s="33"/>
      <c r="C141" s="150"/>
      <c r="D141" s="149"/>
      <c r="E141" s="151"/>
      <c r="F141" s="22">
        <f>SUM(F138:F140)</f>
        <v>315000</v>
      </c>
      <c r="G141" s="91" t="s">
        <v>6</v>
      </c>
      <c r="H141" s="91" t="s">
        <v>6</v>
      </c>
      <c r="I141" s="196" t="s">
        <v>6</v>
      </c>
      <c r="J141" s="4"/>
    </row>
    <row r="142" spans="1:10" ht="18.600000000000001" thickTop="1">
      <c r="A142" s="286" t="s">
        <v>11</v>
      </c>
      <c r="B142" s="281">
        <v>25</v>
      </c>
      <c r="C142" s="161" t="s">
        <v>88</v>
      </c>
      <c r="D142" s="162" t="s">
        <v>92</v>
      </c>
      <c r="E142" s="173" t="s">
        <v>137</v>
      </c>
      <c r="F142" s="84" t="s">
        <v>6</v>
      </c>
      <c r="G142" s="84" t="s">
        <v>6</v>
      </c>
      <c r="H142" s="84"/>
      <c r="I142" s="186" t="s">
        <v>6</v>
      </c>
      <c r="J142" s="5" t="s">
        <v>202</v>
      </c>
    </row>
    <row r="143" spans="1:10">
      <c r="A143" s="287"/>
      <c r="B143" s="282"/>
      <c r="C143" s="14" t="s">
        <v>5</v>
      </c>
      <c r="D143" s="163"/>
      <c r="E143" s="174">
        <v>2200000</v>
      </c>
      <c r="F143" s="84" t="s">
        <v>6</v>
      </c>
      <c r="G143" s="84"/>
      <c r="H143" s="84" t="s">
        <v>6</v>
      </c>
      <c r="I143" s="186" t="s">
        <v>6</v>
      </c>
      <c r="J143" s="1" t="s">
        <v>178</v>
      </c>
    </row>
    <row r="144" spans="1:10">
      <c r="A144" s="288"/>
      <c r="B144" s="283"/>
      <c r="C144" s="154" t="s">
        <v>89</v>
      </c>
      <c r="D144" s="163"/>
      <c r="E144" s="175" t="s">
        <v>132</v>
      </c>
      <c r="F144" s="84" t="s">
        <v>6</v>
      </c>
      <c r="G144" s="84" t="s">
        <v>6</v>
      </c>
      <c r="H144" s="84" t="s">
        <v>6</v>
      </c>
      <c r="I144" s="186" t="s">
        <v>6</v>
      </c>
      <c r="J144" s="1" t="s">
        <v>211</v>
      </c>
    </row>
    <row r="145" spans="1:10" ht="18.600000000000001" thickBot="1">
      <c r="A145" s="33"/>
      <c r="B145" s="33"/>
      <c r="C145" s="150"/>
      <c r="D145" s="149"/>
      <c r="E145" s="176"/>
      <c r="F145" s="91" t="s">
        <v>6</v>
      </c>
      <c r="G145" s="91" t="s">
        <v>6</v>
      </c>
      <c r="H145" s="91" t="s">
        <v>6</v>
      </c>
      <c r="I145" s="187" t="s">
        <v>6</v>
      </c>
      <c r="J145" s="4"/>
    </row>
    <row r="146" spans="1:10" ht="18.600000000000001" thickTop="1">
      <c r="A146" s="286" t="s">
        <v>11</v>
      </c>
      <c r="B146" s="281">
        <v>26</v>
      </c>
      <c r="C146" s="161" t="s">
        <v>90</v>
      </c>
      <c r="D146" s="162" t="s">
        <v>93</v>
      </c>
      <c r="E146" s="173" t="s">
        <v>137</v>
      </c>
      <c r="F146" s="84" t="s">
        <v>6</v>
      </c>
      <c r="G146" s="84" t="s">
        <v>6</v>
      </c>
      <c r="H146" s="84" t="s">
        <v>6</v>
      </c>
      <c r="I146" s="186" t="s">
        <v>6</v>
      </c>
      <c r="J146" s="5" t="s">
        <v>226</v>
      </c>
    </row>
    <row r="147" spans="1:10">
      <c r="A147" s="287"/>
      <c r="B147" s="282"/>
      <c r="C147" s="14" t="s">
        <v>5</v>
      </c>
      <c r="D147" s="11"/>
      <c r="E147" s="174">
        <v>352029</v>
      </c>
      <c r="F147" s="84"/>
      <c r="G147" s="84" t="s">
        <v>6</v>
      </c>
      <c r="H147" s="84" t="s">
        <v>6</v>
      </c>
      <c r="I147" s="186" t="s">
        <v>6</v>
      </c>
      <c r="J147" s="1"/>
    </row>
    <row r="148" spans="1:10">
      <c r="A148" s="288"/>
      <c r="B148" s="283"/>
      <c r="C148" s="16" t="s">
        <v>91</v>
      </c>
      <c r="D148" s="11"/>
      <c r="E148" s="175" t="s">
        <v>132</v>
      </c>
      <c r="F148" s="84" t="s">
        <v>6</v>
      </c>
      <c r="G148" s="84" t="s">
        <v>6</v>
      </c>
      <c r="H148" s="84" t="s">
        <v>6</v>
      </c>
      <c r="I148" s="186" t="s">
        <v>6</v>
      </c>
      <c r="J148" s="1"/>
    </row>
    <row r="149" spans="1:10" ht="18.600000000000001" thickBot="1">
      <c r="A149" s="33"/>
      <c r="B149" s="33"/>
      <c r="C149" s="33"/>
      <c r="D149" s="33"/>
      <c r="E149" s="177"/>
      <c r="F149" s="91" t="s">
        <v>6</v>
      </c>
      <c r="G149" s="91" t="s">
        <v>6</v>
      </c>
      <c r="H149" s="91" t="s">
        <v>6</v>
      </c>
      <c r="I149" s="187" t="s">
        <v>6</v>
      </c>
      <c r="J149" s="4"/>
    </row>
    <row r="150" spans="1:10" ht="19.2" thickTop="1" thickBot="1">
      <c r="A150" s="264" t="s">
        <v>128</v>
      </c>
      <c r="B150" s="265"/>
      <c r="C150" s="265"/>
      <c r="D150" s="265"/>
      <c r="E150" s="266"/>
      <c r="F150" s="164">
        <f>SUM(F141,F137,F127,F123,F118,F108,F102,F94)</f>
        <v>517000</v>
      </c>
      <c r="G150" s="165"/>
      <c r="H150" s="166"/>
      <c r="I150" s="197"/>
      <c r="J150" s="205"/>
    </row>
    <row r="151" spans="1:10" ht="19.2" thickTop="1" thickBot="1">
      <c r="A151" s="256" t="s">
        <v>108</v>
      </c>
      <c r="B151" s="257"/>
      <c r="C151" s="257"/>
      <c r="D151" s="257"/>
      <c r="E151" s="258"/>
      <c r="F151" s="167">
        <f>SUM(F150,F89,F75,F70)</f>
        <v>2238317.9</v>
      </c>
      <c r="G151" s="168">
        <f>SUM(G70)</f>
        <v>767104.40999999992</v>
      </c>
      <c r="H151" s="169">
        <f>SUM(H70)</f>
        <v>1113092</v>
      </c>
      <c r="I151" s="198">
        <f>SUM(I75)</f>
        <v>163200</v>
      </c>
      <c r="J151" s="206"/>
    </row>
    <row r="152" spans="1:10" ht="18.600000000000001" thickTop="1"/>
  </sheetData>
  <mergeCells count="56">
    <mergeCell ref="J2:J3"/>
    <mergeCell ref="A146:A148"/>
    <mergeCell ref="B146:B148"/>
    <mergeCell ref="A128:A136"/>
    <mergeCell ref="B128:B136"/>
    <mergeCell ref="A138:A140"/>
    <mergeCell ref="B138:B140"/>
    <mergeCell ref="A142:A144"/>
    <mergeCell ref="B142:B144"/>
    <mergeCell ref="A109:A117"/>
    <mergeCell ref="B109:B117"/>
    <mergeCell ref="A124:A126"/>
    <mergeCell ref="B124:B126"/>
    <mergeCell ref="A90:A93"/>
    <mergeCell ref="B90:B93"/>
    <mergeCell ref="A103:A107"/>
    <mergeCell ref="B103:B107"/>
    <mergeCell ref="A76:A78"/>
    <mergeCell ref="B76:B78"/>
    <mergeCell ref="A80:A82"/>
    <mergeCell ref="B80:B82"/>
    <mergeCell ref="A84:A87"/>
    <mergeCell ref="B84:B87"/>
    <mergeCell ref="A63:A65"/>
    <mergeCell ref="B63:B65"/>
    <mergeCell ref="A67:A68"/>
    <mergeCell ref="A71:A73"/>
    <mergeCell ref="B71:B73"/>
    <mergeCell ref="A59:A61"/>
    <mergeCell ref="B59:B61"/>
    <mergeCell ref="A39:A41"/>
    <mergeCell ref="B39:B41"/>
    <mergeCell ref="A47:A53"/>
    <mergeCell ref="B47:B53"/>
    <mergeCell ref="A19:A23"/>
    <mergeCell ref="B19:B23"/>
    <mergeCell ref="A25:A33"/>
    <mergeCell ref="B25:B33"/>
    <mergeCell ref="A35:A37"/>
    <mergeCell ref="B35:B37"/>
    <mergeCell ref="A151:E151"/>
    <mergeCell ref="A1:H1"/>
    <mergeCell ref="A2:A3"/>
    <mergeCell ref="B2:B3"/>
    <mergeCell ref="C2:C3"/>
    <mergeCell ref="D2:D3"/>
    <mergeCell ref="E2:E3"/>
    <mergeCell ref="F2:I2"/>
    <mergeCell ref="A150:E150"/>
    <mergeCell ref="A89:E89"/>
    <mergeCell ref="A75:E75"/>
    <mergeCell ref="A70:E70"/>
    <mergeCell ref="A4:A12"/>
    <mergeCell ref="A14:A17"/>
    <mergeCell ref="B4:B12"/>
    <mergeCell ref="B14:B17"/>
  </mergeCells>
  <phoneticPr fontId="4" type="noConversion"/>
  <printOptions horizontalCentered="1"/>
  <pageMargins left="0.23622047244094491" right="0.23622047244094491" top="0.35433070866141736" bottom="0.35433070866141736" header="0.11811023622047245" footer="0.31496062992125984"/>
  <pageSetup paperSize="9" scale="95" fitToHeight="0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โครงการงบรายหัวประถม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Asus</dc:creator>
  <cp:lastModifiedBy>Suthep Sanguam</cp:lastModifiedBy>
  <cp:lastPrinted>2024-04-05T02:24:35Z</cp:lastPrinted>
  <dcterms:created xsi:type="dcterms:W3CDTF">2021-04-28T14:25:12Z</dcterms:created>
  <dcterms:modified xsi:type="dcterms:W3CDTF">2025-06-30T06:41:20Z</dcterms:modified>
</cp:coreProperties>
</file>