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600" windowHeight="9915" firstSheet="1" activeTab="5"/>
  </bookViews>
  <sheets>
    <sheet name="อ.1-1" sheetId="1" r:id="rId1"/>
    <sheet name="อ.1-2" sheetId="12" r:id="rId2"/>
    <sheet name="อ.2-1" sheetId="13" r:id="rId3"/>
    <sheet name="อ.2-2" sheetId="14" r:id="rId4"/>
    <sheet name="อ.3-1" sheetId="9" r:id="rId5"/>
    <sheet name="อ.3-2" sheetId="2" r:id="rId6"/>
    <sheet name="ป.1-1" sheetId="3" r:id="rId7"/>
    <sheet name="ป.1-2" sheetId="10" r:id="rId8"/>
    <sheet name="ป.2-1" sheetId="4" r:id="rId9"/>
    <sheet name="ป.2-2" sheetId="11" r:id="rId10"/>
    <sheet name="ป.3" sheetId="5" r:id="rId11"/>
    <sheet name="ป.4" sheetId="6" r:id="rId12"/>
    <sheet name="ป.5" sheetId="7" r:id="rId13"/>
    <sheet name="ป.6" sheetId="8" r:id="rId14"/>
  </sheets>
  <externalReferences>
    <externalReference r:id="rId15"/>
  </externalReferences>
  <definedNames>
    <definedName name="_xlnm._FilterDatabase" localSheetId="6" hidden="1">'ป.1-1'!$A$4:$M$103</definedName>
    <definedName name="_xlnm._FilterDatabase" localSheetId="7" hidden="1">'ป.1-2'!$A$4:$M$103</definedName>
    <definedName name="_xlnm._FilterDatabase" localSheetId="8" hidden="1">'ป.2-1'!$A$4:$BF$103</definedName>
    <definedName name="_xlnm._FilterDatabase" localSheetId="9" hidden="1">'ป.2-2'!$A$4:$BF$103</definedName>
    <definedName name="_xlnm._FilterDatabase" localSheetId="10" hidden="1">ป.3!$A$4:$BE$103</definedName>
    <definedName name="_xlnm._FilterDatabase" localSheetId="11" hidden="1">ป.4!$A$4:$M$103</definedName>
    <definedName name="_xlnm._FilterDatabase" localSheetId="0" hidden="1">'อ.1-1'!$A$4:$M$103</definedName>
    <definedName name="_xlnm._FilterDatabase" localSheetId="1" hidden="1">'อ.1-2'!$A$4:$M$103</definedName>
    <definedName name="_xlnm._FilterDatabase" localSheetId="2" hidden="1">'อ.2-1'!$A$4:$M$103</definedName>
    <definedName name="_xlnm._FilterDatabase" localSheetId="3" hidden="1">'อ.2-2'!$A$4:$M$103</definedName>
    <definedName name="_xlnm._FilterDatabase" localSheetId="4" hidden="1">'อ.3-1'!$A$4:$M$103</definedName>
    <definedName name="_xlnm._FilterDatabase" localSheetId="5" hidden="1">'อ.3-2'!$A$4:$BE$103</definedName>
    <definedName name="_xlnm.Print_Titles" localSheetId="6">'ป.1-1'!$1:$5</definedName>
    <definedName name="_xlnm.Print_Titles" localSheetId="7">'ป.1-2'!$1:$5</definedName>
    <definedName name="_xlnm.Print_Titles" localSheetId="8">'ป.2-1'!$1:$5</definedName>
    <definedName name="_xlnm.Print_Titles" localSheetId="9">'ป.2-2'!$1:$5</definedName>
    <definedName name="_xlnm.Print_Titles" localSheetId="10">ป.3!$1:$5</definedName>
    <definedName name="_xlnm.Print_Titles" localSheetId="11">ป.4!$1:$5</definedName>
    <definedName name="_xlnm.Print_Titles" localSheetId="12">ป.5!$1:$5</definedName>
    <definedName name="_xlnm.Print_Titles" localSheetId="13">ป.6!$1:$5</definedName>
    <definedName name="_xlnm.Print_Titles" localSheetId="0">'อ.1-1'!$1:$5</definedName>
    <definedName name="_xlnm.Print_Titles" localSheetId="1">'อ.1-2'!$1:$5</definedName>
    <definedName name="_xlnm.Print_Titles" localSheetId="2">'อ.2-1'!$1:$5</definedName>
    <definedName name="_xlnm.Print_Titles" localSheetId="3">'อ.2-2'!$1:$5</definedName>
    <definedName name="_xlnm.Print_Titles" localSheetId="4">'อ.3-1'!$1:$5</definedName>
    <definedName name="_xlnm.Print_Titles" localSheetId="5">'อ.3-2'!$1:$5</definedName>
  </definedNames>
  <calcPr calcId="144525"/>
</workbook>
</file>

<file path=xl/calcChain.xml><?xml version="1.0" encoding="utf-8"?>
<calcChain xmlns="http://schemas.openxmlformats.org/spreadsheetml/2006/main">
  <c r="K18" i="2" l="1"/>
  <c r="AY20" i="10" l="1"/>
  <c r="BB20" i="10" s="1"/>
  <c r="BE16" i="10"/>
  <c r="BD16" i="10"/>
  <c r="BC16" i="10"/>
  <c r="AZ16" i="10"/>
  <c r="BF16" i="10" s="1"/>
  <c r="AW16" i="10"/>
  <c r="AT16" i="10"/>
  <c r="AQ16" i="10"/>
  <c r="BC11" i="10"/>
  <c r="BB11" i="10"/>
  <c r="BA11" i="10"/>
  <c r="AZ11" i="10"/>
  <c r="AW11" i="10"/>
  <c r="AT11" i="10"/>
  <c r="AQ11" i="10"/>
  <c r="AN11" i="10"/>
  <c r="BF6" i="10"/>
  <c r="BE6" i="10"/>
  <c r="BD6" i="10"/>
  <c r="BC6" i="10"/>
  <c r="AZ6" i="10"/>
  <c r="AT6" i="10"/>
  <c r="G32" i="10"/>
  <c r="H32" i="10"/>
  <c r="G33" i="10"/>
  <c r="H33" i="10"/>
  <c r="G34" i="10"/>
  <c r="H34" i="10"/>
  <c r="G35" i="10"/>
  <c r="H35" i="10"/>
  <c r="G36" i="10"/>
  <c r="H36" i="10"/>
  <c r="G37" i="10"/>
  <c r="H37" i="10"/>
  <c r="G38" i="10"/>
  <c r="H38" i="10"/>
  <c r="G39" i="10"/>
  <c r="H39" i="10"/>
  <c r="G40" i="10"/>
  <c r="H40" i="10"/>
  <c r="G41" i="10"/>
  <c r="H41" i="10"/>
  <c r="G42" i="10"/>
  <c r="H42" i="10"/>
  <c r="G43" i="10"/>
  <c r="H43" i="10"/>
  <c r="G44" i="10"/>
  <c r="H44" i="10"/>
  <c r="G45" i="10"/>
  <c r="H45" i="10"/>
  <c r="G12" i="3" l="1"/>
  <c r="M44" i="3"/>
  <c r="M45" i="3"/>
  <c r="M46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BB20" i="4" l="1"/>
  <c r="AY20" i="4"/>
  <c r="AQ20" i="4"/>
  <c r="BE16" i="4"/>
  <c r="BD16" i="4"/>
  <c r="BC16" i="4"/>
  <c r="AZ16" i="4"/>
  <c r="BF16" i="4" s="1"/>
  <c r="AW16" i="4"/>
  <c r="AT16" i="4"/>
  <c r="AQ16" i="4"/>
  <c r="AN16" i="4"/>
  <c r="BC11" i="4"/>
  <c r="BB11" i="4"/>
  <c r="BA11" i="4"/>
  <c r="AZ11" i="4"/>
  <c r="AW11" i="4"/>
  <c r="AT11" i="4"/>
  <c r="AQ11" i="4"/>
  <c r="AN11" i="4"/>
  <c r="BF6" i="4"/>
  <c r="BE6" i="4"/>
  <c r="BD6" i="4"/>
  <c r="BC6" i="4"/>
  <c r="AZ6" i="4"/>
  <c r="AW6" i="4"/>
  <c r="AT6" i="4"/>
  <c r="AQ6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M6" i="4"/>
  <c r="L6" i="4"/>
  <c r="K6" i="4"/>
  <c r="H6" i="4"/>
  <c r="G6" i="4"/>
  <c r="BA20" i="5" l="1"/>
  <c r="AX20" i="5"/>
  <c r="G33" i="11"/>
  <c r="H33" i="11"/>
  <c r="G34" i="11"/>
  <c r="H34" i="11"/>
  <c r="G35" i="11"/>
  <c r="H35" i="11"/>
  <c r="P35" i="11" s="1"/>
  <c r="AB35" i="11" s="1"/>
  <c r="G36" i="11"/>
  <c r="P36" i="11" s="1"/>
  <c r="AB36" i="11" s="1"/>
  <c r="H36" i="11"/>
  <c r="G6" i="6"/>
  <c r="AP20" i="14"/>
  <c r="AV6" i="14"/>
  <c r="AX20" i="13"/>
  <c r="AM6" i="12"/>
  <c r="Q103" i="2"/>
  <c r="AI103" i="2" s="1"/>
  <c r="O103" i="2"/>
  <c r="N103" i="2"/>
  <c r="M103" i="2"/>
  <c r="L103" i="2"/>
  <c r="K103" i="2"/>
  <c r="H103" i="2"/>
  <c r="G103" i="2"/>
  <c r="Q102" i="2"/>
  <c r="AI102" i="2" s="1"/>
  <c r="O102" i="2"/>
  <c r="N102" i="2"/>
  <c r="M102" i="2"/>
  <c r="L102" i="2"/>
  <c r="K102" i="2"/>
  <c r="H102" i="2"/>
  <c r="G102" i="2"/>
  <c r="Q101" i="2"/>
  <c r="AI101" i="2" s="1"/>
  <c r="O101" i="2"/>
  <c r="N101" i="2"/>
  <c r="M101" i="2"/>
  <c r="L101" i="2"/>
  <c r="K101" i="2"/>
  <c r="H101" i="2"/>
  <c r="G101" i="2"/>
  <c r="Q100" i="2"/>
  <c r="AI100" i="2" s="1"/>
  <c r="O100" i="2"/>
  <c r="N100" i="2"/>
  <c r="M100" i="2"/>
  <c r="L100" i="2"/>
  <c r="K100" i="2"/>
  <c r="H100" i="2"/>
  <c r="G100" i="2"/>
  <c r="Q99" i="2"/>
  <c r="AI99" i="2" s="1"/>
  <c r="O99" i="2"/>
  <c r="N99" i="2"/>
  <c r="M99" i="2"/>
  <c r="L99" i="2"/>
  <c r="K99" i="2"/>
  <c r="H99" i="2"/>
  <c r="G99" i="2"/>
  <c r="Q98" i="2"/>
  <c r="AI98" i="2" s="1"/>
  <c r="O98" i="2"/>
  <c r="N98" i="2"/>
  <c r="M98" i="2"/>
  <c r="L98" i="2"/>
  <c r="K98" i="2"/>
  <c r="H98" i="2"/>
  <c r="G98" i="2"/>
  <c r="Q97" i="2"/>
  <c r="AI97" i="2" s="1"/>
  <c r="O97" i="2"/>
  <c r="N97" i="2"/>
  <c r="M97" i="2"/>
  <c r="L97" i="2"/>
  <c r="K97" i="2"/>
  <c r="H97" i="2"/>
  <c r="G97" i="2"/>
  <c r="Q96" i="2"/>
  <c r="AI96" i="2" s="1"/>
  <c r="O96" i="2"/>
  <c r="N96" i="2"/>
  <c r="M96" i="2"/>
  <c r="L96" i="2"/>
  <c r="K96" i="2"/>
  <c r="H96" i="2"/>
  <c r="G96" i="2"/>
  <c r="Q95" i="2"/>
  <c r="AI95" i="2" s="1"/>
  <c r="O95" i="2"/>
  <c r="N95" i="2"/>
  <c r="M95" i="2"/>
  <c r="L95" i="2"/>
  <c r="K95" i="2"/>
  <c r="H95" i="2"/>
  <c r="G95" i="2"/>
  <c r="Q94" i="2"/>
  <c r="AI94" i="2" s="1"/>
  <c r="O94" i="2"/>
  <c r="N94" i="2"/>
  <c r="M94" i="2"/>
  <c r="L94" i="2"/>
  <c r="K94" i="2"/>
  <c r="H94" i="2"/>
  <c r="G94" i="2"/>
  <c r="Q93" i="2"/>
  <c r="AI93" i="2" s="1"/>
  <c r="O93" i="2"/>
  <c r="N93" i="2"/>
  <c r="M93" i="2"/>
  <c r="L93" i="2"/>
  <c r="K93" i="2"/>
  <c r="H93" i="2"/>
  <c r="G93" i="2"/>
  <c r="Q92" i="2"/>
  <c r="AI92" i="2" s="1"/>
  <c r="O92" i="2"/>
  <c r="N92" i="2"/>
  <c r="M92" i="2"/>
  <c r="L92" i="2"/>
  <c r="K92" i="2"/>
  <c r="H92" i="2"/>
  <c r="G92" i="2"/>
  <c r="Q91" i="2"/>
  <c r="AI91" i="2" s="1"/>
  <c r="O91" i="2"/>
  <c r="N91" i="2"/>
  <c r="M91" i="2"/>
  <c r="L91" i="2"/>
  <c r="K91" i="2"/>
  <c r="H91" i="2"/>
  <c r="G91" i="2"/>
  <c r="Q90" i="2"/>
  <c r="AI90" i="2" s="1"/>
  <c r="O90" i="2"/>
  <c r="N90" i="2"/>
  <c r="M90" i="2"/>
  <c r="L90" i="2"/>
  <c r="K90" i="2"/>
  <c r="H90" i="2"/>
  <c r="G90" i="2"/>
  <c r="Q89" i="2"/>
  <c r="AI89" i="2" s="1"/>
  <c r="O89" i="2"/>
  <c r="N89" i="2"/>
  <c r="M89" i="2"/>
  <c r="L89" i="2"/>
  <c r="K89" i="2"/>
  <c r="H89" i="2"/>
  <c r="G89" i="2"/>
  <c r="Q88" i="2"/>
  <c r="AI88" i="2" s="1"/>
  <c r="O88" i="2"/>
  <c r="N88" i="2"/>
  <c r="M88" i="2"/>
  <c r="L88" i="2"/>
  <c r="K88" i="2"/>
  <c r="H88" i="2"/>
  <c r="G88" i="2"/>
  <c r="Q87" i="2"/>
  <c r="AI87" i="2" s="1"/>
  <c r="O87" i="2"/>
  <c r="N87" i="2"/>
  <c r="M87" i="2"/>
  <c r="L87" i="2"/>
  <c r="K87" i="2"/>
  <c r="H87" i="2"/>
  <c r="G87" i="2"/>
  <c r="Q86" i="2"/>
  <c r="AI86" i="2" s="1"/>
  <c r="O86" i="2"/>
  <c r="N86" i="2"/>
  <c r="M86" i="2"/>
  <c r="L86" i="2"/>
  <c r="K86" i="2"/>
  <c r="H86" i="2"/>
  <c r="G86" i="2"/>
  <c r="Q85" i="2"/>
  <c r="AI85" i="2" s="1"/>
  <c r="O85" i="2"/>
  <c r="N85" i="2"/>
  <c r="M85" i="2"/>
  <c r="L85" i="2"/>
  <c r="K85" i="2"/>
  <c r="H85" i="2"/>
  <c r="G85" i="2"/>
  <c r="Q84" i="2"/>
  <c r="AI84" i="2" s="1"/>
  <c r="O84" i="2"/>
  <c r="N84" i="2"/>
  <c r="M84" i="2"/>
  <c r="L84" i="2"/>
  <c r="K84" i="2"/>
  <c r="H84" i="2"/>
  <c r="G84" i="2"/>
  <c r="Q83" i="2"/>
  <c r="AI83" i="2" s="1"/>
  <c r="O83" i="2"/>
  <c r="N83" i="2"/>
  <c r="M83" i="2"/>
  <c r="L83" i="2"/>
  <c r="K83" i="2"/>
  <c r="H83" i="2"/>
  <c r="G83" i="2"/>
  <c r="Q82" i="2"/>
  <c r="AI82" i="2" s="1"/>
  <c r="O82" i="2"/>
  <c r="N82" i="2"/>
  <c r="M82" i="2"/>
  <c r="L82" i="2"/>
  <c r="K82" i="2"/>
  <c r="H82" i="2"/>
  <c r="G82" i="2"/>
  <c r="Q81" i="2"/>
  <c r="AI81" i="2" s="1"/>
  <c r="O81" i="2"/>
  <c r="N81" i="2"/>
  <c r="M81" i="2"/>
  <c r="L81" i="2"/>
  <c r="K81" i="2"/>
  <c r="H81" i="2"/>
  <c r="G81" i="2"/>
  <c r="Q80" i="2"/>
  <c r="O80" i="2"/>
  <c r="N80" i="2"/>
  <c r="M80" i="2"/>
  <c r="L80" i="2"/>
  <c r="K80" i="2"/>
  <c r="H80" i="2"/>
  <c r="G80" i="2"/>
  <c r="Q79" i="2"/>
  <c r="O79" i="2"/>
  <c r="N79" i="2"/>
  <c r="M79" i="2"/>
  <c r="L79" i="2"/>
  <c r="K79" i="2"/>
  <c r="H79" i="2"/>
  <c r="G79" i="2"/>
  <c r="P79" i="2" s="1"/>
  <c r="Q78" i="2"/>
  <c r="O78" i="2"/>
  <c r="N78" i="2"/>
  <c r="M78" i="2"/>
  <c r="L78" i="2"/>
  <c r="K78" i="2"/>
  <c r="H78" i="2"/>
  <c r="G78" i="2"/>
  <c r="Q77" i="2"/>
  <c r="AE77" i="2" s="1"/>
  <c r="O77" i="2"/>
  <c r="N77" i="2"/>
  <c r="M77" i="2"/>
  <c r="L77" i="2"/>
  <c r="K77" i="2"/>
  <c r="H77" i="2"/>
  <c r="G77" i="2"/>
  <c r="Q76" i="2"/>
  <c r="O76" i="2"/>
  <c r="N76" i="2"/>
  <c r="M76" i="2"/>
  <c r="L76" i="2"/>
  <c r="K76" i="2"/>
  <c r="H76" i="2"/>
  <c r="G76" i="2"/>
  <c r="Q75" i="2"/>
  <c r="AE75" i="2" s="1"/>
  <c r="O75" i="2"/>
  <c r="N75" i="2"/>
  <c r="M75" i="2"/>
  <c r="L75" i="2"/>
  <c r="K75" i="2"/>
  <c r="H75" i="2"/>
  <c r="G75" i="2"/>
  <c r="Q74" i="2"/>
  <c r="O74" i="2"/>
  <c r="N74" i="2"/>
  <c r="M74" i="2"/>
  <c r="L74" i="2"/>
  <c r="K74" i="2"/>
  <c r="H74" i="2"/>
  <c r="G74" i="2"/>
  <c r="Q73" i="2"/>
  <c r="AI73" i="2" s="1"/>
  <c r="O73" i="2"/>
  <c r="N73" i="2"/>
  <c r="M73" i="2"/>
  <c r="L73" i="2"/>
  <c r="K73" i="2"/>
  <c r="H73" i="2"/>
  <c r="G73" i="2"/>
  <c r="Q72" i="2"/>
  <c r="O72" i="2"/>
  <c r="N72" i="2"/>
  <c r="M72" i="2"/>
  <c r="L72" i="2"/>
  <c r="K72" i="2"/>
  <c r="H72" i="2"/>
  <c r="G72" i="2"/>
  <c r="Q71" i="2"/>
  <c r="AI71" i="2" s="1"/>
  <c r="O71" i="2"/>
  <c r="N71" i="2"/>
  <c r="M71" i="2"/>
  <c r="L71" i="2"/>
  <c r="K71" i="2"/>
  <c r="H71" i="2"/>
  <c r="G71" i="2"/>
  <c r="Q70" i="2"/>
  <c r="O70" i="2"/>
  <c r="N70" i="2"/>
  <c r="M70" i="2"/>
  <c r="L70" i="2"/>
  <c r="K70" i="2"/>
  <c r="H70" i="2"/>
  <c r="G70" i="2"/>
  <c r="Q69" i="2"/>
  <c r="AE69" i="2" s="1"/>
  <c r="O69" i="2"/>
  <c r="N69" i="2"/>
  <c r="M69" i="2"/>
  <c r="L69" i="2"/>
  <c r="K69" i="2"/>
  <c r="H69" i="2"/>
  <c r="G69" i="2"/>
  <c r="Q68" i="2"/>
  <c r="AG68" i="2" s="1"/>
  <c r="O68" i="2"/>
  <c r="N68" i="2"/>
  <c r="M68" i="2"/>
  <c r="L68" i="2"/>
  <c r="K68" i="2"/>
  <c r="H68" i="2"/>
  <c r="G68" i="2"/>
  <c r="Q67" i="2"/>
  <c r="AE67" i="2" s="1"/>
  <c r="O67" i="2"/>
  <c r="N67" i="2"/>
  <c r="M67" i="2"/>
  <c r="L67" i="2"/>
  <c r="K67" i="2"/>
  <c r="H67" i="2"/>
  <c r="G67" i="2"/>
  <c r="Q66" i="2"/>
  <c r="O66" i="2"/>
  <c r="N66" i="2"/>
  <c r="M66" i="2"/>
  <c r="L66" i="2"/>
  <c r="K66" i="2"/>
  <c r="H66" i="2"/>
  <c r="G66" i="2"/>
  <c r="Q65" i="2"/>
  <c r="AI65" i="2" s="1"/>
  <c r="O65" i="2"/>
  <c r="N65" i="2"/>
  <c r="M65" i="2"/>
  <c r="L65" i="2"/>
  <c r="K65" i="2"/>
  <c r="H65" i="2"/>
  <c r="G65" i="2"/>
  <c r="Q64" i="2"/>
  <c r="O64" i="2"/>
  <c r="N64" i="2"/>
  <c r="M64" i="2"/>
  <c r="L64" i="2"/>
  <c r="K64" i="2"/>
  <c r="H64" i="2"/>
  <c r="G64" i="2"/>
  <c r="Q63" i="2"/>
  <c r="AI63" i="2" s="1"/>
  <c r="O63" i="2"/>
  <c r="N63" i="2"/>
  <c r="M63" i="2"/>
  <c r="L63" i="2"/>
  <c r="K63" i="2"/>
  <c r="H63" i="2"/>
  <c r="G63" i="2"/>
  <c r="Q62" i="2"/>
  <c r="O62" i="2"/>
  <c r="N62" i="2"/>
  <c r="M62" i="2"/>
  <c r="L62" i="2"/>
  <c r="K62" i="2"/>
  <c r="H62" i="2"/>
  <c r="G62" i="2"/>
  <c r="Q61" i="2"/>
  <c r="AE61" i="2" s="1"/>
  <c r="O61" i="2"/>
  <c r="N61" i="2"/>
  <c r="M61" i="2"/>
  <c r="L61" i="2"/>
  <c r="K61" i="2"/>
  <c r="H61" i="2"/>
  <c r="G61" i="2"/>
  <c r="Q60" i="2"/>
  <c r="O60" i="2"/>
  <c r="N60" i="2"/>
  <c r="M60" i="2"/>
  <c r="L60" i="2"/>
  <c r="K60" i="2"/>
  <c r="H60" i="2"/>
  <c r="G60" i="2"/>
  <c r="Q59" i="2"/>
  <c r="AE59" i="2" s="1"/>
  <c r="O59" i="2"/>
  <c r="N59" i="2"/>
  <c r="M59" i="2"/>
  <c r="L59" i="2"/>
  <c r="K59" i="2"/>
  <c r="H59" i="2"/>
  <c r="G59" i="2"/>
  <c r="Q58" i="2"/>
  <c r="O58" i="2"/>
  <c r="N58" i="2"/>
  <c r="M58" i="2"/>
  <c r="L58" i="2"/>
  <c r="K58" i="2"/>
  <c r="H58" i="2"/>
  <c r="G58" i="2"/>
  <c r="Q57" i="2"/>
  <c r="O57" i="2"/>
  <c r="N57" i="2"/>
  <c r="M57" i="2"/>
  <c r="L57" i="2"/>
  <c r="K57" i="2"/>
  <c r="H57" i="2"/>
  <c r="G57" i="2"/>
  <c r="Q56" i="2"/>
  <c r="AI56" i="2" s="1"/>
  <c r="O56" i="2"/>
  <c r="N56" i="2"/>
  <c r="M56" i="2"/>
  <c r="L56" i="2"/>
  <c r="K56" i="2"/>
  <c r="H56" i="2"/>
  <c r="G56" i="2"/>
  <c r="Q55" i="2"/>
  <c r="O55" i="2"/>
  <c r="N55" i="2"/>
  <c r="M55" i="2"/>
  <c r="L55" i="2"/>
  <c r="K55" i="2"/>
  <c r="H55" i="2"/>
  <c r="G55" i="2"/>
  <c r="Q54" i="2"/>
  <c r="AE54" i="2" s="1"/>
  <c r="O54" i="2"/>
  <c r="N54" i="2"/>
  <c r="M54" i="2"/>
  <c r="L54" i="2"/>
  <c r="K54" i="2"/>
  <c r="H54" i="2"/>
  <c r="G54" i="2"/>
  <c r="Q53" i="2"/>
  <c r="O53" i="2"/>
  <c r="N53" i="2"/>
  <c r="M53" i="2"/>
  <c r="L53" i="2"/>
  <c r="K53" i="2"/>
  <c r="H53" i="2"/>
  <c r="G53" i="2"/>
  <c r="Q52" i="2"/>
  <c r="AI52" i="2" s="1"/>
  <c r="O52" i="2"/>
  <c r="N52" i="2"/>
  <c r="M52" i="2"/>
  <c r="L52" i="2"/>
  <c r="K52" i="2"/>
  <c r="H52" i="2"/>
  <c r="G52" i="2"/>
  <c r="Q51" i="2"/>
  <c r="O51" i="2"/>
  <c r="N51" i="2"/>
  <c r="M51" i="2"/>
  <c r="L51" i="2"/>
  <c r="K51" i="2"/>
  <c r="H51" i="2"/>
  <c r="G51" i="2"/>
  <c r="Q50" i="2"/>
  <c r="AE50" i="2" s="1"/>
  <c r="O50" i="2"/>
  <c r="N50" i="2"/>
  <c r="M50" i="2"/>
  <c r="L50" i="2"/>
  <c r="K50" i="2"/>
  <c r="H50" i="2"/>
  <c r="G50" i="2"/>
  <c r="Q49" i="2"/>
  <c r="AG49" i="2" s="1"/>
  <c r="O49" i="2"/>
  <c r="N49" i="2"/>
  <c r="M49" i="2"/>
  <c r="L49" i="2"/>
  <c r="K49" i="2"/>
  <c r="H49" i="2"/>
  <c r="G49" i="2"/>
  <c r="Q48" i="2"/>
  <c r="AI48" i="2" s="1"/>
  <c r="O48" i="2"/>
  <c r="N48" i="2"/>
  <c r="M48" i="2"/>
  <c r="L48" i="2"/>
  <c r="K48" i="2"/>
  <c r="H48" i="2"/>
  <c r="G48" i="2"/>
  <c r="Q47" i="2"/>
  <c r="O47" i="2"/>
  <c r="N47" i="2"/>
  <c r="M47" i="2"/>
  <c r="L47" i="2"/>
  <c r="K47" i="2"/>
  <c r="H47" i="2"/>
  <c r="G47" i="2"/>
  <c r="Q46" i="2"/>
  <c r="AE46" i="2" s="1"/>
  <c r="O46" i="2"/>
  <c r="N46" i="2"/>
  <c r="M46" i="2"/>
  <c r="L46" i="2"/>
  <c r="K46" i="2"/>
  <c r="H46" i="2"/>
  <c r="G46" i="2"/>
  <c r="Q45" i="2"/>
  <c r="O45" i="2"/>
  <c r="N45" i="2"/>
  <c r="M45" i="2"/>
  <c r="L45" i="2"/>
  <c r="K45" i="2"/>
  <c r="H45" i="2"/>
  <c r="G45" i="2"/>
  <c r="Q44" i="2"/>
  <c r="AI44" i="2" s="1"/>
  <c r="O44" i="2"/>
  <c r="N44" i="2"/>
  <c r="M44" i="2"/>
  <c r="L44" i="2"/>
  <c r="K44" i="2"/>
  <c r="H44" i="2"/>
  <c r="G44" i="2"/>
  <c r="Q43" i="2"/>
  <c r="O43" i="2"/>
  <c r="N43" i="2"/>
  <c r="M43" i="2"/>
  <c r="L43" i="2"/>
  <c r="K43" i="2"/>
  <c r="H43" i="2"/>
  <c r="G43" i="2"/>
  <c r="Q42" i="2"/>
  <c r="AE42" i="2" s="1"/>
  <c r="O42" i="2"/>
  <c r="N42" i="2"/>
  <c r="M42" i="2"/>
  <c r="L42" i="2"/>
  <c r="K42" i="2"/>
  <c r="H42" i="2"/>
  <c r="G42" i="2"/>
  <c r="Q41" i="2"/>
  <c r="O41" i="2"/>
  <c r="N41" i="2"/>
  <c r="M41" i="2"/>
  <c r="L41" i="2"/>
  <c r="K41" i="2"/>
  <c r="H41" i="2"/>
  <c r="G41" i="2"/>
  <c r="Q40" i="2"/>
  <c r="AI40" i="2" s="1"/>
  <c r="O40" i="2"/>
  <c r="N40" i="2"/>
  <c r="M40" i="2"/>
  <c r="L40" i="2"/>
  <c r="K40" i="2"/>
  <c r="H40" i="2"/>
  <c r="G40" i="2"/>
  <c r="Q39" i="2"/>
  <c r="AG39" i="2" s="1"/>
  <c r="O39" i="2"/>
  <c r="N39" i="2"/>
  <c r="M39" i="2"/>
  <c r="L39" i="2"/>
  <c r="K39" i="2"/>
  <c r="H39" i="2"/>
  <c r="G39" i="2"/>
  <c r="Q38" i="2"/>
  <c r="AE38" i="2" s="1"/>
  <c r="O38" i="2"/>
  <c r="N38" i="2"/>
  <c r="M38" i="2"/>
  <c r="L38" i="2"/>
  <c r="K38" i="2"/>
  <c r="H38" i="2"/>
  <c r="G38" i="2"/>
  <c r="Q37" i="2"/>
  <c r="O37" i="2"/>
  <c r="N37" i="2"/>
  <c r="M37" i="2"/>
  <c r="L37" i="2"/>
  <c r="K37" i="2"/>
  <c r="H37" i="2"/>
  <c r="G37" i="2"/>
  <c r="Q36" i="2"/>
  <c r="AI36" i="2" s="1"/>
  <c r="O36" i="2"/>
  <c r="N36" i="2"/>
  <c r="M36" i="2"/>
  <c r="L36" i="2"/>
  <c r="K36" i="2"/>
  <c r="H36" i="2"/>
  <c r="G36" i="2"/>
  <c r="Q35" i="2"/>
  <c r="AG35" i="2" s="1"/>
  <c r="O35" i="2"/>
  <c r="N35" i="2"/>
  <c r="L35" i="2"/>
  <c r="K35" i="2"/>
  <c r="H35" i="2"/>
  <c r="G35" i="2"/>
  <c r="Q34" i="2"/>
  <c r="AE34" i="2" s="1"/>
  <c r="O34" i="2"/>
  <c r="N34" i="2"/>
  <c r="L34" i="2"/>
  <c r="K34" i="2"/>
  <c r="H34" i="2"/>
  <c r="G34" i="2"/>
  <c r="Q33" i="2"/>
  <c r="O33" i="2"/>
  <c r="N33" i="2"/>
  <c r="L33" i="2"/>
  <c r="K33" i="2"/>
  <c r="H33" i="2"/>
  <c r="G33" i="2"/>
  <c r="Q32" i="2"/>
  <c r="AE32" i="2" s="1"/>
  <c r="O32" i="2"/>
  <c r="N32" i="2"/>
  <c r="L32" i="2"/>
  <c r="K32" i="2"/>
  <c r="H32" i="2"/>
  <c r="G32" i="2"/>
  <c r="Q31" i="2"/>
  <c r="AG31" i="2" s="1"/>
  <c r="O31" i="2"/>
  <c r="N31" i="2"/>
  <c r="L31" i="2"/>
  <c r="K31" i="2"/>
  <c r="H31" i="2"/>
  <c r="G31" i="2"/>
  <c r="Q30" i="2"/>
  <c r="AE30" i="2" s="1"/>
  <c r="O30" i="2"/>
  <c r="N30" i="2"/>
  <c r="L30" i="2"/>
  <c r="K30" i="2"/>
  <c r="H30" i="2"/>
  <c r="G30" i="2"/>
  <c r="Q29" i="2"/>
  <c r="O29" i="2"/>
  <c r="N29" i="2"/>
  <c r="L29" i="2"/>
  <c r="K29" i="2"/>
  <c r="H29" i="2"/>
  <c r="G29" i="2"/>
  <c r="Q28" i="2"/>
  <c r="AE28" i="2" s="1"/>
  <c r="O28" i="2"/>
  <c r="N28" i="2"/>
  <c r="L28" i="2"/>
  <c r="K28" i="2"/>
  <c r="H28" i="2"/>
  <c r="G28" i="2"/>
  <c r="Q27" i="2"/>
  <c r="AG27" i="2" s="1"/>
  <c r="O27" i="2"/>
  <c r="N27" i="2"/>
  <c r="L27" i="2"/>
  <c r="K27" i="2"/>
  <c r="H27" i="2"/>
  <c r="G27" i="2"/>
  <c r="Q26" i="2"/>
  <c r="AE26" i="2" s="1"/>
  <c r="O26" i="2"/>
  <c r="N26" i="2"/>
  <c r="H26" i="2"/>
  <c r="G26" i="2"/>
  <c r="Q25" i="2"/>
  <c r="O25" i="2"/>
  <c r="N25" i="2"/>
  <c r="H25" i="2"/>
  <c r="G25" i="2"/>
  <c r="Q24" i="2"/>
  <c r="AI24" i="2" s="1"/>
  <c r="O24" i="2"/>
  <c r="N24" i="2"/>
  <c r="H24" i="2"/>
  <c r="G24" i="2"/>
  <c r="Q23" i="2"/>
  <c r="O23" i="2"/>
  <c r="N23" i="2"/>
  <c r="H23" i="2"/>
  <c r="G23" i="2"/>
  <c r="Q22" i="2"/>
  <c r="AI22" i="2" s="1"/>
  <c r="O22" i="2"/>
  <c r="N22" i="2"/>
  <c r="H22" i="2"/>
  <c r="G22" i="2"/>
  <c r="Q21" i="2"/>
  <c r="O21" i="2"/>
  <c r="N21" i="2"/>
  <c r="H21" i="2"/>
  <c r="G21" i="2"/>
  <c r="AX20" i="2"/>
  <c r="AP20" i="2"/>
  <c r="Q20" i="2"/>
  <c r="AJ20" i="2" s="1"/>
  <c r="O20" i="2"/>
  <c r="N20" i="2"/>
  <c r="H20" i="2"/>
  <c r="G20" i="2"/>
  <c r="Q19" i="2"/>
  <c r="AI19" i="2" s="1"/>
  <c r="O19" i="2"/>
  <c r="N19" i="2"/>
  <c r="H19" i="2"/>
  <c r="G19" i="2"/>
  <c r="Q18" i="2"/>
  <c r="AI18" i="2" s="1"/>
  <c r="O18" i="2"/>
  <c r="N18" i="2"/>
  <c r="H18" i="2"/>
  <c r="G18" i="2"/>
  <c r="Q17" i="2"/>
  <c r="AI17" i="2" s="1"/>
  <c r="O17" i="2"/>
  <c r="N17" i="2"/>
  <c r="H17" i="2"/>
  <c r="G17" i="2"/>
  <c r="BD16" i="2"/>
  <c r="BC16" i="2"/>
  <c r="BB16" i="2"/>
  <c r="AY16" i="2"/>
  <c r="AV16" i="2"/>
  <c r="AS16" i="2"/>
  <c r="AP16" i="2"/>
  <c r="AM16" i="2"/>
  <c r="Q16" i="2"/>
  <c r="AJ16" i="2" s="1"/>
  <c r="O16" i="2"/>
  <c r="N16" i="2"/>
  <c r="H16" i="2"/>
  <c r="G16" i="2"/>
  <c r="Q15" i="2"/>
  <c r="AJ15" i="2" s="1"/>
  <c r="O15" i="2"/>
  <c r="N15" i="2"/>
  <c r="H15" i="2"/>
  <c r="G15" i="2"/>
  <c r="Q14" i="2"/>
  <c r="AJ14" i="2" s="1"/>
  <c r="O14" i="2"/>
  <c r="N14" i="2"/>
  <c r="H14" i="2"/>
  <c r="G14" i="2"/>
  <c r="Q13" i="2"/>
  <c r="AJ13" i="2" s="1"/>
  <c r="O13" i="2"/>
  <c r="N13" i="2"/>
  <c r="H13" i="2"/>
  <c r="G13" i="2"/>
  <c r="Q12" i="2"/>
  <c r="AJ12" i="2" s="1"/>
  <c r="O12" i="2"/>
  <c r="N12" i="2"/>
  <c r="H12" i="2"/>
  <c r="G12" i="2"/>
  <c r="BA11" i="2"/>
  <c r="AZ11" i="2"/>
  <c r="AY11" i="2"/>
  <c r="AV11" i="2"/>
  <c r="AS11" i="2"/>
  <c r="AP11" i="2"/>
  <c r="AM11" i="2"/>
  <c r="Q11" i="2"/>
  <c r="AJ11" i="2" s="1"/>
  <c r="O11" i="2"/>
  <c r="N11" i="2"/>
  <c r="H11" i="2"/>
  <c r="G11" i="2"/>
  <c r="Q10" i="2"/>
  <c r="AJ10" i="2" s="1"/>
  <c r="O10" i="2"/>
  <c r="N10" i="2"/>
  <c r="H10" i="2"/>
  <c r="G10" i="2"/>
  <c r="Q9" i="2"/>
  <c r="AJ9" i="2" s="1"/>
  <c r="O9" i="2"/>
  <c r="N9" i="2"/>
  <c r="H9" i="2"/>
  <c r="G9" i="2"/>
  <c r="Q8" i="2"/>
  <c r="AJ8" i="2" s="1"/>
  <c r="O8" i="2"/>
  <c r="N8" i="2"/>
  <c r="H8" i="2"/>
  <c r="G8" i="2"/>
  <c r="Q7" i="2"/>
  <c r="AJ7" i="2" s="1"/>
  <c r="O7" i="2"/>
  <c r="N7" i="2"/>
  <c r="H7" i="2"/>
  <c r="G7" i="2"/>
  <c r="BD6" i="2"/>
  <c r="BC6" i="2"/>
  <c r="BB6" i="2"/>
  <c r="AY6" i="2"/>
  <c r="AV6" i="2"/>
  <c r="AS6" i="2"/>
  <c r="AP6" i="2"/>
  <c r="AM6" i="2"/>
  <c r="Q6" i="2"/>
  <c r="AI6" i="2" s="1"/>
  <c r="O6" i="2"/>
  <c r="N6" i="2"/>
  <c r="H6" i="2"/>
  <c r="G6" i="2"/>
  <c r="Q103" i="9"/>
  <c r="AI103" i="9" s="1"/>
  <c r="O103" i="9"/>
  <c r="N103" i="9"/>
  <c r="M103" i="9"/>
  <c r="L103" i="9"/>
  <c r="K103" i="9"/>
  <c r="H103" i="9"/>
  <c r="P103" i="9" s="1"/>
  <c r="G103" i="9"/>
  <c r="Q102" i="9"/>
  <c r="AI102" i="9" s="1"/>
  <c r="O102" i="9"/>
  <c r="N102" i="9"/>
  <c r="M102" i="9"/>
  <c r="L102" i="9"/>
  <c r="K102" i="9"/>
  <c r="H102" i="9"/>
  <c r="P102" i="9" s="1"/>
  <c r="G102" i="9"/>
  <c r="Q101" i="9"/>
  <c r="AI101" i="9" s="1"/>
  <c r="O101" i="9"/>
  <c r="N101" i="9"/>
  <c r="M101" i="9"/>
  <c r="L101" i="9"/>
  <c r="K101" i="9"/>
  <c r="H101" i="9"/>
  <c r="P101" i="9" s="1"/>
  <c r="G101" i="9"/>
  <c r="Q100" i="9"/>
  <c r="AI100" i="9" s="1"/>
  <c r="O100" i="9"/>
  <c r="N100" i="9"/>
  <c r="M100" i="9"/>
  <c r="L100" i="9"/>
  <c r="K100" i="9"/>
  <c r="H100" i="9"/>
  <c r="P100" i="9" s="1"/>
  <c r="G100" i="9"/>
  <c r="Q99" i="9"/>
  <c r="AI99" i="9" s="1"/>
  <c r="O99" i="9"/>
  <c r="N99" i="9"/>
  <c r="M99" i="9"/>
  <c r="L99" i="9"/>
  <c r="K99" i="9"/>
  <c r="H99" i="9"/>
  <c r="P99" i="9" s="1"/>
  <c r="G99" i="9"/>
  <c r="Q98" i="9"/>
  <c r="AI98" i="9" s="1"/>
  <c r="O98" i="9"/>
  <c r="N98" i="9"/>
  <c r="M98" i="9"/>
  <c r="L98" i="9"/>
  <c r="K98" i="9"/>
  <c r="H98" i="9"/>
  <c r="P98" i="9" s="1"/>
  <c r="G98" i="9"/>
  <c r="Q97" i="9"/>
  <c r="AI97" i="9" s="1"/>
  <c r="O97" i="9"/>
  <c r="N97" i="9"/>
  <c r="M97" i="9"/>
  <c r="L97" i="9"/>
  <c r="K97" i="9"/>
  <c r="H97" i="9"/>
  <c r="P97" i="9" s="1"/>
  <c r="G97" i="9"/>
  <c r="Q96" i="9"/>
  <c r="AI96" i="9" s="1"/>
  <c r="O96" i="9"/>
  <c r="N96" i="9"/>
  <c r="M96" i="9"/>
  <c r="L96" i="9"/>
  <c r="K96" i="9"/>
  <c r="H96" i="9"/>
  <c r="P96" i="9" s="1"/>
  <c r="G96" i="9"/>
  <c r="Q95" i="9"/>
  <c r="AI95" i="9" s="1"/>
  <c r="O95" i="9"/>
  <c r="N95" i="9"/>
  <c r="M95" i="9"/>
  <c r="L95" i="9"/>
  <c r="K95" i="9"/>
  <c r="H95" i="9"/>
  <c r="P95" i="9" s="1"/>
  <c r="G95" i="9"/>
  <c r="Q94" i="9"/>
  <c r="AI94" i="9" s="1"/>
  <c r="O94" i="9"/>
  <c r="N94" i="9"/>
  <c r="M94" i="9"/>
  <c r="L94" i="9"/>
  <c r="K94" i="9"/>
  <c r="H94" i="9"/>
  <c r="P94" i="9" s="1"/>
  <c r="G94" i="9"/>
  <c r="Q93" i="9"/>
  <c r="AI93" i="9" s="1"/>
  <c r="O93" i="9"/>
  <c r="N93" i="9"/>
  <c r="M93" i="9"/>
  <c r="L93" i="9"/>
  <c r="K93" i="9"/>
  <c r="H93" i="9"/>
  <c r="P93" i="9" s="1"/>
  <c r="G93" i="9"/>
  <c r="Q92" i="9"/>
  <c r="AI92" i="9" s="1"/>
  <c r="O92" i="9"/>
  <c r="N92" i="9"/>
  <c r="M92" i="9"/>
  <c r="L92" i="9"/>
  <c r="K92" i="9"/>
  <c r="H92" i="9"/>
  <c r="P92" i="9" s="1"/>
  <c r="G92" i="9"/>
  <c r="Q91" i="9"/>
  <c r="AI91" i="9" s="1"/>
  <c r="O91" i="9"/>
  <c r="N91" i="9"/>
  <c r="M91" i="9"/>
  <c r="L91" i="9"/>
  <c r="K91" i="9"/>
  <c r="H91" i="9"/>
  <c r="P91" i="9" s="1"/>
  <c r="G91" i="9"/>
  <c r="Q90" i="9"/>
  <c r="AI90" i="9" s="1"/>
  <c r="O90" i="9"/>
  <c r="N90" i="9"/>
  <c r="M90" i="9"/>
  <c r="L90" i="9"/>
  <c r="K90" i="9"/>
  <c r="H90" i="9"/>
  <c r="P90" i="9" s="1"/>
  <c r="G90" i="9"/>
  <c r="Q89" i="9"/>
  <c r="AI89" i="9" s="1"/>
  <c r="O89" i="9"/>
  <c r="N89" i="9"/>
  <c r="M89" i="9"/>
  <c r="L89" i="9"/>
  <c r="K89" i="9"/>
  <c r="H89" i="9"/>
  <c r="P89" i="9" s="1"/>
  <c r="G89" i="9"/>
  <c r="Q88" i="9"/>
  <c r="AI88" i="9" s="1"/>
  <c r="O88" i="9"/>
  <c r="N88" i="9"/>
  <c r="M88" i="9"/>
  <c r="L88" i="9"/>
  <c r="K88" i="9"/>
  <c r="H88" i="9"/>
  <c r="P88" i="9" s="1"/>
  <c r="G88" i="9"/>
  <c r="Q87" i="9"/>
  <c r="AI87" i="9" s="1"/>
  <c r="O87" i="9"/>
  <c r="N87" i="9"/>
  <c r="M87" i="9"/>
  <c r="L87" i="9"/>
  <c r="K87" i="9"/>
  <c r="H87" i="9"/>
  <c r="P87" i="9" s="1"/>
  <c r="G87" i="9"/>
  <c r="Q86" i="9"/>
  <c r="AI86" i="9" s="1"/>
  <c r="O86" i="9"/>
  <c r="N86" i="9"/>
  <c r="M86" i="9"/>
  <c r="L86" i="9"/>
  <c r="K86" i="9"/>
  <c r="H86" i="9"/>
  <c r="P86" i="9" s="1"/>
  <c r="G86" i="9"/>
  <c r="Q85" i="9"/>
  <c r="AI85" i="9" s="1"/>
  <c r="O85" i="9"/>
  <c r="N85" i="9"/>
  <c r="M85" i="9"/>
  <c r="L85" i="9"/>
  <c r="K85" i="9"/>
  <c r="H85" i="9"/>
  <c r="P85" i="9" s="1"/>
  <c r="G85" i="9"/>
  <c r="Q84" i="9"/>
  <c r="AI84" i="9" s="1"/>
  <c r="O84" i="9"/>
  <c r="N84" i="9"/>
  <c r="M84" i="9"/>
  <c r="L84" i="9"/>
  <c r="K84" i="9"/>
  <c r="H84" i="9"/>
  <c r="P84" i="9" s="1"/>
  <c r="G84" i="9"/>
  <c r="Q83" i="9"/>
  <c r="AI83" i="9" s="1"/>
  <c r="O83" i="9"/>
  <c r="N83" i="9"/>
  <c r="M83" i="9"/>
  <c r="L83" i="9"/>
  <c r="K83" i="9"/>
  <c r="H83" i="9"/>
  <c r="P83" i="9" s="1"/>
  <c r="G83" i="9"/>
  <c r="Q82" i="9"/>
  <c r="AI82" i="9" s="1"/>
  <c r="O82" i="9"/>
  <c r="N82" i="9"/>
  <c r="M82" i="9"/>
  <c r="L82" i="9"/>
  <c r="K82" i="9"/>
  <c r="H82" i="9"/>
  <c r="P82" i="9" s="1"/>
  <c r="G82" i="9"/>
  <c r="Q81" i="9"/>
  <c r="AI81" i="9" s="1"/>
  <c r="O81" i="9"/>
  <c r="N81" i="9"/>
  <c r="M81" i="9"/>
  <c r="L81" i="9"/>
  <c r="K81" i="9"/>
  <c r="H81" i="9"/>
  <c r="P81" i="9" s="1"/>
  <c r="G81" i="9"/>
  <c r="Q80" i="9"/>
  <c r="AI80" i="9" s="1"/>
  <c r="O80" i="9"/>
  <c r="N80" i="9"/>
  <c r="M80" i="9"/>
  <c r="L80" i="9"/>
  <c r="K80" i="9"/>
  <c r="H80" i="9"/>
  <c r="P80" i="9" s="1"/>
  <c r="G80" i="9"/>
  <c r="Q79" i="9"/>
  <c r="AI79" i="9" s="1"/>
  <c r="O79" i="9"/>
  <c r="N79" i="9"/>
  <c r="M79" i="9"/>
  <c r="L79" i="9"/>
  <c r="K79" i="9"/>
  <c r="H79" i="9"/>
  <c r="P79" i="9" s="1"/>
  <c r="G79" i="9"/>
  <c r="Q78" i="9"/>
  <c r="AI78" i="9" s="1"/>
  <c r="O78" i="9"/>
  <c r="N78" i="9"/>
  <c r="M78" i="9"/>
  <c r="L78" i="9"/>
  <c r="K78" i="9"/>
  <c r="H78" i="9"/>
  <c r="P78" i="9" s="1"/>
  <c r="G78" i="9"/>
  <c r="Q77" i="9"/>
  <c r="AI77" i="9" s="1"/>
  <c r="O77" i="9"/>
  <c r="N77" i="9"/>
  <c r="M77" i="9"/>
  <c r="L77" i="9"/>
  <c r="K77" i="9"/>
  <c r="H77" i="9"/>
  <c r="P77" i="9" s="1"/>
  <c r="G77" i="9"/>
  <c r="Q76" i="9"/>
  <c r="AI76" i="9" s="1"/>
  <c r="O76" i="9"/>
  <c r="N76" i="9"/>
  <c r="M76" i="9"/>
  <c r="L76" i="9"/>
  <c r="K76" i="9"/>
  <c r="H76" i="9"/>
  <c r="P76" i="9" s="1"/>
  <c r="AB76" i="9" s="1"/>
  <c r="G76" i="9"/>
  <c r="Q75" i="9"/>
  <c r="AH75" i="9" s="1"/>
  <c r="O75" i="9"/>
  <c r="N75" i="9"/>
  <c r="M75" i="9"/>
  <c r="L75" i="9"/>
  <c r="K75" i="9"/>
  <c r="H75" i="9"/>
  <c r="G75" i="9"/>
  <c r="Q74" i="9"/>
  <c r="O74" i="9"/>
  <c r="N74" i="9"/>
  <c r="M74" i="9"/>
  <c r="L74" i="9"/>
  <c r="K74" i="9"/>
  <c r="H74" i="9"/>
  <c r="G74" i="9"/>
  <c r="AE73" i="9"/>
  <c r="Q73" i="9"/>
  <c r="AI73" i="9" s="1"/>
  <c r="O73" i="9"/>
  <c r="N73" i="9"/>
  <c r="M73" i="9"/>
  <c r="L73" i="9"/>
  <c r="K73" i="9"/>
  <c r="H73" i="9"/>
  <c r="G73" i="9"/>
  <c r="Q72" i="9"/>
  <c r="O72" i="9"/>
  <c r="N72" i="9"/>
  <c r="M72" i="9"/>
  <c r="L72" i="9"/>
  <c r="K72" i="9"/>
  <c r="H72" i="9"/>
  <c r="G72" i="9"/>
  <c r="Q71" i="9"/>
  <c r="AE71" i="9" s="1"/>
  <c r="O71" i="9"/>
  <c r="N71" i="9"/>
  <c r="M71" i="9"/>
  <c r="L71" i="9"/>
  <c r="K71" i="9"/>
  <c r="H71" i="9"/>
  <c r="G71" i="9"/>
  <c r="Q70" i="9"/>
  <c r="O70" i="9"/>
  <c r="N70" i="9"/>
  <c r="M70" i="9"/>
  <c r="L70" i="9"/>
  <c r="K70" i="9"/>
  <c r="H70" i="9"/>
  <c r="G70" i="9"/>
  <c r="Q69" i="9"/>
  <c r="AE69" i="9" s="1"/>
  <c r="O69" i="9"/>
  <c r="N69" i="9"/>
  <c r="M69" i="9"/>
  <c r="L69" i="9"/>
  <c r="K69" i="9"/>
  <c r="H69" i="9"/>
  <c r="G69" i="9"/>
  <c r="Q68" i="9"/>
  <c r="O68" i="9"/>
  <c r="N68" i="9"/>
  <c r="M68" i="9"/>
  <c r="L68" i="9"/>
  <c r="K68" i="9"/>
  <c r="H68" i="9"/>
  <c r="G68" i="9"/>
  <c r="Q67" i="9"/>
  <c r="AI67" i="9" s="1"/>
  <c r="O67" i="9"/>
  <c r="N67" i="9"/>
  <c r="M67" i="9"/>
  <c r="L67" i="9"/>
  <c r="K67" i="9"/>
  <c r="H67" i="9"/>
  <c r="G67" i="9"/>
  <c r="Q66" i="9"/>
  <c r="O66" i="9"/>
  <c r="N66" i="9"/>
  <c r="M66" i="9"/>
  <c r="L66" i="9"/>
  <c r="K66" i="9"/>
  <c r="H66" i="9"/>
  <c r="G66" i="9"/>
  <c r="Q65" i="9"/>
  <c r="AI65" i="9" s="1"/>
  <c r="O65" i="9"/>
  <c r="N65" i="9"/>
  <c r="M65" i="9"/>
  <c r="L65" i="9"/>
  <c r="K65" i="9"/>
  <c r="H65" i="9"/>
  <c r="G65" i="9"/>
  <c r="Q64" i="9"/>
  <c r="O64" i="9"/>
  <c r="N64" i="9"/>
  <c r="M64" i="9"/>
  <c r="L64" i="9"/>
  <c r="K64" i="9"/>
  <c r="H64" i="9"/>
  <c r="G64" i="9"/>
  <c r="Q63" i="9"/>
  <c r="AE63" i="9" s="1"/>
  <c r="O63" i="9"/>
  <c r="N63" i="9"/>
  <c r="M63" i="9"/>
  <c r="L63" i="9"/>
  <c r="K63" i="9"/>
  <c r="H63" i="9"/>
  <c r="G63" i="9"/>
  <c r="Q62" i="9"/>
  <c r="O62" i="9"/>
  <c r="N62" i="9"/>
  <c r="M62" i="9"/>
  <c r="L62" i="9"/>
  <c r="K62" i="9"/>
  <c r="H62" i="9"/>
  <c r="G62" i="9"/>
  <c r="Q61" i="9"/>
  <c r="AE61" i="9" s="1"/>
  <c r="O61" i="9"/>
  <c r="N61" i="9"/>
  <c r="M61" i="9"/>
  <c r="L61" i="9"/>
  <c r="K61" i="9"/>
  <c r="H61" i="9"/>
  <c r="G61" i="9"/>
  <c r="Q60" i="9"/>
  <c r="AI60" i="9" s="1"/>
  <c r="O60" i="9"/>
  <c r="N60" i="9"/>
  <c r="M60" i="9"/>
  <c r="L60" i="9"/>
  <c r="K60" i="9"/>
  <c r="H60" i="9"/>
  <c r="G60" i="9"/>
  <c r="Q59" i="9"/>
  <c r="AI59" i="9" s="1"/>
  <c r="O59" i="9"/>
  <c r="N59" i="9"/>
  <c r="M59" i="9"/>
  <c r="L59" i="9"/>
  <c r="K59" i="9"/>
  <c r="H59" i="9"/>
  <c r="G59" i="9"/>
  <c r="Q58" i="9"/>
  <c r="AI58" i="9" s="1"/>
  <c r="O58" i="9"/>
  <c r="N58" i="9"/>
  <c r="M58" i="9"/>
  <c r="L58" i="9"/>
  <c r="K58" i="9"/>
  <c r="H58" i="9"/>
  <c r="G58" i="9"/>
  <c r="Q57" i="9"/>
  <c r="AI57" i="9" s="1"/>
  <c r="O57" i="9"/>
  <c r="N57" i="9"/>
  <c r="M57" i="9"/>
  <c r="L57" i="9"/>
  <c r="K57" i="9"/>
  <c r="H57" i="9"/>
  <c r="G57" i="9"/>
  <c r="Q56" i="9"/>
  <c r="AI56" i="9" s="1"/>
  <c r="O56" i="9"/>
  <c r="N56" i="9"/>
  <c r="M56" i="9"/>
  <c r="L56" i="9"/>
  <c r="K56" i="9"/>
  <c r="H56" i="9"/>
  <c r="G56" i="9"/>
  <c r="Q55" i="9"/>
  <c r="AI55" i="9" s="1"/>
  <c r="O55" i="9"/>
  <c r="N55" i="9"/>
  <c r="M55" i="9"/>
  <c r="L55" i="9"/>
  <c r="K55" i="9"/>
  <c r="H55" i="9"/>
  <c r="G55" i="9"/>
  <c r="Q54" i="9"/>
  <c r="AI54" i="9" s="1"/>
  <c r="O54" i="9"/>
  <c r="N54" i="9"/>
  <c r="M54" i="9"/>
  <c r="L54" i="9"/>
  <c r="K54" i="9"/>
  <c r="H54" i="9"/>
  <c r="G54" i="9"/>
  <c r="Q53" i="9"/>
  <c r="AI53" i="9" s="1"/>
  <c r="O53" i="9"/>
  <c r="N53" i="9"/>
  <c r="M53" i="9"/>
  <c r="L53" i="9"/>
  <c r="K53" i="9"/>
  <c r="H53" i="9"/>
  <c r="G53" i="9"/>
  <c r="Q52" i="9"/>
  <c r="AI52" i="9" s="1"/>
  <c r="O52" i="9"/>
  <c r="N52" i="9"/>
  <c r="M52" i="9"/>
  <c r="L52" i="9"/>
  <c r="K52" i="9"/>
  <c r="H52" i="9"/>
  <c r="G52" i="9"/>
  <c r="Q51" i="9"/>
  <c r="AI51" i="9" s="1"/>
  <c r="O51" i="9"/>
  <c r="N51" i="9"/>
  <c r="M51" i="9"/>
  <c r="L51" i="9"/>
  <c r="K51" i="9"/>
  <c r="H51" i="9"/>
  <c r="G51" i="9"/>
  <c r="Q50" i="9"/>
  <c r="AI50" i="9" s="1"/>
  <c r="O50" i="9"/>
  <c r="N50" i="9"/>
  <c r="M50" i="9"/>
  <c r="L50" i="9"/>
  <c r="K50" i="9"/>
  <c r="H50" i="9"/>
  <c r="G50" i="9"/>
  <c r="Q49" i="9"/>
  <c r="AI49" i="9" s="1"/>
  <c r="O49" i="9"/>
  <c r="N49" i="9"/>
  <c r="M49" i="9"/>
  <c r="L49" i="9"/>
  <c r="K49" i="9"/>
  <c r="H49" i="9"/>
  <c r="G49" i="9"/>
  <c r="Q48" i="9"/>
  <c r="AI48" i="9" s="1"/>
  <c r="O48" i="9"/>
  <c r="N48" i="9"/>
  <c r="M48" i="9"/>
  <c r="L48" i="9"/>
  <c r="K48" i="9"/>
  <c r="H48" i="9"/>
  <c r="G48" i="9"/>
  <c r="Q47" i="9"/>
  <c r="AI47" i="9" s="1"/>
  <c r="O47" i="9"/>
  <c r="N47" i="9"/>
  <c r="M47" i="9"/>
  <c r="L47" i="9"/>
  <c r="K47" i="9"/>
  <c r="H47" i="9"/>
  <c r="G47" i="9"/>
  <c r="Q46" i="9"/>
  <c r="AI46" i="9" s="1"/>
  <c r="O46" i="9"/>
  <c r="N46" i="9"/>
  <c r="M46" i="9"/>
  <c r="L46" i="9"/>
  <c r="K46" i="9"/>
  <c r="H46" i="9"/>
  <c r="G46" i="9"/>
  <c r="Q45" i="9"/>
  <c r="AI45" i="9" s="1"/>
  <c r="O45" i="9"/>
  <c r="N45" i="9"/>
  <c r="M45" i="9"/>
  <c r="L45" i="9"/>
  <c r="K45" i="9"/>
  <c r="H45" i="9"/>
  <c r="G45" i="9"/>
  <c r="Q44" i="9"/>
  <c r="AI44" i="9" s="1"/>
  <c r="O44" i="9"/>
  <c r="N44" i="9"/>
  <c r="M44" i="9"/>
  <c r="L44" i="9"/>
  <c r="K44" i="9"/>
  <c r="H44" i="9"/>
  <c r="G44" i="9"/>
  <c r="Q43" i="9"/>
  <c r="AI43" i="9" s="1"/>
  <c r="O43" i="9"/>
  <c r="N43" i="9"/>
  <c r="M43" i="9"/>
  <c r="L43" i="9"/>
  <c r="K43" i="9"/>
  <c r="H43" i="9"/>
  <c r="G43" i="9"/>
  <c r="Q42" i="9"/>
  <c r="AI42" i="9" s="1"/>
  <c r="O42" i="9"/>
  <c r="N42" i="9"/>
  <c r="M42" i="9"/>
  <c r="L42" i="9"/>
  <c r="K42" i="9"/>
  <c r="H42" i="9"/>
  <c r="G42" i="9"/>
  <c r="Q41" i="9"/>
  <c r="AI41" i="9" s="1"/>
  <c r="O41" i="9"/>
  <c r="N41" i="9"/>
  <c r="M41" i="9"/>
  <c r="L41" i="9"/>
  <c r="K41" i="9"/>
  <c r="H41" i="9"/>
  <c r="G41" i="9"/>
  <c r="Q40" i="9"/>
  <c r="AI40" i="9" s="1"/>
  <c r="O40" i="9"/>
  <c r="N40" i="9"/>
  <c r="M40" i="9"/>
  <c r="L40" i="9"/>
  <c r="K40" i="9"/>
  <c r="H40" i="9"/>
  <c r="G40" i="9"/>
  <c r="Q39" i="9"/>
  <c r="AI39" i="9" s="1"/>
  <c r="O39" i="9"/>
  <c r="N39" i="9"/>
  <c r="M39" i="9"/>
  <c r="L39" i="9"/>
  <c r="K39" i="9"/>
  <c r="H39" i="9"/>
  <c r="G39" i="9"/>
  <c r="Q38" i="9"/>
  <c r="AI38" i="9" s="1"/>
  <c r="O38" i="9"/>
  <c r="N38" i="9"/>
  <c r="M38" i="9"/>
  <c r="L38" i="9"/>
  <c r="K38" i="9"/>
  <c r="H38" i="9"/>
  <c r="G38" i="9"/>
  <c r="Q37" i="9"/>
  <c r="AI37" i="9" s="1"/>
  <c r="O37" i="9"/>
  <c r="N37" i="9"/>
  <c r="M37" i="9"/>
  <c r="L37" i="9"/>
  <c r="K37" i="9"/>
  <c r="H37" i="9"/>
  <c r="G37" i="9"/>
  <c r="Q36" i="9"/>
  <c r="AI36" i="9" s="1"/>
  <c r="O36" i="9"/>
  <c r="N36" i="9"/>
  <c r="M36" i="9"/>
  <c r="L36" i="9"/>
  <c r="K36" i="9"/>
  <c r="H36" i="9"/>
  <c r="G36" i="9"/>
  <c r="Q35" i="9"/>
  <c r="AI35" i="9" s="1"/>
  <c r="O35" i="9"/>
  <c r="N35" i="9"/>
  <c r="M35" i="9"/>
  <c r="L35" i="9"/>
  <c r="K35" i="9"/>
  <c r="H35" i="9"/>
  <c r="P35" i="9" s="1"/>
  <c r="G35" i="9"/>
  <c r="Q34" i="9"/>
  <c r="AI34" i="9" s="1"/>
  <c r="O34" i="9"/>
  <c r="N34" i="9"/>
  <c r="M34" i="9"/>
  <c r="L34" i="9"/>
  <c r="K34" i="9"/>
  <c r="H34" i="9"/>
  <c r="P34" i="9" s="1"/>
  <c r="G34" i="9"/>
  <c r="Q33" i="9"/>
  <c r="AI33" i="9" s="1"/>
  <c r="O33" i="9"/>
  <c r="N33" i="9"/>
  <c r="M33" i="9"/>
  <c r="L33" i="9"/>
  <c r="K33" i="9"/>
  <c r="H33" i="9"/>
  <c r="G33" i="9"/>
  <c r="Q32" i="9"/>
  <c r="AI32" i="9" s="1"/>
  <c r="O32" i="9"/>
  <c r="N32" i="9"/>
  <c r="M32" i="9"/>
  <c r="L32" i="9"/>
  <c r="K32" i="9"/>
  <c r="H32" i="9"/>
  <c r="G32" i="9"/>
  <c r="Q31" i="9"/>
  <c r="AI31" i="9" s="1"/>
  <c r="O31" i="9"/>
  <c r="N31" i="9"/>
  <c r="M31" i="9"/>
  <c r="L31" i="9"/>
  <c r="K31" i="9"/>
  <c r="H31" i="9"/>
  <c r="G31" i="9"/>
  <c r="Q30" i="9"/>
  <c r="AI30" i="9" s="1"/>
  <c r="O30" i="9"/>
  <c r="N30" i="9"/>
  <c r="M30" i="9"/>
  <c r="L30" i="9"/>
  <c r="K30" i="9"/>
  <c r="H30" i="9"/>
  <c r="G30" i="9"/>
  <c r="Q29" i="9"/>
  <c r="AI29" i="9" s="1"/>
  <c r="O29" i="9"/>
  <c r="N29" i="9"/>
  <c r="M29" i="9"/>
  <c r="L29" i="9"/>
  <c r="K29" i="9"/>
  <c r="H29" i="9"/>
  <c r="G29" i="9"/>
  <c r="Q28" i="9"/>
  <c r="AI28" i="9" s="1"/>
  <c r="O28" i="9"/>
  <c r="N28" i="9"/>
  <c r="M28" i="9"/>
  <c r="L28" i="9"/>
  <c r="K28" i="9"/>
  <c r="H28" i="9"/>
  <c r="G28" i="9"/>
  <c r="Q27" i="9"/>
  <c r="AI27" i="9" s="1"/>
  <c r="O27" i="9"/>
  <c r="N27" i="9"/>
  <c r="M27" i="9"/>
  <c r="L27" i="9"/>
  <c r="K27" i="9"/>
  <c r="H27" i="9"/>
  <c r="G27" i="9"/>
  <c r="Q26" i="9"/>
  <c r="AI26" i="9" s="1"/>
  <c r="O26" i="9"/>
  <c r="N26" i="9"/>
  <c r="M26" i="9"/>
  <c r="L26" i="9"/>
  <c r="K26" i="9"/>
  <c r="H26" i="9"/>
  <c r="G26" i="9"/>
  <c r="Q25" i="9"/>
  <c r="AI25" i="9" s="1"/>
  <c r="O25" i="9"/>
  <c r="N25" i="9"/>
  <c r="H25" i="9"/>
  <c r="G25" i="9"/>
  <c r="Q24" i="9"/>
  <c r="AI24" i="9" s="1"/>
  <c r="O24" i="9"/>
  <c r="N24" i="9"/>
  <c r="H24" i="9"/>
  <c r="G24" i="9"/>
  <c r="Q23" i="9"/>
  <c r="AI23" i="9" s="1"/>
  <c r="O23" i="9"/>
  <c r="N23" i="9"/>
  <c r="H23" i="9"/>
  <c r="G23" i="9"/>
  <c r="Q22" i="9"/>
  <c r="AI22" i="9" s="1"/>
  <c r="O22" i="9"/>
  <c r="N22" i="9"/>
  <c r="H22" i="9"/>
  <c r="P22" i="9" s="1"/>
  <c r="G22" i="9"/>
  <c r="Q21" i="9"/>
  <c r="AI21" i="9" s="1"/>
  <c r="O21" i="9"/>
  <c r="N21" i="9"/>
  <c r="H21" i="9"/>
  <c r="G21" i="9"/>
  <c r="AX20" i="9"/>
  <c r="AP20" i="9"/>
  <c r="Q20" i="9"/>
  <c r="O20" i="9"/>
  <c r="N20" i="9"/>
  <c r="H20" i="9"/>
  <c r="G20" i="9"/>
  <c r="Q19" i="9"/>
  <c r="AI19" i="9" s="1"/>
  <c r="O19" i="9"/>
  <c r="N19" i="9"/>
  <c r="H19" i="9"/>
  <c r="G19" i="9"/>
  <c r="Q18" i="9"/>
  <c r="O18" i="9"/>
  <c r="N18" i="9"/>
  <c r="H18" i="9"/>
  <c r="G18" i="9"/>
  <c r="Q17" i="9"/>
  <c r="AI17" i="9" s="1"/>
  <c r="O17" i="9"/>
  <c r="N17" i="9"/>
  <c r="H17" i="9"/>
  <c r="G17" i="9"/>
  <c r="BD16" i="9"/>
  <c r="BC16" i="9"/>
  <c r="BB16" i="9"/>
  <c r="AY16" i="9"/>
  <c r="AV16" i="9"/>
  <c r="AS16" i="9"/>
  <c r="AP16" i="9"/>
  <c r="AM16" i="9"/>
  <c r="Q16" i="9"/>
  <c r="AI16" i="9" s="1"/>
  <c r="O16" i="9"/>
  <c r="N16" i="9"/>
  <c r="H16" i="9"/>
  <c r="G16" i="9"/>
  <c r="Q15" i="9"/>
  <c r="AI15" i="9" s="1"/>
  <c r="O15" i="9"/>
  <c r="N15" i="9"/>
  <c r="H15" i="9"/>
  <c r="G15" i="9"/>
  <c r="Q14" i="9"/>
  <c r="AI14" i="9" s="1"/>
  <c r="O14" i="9"/>
  <c r="N14" i="9"/>
  <c r="H14" i="9"/>
  <c r="G14" i="9"/>
  <c r="Q13" i="9"/>
  <c r="AI13" i="9" s="1"/>
  <c r="O13" i="9"/>
  <c r="N13" i="9"/>
  <c r="H13" i="9"/>
  <c r="G13" i="9"/>
  <c r="Q12" i="9"/>
  <c r="AI12" i="9" s="1"/>
  <c r="O12" i="9"/>
  <c r="N12" i="9"/>
  <c r="H12" i="9"/>
  <c r="P12" i="9" s="1"/>
  <c r="G12" i="9"/>
  <c r="BA11" i="9"/>
  <c r="AZ11" i="9"/>
  <c r="AY11" i="9"/>
  <c r="AV11" i="9"/>
  <c r="AS11" i="9"/>
  <c r="AP11" i="9"/>
  <c r="AM11" i="9"/>
  <c r="Q11" i="9"/>
  <c r="AI11" i="9" s="1"/>
  <c r="O11" i="9"/>
  <c r="N11" i="9"/>
  <c r="H11" i="9"/>
  <c r="G11" i="9"/>
  <c r="Q10" i="9"/>
  <c r="AI10" i="9" s="1"/>
  <c r="O10" i="9"/>
  <c r="N10" i="9"/>
  <c r="H10" i="9"/>
  <c r="G10" i="9"/>
  <c r="Q9" i="9"/>
  <c r="AI9" i="9" s="1"/>
  <c r="O9" i="9"/>
  <c r="N9" i="9"/>
  <c r="H9" i="9"/>
  <c r="G9" i="9"/>
  <c r="Q8" i="9"/>
  <c r="AI8" i="9" s="1"/>
  <c r="O8" i="9"/>
  <c r="N8" i="9"/>
  <c r="H8" i="9"/>
  <c r="G8" i="9"/>
  <c r="Q7" i="9"/>
  <c r="AI7" i="9" s="1"/>
  <c r="O7" i="9"/>
  <c r="N7" i="9"/>
  <c r="H7" i="9"/>
  <c r="G7" i="9"/>
  <c r="BD6" i="9"/>
  <c r="BC6" i="9"/>
  <c r="BB6" i="9"/>
  <c r="AY6" i="9"/>
  <c r="AV6" i="9"/>
  <c r="AS6" i="9"/>
  <c r="AP6" i="9"/>
  <c r="AM6" i="9"/>
  <c r="Q6" i="9"/>
  <c r="AJ6" i="9" s="1"/>
  <c r="O6" i="9"/>
  <c r="N6" i="9"/>
  <c r="H6" i="9"/>
  <c r="G6" i="9"/>
  <c r="P6" i="9" s="1"/>
  <c r="Q103" i="14"/>
  <c r="AI103" i="14" s="1"/>
  <c r="O103" i="14"/>
  <c r="N103" i="14"/>
  <c r="M103" i="14"/>
  <c r="L103" i="14"/>
  <c r="K103" i="14"/>
  <c r="H103" i="14"/>
  <c r="G103" i="14"/>
  <c r="Q102" i="14"/>
  <c r="AI102" i="14" s="1"/>
  <c r="O102" i="14"/>
  <c r="N102" i="14"/>
  <c r="M102" i="14"/>
  <c r="L102" i="14"/>
  <c r="K102" i="14"/>
  <c r="H102" i="14"/>
  <c r="G102" i="14"/>
  <c r="Q101" i="14"/>
  <c r="AI101" i="14" s="1"/>
  <c r="O101" i="14"/>
  <c r="N101" i="14"/>
  <c r="M101" i="14"/>
  <c r="L101" i="14"/>
  <c r="K101" i="14"/>
  <c r="H101" i="14"/>
  <c r="G101" i="14"/>
  <c r="Q100" i="14"/>
  <c r="AI100" i="14" s="1"/>
  <c r="O100" i="14"/>
  <c r="N100" i="14"/>
  <c r="M100" i="14"/>
  <c r="L100" i="14"/>
  <c r="K100" i="14"/>
  <c r="H100" i="14"/>
  <c r="G100" i="14"/>
  <c r="Q99" i="14"/>
  <c r="AI99" i="14" s="1"/>
  <c r="O99" i="14"/>
  <c r="N99" i="14"/>
  <c r="M99" i="14"/>
  <c r="L99" i="14"/>
  <c r="K99" i="14"/>
  <c r="H99" i="14"/>
  <c r="G99" i="14"/>
  <c r="Q98" i="14"/>
  <c r="AI98" i="14" s="1"/>
  <c r="O98" i="14"/>
  <c r="N98" i="14"/>
  <c r="M98" i="14"/>
  <c r="L98" i="14"/>
  <c r="K98" i="14"/>
  <c r="H98" i="14"/>
  <c r="G98" i="14"/>
  <c r="Q97" i="14"/>
  <c r="AI97" i="14" s="1"/>
  <c r="O97" i="14"/>
  <c r="N97" i="14"/>
  <c r="M97" i="14"/>
  <c r="L97" i="14"/>
  <c r="K97" i="14"/>
  <c r="H97" i="14"/>
  <c r="G97" i="14"/>
  <c r="Q96" i="14"/>
  <c r="AI96" i="14" s="1"/>
  <c r="O96" i="14"/>
  <c r="N96" i="14"/>
  <c r="M96" i="14"/>
  <c r="L96" i="14"/>
  <c r="K96" i="14"/>
  <c r="H96" i="14"/>
  <c r="G96" i="14"/>
  <c r="Q95" i="14"/>
  <c r="AI95" i="14" s="1"/>
  <c r="O95" i="14"/>
  <c r="N95" i="14"/>
  <c r="M95" i="14"/>
  <c r="L95" i="14"/>
  <c r="K95" i="14"/>
  <c r="H95" i="14"/>
  <c r="G95" i="14"/>
  <c r="Q94" i="14"/>
  <c r="AI94" i="14" s="1"/>
  <c r="O94" i="14"/>
  <c r="N94" i="14"/>
  <c r="M94" i="14"/>
  <c r="L94" i="14"/>
  <c r="K94" i="14"/>
  <c r="H94" i="14"/>
  <c r="G94" i="14"/>
  <c r="Q93" i="14"/>
  <c r="AI93" i="14" s="1"/>
  <c r="O93" i="14"/>
  <c r="N93" i="14"/>
  <c r="M93" i="14"/>
  <c r="L93" i="14"/>
  <c r="K93" i="14"/>
  <c r="H93" i="14"/>
  <c r="G93" i="14"/>
  <c r="Q92" i="14"/>
  <c r="AI92" i="14" s="1"/>
  <c r="O92" i="14"/>
  <c r="N92" i="14"/>
  <c r="M92" i="14"/>
  <c r="L92" i="14"/>
  <c r="K92" i="14"/>
  <c r="H92" i="14"/>
  <c r="G92" i="14"/>
  <c r="Q91" i="14"/>
  <c r="AI91" i="14" s="1"/>
  <c r="O91" i="14"/>
  <c r="N91" i="14"/>
  <c r="M91" i="14"/>
  <c r="L91" i="14"/>
  <c r="K91" i="14"/>
  <c r="H91" i="14"/>
  <c r="G91" i="14"/>
  <c r="Q90" i="14"/>
  <c r="AI90" i="14" s="1"/>
  <c r="O90" i="14"/>
  <c r="N90" i="14"/>
  <c r="M90" i="14"/>
  <c r="L90" i="14"/>
  <c r="K90" i="14"/>
  <c r="H90" i="14"/>
  <c r="G90" i="14"/>
  <c r="Q89" i="14"/>
  <c r="AI89" i="14" s="1"/>
  <c r="O89" i="14"/>
  <c r="N89" i="14"/>
  <c r="M89" i="14"/>
  <c r="L89" i="14"/>
  <c r="K89" i="14"/>
  <c r="H89" i="14"/>
  <c r="G89" i="14"/>
  <c r="Q88" i="14"/>
  <c r="AI88" i="14" s="1"/>
  <c r="O88" i="14"/>
  <c r="N88" i="14"/>
  <c r="M88" i="14"/>
  <c r="L88" i="14"/>
  <c r="K88" i="14"/>
  <c r="H88" i="14"/>
  <c r="G88" i="14"/>
  <c r="Q87" i="14"/>
  <c r="AI87" i="14" s="1"/>
  <c r="O87" i="14"/>
  <c r="N87" i="14"/>
  <c r="M87" i="14"/>
  <c r="L87" i="14"/>
  <c r="K87" i="14"/>
  <c r="H87" i="14"/>
  <c r="G87" i="14"/>
  <c r="Q86" i="14"/>
  <c r="AI86" i="14" s="1"/>
  <c r="O86" i="14"/>
  <c r="N86" i="14"/>
  <c r="M86" i="14"/>
  <c r="L86" i="14"/>
  <c r="K86" i="14"/>
  <c r="H86" i="14"/>
  <c r="G86" i="14"/>
  <c r="Q85" i="14"/>
  <c r="AI85" i="14" s="1"/>
  <c r="O85" i="14"/>
  <c r="N85" i="14"/>
  <c r="M85" i="14"/>
  <c r="L85" i="14"/>
  <c r="K85" i="14"/>
  <c r="H85" i="14"/>
  <c r="G85" i="14"/>
  <c r="AI84" i="14"/>
  <c r="Q84" i="14"/>
  <c r="AE84" i="14" s="1"/>
  <c r="O84" i="14"/>
  <c r="N84" i="14"/>
  <c r="M84" i="14"/>
  <c r="L84" i="14"/>
  <c r="K84" i="14"/>
  <c r="H84" i="14"/>
  <c r="G84" i="14"/>
  <c r="P84" i="14" s="1"/>
  <c r="AA84" i="14" s="1"/>
  <c r="Q83" i="14"/>
  <c r="O83" i="14"/>
  <c r="N83" i="14"/>
  <c r="M83" i="14"/>
  <c r="L83" i="14"/>
  <c r="K83" i="14"/>
  <c r="H83" i="14"/>
  <c r="G83" i="14"/>
  <c r="Q82" i="14"/>
  <c r="AE82" i="14" s="1"/>
  <c r="O82" i="14"/>
  <c r="N82" i="14"/>
  <c r="M82" i="14"/>
  <c r="L82" i="14"/>
  <c r="K82" i="14"/>
  <c r="H82" i="14"/>
  <c r="G82" i="14"/>
  <c r="Q81" i="14"/>
  <c r="O81" i="14"/>
  <c r="N81" i="14"/>
  <c r="M81" i="14"/>
  <c r="L81" i="14"/>
  <c r="K81" i="14"/>
  <c r="H81" i="14"/>
  <c r="G81" i="14"/>
  <c r="Q80" i="14"/>
  <c r="O80" i="14"/>
  <c r="N80" i="14"/>
  <c r="M80" i="14"/>
  <c r="L80" i="14"/>
  <c r="K80" i="14"/>
  <c r="H80" i="14"/>
  <c r="G80" i="14"/>
  <c r="Q79" i="14"/>
  <c r="AI79" i="14" s="1"/>
  <c r="O79" i="14"/>
  <c r="N79" i="14"/>
  <c r="M79" i="14"/>
  <c r="L79" i="14"/>
  <c r="K79" i="14"/>
  <c r="H79" i="14"/>
  <c r="G79" i="14"/>
  <c r="Q78" i="14"/>
  <c r="O78" i="14"/>
  <c r="N78" i="14"/>
  <c r="M78" i="14"/>
  <c r="L78" i="14"/>
  <c r="K78" i="14"/>
  <c r="H78" i="14"/>
  <c r="G78" i="14"/>
  <c r="Q77" i="14"/>
  <c r="AE77" i="14" s="1"/>
  <c r="O77" i="14"/>
  <c r="N77" i="14"/>
  <c r="M77" i="14"/>
  <c r="L77" i="14"/>
  <c r="K77" i="14"/>
  <c r="H77" i="14"/>
  <c r="G77" i="14"/>
  <c r="Q76" i="14"/>
  <c r="O76" i="14"/>
  <c r="N76" i="14"/>
  <c r="M76" i="14"/>
  <c r="L76" i="14"/>
  <c r="K76" i="14"/>
  <c r="H76" i="14"/>
  <c r="G76" i="14"/>
  <c r="Q75" i="14"/>
  <c r="AE75" i="14" s="1"/>
  <c r="O75" i="14"/>
  <c r="N75" i="14"/>
  <c r="M75" i="14"/>
  <c r="L75" i="14"/>
  <c r="K75" i="14"/>
  <c r="H75" i="14"/>
  <c r="G75" i="14"/>
  <c r="Q74" i="14"/>
  <c r="O74" i="14"/>
  <c r="N74" i="14"/>
  <c r="M74" i="14"/>
  <c r="L74" i="14"/>
  <c r="K74" i="14"/>
  <c r="H74" i="14"/>
  <c r="G74" i="14"/>
  <c r="Q73" i="14"/>
  <c r="AI73" i="14" s="1"/>
  <c r="O73" i="14"/>
  <c r="N73" i="14"/>
  <c r="M73" i="14"/>
  <c r="L73" i="14"/>
  <c r="K73" i="14"/>
  <c r="H73" i="14"/>
  <c r="G73" i="14"/>
  <c r="Q72" i="14"/>
  <c r="O72" i="14"/>
  <c r="N72" i="14"/>
  <c r="M72" i="14"/>
  <c r="L72" i="14"/>
  <c r="K72" i="14"/>
  <c r="H72" i="14"/>
  <c r="G72" i="14"/>
  <c r="Q71" i="14"/>
  <c r="AI71" i="14" s="1"/>
  <c r="O71" i="14"/>
  <c r="N71" i="14"/>
  <c r="M71" i="14"/>
  <c r="L71" i="14"/>
  <c r="K71" i="14"/>
  <c r="H71" i="14"/>
  <c r="G71" i="14"/>
  <c r="Q70" i="14"/>
  <c r="O70" i="14"/>
  <c r="N70" i="14"/>
  <c r="M70" i="14"/>
  <c r="L70" i="14"/>
  <c r="K70" i="14"/>
  <c r="H70" i="14"/>
  <c r="G70" i="14"/>
  <c r="Q69" i="14"/>
  <c r="AE69" i="14" s="1"/>
  <c r="O69" i="14"/>
  <c r="N69" i="14"/>
  <c r="M69" i="14"/>
  <c r="L69" i="14"/>
  <c r="K69" i="14"/>
  <c r="H69" i="14"/>
  <c r="G69" i="14"/>
  <c r="Q68" i="14"/>
  <c r="O68" i="14"/>
  <c r="N68" i="14"/>
  <c r="M68" i="14"/>
  <c r="L68" i="14"/>
  <c r="K68" i="14"/>
  <c r="H68" i="14"/>
  <c r="G68" i="14"/>
  <c r="Q67" i="14"/>
  <c r="AE67" i="14" s="1"/>
  <c r="O67" i="14"/>
  <c r="N67" i="14"/>
  <c r="M67" i="14"/>
  <c r="L67" i="14"/>
  <c r="K67" i="14"/>
  <c r="H67" i="14"/>
  <c r="G67" i="14"/>
  <c r="Q66" i="14"/>
  <c r="O66" i="14"/>
  <c r="N66" i="14"/>
  <c r="M66" i="14"/>
  <c r="L66" i="14"/>
  <c r="K66" i="14"/>
  <c r="H66" i="14"/>
  <c r="G66" i="14"/>
  <c r="Q65" i="14"/>
  <c r="AI65" i="14" s="1"/>
  <c r="O65" i="14"/>
  <c r="N65" i="14"/>
  <c r="M65" i="14"/>
  <c r="L65" i="14"/>
  <c r="K65" i="14"/>
  <c r="H65" i="14"/>
  <c r="G65" i="14"/>
  <c r="Q64" i="14"/>
  <c r="AG64" i="14" s="1"/>
  <c r="O64" i="14"/>
  <c r="N64" i="14"/>
  <c r="M64" i="14"/>
  <c r="L64" i="14"/>
  <c r="K64" i="14"/>
  <c r="H64" i="14"/>
  <c r="G64" i="14"/>
  <c r="Q63" i="14"/>
  <c r="AI63" i="14" s="1"/>
  <c r="O63" i="14"/>
  <c r="N63" i="14"/>
  <c r="M63" i="14"/>
  <c r="L63" i="14"/>
  <c r="K63" i="14"/>
  <c r="H63" i="14"/>
  <c r="G63" i="14"/>
  <c r="Q62" i="14"/>
  <c r="O62" i="14"/>
  <c r="N62" i="14"/>
  <c r="M62" i="14"/>
  <c r="L62" i="14"/>
  <c r="K62" i="14"/>
  <c r="H62" i="14"/>
  <c r="G62" i="14"/>
  <c r="Q61" i="14"/>
  <c r="AE61" i="14" s="1"/>
  <c r="O61" i="14"/>
  <c r="N61" i="14"/>
  <c r="M61" i="14"/>
  <c r="L61" i="14"/>
  <c r="K61" i="14"/>
  <c r="H61" i="14"/>
  <c r="G61" i="14"/>
  <c r="Q60" i="14"/>
  <c r="AG60" i="14" s="1"/>
  <c r="O60" i="14"/>
  <c r="N60" i="14"/>
  <c r="M60" i="14"/>
  <c r="L60" i="14"/>
  <c r="K60" i="14"/>
  <c r="H60" i="14"/>
  <c r="G60" i="14"/>
  <c r="Q59" i="14"/>
  <c r="AI59" i="14" s="1"/>
  <c r="O59" i="14"/>
  <c r="N59" i="14"/>
  <c r="M59" i="14"/>
  <c r="L59" i="14"/>
  <c r="K59" i="14"/>
  <c r="H59" i="14"/>
  <c r="G59" i="14"/>
  <c r="Q58" i="14"/>
  <c r="AG58" i="14" s="1"/>
  <c r="O58" i="14"/>
  <c r="N58" i="14"/>
  <c r="M58" i="14"/>
  <c r="L58" i="14"/>
  <c r="K58" i="14"/>
  <c r="H58" i="14"/>
  <c r="G58" i="14"/>
  <c r="Q57" i="14"/>
  <c r="AE57" i="14" s="1"/>
  <c r="O57" i="14"/>
  <c r="N57" i="14"/>
  <c r="M57" i="14"/>
  <c r="L57" i="14"/>
  <c r="K57" i="14"/>
  <c r="H57" i="14"/>
  <c r="G57" i="14"/>
  <c r="Q56" i="14"/>
  <c r="AG56" i="14" s="1"/>
  <c r="O56" i="14"/>
  <c r="N56" i="14"/>
  <c r="M56" i="14"/>
  <c r="L56" i="14"/>
  <c r="K56" i="14"/>
  <c r="H56" i="14"/>
  <c r="G56" i="14"/>
  <c r="Q55" i="14"/>
  <c r="AI55" i="14" s="1"/>
  <c r="O55" i="14"/>
  <c r="N55" i="14"/>
  <c r="M55" i="14"/>
  <c r="L55" i="14"/>
  <c r="K55" i="14"/>
  <c r="H55" i="14"/>
  <c r="G55" i="14"/>
  <c r="Q54" i="14"/>
  <c r="O54" i="14"/>
  <c r="N54" i="14"/>
  <c r="M54" i="14"/>
  <c r="L54" i="14"/>
  <c r="K54" i="14"/>
  <c r="H54" i="14"/>
  <c r="G54" i="14"/>
  <c r="Q53" i="14"/>
  <c r="AE53" i="14" s="1"/>
  <c r="O53" i="14"/>
  <c r="N53" i="14"/>
  <c r="M53" i="14"/>
  <c r="L53" i="14"/>
  <c r="K53" i="14"/>
  <c r="H53" i="14"/>
  <c r="G53" i="14"/>
  <c r="Q52" i="14"/>
  <c r="O52" i="14"/>
  <c r="N52" i="14"/>
  <c r="M52" i="14"/>
  <c r="L52" i="14"/>
  <c r="K52" i="14"/>
  <c r="H52" i="14"/>
  <c r="G52" i="14"/>
  <c r="Q51" i="14"/>
  <c r="AI51" i="14" s="1"/>
  <c r="O51" i="14"/>
  <c r="N51" i="14"/>
  <c r="M51" i="14"/>
  <c r="L51" i="14"/>
  <c r="K51" i="14"/>
  <c r="H51" i="14"/>
  <c r="G51" i="14"/>
  <c r="Q50" i="14"/>
  <c r="O50" i="14"/>
  <c r="N50" i="14"/>
  <c r="M50" i="14"/>
  <c r="L50" i="14"/>
  <c r="K50" i="14"/>
  <c r="H50" i="14"/>
  <c r="G50" i="14"/>
  <c r="Q49" i="14"/>
  <c r="AE49" i="14" s="1"/>
  <c r="O49" i="14"/>
  <c r="N49" i="14"/>
  <c r="M49" i="14"/>
  <c r="L49" i="14"/>
  <c r="K49" i="14"/>
  <c r="H49" i="14"/>
  <c r="G49" i="14"/>
  <c r="Q48" i="14"/>
  <c r="O48" i="14"/>
  <c r="N48" i="14"/>
  <c r="M48" i="14"/>
  <c r="L48" i="14"/>
  <c r="K48" i="14"/>
  <c r="H48" i="14"/>
  <c r="G48" i="14"/>
  <c r="Q47" i="14"/>
  <c r="AI47" i="14" s="1"/>
  <c r="O47" i="14"/>
  <c r="N47" i="14"/>
  <c r="M47" i="14"/>
  <c r="L47" i="14"/>
  <c r="K47" i="14"/>
  <c r="H47" i="14"/>
  <c r="G47" i="14"/>
  <c r="Q46" i="14"/>
  <c r="O46" i="14"/>
  <c r="N46" i="14"/>
  <c r="M46" i="14"/>
  <c r="L46" i="14"/>
  <c r="K46" i="14"/>
  <c r="H46" i="14"/>
  <c r="G46" i="14"/>
  <c r="Q45" i="14"/>
  <c r="AE45" i="14" s="1"/>
  <c r="O45" i="14"/>
  <c r="N45" i="14"/>
  <c r="M45" i="14"/>
  <c r="L45" i="14"/>
  <c r="K45" i="14"/>
  <c r="H45" i="14"/>
  <c r="G45" i="14"/>
  <c r="Q44" i="14"/>
  <c r="O44" i="14"/>
  <c r="N44" i="14"/>
  <c r="M44" i="14"/>
  <c r="L44" i="14"/>
  <c r="K44" i="14"/>
  <c r="H44" i="14"/>
  <c r="G44" i="14"/>
  <c r="Q43" i="14"/>
  <c r="AI43" i="14" s="1"/>
  <c r="O43" i="14"/>
  <c r="N43" i="14"/>
  <c r="M43" i="14"/>
  <c r="L43" i="14"/>
  <c r="K43" i="14"/>
  <c r="H43" i="14"/>
  <c r="G43" i="14"/>
  <c r="Q42" i="14"/>
  <c r="AG42" i="14" s="1"/>
  <c r="O42" i="14"/>
  <c r="N42" i="14"/>
  <c r="M42" i="14"/>
  <c r="L42" i="14"/>
  <c r="K42" i="14"/>
  <c r="H42" i="14"/>
  <c r="G42" i="14"/>
  <c r="Q41" i="14"/>
  <c r="AE41" i="14" s="1"/>
  <c r="O41" i="14"/>
  <c r="N41" i="14"/>
  <c r="M41" i="14"/>
  <c r="L41" i="14"/>
  <c r="K41" i="14"/>
  <c r="H41" i="14"/>
  <c r="G41" i="14"/>
  <c r="Q40" i="14"/>
  <c r="AG40" i="14" s="1"/>
  <c r="O40" i="14"/>
  <c r="N40" i="14"/>
  <c r="M40" i="14"/>
  <c r="L40" i="14"/>
  <c r="K40" i="14"/>
  <c r="H40" i="14"/>
  <c r="G40" i="14"/>
  <c r="Q39" i="14"/>
  <c r="AI39" i="14" s="1"/>
  <c r="O39" i="14"/>
  <c r="N39" i="14"/>
  <c r="M39" i="14"/>
  <c r="L39" i="14"/>
  <c r="K39" i="14"/>
  <c r="H39" i="14"/>
  <c r="G39" i="14"/>
  <c r="Q38" i="14"/>
  <c r="O38" i="14"/>
  <c r="N38" i="14"/>
  <c r="M38" i="14"/>
  <c r="L38" i="14"/>
  <c r="K38" i="14"/>
  <c r="H38" i="14"/>
  <c r="G38" i="14"/>
  <c r="Q37" i="14"/>
  <c r="AE37" i="14" s="1"/>
  <c r="O37" i="14"/>
  <c r="N37" i="14"/>
  <c r="M37" i="14"/>
  <c r="L37" i="14"/>
  <c r="K37" i="14"/>
  <c r="H37" i="14"/>
  <c r="G37" i="14"/>
  <c r="Q36" i="14"/>
  <c r="O36" i="14"/>
  <c r="N36" i="14"/>
  <c r="M36" i="14"/>
  <c r="L36" i="14"/>
  <c r="K36" i="14"/>
  <c r="H36" i="14"/>
  <c r="G36" i="14"/>
  <c r="Q35" i="14"/>
  <c r="AI35" i="14" s="1"/>
  <c r="O35" i="14"/>
  <c r="N35" i="14"/>
  <c r="M35" i="14"/>
  <c r="L35" i="14"/>
  <c r="K35" i="14"/>
  <c r="H35" i="14"/>
  <c r="G35" i="14"/>
  <c r="Q34" i="14"/>
  <c r="AG34" i="14" s="1"/>
  <c r="O34" i="14"/>
  <c r="N34" i="14"/>
  <c r="M34" i="14"/>
  <c r="L34" i="14"/>
  <c r="K34" i="14"/>
  <c r="H34" i="14"/>
  <c r="G34" i="14"/>
  <c r="Q33" i="14"/>
  <c r="AI33" i="14" s="1"/>
  <c r="O33" i="14"/>
  <c r="N33" i="14"/>
  <c r="H33" i="14"/>
  <c r="G33" i="14"/>
  <c r="Q32" i="14"/>
  <c r="O32" i="14"/>
  <c r="N32" i="14"/>
  <c r="H32" i="14"/>
  <c r="G32" i="14"/>
  <c r="Q31" i="14"/>
  <c r="AI31" i="14" s="1"/>
  <c r="O31" i="14"/>
  <c r="N31" i="14"/>
  <c r="H31" i="14"/>
  <c r="G31" i="14"/>
  <c r="Q30" i="14"/>
  <c r="AG30" i="14" s="1"/>
  <c r="O30" i="14"/>
  <c r="N30" i="14"/>
  <c r="H30" i="14"/>
  <c r="G30" i="14"/>
  <c r="Q29" i="14"/>
  <c r="AI29" i="14" s="1"/>
  <c r="O29" i="14"/>
  <c r="N29" i="14"/>
  <c r="H29" i="14"/>
  <c r="G29" i="14"/>
  <c r="Q28" i="14"/>
  <c r="O28" i="14"/>
  <c r="N28" i="14"/>
  <c r="H28" i="14"/>
  <c r="G28" i="14"/>
  <c r="Q27" i="14"/>
  <c r="AI27" i="14" s="1"/>
  <c r="O27" i="14"/>
  <c r="N27" i="14"/>
  <c r="H27" i="14"/>
  <c r="G27" i="14"/>
  <c r="Q26" i="14"/>
  <c r="AG26" i="14" s="1"/>
  <c r="O26" i="14"/>
  <c r="N26" i="14"/>
  <c r="H26" i="14"/>
  <c r="G26" i="14"/>
  <c r="Q25" i="14"/>
  <c r="AI25" i="14" s="1"/>
  <c r="O25" i="14"/>
  <c r="N25" i="14"/>
  <c r="H25" i="14"/>
  <c r="G25" i="14"/>
  <c r="Q24" i="14"/>
  <c r="O24" i="14"/>
  <c r="N24" i="14"/>
  <c r="H24" i="14"/>
  <c r="G24" i="14"/>
  <c r="Q23" i="14"/>
  <c r="AI23" i="14" s="1"/>
  <c r="O23" i="14"/>
  <c r="N23" i="14"/>
  <c r="H23" i="14"/>
  <c r="G23" i="14"/>
  <c r="Q22" i="14"/>
  <c r="AG22" i="14" s="1"/>
  <c r="O22" i="14"/>
  <c r="N22" i="14"/>
  <c r="H22" i="14"/>
  <c r="G22" i="14"/>
  <c r="Q21" i="14"/>
  <c r="AJ21" i="14" s="1"/>
  <c r="O21" i="14"/>
  <c r="N21" i="14"/>
  <c r="H21" i="14"/>
  <c r="G21" i="14"/>
  <c r="AX20" i="14"/>
  <c r="Q20" i="14"/>
  <c r="AI20" i="14" s="1"/>
  <c r="O20" i="14"/>
  <c r="N20" i="14"/>
  <c r="H20" i="14"/>
  <c r="G20" i="14"/>
  <c r="Q19" i="14"/>
  <c r="AI19" i="14" s="1"/>
  <c r="O19" i="14"/>
  <c r="N19" i="14"/>
  <c r="H19" i="14"/>
  <c r="G19" i="14"/>
  <c r="Q18" i="14"/>
  <c r="AI18" i="14" s="1"/>
  <c r="O18" i="14"/>
  <c r="N18" i="14"/>
  <c r="H18" i="14"/>
  <c r="G18" i="14"/>
  <c r="Q17" i="14"/>
  <c r="AI17" i="14" s="1"/>
  <c r="O17" i="14"/>
  <c r="N17" i="14"/>
  <c r="H17" i="14"/>
  <c r="G17" i="14"/>
  <c r="BD16" i="14"/>
  <c r="BC16" i="14"/>
  <c r="BB16" i="14"/>
  <c r="AY16" i="14"/>
  <c r="AV16" i="14"/>
  <c r="AS16" i="14"/>
  <c r="AP16" i="14"/>
  <c r="AM16" i="14"/>
  <c r="Q16" i="14"/>
  <c r="AJ16" i="14" s="1"/>
  <c r="O16" i="14"/>
  <c r="N16" i="14"/>
  <c r="H16" i="14"/>
  <c r="G16" i="14"/>
  <c r="Q15" i="14"/>
  <c r="AJ15" i="14" s="1"/>
  <c r="O15" i="14"/>
  <c r="N15" i="14"/>
  <c r="H15" i="14"/>
  <c r="G15" i="14"/>
  <c r="Q14" i="14"/>
  <c r="AJ14" i="14" s="1"/>
  <c r="O14" i="14"/>
  <c r="N14" i="14"/>
  <c r="H14" i="14"/>
  <c r="G14" i="14"/>
  <c r="Q13" i="14"/>
  <c r="AJ13" i="14" s="1"/>
  <c r="O13" i="14"/>
  <c r="N13" i="14"/>
  <c r="H13" i="14"/>
  <c r="G13" i="14"/>
  <c r="Q12" i="14"/>
  <c r="AJ12" i="14" s="1"/>
  <c r="O12" i="14"/>
  <c r="N12" i="14"/>
  <c r="H12" i="14"/>
  <c r="G12" i="14"/>
  <c r="BA11" i="14"/>
  <c r="AZ11" i="14"/>
  <c r="AY11" i="14"/>
  <c r="AV11" i="14"/>
  <c r="AS11" i="14"/>
  <c r="AP11" i="14"/>
  <c r="AM11" i="14"/>
  <c r="Q11" i="14"/>
  <c r="AJ11" i="14" s="1"/>
  <c r="O11" i="14"/>
  <c r="N11" i="14"/>
  <c r="H11" i="14"/>
  <c r="G11" i="14"/>
  <c r="Q10" i="14"/>
  <c r="AJ10" i="14" s="1"/>
  <c r="O10" i="14"/>
  <c r="N10" i="14"/>
  <c r="H10" i="14"/>
  <c r="G10" i="14"/>
  <c r="Q9" i="14"/>
  <c r="AJ9" i="14" s="1"/>
  <c r="O9" i="14"/>
  <c r="N9" i="14"/>
  <c r="H9" i="14"/>
  <c r="G9" i="14"/>
  <c r="Q8" i="14"/>
  <c r="AJ8" i="14" s="1"/>
  <c r="O8" i="14"/>
  <c r="N8" i="14"/>
  <c r="H8" i="14"/>
  <c r="G8" i="14"/>
  <c r="Q7" i="14"/>
  <c r="AJ7" i="14" s="1"/>
  <c r="O7" i="14"/>
  <c r="N7" i="14"/>
  <c r="H7" i="14"/>
  <c r="G7" i="14"/>
  <c r="BD6" i="14"/>
  <c r="BC6" i="14"/>
  <c r="BB6" i="14"/>
  <c r="AY6" i="14"/>
  <c r="AS6" i="14"/>
  <c r="AP6" i="14"/>
  <c r="AM6" i="14"/>
  <c r="Q6" i="14"/>
  <c r="AI6" i="14" s="1"/>
  <c r="O6" i="14"/>
  <c r="N6" i="14"/>
  <c r="H6" i="14"/>
  <c r="G6" i="14"/>
  <c r="Q103" i="13"/>
  <c r="AI103" i="13" s="1"/>
  <c r="O103" i="13"/>
  <c r="N103" i="13"/>
  <c r="M103" i="13"/>
  <c r="L103" i="13"/>
  <c r="K103" i="13"/>
  <c r="H103" i="13"/>
  <c r="G103" i="13"/>
  <c r="Q102" i="13"/>
  <c r="AI102" i="13" s="1"/>
  <c r="O102" i="13"/>
  <c r="N102" i="13"/>
  <c r="M102" i="13"/>
  <c r="L102" i="13"/>
  <c r="K102" i="13"/>
  <c r="H102" i="13"/>
  <c r="G102" i="13"/>
  <c r="Q101" i="13"/>
  <c r="AI101" i="13" s="1"/>
  <c r="O101" i="13"/>
  <c r="N101" i="13"/>
  <c r="M101" i="13"/>
  <c r="L101" i="13"/>
  <c r="K101" i="13"/>
  <c r="H101" i="13"/>
  <c r="G101" i="13"/>
  <c r="Q100" i="13"/>
  <c r="AI100" i="13" s="1"/>
  <c r="O100" i="13"/>
  <c r="N100" i="13"/>
  <c r="M100" i="13"/>
  <c r="L100" i="13"/>
  <c r="K100" i="13"/>
  <c r="H100" i="13"/>
  <c r="G100" i="13"/>
  <c r="Q99" i="13"/>
  <c r="AI99" i="13" s="1"/>
  <c r="O99" i="13"/>
  <c r="N99" i="13"/>
  <c r="M99" i="13"/>
  <c r="L99" i="13"/>
  <c r="K99" i="13"/>
  <c r="H99" i="13"/>
  <c r="G99" i="13"/>
  <c r="Q98" i="13"/>
  <c r="AI98" i="13" s="1"/>
  <c r="O98" i="13"/>
  <c r="N98" i="13"/>
  <c r="M98" i="13"/>
  <c r="L98" i="13"/>
  <c r="K98" i="13"/>
  <c r="H98" i="13"/>
  <c r="G98" i="13"/>
  <c r="Q97" i="13"/>
  <c r="AI97" i="13" s="1"/>
  <c r="O97" i="13"/>
  <c r="N97" i="13"/>
  <c r="M97" i="13"/>
  <c r="L97" i="13"/>
  <c r="K97" i="13"/>
  <c r="H97" i="13"/>
  <c r="G97" i="13"/>
  <c r="Q96" i="13"/>
  <c r="AI96" i="13" s="1"/>
  <c r="O96" i="13"/>
  <c r="N96" i="13"/>
  <c r="M96" i="13"/>
  <c r="L96" i="13"/>
  <c r="K96" i="13"/>
  <c r="H96" i="13"/>
  <c r="G96" i="13"/>
  <c r="Q95" i="13"/>
  <c r="AI95" i="13" s="1"/>
  <c r="O95" i="13"/>
  <c r="N95" i="13"/>
  <c r="M95" i="13"/>
  <c r="L95" i="13"/>
  <c r="K95" i="13"/>
  <c r="H95" i="13"/>
  <c r="G95" i="13"/>
  <c r="Q94" i="13"/>
  <c r="AI94" i="13" s="1"/>
  <c r="O94" i="13"/>
  <c r="N94" i="13"/>
  <c r="M94" i="13"/>
  <c r="L94" i="13"/>
  <c r="K94" i="13"/>
  <c r="H94" i="13"/>
  <c r="G94" i="13"/>
  <c r="Q93" i="13"/>
  <c r="AI93" i="13" s="1"/>
  <c r="O93" i="13"/>
  <c r="N93" i="13"/>
  <c r="M93" i="13"/>
  <c r="L93" i="13"/>
  <c r="K93" i="13"/>
  <c r="H93" i="13"/>
  <c r="G93" i="13"/>
  <c r="Q92" i="13"/>
  <c r="AI92" i="13" s="1"/>
  <c r="O92" i="13"/>
  <c r="N92" i="13"/>
  <c r="M92" i="13"/>
  <c r="L92" i="13"/>
  <c r="K92" i="13"/>
  <c r="H92" i="13"/>
  <c r="G92" i="13"/>
  <c r="Q91" i="13"/>
  <c r="AI91" i="13" s="1"/>
  <c r="O91" i="13"/>
  <c r="N91" i="13"/>
  <c r="M91" i="13"/>
  <c r="L91" i="13"/>
  <c r="K91" i="13"/>
  <c r="H91" i="13"/>
  <c r="G91" i="13"/>
  <c r="Q90" i="13"/>
  <c r="AI90" i="13" s="1"/>
  <c r="O90" i="13"/>
  <c r="N90" i="13"/>
  <c r="M90" i="13"/>
  <c r="L90" i="13"/>
  <c r="K90" i="13"/>
  <c r="H90" i="13"/>
  <c r="G90" i="13"/>
  <c r="Q89" i="13"/>
  <c r="AI89" i="13" s="1"/>
  <c r="O89" i="13"/>
  <c r="N89" i="13"/>
  <c r="M89" i="13"/>
  <c r="L89" i="13"/>
  <c r="K89" i="13"/>
  <c r="H89" i="13"/>
  <c r="G89" i="13"/>
  <c r="Q88" i="13"/>
  <c r="AI88" i="13" s="1"/>
  <c r="O88" i="13"/>
  <c r="N88" i="13"/>
  <c r="M88" i="13"/>
  <c r="L88" i="13"/>
  <c r="K88" i="13"/>
  <c r="H88" i="13"/>
  <c r="G88" i="13"/>
  <c r="Q87" i="13"/>
  <c r="AI87" i="13" s="1"/>
  <c r="O87" i="13"/>
  <c r="N87" i="13"/>
  <c r="M87" i="13"/>
  <c r="L87" i="13"/>
  <c r="K87" i="13"/>
  <c r="H87" i="13"/>
  <c r="G87" i="13"/>
  <c r="Q86" i="13"/>
  <c r="AI86" i="13" s="1"/>
  <c r="O86" i="13"/>
  <c r="N86" i="13"/>
  <c r="M86" i="13"/>
  <c r="L86" i="13"/>
  <c r="K86" i="13"/>
  <c r="H86" i="13"/>
  <c r="G86" i="13"/>
  <c r="Q85" i="13"/>
  <c r="AI85" i="13" s="1"/>
  <c r="O85" i="13"/>
  <c r="N85" i="13"/>
  <c r="M85" i="13"/>
  <c r="L85" i="13"/>
  <c r="K85" i="13"/>
  <c r="H85" i="13"/>
  <c r="G85" i="13"/>
  <c r="Q84" i="13"/>
  <c r="AI84" i="13" s="1"/>
  <c r="O84" i="13"/>
  <c r="N84" i="13"/>
  <c r="M84" i="13"/>
  <c r="L84" i="13"/>
  <c r="K84" i="13"/>
  <c r="H84" i="13"/>
  <c r="G84" i="13"/>
  <c r="Q83" i="13"/>
  <c r="AI83" i="13" s="1"/>
  <c r="O83" i="13"/>
  <c r="N83" i="13"/>
  <c r="M83" i="13"/>
  <c r="L83" i="13"/>
  <c r="K83" i="13"/>
  <c r="H83" i="13"/>
  <c r="G83" i="13"/>
  <c r="Q82" i="13"/>
  <c r="AI82" i="13" s="1"/>
  <c r="O82" i="13"/>
  <c r="N82" i="13"/>
  <c r="M82" i="13"/>
  <c r="L82" i="13"/>
  <c r="K82" i="13"/>
  <c r="H82" i="13"/>
  <c r="G82" i="13"/>
  <c r="Q81" i="13"/>
  <c r="AI81" i="13" s="1"/>
  <c r="O81" i="13"/>
  <c r="N81" i="13"/>
  <c r="M81" i="13"/>
  <c r="L81" i="13"/>
  <c r="K81" i="13"/>
  <c r="H81" i="13"/>
  <c r="G81" i="13"/>
  <c r="Q80" i="13"/>
  <c r="AI80" i="13" s="1"/>
  <c r="O80" i="13"/>
  <c r="N80" i="13"/>
  <c r="M80" i="13"/>
  <c r="L80" i="13"/>
  <c r="K80" i="13"/>
  <c r="H80" i="13"/>
  <c r="G80" i="13"/>
  <c r="Q79" i="13"/>
  <c r="AI79" i="13" s="1"/>
  <c r="O79" i="13"/>
  <c r="N79" i="13"/>
  <c r="M79" i="13"/>
  <c r="L79" i="13"/>
  <c r="K79" i="13"/>
  <c r="H79" i="13"/>
  <c r="G79" i="13"/>
  <c r="Q78" i="13"/>
  <c r="AI78" i="13" s="1"/>
  <c r="O78" i="13"/>
  <c r="N78" i="13"/>
  <c r="M78" i="13"/>
  <c r="L78" i="13"/>
  <c r="K78" i="13"/>
  <c r="H78" i="13"/>
  <c r="G78" i="13"/>
  <c r="Q77" i="13"/>
  <c r="AI77" i="13" s="1"/>
  <c r="O77" i="13"/>
  <c r="N77" i="13"/>
  <c r="M77" i="13"/>
  <c r="L77" i="13"/>
  <c r="K77" i="13"/>
  <c r="H77" i="13"/>
  <c r="G77" i="13"/>
  <c r="Q76" i="13"/>
  <c r="AI76" i="13" s="1"/>
  <c r="O76" i="13"/>
  <c r="N76" i="13"/>
  <c r="M76" i="13"/>
  <c r="L76" i="13"/>
  <c r="K76" i="13"/>
  <c r="H76" i="13"/>
  <c r="G76" i="13"/>
  <c r="Q75" i="13"/>
  <c r="AF75" i="13" s="1"/>
  <c r="O75" i="13"/>
  <c r="N75" i="13"/>
  <c r="M75" i="13"/>
  <c r="L75" i="13"/>
  <c r="K75" i="13"/>
  <c r="H75" i="13"/>
  <c r="G75" i="13"/>
  <c r="Q74" i="13"/>
  <c r="AI74" i="13" s="1"/>
  <c r="O74" i="13"/>
  <c r="N74" i="13"/>
  <c r="M74" i="13"/>
  <c r="L74" i="13"/>
  <c r="K74" i="13"/>
  <c r="H74" i="13"/>
  <c r="G74" i="13"/>
  <c r="Q73" i="13"/>
  <c r="AI73" i="13" s="1"/>
  <c r="O73" i="13"/>
  <c r="N73" i="13"/>
  <c r="M73" i="13"/>
  <c r="L73" i="13"/>
  <c r="K73" i="13"/>
  <c r="H73" i="13"/>
  <c r="G73" i="13"/>
  <c r="Q72" i="13"/>
  <c r="AI72" i="13" s="1"/>
  <c r="O72" i="13"/>
  <c r="N72" i="13"/>
  <c r="M72" i="13"/>
  <c r="L72" i="13"/>
  <c r="K72" i="13"/>
  <c r="H72" i="13"/>
  <c r="G72" i="13"/>
  <c r="Q71" i="13"/>
  <c r="AI71" i="13" s="1"/>
  <c r="O71" i="13"/>
  <c r="N71" i="13"/>
  <c r="M71" i="13"/>
  <c r="L71" i="13"/>
  <c r="K71" i="13"/>
  <c r="H71" i="13"/>
  <c r="G71" i="13"/>
  <c r="Q70" i="13"/>
  <c r="AI70" i="13" s="1"/>
  <c r="O70" i="13"/>
  <c r="N70" i="13"/>
  <c r="M70" i="13"/>
  <c r="L70" i="13"/>
  <c r="K70" i="13"/>
  <c r="H70" i="13"/>
  <c r="G70" i="13"/>
  <c r="Q69" i="13"/>
  <c r="AI69" i="13" s="1"/>
  <c r="O69" i="13"/>
  <c r="N69" i="13"/>
  <c r="M69" i="13"/>
  <c r="L69" i="13"/>
  <c r="K69" i="13"/>
  <c r="H69" i="13"/>
  <c r="G69" i="13"/>
  <c r="Q68" i="13"/>
  <c r="AI68" i="13" s="1"/>
  <c r="O68" i="13"/>
  <c r="N68" i="13"/>
  <c r="M68" i="13"/>
  <c r="L68" i="13"/>
  <c r="K68" i="13"/>
  <c r="H68" i="13"/>
  <c r="G68" i="13"/>
  <c r="Q67" i="13"/>
  <c r="AI67" i="13" s="1"/>
  <c r="O67" i="13"/>
  <c r="N67" i="13"/>
  <c r="M67" i="13"/>
  <c r="L67" i="13"/>
  <c r="K67" i="13"/>
  <c r="H67" i="13"/>
  <c r="G67" i="13"/>
  <c r="Q66" i="13"/>
  <c r="AI66" i="13" s="1"/>
  <c r="O66" i="13"/>
  <c r="N66" i="13"/>
  <c r="M66" i="13"/>
  <c r="L66" i="13"/>
  <c r="K66" i="13"/>
  <c r="H66" i="13"/>
  <c r="G66" i="13"/>
  <c r="Q65" i="13"/>
  <c r="AI65" i="13" s="1"/>
  <c r="O65" i="13"/>
  <c r="N65" i="13"/>
  <c r="M65" i="13"/>
  <c r="L65" i="13"/>
  <c r="K65" i="13"/>
  <c r="H65" i="13"/>
  <c r="G65" i="13"/>
  <c r="Q64" i="13"/>
  <c r="AI64" i="13" s="1"/>
  <c r="O64" i="13"/>
  <c r="N64" i="13"/>
  <c r="M64" i="13"/>
  <c r="L64" i="13"/>
  <c r="K64" i="13"/>
  <c r="H64" i="13"/>
  <c r="G64" i="13"/>
  <c r="Q63" i="13"/>
  <c r="AI63" i="13" s="1"/>
  <c r="O63" i="13"/>
  <c r="N63" i="13"/>
  <c r="M63" i="13"/>
  <c r="L63" i="13"/>
  <c r="K63" i="13"/>
  <c r="H63" i="13"/>
  <c r="G63" i="13"/>
  <c r="Q62" i="13"/>
  <c r="AI62" i="13" s="1"/>
  <c r="O62" i="13"/>
  <c r="N62" i="13"/>
  <c r="M62" i="13"/>
  <c r="L62" i="13"/>
  <c r="K62" i="13"/>
  <c r="H62" i="13"/>
  <c r="G62" i="13"/>
  <c r="Q61" i="13"/>
  <c r="AI61" i="13" s="1"/>
  <c r="O61" i="13"/>
  <c r="N61" i="13"/>
  <c r="M61" i="13"/>
  <c r="L61" i="13"/>
  <c r="K61" i="13"/>
  <c r="H61" i="13"/>
  <c r="G61" i="13"/>
  <c r="Q60" i="13"/>
  <c r="AI60" i="13" s="1"/>
  <c r="O60" i="13"/>
  <c r="N60" i="13"/>
  <c r="M60" i="13"/>
  <c r="L60" i="13"/>
  <c r="K60" i="13"/>
  <c r="H60" i="13"/>
  <c r="G60" i="13"/>
  <c r="Q59" i="13"/>
  <c r="AI59" i="13" s="1"/>
  <c r="O59" i="13"/>
  <c r="N59" i="13"/>
  <c r="M59" i="13"/>
  <c r="L59" i="13"/>
  <c r="K59" i="13"/>
  <c r="H59" i="13"/>
  <c r="G59" i="13"/>
  <c r="Q58" i="13"/>
  <c r="AI58" i="13" s="1"/>
  <c r="O58" i="13"/>
  <c r="N58" i="13"/>
  <c r="M58" i="13"/>
  <c r="L58" i="13"/>
  <c r="K58" i="13"/>
  <c r="H58" i="13"/>
  <c r="G58" i="13"/>
  <c r="Q57" i="13"/>
  <c r="AI57" i="13" s="1"/>
  <c r="O57" i="13"/>
  <c r="N57" i="13"/>
  <c r="M57" i="13"/>
  <c r="L57" i="13"/>
  <c r="K57" i="13"/>
  <c r="H57" i="13"/>
  <c r="G57" i="13"/>
  <c r="Q56" i="13"/>
  <c r="AI56" i="13" s="1"/>
  <c r="O56" i="13"/>
  <c r="N56" i="13"/>
  <c r="M56" i="13"/>
  <c r="L56" i="13"/>
  <c r="K56" i="13"/>
  <c r="H56" i="13"/>
  <c r="G56" i="13"/>
  <c r="Q55" i="13"/>
  <c r="AI55" i="13" s="1"/>
  <c r="O55" i="13"/>
  <c r="N55" i="13"/>
  <c r="M55" i="13"/>
  <c r="L55" i="13"/>
  <c r="K55" i="13"/>
  <c r="H55" i="13"/>
  <c r="G55" i="13"/>
  <c r="Q54" i="13"/>
  <c r="AI54" i="13" s="1"/>
  <c r="O54" i="13"/>
  <c r="N54" i="13"/>
  <c r="M54" i="13"/>
  <c r="L54" i="13"/>
  <c r="K54" i="13"/>
  <c r="H54" i="13"/>
  <c r="G54" i="13"/>
  <c r="Q53" i="13"/>
  <c r="AI53" i="13" s="1"/>
  <c r="O53" i="13"/>
  <c r="N53" i="13"/>
  <c r="M53" i="13"/>
  <c r="L53" i="13"/>
  <c r="K53" i="13"/>
  <c r="H53" i="13"/>
  <c r="G53" i="13"/>
  <c r="Q52" i="13"/>
  <c r="AI52" i="13" s="1"/>
  <c r="O52" i="13"/>
  <c r="N52" i="13"/>
  <c r="M52" i="13"/>
  <c r="L52" i="13"/>
  <c r="K52" i="13"/>
  <c r="H52" i="13"/>
  <c r="G52" i="13"/>
  <c r="Q51" i="13"/>
  <c r="AI51" i="13" s="1"/>
  <c r="O51" i="13"/>
  <c r="N51" i="13"/>
  <c r="M51" i="13"/>
  <c r="L51" i="13"/>
  <c r="K51" i="13"/>
  <c r="H51" i="13"/>
  <c r="G51" i="13"/>
  <c r="Q50" i="13"/>
  <c r="AI50" i="13" s="1"/>
  <c r="O50" i="13"/>
  <c r="N50" i="13"/>
  <c r="M50" i="13"/>
  <c r="L50" i="13"/>
  <c r="K50" i="13"/>
  <c r="H50" i="13"/>
  <c r="G50" i="13"/>
  <c r="Q49" i="13"/>
  <c r="AI49" i="13" s="1"/>
  <c r="O49" i="13"/>
  <c r="N49" i="13"/>
  <c r="M49" i="13"/>
  <c r="L49" i="13"/>
  <c r="K49" i="13"/>
  <c r="H49" i="13"/>
  <c r="G49" i="13"/>
  <c r="Q48" i="13"/>
  <c r="AI48" i="13" s="1"/>
  <c r="O48" i="13"/>
  <c r="N48" i="13"/>
  <c r="M48" i="13"/>
  <c r="L48" i="13"/>
  <c r="K48" i="13"/>
  <c r="H48" i="13"/>
  <c r="G48" i="13"/>
  <c r="Q47" i="13"/>
  <c r="AI47" i="13" s="1"/>
  <c r="O47" i="13"/>
  <c r="N47" i="13"/>
  <c r="M47" i="13"/>
  <c r="L47" i="13"/>
  <c r="K47" i="13"/>
  <c r="H47" i="13"/>
  <c r="G47" i="13"/>
  <c r="Q46" i="13"/>
  <c r="AI46" i="13" s="1"/>
  <c r="O46" i="13"/>
  <c r="N46" i="13"/>
  <c r="M46" i="13"/>
  <c r="L46" i="13"/>
  <c r="K46" i="13"/>
  <c r="H46" i="13"/>
  <c r="G46" i="13"/>
  <c r="Q45" i="13"/>
  <c r="AI45" i="13" s="1"/>
  <c r="O45" i="13"/>
  <c r="N45" i="13"/>
  <c r="M45" i="13"/>
  <c r="L45" i="13"/>
  <c r="K45" i="13"/>
  <c r="H45" i="13"/>
  <c r="G45" i="13"/>
  <c r="Q44" i="13"/>
  <c r="AI44" i="13" s="1"/>
  <c r="O44" i="13"/>
  <c r="N44" i="13"/>
  <c r="M44" i="13"/>
  <c r="L44" i="13"/>
  <c r="K44" i="13"/>
  <c r="H44" i="13"/>
  <c r="G44" i="13"/>
  <c r="Q43" i="13"/>
  <c r="AI43" i="13" s="1"/>
  <c r="O43" i="13"/>
  <c r="N43" i="13"/>
  <c r="M43" i="13"/>
  <c r="L43" i="13"/>
  <c r="K43" i="13"/>
  <c r="H43" i="13"/>
  <c r="G43" i="13"/>
  <c r="Q42" i="13"/>
  <c r="AI42" i="13" s="1"/>
  <c r="O42" i="13"/>
  <c r="N42" i="13"/>
  <c r="M42" i="13"/>
  <c r="L42" i="13"/>
  <c r="K42" i="13"/>
  <c r="H42" i="13"/>
  <c r="G42" i="13"/>
  <c r="Q41" i="13"/>
  <c r="AI41" i="13" s="1"/>
  <c r="O41" i="13"/>
  <c r="N41" i="13"/>
  <c r="M41" i="13"/>
  <c r="L41" i="13"/>
  <c r="K41" i="13"/>
  <c r="H41" i="13"/>
  <c r="G41" i="13"/>
  <c r="Q40" i="13"/>
  <c r="AI40" i="13" s="1"/>
  <c r="O40" i="13"/>
  <c r="N40" i="13"/>
  <c r="M40" i="13"/>
  <c r="L40" i="13"/>
  <c r="K40" i="13"/>
  <c r="H40" i="13"/>
  <c r="G40" i="13"/>
  <c r="Q39" i="13"/>
  <c r="AI39" i="13" s="1"/>
  <c r="O39" i="13"/>
  <c r="N39" i="13"/>
  <c r="M39" i="13"/>
  <c r="L39" i="13"/>
  <c r="K39" i="13"/>
  <c r="H39" i="13"/>
  <c r="G39" i="13"/>
  <c r="Q38" i="13"/>
  <c r="AI38" i="13" s="1"/>
  <c r="O38" i="13"/>
  <c r="N38" i="13"/>
  <c r="M38" i="13"/>
  <c r="L38" i="13"/>
  <c r="K38" i="13"/>
  <c r="H38" i="13"/>
  <c r="G38" i="13"/>
  <c r="Q37" i="13"/>
  <c r="AI37" i="13" s="1"/>
  <c r="O37" i="13"/>
  <c r="N37" i="13"/>
  <c r="M37" i="13"/>
  <c r="L37" i="13"/>
  <c r="K37" i="13"/>
  <c r="H37" i="13"/>
  <c r="G37" i="13"/>
  <c r="Q36" i="13"/>
  <c r="AI36" i="13" s="1"/>
  <c r="O36" i="13"/>
  <c r="N36" i="13"/>
  <c r="M36" i="13"/>
  <c r="L36" i="13"/>
  <c r="K36" i="13"/>
  <c r="H36" i="13"/>
  <c r="G36" i="13"/>
  <c r="Q35" i="13"/>
  <c r="AI35" i="13" s="1"/>
  <c r="O35" i="13"/>
  <c r="N35" i="13"/>
  <c r="M35" i="13"/>
  <c r="L35" i="13"/>
  <c r="K35" i="13"/>
  <c r="H35" i="13"/>
  <c r="G35" i="13"/>
  <c r="Q34" i="13"/>
  <c r="AI34" i="13" s="1"/>
  <c r="O34" i="13"/>
  <c r="N34" i="13"/>
  <c r="M34" i="13"/>
  <c r="L34" i="13"/>
  <c r="K34" i="13"/>
  <c r="H34" i="13"/>
  <c r="G34" i="13"/>
  <c r="Q33" i="13"/>
  <c r="AI33" i="13" s="1"/>
  <c r="O33" i="13"/>
  <c r="N33" i="13"/>
  <c r="M33" i="13"/>
  <c r="L33" i="13"/>
  <c r="K33" i="13"/>
  <c r="H33" i="13"/>
  <c r="G33" i="13"/>
  <c r="Q32" i="13"/>
  <c r="AI32" i="13" s="1"/>
  <c r="O32" i="13"/>
  <c r="N32" i="13"/>
  <c r="M32" i="13"/>
  <c r="L32" i="13"/>
  <c r="K32" i="13"/>
  <c r="H32" i="13"/>
  <c r="G32" i="13"/>
  <c r="Q31" i="13"/>
  <c r="AI31" i="13" s="1"/>
  <c r="O31" i="13"/>
  <c r="N31" i="13"/>
  <c r="H31" i="13"/>
  <c r="G31" i="13"/>
  <c r="Q30" i="13"/>
  <c r="AI30" i="13" s="1"/>
  <c r="O30" i="13"/>
  <c r="N30" i="13"/>
  <c r="H30" i="13"/>
  <c r="P30" i="13" s="1"/>
  <c r="AB30" i="13" s="1"/>
  <c r="G30" i="13"/>
  <c r="Q29" i="13"/>
  <c r="O29" i="13"/>
  <c r="N29" i="13"/>
  <c r="H29" i="13"/>
  <c r="G29" i="13"/>
  <c r="Q28" i="13"/>
  <c r="AE28" i="13" s="1"/>
  <c r="O28" i="13"/>
  <c r="N28" i="13"/>
  <c r="H28" i="13"/>
  <c r="G28" i="13"/>
  <c r="Q27" i="13"/>
  <c r="AI27" i="13" s="1"/>
  <c r="O27" i="13"/>
  <c r="N27" i="13"/>
  <c r="H27" i="13"/>
  <c r="G27" i="13"/>
  <c r="Q26" i="13"/>
  <c r="AE26" i="13" s="1"/>
  <c r="O26" i="13"/>
  <c r="N26" i="13"/>
  <c r="H26" i="13"/>
  <c r="G26" i="13"/>
  <c r="Q25" i="13"/>
  <c r="AI25" i="13" s="1"/>
  <c r="O25" i="13"/>
  <c r="N25" i="13"/>
  <c r="H25" i="13"/>
  <c r="G25" i="13"/>
  <c r="Q24" i="13"/>
  <c r="AE24" i="13" s="1"/>
  <c r="O24" i="13"/>
  <c r="N24" i="13"/>
  <c r="H24" i="13"/>
  <c r="G24" i="13"/>
  <c r="Q23" i="13"/>
  <c r="O23" i="13"/>
  <c r="N23" i="13"/>
  <c r="H23" i="13"/>
  <c r="G23" i="13"/>
  <c r="Q22" i="13"/>
  <c r="AE22" i="13" s="1"/>
  <c r="O22" i="13"/>
  <c r="N22" i="13"/>
  <c r="H22" i="13"/>
  <c r="G22" i="13"/>
  <c r="Q21" i="13"/>
  <c r="AG21" i="13" s="1"/>
  <c r="O21" i="13"/>
  <c r="N21" i="13"/>
  <c r="H21" i="13"/>
  <c r="G21" i="13"/>
  <c r="AP20" i="13"/>
  <c r="Q20" i="13"/>
  <c r="AJ20" i="13" s="1"/>
  <c r="O20" i="13"/>
  <c r="N20" i="13"/>
  <c r="H20" i="13"/>
  <c r="G20" i="13"/>
  <c r="Q19" i="13"/>
  <c r="AI19" i="13" s="1"/>
  <c r="O19" i="13"/>
  <c r="N19" i="13"/>
  <c r="H19" i="13"/>
  <c r="G19" i="13"/>
  <c r="Q18" i="13"/>
  <c r="AE18" i="13" s="1"/>
  <c r="O18" i="13"/>
  <c r="N18" i="13"/>
  <c r="H18" i="13"/>
  <c r="G18" i="13"/>
  <c r="Q17" i="13"/>
  <c r="AI17" i="13" s="1"/>
  <c r="O17" i="13"/>
  <c r="N17" i="13"/>
  <c r="H17" i="13"/>
  <c r="G17" i="13"/>
  <c r="BD16" i="13"/>
  <c r="BC16" i="13"/>
  <c r="BB16" i="13"/>
  <c r="AY16" i="13"/>
  <c r="AV16" i="13"/>
  <c r="AS16" i="13"/>
  <c r="AP16" i="13"/>
  <c r="AM16" i="13"/>
  <c r="AD16" i="13"/>
  <c r="Q16" i="13"/>
  <c r="AI16" i="13" s="1"/>
  <c r="O16" i="13"/>
  <c r="N16" i="13"/>
  <c r="H16" i="13"/>
  <c r="G16" i="13"/>
  <c r="AD15" i="13"/>
  <c r="Q15" i="13"/>
  <c r="AI15" i="13" s="1"/>
  <c r="O15" i="13"/>
  <c r="N15" i="13"/>
  <c r="H15" i="13"/>
  <c r="G15" i="13"/>
  <c r="AD14" i="13"/>
  <c r="Q14" i="13"/>
  <c r="AI14" i="13" s="1"/>
  <c r="O14" i="13"/>
  <c r="N14" i="13"/>
  <c r="H14" i="13"/>
  <c r="G14" i="13"/>
  <c r="AD13" i="13"/>
  <c r="Q13" i="13"/>
  <c r="AI13" i="13" s="1"/>
  <c r="O13" i="13"/>
  <c r="N13" i="13"/>
  <c r="H13" i="13"/>
  <c r="G13" i="13"/>
  <c r="AD12" i="13"/>
  <c r="Q12" i="13"/>
  <c r="AI12" i="13" s="1"/>
  <c r="O12" i="13"/>
  <c r="N12" i="13"/>
  <c r="H12" i="13"/>
  <c r="G12" i="13"/>
  <c r="BA11" i="13"/>
  <c r="AZ11" i="13"/>
  <c r="AY11" i="13"/>
  <c r="AV11" i="13"/>
  <c r="AS11" i="13"/>
  <c r="AP11" i="13"/>
  <c r="AM11" i="13"/>
  <c r="Q11" i="13"/>
  <c r="AI11" i="13" s="1"/>
  <c r="O11" i="13"/>
  <c r="N11" i="13"/>
  <c r="H11" i="13"/>
  <c r="P11" i="13" s="1"/>
  <c r="G11" i="13"/>
  <c r="Q10" i="13"/>
  <c r="AI10" i="13" s="1"/>
  <c r="O10" i="13"/>
  <c r="N10" i="13"/>
  <c r="H10" i="13"/>
  <c r="G10" i="13"/>
  <c r="Q9" i="13"/>
  <c r="AI9" i="13" s="1"/>
  <c r="O9" i="13"/>
  <c r="N9" i="13"/>
  <c r="H9" i="13"/>
  <c r="P9" i="13" s="1"/>
  <c r="G9" i="13"/>
  <c r="Q8" i="13"/>
  <c r="AI8" i="13" s="1"/>
  <c r="O8" i="13"/>
  <c r="N8" i="13"/>
  <c r="H8" i="13"/>
  <c r="G8" i="13"/>
  <c r="Q7" i="13"/>
  <c r="AI7" i="13" s="1"/>
  <c r="O7" i="13"/>
  <c r="N7" i="13"/>
  <c r="H7" i="13"/>
  <c r="P7" i="13" s="1"/>
  <c r="G7" i="13"/>
  <c r="BD6" i="13"/>
  <c r="BC6" i="13"/>
  <c r="BB6" i="13"/>
  <c r="AY6" i="13"/>
  <c r="AV6" i="13"/>
  <c r="AS6" i="13"/>
  <c r="AP6" i="13"/>
  <c r="AM6" i="13"/>
  <c r="Q6" i="13"/>
  <c r="AI6" i="13" s="1"/>
  <c r="O6" i="13"/>
  <c r="N6" i="13"/>
  <c r="H6" i="13"/>
  <c r="G6" i="13"/>
  <c r="Q103" i="12"/>
  <c r="AI103" i="12" s="1"/>
  <c r="O103" i="12"/>
  <c r="N103" i="12"/>
  <c r="M103" i="12"/>
  <c r="L103" i="12"/>
  <c r="K103" i="12"/>
  <c r="H103" i="12"/>
  <c r="G103" i="12"/>
  <c r="Q102" i="12"/>
  <c r="AI102" i="12" s="1"/>
  <c r="O102" i="12"/>
  <c r="N102" i="12"/>
  <c r="M102" i="12"/>
  <c r="L102" i="12"/>
  <c r="K102" i="12"/>
  <c r="H102" i="12"/>
  <c r="G102" i="12"/>
  <c r="Q101" i="12"/>
  <c r="AI101" i="12" s="1"/>
  <c r="O101" i="12"/>
  <c r="N101" i="12"/>
  <c r="M101" i="12"/>
  <c r="L101" i="12"/>
  <c r="K101" i="12"/>
  <c r="H101" i="12"/>
  <c r="G101" i="12"/>
  <c r="Q100" i="12"/>
  <c r="AI100" i="12" s="1"/>
  <c r="O100" i="12"/>
  <c r="N100" i="12"/>
  <c r="M100" i="12"/>
  <c r="L100" i="12"/>
  <c r="K100" i="12"/>
  <c r="H100" i="12"/>
  <c r="G100" i="12"/>
  <c r="Q99" i="12"/>
  <c r="AI99" i="12" s="1"/>
  <c r="O99" i="12"/>
  <c r="N99" i="12"/>
  <c r="M99" i="12"/>
  <c r="L99" i="12"/>
  <c r="K99" i="12"/>
  <c r="H99" i="12"/>
  <c r="G99" i="12"/>
  <c r="Q98" i="12"/>
  <c r="AI98" i="12" s="1"/>
  <c r="O98" i="12"/>
  <c r="N98" i="12"/>
  <c r="M98" i="12"/>
  <c r="L98" i="12"/>
  <c r="K98" i="12"/>
  <c r="H98" i="12"/>
  <c r="G98" i="12"/>
  <c r="Q97" i="12"/>
  <c r="AI97" i="12" s="1"/>
  <c r="O97" i="12"/>
  <c r="N97" i="12"/>
  <c r="M97" i="12"/>
  <c r="L97" i="12"/>
  <c r="K97" i="12"/>
  <c r="H97" i="12"/>
  <c r="G97" i="12"/>
  <c r="Q96" i="12"/>
  <c r="AI96" i="12" s="1"/>
  <c r="O96" i="12"/>
  <c r="N96" i="12"/>
  <c r="M96" i="12"/>
  <c r="L96" i="12"/>
  <c r="K96" i="12"/>
  <c r="H96" i="12"/>
  <c r="G96" i="12"/>
  <c r="Q95" i="12"/>
  <c r="AI95" i="12" s="1"/>
  <c r="O95" i="12"/>
  <c r="N95" i="12"/>
  <c r="M95" i="12"/>
  <c r="L95" i="12"/>
  <c r="K95" i="12"/>
  <c r="H95" i="12"/>
  <c r="G95" i="12"/>
  <c r="Q94" i="12"/>
  <c r="AI94" i="12" s="1"/>
  <c r="O94" i="12"/>
  <c r="N94" i="12"/>
  <c r="M94" i="12"/>
  <c r="L94" i="12"/>
  <c r="K94" i="12"/>
  <c r="H94" i="12"/>
  <c r="G94" i="12"/>
  <c r="Q93" i="12"/>
  <c r="AI93" i="12" s="1"/>
  <c r="O93" i="12"/>
  <c r="N93" i="12"/>
  <c r="M93" i="12"/>
  <c r="L93" i="12"/>
  <c r="K93" i="12"/>
  <c r="H93" i="12"/>
  <c r="G93" i="12"/>
  <c r="Q92" i="12"/>
  <c r="AI92" i="12" s="1"/>
  <c r="O92" i="12"/>
  <c r="N92" i="12"/>
  <c r="M92" i="12"/>
  <c r="L92" i="12"/>
  <c r="K92" i="12"/>
  <c r="H92" i="12"/>
  <c r="G92" i="12"/>
  <c r="Q91" i="12"/>
  <c r="AI91" i="12" s="1"/>
  <c r="O91" i="12"/>
  <c r="N91" i="12"/>
  <c r="M91" i="12"/>
  <c r="L91" i="12"/>
  <c r="K91" i="12"/>
  <c r="H91" i="12"/>
  <c r="P91" i="12" s="1"/>
  <c r="G91" i="12"/>
  <c r="Q90" i="12"/>
  <c r="AI90" i="12" s="1"/>
  <c r="O90" i="12"/>
  <c r="N90" i="12"/>
  <c r="M90" i="12"/>
  <c r="L90" i="12"/>
  <c r="K90" i="12"/>
  <c r="H90" i="12"/>
  <c r="P90" i="12" s="1"/>
  <c r="G90" i="12"/>
  <c r="Q89" i="12"/>
  <c r="AI89" i="12" s="1"/>
  <c r="O89" i="12"/>
  <c r="N89" i="12"/>
  <c r="M89" i="12"/>
  <c r="L89" i="12"/>
  <c r="K89" i="12"/>
  <c r="H89" i="12"/>
  <c r="P89" i="12" s="1"/>
  <c r="G89" i="12"/>
  <c r="Q88" i="12"/>
  <c r="AI88" i="12" s="1"/>
  <c r="O88" i="12"/>
  <c r="N88" i="12"/>
  <c r="M88" i="12"/>
  <c r="L88" i="12"/>
  <c r="K88" i="12"/>
  <c r="H88" i="12"/>
  <c r="P88" i="12" s="1"/>
  <c r="G88" i="12"/>
  <c r="Q87" i="12"/>
  <c r="AI87" i="12" s="1"/>
  <c r="O87" i="12"/>
  <c r="N87" i="12"/>
  <c r="M87" i="12"/>
  <c r="L87" i="12"/>
  <c r="K87" i="12"/>
  <c r="H87" i="12"/>
  <c r="P87" i="12" s="1"/>
  <c r="G87" i="12"/>
  <c r="Q86" i="12"/>
  <c r="AI86" i="12" s="1"/>
  <c r="O86" i="12"/>
  <c r="N86" i="12"/>
  <c r="M86" i="12"/>
  <c r="L86" i="12"/>
  <c r="K86" i="12"/>
  <c r="H86" i="12"/>
  <c r="P86" i="12" s="1"/>
  <c r="G86" i="12"/>
  <c r="Q85" i="12"/>
  <c r="AI85" i="12" s="1"/>
  <c r="O85" i="12"/>
  <c r="N85" i="12"/>
  <c r="M85" i="12"/>
  <c r="L85" i="12"/>
  <c r="K85" i="12"/>
  <c r="H85" i="12"/>
  <c r="P85" i="12" s="1"/>
  <c r="G85" i="12"/>
  <c r="Q84" i="12"/>
  <c r="AI84" i="12" s="1"/>
  <c r="O84" i="12"/>
  <c r="N84" i="12"/>
  <c r="M84" i="12"/>
  <c r="L84" i="12"/>
  <c r="K84" i="12"/>
  <c r="H84" i="12"/>
  <c r="P84" i="12" s="1"/>
  <c r="G84" i="12"/>
  <c r="Q83" i="12"/>
  <c r="AI83" i="12" s="1"/>
  <c r="O83" i="12"/>
  <c r="N83" i="12"/>
  <c r="M83" i="12"/>
  <c r="L83" i="12"/>
  <c r="K83" i="12"/>
  <c r="H83" i="12"/>
  <c r="P83" i="12" s="1"/>
  <c r="G83" i="12"/>
  <c r="Q82" i="12"/>
  <c r="AI82" i="12" s="1"/>
  <c r="O82" i="12"/>
  <c r="N82" i="12"/>
  <c r="M82" i="12"/>
  <c r="L82" i="12"/>
  <c r="K82" i="12"/>
  <c r="H82" i="12"/>
  <c r="P82" i="12" s="1"/>
  <c r="G82" i="12"/>
  <c r="Q81" i="12"/>
  <c r="AI81" i="12" s="1"/>
  <c r="O81" i="12"/>
  <c r="N81" i="12"/>
  <c r="M81" i="12"/>
  <c r="L81" i="12"/>
  <c r="K81" i="12"/>
  <c r="H81" i="12"/>
  <c r="P81" i="12" s="1"/>
  <c r="G81" i="12"/>
  <c r="Q80" i="12"/>
  <c r="AI80" i="12" s="1"/>
  <c r="O80" i="12"/>
  <c r="N80" i="12"/>
  <c r="M80" i="12"/>
  <c r="L80" i="12"/>
  <c r="K80" i="12"/>
  <c r="H80" i="12"/>
  <c r="P80" i="12" s="1"/>
  <c r="G80" i="12"/>
  <c r="Q79" i="12"/>
  <c r="AI79" i="12" s="1"/>
  <c r="O79" i="12"/>
  <c r="N79" i="12"/>
  <c r="M79" i="12"/>
  <c r="L79" i="12"/>
  <c r="K79" i="12"/>
  <c r="H79" i="12"/>
  <c r="P79" i="12" s="1"/>
  <c r="G79" i="12"/>
  <c r="Q78" i="12"/>
  <c r="AI78" i="12" s="1"/>
  <c r="O78" i="12"/>
  <c r="N78" i="12"/>
  <c r="M78" i="12"/>
  <c r="L78" i="12"/>
  <c r="K78" i="12"/>
  <c r="H78" i="12"/>
  <c r="P78" i="12" s="1"/>
  <c r="G78" i="12"/>
  <c r="Q77" i="12"/>
  <c r="AI77" i="12" s="1"/>
  <c r="O77" i="12"/>
  <c r="N77" i="12"/>
  <c r="M77" i="12"/>
  <c r="L77" i="12"/>
  <c r="K77" i="12"/>
  <c r="H77" i="12"/>
  <c r="P77" i="12" s="1"/>
  <c r="G77" i="12"/>
  <c r="Q76" i="12"/>
  <c r="AI76" i="12" s="1"/>
  <c r="O76" i="12"/>
  <c r="N76" i="12"/>
  <c r="M76" i="12"/>
  <c r="L76" i="12"/>
  <c r="K76" i="12"/>
  <c r="H76" i="12"/>
  <c r="P76" i="12" s="1"/>
  <c r="G76" i="12"/>
  <c r="Q75" i="12"/>
  <c r="AF75" i="12" s="1"/>
  <c r="O75" i="12"/>
  <c r="N75" i="12"/>
  <c r="M75" i="12"/>
  <c r="L75" i="12"/>
  <c r="K75" i="12"/>
  <c r="H75" i="12"/>
  <c r="P75" i="12" s="1"/>
  <c r="G75" i="12"/>
  <c r="Q74" i="12"/>
  <c r="AI74" i="12" s="1"/>
  <c r="O74" i="12"/>
  <c r="N74" i="12"/>
  <c r="M74" i="12"/>
  <c r="L74" i="12"/>
  <c r="K74" i="12"/>
  <c r="H74" i="12"/>
  <c r="P74" i="12" s="1"/>
  <c r="G74" i="12"/>
  <c r="Q73" i="12"/>
  <c r="AI73" i="12" s="1"/>
  <c r="O73" i="12"/>
  <c r="N73" i="12"/>
  <c r="M73" i="12"/>
  <c r="L73" i="12"/>
  <c r="K73" i="12"/>
  <c r="H73" i="12"/>
  <c r="P73" i="12" s="1"/>
  <c r="G73" i="12"/>
  <c r="Q72" i="12"/>
  <c r="AI72" i="12" s="1"/>
  <c r="O72" i="12"/>
  <c r="N72" i="12"/>
  <c r="M72" i="12"/>
  <c r="L72" i="12"/>
  <c r="K72" i="12"/>
  <c r="H72" i="12"/>
  <c r="P72" i="12" s="1"/>
  <c r="G72" i="12"/>
  <c r="Q71" i="12"/>
  <c r="AI71" i="12" s="1"/>
  <c r="O71" i="12"/>
  <c r="N71" i="12"/>
  <c r="M71" i="12"/>
  <c r="L71" i="12"/>
  <c r="K71" i="12"/>
  <c r="H71" i="12"/>
  <c r="P71" i="12" s="1"/>
  <c r="G71" i="12"/>
  <c r="Q70" i="12"/>
  <c r="AI70" i="12" s="1"/>
  <c r="O70" i="12"/>
  <c r="N70" i="12"/>
  <c r="M70" i="12"/>
  <c r="L70" i="12"/>
  <c r="K70" i="12"/>
  <c r="H70" i="12"/>
  <c r="P70" i="12" s="1"/>
  <c r="G70" i="12"/>
  <c r="Q69" i="12"/>
  <c r="AI69" i="12" s="1"/>
  <c r="O69" i="12"/>
  <c r="N69" i="12"/>
  <c r="M69" i="12"/>
  <c r="L69" i="12"/>
  <c r="K69" i="12"/>
  <c r="H69" i="12"/>
  <c r="P69" i="12" s="1"/>
  <c r="G69" i="12"/>
  <c r="Q68" i="12"/>
  <c r="AI68" i="12" s="1"/>
  <c r="O68" i="12"/>
  <c r="N68" i="12"/>
  <c r="M68" i="12"/>
  <c r="L68" i="12"/>
  <c r="K68" i="12"/>
  <c r="H68" i="12"/>
  <c r="P68" i="12" s="1"/>
  <c r="G68" i="12"/>
  <c r="Q67" i="12"/>
  <c r="AI67" i="12" s="1"/>
  <c r="O67" i="12"/>
  <c r="N67" i="12"/>
  <c r="M67" i="12"/>
  <c r="L67" i="12"/>
  <c r="K67" i="12"/>
  <c r="H67" i="12"/>
  <c r="P67" i="12" s="1"/>
  <c r="G67" i="12"/>
  <c r="Q66" i="12"/>
  <c r="AI66" i="12" s="1"/>
  <c r="O66" i="12"/>
  <c r="N66" i="12"/>
  <c r="M66" i="12"/>
  <c r="L66" i="12"/>
  <c r="K66" i="12"/>
  <c r="H66" i="12"/>
  <c r="P66" i="12" s="1"/>
  <c r="G66" i="12"/>
  <c r="Q65" i="12"/>
  <c r="AI65" i="12" s="1"/>
  <c r="O65" i="12"/>
  <c r="N65" i="12"/>
  <c r="M65" i="12"/>
  <c r="L65" i="12"/>
  <c r="K65" i="12"/>
  <c r="H65" i="12"/>
  <c r="P65" i="12" s="1"/>
  <c r="G65" i="12"/>
  <c r="Q64" i="12"/>
  <c r="AI64" i="12" s="1"/>
  <c r="O64" i="12"/>
  <c r="N64" i="12"/>
  <c r="M64" i="12"/>
  <c r="L64" i="12"/>
  <c r="K64" i="12"/>
  <c r="H64" i="12"/>
  <c r="P64" i="12" s="1"/>
  <c r="G64" i="12"/>
  <c r="Q63" i="12"/>
  <c r="AI63" i="12" s="1"/>
  <c r="O63" i="12"/>
  <c r="N63" i="12"/>
  <c r="M63" i="12"/>
  <c r="L63" i="12"/>
  <c r="K63" i="12"/>
  <c r="H63" i="12"/>
  <c r="P63" i="12" s="1"/>
  <c r="G63" i="12"/>
  <c r="Q62" i="12"/>
  <c r="AI62" i="12" s="1"/>
  <c r="O62" i="12"/>
  <c r="N62" i="12"/>
  <c r="M62" i="12"/>
  <c r="L62" i="12"/>
  <c r="K62" i="12"/>
  <c r="H62" i="12"/>
  <c r="P62" i="12" s="1"/>
  <c r="G62" i="12"/>
  <c r="Q61" i="12"/>
  <c r="AI61" i="12" s="1"/>
  <c r="O61" i="12"/>
  <c r="N61" i="12"/>
  <c r="M61" i="12"/>
  <c r="L61" i="12"/>
  <c r="K61" i="12"/>
  <c r="H61" i="12"/>
  <c r="P61" i="12" s="1"/>
  <c r="G61" i="12"/>
  <c r="Q60" i="12"/>
  <c r="AI60" i="12" s="1"/>
  <c r="O60" i="12"/>
  <c r="N60" i="12"/>
  <c r="M60" i="12"/>
  <c r="L60" i="12"/>
  <c r="K60" i="12"/>
  <c r="H60" i="12"/>
  <c r="P60" i="12" s="1"/>
  <c r="G60" i="12"/>
  <c r="Q59" i="12"/>
  <c r="AI59" i="12" s="1"/>
  <c r="O59" i="12"/>
  <c r="N59" i="12"/>
  <c r="M59" i="12"/>
  <c r="L59" i="12"/>
  <c r="K59" i="12"/>
  <c r="H59" i="12"/>
  <c r="P59" i="12" s="1"/>
  <c r="G59" i="12"/>
  <c r="Q58" i="12"/>
  <c r="AI58" i="12" s="1"/>
  <c r="O58" i="12"/>
  <c r="N58" i="12"/>
  <c r="M58" i="12"/>
  <c r="L58" i="12"/>
  <c r="K58" i="12"/>
  <c r="H58" i="12"/>
  <c r="P58" i="12" s="1"/>
  <c r="T58" i="12" s="1"/>
  <c r="G58" i="12"/>
  <c r="Q57" i="12"/>
  <c r="AE57" i="12" s="1"/>
  <c r="O57" i="12"/>
  <c r="N57" i="12"/>
  <c r="M57" i="12"/>
  <c r="L57" i="12"/>
  <c r="K57" i="12"/>
  <c r="H57" i="12"/>
  <c r="G57" i="12"/>
  <c r="P57" i="12" s="1"/>
  <c r="Q56" i="12"/>
  <c r="O56" i="12"/>
  <c r="N56" i="12"/>
  <c r="M56" i="12"/>
  <c r="L56" i="12"/>
  <c r="K56" i="12"/>
  <c r="H56" i="12"/>
  <c r="G56" i="12"/>
  <c r="Q55" i="12"/>
  <c r="AE55" i="12" s="1"/>
  <c r="O55" i="12"/>
  <c r="N55" i="12"/>
  <c r="M55" i="12"/>
  <c r="L55" i="12"/>
  <c r="K55" i="12"/>
  <c r="H55" i="12"/>
  <c r="G55" i="12"/>
  <c r="Q54" i="12"/>
  <c r="AG54" i="12" s="1"/>
  <c r="O54" i="12"/>
  <c r="N54" i="12"/>
  <c r="M54" i="12"/>
  <c r="L54" i="12"/>
  <c r="K54" i="12"/>
  <c r="H54" i="12"/>
  <c r="G54" i="12"/>
  <c r="P54" i="12" s="1"/>
  <c r="Y54" i="12" s="1"/>
  <c r="Q53" i="12"/>
  <c r="AI53" i="12" s="1"/>
  <c r="O53" i="12"/>
  <c r="N53" i="12"/>
  <c r="M53" i="12"/>
  <c r="L53" i="12"/>
  <c r="K53" i="12"/>
  <c r="H53" i="12"/>
  <c r="G53" i="12"/>
  <c r="Q52" i="12"/>
  <c r="AG52" i="12" s="1"/>
  <c r="O52" i="12"/>
  <c r="N52" i="12"/>
  <c r="M52" i="12"/>
  <c r="L52" i="12"/>
  <c r="K52" i="12"/>
  <c r="H52" i="12"/>
  <c r="G52" i="12"/>
  <c r="Q51" i="12"/>
  <c r="AE51" i="12" s="1"/>
  <c r="O51" i="12"/>
  <c r="N51" i="12"/>
  <c r="M51" i="12"/>
  <c r="L51" i="12"/>
  <c r="K51" i="12"/>
  <c r="H51" i="12"/>
  <c r="G51" i="12"/>
  <c r="Q50" i="12"/>
  <c r="O50" i="12"/>
  <c r="N50" i="12"/>
  <c r="M50" i="12"/>
  <c r="L50" i="12"/>
  <c r="K50" i="12"/>
  <c r="H50" i="12"/>
  <c r="G50" i="12"/>
  <c r="Q49" i="12"/>
  <c r="AI49" i="12" s="1"/>
  <c r="O49" i="12"/>
  <c r="N49" i="12"/>
  <c r="M49" i="12"/>
  <c r="L49" i="12"/>
  <c r="K49" i="12"/>
  <c r="H49" i="12"/>
  <c r="G49" i="12"/>
  <c r="Q48" i="12"/>
  <c r="AG48" i="12" s="1"/>
  <c r="O48" i="12"/>
  <c r="N48" i="12"/>
  <c r="M48" i="12"/>
  <c r="L48" i="12"/>
  <c r="K48" i="12"/>
  <c r="H48" i="12"/>
  <c r="G48" i="12"/>
  <c r="Q47" i="12"/>
  <c r="AE47" i="12" s="1"/>
  <c r="O47" i="12"/>
  <c r="N47" i="12"/>
  <c r="M47" i="12"/>
  <c r="L47" i="12"/>
  <c r="K47" i="12"/>
  <c r="H47" i="12"/>
  <c r="G47" i="12"/>
  <c r="Q46" i="12"/>
  <c r="AG46" i="12" s="1"/>
  <c r="O46" i="12"/>
  <c r="N46" i="12"/>
  <c r="M46" i="12"/>
  <c r="L46" i="12"/>
  <c r="K46" i="12"/>
  <c r="H46" i="12"/>
  <c r="G46" i="12"/>
  <c r="Q45" i="12"/>
  <c r="AI45" i="12" s="1"/>
  <c r="O45" i="12"/>
  <c r="N45" i="12"/>
  <c r="M45" i="12"/>
  <c r="L45" i="12"/>
  <c r="K45" i="12"/>
  <c r="H45" i="12"/>
  <c r="G45" i="12"/>
  <c r="Q44" i="12"/>
  <c r="AG44" i="12" s="1"/>
  <c r="O44" i="12"/>
  <c r="N44" i="12"/>
  <c r="M44" i="12"/>
  <c r="L44" i="12"/>
  <c r="K44" i="12"/>
  <c r="H44" i="12"/>
  <c r="G44" i="12"/>
  <c r="Q43" i="12"/>
  <c r="AE43" i="12" s="1"/>
  <c r="O43" i="12"/>
  <c r="N43" i="12"/>
  <c r="M43" i="12"/>
  <c r="L43" i="12"/>
  <c r="K43" i="12"/>
  <c r="H43" i="12"/>
  <c r="G43" i="12"/>
  <c r="Q42" i="12"/>
  <c r="AG42" i="12" s="1"/>
  <c r="O42" i="12"/>
  <c r="N42" i="12"/>
  <c r="M42" i="12"/>
  <c r="L42" i="12"/>
  <c r="K42" i="12"/>
  <c r="H42" i="12"/>
  <c r="G42" i="12"/>
  <c r="Q41" i="12"/>
  <c r="AI41" i="12" s="1"/>
  <c r="O41" i="12"/>
  <c r="N41" i="12"/>
  <c r="M41" i="12"/>
  <c r="L41" i="12"/>
  <c r="K41" i="12"/>
  <c r="H41" i="12"/>
  <c r="G41" i="12"/>
  <c r="Q40" i="12"/>
  <c r="AG40" i="12" s="1"/>
  <c r="O40" i="12"/>
  <c r="N40" i="12"/>
  <c r="M40" i="12"/>
  <c r="L40" i="12"/>
  <c r="K40" i="12"/>
  <c r="H40" i="12"/>
  <c r="G40" i="12"/>
  <c r="Q39" i="12"/>
  <c r="AE39" i="12" s="1"/>
  <c r="O39" i="12"/>
  <c r="N39" i="12"/>
  <c r="M39" i="12"/>
  <c r="L39" i="12"/>
  <c r="K39" i="12"/>
  <c r="H39" i="12"/>
  <c r="G39" i="12"/>
  <c r="Q38" i="12"/>
  <c r="O38" i="12"/>
  <c r="N38" i="12"/>
  <c r="M38" i="12"/>
  <c r="L38" i="12"/>
  <c r="K38" i="12"/>
  <c r="H38" i="12"/>
  <c r="G38" i="12"/>
  <c r="Q37" i="12"/>
  <c r="AI37" i="12" s="1"/>
  <c r="O37" i="12"/>
  <c r="N37" i="12"/>
  <c r="M37" i="12"/>
  <c r="L37" i="12"/>
  <c r="K37" i="12"/>
  <c r="H37" i="12"/>
  <c r="G37" i="12"/>
  <c r="Q36" i="12"/>
  <c r="O36" i="12"/>
  <c r="N36" i="12"/>
  <c r="M36" i="12"/>
  <c r="L36" i="12"/>
  <c r="K36" i="12"/>
  <c r="H36" i="12"/>
  <c r="G36" i="12"/>
  <c r="Q35" i="12"/>
  <c r="AE35" i="12" s="1"/>
  <c r="O35" i="12"/>
  <c r="N35" i="12"/>
  <c r="M35" i="12"/>
  <c r="L35" i="12"/>
  <c r="K35" i="12"/>
  <c r="H35" i="12"/>
  <c r="G35" i="12"/>
  <c r="Q34" i="12"/>
  <c r="O34" i="12"/>
  <c r="N34" i="12"/>
  <c r="M34" i="12"/>
  <c r="L34" i="12"/>
  <c r="K34" i="12"/>
  <c r="H34" i="12"/>
  <c r="G34" i="12"/>
  <c r="Q33" i="12"/>
  <c r="AI33" i="12" s="1"/>
  <c r="O33" i="12"/>
  <c r="N33" i="12"/>
  <c r="M33" i="12"/>
  <c r="L33" i="12"/>
  <c r="K33" i="12"/>
  <c r="H33" i="12"/>
  <c r="G33" i="12"/>
  <c r="Q32" i="12"/>
  <c r="AG32" i="12" s="1"/>
  <c r="O32" i="12"/>
  <c r="N32" i="12"/>
  <c r="M32" i="12"/>
  <c r="L32" i="12"/>
  <c r="K32" i="12"/>
  <c r="H32" i="12"/>
  <c r="G32" i="12"/>
  <c r="Q31" i="12"/>
  <c r="AE31" i="12" s="1"/>
  <c r="O31" i="12"/>
  <c r="N31" i="12"/>
  <c r="M31" i="12"/>
  <c r="L31" i="12"/>
  <c r="K31" i="12"/>
  <c r="H31" i="12"/>
  <c r="G31" i="12"/>
  <c r="Q30" i="12"/>
  <c r="O30" i="12"/>
  <c r="N30" i="12"/>
  <c r="M30" i="12"/>
  <c r="L30" i="12"/>
  <c r="K30" i="12"/>
  <c r="H30" i="12"/>
  <c r="G30" i="12"/>
  <c r="Q29" i="12"/>
  <c r="AI29" i="12" s="1"/>
  <c r="O29" i="12"/>
  <c r="N29" i="12"/>
  <c r="M29" i="12"/>
  <c r="L29" i="12"/>
  <c r="K29" i="12"/>
  <c r="H29" i="12"/>
  <c r="G29" i="12"/>
  <c r="Q28" i="12"/>
  <c r="O28" i="12"/>
  <c r="N28" i="12"/>
  <c r="M28" i="12"/>
  <c r="L28" i="12"/>
  <c r="K28" i="12"/>
  <c r="H28" i="12"/>
  <c r="G28" i="12"/>
  <c r="Q27" i="12"/>
  <c r="AE27" i="12" s="1"/>
  <c r="O27" i="12"/>
  <c r="N27" i="12"/>
  <c r="M27" i="12"/>
  <c r="L27" i="12"/>
  <c r="K27" i="12"/>
  <c r="H27" i="12"/>
  <c r="G27" i="12"/>
  <c r="Q26" i="12"/>
  <c r="O26" i="12"/>
  <c r="N26" i="12"/>
  <c r="M26" i="12"/>
  <c r="L26" i="12"/>
  <c r="K26" i="12"/>
  <c r="H26" i="12"/>
  <c r="G26" i="12"/>
  <c r="Q25" i="12"/>
  <c r="AI25" i="12" s="1"/>
  <c r="O25" i="12"/>
  <c r="N25" i="12"/>
  <c r="M25" i="12"/>
  <c r="L25" i="12"/>
  <c r="K25" i="12"/>
  <c r="H25" i="12"/>
  <c r="G25" i="12"/>
  <c r="Q24" i="12"/>
  <c r="AG24" i="12" s="1"/>
  <c r="O24" i="12"/>
  <c r="N24" i="12"/>
  <c r="M24" i="12"/>
  <c r="L24" i="12"/>
  <c r="K24" i="12"/>
  <c r="H24" i="12"/>
  <c r="G24" i="12"/>
  <c r="Q23" i="12"/>
  <c r="AE23" i="12" s="1"/>
  <c r="O23" i="12"/>
  <c r="N23" i="12"/>
  <c r="M23" i="12"/>
  <c r="L23" i="12"/>
  <c r="K23" i="12"/>
  <c r="H23" i="12"/>
  <c r="G23" i="12"/>
  <c r="Q22" i="12"/>
  <c r="O22" i="12"/>
  <c r="N22" i="12"/>
  <c r="M22" i="12"/>
  <c r="L22" i="12"/>
  <c r="K22" i="12"/>
  <c r="H22" i="12"/>
  <c r="G22" i="12"/>
  <c r="Q21" i="12"/>
  <c r="AI21" i="12" s="1"/>
  <c r="O21" i="12"/>
  <c r="N21" i="12"/>
  <c r="H21" i="12"/>
  <c r="G21" i="12"/>
  <c r="AX20" i="12"/>
  <c r="AP20" i="12"/>
  <c r="Q20" i="12"/>
  <c r="AI20" i="12" s="1"/>
  <c r="O20" i="12"/>
  <c r="N20" i="12"/>
  <c r="H20" i="12"/>
  <c r="G20" i="12"/>
  <c r="Q19" i="12"/>
  <c r="AI19" i="12" s="1"/>
  <c r="O19" i="12"/>
  <c r="N19" i="12"/>
  <c r="H19" i="12"/>
  <c r="G19" i="12"/>
  <c r="Q18" i="12"/>
  <c r="AI18" i="12" s="1"/>
  <c r="O18" i="12"/>
  <c r="N18" i="12"/>
  <c r="H18" i="12"/>
  <c r="G18" i="12"/>
  <c r="Q17" i="12"/>
  <c r="AJ17" i="12" s="1"/>
  <c r="O17" i="12"/>
  <c r="N17" i="12"/>
  <c r="H17" i="12"/>
  <c r="G17" i="12"/>
  <c r="BD16" i="12"/>
  <c r="BC16" i="12"/>
  <c r="BB16" i="12"/>
  <c r="AY16" i="12"/>
  <c r="AV16" i="12"/>
  <c r="AS16" i="12"/>
  <c r="AP16" i="12"/>
  <c r="AM16" i="12"/>
  <c r="Q16" i="12"/>
  <c r="AJ16" i="12" s="1"/>
  <c r="O16" i="12"/>
  <c r="N16" i="12"/>
  <c r="H16" i="12"/>
  <c r="G16" i="12"/>
  <c r="Q15" i="12"/>
  <c r="AJ15" i="12" s="1"/>
  <c r="O15" i="12"/>
  <c r="N15" i="12"/>
  <c r="H15" i="12"/>
  <c r="G15" i="12"/>
  <c r="Q14" i="12"/>
  <c r="AJ14" i="12" s="1"/>
  <c r="O14" i="12"/>
  <c r="N14" i="12"/>
  <c r="H14" i="12"/>
  <c r="G14" i="12"/>
  <c r="Q13" i="12"/>
  <c r="AJ13" i="12" s="1"/>
  <c r="O13" i="12"/>
  <c r="N13" i="12"/>
  <c r="H13" i="12"/>
  <c r="G13" i="12"/>
  <c r="Q12" i="12"/>
  <c r="AJ12" i="12" s="1"/>
  <c r="O12" i="12"/>
  <c r="N12" i="12"/>
  <c r="H12" i="12"/>
  <c r="G12" i="12"/>
  <c r="BA11" i="12"/>
  <c r="AZ11" i="12"/>
  <c r="AY11" i="12"/>
  <c r="AV11" i="12"/>
  <c r="AS11" i="12"/>
  <c r="AP11" i="12"/>
  <c r="AM11" i="12"/>
  <c r="Q11" i="12"/>
  <c r="AJ11" i="12" s="1"/>
  <c r="O11" i="12"/>
  <c r="N11" i="12"/>
  <c r="H11" i="12"/>
  <c r="G11" i="12"/>
  <c r="Q10" i="12"/>
  <c r="AJ10" i="12" s="1"/>
  <c r="O10" i="12"/>
  <c r="N10" i="12"/>
  <c r="H10" i="12"/>
  <c r="G10" i="12"/>
  <c r="Q9" i="12"/>
  <c r="AJ9" i="12" s="1"/>
  <c r="O9" i="12"/>
  <c r="N9" i="12"/>
  <c r="H9" i="12"/>
  <c r="G9" i="12"/>
  <c r="Q8" i="12"/>
  <c r="AJ8" i="12" s="1"/>
  <c r="O8" i="12"/>
  <c r="N8" i="12"/>
  <c r="H8" i="12"/>
  <c r="G8" i="12"/>
  <c r="Q7" i="12"/>
  <c r="AJ7" i="12" s="1"/>
  <c r="O7" i="12"/>
  <c r="N7" i="12"/>
  <c r="H7" i="12"/>
  <c r="G7" i="12"/>
  <c r="BD6" i="12"/>
  <c r="BC6" i="12"/>
  <c r="BB6" i="12"/>
  <c r="AY6" i="12"/>
  <c r="AV6" i="12"/>
  <c r="AS6" i="12"/>
  <c r="AP6" i="12"/>
  <c r="Q6" i="12"/>
  <c r="AI6" i="12" s="1"/>
  <c r="O6" i="12"/>
  <c r="N6" i="12"/>
  <c r="H6" i="12"/>
  <c r="G6" i="12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Q103" i="11"/>
  <c r="AI103" i="11" s="1"/>
  <c r="P103" i="11"/>
  <c r="AC103" i="11" s="1"/>
  <c r="O103" i="11"/>
  <c r="N103" i="11"/>
  <c r="M103" i="11"/>
  <c r="L103" i="11"/>
  <c r="K103" i="11"/>
  <c r="Q102" i="11"/>
  <c r="AI102" i="11" s="1"/>
  <c r="P102" i="11"/>
  <c r="AC102" i="11" s="1"/>
  <c r="O102" i="11"/>
  <c r="N102" i="11"/>
  <c r="M102" i="11"/>
  <c r="L102" i="11"/>
  <c r="K102" i="11"/>
  <c r="Q101" i="11"/>
  <c r="AI101" i="11" s="1"/>
  <c r="P101" i="11"/>
  <c r="AC101" i="11" s="1"/>
  <c r="O101" i="11"/>
  <c r="N101" i="11"/>
  <c r="M101" i="11"/>
  <c r="L101" i="11"/>
  <c r="K101" i="11"/>
  <c r="Q100" i="11"/>
  <c r="AI100" i="11" s="1"/>
  <c r="P100" i="11"/>
  <c r="AC100" i="11" s="1"/>
  <c r="O100" i="11"/>
  <c r="N100" i="11"/>
  <c r="M100" i="11"/>
  <c r="L100" i="11"/>
  <c r="K100" i="11"/>
  <c r="Q99" i="11"/>
  <c r="AI99" i="11" s="1"/>
  <c r="P99" i="11"/>
  <c r="AC99" i="11" s="1"/>
  <c r="O99" i="11"/>
  <c r="N99" i="11"/>
  <c r="M99" i="11"/>
  <c r="L99" i="11"/>
  <c r="K99" i="11"/>
  <c r="Q98" i="11"/>
  <c r="AI98" i="11" s="1"/>
  <c r="P98" i="11"/>
  <c r="AC98" i="11" s="1"/>
  <c r="O98" i="11"/>
  <c r="N98" i="11"/>
  <c r="M98" i="11"/>
  <c r="L98" i="11"/>
  <c r="K98" i="11"/>
  <c r="Q97" i="11"/>
  <c r="AI97" i="11" s="1"/>
  <c r="P97" i="11"/>
  <c r="AC97" i="11" s="1"/>
  <c r="O97" i="11"/>
  <c r="N97" i="11"/>
  <c r="M97" i="11"/>
  <c r="L97" i="11"/>
  <c r="K97" i="11"/>
  <c r="Q96" i="11"/>
  <c r="AI96" i="11" s="1"/>
  <c r="P96" i="11"/>
  <c r="AC96" i="11" s="1"/>
  <c r="O96" i="11"/>
  <c r="N96" i="11"/>
  <c r="M96" i="11"/>
  <c r="L96" i="11"/>
  <c r="K96" i="11"/>
  <c r="Q95" i="11"/>
  <c r="AI95" i="11" s="1"/>
  <c r="P95" i="11"/>
  <c r="AC95" i="11" s="1"/>
  <c r="O95" i="11"/>
  <c r="N95" i="11"/>
  <c r="M95" i="11"/>
  <c r="L95" i="11"/>
  <c r="K95" i="11"/>
  <c r="Q94" i="11"/>
  <c r="AI94" i="11" s="1"/>
  <c r="P94" i="11"/>
  <c r="AC94" i="11" s="1"/>
  <c r="O94" i="11"/>
  <c r="N94" i="11"/>
  <c r="M94" i="11"/>
  <c r="L94" i="11"/>
  <c r="K94" i="11"/>
  <c r="Q93" i="11"/>
  <c r="AI93" i="11" s="1"/>
  <c r="P93" i="11"/>
  <c r="AC93" i="11" s="1"/>
  <c r="O93" i="11"/>
  <c r="N93" i="11"/>
  <c r="M93" i="11"/>
  <c r="L93" i="11"/>
  <c r="K93" i="11"/>
  <c r="Q92" i="11"/>
  <c r="AI92" i="11" s="1"/>
  <c r="P92" i="11"/>
  <c r="AC92" i="11" s="1"/>
  <c r="O92" i="11"/>
  <c r="N92" i="11"/>
  <c r="M92" i="11"/>
  <c r="L92" i="11"/>
  <c r="K92" i="11"/>
  <c r="Q91" i="11"/>
  <c r="AI91" i="11" s="1"/>
  <c r="P91" i="11"/>
  <c r="AC91" i="11" s="1"/>
  <c r="O91" i="11"/>
  <c r="N91" i="11"/>
  <c r="M91" i="11"/>
  <c r="L91" i="11"/>
  <c r="K91" i="11"/>
  <c r="Q90" i="11"/>
  <c r="AI90" i="11" s="1"/>
  <c r="P90" i="11"/>
  <c r="AC90" i="11" s="1"/>
  <c r="O90" i="11"/>
  <c r="N90" i="11"/>
  <c r="M90" i="11"/>
  <c r="L90" i="11"/>
  <c r="K90" i="11"/>
  <c r="Q89" i="11"/>
  <c r="AI89" i="11" s="1"/>
  <c r="P89" i="11"/>
  <c r="AC89" i="11" s="1"/>
  <c r="O89" i="11"/>
  <c r="N89" i="11"/>
  <c r="M89" i="11"/>
  <c r="L89" i="11"/>
  <c r="K89" i="11"/>
  <c r="Q88" i="11"/>
  <c r="AI88" i="11" s="1"/>
  <c r="P88" i="11"/>
  <c r="AC88" i="11" s="1"/>
  <c r="O88" i="11"/>
  <c r="N88" i="11"/>
  <c r="M88" i="11"/>
  <c r="L88" i="11"/>
  <c r="K88" i="11"/>
  <c r="Q87" i="11"/>
  <c r="AI87" i="11" s="1"/>
  <c r="P87" i="11"/>
  <c r="AC87" i="11" s="1"/>
  <c r="O87" i="11"/>
  <c r="N87" i="11"/>
  <c r="M87" i="11"/>
  <c r="L87" i="11"/>
  <c r="K87" i="11"/>
  <c r="Q86" i="11"/>
  <c r="AI86" i="11" s="1"/>
  <c r="P86" i="11"/>
  <c r="AC86" i="11" s="1"/>
  <c r="O86" i="11"/>
  <c r="N86" i="11"/>
  <c r="M86" i="11"/>
  <c r="L86" i="11"/>
  <c r="K86" i="11"/>
  <c r="Q85" i="11"/>
  <c r="AI85" i="11" s="1"/>
  <c r="P85" i="11"/>
  <c r="AC85" i="11" s="1"/>
  <c r="O85" i="11"/>
  <c r="N85" i="11"/>
  <c r="M85" i="11"/>
  <c r="L85" i="11"/>
  <c r="K85" i="11"/>
  <c r="Q84" i="11"/>
  <c r="AI84" i="11" s="1"/>
  <c r="P84" i="11"/>
  <c r="AC84" i="11" s="1"/>
  <c r="O84" i="11"/>
  <c r="N84" i="11"/>
  <c r="M84" i="11"/>
  <c r="L84" i="11"/>
  <c r="K84" i="11"/>
  <c r="Q83" i="11"/>
  <c r="AI83" i="11" s="1"/>
  <c r="P83" i="11"/>
  <c r="AC83" i="11" s="1"/>
  <c r="O83" i="11"/>
  <c r="N83" i="11"/>
  <c r="M83" i="11"/>
  <c r="L83" i="11"/>
  <c r="K83" i="11"/>
  <c r="Q82" i="11"/>
  <c r="AI82" i="11" s="1"/>
  <c r="P82" i="11"/>
  <c r="AC82" i="11" s="1"/>
  <c r="O82" i="11"/>
  <c r="N82" i="11"/>
  <c r="M82" i="11"/>
  <c r="L82" i="11"/>
  <c r="K82" i="11"/>
  <c r="Q81" i="11"/>
  <c r="AI81" i="11" s="1"/>
  <c r="P81" i="11"/>
  <c r="AC81" i="11" s="1"/>
  <c r="O81" i="11"/>
  <c r="N81" i="11"/>
  <c r="M81" i="11"/>
  <c r="L81" i="11"/>
  <c r="K81" i="11"/>
  <c r="Q80" i="11"/>
  <c r="AI80" i="11" s="1"/>
  <c r="P80" i="11"/>
  <c r="AC80" i="11" s="1"/>
  <c r="O80" i="11"/>
  <c r="N80" i="11"/>
  <c r="M80" i="11"/>
  <c r="L80" i="11"/>
  <c r="K80" i="11"/>
  <c r="Q79" i="11"/>
  <c r="AI79" i="11" s="1"/>
  <c r="P79" i="11"/>
  <c r="AC79" i="11" s="1"/>
  <c r="O79" i="11"/>
  <c r="N79" i="11"/>
  <c r="M79" i="11"/>
  <c r="L79" i="11"/>
  <c r="K79" i="11"/>
  <c r="Q78" i="11"/>
  <c r="P78" i="11"/>
  <c r="O78" i="11"/>
  <c r="N78" i="11"/>
  <c r="M78" i="11"/>
  <c r="L78" i="11"/>
  <c r="K78" i="11"/>
  <c r="Q77" i="11"/>
  <c r="AI77" i="11" s="1"/>
  <c r="P77" i="11"/>
  <c r="AB77" i="11" s="1"/>
  <c r="O77" i="11"/>
  <c r="N77" i="11"/>
  <c r="M77" i="11"/>
  <c r="L77" i="11"/>
  <c r="K77" i="11"/>
  <c r="Q76" i="11"/>
  <c r="AI76" i="11" s="1"/>
  <c r="P76" i="11"/>
  <c r="AB76" i="11" s="1"/>
  <c r="O76" i="11"/>
  <c r="N76" i="11"/>
  <c r="M76" i="11"/>
  <c r="L76" i="11"/>
  <c r="K76" i="11"/>
  <c r="Q75" i="11"/>
  <c r="AI75" i="11" s="1"/>
  <c r="P75" i="11"/>
  <c r="AB75" i="11" s="1"/>
  <c r="O75" i="11"/>
  <c r="N75" i="11"/>
  <c r="M75" i="11"/>
  <c r="L75" i="11"/>
  <c r="K75" i="11"/>
  <c r="Q74" i="11"/>
  <c r="AI74" i="11" s="1"/>
  <c r="P74" i="11"/>
  <c r="AB74" i="11" s="1"/>
  <c r="O74" i="11"/>
  <c r="N74" i="11"/>
  <c r="M74" i="11"/>
  <c r="L74" i="11"/>
  <c r="K74" i="11"/>
  <c r="Q73" i="11"/>
  <c r="AI73" i="11" s="1"/>
  <c r="P73" i="11"/>
  <c r="AB73" i="11" s="1"/>
  <c r="O73" i="11"/>
  <c r="N73" i="11"/>
  <c r="M73" i="11"/>
  <c r="L73" i="11"/>
  <c r="K73" i="11"/>
  <c r="Q72" i="11"/>
  <c r="AI72" i="11" s="1"/>
  <c r="P72" i="11"/>
  <c r="AB72" i="11" s="1"/>
  <c r="O72" i="11"/>
  <c r="N72" i="11"/>
  <c r="M72" i="11"/>
  <c r="L72" i="11"/>
  <c r="K72" i="11"/>
  <c r="Q71" i="11"/>
  <c r="AI71" i="11" s="1"/>
  <c r="P71" i="11"/>
  <c r="AB71" i="11" s="1"/>
  <c r="O71" i="11"/>
  <c r="N71" i="11"/>
  <c r="M71" i="11"/>
  <c r="L71" i="11"/>
  <c r="K71" i="11"/>
  <c r="Q70" i="11"/>
  <c r="AI70" i="11" s="1"/>
  <c r="P70" i="11"/>
  <c r="AB70" i="11" s="1"/>
  <c r="O70" i="11"/>
  <c r="N70" i="11"/>
  <c r="M70" i="11"/>
  <c r="L70" i="11"/>
  <c r="K70" i="11"/>
  <c r="Q69" i="11"/>
  <c r="AI69" i="11" s="1"/>
  <c r="P69" i="11"/>
  <c r="AB69" i="11" s="1"/>
  <c r="O69" i="11"/>
  <c r="N69" i="11"/>
  <c r="M69" i="11"/>
  <c r="L69" i="11"/>
  <c r="K69" i="11"/>
  <c r="Q68" i="11"/>
  <c r="AI68" i="11" s="1"/>
  <c r="P68" i="11"/>
  <c r="AB68" i="11" s="1"/>
  <c r="O68" i="11"/>
  <c r="N68" i="11"/>
  <c r="M68" i="11"/>
  <c r="L68" i="11"/>
  <c r="K68" i="11"/>
  <c r="Q67" i="11"/>
  <c r="AI67" i="11" s="1"/>
  <c r="P67" i="11"/>
  <c r="AB67" i="11" s="1"/>
  <c r="O67" i="11"/>
  <c r="N67" i="11"/>
  <c r="M67" i="11"/>
  <c r="L67" i="11"/>
  <c r="K67" i="11"/>
  <c r="Q66" i="11"/>
  <c r="AI66" i="11" s="1"/>
  <c r="P66" i="11"/>
  <c r="AB66" i="11" s="1"/>
  <c r="O66" i="11"/>
  <c r="N66" i="11"/>
  <c r="M66" i="11"/>
  <c r="L66" i="11"/>
  <c r="K66" i="11"/>
  <c r="Q65" i="11"/>
  <c r="AI65" i="11" s="1"/>
  <c r="P65" i="11"/>
  <c r="AB65" i="11" s="1"/>
  <c r="O65" i="11"/>
  <c r="N65" i="11"/>
  <c r="M65" i="11"/>
  <c r="L65" i="11"/>
  <c r="K65" i="11"/>
  <c r="Q64" i="11"/>
  <c r="AI64" i="11" s="1"/>
  <c r="P64" i="11"/>
  <c r="AB64" i="11" s="1"/>
  <c r="O64" i="11"/>
  <c r="N64" i="11"/>
  <c r="M64" i="11"/>
  <c r="L64" i="11"/>
  <c r="K64" i="11"/>
  <c r="Q63" i="11"/>
  <c r="AI63" i="11" s="1"/>
  <c r="P63" i="11"/>
  <c r="AB63" i="11" s="1"/>
  <c r="O63" i="11"/>
  <c r="N63" i="11"/>
  <c r="M63" i="11"/>
  <c r="L63" i="11"/>
  <c r="K63" i="11"/>
  <c r="Q62" i="11"/>
  <c r="AI62" i="11" s="1"/>
  <c r="P62" i="11"/>
  <c r="AB62" i="11" s="1"/>
  <c r="O62" i="11"/>
  <c r="N62" i="11"/>
  <c r="M62" i="11"/>
  <c r="L62" i="11"/>
  <c r="K62" i="11"/>
  <c r="Q61" i="11"/>
  <c r="AI61" i="11" s="1"/>
  <c r="P61" i="11"/>
  <c r="AB61" i="11" s="1"/>
  <c r="O61" i="11"/>
  <c r="N61" i="11"/>
  <c r="M61" i="11"/>
  <c r="L61" i="11"/>
  <c r="K61" i="11"/>
  <c r="Q60" i="11"/>
  <c r="AI60" i="11" s="1"/>
  <c r="P60" i="11"/>
  <c r="X60" i="11" s="1"/>
  <c r="O60" i="11"/>
  <c r="N60" i="11"/>
  <c r="M60" i="11"/>
  <c r="L60" i="11"/>
  <c r="K60" i="11"/>
  <c r="Q59" i="11"/>
  <c r="AI59" i="11" s="1"/>
  <c r="P59" i="11"/>
  <c r="AB59" i="11" s="1"/>
  <c r="O59" i="11"/>
  <c r="N59" i="11"/>
  <c r="M59" i="11"/>
  <c r="L59" i="11"/>
  <c r="K59" i="11"/>
  <c r="Q58" i="11"/>
  <c r="AI58" i="11" s="1"/>
  <c r="P58" i="11"/>
  <c r="AB58" i="11" s="1"/>
  <c r="O58" i="11"/>
  <c r="N58" i="11"/>
  <c r="M58" i="11"/>
  <c r="L58" i="11"/>
  <c r="K58" i="11"/>
  <c r="Q57" i="11"/>
  <c r="AI57" i="11" s="1"/>
  <c r="P57" i="11"/>
  <c r="AB57" i="11" s="1"/>
  <c r="O57" i="11"/>
  <c r="N57" i="11"/>
  <c r="M57" i="11"/>
  <c r="L57" i="11"/>
  <c r="K57" i="11"/>
  <c r="Q56" i="11"/>
  <c r="AI56" i="11" s="1"/>
  <c r="P56" i="11"/>
  <c r="X56" i="11" s="1"/>
  <c r="O56" i="11"/>
  <c r="N56" i="11"/>
  <c r="M56" i="11"/>
  <c r="L56" i="11"/>
  <c r="K56" i="11"/>
  <c r="Q55" i="11"/>
  <c r="AI55" i="11" s="1"/>
  <c r="P55" i="11"/>
  <c r="AB55" i="11" s="1"/>
  <c r="O55" i="11"/>
  <c r="N55" i="11"/>
  <c r="M55" i="11"/>
  <c r="L55" i="11"/>
  <c r="K55" i="11"/>
  <c r="Q54" i="11"/>
  <c r="AI54" i="11" s="1"/>
  <c r="P54" i="11"/>
  <c r="AB54" i="11" s="1"/>
  <c r="O54" i="11"/>
  <c r="N54" i="11"/>
  <c r="M54" i="11"/>
  <c r="L54" i="11"/>
  <c r="K54" i="11"/>
  <c r="Q53" i="11"/>
  <c r="AI53" i="11" s="1"/>
  <c r="P53" i="11"/>
  <c r="AB53" i="11" s="1"/>
  <c r="O53" i="11"/>
  <c r="N53" i="11"/>
  <c r="M53" i="11"/>
  <c r="L53" i="11"/>
  <c r="K53" i="11"/>
  <c r="Q52" i="11"/>
  <c r="AI52" i="11" s="1"/>
  <c r="P52" i="11"/>
  <c r="X52" i="11" s="1"/>
  <c r="O52" i="11"/>
  <c r="N52" i="11"/>
  <c r="M52" i="11"/>
  <c r="L52" i="11"/>
  <c r="K52" i="11"/>
  <c r="Q51" i="11"/>
  <c r="AI51" i="11" s="1"/>
  <c r="P51" i="11"/>
  <c r="O51" i="11"/>
  <c r="N51" i="11"/>
  <c r="M51" i="11"/>
  <c r="L51" i="11"/>
  <c r="K51" i="11"/>
  <c r="Q50" i="11"/>
  <c r="AI50" i="11" s="1"/>
  <c r="P50" i="11"/>
  <c r="AB50" i="11" s="1"/>
  <c r="O50" i="11"/>
  <c r="N50" i="11"/>
  <c r="M50" i="11"/>
  <c r="L50" i="11"/>
  <c r="K50" i="11"/>
  <c r="Q49" i="11"/>
  <c r="AI49" i="11" s="1"/>
  <c r="P49" i="11"/>
  <c r="AB49" i="11" s="1"/>
  <c r="O49" i="11"/>
  <c r="N49" i="11"/>
  <c r="M49" i="11"/>
  <c r="L49" i="11"/>
  <c r="K49" i="11"/>
  <c r="Q48" i="11"/>
  <c r="AI48" i="11" s="1"/>
  <c r="P48" i="11"/>
  <c r="X48" i="11" s="1"/>
  <c r="O48" i="11"/>
  <c r="N48" i="11"/>
  <c r="M48" i="11"/>
  <c r="L48" i="11"/>
  <c r="K48" i="11"/>
  <c r="Q47" i="11"/>
  <c r="AI47" i="11" s="1"/>
  <c r="P47" i="11"/>
  <c r="O47" i="11"/>
  <c r="N47" i="11"/>
  <c r="M47" i="11"/>
  <c r="L47" i="11"/>
  <c r="K47" i="11"/>
  <c r="Q46" i="11"/>
  <c r="AI46" i="11" s="1"/>
  <c r="P46" i="11"/>
  <c r="AB46" i="11" s="1"/>
  <c r="O46" i="11"/>
  <c r="N46" i="11"/>
  <c r="M46" i="11"/>
  <c r="L46" i="11"/>
  <c r="K46" i="11"/>
  <c r="Q45" i="11"/>
  <c r="AI45" i="11" s="1"/>
  <c r="P45" i="11"/>
  <c r="AB45" i="11" s="1"/>
  <c r="O45" i="11"/>
  <c r="N45" i="11"/>
  <c r="M45" i="11"/>
  <c r="L45" i="11"/>
  <c r="K45" i="11"/>
  <c r="Q44" i="11"/>
  <c r="AI44" i="11" s="1"/>
  <c r="P44" i="11"/>
  <c r="X44" i="11" s="1"/>
  <c r="O44" i="11"/>
  <c r="N44" i="11"/>
  <c r="M44" i="11"/>
  <c r="L44" i="11"/>
  <c r="K44" i="11"/>
  <c r="Q43" i="11"/>
  <c r="AI43" i="11" s="1"/>
  <c r="P43" i="11"/>
  <c r="O43" i="11"/>
  <c r="N43" i="11"/>
  <c r="M43" i="11"/>
  <c r="L43" i="11"/>
  <c r="K43" i="11"/>
  <c r="Q42" i="11"/>
  <c r="AI42" i="11" s="1"/>
  <c r="P42" i="11"/>
  <c r="AB42" i="11" s="1"/>
  <c r="O42" i="11"/>
  <c r="N42" i="11"/>
  <c r="M42" i="11"/>
  <c r="L42" i="11"/>
  <c r="K42" i="11"/>
  <c r="Q41" i="11"/>
  <c r="AI41" i="11" s="1"/>
  <c r="P41" i="11"/>
  <c r="O41" i="11"/>
  <c r="N41" i="11"/>
  <c r="M41" i="11"/>
  <c r="L41" i="11"/>
  <c r="K41" i="11"/>
  <c r="Q40" i="11"/>
  <c r="AI40" i="11" s="1"/>
  <c r="P40" i="11"/>
  <c r="X40" i="11" s="1"/>
  <c r="O40" i="11"/>
  <c r="N40" i="11"/>
  <c r="M40" i="11"/>
  <c r="L40" i="11"/>
  <c r="K40" i="11"/>
  <c r="Q39" i="11"/>
  <c r="AI39" i="11" s="1"/>
  <c r="P39" i="11"/>
  <c r="AB39" i="11" s="1"/>
  <c r="O39" i="11"/>
  <c r="N39" i="11"/>
  <c r="M39" i="11"/>
  <c r="L39" i="11"/>
  <c r="K39" i="11"/>
  <c r="Q38" i="11"/>
  <c r="AI38" i="11" s="1"/>
  <c r="P38" i="11"/>
  <c r="AB38" i="11" s="1"/>
  <c r="O38" i="11"/>
  <c r="N38" i="11"/>
  <c r="M38" i="11"/>
  <c r="L38" i="11"/>
  <c r="K38" i="11"/>
  <c r="Q37" i="11"/>
  <c r="AI37" i="11" s="1"/>
  <c r="P37" i="11"/>
  <c r="O37" i="11"/>
  <c r="N37" i="11"/>
  <c r="M37" i="11"/>
  <c r="L37" i="11"/>
  <c r="K37" i="11"/>
  <c r="Q36" i="11"/>
  <c r="AI36" i="11" s="1"/>
  <c r="O36" i="11"/>
  <c r="N36" i="11"/>
  <c r="Q35" i="11"/>
  <c r="AI35" i="11" s="1"/>
  <c r="O35" i="11"/>
  <c r="N35" i="11"/>
  <c r="Q34" i="11"/>
  <c r="AI34" i="11" s="1"/>
  <c r="P34" i="11"/>
  <c r="AB34" i="11" s="1"/>
  <c r="O34" i="11"/>
  <c r="N34" i="11"/>
  <c r="Q33" i="11"/>
  <c r="AI33" i="11" s="1"/>
  <c r="P33" i="11"/>
  <c r="O33" i="11"/>
  <c r="N33" i="11"/>
  <c r="Q32" i="11"/>
  <c r="AI32" i="11" s="1"/>
  <c r="O32" i="11"/>
  <c r="N32" i="11"/>
  <c r="H32" i="11"/>
  <c r="G32" i="11"/>
  <c r="Q31" i="11"/>
  <c r="AI31" i="11" s="1"/>
  <c r="O31" i="11"/>
  <c r="N31" i="11"/>
  <c r="H31" i="11"/>
  <c r="G31" i="11"/>
  <c r="Q30" i="11"/>
  <c r="AI30" i="11" s="1"/>
  <c r="O30" i="11"/>
  <c r="N30" i="11"/>
  <c r="H30" i="11"/>
  <c r="G30" i="11"/>
  <c r="Q29" i="11"/>
  <c r="AI29" i="11" s="1"/>
  <c r="O29" i="11"/>
  <c r="N29" i="11"/>
  <c r="H29" i="11"/>
  <c r="G29" i="11"/>
  <c r="Q28" i="11"/>
  <c r="AI28" i="11" s="1"/>
  <c r="O28" i="11"/>
  <c r="N28" i="11"/>
  <c r="H28" i="11"/>
  <c r="G28" i="11"/>
  <c r="Q27" i="11"/>
  <c r="AI27" i="11" s="1"/>
  <c r="O27" i="11"/>
  <c r="N27" i="11"/>
  <c r="H27" i="11"/>
  <c r="G27" i="11"/>
  <c r="Q26" i="11"/>
  <c r="AI26" i="11" s="1"/>
  <c r="O26" i="11"/>
  <c r="N26" i="11"/>
  <c r="H26" i="11"/>
  <c r="G26" i="11"/>
  <c r="Q25" i="11"/>
  <c r="AI25" i="11" s="1"/>
  <c r="O25" i="11"/>
  <c r="N25" i="11"/>
  <c r="H25" i="11"/>
  <c r="G25" i="11"/>
  <c r="Q24" i="11"/>
  <c r="AI24" i="11" s="1"/>
  <c r="O24" i="11"/>
  <c r="N24" i="11"/>
  <c r="H24" i="11"/>
  <c r="G24" i="11"/>
  <c r="Q23" i="11"/>
  <c r="AI23" i="11" s="1"/>
  <c r="O23" i="11"/>
  <c r="N23" i="11"/>
  <c r="H23" i="11"/>
  <c r="G23" i="11"/>
  <c r="Q22" i="11"/>
  <c r="AI22" i="11" s="1"/>
  <c r="O22" i="11"/>
  <c r="N22" i="11"/>
  <c r="H22" i="11"/>
  <c r="G22" i="11"/>
  <c r="Q21" i="11"/>
  <c r="AH21" i="11" s="1"/>
  <c r="O21" i="11"/>
  <c r="N21" i="11"/>
  <c r="H21" i="11"/>
  <c r="G21" i="11"/>
  <c r="Q20" i="11"/>
  <c r="AJ20" i="11" s="1"/>
  <c r="O20" i="11"/>
  <c r="N20" i="11"/>
  <c r="H20" i="11"/>
  <c r="G20" i="11"/>
  <c r="Q19" i="11"/>
  <c r="AJ19" i="11" s="1"/>
  <c r="O19" i="11"/>
  <c r="N19" i="11"/>
  <c r="H19" i="11"/>
  <c r="G19" i="11"/>
  <c r="Q18" i="11"/>
  <c r="AJ18" i="11" s="1"/>
  <c r="O18" i="11"/>
  <c r="N18" i="11"/>
  <c r="H18" i="11"/>
  <c r="G18" i="11"/>
  <c r="Q17" i="11"/>
  <c r="AJ17" i="11" s="1"/>
  <c r="O17" i="11"/>
  <c r="N17" i="11"/>
  <c r="H17" i="11"/>
  <c r="G17" i="11"/>
  <c r="Q16" i="11"/>
  <c r="AI16" i="11" s="1"/>
  <c r="O16" i="11"/>
  <c r="N16" i="11"/>
  <c r="H16" i="11"/>
  <c r="G16" i="11"/>
  <c r="Q15" i="11"/>
  <c r="AI15" i="11" s="1"/>
  <c r="O15" i="11"/>
  <c r="N15" i="11"/>
  <c r="H15" i="11"/>
  <c r="G15" i="11"/>
  <c r="Q14" i="11"/>
  <c r="AI14" i="11" s="1"/>
  <c r="O14" i="11"/>
  <c r="N14" i="11"/>
  <c r="H14" i="11"/>
  <c r="G14" i="11"/>
  <c r="Q13" i="11"/>
  <c r="AI13" i="11" s="1"/>
  <c r="O13" i="11"/>
  <c r="N13" i="11"/>
  <c r="H13" i="11"/>
  <c r="G13" i="11"/>
  <c r="Q12" i="11"/>
  <c r="AI12" i="11" s="1"/>
  <c r="O12" i="11"/>
  <c r="N12" i="11"/>
  <c r="H12" i="11"/>
  <c r="G12" i="11"/>
  <c r="Q11" i="11"/>
  <c r="AI11" i="11" s="1"/>
  <c r="O11" i="11"/>
  <c r="N11" i="11"/>
  <c r="H11" i="11"/>
  <c r="G11" i="11"/>
  <c r="Q10" i="11"/>
  <c r="AI10" i="11" s="1"/>
  <c r="O10" i="11"/>
  <c r="N10" i="11"/>
  <c r="H10" i="11"/>
  <c r="G10" i="11"/>
  <c r="Q9" i="11"/>
  <c r="AI9" i="11" s="1"/>
  <c r="O9" i="11"/>
  <c r="N9" i="11"/>
  <c r="H9" i="11"/>
  <c r="G9" i="11"/>
  <c r="Q8" i="11"/>
  <c r="AI8" i="11" s="1"/>
  <c r="O8" i="11"/>
  <c r="N8" i="11"/>
  <c r="H8" i="11"/>
  <c r="G8" i="11"/>
  <c r="Q7" i="11"/>
  <c r="AI7" i="11" s="1"/>
  <c r="O7" i="11"/>
  <c r="N7" i="11"/>
  <c r="H7" i="11"/>
  <c r="G7" i="11"/>
  <c r="Q6" i="11"/>
  <c r="AJ6" i="11" s="1"/>
  <c r="O6" i="11"/>
  <c r="N6" i="11"/>
  <c r="H6" i="11"/>
  <c r="G6" i="11"/>
  <c r="Q103" i="4"/>
  <c r="AI103" i="4" s="1"/>
  <c r="P103" i="4"/>
  <c r="AC103" i="4" s="1"/>
  <c r="O103" i="4"/>
  <c r="N103" i="4"/>
  <c r="M103" i="4"/>
  <c r="L103" i="4"/>
  <c r="K103" i="4"/>
  <c r="Q102" i="4"/>
  <c r="AI102" i="4" s="1"/>
  <c r="P102" i="4"/>
  <c r="AC102" i="4" s="1"/>
  <c r="O102" i="4"/>
  <c r="N102" i="4"/>
  <c r="M102" i="4"/>
  <c r="L102" i="4"/>
  <c r="K102" i="4"/>
  <c r="Q101" i="4"/>
  <c r="AI101" i="4" s="1"/>
  <c r="P101" i="4"/>
  <c r="AC101" i="4" s="1"/>
  <c r="O101" i="4"/>
  <c r="N101" i="4"/>
  <c r="M101" i="4"/>
  <c r="L101" i="4"/>
  <c r="K101" i="4"/>
  <c r="Q100" i="4"/>
  <c r="AI100" i="4" s="1"/>
  <c r="P100" i="4"/>
  <c r="AC100" i="4" s="1"/>
  <c r="O100" i="4"/>
  <c r="N100" i="4"/>
  <c r="M100" i="4"/>
  <c r="L100" i="4"/>
  <c r="K100" i="4"/>
  <c r="Q99" i="4"/>
  <c r="AI99" i="4" s="1"/>
  <c r="P99" i="4"/>
  <c r="AC99" i="4" s="1"/>
  <c r="O99" i="4"/>
  <c r="N99" i="4"/>
  <c r="M99" i="4"/>
  <c r="L99" i="4"/>
  <c r="K99" i="4"/>
  <c r="Q98" i="4"/>
  <c r="AI98" i="4" s="1"/>
  <c r="P98" i="4"/>
  <c r="AC98" i="4" s="1"/>
  <c r="O98" i="4"/>
  <c r="N98" i="4"/>
  <c r="M98" i="4"/>
  <c r="L98" i="4"/>
  <c r="K98" i="4"/>
  <c r="Q97" i="4"/>
  <c r="AI97" i="4" s="1"/>
  <c r="P97" i="4"/>
  <c r="AC97" i="4" s="1"/>
  <c r="O97" i="4"/>
  <c r="N97" i="4"/>
  <c r="M97" i="4"/>
  <c r="L97" i="4"/>
  <c r="K97" i="4"/>
  <c r="Q96" i="4"/>
  <c r="AI96" i="4" s="1"/>
  <c r="P96" i="4"/>
  <c r="AC96" i="4" s="1"/>
  <c r="O96" i="4"/>
  <c r="N96" i="4"/>
  <c r="M96" i="4"/>
  <c r="L96" i="4"/>
  <c r="K96" i="4"/>
  <c r="Q95" i="4"/>
  <c r="AI95" i="4" s="1"/>
  <c r="P95" i="4"/>
  <c r="AC95" i="4" s="1"/>
  <c r="O95" i="4"/>
  <c r="N95" i="4"/>
  <c r="M95" i="4"/>
  <c r="L95" i="4"/>
  <c r="K95" i="4"/>
  <c r="Q94" i="4"/>
  <c r="AI94" i="4" s="1"/>
  <c r="P94" i="4"/>
  <c r="AC94" i="4" s="1"/>
  <c r="O94" i="4"/>
  <c r="N94" i="4"/>
  <c r="M94" i="4"/>
  <c r="L94" i="4"/>
  <c r="K94" i="4"/>
  <c r="Q93" i="4"/>
  <c r="AI93" i="4" s="1"/>
  <c r="P93" i="4"/>
  <c r="AC93" i="4" s="1"/>
  <c r="O93" i="4"/>
  <c r="N93" i="4"/>
  <c r="M93" i="4"/>
  <c r="L93" i="4"/>
  <c r="K93" i="4"/>
  <c r="Q92" i="4"/>
  <c r="AI92" i="4" s="1"/>
  <c r="P92" i="4"/>
  <c r="AC92" i="4" s="1"/>
  <c r="O92" i="4"/>
  <c r="N92" i="4"/>
  <c r="M92" i="4"/>
  <c r="L92" i="4"/>
  <c r="K92" i="4"/>
  <c r="Q91" i="4"/>
  <c r="AI91" i="4" s="1"/>
  <c r="P91" i="4"/>
  <c r="AC91" i="4" s="1"/>
  <c r="O91" i="4"/>
  <c r="N91" i="4"/>
  <c r="M91" i="4"/>
  <c r="L91" i="4"/>
  <c r="K91" i="4"/>
  <c r="Q90" i="4"/>
  <c r="AI90" i="4" s="1"/>
  <c r="P90" i="4"/>
  <c r="AC90" i="4" s="1"/>
  <c r="O90" i="4"/>
  <c r="N90" i="4"/>
  <c r="M90" i="4"/>
  <c r="L90" i="4"/>
  <c r="K90" i="4"/>
  <c r="Q89" i="4"/>
  <c r="AI89" i="4" s="1"/>
  <c r="P89" i="4"/>
  <c r="AC89" i="4" s="1"/>
  <c r="O89" i="4"/>
  <c r="N89" i="4"/>
  <c r="M89" i="4"/>
  <c r="L89" i="4"/>
  <c r="K89" i="4"/>
  <c r="Q88" i="4"/>
  <c r="AI88" i="4" s="1"/>
  <c r="P88" i="4"/>
  <c r="AC88" i="4" s="1"/>
  <c r="O88" i="4"/>
  <c r="N88" i="4"/>
  <c r="M88" i="4"/>
  <c r="L88" i="4"/>
  <c r="K88" i="4"/>
  <c r="Q87" i="4"/>
  <c r="AI87" i="4" s="1"/>
  <c r="P87" i="4"/>
  <c r="AC87" i="4" s="1"/>
  <c r="O87" i="4"/>
  <c r="N87" i="4"/>
  <c r="M87" i="4"/>
  <c r="L87" i="4"/>
  <c r="K87" i="4"/>
  <c r="Q86" i="4"/>
  <c r="AI86" i="4" s="1"/>
  <c r="P86" i="4"/>
  <c r="AC86" i="4" s="1"/>
  <c r="O86" i="4"/>
  <c r="N86" i="4"/>
  <c r="M86" i="4"/>
  <c r="L86" i="4"/>
  <c r="K86" i="4"/>
  <c r="Q85" i="4"/>
  <c r="AI85" i="4" s="1"/>
  <c r="P85" i="4"/>
  <c r="AC85" i="4" s="1"/>
  <c r="O85" i="4"/>
  <c r="N85" i="4"/>
  <c r="M85" i="4"/>
  <c r="L85" i="4"/>
  <c r="K85" i="4"/>
  <c r="Q84" i="4"/>
  <c r="AI84" i="4" s="1"/>
  <c r="P84" i="4"/>
  <c r="AC84" i="4" s="1"/>
  <c r="O84" i="4"/>
  <c r="N84" i="4"/>
  <c r="M84" i="4"/>
  <c r="L84" i="4"/>
  <c r="K84" i="4"/>
  <c r="Q83" i="4"/>
  <c r="AI83" i="4" s="1"/>
  <c r="P83" i="4"/>
  <c r="AC83" i="4" s="1"/>
  <c r="O83" i="4"/>
  <c r="N83" i="4"/>
  <c r="M83" i="4"/>
  <c r="L83" i="4"/>
  <c r="K83" i="4"/>
  <c r="Q82" i="4"/>
  <c r="AI82" i="4" s="1"/>
  <c r="P82" i="4"/>
  <c r="AC82" i="4" s="1"/>
  <c r="O82" i="4"/>
  <c r="N82" i="4"/>
  <c r="M82" i="4"/>
  <c r="L82" i="4"/>
  <c r="K82" i="4"/>
  <c r="Q81" i="4"/>
  <c r="AI81" i="4" s="1"/>
  <c r="P81" i="4"/>
  <c r="AC81" i="4" s="1"/>
  <c r="O81" i="4"/>
  <c r="N81" i="4"/>
  <c r="M81" i="4"/>
  <c r="L81" i="4"/>
  <c r="K81" i="4"/>
  <c r="Q80" i="4"/>
  <c r="AI80" i="4" s="1"/>
  <c r="P80" i="4"/>
  <c r="AC80" i="4" s="1"/>
  <c r="O80" i="4"/>
  <c r="N80" i="4"/>
  <c r="M80" i="4"/>
  <c r="L80" i="4"/>
  <c r="K80" i="4"/>
  <c r="Q79" i="4"/>
  <c r="AI79" i="4" s="1"/>
  <c r="P79" i="4"/>
  <c r="AC79" i="4" s="1"/>
  <c r="O79" i="4"/>
  <c r="N79" i="4"/>
  <c r="M79" i="4"/>
  <c r="L79" i="4"/>
  <c r="K79" i="4"/>
  <c r="Q78" i="4"/>
  <c r="AI78" i="4" s="1"/>
  <c r="P78" i="4"/>
  <c r="X78" i="4" s="1"/>
  <c r="O78" i="4"/>
  <c r="N78" i="4"/>
  <c r="M78" i="4"/>
  <c r="L78" i="4"/>
  <c r="K78" i="4"/>
  <c r="Q77" i="4"/>
  <c r="AI77" i="4" s="1"/>
  <c r="P77" i="4"/>
  <c r="AB77" i="4" s="1"/>
  <c r="O77" i="4"/>
  <c r="N77" i="4"/>
  <c r="M77" i="4"/>
  <c r="L77" i="4"/>
  <c r="K77" i="4"/>
  <c r="Q76" i="4"/>
  <c r="AI76" i="4" s="1"/>
  <c r="P76" i="4"/>
  <c r="AB76" i="4" s="1"/>
  <c r="O76" i="4"/>
  <c r="N76" i="4"/>
  <c r="M76" i="4"/>
  <c r="L76" i="4"/>
  <c r="K76" i="4"/>
  <c r="Q75" i="4"/>
  <c r="AI75" i="4" s="1"/>
  <c r="P75" i="4"/>
  <c r="AB75" i="4" s="1"/>
  <c r="O75" i="4"/>
  <c r="N75" i="4"/>
  <c r="M75" i="4"/>
  <c r="L75" i="4"/>
  <c r="K75" i="4"/>
  <c r="Q74" i="4"/>
  <c r="AI74" i="4" s="1"/>
  <c r="P74" i="4"/>
  <c r="AB74" i="4" s="1"/>
  <c r="O74" i="4"/>
  <c r="N74" i="4"/>
  <c r="M74" i="4"/>
  <c r="L74" i="4"/>
  <c r="K74" i="4"/>
  <c r="Q73" i="4"/>
  <c r="AI73" i="4" s="1"/>
  <c r="P73" i="4"/>
  <c r="AB73" i="4" s="1"/>
  <c r="O73" i="4"/>
  <c r="N73" i="4"/>
  <c r="M73" i="4"/>
  <c r="L73" i="4"/>
  <c r="K73" i="4"/>
  <c r="Q72" i="4"/>
  <c r="AI72" i="4" s="1"/>
  <c r="P72" i="4"/>
  <c r="AB72" i="4" s="1"/>
  <c r="O72" i="4"/>
  <c r="N72" i="4"/>
  <c r="M72" i="4"/>
  <c r="L72" i="4"/>
  <c r="K72" i="4"/>
  <c r="Q71" i="4"/>
  <c r="AE71" i="4" s="1"/>
  <c r="P71" i="4"/>
  <c r="AB71" i="4" s="1"/>
  <c r="O71" i="4"/>
  <c r="N71" i="4"/>
  <c r="M71" i="4"/>
  <c r="L71" i="4"/>
  <c r="K71" i="4"/>
  <c r="Q70" i="4"/>
  <c r="AI70" i="4" s="1"/>
  <c r="P70" i="4"/>
  <c r="AB70" i="4" s="1"/>
  <c r="O70" i="4"/>
  <c r="N70" i="4"/>
  <c r="M70" i="4"/>
  <c r="L70" i="4"/>
  <c r="K70" i="4"/>
  <c r="Q69" i="4"/>
  <c r="AE69" i="4" s="1"/>
  <c r="P69" i="4"/>
  <c r="AB69" i="4" s="1"/>
  <c r="O69" i="4"/>
  <c r="N69" i="4"/>
  <c r="M69" i="4"/>
  <c r="L69" i="4"/>
  <c r="K69" i="4"/>
  <c r="Q68" i="4"/>
  <c r="AI68" i="4" s="1"/>
  <c r="P68" i="4"/>
  <c r="AB68" i="4" s="1"/>
  <c r="O68" i="4"/>
  <c r="N68" i="4"/>
  <c r="M68" i="4"/>
  <c r="L68" i="4"/>
  <c r="K68" i="4"/>
  <c r="Q67" i="4"/>
  <c r="AE67" i="4" s="1"/>
  <c r="P67" i="4"/>
  <c r="AB67" i="4" s="1"/>
  <c r="O67" i="4"/>
  <c r="N67" i="4"/>
  <c r="M67" i="4"/>
  <c r="L67" i="4"/>
  <c r="K67" i="4"/>
  <c r="Q66" i="4"/>
  <c r="AI66" i="4" s="1"/>
  <c r="P66" i="4"/>
  <c r="AB66" i="4" s="1"/>
  <c r="O66" i="4"/>
  <c r="N66" i="4"/>
  <c r="M66" i="4"/>
  <c r="L66" i="4"/>
  <c r="K66" i="4"/>
  <c r="Q65" i="4"/>
  <c r="AE65" i="4" s="1"/>
  <c r="P65" i="4"/>
  <c r="AB65" i="4" s="1"/>
  <c r="O65" i="4"/>
  <c r="N65" i="4"/>
  <c r="M65" i="4"/>
  <c r="L65" i="4"/>
  <c r="K65" i="4"/>
  <c r="Q64" i="4"/>
  <c r="AI64" i="4" s="1"/>
  <c r="P64" i="4"/>
  <c r="AB64" i="4" s="1"/>
  <c r="O64" i="4"/>
  <c r="N64" i="4"/>
  <c r="M64" i="4"/>
  <c r="L64" i="4"/>
  <c r="K64" i="4"/>
  <c r="Q63" i="4"/>
  <c r="AE63" i="4" s="1"/>
  <c r="P63" i="4"/>
  <c r="AB63" i="4" s="1"/>
  <c r="O63" i="4"/>
  <c r="N63" i="4"/>
  <c r="M63" i="4"/>
  <c r="L63" i="4"/>
  <c r="K63" i="4"/>
  <c r="Q62" i="4"/>
  <c r="AI62" i="4" s="1"/>
  <c r="P62" i="4"/>
  <c r="AB62" i="4" s="1"/>
  <c r="O62" i="4"/>
  <c r="N62" i="4"/>
  <c r="M62" i="4"/>
  <c r="L62" i="4"/>
  <c r="K62" i="4"/>
  <c r="Q61" i="4"/>
  <c r="AE61" i="4" s="1"/>
  <c r="P61" i="4"/>
  <c r="AB61" i="4" s="1"/>
  <c r="O61" i="4"/>
  <c r="N61" i="4"/>
  <c r="M61" i="4"/>
  <c r="L61" i="4"/>
  <c r="K61" i="4"/>
  <c r="Q60" i="4"/>
  <c r="AI60" i="4" s="1"/>
  <c r="P60" i="4"/>
  <c r="AB60" i="4" s="1"/>
  <c r="O60" i="4"/>
  <c r="N60" i="4"/>
  <c r="M60" i="4"/>
  <c r="L60" i="4"/>
  <c r="K60" i="4"/>
  <c r="Q59" i="4"/>
  <c r="AE59" i="4" s="1"/>
  <c r="P59" i="4"/>
  <c r="AB59" i="4" s="1"/>
  <c r="O59" i="4"/>
  <c r="N59" i="4"/>
  <c r="M59" i="4"/>
  <c r="L59" i="4"/>
  <c r="K59" i="4"/>
  <c r="Q58" i="4"/>
  <c r="AI58" i="4" s="1"/>
  <c r="P58" i="4"/>
  <c r="AB58" i="4" s="1"/>
  <c r="O58" i="4"/>
  <c r="N58" i="4"/>
  <c r="M58" i="4"/>
  <c r="L58" i="4"/>
  <c r="K58" i="4"/>
  <c r="Q57" i="4"/>
  <c r="AE57" i="4" s="1"/>
  <c r="P57" i="4"/>
  <c r="AB57" i="4" s="1"/>
  <c r="O57" i="4"/>
  <c r="N57" i="4"/>
  <c r="M57" i="4"/>
  <c r="L57" i="4"/>
  <c r="K57" i="4"/>
  <c r="Q56" i="4"/>
  <c r="AI56" i="4" s="1"/>
  <c r="P56" i="4"/>
  <c r="AB56" i="4" s="1"/>
  <c r="O56" i="4"/>
  <c r="N56" i="4"/>
  <c r="M56" i="4"/>
  <c r="L56" i="4"/>
  <c r="K56" i="4"/>
  <c r="Q55" i="4"/>
  <c r="AE55" i="4" s="1"/>
  <c r="P55" i="4"/>
  <c r="AB55" i="4" s="1"/>
  <c r="O55" i="4"/>
  <c r="N55" i="4"/>
  <c r="M55" i="4"/>
  <c r="L55" i="4"/>
  <c r="K55" i="4"/>
  <c r="Q54" i="4"/>
  <c r="AI54" i="4" s="1"/>
  <c r="P54" i="4"/>
  <c r="AB54" i="4" s="1"/>
  <c r="O54" i="4"/>
  <c r="N54" i="4"/>
  <c r="M54" i="4"/>
  <c r="L54" i="4"/>
  <c r="K54" i="4"/>
  <c r="Q53" i="4"/>
  <c r="AE53" i="4" s="1"/>
  <c r="P53" i="4"/>
  <c r="AB53" i="4" s="1"/>
  <c r="O53" i="4"/>
  <c r="N53" i="4"/>
  <c r="M53" i="4"/>
  <c r="L53" i="4"/>
  <c r="K53" i="4"/>
  <c r="Q52" i="4"/>
  <c r="AI52" i="4" s="1"/>
  <c r="P52" i="4"/>
  <c r="AB52" i="4" s="1"/>
  <c r="O52" i="4"/>
  <c r="N52" i="4"/>
  <c r="M52" i="4"/>
  <c r="L52" i="4"/>
  <c r="K52" i="4"/>
  <c r="Q51" i="4"/>
  <c r="AE51" i="4" s="1"/>
  <c r="P51" i="4"/>
  <c r="AB51" i="4" s="1"/>
  <c r="O51" i="4"/>
  <c r="N51" i="4"/>
  <c r="M51" i="4"/>
  <c r="L51" i="4"/>
  <c r="K51" i="4"/>
  <c r="Q50" i="4"/>
  <c r="AI50" i="4" s="1"/>
  <c r="P50" i="4"/>
  <c r="AB50" i="4" s="1"/>
  <c r="O50" i="4"/>
  <c r="N50" i="4"/>
  <c r="M50" i="4"/>
  <c r="L50" i="4"/>
  <c r="K50" i="4"/>
  <c r="Q49" i="4"/>
  <c r="AE49" i="4" s="1"/>
  <c r="P49" i="4"/>
  <c r="AB49" i="4" s="1"/>
  <c r="O49" i="4"/>
  <c r="N49" i="4"/>
  <c r="M49" i="4"/>
  <c r="L49" i="4"/>
  <c r="K49" i="4"/>
  <c r="Q48" i="4"/>
  <c r="AI48" i="4" s="1"/>
  <c r="P48" i="4"/>
  <c r="AB48" i="4" s="1"/>
  <c r="O48" i="4"/>
  <c r="N48" i="4"/>
  <c r="M48" i="4"/>
  <c r="L48" i="4"/>
  <c r="K48" i="4"/>
  <c r="Q47" i="4"/>
  <c r="AE47" i="4" s="1"/>
  <c r="P47" i="4"/>
  <c r="AB47" i="4" s="1"/>
  <c r="O47" i="4"/>
  <c r="N47" i="4"/>
  <c r="M47" i="4"/>
  <c r="L47" i="4"/>
  <c r="K47" i="4"/>
  <c r="Q46" i="4"/>
  <c r="AI46" i="4" s="1"/>
  <c r="P46" i="4"/>
  <c r="AB46" i="4" s="1"/>
  <c r="O46" i="4"/>
  <c r="N46" i="4"/>
  <c r="M46" i="4"/>
  <c r="L46" i="4"/>
  <c r="K46" i="4"/>
  <c r="Q45" i="4"/>
  <c r="AE45" i="4" s="1"/>
  <c r="P45" i="4"/>
  <c r="AB45" i="4" s="1"/>
  <c r="O45" i="4"/>
  <c r="N45" i="4"/>
  <c r="M45" i="4"/>
  <c r="L45" i="4"/>
  <c r="K45" i="4"/>
  <c r="Q44" i="4"/>
  <c r="AI44" i="4" s="1"/>
  <c r="P44" i="4"/>
  <c r="AB44" i="4" s="1"/>
  <c r="O44" i="4"/>
  <c r="N44" i="4"/>
  <c r="M44" i="4"/>
  <c r="L44" i="4"/>
  <c r="K44" i="4"/>
  <c r="Q43" i="4"/>
  <c r="AE43" i="4" s="1"/>
  <c r="P43" i="4"/>
  <c r="AB43" i="4" s="1"/>
  <c r="O43" i="4"/>
  <c r="N43" i="4"/>
  <c r="M43" i="4"/>
  <c r="L43" i="4"/>
  <c r="K43" i="4"/>
  <c r="Q42" i="4"/>
  <c r="AI42" i="4" s="1"/>
  <c r="P42" i="4"/>
  <c r="AB42" i="4" s="1"/>
  <c r="O42" i="4"/>
  <c r="N42" i="4"/>
  <c r="M42" i="4"/>
  <c r="L42" i="4"/>
  <c r="K42" i="4"/>
  <c r="Q41" i="4"/>
  <c r="AE41" i="4" s="1"/>
  <c r="P41" i="4"/>
  <c r="AB41" i="4" s="1"/>
  <c r="O41" i="4"/>
  <c r="N41" i="4"/>
  <c r="M41" i="4"/>
  <c r="L41" i="4"/>
  <c r="K41" i="4"/>
  <c r="Q40" i="4"/>
  <c r="AI40" i="4" s="1"/>
  <c r="P40" i="4"/>
  <c r="AB40" i="4" s="1"/>
  <c r="O40" i="4"/>
  <c r="N40" i="4"/>
  <c r="M40" i="4"/>
  <c r="L40" i="4"/>
  <c r="K40" i="4"/>
  <c r="Q39" i="4"/>
  <c r="AE39" i="4" s="1"/>
  <c r="P39" i="4"/>
  <c r="AB39" i="4" s="1"/>
  <c r="O39" i="4"/>
  <c r="N39" i="4"/>
  <c r="M39" i="4"/>
  <c r="L39" i="4"/>
  <c r="K39" i="4"/>
  <c r="Q38" i="4"/>
  <c r="AI38" i="4" s="1"/>
  <c r="P38" i="4"/>
  <c r="AB38" i="4" s="1"/>
  <c r="O38" i="4"/>
  <c r="N38" i="4"/>
  <c r="M38" i="4"/>
  <c r="L38" i="4"/>
  <c r="K38" i="4"/>
  <c r="Q37" i="4"/>
  <c r="AE37" i="4" s="1"/>
  <c r="P37" i="4"/>
  <c r="AB37" i="4" s="1"/>
  <c r="O37" i="4"/>
  <c r="N37" i="4"/>
  <c r="Q36" i="4"/>
  <c r="AI36" i="4" s="1"/>
  <c r="P36" i="4"/>
  <c r="AB36" i="4" s="1"/>
  <c r="O36" i="4"/>
  <c r="N36" i="4"/>
  <c r="Q35" i="4"/>
  <c r="AE35" i="4" s="1"/>
  <c r="P35" i="4"/>
  <c r="AB35" i="4" s="1"/>
  <c r="O35" i="4"/>
  <c r="N35" i="4"/>
  <c r="Q34" i="4"/>
  <c r="AI34" i="4" s="1"/>
  <c r="P34" i="4"/>
  <c r="AB34" i="4" s="1"/>
  <c r="O34" i="4"/>
  <c r="N34" i="4"/>
  <c r="Q33" i="4"/>
  <c r="AE33" i="4" s="1"/>
  <c r="P33" i="4"/>
  <c r="AB33" i="4" s="1"/>
  <c r="O33" i="4"/>
  <c r="N33" i="4"/>
  <c r="Q32" i="4"/>
  <c r="AI32" i="4" s="1"/>
  <c r="O32" i="4"/>
  <c r="N32" i="4"/>
  <c r="Q31" i="4"/>
  <c r="O31" i="4"/>
  <c r="N31" i="4"/>
  <c r="Q30" i="4"/>
  <c r="AE30" i="4" s="1"/>
  <c r="O30" i="4"/>
  <c r="N30" i="4"/>
  <c r="Q29" i="4"/>
  <c r="O29" i="4"/>
  <c r="N29" i="4"/>
  <c r="Q28" i="4"/>
  <c r="AE28" i="4" s="1"/>
  <c r="O28" i="4"/>
  <c r="N28" i="4"/>
  <c r="Q27" i="4"/>
  <c r="AG27" i="4" s="1"/>
  <c r="O27" i="4"/>
  <c r="N27" i="4"/>
  <c r="Q26" i="4"/>
  <c r="AI26" i="4" s="1"/>
  <c r="O26" i="4"/>
  <c r="N26" i="4"/>
  <c r="Q25" i="4"/>
  <c r="AI25" i="4" s="1"/>
  <c r="O25" i="4"/>
  <c r="N25" i="4"/>
  <c r="Q24" i="4"/>
  <c r="AI24" i="4" s="1"/>
  <c r="O24" i="4"/>
  <c r="N24" i="4"/>
  <c r="Q23" i="4"/>
  <c r="AI23" i="4" s="1"/>
  <c r="O23" i="4"/>
  <c r="N23" i="4"/>
  <c r="Q22" i="4"/>
  <c r="AI22" i="4" s="1"/>
  <c r="O22" i="4"/>
  <c r="N22" i="4"/>
  <c r="Q21" i="4"/>
  <c r="AI21" i="4" s="1"/>
  <c r="O21" i="4"/>
  <c r="N21" i="4"/>
  <c r="Q20" i="4"/>
  <c r="AI20" i="4" s="1"/>
  <c r="O20" i="4"/>
  <c r="N20" i="4"/>
  <c r="Q19" i="4"/>
  <c r="AI19" i="4" s="1"/>
  <c r="O19" i="4"/>
  <c r="N19" i="4"/>
  <c r="Q18" i="4"/>
  <c r="AI18" i="4" s="1"/>
  <c r="O18" i="4"/>
  <c r="N18" i="4"/>
  <c r="Q17" i="4"/>
  <c r="AI17" i="4" s="1"/>
  <c r="O17" i="4"/>
  <c r="N17" i="4"/>
  <c r="Q16" i="4"/>
  <c r="AI16" i="4" s="1"/>
  <c r="O16" i="4"/>
  <c r="N16" i="4"/>
  <c r="Q15" i="4"/>
  <c r="AI15" i="4" s="1"/>
  <c r="O15" i="4"/>
  <c r="N15" i="4"/>
  <c r="Q14" i="4"/>
  <c r="AI14" i="4" s="1"/>
  <c r="O14" i="4"/>
  <c r="N14" i="4"/>
  <c r="Q13" i="4"/>
  <c r="AI13" i="4" s="1"/>
  <c r="O13" i="4"/>
  <c r="N13" i="4"/>
  <c r="Q12" i="4"/>
  <c r="AI12" i="4" s="1"/>
  <c r="O12" i="4"/>
  <c r="N12" i="4"/>
  <c r="Q11" i="4"/>
  <c r="AI11" i="4" s="1"/>
  <c r="O11" i="4"/>
  <c r="N11" i="4"/>
  <c r="Q10" i="4"/>
  <c r="AI10" i="4" s="1"/>
  <c r="O10" i="4"/>
  <c r="N10" i="4"/>
  <c r="Q9" i="4"/>
  <c r="AI9" i="4" s="1"/>
  <c r="O9" i="4"/>
  <c r="N9" i="4"/>
  <c r="Q8" i="4"/>
  <c r="AI8" i="4" s="1"/>
  <c r="O8" i="4"/>
  <c r="N8" i="4"/>
  <c r="Q7" i="4"/>
  <c r="AI7" i="4" s="1"/>
  <c r="O7" i="4"/>
  <c r="N7" i="4"/>
  <c r="Q6" i="4"/>
  <c r="AI6" i="4" s="1"/>
  <c r="O6" i="4"/>
  <c r="N6" i="4"/>
  <c r="Q103" i="10"/>
  <c r="AI103" i="10" s="1"/>
  <c r="P103" i="10"/>
  <c r="AC103" i="10" s="1"/>
  <c r="O103" i="10"/>
  <c r="N103" i="10"/>
  <c r="M103" i="10"/>
  <c r="L103" i="10"/>
  <c r="K103" i="10"/>
  <c r="Q102" i="10"/>
  <c r="AI102" i="10" s="1"/>
  <c r="P102" i="10"/>
  <c r="AC102" i="10" s="1"/>
  <c r="O102" i="10"/>
  <c r="N102" i="10"/>
  <c r="M102" i="10"/>
  <c r="L102" i="10"/>
  <c r="K102" i="10"/>
  <c r="Q101" i="10"/>
  <c r="AI101" i="10" s="1"/>
  <c r="P101" i="10"/>
  <c r="AC101" i="10" s="1"/>
  <c r="O101" i="10"/>
  <c r="N101" i="10"/>
  <c r="M101" i="10"/>
  <c r="L101" i="10"/>
  <c r="K101" i="10"/>
  <c r="Q100" i="10"/>
  <c r="AI100" i="10" s="1"/>
  <c r="P100" i="10"/>
  <c r="AC100" i="10" s="1"/>
  <c r="O100" i="10"/>
  <c r="N100" i="10"/>
  <c r="M100" i="10"/>
  <c r="L100" i="10"/>
  <c r="K100" i="10"/>
  <c r="Q99" i="10"/>
  <c r="AI99" i="10" s="1"/>
  <c r="P99" i="10"/>
  <c r="AC99" i="10" s="1"/>
  <c r="O99" i="10"/>
  <c r="N99" i="10"/>
  <c r="M99" i="10"/>
  <c r="L99" i="10"/>
  <c r="K99" i="10"/>
  <c r="Q98" i="10"/>
  <c r="AI98" i="10" s="1"/>
  <c r="P98" i="10"/>
  <c r="O98" i="10"/>
  <c r="N98" i="10"/>
  <c r="M98" i="10"/>
  <c r="L98" i="10"/>
  <c r="K98" i="10"/>
  <c r="Q97" i="10"/>
  <c r="AI97" i="10" s="1"/>
  <c r="P97" i="10"/>
  <c r="AB97" i="10" s="1"/>
  <c r="O97" i="10"/>
  <c r="N97" i="10"/>
  <c r="M97" i="10"/>
  <c r="L97" i="10"/>
  <c r="K97" i="10"/>
  <c r="Q96" i="10"/>
  <c r="AI96" i="10" s="1"/>
  <c r="P96" i="10"/>
  <c r="O96" i="10"/>
  <c r="N96" i="10"/>
  <c r="M96" i="10"/>
  <c r="L96" i="10"/>
  <c r="K96" i="10"/>
  <c r="Q95" i="10"/>
  <c r="AI95" i="10" s="1"/>
  <c r="P95" i="10"/>
  <c r="AB95" i="10" s="1"/>
  <c r="O95" i="10"/>
  <c r="N95" i="10"/>
  <c r="M95" i="10"/>
  <c r="L95" i="10"/>
  <c r="K95" i="10"/>
  <c r="Q94" i="10"/>
  <c r="AI94" i="10" s="1"/>
  <c r="P94" i="10"/>
  <c r="O94" i="10"/>
  <c r="N94" i="10"/>
  <c r="M94" i="10"/>
  <c r="L94" i="10"/>
  <c r="K94" i="10"/>
  <c r="Q93" i="10"/>
  <c r="AI93" i="10" s="1"/>
  <c r="P93" i="10"/>
  <c r="AB93" i="10" s="1"/>
  <c r="O93" i="10"/>
  <c r="N93" i="10"/>
  <c r="M93" i="10"/>
  <c r="L93" i="10"/>
  <c r="K93" i="10"/>
  <c r="Q92" i="10"/>
  <c r="AI92" i="10" s="1"/>
  <c r="P92" i="10"/>
  <c r="O92" i="10"/>
  <c r="N92" i="10"/>
  <c r="M92" i="10"/>
  <c r="L92" i="10"/>
  <c r="K92" i="10"/>
  <c r="Q91" i="10"/>
  <c r="AI91" i="10" s="1"/>
  <c r="P91" i="10"/>
  <c r="AB91" i="10" s="1"/>
  <c r="O91" i="10"/>
  <c r="N91" i="10"/>
  <c r="M91" i="10"/>
  <c r="L91" i="10"/>
  <c r="K91" i="10"/>
  <c r="Q90" i="10"/>
  <c r="AI90" i="10" s="1"/>
  <c r="P90" i="10"/>
  <c r="O90" i="10"/>
  <c r="N90" i="10"/>
  <c r="M90" i="10"/>
  <c r="L90" i="10"/>
  <c r="K90" i="10"/>
  <c r="Q89" i="10"/>
  <c r="AI89" i="10" s="1"/>
  <c r="P89" i="10"/>
  <c r="AB89" i="10" s="1"/>
  <c r="O89" i="10"/>
  <c r="N89" i="10"/>
  <c r="M89" i="10"/>
  <c r="L89" i="10"/>
  <c r="K89" i="10"/>
  <c r="Q88" i="10"/>
  <c r="AI88" i="10" s="1"/>
  <c r="P88" i="10"/>
  <c r="O88" i="10"/>
  <c r="N88" i="10"/>
  <c r="M88" i="10"/>
  <c r="L88" i="10"/>
  <c r="K88" i="10"/>
  <c r="Q87" i="10"/>
  <c r="AI87" i="10" s="1"/>
  <c r="P87" i="10"/>
  <c r="AB87" i="10" s="1"/>
  <c r="O87" i="10"/>
  <c r="N87" i="10"/>
  <c r="M87" i="10"/>
  <c r="L87" i="10"/>
  <c r="K87" i="10"/>
  <c r="Q86" i="10"/>
  <c r="AI86" i="10" s="1"/>
  <c r="P86" i="10"/>
  <c r="O86" i="10"/>
  <c r="N86" i="10"/>
  <c r="M86" i="10"/>
  <c r="L86" i="10"/>
  <c r="K86" i="10"/>
  <c r="Q85" i="10"/>
  <c r="AI85" i="10" s="1"/>
  <c r="P85" i="10"/>
  <c r="AB85" i="10" s="1"/>
  <c r="O85" i="10"/>
  <c r="N85" i="10"/>
  <c r="M85" i="10"/>
  <c r="L85" i="10"/>
  <c r="K85" i="10"/>
  <c r="Q84" i="10"/>
  <c r="AI84" i="10" s="1"/>
  <c r="P84" i="10"/>
  <c r="O84" i="10"/>
  <c r="N84" i="10"/>
  <c r="M84" i="10"/>
  <c r="L84" i="10"/>
  <c r="K84" i="10"/>
  <c r="Q83" i="10"/>
  <c r="AI83" i="10" s="1"/>
  <c r="P83" i="10"/>
  <c r="X83" i="10" s="1"/>
  <c r="O83" i="10"/>
  <c r="N83" i="10"/>
  <c r="M83" i="10"/>
  <c r="L83" i="10"/>
  <c r="K83" i="10"/>
  <c r="Q82" i="10"/>
  <c r="AI82" i="10" s="1"/>
  <c r="P82" i="10"/>
  <c r="O82" i="10"/>
  <c r="N82" i="10"/>
  <c r="M82" i="10"/>
  <c r="L82" i="10"/>
  <c r="K82" i="10"/>
  <c r="Q81" i="10"/>
  <c r="AI81" i="10" s="1"/>
  <c r="P81" i="10"/>
  <c r="AB81" i="10" s="1"/>
  <c r="O81" i="10"/>
  <c r="N81" i="10"/>
  <c r="M81" i="10"/>
  <c r="L81" i="10"/>
  <c r="K81" i="10"/>
  <c r="Q80" i="10"/>
  <c r="AI80" i="10" s="1"/>
  <c r="P80" i="10"/>
  <c r="V80" i="10" s="1"/>
  <c r="O80" i="10"/>
  <c r="N80" i="10"/>
  <c r="M80" i="10"/>
  <c r="L80" i="10"/>
  <c r="K80" i="10"/>
  <c r="Q79" i="10"/>
  <c r="AI79" i="10" s="1"/>
  <c r="P79" i="10"/>
  <c r="AB79" i="10" s="1"/>
  <c r="O79" i="10"/>
  <c r="N79" i="10"/>
  <c r="M79" i="10"/>
  <c r="L79" i="10"/>
  <c r="K79" i="10"/>
  <c r="Q78" i="10"/>
  <c r="AI78" i="10" s="1"/>
  <c r="P78" i="10"/>
  <c r="V78" i="10" s="1"/>
  <c r="O78" i="10"/>
  <c r="N78" i="10"/>
  <c r="M78" i="10"/>
  <c r="L78" i="10"/>
  <c r="K78" i="10"/>
  <c r="Q77" i="10"/>
  <c r="AI77" i="10" s="1"/>
  <c r="P77" i="10"/>
  <c r="AB77" i="10" s="1"/>
  <c r="O77" i="10"/>
  <c r="N77" i="10"/>
  <c r="M77" i="10"/>
  <c r="L77" i="10"/>
  <c r="K77" i="10"/>
  <c r="Q76" i="10"/>
  <c r="AI76" i="10" s="1"/>
  <c r="P76" i="10"/>
  <c r="V76" i="10" s="1"/>
  <c r="O76" i="10"/>
  <c r="N76" i="10"/>
  <c r="M76" i="10"/>
  <c r="L76" i="10"/>
  <c r="K76" i="10"/>
  <c r="Q75" i="10"/>
  <c r="AJ75" i="10" s="1"/>
  <c r="P75" i="10"/>
  <c r="AB75" i="10" s="1"/>
  <c r="O75" i="10"/>
  <c r="N75" i="10"/>
  <c r="M75" i="10"/>
  <c r="L75" i="10"/>
  <c r="K75" i="10"/>
  <c r="Q74" i="10"/>
  <c r="AI74" i="10" s="1"/>
  <c r="P74" i="10"/>
  <c r="X74" i="10" s="1"/>
  <c r="O74" i="10"/>
  <c r="N74" i="10"/>
  <c r="M74" i="10"/>
  <c r="L74" i="10"/>
  <c r="K74" i="10"/>
  <c r="Q73" i="10"/>
  <c r="AI73" i="10" s="1"/>
  <c r="P73" i="10"/>
  <c r="AB73" i="10" s="1"/>
  <c r="O73" i="10"/>
  <c r="N73" i="10"/>
  <c r="M73" i="10"/>
  <c r="L73" i="10"/>
  <c r="K73" i="10"/>
  <c r="Q72" i="10"/>
  <c r="AI72" i="10" s="1"/>
  <c r="P72" i="10"/>
  <c r="AB72" i="10" s="1"/>
  <c r="O72" i="10"/>
  <c r="N72" i="10"/>
  <c r="M72" i="10"/>
  <c r="L72" i="10"/>
  <c r="K72" i="10"/>
  <c r="Q71" i="10"/>
  <c r="AI71" i="10" s="1"/>
  <c r="P71" i="10"/>
  <c r="AB71" i="10" s="1"/>
  <c r="O71" i="10"/>
  <c r="N71" i="10"/>
  <c r="M71" i="10"/>
  <c r="L71" i="10"/>
  <c r="K71" i="10"/>
  <c r="Q70" i="10"/>
  <c r="AI70" i="10" s="1"/>
  <c r="P70" i="10"/>
  <c r="X70" i="10" s="1"/>
  <c r="O70" i="10"/>
  <c r="N70" i="10"/>
  <c r="M70" i="10"/>
  <c r="L70" i="10"/>
  <c r="K70" i="10"/>
  <c r="Q69" i="10"/>
  <c r="AI69" i="10" s="1"/>
  <c r="P69" i="10"/>
  <c r="AB69" i="10" s="1"/>
  <c r="O69" i="10"/>
  <c r="N69" i="10"/>
  <c r="M69" i="10"/>
  <c r="L69" i="10"/>
  <c r="K69" i="10"/>
  <c r="Q68" i="10"/>
  <c r="AI68" i="10" s="1"/>
  <c r="P68" i="10"/>
  <c r="AB68" i="10" s="1"/>
  <c r="O68" i="10"/>
  <c r="N68" i="10"/>
  <c r="M68" i="10"/>
  <c r="L68" i="10"/>
  <c r="K68" i="10"/>
  <c r="Q67" i="10"/>
  <c r="AI67" i="10" s="1"/>
  <c r="P67" i="10"/>
  <c r="AB67" i="10" s="1"/>
  <c r="O67" i="10"/>
  <c r="N67" i="10"/>
  <c r="M67" i="10"/>
  <c r="L67" i="10"/>
  <c r="K67" i="10"/>
  <c r="Q66" i="10"/>
  <c r="AI66" i="10" s="1"/>
  <c r="P66" i="10"/>
  <c r="X66" i="10" s="1"/>
  <c r="O66" i="10"/>
  <c r="N66" i="10"/>
  <c r="M66" i="10"/>
  <c r="L66" i="10"/>
  <c r="K66" i="10"/>
  <c r="Q65" i="10"/>
  <c r="AI65" i="10" s="1"/>
  <c r="P65" i="10"/>
  <c r="AB65" i="10" s="1"/>
  <c r="O65" i="10"/>
  <c r="N65" i="10"/>
  <c r="M65" i="10"/>
  <c r="L65" i="10"/>
  <c r="K65" i="10"/>
  <c r="Q64" i="10"/>
  <c r="AI64" i="10" s="1"/>
  <c r="P64" i="10"/>
  <c r="AB64" i="10" s="1"/>
  <c r="O64" i="10"/>
  <c r="N64" i="10"/>
  <c r="M64" i="10"/>
  <c r="L64" i="10"/>
  <c r="K64" i="10"/>
  <c r="Q63" i="10"/>
  <c r="AI63" i="10" s="1"/>
  <c r="P63" i="10"/>
  <c r="AB63" i="10" s="1"/>
  <c r="O63" i="10"/>
  <c r="N63" i="10"/>
  <c r="M63" i="10"/>
  <c r="L63" i="10"/>
  <c r="K63" i="10"/>
  <c r="Q62" i="10"/>
  <c r="AI62" i="10" s="1"/>
  <c r="P62" i="10"/>
  <c r="X62" i="10" s="1"/>
  <c r="O62" i="10"/>
  <c r="N62" i="10"/>
  <c r="M62" i="10"/>
  <c r="L62" i="10"/>
  <c r="K62" i="10"/>
  <c r="Q61" i="10"/>
  <c r="AI61" i="10" s="1"/>
  <c r="P61" i="10"/>
  <c r="AB61" i="10" s="1"/>
  <c r="O61" i="10"/>
  <c r="N61" i="10"/>
  <c r="M61" i="10"/>
  <c r="L61" i="10"/>
  <c r="K61" i="10"/>
  <c r="Q60" i="10"/>
  <c r="AI60" i="10" s="1"/>
  <c r="P60" i="10"/>
  <c r="AB60" i="10" s="1"/>
  <c r="O60" i="10"/>
  <c r="N60" i="10"/>
  <c r="M60" i="10"/>
  <c r="L60" i="10"/>
  <c r="K60" i="10"/>
  <c r="Q59" i="10"/>
  <c r="AI59" i="10" s="1"/>
  <c r="P59" i="10"/>
  <c r="AB59" i="10" s="1"/>
  <c r="O59" i="10"/>
  <c r="N59" i="10"/>
  <c r="M59" i="10"/>
  <c r="L59" i="10"/>
  <c r="K59" i="10"/>
  <c r="Q58" i="10"/>
  <c r="AI58" i="10" s="1"/>
  <c r="P58" i="10"/>
  <c r="X58" i="10" s="1"/>
  <c r="O58" i="10"/>
  <c r="N58" i="10"/>
  <c r="M58" i="10"/>
  <c r="L58" i="10"/>
  <c r="K58" i="10"/>
  <c r="Q57" i="10"/>
  <c r="AI57" i="10" s="1"/>
  <c r="P57" i="10"/>
  <c r="AB57" i="10" s="1"/>
  <c r="O57" i="10"/>
  <c r="N57" i="10"/>
  <c r="M57" i="10"/>
  <c r="L57" i="10"/>
  <c r="K57" i="10"/>
  <c r="Q56" i="10"/>
  <c r="AI56" i="10" s="1"/>
  <c r="P56" i="10"/>
  <c r="AB56" i="10" s="1"/>
  <c r="O56" i="10"/>
  <c r="N56" i="10"/>
  <c r="M56" i="10"/>
  <c r="L56" i="10"/>
  <c r="K56" i="10"/>
  <c r="Q55" i="10"/>
  <c r="AI55" i="10" s="1"/>
  <c r="P55" i="10"/>
  <c r="O55" i="10"/>
  <c r="N55" i="10"/>
  <c r="M55" i="10"/>
  <c r="L55" i="10"/>
  <c r="K55" i="10"/>
  <c r="Q54" i="10"/>
  <c r="AI54" i="10" s="1"/>
  <c r="P54" i="10"/>
  <c r="X54" i="10" s="1"/>
  <c r="O54" i="10"/>
  <c r="N54" i="10"/>
  <c r="M54" i="10"/>
  <c r="L54" i="10"/>
  <c r="K54" i="10"/>
  <c r="Q53" i="10"/>
  <c r="AI53" i="10" s="1"/>
  <c r="P53" i="10"/>
  <c r="O53" i="10"/>
  <c r="N53" i="10"/>
  <c r="M53" i="10"/>
  <c r="L53" i="10"/>
  <c r="K53" i="10"/>
  <c r="Q52" i="10"/>
  <c r="AI52" i="10" s="1"/>
  <c r="P52" i="10"/>
  <c r="AB52" i="10" s="1"/>
  <c r="O52" i="10"/>
  <c r="N52" i="10"/>
  <c r="M52" i="10"/>
  <c r="L52" i="10"/>
  <c r="K52" i="10"/>
  <c r="Q51" i="10"/>
  <c r="AI51" i="10" s="1"/>
  <c r="P51" i="10"/>
  <c r="O51" i="10"/>
  <c r="N51" i="10"/>
  <c r="M51" i="10"/>
  <c r="L51" i="10"/>
  <c r="K51" i="10"/>
  <c r="Q50" i="10"/>
  <c r="AI50" i="10" s="1"/>
  <c r="P50" i="10"/>
  <c r="X50" i="10" s="1"/>
  <c r="O50" i="10"/>
  <c r="N50" i="10"/>
  <c r="M50" i="10"/>
  <c r="L50" i="10"/>
  <c r="K50" i="10"/>
  <c r="Q49" i="10"/>
  <c r="AI49" i="10" s="1"/>
  <c r="P49" i="10"/>
  <c r="O49" i="10"/>
  <c r="N49" i="10"/>
  <c r="M49" i="10"/>
  <c r="L49" i="10"/>
  <c r="K49" i="10"/>
  <c r="Q48" i="10"/>
  <c r="AI48" i="10" s="1"/>
  <c r="P48" i="10"/>
  <c r="AB48" i="10" s="1"/>
  <c r="O48" i="10"/>
  <c r="N48" i="10"/>
  <c r="M48" i="10"/>
  <c r="L48" i="10"/>
  <c r="K48" i="10"/>
  <c r="Q47" i="10"/>
  <c r="AI47" i="10" s="1"/>
  <c r="P47" i="10"/>
  <c r="O47" i="10"/>
  <c r="N47" i="10"/>
  <c r="M47" i="10"/>
  <c r="L47" i="10"/>
  <c r="K47" i="10"/>
  <c r="Q46" i="10"/>
  <c r="AI46" i="10" s="1"/>
  <c r="P46" i="10"/>
  <c r="X46" i="10" s="1"/>
  <c r="O46" i="10"/>
  <c r="N46" i="10"/>
  <c r="M46" i="10"/>
  <c r="L46" i="10"/>
  <c r="K46" i="10"/>
  <c r="Q45" i="10"/>
  <c r="AI45" i="10" s="1"/>
  <c r="P45" i="10"/>
  <c r="O45" i="10"/>
  <c r="N45" i="10"/>
  <c r="Q44" i="10"/>
  <c r="AI44" i="10" s="1"/>
  <c r="P44" i="10"/>
  <c r="AB44" i="10" s="1"/>
  <c r="O44" i="10"/>
  <c r="N44" i="10"/>
  <c r="Q43" i="10"/>
  <c r="AI43" i="10" s="1"/>
  <c r="P43" i="10"/>
  <c r="O43" i="10"/>
  <c r="N43" i="10"/>
  <c r="Q42" i="10"/>
  <c r="AI42" i="10" s="1"/>
  <c r="P42" i="10"/>
  <c r="X42" i="10" s="1"/>
  <c r="O42" i="10"/>
  <c r="N42" i="10"/>
  <c r="Q41" i="10"/>
  <c r="AI41" i="10" s="1"/>
  <c r="P41" i="10"/>
  <c r="O41" i="10"/>
  <c r="N41" i="10"/>
  <c r="Q40" i="10"/>
  <c r="AI40" i="10" s="1"/>
  <c r="P40" i="10"/>
  <c r="AB40" i="10" s="1"/>
  <c r="O40" i="10"/>
  <c r="N40" i="10"/>
  <c r="Q39" i="10"/>
  <c r="AI39" i="10" s="1"/>
  <c r="P39" i="10"/>
  <c r="O39" i="10"/>
  <c r="N39" i="10"/>
  <c r="Q38" i="10"/>
  <c r="AI38" i="10" s="1"/>
  <c r="P38" i="10"/>
  <c r="X38" i="10" s="1"/>
  <c r="O38" i="10"/>
  <c r="N38" i="10"/>
  <c r="Q37" i="10"/>
  <c r="AI37" i="10" s="1"/>
  <c r="P37" i="10"/>
  <c r="O37" i="10"/>
  <c r="N37" i="10"/>
  <c r="Q36" i="10"/>
  <c r="AI36" i="10" s="1"/>
  <c r="P36" i="10"/>
  <c r="AB36" i="10" s="1"/>
  <c r="O36" i="10"/>
  <c r="N36" i="10"/>
  <c r="Q35" i="10"/>
  <c r="AI35" i="10" s="1"/>
  <c r="P35" i="10"/>
  <c r="O35" i="10"/>
  <c r="N35" i="10"/>
  <c r="Q34" i="10"/>
  <c r="AI34" i="10" s="1"/>
  <c r="P34" i="10"/>
  <c r="X34" i="10" s="1"/>
  <c r="O34" i="10"/>
  <c r="N34" i="10"/>
  <c r="Q33" i="10"/>
  <c r="AI33" i="10" s="1"/>
  <c r="P33" i="10"/>
  <c r="O33" i="10"/>
  <c r="N33" i="10"/>
  <c r="Q32" i="10"/>
  <c r="AI32" i="10" s="1"/>
  <c r="O32" i="10"/>
  <c r="N32" i="10"/>
  <c r="Q31" i="10"/>
  <c r="AI31" i="10" s="1"/>
  <c r="O31" i="10"/>
  <c r="N31" i="10"/>
  <c r="H31" i="10"/>
  <c r="G31" i="10"/>
  <c r="Q30" i="10"/>
  <c r="AI30" i="10" s="1"/>
  <c r="O30" i="10"/>
  <c r="N30" i="10"/>
  <c r="H30" i="10"/>
  <c r="G30" i="10"/>
  <c r="Q29" i="10"/>
  <c r="AI29" i="10" s="1"/>
  <c r="O29" i="10"/>
  <c r="N29" i="10"/>
  <c r="H29" i="10"/>
  <c r="G29" i="10"/>
  <c r="Q28" i="10"/>
  <c r="AI28" i="10" s="1"/>
  <c r="O28" i="10"/>
  <c r="N28" i="10"/>
  <c r="H28" i="10"/>
  <c r="G28" i="10"/>
  <c r="Q27" i="10"/>
  <c r="AI27" i="10" s="1"/>
  <c r="O27" i="10"/>
  <c r="N27" i="10"/>
  <c r="H27" i="10"/>
  <c r="G27" i="10"/>
  <c r="Q26" i="10"/>
  <c r="AJ26" i="10" s="1"/>
  <c r="O26" i="10"/>
  <c r="N26" i="10"/>
  <c r="H26" i="10"/>
  <c r="G26" i="10"/>
  <c r="Q25" i="10"/>
  <c r="AI25" i="10" s="1"/>
  <c r="O25" i="10"/>
  <c r="N25" i="10"/>
  <c r="H25" i="10"/>
  <c r="G25" i="10"/>
  <c r="Q24" i="10"/>
  <c r="AI24" i="10" s="1"/>
  <c r="O24" i="10"/>
  <c r="N24" i="10"/>
  <c r="H24" i="10"/>
  <c r="G24" i="10"/>
  <c r="Q23" i="10"/>
  <c r="AI23" i="10" s="1"/>
  <c r="O23" i="10"/>
  <c r="N23" i="10"/>
  <c r="H23" i="10"/>
  <c r="G23" i="10"/>
  <c r="Q22" i="10"/>
  <c r="AI22" i="10" s="1"/>
  <c r="O22" i="10"/>
  <c r="N22" i="10"/>
  <c r="H22" i="10"/>
  <c r="G22" i="10"/>
  <c r="Q21" i="10"/>
  <c r="AI21" i="10" s="1"/>
  <c r="O21" i="10"/>
  <c r="N21" i="10"/>
  <c r="H21" i="10"/>
  <c r="G21" i="10"/>
  <c r="Q20" i="10"/>
  <c r="AE20" i="10" s="1"/>
  <c r="O20" i="10"/>
  <c r="N20" i="10"/>
  <c r="H20" i="10"/>
  <c r="G20" i="10"/>
  <c r="Q19" i="10"/>
  <c r="AE19" i="10" s="1"/>
  <c r="O19" i="10"/>
  <c r="N19" i="10"/>
  <c r="H19" i="10"/>
  <c r="G19" i="10"/>
  <c r="Q18" i="10"/>
  <c r="AE18" i="10" s="1"/>
  <c r="O18" i="10"/>
  <c r="N18" i="10"/>
  <c r="H18" i="10"/>
  <c r="G18" i="10"/>
  <c r="Q17" i="10"/>
  <c r="AE17" i="10" s="1"/>
  <c r="O17" i="10"/>
  <c r="N17" i="10"/>
  <c r="H17" i="10"/>
  <c r="G17" i="10"/>
  <c r="Q16" i="10"/>
  <c r="AJ16" i="10" s="1"/>
  <c r="O16" i="10"/>
  <c r="N16" i="10"/>
  <c r="H16" i="10"/>
  <c r="G16" i="10"/>
  <c r="Q15" i="10"/>
  <c r="AJ15" i="10" s="1"/>
  <c r="O15" i="10"/>
  <c r="N15" i="10"/>
  <c r="H15" i="10"/>
  <c r="G15" i="10"/>
  <c r="Q14" i="10"/>
  <c r="AJ14" i="10" s="1"/>
  <c r="O14" i="10"/>
  <c r="N14" i="10"/>
  <c r="H14" i="10"/>
  <c r="G14" i="10"/>
  <c r="Q13" i="10"/>
  <c r="AJ13" i="10" s="1"/>
  <c r="O13" i="10"/>
  <c r="N13" i="10"/>
  <c r="H13" i="10"/>
  <c r="G13" i="10"/>
  <c r="Q12" i="10"/>
  <c r="AJ12" i="10" s="1"/>
  <c r="O12" i="10"/>
  <c r="N12" i="10"/>
  <c r="H12" i="10"/>
  <c r="G12" i="10"/>
  <c r="Q11" i="10"/>
  <c r="AJ11" i="10" s="1"/>
  <c r="O11" i="10"/>
  <c r="N11" i="10"/>
  <c r="H11" i="10"/>
  <c r="G11" i="10"/>
  <c r="Q10" i="10"/>
  <c r="AJ10" i="10" s="1"/>
  <c r="O10" i="10"/>
  <c r="N10" i="10"/>
  <c r="H10" i="10"/>
  <c r="G10" i="10"/>
  <c r="Q9" i="10"/>
  <c r="AJ9" i="10" s="1"/>
  <c r="O9" i="10"/>
  <c r="N9" i="10"/>
  <c r="H9" i="10"/>
  <c r="G9" i="10"/>
  <c r="Q8" i="10"/>
  <c r="AJ8" i="10" s="1"/>
  <c r="O8" i="10"/>
  <c r="N8" i="10"/>
  <c r="H8" i="10"/>
  <c r="G8" i="10"/>
  <c r="Q7" i="10"/>
  <c r="AJ7" i="10" s="1"/>
  <c r="O7" i="10"/>
  <c r="N7" i="10"/>
  <c r="H7" i="10"/>
  <c r="G7" i="10"/>
  <c r="Q6" i="10"/>
  <c r="AI6" i="10" s="1"/>
  <c r="O6" i="10"/>
  <c r="N6" i="10"/>
  <c r="H6" i="10"/>
  <c r="G6" i="10"/>
  <c r="AB103" i="8"/>
  <c r="Z103" i="8"/>
  <c r="X103" i="8"/>
  <c r="T103" i="8"/>
  <c r="R103" i="8"/>
  <c r="P103" i="8"/>
  <c r="O103" i="8"/>
  <c r="AA103" i="8" s="1"/>
  <c r="N103" i="8"/>
  <c r="M103" i="8"/>
  <c r="L103" i="8"/>
  <c r="K103" i="8"/>
  <c r="J103" i="8"/>
  <c r="AB102" i="8"/>
  <c r="Z102" i="8"/>
  <c r="R102" i="8"/>
  <c r="P102" i="8"/>
  <c r="O102" i="8"/>
  <c r="T102" i="8" s="1"/>
  <c r="N102" i="8"/>
  <c r="M102" i="8"/>
  <c r="L102" i="8"/>
  <c r="K102" i="8"/>
  <c r="J102" i="8"/>
  <c r="P101" i="8"/>
  <c r="O101" i="8"/>
  <c r="N101" i="8"/>
  <c r="M101" i="8"/>
  <c r="L101" i="8"/>
  <c r="K101" i="8"/>
  <c r="J101" i="8"/>
  <c r="AD100" i="8"/>
  <c r="AB100" i="8"/>
  <c r="Z100" i="8"/>
  <c r="R100" i="8"/>
  <c r="P100" i="8"/>
  <c r="AH100" i="8" s="1"/>
  <c r="O100" i="8"/>
  <c r="T100" i="8" s="1"/>
  <c r="N100" i="8"/>
  <c r="M100" i="8"/>
  <c r="L100" i="8"/>
  <c r="K100" i="8"/>
  <c r="J100" i="8"/>
  <c r="AH99" i="8"/>
  <c r="AB99" i="8"/>
  <c r="Z99" i="8"/>
  <c r="X99" i="8"/>
  <c r="T99" i="8"/>
  <c r="R99" i="8"/>
  <c r="P99" i="8"/>
  <c r="AD99" i="8" s="1"/>
  <c r="O99" i="8"/>
  <c r="AA99" i="8" s="1"/>
  <c r="N99" i="8"/>
  <c r="M99" i="8"/>
  <c r="L99" i="8"/>
  <c r="K99" i="8"/>
  <c r="J99" i="8"/>
  <c r="AH98" i="8"/>
  <c r="AD98" i="8"/>
  <c r="P98" i="8"/>
  <c r="O98" i="8"/>
  <c r="X98" i="8" s="1"/>
  <c r="N98" i="8"/>
  <c r="M98" i="8"/>
  <c r="L98" i="8"/>
  <c r="K98" i="8"/>
  <c r="J98" i="8"/>
  <c r="P97" i="8"/>
  <c r="O97" i="8"/>
  <c r="N97" i="8"/>
  <c r="M97" i="8"/>
  <c r="L97" i="8"/>
  <c r="K97" i="8"/>
  <c r="J97" i="8"/>
  <c r="AD96" i="8"/>
  <c r="AB96" i="8"/>
  <c r="Z96" i="8"/>
  <c r="R96" i="8"/>
  <c r="P96" i="8"/>
  <c r="AH96" i="8" s="1"/>
  <c r="O96" i="8"/>
  <c r="T96" i="8" s="1"/>
  <c r="N96" i="8"/>
  <c r="M96" i="8"/>
  <c r="L96" i="8"/>
  <c r="K96" i="8"/>
  <c r="J96" i="8"/>
  <c r="AH95" i="8"/>
  <c r="AB95" i="8"/>
  <c r="Z95" i="8"/>
  <c r="X95" i="8"/>
  <c r="T95" i="8"/>
  <c r="R95" i="8"/>
  <c r="P95" i="8"/>
  <c r="AD95" i="8" s="1"/>
  <c r="O95" i="8"/>
  <c r="AA95" i="8" s="1"/>
  <c r="N95" i="8"/>
  <c r="M95" i="8"/>
  <c r="L95" i="8"/>
  <c r="K95" i="8"/>
  <c r="J95" i="8"/>
  <c r="AH94" i="8"/>
  <c r="AD94" i="8"/>
  <c r="X94" i="8"/>
  <c r="P94" i="8"/>
  <c r="O94" i="8"/>
  <c r="N94" i="8"/>
  <c r="M94" i="8"/>
  <c r="L94" i="8"/>
  <c r="K94" i="8"/>
  <c r="J94" i="8"/>
  <c r="AB93" i="8"/>
  <c r="X93" i="8"/>
  <c r="P93" i="8"/>
  <c r="AD93" i="8" s="1"/>
  <c r="O93" i="8"/>
  <c r="N93" i="8"/>
  <c r="M93" i="8"/>
  <c r="L93" i="8"/>
  <c r="K93" i="8"/>
  <c r="J93" i="8"/>
  <c r="AD92" i="8"/>
  <c r="P92" i="8"/>
  <c r="AH92" i="8" s="1"/>
  <c r="O92" i="8"/>
  <c r="Z92" i="8" s="1"/>
  <c r="N92" i="8"/>
  <c r="M92" i="8"/>
  <c r="L92" i="8"/>
  <c r="K92" i="8"/>
  <c r="J92" i="8"/>
  <c r="AB91" i="8"/>
  <c r="Z91" i="8"/>
  <c r="X91" i="8"/>
  <c r="T91" i="8"/>
  <c r="R91" i="8"/>
  <c r="P91" i="8"/>
  <c r="O91" i="8"/>
  <c r="AA91" i="8" s="1"/>
  <c r="N91" i="8"/>
  <c r="M91" i="8"/>
  <c r="L91" i="8"/>
  <c r="K91" i="8"/>
  <c r="J91" i="8"/>
  <c r="AH90" i="8"/>
  <c r="AD90" i="8"/>
  <c r="X90" i="8"/>
  <c r="P90" i="8"/>
  <c r="O90" i="8"/>
  <c r="N90" i="8"/>
  <c r="M90" i="8"/>
  <c r="L90" i="8"/>
  <c r="K90" i="8"/>
  <c r="J90" i="8"/>
  <c r="P89" i="8"/>
  <c r="AD89" i="8" s="1"/>
  <c r="O89" i="8"/>
  <c r="AB89" i="8" s="1"/>
  <c r="N89" i="8"/>
  <c r="M89" i="8"/>
  <c r="L89" i="8"/>
  <c r="K89" i="8"/>
  <c r="J89" i="8"/>
  <c r="AD88" i="8"/>
  <c r="Z88" i="8"/>
  <c r="V88" i="8"/>
  <c r="P88" i="8"/>
  <c r="AH88" i="8" s="1"/>
  <c r="O88" i="8"/>
  <c r="N88" i="8"/>
  <c r="M88" i="8"/>
  <c r="L88" i="8"/>
  <c r="K88" i="8"/>
  <c r="J88" i="8"/>
  <c r="AB87" i="8"/>
  <c r="Z87" i="8"/>
  <c r="X87" i="8"/>
  <c r="T87" i="8"/>
  <c r="R87" i="8"/>
  <c r="P87" i="8"/>
  <c r="O87" i="8"/>
  <c r="AA87" i="8" s="1"/>
  <c r="N87" i="8"/>
  <c r="M87" i="8"/>
  <c r="L87" i="8"/>
  <c r="K87" i="8"/>
  <c r="J87" i="8"/>
  <c r="AH86" i="8"/>
  <c r="AD86" i="8"/>
  <c r="P86" i="8"/>
  <c r="O86" i="8"/>
  <c r="X86" i="8" s="1"/>
  <c r="N86" i="8"/>
  <c r="M86" i="8"/>
  <c r="L86" i="8"/>
  <c r="K86" i="8"/>
  <c r="J86" i="8"/>
  <c r="P85" i="8"/>
  <c r="AD85" i="8" s="1"/>
  <c r="O85" i="8"/>
  <c r="AB85" i="8" s="1"/>
  <c r="N85" i="8"/>
  <c r="M85" i="8"/>
  <c r="L85" i="8"/>
  <c r="K85" i="8"/>
  <c r="J85" i="8"/>
  <c r="AD84" i="8"/>
  <c r="Z84" i="8"/>
  <c r="V84" i="8"/>
  <c r="P84" i="8"/>
  <c r="AH84" i="8" s="1"/>
  <c r="O84" i="8"/>
  <c r="N84" i="8"/>
  <c r="M84" i="8"/>
  <c r="L84" i="8"/>
  <c r="K84" i="8"/>
  <c r="J84" i="8"/>
  <c r="AB83" i="8"/>
  <c r="Z83" i="8"/>
  <c r="X83" i="8"/>
  <c r="T83" i="8"/>
  <c r="R83" i="8"/>
  <c r="P83" i="8"/>
  <c r="O83" i="8"/>
  <c r="AA83" i="8" s="1"/>
  <c r="N83" i="8"/>
  <c r="M83" i="8"/>
  <c r="L83" i="8"/>
  <c r="K83" i="8"/>
  <c r="J83" i="8"/>
  <c r="AH82" i="8"/>
  <c r="AD82" i="8"/>
  <c r="P82" i="8"/>
  <c r="O82" i="8"/>
  <c r="X82" i="8" s="1"/>
  <c r="N82" i="8"/>
  <c r="M82" i="8"/>
  <c r="L82" i="8"/>
  <c r="K82" i="8"/>
  <c r="J82" i="8"/>
  <c r="AB81" i="8"/>
  <c r="X81" i="8"/>
  <c r="P81" i="8"/>
  <c r="AD81" i="8" s="1"/>
  <c r="O81" i="8"/>
  <c r="N81" i="8"/>
  <c r="M81" i="8"/>
  <c r="L81" i="8"/>
  <c r="K81" i="8"/>
  <c r="J81" i="8"/>
  <c r="AD80" i="8"/>
  <c r="P80" i="8"/>
  <c r="AH80" i="8" s="1"/>
  <c r="O80" i="8"/>
  <c r="Z80" i="8" s="1"/>
  <c r="N80" i="8"/>
  <c r="M80" i="8"/>
  <c r="L80" i="8"/>
  <c r="K80" i="8"/>
  <c r="J80" i="8"/>
  <c r="AB79" i="8"/>
  <c r="Z79" i="8"/>
  <c r="X79" i="8"/>
  <c r="T79" i="8"/>
  <c r="R79" i="8"/>
  <c r="P79" i="8"/>
  <c r="O79" i="8"/>
  <c r="AA79" i="8" s="1"/>
  <c r="N79" i="8"/>
  <c r="M79" i="8"/>
  <c r="L79" i="8"/>
  <c r="K79" i="8"/>
  <c r="J79" i="8"/>
  <c r="AH78" i="8"/>
  <c r="AD78" i="8"/>
  <c r="P78" i="8"/>
  <c r="O78" i="8"/>
  <c r="W78" i="8" s="1"/>
  <c r="N78" i="8"/>
  <c r="M78" i="8"/>
  <c r="L78" i="8"/>
  <c r="K78" i="8"/>
  <c r="J78" i="8"/>
  <c r="AI77" i="8"/>
  <c r="AC77" i="8"/>
  <c r="P77" i="8"/>
  <c r="O77" i="8"/>
  <c r="N77" i="8"/>
  <c r="M77" i="8"/>
  <c r="L77" i="8"/>
  <c r="K77" i="8"/>
  <c r="J77" i="8"/>
  <c r="AE76" i="8"/>
  <c r="P76" i="8"/>
  <c r="O76" i="8"/>
  <c r="AA76" i="8" s="1"/>
  <c r="N76" i="8"/>
  <c r="M76" i="8"/>
  <c r="L76" i="8"/>
  <c r="K76" i="8"/>
  <c r="J76" i="8"/>
  <c r="W75" i="8"/>
  <c r="S75" i="8"/>
  <c r="P75" i="8"/>
  <c r="AE75" i="8" s="1"/>
  <c r="O75" i="8"/>
  <c r="AA75" i="8" s="1"/>
  <c r="N75" i="8"/>
  <c r="M75" i="8"/>
  <c r="L75" i="8"/>
  <c r="K75" i="8"/>
  <c r="J75" i="8"/>
  <c r="AI74" i="8"/>
  <c r="AG74" i="8"/>
  <c r="AC74" i="8"/>
  <c r="P74" i="8"/>
  <c r="O74" i="8"/>
  <c r="AA74" i="8" s="1"/>
  <c r="N74" i="8"/>
  <c r="M74" i="8"/>
  <c r="L74" i="8"/>
  <c r="K74" i="8"/>
  <c r="J74" i="8"/>
  <c r="AI73" i="8"/>
  <c r="AG73" i="8"/>
  <c r="AE73" i="8"/>
  <c r="AA73" i="8"/>
  <c r="P73" i="8"/>
  <c r="AH73" i="8" s="1"/>
  <c r="O73" i="8"/>
  <c r="N73" i="8"/>
  <c r="M73" i="8"/>
  <c r="L73" i="8"/>
  <c r="K73" i="8"/>
  <c r="J73" i="8"/>
  <c r="P72" i="8"/>
  <c r="O72" i="8"/>
  <c r="AA72" i="8" s="1"/>
  <c r="N72" i="8"/>
  <c r="M72" i="8"/>
  <c r="L72" i="8"/>
  <c r="K72" i="8"/>
  <c r="J72" i="8"/>
  <c r="AG71" i="8"/>
  <c r="AA71" i="8"/>
  <c r="W71" i="8"/>
  <c r="P71" i="8"/>
  <c r="O71" i="8"/>
  <c r="S71" i="8" s="1"/>
  <c r="N71" i="8"/>
  <c r="M71" i="8"/>
  <c r="L71" i="8"/>
  <c r="K71" i="8"/>
  <c r="J71" i="8"/>
  <c r="AG70" i="8"/>
  <c r="AE70" i="8"/>
  <c r="AC70" i="8"/>
  <c r="P70" i="8"/>
  <c r="AH70" i="8" s="1"/>
  <c r="O70" i="8"/>
  <c r="AA70" i="8" s="1"/>
  <c r="N70" i="8"/>
  <c r="M70" i="8"/>
  <c r="L70" i="8"/>
  <c r="K70" i="8"/>
  <c r="J70" i="8"/>
  <c r="AE69" i="8"/>
  <c r="AC69" i="8"/>
  <c r="P69" i="8"/>
  <c r="O69" i="8"/>
  <c r="N69" i="8"/>
  <c r="M69" i="8"/>
  <c r="L69" i="8"/>
  <c r="K69" i="8"/>
  <c r="J69" i="8"/>
  <c r="P68" i="8"/>
  <c r="O68" i="8"/>
  <c r="AA68" i="8" s="1"/>
  <c r="N68" i="8"/>
  <c r="M68" i="8"/>
  <c r="L68" i="8"/>
  <c r="K68" i="8"/>
  <c r="J68" i="8"/>
  <c r="AE67" i="8"/>
  <c r="W67" i="8"/>
  <c r="S67" i="8"/>
  <c r="P67" i="8"/>
  <c r="O67" i="8"/>
  <c r="AA67" i="8" s="1"/>
  <c r="N67" i="8"/>
  <c r="M67" i="8"/>
  <c r="L67" i="8"/>
  <c r="K67" i="8"/>
  <c r="J67" i="8"/>
  <c r="P66" i="8"/>
  <c r="O66" i="8"/>
  <c r="AA66" i="8" s="1"/>
  <c r="N66" i="8"/>
  <c r="M66" i="8"/>
  <c r="L66" i="8"/>
  <c r="K66" i="8"/>
  <c r="J66" i="8"/>
  <c r="AI65" i="8"/>
  <c r="AG65" i="8"/>
  <c r="AE65" i="8"/>
  <c r="P65" i="8"/>
  <c r="AH65" i="8" s="1"/>
  <c r="O65" i="8"/>
  <c r="N65" i="8"/>
  <c r="M65" i="8"/>
  <c r="L65" i="8"/>
  <c r="K65" i="8"/>
  <c r="J65" i="8"/>
  <c r="AI64" i="8"/>
  <c r="AE64" i="8"/>
  <c r="AC64" i="8"/>
  <c r="P64" i="8"/>
  <c r="O64" i="8"/>
  <c r="AA64" i="8" s="1"/>
  <c r="N64" i="8"/>
  <c r="M64" i="8"/>
  <c r="L64" i="8"/>
  <c r="K64" i="8"/>
  <c r="J64" i="8"/>
  <c r="AI63" i="8"/>
  <c r="AC63" i="8"/>
  <c r="AA63" i="8"/>
  <c r="W63" i="8"/>
  <c r="P63" i="8"/>
  <c r="O63" i="8"/>
  <c r="S63" i="8" s="1"/>
  <c r="N63" i="8"/>
  <c r="M63" i="8"/>
  <c r="L63" i="8"/>
  <c r="K63" i="8"/>
  <c r="J63" i="8"/>
  <c r="AG62" i="8"/>
  <c r="AE62" i="8"/>
  <c r="AC62" i="8"/>
  <c r="P62" i="8"/>
  <c r="AH62" i="8" s="1"/>
  <c r="O62" i="8"/>
  <c r="AA62" i="8" s="1"/>
  <c r="N62" i="8"/>
  <c r="M62" i="8"/>
  <c r="L62" i="8"/>
  <c r="K62" i="8"/>
  <c r="J62" i="8"/>
  <c r="AE61" i="8"/>
  <c r="AC61" i="8"/>
  <c r="S61" i="8"/>
  <c r="P61" i="8"/>
  <c r="O61" i="8"/>
  <c r="N61" i="8"/>
  <c r="M61" i="8"/>
  <c r="L61" i="8"/>
  <c r="K61" i="8"/>
  <c r="J61" i="8"/>
  <c r="AI60" i="8"/>
  <c r="AG60" i="8"/>
  <c r="AE60" i="8"/>
  <c r="P60" i="8"/>
  <c r="O60" i="8"/>
  <c r="AA60" i="8" s="1"/>
  <c r="N60" i="8"/>
  <c r="M60" i="8"/>
  <c r="L60" i="8"/>
  <c r="K60" i="8"/>
  <c r="J60" i="8"/>
  <c r="AG59" i="8"/>
  <c r="AC59" i="8"/>
  <c r="W59" i="8"/>
  <c r="S59" i="8"/>
  <c r="P59" i="8"/>
  <c r="O59" i="8"/>
  <c r="AA59" i="8" s="1"/>
  <c r="N59" i="8"/>
  <c r="M59" i="8"/>
  <c r="L59" i="8"/>
  <c r="K59" i="8"/>
  <c r="J59" i="8"/>
  <c r="P58" i="8"/>
  <c r="O58" i="8"/>
  <c r="AA58" i="8" s="1"/>
  <c r="N58" i="8"/>
  <c r="M58" i="8"/>
  <c r="L58" i="8"/>
  <c r="K58" i="8"/>
  <c r="J58" i="8"/>
  <c r="AI57" i="8"/>
  <c r="AG57" i="8"/>
  <c r="AE57" i="8"/>
  <c r="W57" i="8"/>
  <c r="S57" i="8"/>
  <c r="P57" i="8"/>
  <c r="AH57" i="8" s="1"/>
  <c r="O57" i="8"/>
  <c r="AA57" i="8" s="1"/>
  <c r="N57" i="8"/>
  <c r="M57" i="8"/>
  <c r="L57" i="8"/>
  <c r="K57" i="8"/>
  <c r="J57" i="8"/>
  <c r="P56" i="8"/>
  <c r="AE56" i="8" s="1"/>
  <c r="O56" i="8"/>
  <c r="AA56" i="8" s="1"/>
  <c r="N56" i="8"/>
  <c r="M56" i="8"/>
  <c r="L56" i="8"/>
  <c r="K56" i="8"/>
  <c r="J56" i="8"/>
  <c r="AG55" i="8"/>
  <c r="AC55" i="8"/>
  <c r="P55" i="8"/>
  <c r="O55" i="8"/>
  <c r="N55" i="8"/>
  <c r="M55" i="8"/>
  <c r="L55" i="8"/>
  <c r="K55" i="8"/>
  <c r="J55" i="8"/>
  <c r="AG54" i="8"/>
  <c r="AE54" i="8"/>
  <c r="AC54" i="8"/>
  <c r="P54" i="8"/>
  <c r="AH54" i="8" s="1"/>
  <c r="O54" i="8"/>
  <c r="AA54" i="8" s="1"/>
  <c r="N54" i="8"/>
  <c r="M54" i="8"/>
  <c r="L54" i="8"/>
  <c r="K54" i="8"/>
  <c r="J54" i="8"/>
  <c r="AE53" i="8"/>
  <c r="AA53" i="8"/>
  <c r="S53" i="8"/>
  <c r="P53" i="8"/>
  <c r="O53" i="8"/>
  <c r="W53" i="8" s="1"/>
  <c r="N53" i="8"/>
  <c r="M53" i="8"/>
  <c r="L53" i="8"/>
  <c r="K53" i="8"/>
  <c r="J53" i="8"/>
  <c r="AG52" i="8"/>
  <c r="P52" i="8"/>
  <c r="O52" i="8"/>
  <c r="AA52" i="8" s="1"/>
  <c r="N52" i="8"/>
  <c r="M52" i="8"/>
  <c r="L52" i="8"/>
  <c r="K52" i="8"/>
  <c r="J52" i="8"/>
  <c r="W51" i="8"/>
  <c r="S51" i="8"/>
  <c r="P51" i="8"/>
  <c r="AC51" i="8" s="1"/>
  <c r="O51" i="8"/>
  <c r="AA51" i="8" s="1"/>
  <c r="N51" i="8"/>
  <c r="M51" i="8"/>
  <c r="L51" i="8"/>
  <c r="K51" i="8"/>
  <c r="J51" i="8"/>
  <c r="AC50" i="8"/>
  <c r="P50" i="8"/>
  <c r="O50" i="8"/>
  <c r="N50" i="8"/>
  <c r="M50" i="8"/>
  <c r="L50" i="8"/>
  <c r="K50" i="8"/>
  <c r="J50" i="8"/>
  <c r="AI49" i="8"/>
  <c r="AG49" i="8"/>
  <c r="AE49" i="8"/>
  <c r="W49" i="8"/>
  <c r="S49" i="8"/>
  <c r="P49" i="8"/>
  <c r="AH49" i="8" s="1"/>
  <c r="O49" i="8"/>
  <c r="AA49" i="8" s="1"/>
  <c r="N49" i="8"/>
  <c r="M49" i="8"/>
  <c r="L49" i="8"/>
  <c r="K49" i="8"/>
  <c r="J49" i="8"/>
  <c r="AI48" i="8"/>
  <c r="P48" i="8"/>
  <c r="O48" i="8"/>
  <c r="AA48" i="8" s="1"/>
  <c r="N48" i="8"/>
  <c r="M48" i="8"/>
  <c r="L48" i="8"/>
  <c r="K48" i="8"/>
  <c r="J48" i="8"/>
  <c r="AG47" i="8"/>
  <c r="AC47" i="8"/>
  <c r="W47" i="8"/>
  <c r="P47" i="8"/>
  <c r="O47" i="8"/>
  <c r="N47" i="8"/>
  <c r="M47" i="8"/>
  <c r="L47" i="8"/>
  <c r="K47" i="8"/>
  <c r="J47" i="8"/>
  <c r="AG46" i="8"/>
  <c r="AE46" i="8"/>
  <c r="AC46" i="8"/>
  <c r="P46" i="8"/>
  <c r="AH46" i="8" s="1"/>
  <c r="O46" i="8"/>
  <c r="N46" i="8"/>
  <c r="M46" i="8"/>
  <c r="L46" i="8"/>
  <c r="K46" i="8"/>
  <c r="J46" i="8"/>
  <c r="AI45" i="8"/>
  <c r="AC45" i="8"/>
  <c r="P45" i="8"/>
  <c r="O45" i="8"/>
  <c r="AA45" i="8" s="1"/>
  <c r="N45" i="8"/>
  <c r="M45" i="8"/>
  <c r="L45" i="8"/>
  <c r="K45" i="8"/>
  <c r="J45" i="8"/>
  <c r="P44" i="8"/>
  <c r="O44" i="8"/>
  <c r="AA44" i="8" s="1"/>
  <c r="N44" i="8"/>
  <c r="M44" i="8"/>
  <c r="L44" i="8"/>
  <c r="K44" i="8"/>
  <c r="J44" i="8"/>
  <c r="W43" i="8"/>
  <c r="S43" i="8"/>
  <c r="P43" i="8"/>
  <c r="AC43" i="8" s="1"/>
  <c r="O43" i="8"/>
  <c r="AA43" i="8" s="1"/>
  <c r="N43" i="8"/>
  <c r="M43" i="8"/>
  <c r="L43" i="8"/>
  <c r="K43" i="8"/>
  <c r="J43" i="8"/>
  <c r="AI42" i="8"/>
  <c r="AG42" i="8"/>
  <c r="AC42" i="8"/>
  <c r="P42" i="8"/>
  <c r="O42" i="8"/>
  <c r="AA42" i="8" s="1"/>
  <c r="N42" i="8"/>
  <c r="M42" i="8"/>
  <c r="L42" i="8"/>
  <c r="K42" i="8"/>
  <c r="J42" i="8"/>
  <c r="AI41" i="8"/>
  <c r="AG41" i="8"/>
  <c r="AE41" i="8"/>
  <c r="AA41" i="8"/>
  <c r="W41" i="8"/>
  <c r="P41" i="8"/>
  <c r="AH41" i="8" s="1"/>
  <c r="O41" i="8"/>
  <c r="S41" i="8" s="1"/>
  <c r="N41" i="8"/>
  <c r="M41" i="8"/>
  <c r="L41" i="8"/>
  <c r="K41" i="8"/>
  <c r="J41" i="8"/>
  <c r="AE40" i="8"/>
  <c r="P40" i="8"/>
  <c r="O40" i="8"/>
  <c r="N40" i="8"/>
  <c r="M40" i="8"/>
  <c r="L40" i="8"/>
  <c r="K40" i="8"/>
  <c r="J40" i="8"/>
  <c r="AG39" i="8"/>
  <c r="AA39" i="8"/>
  <c r="W39" i="8"/>
  <c r="P39" i="8"/>
  <c r="O39" i="8"/>
  <c r="S39" i="8" s="1"/>
  <c r="N39" i="8"/>
  <c r="M39" i="8"/>
  <c r="L39" i="8"/>
  <c r="K39" i="8"/>
  <c r="J39" i="8"/>
  <c r="AG38" i="8"/>
  <c r="AE38" i="8"/>
  <c r="AC38" i="8"/>
  <c r="P38" i="8"/>
  <c r="AH38" i="8" s="1"/>
  <c r="O38" i="8"/>
  <c r="AA38" i="8" s="1"/>
  <c r="N38" i="8"/>
  <c r="M38" i="8"/>
  <c r="L38" i="8"/>
  <c r="K38" i="8"/>
  <c r="J38" i="8"/>
  <c r="AE37" i="8"/>
  <c r="AC37" i="8"/>
  <c r="AA37" i="8"/>
  <c r="P37" i="8"/>
  <c r="O37" i="8"/>
  <c r="N37" i="8"/>
  <c r="M37" i="8"/>
  <c r="L37" i="8"/>
  <c r="K37" i="8"/>
  <c r="J37" i="8"/>
  <c r="AG36" i="8"/>
  <c r="P36" i="8"/>
  <c r="O36" i="8"/>
  <c r="N36" i="8"/>
  <c r="M36" i="8"/>
  <c r="L36" i="8"/>
  <c r="K36" i="8"/>
  <c r="J36" i="8"/>
  <c r="AE35" i="8"/>
  <c r="W35" i="8"/>
  <c r="S35" i="8"/>
  <c r="P35" i="8"/>
  <c r="O35" i="8"/>
  <c r="AA35" i="8" s="1"/>
  <c r="N35" i="8"/>
  <c r="M35" i="8"/>
  <c r="L35" i="8"/>
  <c r="K35" i="8"/>
  <c r="J35" i="8"/>
  <c r="P34" i="8"/>
  <c r="O34" i="8"/>
  <c r="AA34" i="8" s="1"/>
  <c r="N34" i="8"/>
  <c r="M34" i="8"/>
  <c r="L34" i="8"/>
  <c r="K34" i="8"/>
  <c r="J34" i="8"/>
  <c r="AI33" i="8"/>
  <c r="AG33" i="8"/>
  <c r="AE33" i="8"/>
  <c r="AA33" i="8"/>
  <c r="P33" i="8"/>
  <c r="AH33" i="8" s="1"/>
  <c r="O33" i="8"/>
  <c r="N33" i="8"/>
  <c r="M33" i="8"/>
  <c r="L33" i="8"/>
  <c r="K33" i="8"/>
  <c r="J33" i="8"/>
  <c r="AI32" i="8"/>
  <c r="AE32" i="8"/>
  <c r="AC32" i="8"/>
  <c r="P32" i="8"/>
  <c r="N32" i="8"/>
  <c r="M32" i="8"/>
  <c r="L32" i="8"/>
  <c r="K32" i="8"/>
  <c r="J32" i="8"/>
  <c r="G32" i="8"/>
  <c r="F32" i="8"/>
  <c r="AE31" i="8"/>
  <c r="P31" i="8"/>
  <c r="N31" i="8"/>
  <c r="M31" i="8"/>
  <c r="L31" i="8"/>
  <c r="K31" i="8"/>
  <c r="J31" i="8"/>
  <c r="G31" i="8"/>
  <c r="O31" i="8" s="1"/>
  <c r="F31" i="8"/>
  <c r="AI30" i="8"/>
  <c r="P30" i="8"/>
  <c r="N30" i="8"/>
  <c r="M30" i="8"/>
  <c r="L30" i="8"/>
  <c r="K30" i="8"/>
  <c r="J30" i="8"/>
  <c r="G30" i="8"/>
  <c r="F30" i="8"/>
  <c r="P29" i="8"/>
  <c r="AI29" i="8" s="1"/>
  <c r="N29" i="8"/>
  <c r="M29" i="8"/>
  <c r="L29" i="8"/>
  <c r="K29" i="8"/>
  <c r="J29" i="8"/>
  <c r="G29" i="8"/>
  <c r="O29" i="8" s="1"/>
  <c r="F29" i="8"/>
  <c r="AI28" i="8"/>
  <c r="AE28" i="8"/>
  <c r="AC28" i="8"/>
  <c r="P28" i="8"/>
  <c r="N28" i="8"/>
  <c r="M28" i="8"/>
  <c r="L28" i="8"/>
  <c r="K28" i="8"/>
  <c r="J28" i="8"/>
  <c r="G28" i="8"/>
  <c r="O28" i="8" s="1"/>
  <c r="F28" i="8"/>
  <c r="P27" i="8"/>
  <c r="AC27" i="8" s="1"/>
  <c r="N27" i="8"/>
  <c r="M27" i="8"/>
  <c r="L27" i="8"/>
  <c r="K27" i="8"/>
  <c r="J27" i="8"/>
  <c r="G27" i="8"/>
  <c r="F27" i="8"/>
  <c r="AI26" i="8"/>
  <c r="AC26" i="8"/>
  <c r="P26" i="8"/>
  <c r="N26" i="8"/>
  <c r="M26" i="8"/>
  <c r="L26" i="8"/>
  <c r="K26" i="8"/>
  <c r="J26" i="8"/>
  <c r="G26" i="8"/>
  <c r="F26" i="8"/>
  <c r="P25" i="8"/>
  <c r="N25" i="8"/>
  <c r="M25" i="8"/>
  <c r="L25" i="8"/>
  <c r="K25" i="8"/>
  <c r="J25" i="8"/>
  <c r="G25" i="8"/>
  <c r="O25" i="8" s="1"/>
  <c r="F25" i="8"/>
  <c r="P24" i="8"/>
  <c r="AC24" i="8" s="1"/>
  <c r="N24" i="8"/>
  <c r="M24" i="8"/>
  <c r="L24" i="8"/>
  <c r="K24" i="8"/>
  <c r="J24" i="8"/>
  <c r="G24" i="8"/>
  <c r="O24" i="8" s="1"/>
  <c r="F24" i="8"/>
  <c r="AI23" i="8"/>
  <c r="P23" i="8"/>
  <c r="N23" i="8"/>
  <c r="M23" i="8"/>
  <c r="L23" i="8"/>
  <c r="K23" i="8"/>
  <c r="J23" i="8"/>
  <c r="G23" i="8"/>
  <c r="O23" i="8" s="1"/>
  <c r="F23" i="8"/>
  <c r="AI22" i="8"/>
  <c r="AG22" i="8"/>
  <c r="AE22" i="8"/>
  <c r="P22" i="8"/>
  <c r="N22" i="8"/>
  <c r="M22" i="8"/>
  <c r="L22" i="8"/>
  <c r="K22" i="8"/>
  <c r="J22" i="8"/>
  <c r="G22" i="8"/>
  <c r="O22" i="8" s="1"/>
  <c r="F22" i="8"/>
  <c r="AE21" i="8"/>
  <c r="P21" i="8"/>
  <c r="N21" i="8"/>
  <c r="M21" i="8"/>
  <c r="L21" i="8"/>
  <c r="K21" i="8"/>
  <c r="J21" i="8"/>
  <c r="G21" i="8"/>
  <c r="O21" i="8" s="1"/>
  <c r="F21" i="8"/>
  <c r="AW20" i="8"/>
  <c r="AO20" i="8"/>
  <c r="P20" i="8"/>
  <c r="AI20" i="8" s="1"/>
  <c r="N20" i="8"/>
  <c r="M20" i="8"/>
  <c r="L20" i="8"/>
  <c r="K20" i="8"/>
  <c r="J20" i="8"/>
  <c r="G20" i="8"/>
  <c r="F20" i="8"/>
  <c r="P19" i="8"/>
  <c r="AI19" i="8" s="1"/>
  <c r="N19" i="8"/>
  <c r="M19" i="8"/>
  <c r="L19" i="8"/>
  <c r="K19" i="8"/>
  <c r="J19" i="8"/>
  <c r="G19" i="8"/>
  <c r="F19" i="8"/>
  <c r="P18" i="8"/>
  <c r="AI18" i="8" s="1"/>
  <c r="N18" i="8"/>
  <c r="M18" i="8"/>
  <c r="L18" i="8"/>
  <c r="K18" i="8"/>
  <c r="J18" i="8"/>
  <c r="G18" i="8"/>
  <c r="F18" i="8"/>
  <c r="P17" i="8"/>
  <c r="AI17" i="8" s="1"/>
  <c r="N17" i="8"/>
  <c r="M17" i="8"/>
  <c r="L17" i="8"/>
  <c r="K17" i="8"/>
  <c r="J17" i="8"/>
  <c r="G17" i="8"/>
  <c r="F17" i="8"/>
  <c r="BC16" i="8"/>
  <c r="BB16" i="8"/>
  <c r="BA16" i="8"/>
  <c r="AX16" i="8"/>
  <c r="AU16" i="8"/>
  <c r="AR16" i="8"/>
  <c r="AO16" i="8"/>
  <c r="AL16" i="8"/>
  <c r="AI16" i="8"/>
  <c r="AE16" i="8"/>
  <c r="AC16" i="8"/>
  <c r="P16" i="8"/>
  <c r="N16" i="8"/>
  <c r="M16" i="8"/>
  <c r="L16" i="8"/>
  <c r="K16" i="8"/>
  <c r="J16" i="8"/>
  <c r="G16" i="8"/>
  <c r="O16" i="8" s="1"/>
  <c r="F16" i="8"/>
  <c r="P15" i="8"/>
  <c r="N15" i="8"/>
  <c r="M15" i="8"/>
  <c r="L15" i="8"/>
  <c r="K15" i="8"/>
  <c r="J15" i="8"/>
  <c r="G15" i="8"/>
  <c r="O15" i="8" s="1"/>
  <c r="F15" i="8"/>
  <c r="AC14" i="8"/>
  <c r="P14" i="8"/>
  <c r="AI14" i="8" s="1"/>
  <c r="N14" i="8"/>
  <c r="M14" i="8"/>
  <c r="L14" i="8"/>
  <c r="K14" i="8"/>
  <c r="J14" i="8"/>
  <c r="G14" i="8"/>
  <c r="F14" i="8"/>
  <c r="AI13" i="8"/>
  <c r="P13" i="8"/>
  <c r="N13" i="8"/>
  <c r="M13" i="8"/>
  <c r="L13" i="8"/>
  <c r="K13" i="8"/>
  <c r="J13" i="8"/>
  <c r="G13" i="8"/>
  <c r="O13" i="8" s="1"/>
  <c r="F13" i="8"/>
  <c r="AI12" i="8"/>
  <c r="AE12" i="8"/>
  <c r="AC12" i="8"/>
  <c r="P12" i="8"/>
  <c r="N12" i="8"/>
  <c r="M12" i="8"/>
  <c r="L12" i="8"/>
  <c r="K12" i="8"/>
  <c r="J12" i="8"/>
  <c r="G12" i="8"/>
  <c r="F12" i="8"/>
  <c r="AZ11" i="8"/>
  <c r="AY11" i="8"/>
  <c r="AX11" i="8"/>
  <c r="AU11" i="8"/>
  <c r="AR11" i="8"/>
  <c r="AO11" i="8"/>
  <c r="AL11" i="8"/>
  <c r="AI11" i="8"/>
  <c r="P11" i="8"/>
  <c r="N11" i="8"/>
  <c r="M11" i="8"/>
  <c r="L11" i="8"/>
  <c r="K11" i="8"/>
  <c r="J11" i="8"/>
  <c r="G11" i="8"/>
  <c r="F11" i="8"/>
  <c r="AI10" i="8"/>
  <c r="P10" i="8"/>
  <c r="N10" i="8"/>
  <c r="M10" i="8"/>
  <c r="L10" i="8"/>
  <c r="K10" i="8"/>
  <c r="J10" i="8"/>
  <c r="G10" i="8"/>
  <c r="F10" i="8"/>
  <c r="AC9" i="8"/>
  <c r="P9" i="8"/>
  <c r="AI9" i="8" s="1"/>
  <c r="N9" i="8"/>
  <c r="M9" i="8"/>
  <c r="L9" i="8"/>
  <c r="K9" i="8"/>
  <c r="J9" i="8"/>
  <c r="G9" i="8"/>
  <c r="F9" i="8"/>
  <c r="AI8" i="8"/>
  <c r="P8" i="8"/>
  <c r="N8" i="8"/>
  <c r="M8" i="8"/>
  <c r="L8" i="8"/>
  <c r="K8" i="8"/>
  <c r="J8" i="8"/>
  <c r="G8" i="8"/>
  <c r="F8" i="8"/>
  <c r="AI7" i="8"/>
  <c r="AG7" i="8"/>
  <c r="AC7" i="8"/>
  <c r="P7" i="8"/>
  <c r="N7" i="8"/>
  <c r="M7" i="8"/>
  <c r="L7" i="8"/>
  <c r="K7" i="8"/>
  <c r="J7" i="8"/>
  <c r="G7" i="8"/>
  <c r="F7" i="8"/>
  <c r="BC6" i="8"/>
  <c r="BB6" i="8"/>
  <c r="BA6" i="8"/>
  <c r="AX6" i="8"/>
  <c r="AU6" i="8"/>
  <c r="AR6" i="8"/>
  <c r="BD6" i="8" s="1"/>
  <c r="AO6" i="8"/>
  <c r="AL6" i="8"/>
  <c r="P6" i="8"/>
  <c r="AI6" i="8" s="1"/>
  <c r="N6" i="8"/>
  <c r="M6" i="8"/>
  <c r="L6" i="8"/>
  <c r="K6" i="8"/>
  <c r="J6" i="8"/>
  <c r="G6" i="8"/>
  <c r="F6" i="8"/>
  <c r="O6" i="8" s="1"/>
  <c r="V103" i="7"/>
  <c r="T103" i="7"/>
  <c r="P103" i="7"/>
  <c r="AH103" i="7" s="1"/>
  <c r="O103" i="7"/>
  <c r="N103" i="7"/>
  <c r="M103" i="7"/>
  <c r="L103" i="7"/>
  <c r="K103" i="7"/>
  <c r="J103" i="7"/>
  <c r="P102" i="7"/>
  <c r="AH102" i="7" s="1"/>
  <c r="O102" i="7"/>
  <c r="V102" i="7" s="1"/>
  <c r="N102" i="7"/>
  <c r="M102" i="7"/>
  <c r="L102" i="7"/>
  <c r="K102" i="7"/>
  <c r="J102" i="7"/>
  <c r="Z101" i="7"/>
  <c r="V101" i="7"/>
  <c r="R101" i="7"/>
  <c r="P101" i="7"/>
  <c r="AH101" i="7" s="1"/>
  <c r="O101" i="7"/>
  <c r="N101" i="7"/>
  <c r="M101" i="7"/>
  <c r="L101" i="7"/>
  <c r="K101" i="7"/>
  <c r="J101" i="7"/>
  <c r="AH100" i="7"/>
  <c r="AD100" i="7"/>
  <c r="V100" i="7"/>
  <c r="T100" i="7"/>
  <c r="P100" i="7"/>
  <c r="O100" i="7"/>
  <c r="N100" i="7"/>
  <c r="M100" i="7"/>
  <c r="L100" i="7"/>
  <c r="K100" i="7"/>
  <c r="J100" i="7"/>
  <c r="AD99" i="7"/>
  <c r="P99" i="7"/>
  <c r="AH99" i="7" s="1"/>
  <c r="O99" i="7"/>
  <c r="V99" i="7" s="1"/>
  <c r="N99" i="7"/>
  <c r="M99" i="7"/>
  <c r="L99" i="7"/>
  <c r="K99" i="7"/>
  <c r="J99" i="7"/>
  <c r="AB98" i="7"/>
  <c r="Z98" i="7"/>
  <c r="X98" i="7"/>
  <c r="T98" i="7"/>
  <c r="R98" i="7"/>
  <c r="P98" i="7"/>
  <c r="O98" i="7"/>
  <c r="AA98" i="7" s="1"/>
  <c r="N98" i="7"/>
  <c r="M98" i="7"/>
  <c r="L98" i="7"/>
  <c r="K98" i="7"/>
  <c r="J98" i="7"/>
  <c r="Z97" i="7"/>
  <c r="V97" i="7"/>
  <c r="R97" i="7"/>
  <c r="P97" i="7"/>
  <c r="AD97" i="7" s="1"/>
  <c r="O97" i="7"/>
  <c r="N97" i="7"/>
  <c r="M97" i="7"/>
  <c r="L97" i="7"/>
  <c r="K97" i="7"/>
  <c r="J97" i="7"/>
  <c r="AH96" i="7"/>
  <c r="AD96" i="7"/>
  <c r="P96" i="7"/>
  <c r="O96" i="7"/>
  <c r="V96" i="7" s="1"/>
  <c r="N96" i="7"/>
  <c r="M96" i="7"/>
  <c r="L96" i="7"/>
  <c r="K96" i="7"/>
  <c r="J96" i="7"/>
  <c r="AD95" i="7"/>
  <c r="P95" i="7"/>
  <c r="AH95" i="7" s="1"/>
  <c r="O95" i="7"/>
  <c r="V95" i="7" s="1"/>
  <c r="N95" i="7"/>
  <c r="M95" i="7"/>
  <c r="L95" i="7"/>
  <c r="K95" i="7"/>
  <c r="J95" i="7"/>
  <c r="AB94" i="7"/>
  <c r="Z94" i="7"/>
  <c r="X94" i="7"/>
  <c r="T94" i="7"/>
  <c r="R94" i="7"/>
  <c r="P94" i="7"/>
  <c r="O94" i="7"/>
  <c r="AA94" i="7" s="1"/>
  <c r="N94" i="7"/>
  <c r="M94" i="7"/>
  <c r="L94" i="7"/>
  <c r="K94" i="7"/>
  <c r="J94" i="7"/>
  <c r="Z93" i="7"/>
  <c r="V93" i="7"/>
  <c r="R93" i="7"/>
  <c r="P93" i="7"/>
  <c r="AH93" i="7" s="1"/>
  <c r="O93" i="7"/>
  <c r="N93" i="7"/>
  <c r="M93" i="7"/>
  <c r="L93" i="7"/>
  <c r="K93" i="7"/>
  <c r="J93" i="7"/>
  <c r="AH92" i="7"/>
  <c r="AD92" i="7"/>
  <c r="P92" i="7"/>
  <c r="O92" i="7"/>
  <c r="V92" i="7" s="1"/>
  <c r="N92" i="7"/>
  <c r="M92" i="7"/>
  <c r="L92" i="7"/>
  <c r="K92" i="7"/>
  <c r="J92" i="7"/>
  <c r="AD91" i="7"/>
  <c r="V91" i="7"/>
  <c r="T91" i="7"/>
  <c r="P91" i="7"/>
  <c r="AH91" i="7" s="1"/>
  <c r="O91" i="7"/>
  <c r="N91" i="7"/>
  <c r="M91" i="7"/>
  <c r="L91" i="7"/>
  <c r="K91" i="7"/>
  <c r="J91" i="7"/>
  <c r="AB90" i="7"/>
  <c r="Z90" i="7"/>
  <c r="X90" i="7"/>
  <c r="T90" i="7"/>
  <c r="R90" i="7"/>
  <c r="P90" i="7"/>
  <c r="O90" i="7"/>
  <c r="AA90" i="7" s="1"/>
  <c r="N90" i="7"/>
  <c r="M90" i="7"/>
  <c r="L90" i="7"/>
  <c r="K90" i="7"/>
  <c r="J90" i="7"/>
  <c r="AH89" i="7"/>
  <c r="Z89" i="7"/>
  <c r="V89" i="7"/>
  <c r="R89" i="7"/>
  <c r="P89" i="7"/>
  <c r="AD89" i="7" s="1"/>
  <c r="O89" i="7"/>
  <c r="N89" i="7"/>
  <c r="M89" i="7"/>
  <c r="L89" i="7"/>
  <c r="K89" i="7"/>
  <c r="J89" i="7"/>
  <c r="AH88" i="7"/>
  <c r="V88" i="7"/>
  <c r="T88" i="7"/>
  <c r="P88" i="7"/>
  <c r="AD88" i="7" s="1"/>
  <c r="O88" i="7"/>
  <c r="N88" i="7"/>
  <c r="M88" i="7"/>
  <c r="L88" i="7"/>
  <c r="K88" i="7"/>
  <c r="J88" i="7"/>
  <c r="AD87" i="7"/>
  <c r="P87" i="7"/>
  <c r="AH87" i="7" s="1"/>
  <c r="O87" i="7"/>
  <c r="T87" i="7" s="1"/>
  <c r="N87" i="7"/>
  <c r="M87" i="7"/>
  <c r="L87" i="7"/>
  <c r="K87" i="7"/>
  <c r="J87" i="7"/>
  <c r="AB86" i="7"/>
  <c r="Z86" i="7"/>
  <c r="X86" i="7"/>
  <c r="T86" i="7"/>
  <c r="R86" i="7"/>
  <c r="P86" i="7"/>
  <c r="AD86" i="7" s="1"/>
  <c r="O86" i="7"/>
  <c r="AA86" i="7" s="1"/>
  <c r="N86" i="7"/>
  <c r="M86" i="7"/>
  <c r="L86" i="7"/>
  <c r="K86" i="7"/>
  <c r="J86" i="7"/>
  <c r="AD85" i="7"/>
  <c r="Z85" i="7"/>
  <c r="V85" i="7"/>
  <c r="R85" i="7"/>
  <c r="P85" i="7"/>
  <c r="AH85" i="7" s="1"/>
  <c r="O85" i="7"/>
  <c r="N85" i="7"/>
  <c r="M85" i="7"/>
  <c r="L85" i="7"/>
  <c r="K85" i="7"/>
  <c r="J85" i="7"/>
  <c r="AH84" i="7"/>
  <c r="AD84" i="7"/>
  <c r="V84" i="7"/>
  <c r="T84" i="7"/>
  <c r="P84" i="7"/>
  <c r="O84" i="7"/>
  <c r="N84" i="7"/>
  <c r="M84" i="7"/>
  <c r="L84" i="7"/>
  <c r="K84" i="7"/>
  <c r="J84" i="7"/>
  <c r="AB83" i="7"/>
  <c r="Z83" i="7"/>
  <c r="X83" i="7"/>
  <c r="T83" i="7"/>
  <c r="R83" i="7"/>
  <c r="P83" i="7"/>
  <c r="AH83" i="7" s="1"/>
  <c r="O83" i="7"/>
  <c r="AA83" i="7" s="1"/>
  <c r="N83" i="7"/>
  <c r="M83" i="7"/>
  <c r="L83" i="7"/>
  <c r="K83" i="7"/>
  <c r="J83" i="7"/>
  <c r="X82" i="7"/>
  <c r="P82" i="7"/>
  <c r="AH82" i="7" s="1"/>
  <c r="O82" i="7"/>
  <c r="AA82" i="7" s="1"/>
  <c r="N82" i="7"/>
  <c r="M82" i="7"/>
  <c r="L82" i="7"/>
  <c r="K82" i="7"/>
  <c r="J82" i="7"/>
  <c r="AD81" i="7"/>
  <c r="P81" i="7"/>
  <c r="AH81" i="7" s="1"/>
  <c r="O81" i="7"/>
  <c r="AA81" i="7" s="1"/>
  <c r="N81" i="7"/>
  <c r="M81" i="7"/>
  <c r="L81" i="7"/>
  <c r="K81" i="7"/>
  <c r="J81" i="7"/>
  <c r="AD80" i="7"/>
  <c r="AB80" i="7"/>
  <c r="Z80" i="7"/>
  <c r="T80" i="7"/>
  <c r="R80" i="7"/>
  <c r="P80" i="7"/>
  <c r="AH80" i="7" s="1"/>
  <c r="O80" i="7"/>
  <c r="AA80" i="7" s="1"/>
  <c r="N80" i="7"/>
  <c r="M80" i="7"/>
  <c r="L80" i="7"/>
  <c r="K80" i="7"/>
  <c r="J80" i="7"/>
  <c r="AB79" i="7"/>
  <c r="Z79" i="7"/>
  <c r="X79" i="7"/>
  <c r="T79" i="7"/>
  <c r="R79" i="7"/>
  <c r="P79" i="7"/>
  <c r="AH79" i="7" s="1"/>
  <c r="O79" i="7"/>
  <c r="AA79" i="7" s="1"/>
  <c r="N79" i="7"/>
  <c r="M79" i="7"/>
  <c r="L79" i="7"/>
  <c r="K79" i="7"/>
  <c r="J79" i="7"/>
  <c r="AH78" i="7"/>
  <c r="AD78" i="7"/>
  <c r="P78" i="7"/>
  <c r="O78" i="7"/>
  <c r="W78" i="7" s="1"/>
  <c r="N78" i="7"/>
  <c r="M78" i="7"/>
  <c r="L78" i="7"/>
  <c r="K78" i="7"/>
  <c r="J78" i="7"/>
  <c r="P77" i="7"/>
  <c r="AH77" i="7" s="1"/>
  <c r="O77" i="7"/>
  <c r="AA77" i="7" s="1"/>
  <c r="N77" i="7"/>
  <c r="M77" i="7"/>
  <c r="L77" i="7"/>
  <c r="K77" i="7"/>
  <c r="J77" i="7"/>
  <c r="AG76" i="7"/>
  <c r="AE76" i="7"/>
  <c r="P76" i="7"/>
  <c r="AH76" i="7" s="1"/>
  <c r="O76" i="7"/>
  <c r="AA76" i="7" s="1"/>
  <c r="N76" i="7"/>
  <c r="M76" i="7"/>
  <c r="L76" i="7"/>
  <c r="K76" i="7"/>
  <c r="J76" i="7"/>
  <c r="AE75" i="7"/>
  <c r="W75" i="7"/>
  <c r="S75" i="7"/>
  <c r="P75" i="7"/>
  <c r="AH75" i="7" s="1"/>
  <c r="O75" i="7"/>
  <c r="AA75" i="7" s="1"/>
  <c r="N75" i="7"/>
  <c r="M75" i="7"/>
  <c r="L75" i="7"/>
  <c r="K75" i="7"/>
  <c r="J75" i="7"/>
  <c r="P74" i="7"/>
  <c r="AH74" i="7" s="1"/>
  <c r="O74" i="7"/>
  <c r="AA74" i="7" s="1"/>
  <c r="N74" i="7"/>
  <c r="M74" i="7"/>
  <c r="L74" i="7"/>
  <c r="K74" i="7"/>
  <c r="J74" i="7"/>
  <c r="AI73" i="7"/>
  <c r="AG73" i="7"/>
  <c r="AE73" i="7"/>
  <c r="W73" i="7"/>
  <c r="S73" i="7"/>
  <c r="P73" i="7"/>
  <c r="AH73" i="7" s="1"/>
  <c r="O73" i="7"/>
  <c r="AA73" i="7" s="1"/>
  <c r="N73" i="7"/>
  <c r="M73" i="7"/>
  <c r="L73" i="7"/>
  <c r="K73" i="7"/>
  <c r="J73" i="7"/>
  <c r="AC72" i="7"/>
  <c r="P72" i="7"/>
  <c r="AH72" i="7" s="1"/>
  <c r="O72" i="7"/>
  <c r="AA72" i="7" s="1"/>
  <c r="N72" i="7"/>
  <c r="M72" i="7"/>
  <c r="L72" i="7"/>
  <c r="K72" i="7"/>
  <c r="J72" i="7"/>
  <c r="AI71" i="7"/>
  <c r="AG71" i="7"/>
  <c r="P71" i="7"/>
  <c r="AH71" i="7" s="1"/>
  <c r="O71" i="7"/>
  <c r="AA71" i="7" s="1"/>
  <c r="N71" i="7"/>
  <c r="M71" i="7"/>
  <c r="L71" i="7"/>
  <c r="K71" i="7"/>
  <c r="J71" i="7"/>
  <c r="AG70" i="7"/>
  <c r="AE70" i="7"/>
  <c r="AC70" i="7"/>
  <c r="P70" i="7"/>
  <c r="AH70" i="7" s="1"/>
  <c r="O70" i="7"/>
  <c r="AA70" i="7" s="1"/>
  <c r="N70" i="7"/>
  <c r="M70" i="7"/>
  <c r="L70" i="7"/>
  <c r="K70" i="7"/>
  <c r="J70" i="7"/>
  <c r="P69" i="7"/>
  <c r="AH69" i="7" s="1"/>
  <c r="O69" i="7"/>
  <c r="AA69" i="7" s="1"/>
  <c r="N69" i="7"/>
  <c r="M69" i="7"/>
  <c r="L69" i="7"/>
  <c r="K69" i="7"/>
  <c r="J69" i="7"/>
  <c r="AG68" i="7"/>
  <c r="AE68" i="7"/>
  <c r="P68" i="7"/>
  <c r="AH68" i="7" s="1"/>
  <c r="O68" i="7"/>
  <c r="AA68" i="7" s="1"/>
  <c r="N68" i="7"/>
  <c r="M68" i="7"/>
  <c r="L68" i="7"/>
  <c r="K68" i="7"/>
  <c r="J68" i="7"/>
  <c r="AE67" i="7"/>
  <c r="W67" i="7"/>
  <c r="S67" i="7"/>
  <c r="P67" i="7"/>
  <c r="AH67" i="7" s="1"/>
  <c r="O67" i="7"/>
  <c r="AA67" i="7" s="1"/>
  <c r="N67" i="7"/>
  <c r="M67" i="7"/>
  <c r="L67" i="7"/>
  <c r="K67" i="7"/>
  <c r="J67" i="7"/>
  <c r="AI66" i="7"/>
  <c r="U66" i="7"/>
  <c r="P66" i="7"/>
  <c r="AH66" i="7" s="1"/>
  <c r="O66" i="7"/>
  <c r="N66" i="7"/>
  <c r="M66" i="7"/>
  <c r="L66" i="7"/>
  <c r="K66" i="7"/>
  <c r="J66" i="7"/>
  <c r="AI65" i="7"/>
  <c r="AG65" i="7"/>
  <c r="P65" i="7"/>
  <c r="AH65" i="7" s="1"/>
  <c r="O65" i="7"/>
  <c r="AA65" i="7" s="1"/>
  <c r="N65" i="7"/>
  <c r="M65" i="7"/>
  <c r="L65" i="7"/>
  <c r="K65" i="7"/>
  <c r="J65" i="7"/>
  <c r="AE64" i="7"/>
  <c r="AC64" i="7"/>
  <c r="P64" i="7"/>
  <c r="AH64" i="7" s="1"/>
  <c r="O64" i="7"/>
  <c r="U64" i="7" s="1"/>
  <c r="N64" i="7"/>
  <c r="M64" i="7"/>
  <c r="L64" i="7"/>
  <c r="K64" i="7"/>
  <c r="J64" i="7"/>
  <c r="AE63" i="7"/>
  <c r="W63" i="7"/>
  <c r="S63" i="7"/>
  <c r="P63" i="7"/>
  <c r="AH63" i="7" s="1"/>
  <c r="O63" i="7"/>
  <c r="AA63" i="7" s="1"/>
  <c r="N63" i="7"/>
  <c r="M63" i="7"/>
  <c r="L63" i="7"/>
  <c r="K63" i="7"/>
  <c r="J63" i="7"/>
  <c r="AI62" i="7"/>
  <c r="U62" i="7"/>
  <c r="P62" i="7"/>
  <c r="AH62" i="7" s="1"/>
  <c r="O62" i="7"/>
  <c r="N62" i="7"/>
  <c r="M62" i="7"/>
  <c r="L62" i="7"/>
  <c r="K62" i="7"/>
  <c r="J62" i="7"/>
  <c r="AI61" i="7"/>
  <c r="AG61" i="7"/>
  <c r="P61" i="7"/>
  <c r="AH61" i="7" s="1"/>
  <c r="O61" i="7"/>
  <c r="AA61" i="7" s="1"/>
  <c r="N61" i="7"/>
  <c r="M61" i="7"/>
  <c r="L61" i="7"/>
  <c r="K61" i="7"/>
  <c r="J61" i="7"/>
  <c r="AE60" i="7"/>
  <c r="AC60" i="7"/>
  <c r="P60" i="7"/>
  <c r="AH60" i="7" s="1"/>
  <c r="O60" i="7"/>
  <c r="U60" i="7" s="1"/>
  <c r="N60" i="7"/>
  <c r="M60" i="7"/>
  <c r="L60" i="7"/>
  <c r="K60" i="7"/>
  <c r="J60" i="7"/>
  <c r="AE59" i="7"/>
  <c r="W59" i="7"/>
  <c r="S59" i="7"/>
  <c r="P59" i="7"/>
  <c r="AH59" i="7" s="1"/>
  <c r="O59" i="7"/>
  <c r="AA59" i="7" s="1"/>
  <c r="N59" i="7"/>
  <c r="M59" i="7"/>
  <c r="L59" i="7"/>
  <c r="K59" i="7"/>
  <c r="J59" i="7"/>
  <c r="AI58" i="7"/>
  <c r="U58" i="7"/>
  <c r="P58" i="7"/>
  <c r="AH58" i="7" s="1"/>
  <c r="O58" i="7"/>
  <c r="N58" i="7"/>
  <c r="M58" i="7"/>
  <c r="L58" i="7"/>
  <c r="K58" i="7"/>
  <c r="J58" i="7"/>
  <c r="AI57" i="7"/>
  <c r="AG57" i="7"/>
  <c r="P57" i="7"/>
  <c r="AH57" i="7" s="1"/>
  <c r="O57" i="7"/>
  <c r="AA57" i="7" s="1"/>
  <c r="N57" i="7"/>
  <c r="M57" i="7"/>
  <c r="L57" i="7"/>
  <c r="K57" i="7"/>
  <c r="J57" i="7"/>
  <c r="AE56" i="7"/>
  <c r="AC56" i="7"/>
  <c r="P56" i="7"/>
  <c r="AH56" i="7" s="1"/>
  <c r="O56" i="7"/>
  <c r="U56" i="7" s="1"/>
  <c r="N56" i="7"/>
  <c r="M56" i="7"/>
  <c r="L56" i="7"/>
  <c r="K56" i="7"/>
  <c r="J56" i="7"/>
  <c r="AE55" i="7"/>
  <c r="W55" i="7"/>
  <c r="S55" i="7"/>
  <c r="P55" i="7"/>
  <c r="AH55" i="7" s="1"/>
  <c r="O55" i="7"/>
  <c r="AA55" i="7" s="1"/>
  <c r="N55" i="7"/>
  <c r="M55" i="7"/>
  <c r="L55" i="7"/>
  <c r="K55" i="7"/>
  <c r="J55" i="7"/>
  <c r="AI54" i="7"/>
  <c r="U54" i="7"/>
  <c r="P54" i="7"/>
  <c r="AH54" i="7" s="1"/>
  <c r="O54" i="7"/>
  <c r="N54" i="7"/>
  <c r="M54" i="7"/>
  <c r="L54" i="7"/>
  <c r="K54" i="7"/>
  <c r="J54" i="7"/>
  <c r="P53" i="7"/>
  <c r="O53" i="7"/>
  <c r="AA53" i="7" s="1"/>
  <c r="N53" i="7"/>
  <c r="M53" i="7"/>
  <c r="L53" i="7"/>
  <c r="K53" i="7"/>
  <c r="J53" i="7"/>
  <c r="X52" i="7"/>
  <c r="P52" i="7"/>
  <c r="O52" i="7"/>
  <c r="AA52" i="7" s="1"/>
  <c r="N52" i="7"/>
  <c r="M52" i="7"/>
  <c r="L52" i="7"/>
  <c r="K52" i="7"/>
  <c r="J52" i="7"/>
  <c r="AB51" i="7"/>
  <c r="Z51" i="7"/>
  <c r="X51" i="7"/>
  <c r="T51" i="7"/>
  <c r="R51" i="7"/>
  <c r="P51" i="7"/>
  <c r="O51" i="7"/>
  <c r="AA51" i="7" s="1"/>
  <c r="N51" i="7"/>
  <c r="M51" i="7"/>
  <c r="L51" i="7"/>
  <c r="K51" i="7"/>
  <c r="J51" i="7"/>
  <c r="AB50" i="7"/>
  <c r="Z50" i="7"/>
  <c r="T50" i="7"/>
  <c r="R50" i="7"/>
  <c r="P50" i="7"/>
  <c r="O50" i="7"/>
  <c r="AA50" i="7" s="1"/>
  <c r="N50" i="7"/>
  <c r="M50" i="7"/>
  <c r="L50" i="7"/>
  <c r="K50" i="7"/>
  <c r="J50" i="7"/>
  <c r="V49" i="7"/>
  <c r="P49" i="7"/>
  <c r="O49" i="7"/>
  <c r="N49" i="7"/>
  <c r="M49" i="7"/>
  <c r="L49" i="7"/>
  <c r="K49" i="7"/>
  <c r="J49" i="7"/>
  <c r="X48" i="7"/>
  <c r="P48" i="7"/>
  <c r="O48" i="7"/>
  <c r="AA48" i="7" s="1"/>
  <c r="N48" i="7"/>
  <c r="M48" i="7"/>
  <c r="L48" i="7"/>
  <c r="K48" i="7"/>
  <c r="J48" i="7"/>
  <c r="AB47" i="7"/>
  <c r="Z47" i="7"/>
  <c r="X47" i="7"/>
  <c r="T47" i="7"/>
  <c r="R47" i="7"/>
  <c r="P47" i="7"/>
  <c r="O47" i="7"/>
  <c r="AA47" i="7" s="1"/>
  <c r="N47" i="7"/>
  <c r="M47" i="7"/>
  <c r="L47" i="7"/>
  <c r="K47" i="7"/>
  <c r="J47" i="7"/>
  <c r="AB46" i="7"/>
  <c r="Z46" i="7"/>
  <c r="T46" i="7"/>
  <c r="R46" i="7"/>
  <c r="P46" i="7"/>
  <c r="O46" i="7"/>
  <c r="AA46" i="7" s="1"/>
  <c r="N46" i="7"/>
  <c r="M46" i="7"/>
  <c r="L46" i="7"/>
  <c r="K46" i="7"/>
  <c r="J46" i="7"/>
  <c r="P45" i="7"/>
  <c r="O45" i="7"/>
  <c r="V45" i="7" s="1"/>
  <c r="N45" i="7"/>
  <c r="M45" i="7"/>
  <c r="L45" i="7"/>
  <c r="K45" i="7"/>
  <c r="J45" i="7"/>
  <c r="X44" i="7"/>
  <c r="P44" i="7"/>
  <c r="O44" i="7"/>
  <c r="AA44" i="7" s="1"/>
  <c r="N44" i="7"/>
  <c r="M44" i="7"/>
  <c r="L44" i="7"/>
  <c r="K44" i="7"/>
  <c r="J44" i="7"/>
  <c r="AD43" i="7"/>
  <c r="V43" i="7"/>
  <c r="P43" i="7"/>
  <c r="AH43" i="7" s="1"/>
  <c r="O43" i="7"/>
  <c r="N43" i="7"/>
  <c r="M43" i="7"/>
  <c r="L43" i="7"/>
  <c r="K43" i="7"/>
  <c r="J43" i="7"/>
  <c r="AD42" i="7"/>
  <c r="AB42" i="7"/>
  <c r="Z42" i="7"/>
  <c r="T42" i="7"/>
  <c r="R42" i="7"/>
  <c r="P42" i="7"/>
  <c r="AH42" i="7" s="1"/>
  <c r="O42" i="7"/>
  <c r="AA42" i="7" s="1"/>
  <c r="N42" i="7"/>
  <c r="M42" i="7"/>
  <c r="L42" i="7"/>
  <c r="K42" i="7"/>
  <c r="J42" i="7"/>
  <c r="AB41" i="7"/>
  <c r="Z41" i="7"/>
  <c r="X41" i="7"/>
  <c r="T41" i="7"/>
  <c r="R41" i="7"/>
  <c r="P41" i="7"/>
  <c r="AH41" i="7" s="1"/>
  <c r="O41" i="7"/>
  <c r="AA41" i="7" s="1"/>
  <c r="N41" i="7"/>
  <c r="M41" i="7"/>
  <c r="L41" i="7"/>
  <c r="K41" i="7"/>
  <c r="J41" i="7"/>
  <c r="AH40" i="7"/>
  <c r="X40" i="7"/>
  <c r="P40" i="7"/>
  <c r="AD40" i="7" s="1"/>
  <c r="O40" i="7"/>
  <c r="AA40" i="7" s="1"/>
  <c r="N40" i="7"/>
  <c r="M40" i="7"/>
  <c r="L40" i="7"/>
  <c r="K40" i="7"/>
  <c r="J40" i="7"/>
  <c r="AD39" i="7"/>
  <c r="P39" i="7"/>
  <c r="AH39" i="7" s="1"/>
  <c r="O39" i="7"/>
  <c r="V39" i="7" s="1"/>
  <c r="N39" i="7"/>
  <c r="M39" i="7"/>
  <c r="L39" i="7"/>
  <c r="K39" i="7"/>
  <c r="J39" i="7"/>
  <c r="AD38" i="7"/>
  <c r="AB38" i="7"/>
  <c r="Z38" i="7"/>
  <c r="T38" i="7"/>
  <c r="R38" i="7"/>
  <c r="P38" i="7"/>
  <c r="AH38" i="7" s="1"/>
  <c r="O38" i="7"/>
  <c r="AA38" i="7" s="1"/>
  <c r="N38" i="7"/>
  <c r="M38" i="7"/>
  <c r="L38" i="7"/>
  <c r="K38" i="7"/>
  <c r="J38" i="7"/>
  <c r="AB37" i="7"/>
  <c r="Z37" i="7"/>
  <c r="X37" i="7"/>
  <c r="T37" i="7"/>
  <c r="R37" i="7"/>
  <c r="P37" i="7"/>
  <c r="AH37" i="7" s="1"/>
  <c r="O37" i="7"/>
  <c r="AA37" i="7" s="1"/>
  <c r="N37" i="7"/>
  <c r="M37" i="7"/>
  <c r="L37" i="7"/>
  <c r="K37" i="7"/>
  <c r="J37" i="7"/>
  <c r="X36" i="7"/>
  <c r="P36" i="7"/>
  <c r="AD36" i="7" s="1"/>
  <c r="O36" i="7"/>
  <c r="AA36" i="7" s="1"/>
  <c r="N36" i="7"/>
  <c r="M36" i="7"/>
  <c r="L36" i="7"/>
  <c r="K36" i="7"/>
  <c r="J36" i="7"/>
  <c r="AD35" i="7"/>
  <c r="V35" i="7"/>
  <c r="P35" i="7"/>
  <c r="AH35" i="7" s="1"/>
  <c r="O35" i="7"/>
  <c r="N35" i="7"/>
  <c r="M35" i="7"/>
  <c r="L35" i="7"/>
  <c r="K35" i="7"/>
  <c r="J35" i="7"/>
  <c r="AD34" i="7"/>
  <c r="AB34" i="7"/>
  <c r="Z34" i="7"/>
  <c r="T34" i="7"/>
  <c r="R34" i="7"/>
  <c r="P34" i="7"/>
  <c r="AH34" i="7" s="1"/>
  <c r="O34" i="7"/>
  <c r="AA34" i="7" s="1"/>
  <c r="N34" i="7"/>
  <c r="M34" i="7"/>
  <c r="L34" i="7"/>
  <c r="K34" i="7"/>
  <c r="J34" i="7"/>
  <c r="AB33" i="7"/>
  <c r="Z33" i="7"/>
  <c r="X33" i="7"/>
  <c r="T33" i="7"/>
  <c r="R33" i="7"/>
  <c r="P33" i="7"/>
  <c r="AH33" i="7" s="1"/>
  <c r="O33" i="7"/>
  <c r="AA33" i="7" s="1"/>
  <c r="N33" i="7"/>
  <c r="M33" i="7"/>
  <c r="L33" i="7"/>
  <c r="K33" i="7"/>
  <c r="J33" i="7"/>
  <c r="AH32" i="7"/>
  <c r="AD32" i="7"/>
  <c r="P32" i="7"/>
  <c r="N32" i="7"/>
  <c r="M32" i="7"/>
  <c r="L32" i="7"/>
  <c r="K32" i="7"/>
  <c r="J32" i="7"/>
  <c r="G32" i="7"/>
  <c r="F32" i="7"/>
  <c r="P31" i="7"/>
  <c r="N31" i="7"/>
  <c r="M31" i="7"/>
  <c r="L31" i="7"/>
  <c r="K31" i="7"/>
  <c r="J31" i="7"/>
  <c r="G31" i="7"/>
  <c r="F31" i="7"/>
  <c r="O31" i="7" s="1"/>
  <c r="AH30" i="7"/>
  <c r="P30" i="7"/>
  <c r="AD30" i="7" s="1"/>
  <c r="N30" i="7"/>
  <c r="M30" i="7"/>
  <c r="L30" i="7"/>
  <c r="K30" i="7"/>
  <c r="J30" i="7"/>
  <c r="G30" i="7"/>
  <c r="F30" i="7"/>
  <c r="P29" i="7"/>
  <c r="N29" i="7"/>
  <c r="M29" i="7"/>
  <c r="L29" i="7"/>
  <c r="K29" i="7"/>
  <c r="J29" i="7"/>
  <c r="G29" i="7"/>
  <c r="F29" i="7"/>
  <c r="P28" i="7"/>
  <c r="N28" i="7"/>
  <c r="M28" i="7"/>
  <c r="L28" i="7"/>
  <c r="K28" i="7"/>
  <c r="J28" i="7"/>
  <c r="G28" i="7"/>
  <c r="F28" i="7"/>
  <c r="O28" i="7" s="1"/>
  <c r="P27" i="7"/>
  <c r="AH27" i="7" s="1"/>
  <c r="N27" i="7"/>
  <c r="M27" i="7"/>
  <c r="L27" i="7"/>
  <c r="K27" i="7"/>
  <c r="J27" i="7"/>
  <c r="G27" i="7"/>
  <c r="F27" i="7"/>
  <c r="AD26" i="7"/>
  <c r="P26" i="7"/>
  <c r="AH26" i="7" s="1"/>
  <c r="N26" i="7"/>
  <c r="M26" i="7"/>
  <c r="L26" i="7"/>
  <c r="K26" i="7"/>
  <c r="J26" i="7"/>
  <c r="G26" i="7"/>
  <c r="F26" i="7"/>
  <c r="O26" i="7" s="1"/>
  <c r="AB26" i="7" s="1"/>
  <c r="AB25" i="7"/>
  <c r="P25" i="7"/>
  <c r="N25" i="7"/>
  <c r="M25" i="7"/>
  <c r="L25" i="7"/>
  <c r="K25" i="7"/>
  <c r="J25" i="7"/>
  <c r="G25" i="7"/>
  <c r="F25" i="7"/>
  <c r="O25" i="7" s="1"/>
  <c r="X25" i="7" s="1"/>
  <c r="AH24" i="7"/>
  <c r="AD24" i="7"/>
  <c r="P24" i="7"/>
  <c r="N24" i="7"/>
  <c r="M24" i="7"/>
  <c r="L24" i="7"/>
  <c r="K24" i="7"/>
  <c r="J24" i="7"/>
  <c r="G24" i="7"/>
  <c r="F24" i="7"/>
  <c r="P23" i="7"/>
  <c r="AH23" i="7" s="1"/>
  <c r="N23" i="7"/>
  <c r="M23" i="7"/>
  <c r="L23" i="7"/>
  <c r="K23" i="7"/>
  <c r="J23" i="7"/>
  <c r="G23" i="7"/>
  <c r="F23" i="7"/>
  <c r="O23" i="7" s="1"/>
  <c r="AH22" i="7"/>
  <c r="P22" i="7"/>
  <c r="AD22" i="7" s="1"/>
  <c r="N22" i="7"/>
  <c r="M22" i="7"/>
  <c r="L22" i="7"/>
  <c r="K22" i="7"/>
  <c r="J22" i="7"/>
  <c r="G22" i="7"/>
  <c r="F22" i="7"/>
  <c r="P21" i="7"/>
  <c r="N21" i="7"/>
  <c r="M21" i="7"/>
  <c r="L21" i="7"/>
  <c r="K21" i="7"/>
  <c r="J21" i="7"/>
  <c r="G21" i="7"/>
  <c r="F21" i="7"/>
  <c r="AW20" i="7"/>
  <c r="AO20" i="7"/>
  <c r="P20" i="7"/>
  <c r="AI20" i="7" s="1"/>
  <c r="N20" i="7"/>
  <c r="M20" i="7"/>
  <c r="L20" i="7"/>
  <c r="K20" i="7"/>
  <c r="J20" i="7"/>
  <c r="G20" i="7"/>
  <c r="F20" i="7"/>
  <c r="P19" i="7"/>
  <c r="N19" i="7"/>
  <c r="M19" i="7"/>
  <c r="L19" i="7"/>
  <c r="K19" i="7"/>
  <c r="J19" i="7"/>
  <c r="G19" i="7"/>
  <c r="F19" i="7"/>
  <c r="AI18" i="7"/>
  <c r="P18" i="7"/>
  <c r="N18" i="7"/>
  <c r="M18" i="7"/>
  <c r="L18" i="7"/>
  <c r="K18" i="7"/>
  <c r="J18" i="7"/>
  <c r="G18" i="7"/>
  <c r="F18" i="7"/>
  <c r="P17" i="7"/>
  <c r="N17" i="7"/>
  <c r="M17" i="7"/>
  <c r="L17" i="7"/>
  <c r="K17" i="7"/>
  <c r="J17" i="7"/>
  <c r="G17" i="7"/>
  <c r="F17" i="7"/>
  <c r="BC16" i="7"/>
  <c r="BB16" i="7"/>
  <c r="BA16" i="7"/>
  <c r="AX16" i="7"/>
  <c r="BD16" i="7" s="1"/>
  <c r="AU16" i="7"/>
  <c r="AR16" i="7"/>
  <c r="AO16" i="7"/>
  <c r="AL16" i="7"/>
  <c r="P16" i="7"/>
  <c r="AH16" i="7" s="1"/>
  <c r="N16" i="7"/>
  <c r="M16" i="7"/>
  <c r="L16" i="7"/>
  <c r="K16" i="7"/>
  <c r="J16" i="7"/>
  <c r="G16" i="7"/>
  <c r="F16" i="7"/>
  <c r="AD15" i="7"/>
  <c r="P15" i="7"/>
  <c r="AH15" i="7" s="1"/>
  <c r="N15" i="7"/>
  <c r="M15" i="7"/>
  <c r="L15" i="7"/>
  <c r="K15" i="7"/>
  <c r="J15" i="7"/>
  <c r="G15" i="7"/>
  <c r="F15" i="7"/>
  <c r="O15" i="7" s="1"/>
  <c r="AB15" i="7" s="1"/>
  <c r="AB14" i="7"/>
  <c r="P14" i="7"/>
  <c r="N14" i="7"/>
  <c r="M14" i="7"/>
  <c r="L14" i="7"/>
  <c r="K14" i="7"/>
  <c r="J14" i="7"/>
  <c r="G14" i="7"/>
  <c r="F14" i="7"/>
  <c r="O14" i="7" s="1"/>
  <c r="X14" i="7" s="1"/>
  <c r="AH13" i="7"/>
  <c r="AD13" i="7"/>
  <c r="P13" i="7"/>
  <c r="N13" i="7"/>
  <c r="M13" i="7"/>
  <c r="L13" i="7"/>
  <c r="K13" i="7"/>
  <c r="J13" i="7"/>
  <c r="G13" i="7"/>
  <c r="F13" i="7"/>
  <c r="P12" i="7"/>
  <c r="AH12" i="7" s="1"/>
  <c r="N12" i="7"/>
  <c r="M12" i="7"/>
  <c r="L12" i="7"/>
  <c r="K12" i="7"/>
  <c r="J12" i="7"/>
  <c r="G12" i="7"/>
  <c r="F12" i="7"/>
  <c r="O12" i="7" s="1"/>
  <c r="AZ11" i="7"/>
  <c r="AY11" i="7"/>
  <c r="AX11" i="7"/>
  <c r="AU11" i="7"/>
  <c r="AR11" i="7"/>
  <c r="AO11" i="7"/>
  <c r="AL11" i="7"/>
  <c r="BA11" i="7" s="1"/>
  <c r="P11" i="7"/>
  <c r="AH11" i="7" s="1"/>
  <c r="N11" i="7"/>
  <c r="M11" i="7"/>
  <c r="L11" i="7"/>
  <c r="K11" i="7"/>
  <c r="J11" i="7"/>
  <c r="G11" i="7"/>
  <c r="F11" i="7"/>
  <c r="O11" i="7" s="1"/>
  <c r="P10" i="7"/>
  <c r="AH10" i="7" s="1"/>
  <c r="N10" i="7"/>
  <c r="M10" i="7"/>
  <c r="L10" i="7"/>
  <c r="K10" i="7"/>
  <c r="J10" i="7"/>
  <c r="G10" i="7"/>
  <c r="F10" i="7"/>
  <c r="O10" i="7" s="1"/>
  <c r="P9" i="7"/>
  <c r="AH9" i="7" s="1"/>
  <c r="N9" i="7"/>
  <c r="M9" i="7"/>
  <c r="L9" i="7"/>
  <c r="K9" i="7"/>
  <c r="J9" i="7"/>
  <c r="G9" i="7"/>
  <c r="F9" i="7"/>
  <c r="O9" i="7" s="1"/>
  <c r="P8" i="7"/>
  <c r="AH8" i="7" s="1"/>
  <c r="N8" i="7"/>
  <c r="M8" i="7"/>
  <c r="L8" i="7"/>
  <c r="K8" i="7"/>
  <c r="J8" i="7"/>
  <c r="G8" i="7"/>
  <c r="F8" i="7"/>
  <c r="O8" i="7" s="1"/>
  <c r="P7" i="7"/>
  <c r="AH7" i="7" s="1"/>
  <c r="N7" i="7"/>
  <c r="M7" i="7"/>
  <c r="L7" i="7"/>
  <c r="K7" i="7"/>
  <c r="J7" i="7"/>
  <c r="G7" i="7"/>
  <c r="F7" i="7"/>
  <c r="O7" i="7" s="1"/>
  <c r="BC6" i="7"/>
  <c r="BB6" i="7"/>
  <c r="BA6" i="7"/>
  <c r="AX6" i="7"/>
  <c r="AU6" i="7"/>
  <c r="AR6" i="7"/>
  <c r="BD6" i="7" s="1"/>
  <c r="AO6" i="7"/>
  <c r="AL6" i="7"/>
  <c r="AI6" i="7"/>
  <c r="P6" i="7"/>
  <c r="N6" i="7"/>
  <c r="M6" i="7"/>
  <c r="L6" i="7"/>
  <c r="K6" i="7"/>
  <c r="J6" i="7"/>
  <c r="G6" i="7"/>
  <c r="F6" i="7"/>
  <c r="Q103" i="6"/>
  <c r="AI103" i="6" s="1"/>
  <c r="P103" i="6"/>
  <c r="AB103" i="6" s="1"/>
  <c r="O103" i="6"/>
  <c r="N103" i="6"/>
  <c r="M103" i="6"/>
  <c r="L103" i="6"/>
  <c r="K103" i="6"/>
  <c r="Q102" i="6"/>
  <c r="AI102" i="6" s="1"/>
  <c r="P102" i="6"/>
  <c r="X102" i="6" s="1"/>
  <c r="O102" i="6"/>
  <c r="N102" i="6"/>
  <c r="M102" i="6"/>
  <c r="L102" i="6"/>
  <c r="K102" i="6"/>
  <c r="Q101" i="6"/>
  <c r="AI101" i="6" s="1"/>
  <c r="P101" i="6"/>
  <c r="AB101" i="6" s="1"/>
  <c r="O101" i="6"/>
  <c r="N101" i="6"/>
  <c r="M101" i="6"/>
  <c r="L101" i="6"/>
  <c r="K101" i="6"/>
  <c r="Q100" i="6"/>
  <c r="AI100" i="6" s="1"/>
  <c r="P100" i="6"/>
  <c r="AB100" i="6" s="1"/>
  <c r="O100" i="6"/>
  <c r="N100" i="6"/>
  <c r="M100" i="6"/>
  <c r="L100" i="6"/>
  <c r="K100" i="6"/>
  <c r="Q99" i="6"/>
  <c r="AI99" i="6" s="1"/>
  <c r="P99" i="6"/>
  <c r="AB99" i="6" s="1"/>
  <c r="O99" i="6"/>
  <c r="N99" i="6"/>
  <c r="M99" i="6"/>
  <c r="L99" i="6"/>
  <c r="K99" i="6"/>
  <c r="Q98" i="6"/>
  <c r="P98" i="6"/>
  <c r="X98" i="6" s="1"/>
  <c r="O98" i="6"/>
  <c r="N98" i="6"/>
  <c r="M98" i="6"/>
  <c r="L98" i="6"/>
  <c r="K98" i="6"/>
  <c r="Q97" i="6"/>
  <c r="AI97" i="6" s="1"/>
  <c r="P97" i="6"/>
  <c r="AB97" i="6" s="1"/>
  <c r="O97" i="6"/>
  <c r="N97" i="6"/>
  <c r="M97" i="6"/>
  <c r="L97" i="6"/>
  <c r="K97" i="6"/>
  <c r="Q96" i="6"/>
  <c r="AI96" i="6" s="1"/>
  <c r="P96" i="6"/>
  <c r="AB96" i="6" s="1"/>
  <c r="O96" i="6"/>
  <c r="N96" i="6"/>
  <c r="M96" i="6"/>
  <c r="L96" i="6"/>
  <c r="K96" i="6"/>
  <c r="AD95" i="6"/>
  <c r="Q95" i="6"/>
  <c r="AI95" i="6" s="1"/>
  <c r="P95" i="6"/>
  <c r="AB95" i="6" s="1"/>
  <c r="O95" i="6"/>
  <c r="N95" i="6"/>
  <c r="M95" i="6"/>
  <c r="L95" i="6"/>
  <c r="K95" i="6"/>
  <c r="Q94" i="6"/>
  <c r="AI94" i="6" s="1"/>
  <c r="P94" i="6"/>
  <c r="X94" i="6" s="1"/>
  <c r="O94" i="6"/>
  <c r="N94" i="6"/>
  <c r="M94" i="6"/>
  <c r="L94" i="6"/>
  <c r="K94" i="6"/>
  <c r="Q93" i="6"/>
  <c r="AI93" i="6" s="1"/>
  <c r="P93" i="6"/>
  <c r="AB93" i="6" s="1"/>
  <c r="O93" i="6"/>
  <c r="N93" i="6"/>
  <c r="M93" i="6"/>
  <c r="L93" i="6"/>
  <c r="K93" i="6"/>
  <c r="Q92" i="6"/>
  <c r="AI92" i="6" s="1"/>
  <c r="P92" i="6"/>
  <c r="AB92" i="6" s="1"/>
  <c r="O92" i="6"/>
  <c r="N92" i="6"/>
  <c r="M92" i="6"/>
  <c r="L92" i="6"/>
  <c r="K92" i="6"/>
  <c r="Q91" i="6"/>
  <c r="AI91" i="6" s="1"/>
  <c r="P91" i="6"/>
  <c r="AB91" i="6" s="1"/>
  <c r="O91" i="6"/>
  <c r="N91" i="6"/>
  <c r="M91" i="6"/>
  <c r="L91" i="6"/>
  <c r="K91" i="6"/>
  <c r="AF90" i="6"/>
  <c r="Q90" i="6"/>
  <c r="AI90" i="6" s="1"/>
  <c r="P90" i="6"/>
  <c r="X90" i="6" s="1"/>
  <c r="O90" i="6"/>
  <c r="N90" i="6"/>
  <c r="M90" i="6"/>
  <c r="L90" i="6"/>
  <c r="K90" i="6"/>
  <c r="Q89" i="6"/>
  <c r="AI89" i="6" s="1"/>
  <c r="P89" i="6"/>
  <c r="V89" i="6" s="1"/>
  <c r="O89" i="6"/>
  <c r="N89" i="6"/>
  <c r="M89" i="6"/>
  <c r="L89" i="6"/>
  <c r="K89" i="6"/>
  <c r="Q88" i="6"/>
  <c r="AI88" i="6" s="1"/>
  <c r="P88" i="6"/>
  <c r="X88" i="6" s="1"/>
  <c r="O88" i="6"/>
  <c r="N88" i="6"/>
  <c r="M88" i="6"/>
  <c r="L88" i="6"/>
  <c r="K88" i="6"/>
  <c r="Q87" i="6"/>
  <c r="AI87" i="6" s="1"/>
  <c r="P87" i="6"/>
  <c r="V87" i="6" s="1"/>
  <c r="O87" i="6"/>
  <c r="N87" i="6"/>
  <c r="M87" i="6"/>
  <c r="L87" i="6"/>
  <c r="K87" i="6"/>
  <c r="Q86" i="6"/>
  <c r="AI86" i="6" s="1"/>
  <c r="P86" i="6"/>
  <c r="X86" i="6" s="1"/>
  <c r="O86" i="6"/>
  <c r="N86" i="6"/>
  <c r="M86" i="6"/>
  <c r="L86" i="6"/>
  <c r="K86" i="6"/>
  <c r="Q85" i="6"/>
  <c r="AI85" i="6" s="1"/>
  <c r="P85" i="6"/>
  <c r="V85" i="6" s="1"/>
  <c r="O85" i="6"/>
  <c r="N85" i="6"/>
  <c r="M85" i="6"/>
  <c r="L85" i="6"/>
  <c r="K85" i="6"/>
  <c r="Q84" i="6"/>
  <c r="AI84" i="6" s="1"/>
  <c r="P84" i="6"/>
  <c r="X84" i="6" s="1"/>
  <c r="O84" i="6"/>
  <c r="N84" i="6"/>
  <c r="M84" i="6"/>
  <c r="L84" i="6"/>
  <c r="K84" i="6"/>
  <c r="Q83" i="6"/>
  <c r="AI83" i="6" s="1"/>
  <c r="P83" i="6"/>
  <c r="V83" i="6" s="1"/>
  <c r="O83" i="6"/>
  <c r="N83" i="6"/>
  <c r="M83" i="6"/>
  <c r="L83" i="6"/>
  <c r="K83" i="6"/>
  <c r="Q82" i="6"/>
  <c r="AI82" i="6" s="1"/>
  <c r="P82" i="6"/>
  <c r="X82" i="6" s="1"/>
  <c r="O82" i="6"/>
  <c r="N82" i="6"/>
  <c r="M82" i="6"/>
  <c r="L82" i="6"/>
  <c r="K82" i="6"/>
  <c r="Q81" i="6"/>
  <c r="AI81" i="6" s="1"/>
  <c r="P81" i="6"/>
  <c r="V81" i="6" s="1"/>
  <c r="O81" i="6"/>
  <c r="N81" i="6"/>
  <c r="M81" i="6"/>
  <c r="L81" i="6"/>
  <c r="K81" i="6"/>
  <c r="Q80" i="6"/>
  <c r="AI80" i="6" s="1"/>
  <c r="P80" i="6"/>
  <c r="X80" i="6" s="1"/>
  <c r="O80" i="6"/>
  <c r="N80" i="6"/>
  <c r="M80" i="6"/>
  <c r="L80" i="6"/>
  <c r="K80" i="6"/>
  <c r="Q79" i="6"/>
  <c r="AI79" i="6" s="1"/>
  <c r="P79" i="6"/>
  <c r="V79" i="6" s="1"/>
  <c r="O79" i="6"/>
  <c r="N79" i="6"/>
  <c r="M79" i="6"/>
  <c r="L79" i="6"/>
  <c r="K79" i="6"/>
  <c r="Q78" i="6"/>
  <c r="AI78" i="6" s="1"/>
  <c r="P78" i="6"/>
  <c r="X78" i="6" s="1"/>
  <c r="O78" i="6"/>
  <c r="N78" i="6"/>
  <c r="M78" i="6"/>
  <c r="L78" i="6"/>
  <c r="K78" i="6"/>
  <c r="Q77" i="6"/>
  <c r="AI77" i="6" s="1"/>
  <c r="P77" i="6"/>
  <c r="V77" i="6" s="1"/>
  <c r="O77" i="6"/>
  <c r="N77" i="6"/>
  <c r="M77" i="6"/>
  <c r="L77" i="6"/>
  <c r="K77" i="6"/>
  <c r="Q76" i="6"/>
  <c r="AI76" i="6" s="1"/>
  <c r="P76" i="6"/>
  <c r="X76" i="6" s="1"/>
  <c r="O76" i="6"/>
  <c r="N76" i="6"/>
  <c r="M76" i="6"/>
  <c r="L76" i="6"/>
  <c r="K76" i="6"/>
  <c r="Q75" i="6"/>
  <c r="P75" i="6"/>
  <c r="AC75" i="6" s="1"/>
  <c r="O75" i="6"/>
  <c r="N75" i="6"/>
  <c r="M75" i="6"/>
  <c r="L75" i="6"/>
  <c r="K75" i="6"/>
  <c r="Q74" i="6"/>
  <c r="P74" i="6"/>
  <c r="AB74" i="6" s="1"/>
  <c r="O74" i="6"/>
  <c r="N74" i="6"/>
  <c r="M74" i="6"/>
  <c r="L74" i="6"/>
  <c r="K74" i="6"/>
  <c r="Q73" i="6"/>
  <c r="P73" i="6"/>
  <c r="AB73" i="6" s="1"/>
  <c r="O73" i="6"/>
  <c r="N73" i="6"/>
  <c r="M73" i="6"/>
  <c r="L73" i="6"/>
  <c r="K73" i="6"/>
  <c r="Q72" i="6"/>
  <c r="P72" i="6"/>
  <c r="AB72" i="6" s="1"/>
  <c r="O72" i="6"/>
  <c r="N72" i="6"/>
  <c r="M72" i="6"/>
  <c r="L72" i="6"/>
  <c r="K72" i="6"/>
  <c r="Q71" i="6"/>
  <c r="P71" i="6"/>
  <c r="AB71" i="6" s="1"/>
  <c r="O71" i="6"/>
  <c r="N71" i="6"/>
  <c r="M71" i="6"/>
  <c r="L71" i="6"/>
  <c r="K71" i="6"/>
  <c r="Q70" i="6"/>
  <c r="P70" i="6"/>
  <c r="AB70" i="6" s="1"/>
  <c r="O70" i="6"/>
  <c r="N70" i="6"/>
  <c r="M70" i="6"/>
  <c r="L70" i="6"/>
  <c r="K70" i="6"/>
  <c r="Q69" i="6"/>
  <c r="AI69" i="6" s="1"/>
  <c r="P69" i="6"/>
  <c r="AB69" i="6" s="1"/>
  <c r="O69" i="6"/>
  <c r="N69" i="6"/>
  <c r="M69" i="6"/>
  <c r="L69" i="6"/>
  <c r="K69" i="6"/>
  <c r="Q68" i="6"/>
  <c r="AE68" i="6" s="1"/>
  <c r="P68" i="6"/>
  <c r="AB68" i="6" s="1"/>
  <c r="O68" i="6"/>
  <c r="N68" i="6"/>
  <c r="M68" i="6"/>
  <c r="L68" i="6"/>
  <c r="K68" i="6"/>
  <c r="Q67" i="6"/>
  <c r="AI67" i="6" s="1"/>
  <c r="P67" i="6"/>
  <c r="AB67" i="6" s="1"/>
  <c r="O67" i="6"/>
  <c r="N67" i="6"/>
  <c r="M67" i="6"/>
  <c r="L67" i="6"/>
  <c r="K67" i="6"/>
  <c r="Q66" i="6"/>
  <c r="AE66" i="6" s="1"/>
  <c r="P66" i="6"/>
  <c r="AB66" i="6" s="1"/>
  <c r="O66" i="6"/>
  <c r="N66" i="6"/>
  <c r="M66" i="6"/>
  <c r="L66" i="6"/>
  <c r="K66" i="6"/>
  <c r="Q65" i="6"/>
  <c r="AI65" i="6" s="1"/>
  <c r="P65" i="6"/>
  <c r="AB65" i="6" s="1"/>
  <c r="O65" i="6"/>
  <c r="N65" i="6"/>
  <c r="M65" i="6"/>
  <c r="L65" i="6"/>
  <c r="K65" i="6"/>
  <c r="Q64" i="6"/>
  <c r="AE64" i="6" s="1"/>
  <c r="P64" i="6"/>
  <c r="AB64" i="6" s="1"/>
  <c r="O64" i="6"/>
  <c r="N64" i="6"/>
  <c r="M64" i="6"/>
  <c r="L64" i="6"/>
  <c r="K64" i="6"/>
  <c r="Q63" i="6"/>
  <c r="AI63" i="6" s="1"/>
  <c r="P63" i="6"/>
  <c r="AB63" i="6" s="1"/>
  <c r="O63" i="6"/>
  <c r="N63" i="6"/>
  <c r="M63" i="6"/>
  <c r="L63" i="6"/>
  <c r="K63" i="6"/>
  <c r="Q62" i="6"/>
  <c r="AE62" i="6" s="1"/>
  <c r="P62" i="6"/>
  <c r="AB62" i="6" s="1"/>
  <c r="O62" i="6"/>
  <c r="N62" i="6"/>
  <c r="M62" i="6"/>
  <c r="L62" i="6"/>
  <c r="K62" i="6"/>
  <c r="Q61" i="6"/>
  <c r="AI61" i="6" s="1"/>
  <c r="P61" i="6"/>
  <c r="AB61" i="6" s="1"/>
  <c r="O61" i="6"/>
  <c r="N61" i="6"/>
  <c r="M61" i="6"/>
  <c r="L61" i="6"/>
  <c r="K61" i="6"/>
  <c r="Q60" i="6"/>
  <c r="AE60" i="6" s="1"/>
  <c r="P60" i="6"/>
  <c r="AB60" i="6" s="1"/>
  <c r="O60" i="6"/>
  <c r="N60" i="6"/>
  <c r="M60" i="6"/>
  <c r="L60" i="6"/>
  <c r="K60" i="6"/>
  <c r="Q59" i="6"/>
  <c r="AI59" i="6" s="1"/>
  <c r="P59" i="6"/>
  <c r="AB59" i="6" s="1"/>
  <c r="O59" i="6"/>
  <c r="N59" i="6"/>
  <c r="M59" i="6"/>
  <c r="L59" i="6"/>
  <c r="K59" i="6"/>
  <c r="Q58" i="6"/>
  <c r="AE58" i="6" s="1"/>
  <c r="P58" i="6"/>
  <c r="AC58" i="6" s="1"/>
  <c r="O58" i="6"/>
  <c r="N58" i="6"/>
  <c r="M58" i="6"/>
  <c r="L58" i="6"/>
  <c r="K58" i="6"/>
  <c r="Q57" i="6"/>
  <c r="AI57" i="6" s="1"/>
  <c r="P57" i="6"/>
  <c r="O57" i="6"/>
  <c r="N57" i="6"/>
  <c r="M57" i="6"/>
  <c r="L57" i="6"/>
  <c r="K57" i="6"/>
  <c r="Q56" i="6"/>
  <c r="AI56" i="6" s="1"/>
  <c r="P56" i="6"/>
  <c r="X56" i="6" s="1"/>
  <c r="O56" i="6"/>
  <c r="N56" i="6"/>
  <c r="M56" i="6"/>
  <c r="L56" i="6"/>
  <c r="K56" i="6"/>
  <c r="Q55" i="6"/>
  <c r="AI55" i="6" s="1"/>
  <c r="P55" i="6"/>
  <c r="O55" i="6"/>
  <c r="N55" i="6"/>
  <c r="M55" i="6"/>
  <c r="L55" i="6"/>
  <c r="K55" i="6"/>
  <c r="Q54" i="6"/>
  <c r="AI54" i="6" s="1"/>
  <c r="P54" i="6"/>
  <c r="AB54" i="6" s="1"/>
  <c r="O54" i="6"/>
  <c r="N54" i="6"/>
  <c r="M54" i="6"/>
  <c r="L54" i="6"/>
  <c r="K54" i="6"/>
  <c r="Q53" i="6"/>
  <c r="AI53" i="6" s="1"/>
  <c r="P53" i="6"/>
  <c r="O53" i="6"/>
  <c r="N53" i="6"/>
  <c r="M53" i="6"/>
  <c r="L53" i="6"/>
  <c r="K53" i="6"/>
  <c r="Q52" i="6"/>
  <c r="AI52" i="6" s="1"/>
  <c r="P52" i="6"/>
  <c r="X52" i="6" s="1"/>
  <c r="O52" i="6"/>
  <c r="N52" i="6"/>
  <c r="M52" i="6"/>
  <c r="L52" i="6"/>
  <c r="K52" i="6"/>
  <c r="Q51" i="6"/>
  <c r="AI51" i="6" s="1"/>
  <c r="P51" i="6"/>
  <c r="O51" i="6"/>
  <c r="N51" i="6"/>
  <c r="M51" i="6"/>
  <c r="L51" i="6"/>
  <c r="K51" i="6"/>
  <c r="Q50" i="6"/>
  <c r="AI50" i="6" s="1"/>
  <c r="P50" i="6"/>
  <c r="AB50" i="6" s="1"/>
  <c r="O50" i="6"/>
  <c r="N50" i="6"/>
  <c r="M50" i="6"/>
  <c r="L50" i="6"/>
  <c r="K50" i="6"/>
  <c r="Q49" i="6"/>
  <c r="AI49" i="6" s="1"/>
  <c r="P49" i="6"/>
  <c r="O49" i="6"/>
  <c r="N49" i="6"/>
  <c r="M49" i="6"/>
  <c r="L49" i="6"/>
  <c r="K49" i="6"/>
  <c r="Q48" i="6"/>
  <c r="AI48" i="6" s="1"/>
  <c r="P48" i="6"/>
  <c r="X48" i="6" s="1"/>
  <c r="O48" i="6"/>
  <c r="N48" i="6"/>
  <c r="M48" i="6"/>
  <c r="L48" i="6"/>
  <c r="K48" i="6"/>
  <c r="Q47" i="6"/>
  <c r="AI47" i="6" s="1"/>
  <c r="P47" i="6"/>
  <c r="O47" i="6"/>
  <c r="N47" i="6"/>
  <c r="M47" i="6"/>
  <c r="L47" i="6"/>
  <c r="K47" i="6"/>
  <c r="Q46" i="6"/>
  <c r="AI46" i="6" s="1"/>
  <c r="P46" i="6"/>
  <c r="AB46" i="6" s="1"/>
  <c r="O46" i="6"/>
  <c r="N46" i="6"/>
  <c r="M46" i="6"/>
  <c r="L46" i="6"/>
  <c r="K46" i="6"/>
  <c r="Q45" i="6"/>
  <c r="AI45" i="6" s="1"/>
  <c r="P45" i="6"/>
  <c r="O45" i="6"/>
  <c r="N45" i="6"/>
  <c r="M45" i="6"/>
  <c r="L45" i="6"/>
  <c r="K45" i="6"/>
  <c r="Q44" i="6"/>
  <c r="AI44" i="6" s="1"/>
  <c r="P44" i="6"/>
  <c r="X44" i="6" s="1"/>
  <c r="O44" i="6"/>
  <c r="N44" i="6"/>
  <c r="M44" i="6"/>
  <c r="L44" i="6"/>
  <c r="K44" i="6"/>
  <c r="Q43" i="6"/>
  <c r="AI43" i="6" s="1"/>
  <c r="P43" i="6"/>
  <c r="O43" i="6"/>
  <c r="N43" i="6"/>
  <c r="M43" i="6"/>
  <c r="L43" i="6"/>
  <c r="K43" i="6"/>
  <c r="Q42" i="6"/>
  <c r="AI42" i="6" s="1"/>
  <c r="P42" i="6"/>
  <c r="AB42" i="6" s="1"/>
  <c r="O42" i="6"/>
  <c r="N42" i="6"/>
  <c r="M42" i="6"/>
  <c r="L42" i="6"/>
  <c r="K42" i="6"/>
  <c r="Q41" i="6"/>
  <c r="AI41" i="6" s="1"/>
  <c r="P41" i="6"/>
  <c r="O41" i="6"/>
  <c r="N41" i="6"/>
  <c r="M41" i="6"/>
  <c r="L41" i="6"/>
  <c r="K41" i="6"/>
  <c r="Q40" i="6"/>
  <c r="AI40" i="6" s="1"/>
  <c r="P40" i="6"/>
  <c r="X40" i="6" s="1"/>
  <c r="O40" i="6"/>
  <c r="N40" i="6"/>
  <c r="M40" i="6"/>
  <c r="L40" i="6"/>
  <c r="K40" i="6"/>
  <c r="Q39" i="6"/>
  <c r="AI39" i="6" s="1"/>
  <c r="P39" i="6"/>
  <c r="O39" i="6"/>
  <c r="N39" i="6"/>
  <c r="M39" i="6"/>
  <c r="L39" i="6"/>
  <c r="K39" i="6"/>
  <c r="Q38" i="6"/>
  <c r="AI38" i="6" s="1"/>
  <c r="P38" i="6"/>
  <c r="AB38" i="6" s="1"/>
  <c r="O38" i="6"/>
  <c r="N38" i="6"/>
  <c r="M38" i="6"/>
  <c r="L38" i="6"/>
  <c r="K38" i="6"/>
  <c r="Q37" i="6"/>
  <c r="AI37" i="6" s="1"/>
  <c r="P37" i="6"/>
  <c r="O37" i="6"/>
  <c r="N37" i="6"/>
  <c r="M37" i="6"/>
  <c r="L37" i="6"/>
  <c r="K37" i="6"/>
  <c r="Q36" i="6"/>
  <c r="AI36" i="6" s="1"/>
  <c r="P36" i="6"/>
  <c r="X36" i="6" s="1"/>
  <c r="O36" i="6"/>
  <c r="N36" i="6"/>
  <c r="M36" i="6"/>
  <c r="L36" i="6"/>
  <c r="K36" i="6"/>
  <c r="Q35" i="6"/>
  <c r="AI35" i="6" s="1"/>
  <c r="P35" i="6"/>
  <c r="O35" i="6"/>
  <c r="N35" i="6"/>
  <c r="M35" i="6"/>
  <c r="L35" i="6"/>
  <c r="K35" i="6"/>
  <c r="Q34" i="6"/>
  <c r="AI34" i="6" s="1"/>
  <c r="P34" i="6"/>
  <c r="AB34" i="6" s="1"/>
  <c r="O34" i="6"/>
  <c r="N34" i="6"/>
  <c r="M34" i="6"/>
  <c r="L34" i="6"/>
  <c r="K34" i="6"/>
  <c r="Q33" i="6"/>
  <c r="AI33" i="6" s="1"/>
  <c r="P33" i="6"/>
  <c r="O33" i="6"/>
  <c r="N33" i="6"/>
  <c r="M33" i="6"/>
  <c r="L33" i="6"/>
  <c r="K33" i="6"/>
  <c r="Q32" i="6"/>
  <c r="AI32" i="6" s="1"/>
  <c r="O32" i="6"/>
  <c r="N32" i="6"/>
  <c r="M32" i="6"/>
  <c r="L32" i="6"/>
  <c r="K32" i="6"/>
  <c r="H32" i="6"/>
  <c r="G32" i="6"/>
  <c r="Q31" i="6"/>
  <c r="AI31" i="6" s="1"/>
  <c r="O31" i="6"/>
  <c r="N31" i="6"/>
  <c r="M31" i="6"/>
  <c r="L31" i="6"/>
  <c r="K31" i="6"/>
  <c r="H31" i="6"/>
  <c r="G31" i="6"/>
  <c r="Q30" i="6"/>
  <c r="O30" i="6"/>
  <c r="N30" i="6"/>
  <c r="M30" i="6"/>
  <c r="L30" i="6"/>
  <c r="K30" i="6"/>
  <c r="H30" i="6"/>
  <c r="G30" i="6"/>
  <c r="Q29" i="6"/>
  <c r="O29" i="6"/>
  <c r="N29" i="6"/>
  <c r="M29" i="6"/>
  <c r="L29" i="6"/>
  <c r="K29" i="6"/>
  <c r="H29" i="6"/>
  <c r="G29" i="6"/>
  <c r="Q28" i="6"/>
  <c r="O28" i="6"/>
  <c r="N28" i="6"/>
  <c r="M28" i="6"/>
  <c r="L28" i="6"/>
  <c r="K28" i="6"/>
  <c r="H28" i="6"/>
  <c r="G28" i="6"/>
  <c r="Q27" i="6"/>
  <c r="O27" i="6"/>
  <c r="N27" i="6"/>
  <c r="M27" i="6"/>
  <c r="L27" i="6"/>
  <c r="K27" i="6"/>
  <c r="H27" i="6"/>
  <c r="G27" i="6"/>
  <c r="Q26" i="6"/>
  <c r="O26" i="6"/>
  <c r="N26" i="6"/>
  <c r="M26" i="6"/>
  <c r="L26" i="6"/>
  <c r="K26" i="6"/>
  <c r="H26" i="6"/>
  <c r="G26" i="6"/>
  <c r="Q25" i="6"/>
  <c r="O25" i="6"/>
  <c r="N25" i="6"/>
  <c r="M25" i="6"/>
  <c r="L25" i="6"/>
  <c r="K25" i="6"/>
  <c r="H25" i="6"/>
  <c r="G25" i="6"/>
  <c r="Q24" i="6"/>
  <c r="O24" i="6"/>
  <c r="N24" i="6"/>
  <c r="M24" i="6"/>
  <c r="L24" i="6"/>
  <c r="K24" i="6"/>
  <c r="H24" i="6"/>
  <c r="G24" i="6"/>
  <c r="Q23" i="6"/>
  <c r="O23" i="6"/>
  <c r="N23" i="6"/>
  <c r="M23" i="6"/>
  <c r="L23" i="6"/>
  <c r="K23" i="6"/>
  <c r="H23" i="6"/>
  <c r="G23" i="6"/>
  <c r="Q22" i="6"/>
  <c r="O22" i="6"/>
  <c r="N22" i="6"/>
  <c r="M22" i="6"/>
  <c r="L22" i="6"/>
  <c r="K22" i="6"/>
  <c r="H22" i="6"/>
  <c r="G22" i="6"/>
  <c r="Q21" i="6"/>
  <c r="O21" i="6"/>
  <c r="N21" i="6"/>
  <c r="M21" i="6"/>
  <c r="L21" i="6"/>
  <c r="K21" i="6"/>
  <c r="H21" i="6"/>
  <c r="G21" i="6"/>
  <c r="AX20" i="6"/>
  <c r="AP20" i="6"/>
  <c r="Q20" i="6"/>
  <c r="O20" i="6"/>
  <c r="N20" i="6"/>
  <c r="M20" i="6"/>
  <c r="L20" i="6"/>
  <c r="K20" i="6"/>
  <c r="H20" i="6"/>
  <c r="G20" i="6"/>
  <c r="Q19" i="6"/>
  <c r="AE19" i="6" s="1"/>
  <c r="O19" i="6"/>
  <c r="N19" i="6"/>
  <c r="M19" i="6"/>
  <c r="L19" i="6"/>
  <c r="K19" i="6"/>
  <c r="H19" i="6"/>
  <c r="G19" i="6"/>
  <c r="Q18" i="6"/>
  <c r="AG18" i="6" s="1"/>
  <c r="O18" i="6"/>
  <c r="N18" i="6"/>
  <c r="M18" i="6"/>
  <c r="L18" i="6"/>
  <c r="K18" i="6"/>
  <c r="H18" i="6"/>
  <c r="G18" i="6"/>
  <c r="Q17" i="6"/>
  <c r="AI17" i="6" s="1"/>
  <c r="O17" i="6"/>
  <c r="N17" i="6"/>
  <c r="H17" i="6"/>
  <c r="G17" i="6"/>
  <c r="BD16" i="6"/>
  <c r="BC16" i="6"/>
  <c r="BB16" i="6"/>
  <c r="AY16" i="6"/>
  <c r="AV16" i="6"/>
  <c r="AS16" i="6"/>
  <c r="AP16" i="6"/>
  <c r="AM16" i="6"/>
  <c r="Q16" i="6"/>
  <c r="AI16" i="6" s="1"/>
  <c r="O16" i="6"/>
  <c r="N16" i="6"/>
  <c r="H16" i="6"/>
  <c r="G16" i="6"/>
  <c r="Q15" i="6"/>
  <c r="AI15" i="6" s="1"/>
  <c r="O15" i="6"/>
  <c r="N15" i="6"/>
  <c r="H15" i="6"/>
  <c r="G15" i="6"/>
  <c r="Q14" i="6"/>
  <c r="AI14" i="6" s="1"/>
  <c r="O14" i="6"/>
  <c r="N14" i="6"/>
  <c r="H14" i="6"/>
  <c r="G14" i="6"/>
  <c r="Q13" i="6"/>
  <c r="AI13" i="6" s="1"/>
  <c r="O13" i="6"/>
  <c r="N13" i="6"/>
  <c r="H13" i="6"/>
  <c r="G13" i="6"/>
  <c r="Q12" i="6"/>
  <c r="AI12" i="6" s="1"/>
  <c r="O12" i="6"/>
  <c r="N12" i="6"/>
  <c r="H12" i="6"/>
  <c r="G12" i="6"/>
  <c r="BA11" i="6"/>
  <c r="AZ11" i="6"/>
  <c r="AY11" i="6"/>
  <c r="AV11" i="6"/>
  <c r="AS11" i="6"/>
  <c r="AP11" i="6"/>
  <c r="AM11" i="6"/>
  <c r="Q11" i="6"/>
  <c r="AI11" i="6" s="1"/>
  <c r="O11" i="6"/>
  <c r="N11" i="6"/>
  <c r="H11" i="6"/>
  <c r="G11" i="6"/>
  <c r="Q10" i="6"/>
  <c r="AI10" i="6" s="1"/>
  <c r="O10" i="6"/>
  <c r="N10" i="6"/>
  <c r="H10" i="6"/>
  <c r="G10" i="6"/>
  <c r="Q9" i="6"/>
  <c r="AI9" i="6" s="1"/>
  <c r="O9" i="6"/>
  <c r="N9" i="6"/>
  <c r="H9" i="6"/>
  <c r="G9" i="6"/>
  <c r="Q8" i="6"/>
  <c r="AI8" i="6" s="1"/>
  <c r="O8" i="6"/>
  <c r="N8" i="6"/>
  <c r="H8" i="6"/>
  <c r="G8" i="6"/>
  <c r="Q7" i="6"/>
  <c r="AI7" i="6" s="1"/>
  <c r="O7" i="6"/>
  <c r="N7" i="6"/>
  <c r="H7" i="6"/>
  <c r="G7" i="6"/>
  <c r="BD6" i="6"/>
  <c r="BC6" i="6"/>
  <c r="BB6" i="6"/>
  <c r="AY6" i="6"/>
  <c r="AV6" i="6"/>
  <c r="AS6" i="6"/>
  <c r="AP6" i="6"/>
  <c r="AM6" i="6"/>
  <c r="Q6" i="6"/>
  <c r="AE6" i="6" s="1"/>
  <c r="O6" i="6"/>
  <c r="N6" i="6"/>
  <c r="H6" i="6"/>
  <c r="Q103" i="5"/>
  <c r="P103" i="5"/>
  <c r="AB103" i="5" s="1"/>
  <c r="O103" i="5"/>
  <c r="N103" i="5"/>
  <c r="M103" i="5"/>
  <c r="L103" i="5"/>
  <c r="K103" i="5"/>
  <c r="Q102" i="5"/>
  <c r="P102" i="5"/>
  <c r="AB102" i="5" s="1"/>
  <c r="O102" i="5"/>
  <c r="N102" i="5"/>
  <c r="M102" i="5"/>
  <c r="L102" i="5"/>
  <c r="K102" i="5"/>
  <c r="Q101" i="5"/>
  <c r="AI101" i="5" s="1"/>
  <c r="P101" i="5"/>
  <c r="AB101" i="5" s="1"/>
  <c r="O101" i="5"/>
  <c r="N101" i="5"/>
  <c r="M101" i="5"/>
  <c r="L101" i="5"/>
  <c r="K101" i="5"/>
  <c r="Q100" i="5"/>
  <c r="AI100" i="5" s="1"/>
  <c r="P100" i="5"/>
  <c r="AB100" i="5" s="1"/>
  <c r="O100" i="5"/>
  <c r="N100" i="5"/>
  <c r="M100" i="5"/>
  <c r="L100" i="5"/>
  <c r="K100" i="5"/>
  <c r="Q99" i="5"/>
  <c r="AI99" i="5" s="1"/>
  <c r="P99" i="5"/>
  <c r="AB99" i="5" s="1"/>
  <c r="O99" i="5"/>
  <c r="N99" i="5"/>
  <c r="M99" i="5"/>
  <c r="L99" i="5"/>
  <c r="K99" i="5"/>
  <c r="Q98" i="5"/>
  <c r="AI98" i="5" s="1"/>
  <c r="P98" i="5"/>
  <c r="AB98" i="5" s="1"/>
  <c r="O98" i="5"/>
  <c r="N98" i="5"/>
  <c r="M98" i="5"/>
  <c r="L98" i="5"/>
  <c r="K98" i="5"/>
  <c r="Q97" i="5"/>
  <c r="AI97" i="5" s="1"/>
  <c r="P97" i="5"/>
  <c r="AB97" i="5" s="1"/>
  <c r="O97" i="5"/>
  <c r="N97" i="5"/>
  <c r="M97" i="5"/>
  <c r="L97" i="5"/>
  <c r="K97" i="5"/>
  <c r="Q96" i="5"/>
  <c r="AI96" i="5" s="1"/>
  <c r="P96" i="5"/>
  <c r="AB96" i="5" s="1"/>
  <c r="O96" i="5"/>
  <c r="N96" i="5"/>
  <c r="M96" i="5"/>
  <c r="L96" i="5"/>
  <c r="K96" i="5"/>
  <c r="Q95" i="5"/>
  <c r="AI95" i="5" s="1"/>
  <c r="P95" i="5"/>
  <c r="AB95" i="5" s="1"/>
  <c r="O95" i="5"/>
  <c r="N95" i="5"/>
  <c r="M95" i="5"/>
  <c r="L95" i="5"/>
  <c r="K95" i="5"/>
  <c r="Q94" i="5"/>
  <c r="AI94" i="5" s="1"/>
  <c r="P94" i="5"/>
  <c r="AB94" i="5" s="1"/>
  <c r="O94" i="5"/>
  <c r="N94" i="5"/>
  <c r="M94" i="5"/>
  <c r="L94" i="5"/>
  <c r="K94" i="5"/>
  <c r="Q93" i="5"/>
  <c r="AI93" i="5" s="1"/>
  <c r="P93" i="5"/>
  <c r="AB93" i="5" s="1"/>
  <c r="O93" i="5"/>
  <c r="N93" i="5"/>
  <c r="M93" i="5"/>
  <c r="L93" i="5"/>
  <c r="K93" i="5"/>
  <c r="Q92" i="5"/>
  <c r="AI92" i="5" s="1"/>
  <c r="P92" i="5"/>
  <c r="AB92" i="5" s="1"/>
  <c r="O92" i="5"/>
  <c r="N92" i="5"/>
  <c r="M92" i="5"/>
  <c r="L92" i="5"/>
  <c r="K92" i="5"/>
  <c r="Q91" i="5"/>
  <c r="AI91" i="5" s="1"/>
  <c r="P91" i="5"/>
  <c r="AB91" i="5" s="1"/>
  <c r="O91" i="5"/>
  <c r="N91" i="5"/>
  <c r="M91" i="5"/>
  <c r="L91" i="5"/>
  <c r="K91" i="5"/>
  <c r="Q90" i="5"/>
  <c r="AI90" i="5" s="1"/>
  <c r="P90" i="5"/>
  <c r="AB90" i="5" s="1"/>
  <c r="O90" i="5"/>
  <c r="N90" i="5"/>
  <c r="M90" i="5"/>
  <c r="L90" i="5"/>
  <c r="K90" i="5"/>
  <c r="Q89" i="5"/>
  <c r="AI89" i="5" s="1"/>
  <c r="P89" i="5"/>
  <c r="AB89" i="5" s="1"/>
  <c r="O89" i="5"/>
  <c r="N89" i="5"/>
  <c r="M89" i="5"/>
  <c r="L89" i="5"/>
  <c r="K89" i="5"/>
  <c r="Q88" i="5"/>
  <c r="P88" i="5"/>
  <c r="AB88" i="5" s="1"/>
  <c r="O88" i="5"/>
  <c r="N88" i="5"/>
  <c r="M88" i="5"/>
  <c r="L88" i="5"/>
  <c r="K88" i="5"/>
  <c r="Q87" i="5"/>
  <c r="AI87" i="5" s="1"/>
  <c r="P87" i="5"/>
  <c r="O87" i="5"/>
  <c r="N87" i="5"/>
  <c r="M87" i="5"/>
  <c r="L87" i="5"/>
  <c r="K87" i="5"/>
  <c r="Q86" i="5"/>
  <c r="AE86" i="5" s="1"/>
  <c r="P86" i="5"/>
  <c r="AB86" i="5" s="1"/>
  <c r="O86" i="5"/>
  <c r="N86" i="5"/>
  <c r="M86" i="5"/>
  <c r="L86" i="5"/>
  <c r="K86" i="5"/>
  <c r="Q85" i="5"/>
  <c r="AI85" i="5" s="1"/>
  <c r="P85" i="5"/>
  <c r="O85" i="5"/>
  <c r="N85" i="5"/>
  <c r="M85" i="5"/>
  <c r="L85" i="5"/>
  <c r="K85" i="5"/>
  <c r="Q84" i="5"/>
  <c r="AE84" i="5" s="1"/>
  <c r="P84" i="5"/>
  <c r="AB84" i="5" s="1"/>
  <c r="O84" i="5"/>
  <c r="N84" i="5"/>
  <c r="M84" i="5"/>
  <c r="L84" i="5"/>
  <c r="K84" i="5"/>
  <c r="Q83" i="5"/>
  <c r="AI83" i="5" s="1"/>
  <c r="P83" i="5"/>
  <c r="O83" i="5"/>
  <c r="N83" i="5"/>
  <c r="M83" i="5"/>
  <c r="L83" i="5"/>
  <c r="K83" i="5"/>
  <c r="Q82" i="5"/>
  <c r="AE82" i="5" s="1"/>
  <c r="P82" i="5"/>
  <c r="AB82" i="5" s="1"/>
  <c r="O82" i="5"/>
  <c r="N82" i="5"/>
  <c r="M82" i="5"/>
  <c r="L82" i="5"/>
  <c r="K82" i="5"/>
  <c r="Q81" i="5"/>
  <c r="AI81" i="5" s="1"/>
  <c r="P81" i="5"/>
  <c r="O81" i="5"/>
  <c r="N81" i="5"/>
  <c r="M81" i="5"/>
  <c r="L81" i="5"/>
  <c r="K81" i="5"/>
  <c r="Q80" i="5"/>
  <c r="AE80" i="5" s="1"/>
  <c r="P80" i="5"/>
  <c r="AB80" i="5" s="1"/>
  <c r="O80" i="5"/>
  <c r="N80" i="5"/>
  <c r="M80" i="5"/>
  <c r="L80" i="5"/>
  <c r="K80" i="5"/>
  <c r="Q79" i="5"/>
  <c r="AI79" i="5" s="1"/>
  <c r="P79" i="5"/>
  <c r="W79" i="5" s="1"/>
  <c r="O79" i="5"/>
  <c r="N79" i="5"/>
  <c r="M79" i="5"/>
  <c r="L79" i="5"/>
  <c r="K79" i="5"/>
  <c r="Q78" i="5"/>
  <c r="AE78" i="5" s="1"/>
  <c r="P78" i="5"/>
  <c r="X78" i="5" s="1"/>
  <c r="O78" i="5"/>
  <c r="N78" i="5"/>
  <c r="M78" i="5"/>
  <c r="L78" i="5"/>
  <c r="K78" i="5"/>
  <c r="Q77" i="5"/>
  <c r="AH77" i="5" s="1"/>
  <c r="P77" i="5"/>
  <c r="AB77" i="5" s="1"/>
  <c r="O77" i="5"/>
  <c r="N77" i="5"/>
  <c r="M77" i="5"/>
  <c r="L77" i="5"/>
  <c r="K77" i="5"/>
  <c r="Q76" i="5"/>
  <c r="AI76" i="5" s="1"/>
  <c r="P76" i="5"/>
  <c r="AB76" i="5" s="1"/>
  <c r="O76" i="5"/>
  <c r="N76" i="5"/>
  <c r="M76" i="5"/>
  <c r="L76" i="5"/>
  <c r="K76" i="5"/>
  <c r="Q75" i="5"/>
  <c r="AI75" i="5" s="1"/>
  <c r="P75" i="5"/>
  <c r="X75" i="5" s="1"/>
  <c r="O75" i="5"/>
  <c r="N75" i="5"/>
  <c r="M75" i="5"/>
  <c r="L75" i="5"/>
  <c r="K75" i="5"/>
  <c r="Q74" i="5"/>
  <c r="AF74" i="5" s="1"/>
  <c r="P74" i="5"/>
  <c r="AB74" i="5" s="1"/>
  <c r="O74" i="5"/>
  <c r="N74" i="5"/>
  <c r="M74" i="5"/>
  <c r="L74" i="5"/>
  <c r="K74" i="5"/>
  <c r="Q73" i="5"/>
  <c r="AH73" i="5" s="1"/>
  <c r="P73" i="5"/>
  <c r="AB73" i="5" s="1"/>
  <c r="O73" i="5"/>
  <c r="N73" i="5"/>
  <c r="M73" i="5"/>
  <c r="L73" i="5"/>
  <c r="K73" i="5"/>
  <c r="Q72" i="5"/>
  <c r="AI72" i="5" s="1"/>
  <c r="P72" i="5"/>
  <c r="AB72" i="5" s="1"/>
  <c r="O72" i="5"/>
  <c r="N72" i="5"/>
  <c r="M72" i="5"/>
  <c r="L72" i="5"/>
  <c r="K72" i="5"/>
  <c r="Q71" i="5"/>
  <c r="AI71" i="5" s="1"/>
  <c r="P71" i="5"/>
  <c r="X71" i="5" s="1"/>
  <c r="O71" i="5"/>
  <c r="N71" i="5"/>
  <c r="M71" i="5"/>
  <c r="L71" i="5"/>
  <c r="K71" i="5"/>
  <c r="Q70" i="5"/>
  <c r="AF70" i="5" s="1"/>
  <c r="P70" i="5"/>
  <c r="AB70" i="5" s="1"/>
  <c r="O70" i="5"/>
  <c r="N70" i="5"/>
  <c r="M70" i="5"/>
  <c r="L70" i="5"/>
  <c r="K70" i="5"/>
  <c r="Q69" i="5"/>
  <c r="AH69" i="5" s="1"/>
  <c r="P69" i="5"/>
  <c r="AB69" i="5" s="1"/>
  <c r="O69" i="5"/>
  <c r="N69" i="5"/>
  <c r="M69" i="5"/>
  <c r="L69" i="5"/>
  <c r="K69" i="5"/>
  <c r="Q68" i="5"/>
  <c r="AI68" i="5" s="1"/>
  <c r="P68" i="5"/>
  <c r="AB68" i="5" s="1"/>
  <c r="O68" i="5"/>
  <c r="N68" i="5"/>
  <c r="M68" i="5"/>
  <c r="L68" i="5"/>
  <c r="K68" i="5"/>
  <c r="Q67" i="5"/>
  <c r="AI67" i="5" s="1"/>
  <c r="P67" i="5"/>
  <c r="X67" i="5" s="1"/>
  <c r="O67" i="5"/>
  <c r="N67" i="5"/>
  <c r="M67" i="5"/>
  <c r="L67" i="5"/>
  <c r="K67" i="5"/>
  <c r="Q66" i="5"/>
  <c r="AF66" i="5" s="1"/>
  <c r="P66" i="5"/>
  <c r="AB66" i="5" s="1"/>
  <c r="O66" i="5"/>
  <c r="N66" i="5"/>
  <c r="M66" i="5"/>
  <c r="L66" i="5"/>
  <c r="K66" i="5"/>
  <c r="Q65" i="5"/>
  <c r="AH65" i="5" s="1"/>
  <c r="P65" i="5"/>
  <c r="AB65" i="5" s="1"/>
  <c r="O65" i="5"/>
  <c r="N65" i="5"/>
  <c r="M65" i="5"/>
  <c r="L65" i="5"/>
  <c r="K65" i="5"/>
  <c r="Q64" i="5"/>
  <c r="AI64" i="5" s="1"/>
  <c r="P64" i="5"/>
  <c r="AB64" i="5" s="1"/>
  <c r="O64" i="5"/>
  <c r="N64" i="5"/>
  <c r="M64" i="5"/>
  <c r="L64" i="5"/>
  <c r="K64" i="5"/>
  <c r="Q63" i="5"/>
  <c r="AI63" i="5" s="1"/>
  <c r="P63" i="5"/>
  <c r="X63" i="5" s="1"/>
  <c r="O63" i="5"/>
  <c r="N63" i="5"/>
  <c r="M63" i="5"/>
  <c r="L63" i="5"/>
  <c r="K63" i="5"/>
  <c r="Q62" i="5"/>
  <c r="AF62" i="5" s="1"/>
  <c r="P62" i="5"/>
  <c r="AB62" i="5" s="1"/>
  <c r="O62" i="5"/>
  <c r="N62" i="5"/>
  <c r="M62" i="5"/>
  <c r="L62" i="5"/>
  <c r="K62" i="5"/>
  <c r="Q61" i="5"/>
  <c r="AH61" i="5" s="1"/>
  <c r="P61" i="5"/>
  <c r="AB61" i="5" s="1"/>
  <c r="O61" i="5"/>
  <c r="N61" i="5"/>
  <c r="M61" i="5"/>
  <c r="L61" i="5"/>
  <c r="K61" i="5"/>
  <c r="Q60" i="5"/>
  <c r="AI60" i="5" s="1"/>
  <c r="P60" i="5"/>
  <c r="AB60" i="5" s="1"/>
  <c r="O60" i="5"/>
  <c r="N60" i="5"/>
  <c r="M60" i="5"/>
  <c r="L60" i="5"/>
  <c r="K60" i="5"/>
  <c r="Q59" i="5"/>
  <c r="AI59" i="5" s="1"/>
  <c r="P59" i="5"/>
  <c r="X59" i="5" s="1"/>
  <c r="O59" i="5"/>
  <c r="N59" i="5"/>
  <c r="M59" i="5"/>
  <c r="L59" i="5"/>
  <c r="K59" i="5"/>
  <c r="Q58" i="5"/>
  <c r="AF58" i="5" s="1"/>
  <c r="P58" i="5"/>
  <c r="AB58" i="5" s="1"/>
  <c r="O58" i="5"/>
  <c r="N58" i="5"/>
  <c r="M58" i="5"/>
  <c r="L58" i="5"/>
  <c r="K58" i="5"/>
  <c r="Q57" i="5"/>
  <c r="AH57" i="5" s="1"/>
  <c r="P57" i="5"/>
  <c r="AB57" i="5" s="1"/>
  <c r="O57" i="5"/>
  <c r="N57" i="5"/>
  <c r="M57" i="5"/>
  <c r="L57" i="5"/>
  <c r="K57" i="5"/>
  <c r="Q56" i="5"/>
  <c r="AI56" i="5" s="1"/>
  <c r="P56" i="5"/>
  <c r="AB56" i="5" s="1"/>
  <c r="O56" i="5"/>
  <c r="N56" i="5"/>
  <c r="M56" i="5"/>
  <c r="L56" i="5"/>
  <c r="K56" i="5"/>
  <c r="Q55" i="5"/>
  <c r="AI55" i="5" s="1"/>
  <c r="P55" i="5"/>
  <c r="X55" i="5" s="1"/>
  <c r="O55" i="5"/>
  <c r="N55" i="5"/>
  <c r="M55" i="5"/>
  <c r="L55" i="5"/>
  <c r="K55" i="5"/>
  <c r="Q54" i="5"/>
  <c r="AF54" i="5" s="1"/>
  <c r="P54" i="5"/>
  <c r="AB54" i="5" s="1"/>
  <c r="O54" i="5"/>
  <c r="N54" i="5"/>
  <c r="M54" i="5"/>
  <c r="L54" i="5"/>
  <c r="K54" i="5"/>
  <c r="Q53" i="5"/>
  <c r="AH53" i="5" s="1"/>
  <c r="P53" i="5"/>
  <c r="AB53" i="5" s="1"/>
  <c r="O53" i="5"/>
  <c r="N53" i="5"/>
  <c r="M53" i="5"/>
  <c r="L53" i="5"/>
  <c r="K53" i="5"/>
  <c r="Q52" i="5"/>
  <c r="AI52" i="5" s="1"/>
  <c r="P52" i="5"/>
  <c r="AB52" i="5" s="1"/>
  <c r="O52" i="5"/>
  <c r="N52" i="5"/>
  <c r="M52" i="5"/>
  <c r="L52" i="5"/>
  <c r="K52" i="5"/>
  <c r="Q51" i="5"/>
  <c r="AI51" i="5" s="1"/>
  <c r="P51" i="5"/>
  <c r="X51" i="5" s="1"/>
  <c r="O51" i="5"/>
  <c r="N51" i="5"/>
  <c r="M51" i="5"/>
  <c r="L51" i="5"/>
  <c r="K51" i="5"/>
  <c r="Q50" i="5"/>
  <c r="AF50" i="5" s="1"/>
  <c r="P50" i="5"/>
  <c r="O50" i="5"/>
  <c r="N50" i="5"/>
  <c r="M50" i="5"/>
  <c r="L50" i="5"/>
  <c r="K50" i="5"/>
  <c r="Q49" i="5"/>
  <c r="AH49" i="5" s="1"/>
  <c r="P49" i="5"/>
  <c r="AB49" i="5" s="1"/>
  <c r="O49" i="5"/>
  <c r="N49" i="5"/>
  <c r="M49" i="5"/>
  <c r="L49" i="5"/>
  <c r="K49" i="5"/>
  <c r="Q48" i="5"/>
  <c r="AI48" i="5" s="1"/>
  <c r="P48" i="5"/>
  <c r="AB48" i="5" s="1"/>
  <c r="O48" i="5"/>
  <c r="N48" i="5"/>
  <c r="M48" i="5"/>
  <c r="L48" i="5"/>
  <c r="K48" i="5"/>
  <c r="Q47" i="5"/>
  <c r="AI47" i="5" s="1"/>
  <c r="P47" i="5"/>
  <c r="X47" i="5" s="1"/>
  <c r="O47" i="5"/>
  <c r="N47" i="5"/>
  <c r="M47" i="5"/>
  <c r="L47" i="5"/>
  <c r="K47" i="5"/>
  <c r="Q46" i="5"/>
  <c r="P46" i="5"/>
  <c r="AB46" i="5" s="1"/>
  <c r="O46" i="5"/>
  <c r="N46" i="5"/>
  <c r="M46" i="5"/>
  <c r="L46" i="5"/>
  <c r="K46" i="5"/>
  <c r="Q45" i="5"/>
  <c r="P45" i="5"/>
  <c r="AB45" i="5" s="1"/>
  <c r="O45" i="5"/>
  <c r="N45" i="5"/>
  <c r="M45" i="5"/>
  <c r="L45" i="5"/>
  <c r="K45" i="5"/>
  <c r="Q44" i="5"/>
  <c r="AI44" i="5" s="1"/>
  <c r="P44" i="5"/>
  <c r="O44" i="5"/>
  <c r="N44" i="5"/>
  <c r="M44" i="5"/>
  <c r="L44" i="5"/>
  <c r="K44" i="5"/>
  <c r="Q43" i="5"/>
  <c r="AI43" i="5" s="1"/>
  <c r="P43" i="5"/>
  <c r="X43" i="5" s="1"/>
  <c r="O43" i="5"/>
  <c r="N43" i="5"/>
  <c r="M43" i="5"/>
  <c r="L43" i="5"/>
  <c r="K43" i="5"/>
  <c r="Q42" i="5"/>
  <c r="AF42" i="5" s="1"/>
  <c r="P42" i="5"/>
  <c r="AB42" i="5" s="1"/>
  <c r="O42" i="5"/>
  <c r="N42" i="5"/>
  <c r="M42" i="5"/>
  <c r="L42" i="5"/>
  <c r="K42" i="5"/>
  <c r="Q41" i="5"/>
  <c r="AH41" i="5" s="1"/>
  <c r="P41" i="5"/>
  <c r="AB41" i="5" s="1"/>
  <c r="O41" i="5"/>
  <c r="N41" i="5"/>
  <c r="M41" i="5"/>
  <c r="L41" i="5"/>
  <c r="K41" i="5"/>
  <c r="Q40" i="5"/>
  <c r="AI40" i="5" s="1"/>
  <c r="P40" i="5"/>
  <c r="O40" i="5"/>
  <c r="N40" i="5"/>
  <c r="M40" i="5"/>
  <c r="L40" i="5"/>
  <c r="K40" i="5"/>
  <c r="Q39" i="5"/>
  <c r="AI39" i="5" s="1"/>
  <c r="P39" i="5"/>
  <c r="X39" i="5" s="1"/>
  <c r="O39" i="5"/>
  <c r="N39" i="5"/>
  <c r="M39" i="5"/>
  <c r="L39" i="5"/>
  <c r="K39" i="5"/>
  <c r="Q38" i="5"/>
  <c r="P38" i="5"/>
  <c r="AB38" i="5" s="1"/>
  <c r="O38" i="5"/>
  <c r="N38" i="5"/>
  <c r="M38" i="5"/>
  <c r="L38" i="5"/>
  <c r="K38" i="5"/>
  <c r="Q37" i="5"/>
  <c r="P37" i="5"/>
  <c r="AB37" i="5" s="1"/>
  <c r="O37" i="5"/>
  <c r="N37" i="5"/>
  <c r="M37" i="5"/>
  <c r="L37" i="5"/>
  <c r="K37" i="5"/>
  <c r="Q36" i="5"/>
  <c r="AI36" i="5" s="1"/>
  <c r="P36" i="5"/>
  <c r="O36" i="5"/>
  <c r="N36" i="5"/>
  <c r="M36" i="5"/>
  <c r="L36" i="5"/>
  <c r="K36" i="5"/>
  <c r="Q35" i="5"/>
  <c r="AI35" i="5" s="1"/>
  <c r="P35" i="5"/>
  <c r="X35" i="5" s="1"/>
  <c r="O35" i="5"/>
  <c r="N35" i="5"/>
  <c r="M35" i="5"/>
  <c r="L35" i="5"/>
  <c r="K35" i="5"/>
  <c r="Q34" i="5"/>
  <c r="AF34" i="5" s="1"/>
  <c r="P34" i="5"/>
  <c r="AB34" i="5" s="1"/>
  <c r="O34" i="5"/>
  <c r="N34" i="5"/>
  <c r="M34" i="5"/>
  <c r="L34" i="5"/>
  <c r="K34" i="5"/>
  <c r="Q33" i="5"/>
  <c r="AH33" i="5" s="1"/>
  <c r="P33" i="5"/>
  <c r="AB33" i="5" s="1"/>
  <c r="O33" i="5"/>
  <c r="N33" i="5"/>
  <c r="M33" i="5"/>
  <c r="L33" i="5"/>
  <c r="K33" i="5"/>
  <c r="Q32" i="5"/>
  <c r="AI32" i="5" s="1"/>
  <c r="O32" i="5"/>
  <c r="N32" i="5"/>
  <c r="M32" i="5"/>
  <c r="L32" i="5"/>
  <c r="K32" i="5"/>
  <c r="H32" i="5"/>
  <c r="G32" i="5"/>
  <c r="Q31" i="5"/>
  <c r="AI31" i="5" s="1"/>
  <c r="O31" i="5"/>
  <c r="N31" i="5"/>
  <c r="M31" i="5"/>
  <c r="L31" i="5"/>
  <c r="K31" i="5"/>
  <c r="H31" i="5"/>
  <c r="G31" i="5"/>
  <c r="Q30" i="5"/>
  <c r="AI30" i="5" s="1"/>
  <c r="O30" i="5"/>
  <c r="N30" i="5"/>
  <c r="H30" i="5"/>
  <c r="G30" i="5"/>
  <c r="Q29" i="5"/>
  <c r="AI29" i="5" s="1"/>
  <c r="O29" i="5"/>
  <c r="N29" i="5"/>
  <c r="H29" i="5"/>
  <c r="G29" i="5"/>
  <c r="Q28" i="5"/>
  <c r="AI28" i="5" s="1"/>
  <c r="O28" i="5"/>
  <c r="N28" i="5"/>
  <c r="H28" i="5"/>
  <c r="G28" i="5"/>
  <c r="Q27" i="5"/>
  <c r="AI27" i="5" s="1"/>
  <c r="O27" i="5"/>
  <c r="N27" i="5"/>
  <c r="H27" i="5"/>
  <c r="G27" i="5"/>
  <c r="Q26" i="5"/>
  <c r="AI26" i="5" s="1"/>
  <c r="O26" i="5"/>
  <c r="N26" i="5"/>
  <c r="H26" i="5"/>
  <c r="G26" i="5"/>
  <c r="Q25" i="5"/>
  <c r="AI25" i="5" s="1"/>
  <c r="O25" i="5"/>
  <c r="N25" i="5"/>
  <c r="H25" i="5"/>
  <c r="G25" i="5"/>
  <c r="Q24" i="5"/>
  <c r="AH24" i="5" s="1"/>
  <c r="O24" i="5"/>
  <c r="N24" i="5"/>
  <c r="H24" i="5"/>
  <c r="G24" i="5"/>
  <c r="Q23" i="5"/>
  <c r="AI23" i="5" s="1"/>
  <c r="O23" i="5"/>
  <c r="N23" i="5"/>
  <c r="H23" i="5"/>
  <c r="G23" i="5"/>
  <c r="Q22" i="5"/>
  <c r="AI22" i="5" s="1"/>
  <c r="O22" i="5"/>
  <c r="N22" i="5"/>
  <c r="H22" i="5"/>
  <c r="G22" i="5"/>
  <c r="Q21" i="5"/>
  <c r="AI21" i="5" s="1"/>
  <c r="O21" i="5"/>
  <c r="N21" i="5"/>
  <c r="H21" i="5"/>
  <c r="G21" i="5"/>
  <c r="AP20" i="5"/>
  <c r="Q20" i="5"/>
  <c r="AJ20" i="5" s="1"/>
  <c r="O20" i="5"/>
  <c r="N20" i="5"/>
  <c r="H20" i="5"/>
  <c r="G20" i="5"/>
  <c r="Q19" i="5"/>
  <c r="AJ19" i="5" s="1"/>
  <c r="O19" i="5"/>
  <c r="N19" i="5"/>
  <c r="H19" i="5"/>
  <c r="G19" i="5"/>
  <c r="Q18" i="5"/>
  <c r="AJ18" i="5" s="1"/>
  <c r="O18" i="5"/>
  <c r="N18" i="5"/>
  <c r="H18" i="5"/>
  <c r="G18" i="5"/>
  <c r="Q17" i="5"/>
  <c r="AJ17" i="5" s="1"/>
  <c r="O17" i="5"/>
  <c r="N17" i="5"/>
  <c r="H17" i="5"/>
  <c r="G17" i="5"/>
  <c r="BD16" i="5"/>
  <c r="BC16" i="5"/>
  <c r="BB16" i="5"/>
  <c r="AY16" i="5"/>
  <c r="AV16" i="5"/>
  <c r="AS16" i="5"/>
  <c r="AP16" i="5"/>
  <c r="AM16" i="5"/>
  <c r="Q16" i="5"/>
  <c r="AI16" i="5" s="1"/>
  <c r="O16" i="5"/>
  <c r="N16" i="5"/>
  <c r="H16" i="5"/>
  <c r="G16" i="5"/>
  <c r="Q15" i="5"/>
  <c r="AI15" i="5" s="1"/>
  <c r="O15" i="5"/>
  <c r="N15" i="5"/>
  <c r="H15" i="5"/>
  <c r="G15" i="5"/>
  <c r="Q14" i="5"/>
  <c r="AI14" i="5" s="1"/>
  <c r="O14" i="5"/>
  <c r="N14" i="5"/>
  <c r="H14" i="5"/>
  <c r="G14" i="5"/>
  <c r="Q13" i="5"/>
  <c r="AI13" i="5" s="1"/>
  <c r="O13" i="5"/>
  <c r="N13" i="5"/>
  <c r="H13" i="5"/>
  <c r="G13" i="5"/>
  <c r="Q12" i="5"/>
  <c r="AI12" i="5" s="1"/>
  <c r="O12" i="5"/>
  <c r="N12" i="5"/>
  <c r="H12" i="5"/>
  <c r="G12" i="5"/>
  <c r="BA11" i="5"/>
  <c r="AZ11" i="5"/>
  <c r="AY11" i="5"/>
  <c r="AV11" i="5"/>
  <c r="AS11" i="5"/>
  <c r="AP11" i="5"/>
  <c r="AM11" i="5"/>
  <c r="Q11" i="5"/>
  <c r="AI11" i="5" s="1"/>
  <c r="O11" i="5"/>
  <c r="N11" i="5"/>
  <c r="H11" i="5"/>
  <c r="G11" i="5"/>
  <c r="Q10" i="5"/>
  <c r="AI10" i="5" s="1"/>
  <c r="O10" i="5"/>
  <c r="N10" i="5"/>
  <c r="H10" i="5"/>
  <c r="G10" i="5"/>
  <c r="Q9" i="5"/>
  <c r="AI9" i="5" s="1"/>
  <c r="O9" i="5"/>
  <c r="N9" i="5"/>
  <c r="H9" i="5"/>
  <c r="G9" i="5"/>
  <c r="Q8" i="5"/>
  <c r="AI8" i="5" s="1"/>
  <c r="O8" i="5"/>
  <c r="N8" i="5"/>
  <c r="H8" i="5"/>
  <c r="G8" i="5"/>
  <c r="Q7" i="5"/>
  <c r="AI7" i="5" s="1"/>
  <c r="O7" i="5"/>
  <c r="N7" i="5"/>
  <c r="H7" i="5"/>
  <c r="G7" i="5"/>
  <c r="BD6" i="5"/>
  <c r="BC6" i="5"/>
  <c r="BB6" i="5"/>
  <c r="AY6" i="5"/>
  <c r="AV6" i="5"/>
  <c r="AS6" i="5"/>
  <c r="AP6" i="5"/>
  <c r="AM6" i="5"/>
  <c r="Q6" i="5"/>
  <c r="AJ6" i="5" s="1"/>
  <c r="O6" i="5"/>
  <c r="N6" i="5"/>
  <c r="H6" i="5"/>
  <c r="G6" i="5"/>
  <c r="G33" i="1"/>
  <c r="H33" i="1"/>
  <c r="G34" i="1"/>
  <c r="P34" i="1" s="1"/>
  <c r="S34" i="1" s="1"/>
  <c r="H34" i="1"/>
  <c r="G35" i="1"/>
  <c r="P35" i="1" s="1"/>
  <c r="H35" i="1"/>
  <c r="G36" i="1"/>
  <c r="P36" i="1" s="1"/>
  <c r="H36" i="1"/>
  <c r="G37" i="1"/>
  <c r="H37" i="1"/>
  <c r="G38" i="1"/>
  <c r="H38" i="1"/>
  <c r="G39" i="1"/>
  <c r="H39" i="1"/>
  <c r="G40" i="1"/>
  <c r="P40" i="1" s="1"/>
  <c r="H40" i="1"/>
  <c r="G41" i="1"/>
  <c r="H41" i="1"/>
  <c r="P41" i="1" s="1"/>
  <c r="G42" i="1"/>
  <c r="P42" i="1" s="1"/>
  <c r="S42" i="1" s="1"/>
  <c r="H42" i="1"/>
  <c r="G43" i="1"/>
  <c r="H43" i="1"/>
  <c r="G44" i="1"/>
  <c r="H44" i="1"/>
  <c r="G45" i="1"/>
  <c r="H45" i="1"/>
  <c r="P45" i="1" s="1"/>
  <c r="G46" i="1"/>
  <c r="P46" i="1" s="1"/>
  <c r="H46" i="1"/>
  <c r="G47" i="1"/>
  <c r="H47" i="1"/>
  <c r="G48" i="1"/>
  <c r="H48" i="1"/>
  <c r="G49" i="1"/>
  <c r="P49" i="1" s="1"/>
  <c r="H49" i="1"/>
  <c r="G50" i="1"/>
  <c r="P50" i="1" s="1"/>
  <c r="S50" i="1" s="1"/>
  <c r="H50" i="1"/>
  <c r="G51" i="1"/>
  <c r="H51" i="1"/>
  <c r="G52" i="1"/>
  <c r="P52" i="1" s="1"/>
  <c r="S52" i="1" s="1"/>
  <c r="H52" i="1"/>
  <c r="G53" i="1"/>
  <c r="H53" i="1"/>
  <c r="G54" i="1"/>
  <c r="P54" i="1" s="1"/>
  <c r="H54" i="1"/>
  <c r="G55" i="1"/>
  <c r="H55" i="1"/>
  <c r="G56" i="1"/>
  <c r="P56" i="1" s="1"/>
  <c r="H56" i="1"/>
  <c r="G57" i="1"/>
  <c r="H57" i="1"/>
  <c r="G58" i="1"/>
  <c r="P58" i="1" s="1"/>
  <c r="V58" i="1" s="1"/>
  <c r="H58" i="1"/>
  <c r="G59" i="1"/>
  <c r="H59" i="1"/>
  <c r="G60" i="1"/>
  <c r="P60" i="1" s="1"/>
  <c r="H60" i="1"/>
  <c r="G61" i="1"/>
  <c r="P61" i="1" s="1"/>
  <c r="H61" i="1"/>
  <c r="G62" i="1"/>
  <c r="P62" i="1" s="1"/>
  <c r="H62" i="1"/>
  <c r="G63" i="1"/>
  <c r="H63" i="1"/>
  <c r="G64" i="1"/>
  <c r="H64" i="1"/>
  <c r="G65" i="1"/>
  <c r="H65" i="1"/>
  <c r="P65" i="1" s="1"/>
  <c r="G66" i="1"/>
  <c r="P66" i="1" s="1"/>
  <c r="H66" i="1"/>
  <c r="G67" i="1"/>
  <c r="H67" i="1"/>
  <c r="G68" i="1"/>
  <c r="H68" i="1"/>
  <c r="G69" i="1"/>
  <c r="P69" i="1" s="1"/>
  <c r="H69" i="1"/>
  <c r="G70" i="1"/>
  <c r="P70" i="1" s="1"/>
  <c r="V70" i="1" s="1"/>
  <c r="H70" i="1"/>
  <c r="G71" i="1"/>
  <c r="H71" i="1"/>
  <c r="G72" i="1"/>
  <c r="H72" i="1"/>
  <c r="G73" i="1"/>
  <c r="H73" i="1"/>
  <c r="P73" i="1" s="1"/>
  <c r="G74" i="1"/>
  <c r="P74" i="1" s="1"/>
  <c r="H74" i="1"/>
  <c r="G75" i="1"/>
  <c r="H75" i="1"/>
  <c r="G76" i="1"/>
  <c r="P76" i="1" s="1"/>
  <c r="H76" i="1"/>
  <c r="G77" i="1"/>
  <c r="H77" i="1"/>
  <c r="P77" i="1" s="1"/>
  <c r="G78" i="1"/>
  <c r="H78" i="1"/>
  <c r="G79" i="1"/>
  <c r="H79" i="1"/>
  <c r="P79" i="1" s="1"/>
  <c r="G80" i="1"/>
  <c r="P80" i="1" s="1"/>
  <c r="H80" i="1"/>
  <c r="G81" i="1"/>
  <c r="P81" i="1" s="1"/>
  <c r="H81" i="1"/>
  <c r="G82" i="1"/>
  <c r="P82" i="1" s="1"/>
  <c r="H82" i="1"/>
  <c r="G83" i="1"/>
  <c r="H83" i="1"/>
  <c r="G84" i="1"/>
  <c r="P84" i="1" s="1"/>
  <c r="H84" i="1"/>
  <c r="G85" i="1"/>
  <c r="H85" i="1"/>
  <c r="G86" i="1"/>
  <c r="H86" i="1"/>
  <c r="G87" i="1"/>
  <c r="H87" i="1"/>
  <c r="P87" i="1" s="1"/>
  <c r="G88" i="1"/>
  <c r="H88" i="1"/>
  <c r="G89" i="1"/>
  <c r="P89" i="1" s="1"/>
  <c r="H89" i="1"/>
  <c r="G90" i="1"/>
  <c r="P90" i="1" s="1"/>
  <c r="H90" i="1"/>
  <c r="G91" i="1"/>
  <c r="H91" i="1"/>
  <c r="G92" i="1"/>
  <c r="P92" i="1" s="1"/>
  <c r="H92" i="1"/>
  <c r="G93" i="1"/>
  <c r="H93" i="1"/>
  <c r="G94" i="1"/>
  <c r="H94" i="1"/>
  <c r="G95" i="1"/>
  <c r="H95" i="1"/>
  <c r="P95" i="1" s="1"/>
  <c r="G96" i="1"/>
  <c r="H96" i="1"/>
  <c r="G97" i="1"/>
  <c r="P97" i="1" s="1"/>
  <c r="H97" i="1"/>
  <c r="G98" i="1"/>
  <c r="P98" i="1" s="1"/>
  <c r="H98" i="1"/>
  <c r="G99" i="1"/>
  <c r="H99" i="1"/>
  <c r="G100" i="1"/>
  <c r="P100" i="1" s="1"/>
  <c r="H100" i="1"/>
  <c r="G101" i="1"/>
  <c r="H101" i="1"/>
  <c r="G102" i="1"/>
  <c r="H102" i="1"/>
  <c r="G103" i="1"/>
  <c r="H103" i="1"/>
  <c r="P103" i="1" s="1"/>
  <c r="Q103" i="3"/>
  <c r="AI103" i="3" s="1"/>
  <c r="P103" i="3"/>
  <c r="AC103" i="3" s="1"/>
  <c r="O103" i="3"/>
  <c r="N103" i="3"/>
  <c r="M103" i="3"/>
  <c r="L103" i="3"/>
  <c r="K103" i="3"/>
  <c r="Q102" i="3"/>
  <c r="AI102" i="3" s="1"/>
  <c r="P102" i="3"/>
  <c r="AC102" i="3" s="1"/>
  <c r="O102" i="3"/>
  <c r="N102" i="3"/>
  <c r="M102" i="3"/>
  <c r="L102" i="3"/>
  <c r="K102" i="3"/>
  <c r="Q101" i="3"/>
  <c r="AI101" i="3" s="1"/>
  <c r="P101" i="3"/>
  <c r="AC101" i="3" s="1"/>
  <c r="O101" i="3"/>
  <c r="N101" i="3"/>
  <c r="M101" i="3"/>
  <c r="L101" i="3"/>
  <c r="K101" i="3"/>
  <c r="Q100" i="3"/>
  <c r="AI100" i="3" s="1"/>
  <c r="P100" i="3"/>
  <c r="AC100" i="3" s="1"/>
  <c r="O100" i="3"/>
  <c r="N100" i="3"/>
  <c r="M100" i="3"/>
  <c r="L100" i="3"/>
  <c r="K100" i="3"/>
  <c r="Q99" i="3"/>
  <c r="AI99" i="3" s="1"/>
  <c r="P99" i="3"/>
  <c r="AC99" i="3" s="1"/>
  <c r="O99" i="3"/>
  <c r="N99" i="3"/>
  <c r="M99" i="3"/>
  <c r="L99" i="3"/>
  <c r="K99" i="3"/>
  <c r="Q98" i="3"/>
  <c r="AI98" i="3" s="1"/>
  <c r="P98" i="3"/>
  <c r="AC98" i="3" s="1"/>
  <c r="O98" i="3"/>
  <c r="N98" i="3"/>
  <c r="M98" i="3"/>
  <c r="L98" i="3"/>
  <c r="K98" i="3"/>
  <c r="Q97" i="3"/>
  <c r="AI97" i="3" s="1"/>
  <c r="P97" i="3"/>
  <c r="AC97" i="3" s="1"/>
  <c r="O97" i="3"/>
  <c r="N97" i="3"/>
  <c r="M97" i="3"/>
  <c r="L97" i="3"/>
  <c r="K97" i="3"/>
  <c r="Q96" i="3"/>
  <c r="AI96" i="3" s="1"/>
  <c r="P96" i="3"/>
  <c r="AC96" i="3" s="1"/>
  <c r="O96" i="3"/>
  <c r="N96" i="3"/>
  <c r="M96" i="3"/>
  <c r="L96" i="3"/>
  <c r="K96" i="3"/>
  <c r="Q95" i="3"/>
  <c r="AI95" i="3" s="1"/>
  <c r="P95" i="3"/>
  <c r="AC95" i="3" s="1"/>
  <c r="O95" i="3"/>
  <c r="N95" i="3"/>
  <c r="M95" i="3"/>
  <c r="L95" i="3"/>
  <c r="K95" i="3"/>
  <c r="Q94" i="3"/>
  <c r="AI94" i="3" s="1"/>
  <c r="P94" i="3"/>
  <c r="AC94" i="3" s="1"/>
  <c r="O94" i="3"/>
  <c r="N94" i="3"/>
  <c r="M94" i="3"/>
  <c r="L94" i="3"/>
  <c r="K94" i="3"/>
  <c r="Q93" i="3"/>
  <c r="AI93" i="3" s="1"/>
  <c r="P93" i="3"/>
  <c r="AC93" i="3" s="1"/>
  <c r="O93" i="3"/>
  <c r="N93" i="3"/>
  <c r="M93" i="3"/>
  <c r="L93" i="3"/>
  <c r="K93" i="3"/>
  <c r="Q92" i="3"/>
  <c r="AI92" i="3" s="1"/>
  <c r="P92" i="3"/>
  <c r="AC92" i="3" s="1"/>
  <c r="O92" i="3"/>
  <c r="N92" i="3"/>
  <c r="M92" i="3"/>
  <c r="L92" i="3"/>
  <c r="K92" i="3"/>
  <c r="Q91" i="3"/>
  <c r="AI91" i="3" s="1"/>
  <c r="P91" i="3"/>
  <c r="AC91" i="3" s="1"/>
  <c r="O91" i="3"/>
  <c r="N91" i="3"/>
  <c r="M91" i="3"/>
  <c r="L91" i="3"/>
  <c r="K91" i="3"/>
  <c r="Q90" i="3"/>
  <c r="AI90" i="3" s="1"/>
  <c r="P90" i="3"/>
  <c r="AC90" i="3" s="1"/>
  <c r="O90" i="3"/>
  <c r="N90" i="3"/>
  <c r="M90" i="3"/>
  <c r="L90" i="3"/>
  <c r="K90" i="3"/>
  <c r="Q89" i="3"/>
  <c r="AI89" i="3" s="1"/>
  <c r="P89" i="3"/>
  <c r="AC89" i="3" s="1"/>
  <c r="O89" i="3"/>
  <c r="N89" i="3"/>
  <c r="M89" i="3"/>
  <c r="L89" i="3"/>
  <c r="K89" i="3"/>
  <c r="Q88" i="3"/>
  <c r="AI88" i="3" s="1"/>
  <c r="P88" i="3"/>
  <c r="AC88" i="3" s="1"/>
  <c r="O88" i="3"/>
  <c r="N88" i="3"/>
  <c r="M88" i="3"/>
  <c r="L88" i="3"/>
  <c r="K88" i="3"/>
  <c r="Q87" i="3"/>
  <c r="AI87" i="3" s="1"/>
  <c r="P87" i="3"/>
  <c r="AC87" i="3" s="1"/>
  <c r="O87" i="3"/>
  <c r="N87" i="3"/>
  <c r="M87" i="3"/>
  <c r="L87" i="3"/>
  <c r="K87" i="3"/>
  <c r="Q86" i="3"/>
  <c r="AI86" i="3" s="1"/>
  <c r="P86" i="3"/>
  <c r="AC86" i="3" s="1"/>
  <c r="O86" i="3"/>
  <c r="N86" i="3"/>
  <c r="M86" i="3"/>
  <c r="L86" i="3"/>
  <c r="K86" i="3"/>
  <c r="Q85" i="3"/>
  <c r="AI85" i="3" s="1"/>
  <c r="P85" i="3"/>
  <c r="AC85" i="3" s="1"/>
  <c r="O85" i="3"/>
  <c r="N85" i="3"/>
  <c r="M85" i="3"/>
  <c r="L85" i="3"/>
  <c r="K85" i="3"/>
  <c r="Q84" i="3"/>
  <c r="AI84" i="3" s="1"/>
  <c r="P84" i="3"/>
  <c r="AC84" i="3" s="1"/>
  <c r="O84" i="3"/>
  <c r="N84" i="3"/>
  <c r="M84" i="3"/>
  <c r="L84" i="3"/>
  <c r="K84" i="3"/>
  <c r="Q83" i="3"/>
  <c r="AI83" i="3" s="1"/>
  <c r="P83" i="3"/>
  <c r="AC83" i="3" s="1"/>
  <c r="O83" i="3"/>
  <c r="N83" i="3"/>
  <c r="M83" i="3"/>
  <c r="L83" i="3"/>
  <c r="K83" i="3"/>
  <c r="Q82" i="3"/>
  <c r="AI82" i="3" s="1"/>
  <c r="P82" i="3"/>
  <c r="AC82" i="3" s="1"/>
  <c r="O82" i="3"/>
  <c r="N82" i="3"/>
  <c r="M82" i="3"/>
  <c r="L82" i="3"/>
  <c r="K82" i="3"/>
  <c r="Q81" i="3"/>
  <c r="AI81" i="3" s="1"/>
  <c r="P81" i="3"/>
  <c r="AC81" i="3" s="1"/>
  <c r="O81" i="3"/>
  <c r="N81" i="3"/>
  <c r="M81" i="3"/>
  <c r="L81" i="3"/>
  <c r="K81" i="3"/>
  <c r="Q80" i="3"/>
  <c r="AI80" i="3" s="1"/>
  <c r="P80" i="3"/>
  <c r="AC80" i="3" s="1"/>
  <c r="O80" i="3"/>
  <c r="N80" i="3"/>
  <c r="M80" i="3"/>
  <c r="L80" i="3"/>
  <c r="K80" i="3"/>
  <c r="Q79" i="3"/>
  <c r="AI79" i="3" s="1"/>
  <c r="P79" i="3"/>
  <c r="AC79" i="3" s="1"/>
  <c r="O79" i="3"/>
  <c r="N79" i="3"/>
  <c r="M79" i="3"/>
  <c r="L79" i="3"/>
  <c r="K79" i="3"/>
  <c r="Q78" i="3"/>
  <c r="P78" i="3"/>
  <c r="W78" i="3" s="1"/>
  <c r="O78" i="3"/>
  <c r="N78" i="3"/>
  <c r="M78" i="3"/>
  <c r="L78" i="3"/>
  <c r="K78" i="3"/>
  <c r="Q77" i="3"/>
  <c r="AH77" i="3" s="1"/>
  <c r="P77" i="3"/>
  <c r="AB77" i="3" s="1"/>
  <c r="O77" i="3"/>
  <c r="N77" i="3"/>
  <c r="M77" i="3"/>
  <c r="L77" i="3"/>
  <c r="K77" i="3"/>
  <c r="Q76" i="3"/>
  <c r="AI76" i="3" s="1"/>
  <c r="P76" i="3"/>
  <c r="O76" i="3"/>
  <c r="N76" i="3"/>
  <c r="M76" i="3"/>
  <c r="L76" i="3"/>
  <c r="K76" i="3"/>
  <c r="Q75" i="3"/>
  <c r="AI75" i="3" s="1"/>
  <c r="P75" i="3"/>
  <c r="X75" i="3" s="1"/>
  <c r="O75" i="3"/>
  <c r="N75" i="3"/>
  <c r="M75" i="3"/>
  <c r="L75" i="3"/>
  <c r="K75" i="3"/>
  <c r="Q74" i="3"/>
  <c r="AF74" i="3" s="1"/>
  <c r="P74" i="3"/>
  <c r="O74" i="3"/>
  <c r="N74" i="3"/>
  <c r="M74" i="3"/>
  <c r="L74" i="3"/>
  <c r="K74" i="3"/>
  <c r="Q73" i="3"/>
  <c r="AH73" i="3" s="1"/>
  <c r="P73" i="3"/>
  <c r="AB73" i="3" s="1"/>
  <c r="O73" i="3"/>
  <c r="N73" i="3"/>
  <c r="M73" i="3"/>
  <c r="L73" i="3"/>
  <c r="K73" i="3"/>
  <c r="Q72" i="3"/>
  <c r="AI72" i="3" s="1"/>
  <c r="P72" i="3"/>
  <c r="O72" i="3"/>
  <c r="N72" i="3"/>
  <c r="M72" i="3"/>
  <c r="L72" i="3"/>
  <c r="K72" i="3"/>
  <c r="Q71" i="3"/>
  <c r="AJ71" i="3" s="1"/>
  <c r="P71" i="3"/>
  <c r="AB71" i="3" s="1"/>
  <c r="O71" i="3"/>
  <c r="N71" i="3"/>
  <c r="M71" i="3"/>
  <c r="L71" i="3"/>
  <c r="K71" i="3"/>
  <c r="Q70" i="3"/>
  <c r="AI70" i="3" s="1"/>
  <c r="P70" i="3"/>
  <c r="O70" i="3"/>
  <c r="N70" i="3"/>
  <c r="M70" i="3"/>
  <c r="L70" i="3"/>
  <c r="K70" i="3"/>
  <c r="Q69" i="3"/>
  <c r="AI69" i="3" s="1"/>
  <c r="P69" i="3"/>
  <c r="AB69" i="3" s="1"/>
  <c r="O69" i="3"/>
  <c r="N69" i="3"/>
  <c r="M69" i="3"/>
  <c r="L69" i="3"/>
  <c r="K69" i="3"/>
  <c r="Q68" i="3"/>
  <c r="AI68" i="3" s="1"/>
  <c r="P68" i="3"/>
  <c r="O68" i="3"/>
  <c r="N68" i="3"/>
  <c r="M68" i="3"/>
  <c r="L68" i="3"/>
  <c r="K68" i="3"/>
  <c r="Q67" i="3"/>
  <c r="AI67" i="3" s="1"/>
  <c r="P67" i="3"/>
  <c r="AB67" i="3" s="1"/>
  <c r="O67" i="3"/>
  <c r="N67" i="3"/>
  <c r="M67" i="3"/>
  <c r="L67" i="3"/>
  <c r="K67" i="3"/>
  <c r="Q66" i="3"/>
  <c r="AI66" i="3" s="1"/>
  <c r="P66" i="3"/>
  <c r="O66" i="3"/>
  <c r="N66" i="3"/>
  <c r="M66" i="3"/>
  <c r="L66" i="3"/>
  <c r="K66" i="3"/>
  <c r="Q65" i="3"/>
  <c r="AI65" i="3" s="1"/>
  <c r="P65" i="3"/>
  <c r="AB65" i="3" s="1"/>
  <c r="O65" i="3"/>
  <c r="N65" i="3"/>
  <c r="M65" i="3"/>
  <c r="L65" i="3"/>
  <c r="K65" i="3"/>
  <c r="Q64" i="3"/>
  <c r="AI64" i="3" s="1"/>
  <c r="P64" i="3"/>
  <c r="O64" i="3"/>
  <c r="N64" i="3"/>
  <c r="M64" i="3"/>
  <c r="L64" i="3"/>
  <c r="K64" i="3"/>
  <c r="Q63" i="3"/>
  <c r="AI63" i="3" s="1"/>
  <c r="P63" i="3"/>
  <c r="AB63" i="3" s="1"/>
  <c r="O63" i="3"/>
  <c r="N63" i="3"/>
  <c r="M63" i="3"/>
  <c r="L63" i="3"/>
  <c r="K63" i="3"/>
  <c r="Q62" i="3"/>
  <c r="AI62" i="3" s="1"/>
  <c r="P62" i="3"/>
  <c r="O62" i="3"/>
  <c r="N62" i="3"/>
  <c r="M62" i="3"/>
  <c r="L62" i="3"/>
  <c r="K62" i="3"/>
  <c r="Q61" i="3"/>
  <c r="AI61" i="3" s="1"/>
  <c r="P61" i="3"/>
  <c r="AB61" i="3" s="1"/>
  <c r="O61" i="3"/>
  <c r="N61" i="3"/>
  <c r="M61" i="3"/>
  <c r="L61" i="3"/>
  <c r="K61" i="3"/>
  <c r="Q60" i="3"/>
  <c r="AI60" i="3" s="1"/>
  <c r="P60" i="3"/>
  <c r="O60" i="3"/>
  <c r="N60" i="3"/>
  <c r="M60" i="3"/>
  <c r="L60" i="3"/>
  <c r="K60" i="3"/>
  <c r="Q59" i="3"/>
  <c r="AI59" i="3" s="1"/>
  <c r="P59" i="3"/>
  <c r="AB59" i="3" s="1"/>
  <c r="O59" i="3"/>
  <c r="N59" i="3"/>
  <c r="M59" i="3"/>
  <c r="L59" i="3"/>
  <c r="K59" i="3"/>
  <c r="Q58" i="3"/>
  <c r="AI58" i="3" s="1"/>
  <c r="P58" i="3"/>
  <c r="O58" i="3"/>
  <c r="N58" i="3"/>
  <c r="M58" i="3"/>
  <c r="L58" i="3"/>
  <c r="K58" i="3"/>
  <c r="Q57" i="3"/>
  <c r="AI57" i="3" s="1"/>
  <c r="P57" i="3"/>
  <c r="AB57" i="3" s="1"/>
  <c r="O57" i="3"/>
  <c r="N57" i="3"/>
  <c r="M57" i="3"/>
  <c r="L57" i="3"/>
  <c r="K57" i="3"/>
  <c r="Q56" i="3"/>
  <c r="AI56" i="3" s="1"/>
  <c r="P56" i="3"/>
  <c r="O56" i="3"/>
  <c r="N56" i="3"/>
  <c r="M56" i="3"/>
  <c r="L56" i="3"/>
  <c r="K56" i="3"/>
  <c r="Q55" i="3"/>
  <c r="AI55" i="3" s="1"/>
  <c r="P55" i="3"/>
  <c r="AB55" i="3" s="1"/>
  <c r="O55" i="3"/>
  <c r="N55" i="3"/>
  <c r="M55" i="3"/>
  <c r="L55" i="3"/>
  <c r="K55" i="3"/>
  <c r="Q54" i="3"/>
  <c r="AI54" i="3" s="1"/>
  <c r="P54" i="3"/>
  <c r="O54" i="3"/>
  <c r="N54" i="3"/>
  <c r="M54" i="3"/>
  <c r="L54" i="3"/>
  <c r="K54" i="3"/>
  <c r="Q53" i="3"/>
  <c r="AI53" i="3" s="1"/>
  <c r="P53" i="3"/>
  <c r="AB53" i="3" s="1"/>
  <c r="O53" i="3"/>
  <c r="N53" i="3"/>
  <c r="M53" i="3"/>
  <c r="L53" i="3"/>
  <c r="K53" i="3"/>
  <c r="Q52" i="3"/>
  <c r="AI52" i="3" s="1"/>
  <c r="P52" i="3"/>
  <c r="O52" i="3"/>
  <c r="N52" i="3"/>
  <c r="M52" i="3"/>
  <c r="L52" i="3"/>
  <c r="K52" i="3"/>
  <c r="Q51" i="3"/>
  <c r="AI51" i="3" s="1"/>
  <c r="P51" i="3"/>
  <c r="AB51" i="3" s="1"/>
  <c r="O51" i="3"/>
  <c r="N51" i="3"/>
  <c r="M51" i="3"/>
  <c r="L51" i="3"/>
  <c r="K51" i="3"/>
  <c r="Q50" i="3"/>
  <c r="AI50" i="3" s="1"/>
  <c r="P50" i="3"/>
  <c r="V50" i="3" s="1"/>
  <c r="O50" i="3"/>
  <c r="N50" i="3"/>
  <c r="M50" i="3"/>
  <c r="L50" i="3"/>
  <c r="K50" i="3"/>
  <c r="Q49" i="3"/>
  <c r="AI49" i="3" s="1"/>
  <c r="P49" i="3"/>
  <c r="AB49" i="3" s="1"/>
  <c r="O49" i="3"/>
  <c r="N49" i="3"/>
  <c r="M49" i="3"/>
  <c r="L49" i="3"/>
  <c r="K49" i="3"/>
  <c r="Q48" i="3"/>
  <c r="AI48" i="3" s="1"/>
  <c r="P48" i="3"/>
  <c r="V48" i="3" s="1"/>
  <c r="O48" i="3"/>
  <c r="N48" i="3"/>
  <c r="M48" i="3"/>
  <c r="L48" i="3"/>
  <c r="K48" i="3"/>
  <c r="Q47" i="3"/>
  <c r="AI47" i="3" s="1"/>
  <c r="P47" i="3"/>
  <c r="AB47" i="3" s="1"/>
  <c r="O47" i="3"/>
  <c r="N47" i="3"/>
  <c r="M47" i="3"/>
  <c r="L47" i="3"/>
  <c r="K47" i="3"/>
  <c r="Q46" i="3"/>
  <c r="AI46" i="3" s="1"/>
  <c r="P46" i="3"/>
  <c r="V46" i="3" s="1"/>
  <c r="O46" i="3"/>
  <c r="N46" i="3"/>
  <c r="L46" i="3"/>
  <c r="K46" i="3"/>
  <c r="Q45" i="3"/>
  <c r="AI45" i="3" s="1"/>
  <c r="P45" i="3"/>
  <c r="AB45" i="3" s="1"/>
  <c r="O45" i="3"/>
  <c r="N45" i="3"/>
  <c r="L45" i="3"/>
  <c r="K45" i="3"/>
  <c r="Q44" i="3"/>
  <c r="AI44" i="3" s="1"/>
  <c r="P44" i="3"/>
  <c r="V44" i="3" s="1"/>
  <c r="O44" i="3"/>
  <c r="N44" i="3"/>
  <c r="L44" i="3"/>
  <c r="K44" i="3"/>
  <c r="Q43" i="3"/>
  <c r="AI43" i="3" s="1"/>
  <c r="P43" i="3"/>
  <c r="AB43" i="3" s="1"/>
  <c r="O43" i="3"/>
  <c r="N43" i="3"/>
  <c r="Q42" i="3"/>
  <c r="AI42" i="3" s="1"/>
  <c r="P42" i="3"/>
  <c r="V42" i="3" s="1"/>
  <c r="O42" i="3"/>
  <c r="N42" i="3"/>
  <c r="Q41" i="3"/>
  <c r="AI41" i="3" s="1"/>
  <c r="P41" i="3"/>
  <c r="AB41" i="3" s="1"/>
  <c r="O41" i="3"/>
  <c r="N41" i="3"/>
  <c r="Q40" i="3"/>
  <c r="AI40" i="3" s="1"/>
  <c r="P40" i="3"/>
  <c r="V40" i="3" s="1"/>
  <c r="O40" i="3"/>
  <c r="N40" i="3"/>
  <c r="Q39" i="3"/>
  <c r="AI39" i="3" s="1"/>
  <c r="P39" i="3"/>
  <c r="AB39" i="3" s="1"/>
  <c r="O39" i="3"/>
  <c r="N39" i="3"/>
  <c r="Q38" i="3"/>
  <c r="AI38" i="3" s="1"/>
  <c r="P38" i="3"/>
  <c r="V38" i="3" s="1"/>
  <c r="O38" i="3"/>
  <c r="N38" i="3"/>
  <c r="Q37" i="3"/>
  <c r="AI37" i="3" s="1"/>
  <c r="P37" i="3"/>
  <c r="AB37" i="3" s="1"/>
  <c r="O37" i="3"/>
  <c r="N37" i="3"/>
  <c r="Q36" i="3"/>
  <c r="AI36" i="3" s="1"/>
  <c r="P36" i="3"/>
  <c r="V36" i="3" s="1"/>
  <c r="O36" i="3"/>
  <c r="N36" i="3"/>
  <c r="Q35" i="3"/>
  <c r="AI35" i="3" s="1"/>
  <c r="P35" i="3"/>
  <c r="AB35" i="3" s="1"/>
  <c r="O35" i="3"/>
  <c r="N35" i="3"/>
  <c r="Q34" i="3"/>
  <c r="AI34" i="3" s="1"/>
  <c r="P34" i="3"/>
  <c r="V34" i="3" s="1"/>
  <c r="O34" i="3"/>
  <c r="N34" i="3"/>
  <c r="Q33" i="3"/>
  <c r="AI33" i="3" s="1"/>
  <c r="P33" i="3"/>
  <c r="AB33" i="3" s="1"/>
  <c r="O33" i="3"/>
  <c r="N33" i="3"/>
  <c r="Q32" i="3"/>
  <c r="AI32" i="3" s="1"/>
  <c r="O32" i="3"/>
  <c r="N32" i="3"/>
  <c r="H32" i="3"/>
  <c r="G32" i="3"/>
  <c r="Q31" i="3"/>
  <c r="AI31" i="3" s="1"/>
  <c r="O31" i="3"/>
  <c r="N31" i="3"/>
  <c r="H31" i="3"/>
  <c r="G31" i="3"/>
  <c r="Q30" i="3"/>
  <c r="AI30" i="3" s="1"/>
  <c r="O30" i="3"/>
  <c r="N30" i="3"/>
  <c r="H30" i="3"/>
  <c r="G30" i="3"/>
  <c r="Q29" i="3"/>
  <c r="AI29" i="3" s="1"/>
  <c r="O29" i="3"/>
  <c r="N29" i="3"/>
  <c r="H29" i="3"/>
  <c r="G29" i="3"/>
  <c r="Q28" i="3"/>
  <c r="AI28" i="3" s="1"/>
  <c r="O28" i="3"/>
  <c r="N28" i="3"/>
  <c r="H28" i="3"/>
  <c r="G28" i="3"/>
  <c r="Q27" i="3"/>
  <c r="AI27" i="3" s="1"/>
  <c r="O27" i="3"/>
  <c r="N27" i="3"/>
  <c r="H27" i="3"/>
  <c r="G27" i="3"/>
  <c r="Q26" i="3"/>
  <c r="AI26" i="3" s="1"/>
  <c r="O26" i="3"/>
  <c r="N26" i="3"/>
  <c r="H26" i="3"/>
  <c r="G26" i="3"/>
  <c r="Q25" i="3"/>
  <c r="AI25" i="3" s="1"/>
  <c r="O25" i="3"/>
  <c r="N25" i="3"/>
  <c r="H25" i="3"/>
  <c r="G25" i="3"/>
  <c r="Q24" i="3"/>
  <c r="AI24" i="3" s="1"/>
  <c r="O24" i="3"/>
  <c r="N24" i="3"/>
  <c r="H24" i="3"/>
  <c r="G24" i="3"/>
  <c r="Q23" i="3"/>
  <c r="AI23" i="3" s="1"/>
  <c r="O23" i="3"/>
  <c r="N23" i="3"/>
  <c r="H23" i="3"/>
  <c r="G23" i="3"/>
  <c r="Q22" i="3"/>
  <c r="O22" i="3"/>
  <c r="N22" i="3"/>
  <c r="H22" i="3"/>
  <c r="G22" i="3"/>
  <c r="Q21" i="3"/>
  <c r="O21" i="3"/>
  <c r="N21" i="3"/>
  <c r="H21" i="3"/>
  <c r="G21" i="3"/>
  <c r="AY20" i="3"/>
  <c r="AQ20" i="3"/>
  <c r="Q20" i="3"/>
  <c r="AI20" i="3" s="1"/>
  <c r="O20" i="3"/>
  <c r="N20" i="3"/>
  <c r="H20" i="3"/>
  <c r="G20" i="3"/>
  <c r="Q19" i="3"/>
  <c r="AI19" i="3" s="1"/>
  <c r="O19" i="3"/>
  <c r="N19" i="3"/>
  <c r="H19" i="3"/>
  <c r="G19" i="3"/>
  <c r="Q18" i="3"/>
  <c r="AI18" i="3" s="1"/>
  <c r="O18" i="3"/>
  <c r="N18" i="3"/>
  <c r="H18" i="3"/>
  <c r="G18" i="3"/>
  <c r="Q17" i="3"/>
  <c r="AI17" i="3" s="1"/>
  <c r="O17" i="3"/>
  <c r="N17" i="3"/>
  <c r="H17" i="3"/>
  <c r="G17" i="3"/>
  <c r="BE16" i="3"/>
  <c r="BD16" i="3"/>
  <c r="BC16" i="3"/>
  <c r="AZ16" i="3"/>
  <c r="AW16" i="3"/>
  <c r="AT16" i="3"/>
  <c r="AQ16" i="3"/>
  <c r="AN16" i="3"/>
  <c r="Q16" i="3"/>
  <c r="AI16" i="3" s="1"/>
  <c r="O16" i="3"/>
  <c r="N16" i="3"/>
  <c r="H16" i="3"/>
  <c r="G16" i="3"/>
  <c r="Q15" i="3"/>
  <c r="AJ15" i="3" s="1"/>
  <c r="O15" i="3"/>
  <c r="N15" i="3"/>
  <c r="H15" i="3"/>
  <c r="G15" i="3"/>
  <c r="Q14" i="3"/>
  <c r="AJ14" i="3" s="1"/>
  <c r="O14" i="3"/>
  <c r="N14" i="3"/>
  <c r="H14" i="3"/>
  <c r="G14" i="3"/>
  <c r="Q13" i="3"/>
  <c r="AJ13" i="3" s="1"/>
  <c r="O13" i="3"/>
  <c r="N13" i="3"/>
  <c r="H13" i="3"/>
  <c r="G13" i="3"/>
  <c r="Q12" i="3"/>
  <c r="AJ12" i="3" s="1"/>
  <c r="O12" i="3"/>
  <c r="N12" i="3"/>
  <c r="H12" i="3"/>
  <c r="BB11" i="3"/>
  <c r="BA11" i="3"/>
  <c r="AZ11" i="3"/>
  <c r="AW11" i="3"/>
  <c r="AT11" i="3"/>
  <c r="AQ11" i="3"/>
  <c r="AN11" i="3"/>
  <c r="Q11" i="3"/>
  <c r="AJ11" i="3" s="1"/>
  <c r="O11" i="3"/>
  <c r="N11" i="3"/>
  <c r="Q10" i="3"/>
  <c r="AJ10" i="3" s="1"/>
  <c r="O10" i="3"/>
  <c r="N10" i="3"/>
  <c r="H10" i="3"/>
  <c r="G10" i="3"/>
  <c r="Q9" i="3"/>
  <c r="AJ9" i="3" s="1"/>
  <c r="O9" i="3"/>
  <c r="N9" i="3"/>
  <c r="H9" i="3"/>
  <c r="G9" i="3"/>
  <c r="Q8" i="3"/>
  <c r="AJ8" i="3" s="1"/>
  <c r="O8" i="3"/>
  <c r="N8" i="3"/>
  <c r="H8" i="3"/>
  <c r="G8" i="3"/>
  <c r="Q7" i="3"/>
  <c r="AJ7" i="3" s="1"/>
  <c r="O7" i="3"/>
  <c r="N7" i="3"/>
  <c r="H7" i="3"/>
  <c r="G7" i="3"/>
  <c r="BE6" i="3"/>
  <c r="BD6" i="3"/>
  <c r="BC6" i="3"/>
  <c r="AZ6" i="3"/>
  <c r="AW6" i="3"/>
  <c r="AT6" i="3"/>
  <c r="AQ6" i="3"/>
  <c r="AN6" i="3"/>
  <c r="Q6" i="3"/>
  <c r="AI6" i="3" s="1"/>
  <c r="O6" i="3"/>
  <c r="N6" i="3"/>
  <c r="H6" i="3"/>
  <c r="G6" i="3"/>
  <c r="AX20" i="1"/>
  <c r="AP20" i="1"/>
  <c r="BD16" i="1"/>
  <c r="BC16" i="1"/>
  <c r="BB16" i="1"/>
  <c r="AY16" i="1"/>
  <c r="AV16" i="1"/>
  <c r="AS16" i="1"/>
  <c r="AP16" i="1"/>
  <c r="AM16" i="1"/>
  <c r="BA11" i="1"/>
  <c r="AZ11" i="1"/>
  <c r="AY11" i="1"/>
  <c r="AV11" i="1"/>
  <c r="AS11" i="1"/>
  <c r="AP11" i="1"/>
  <c r="AM11" i="1"/>
  <c r="BD6" i="1"/>
  <c r="BC6" i="1"/>
  <c r="BB6" i="1"/>
  <c r="AY6" i="1"/>
  <c r="AV6" i="1"/>
  <c r="AS6" i="1"/>
  <c r="AP6" i="1"/>
  <c r="AM6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K86" i="1"/>
  <c r="L86" i="1"/>
  <c r="M86" i="1"/>
  <c r="K87" i="1"/>
  <c r="L87" i="1"/>
  <c r="M87" i="1"/>
  <c r="K88" i="1"/>
  <c r="L88" i="1"/>
  <c r="M88" i="1"/>
  <c r="K89" i="1"/>
  <c r="L89" i="1"/>
  <c r="M89" i="1"/>
  <c r="K90" i="1"/>
  <c r="L90" i="1"/>
  <c r="M90" i="1"/>
  <c r="K91" i="1"/>
  <c r="L91" i="1"/>
  <c r="M91" i="1"/>
  <c r="K92" i="1"/>
  <c r="L92" i="1"/>
  <c r="M92" i="1"/>
  <c r="K93" i="1"/>
  <c r="L93" i="1"/>
  <c r="M93" i="1"/>
  <c r="K94" i="1"/>
  <c r="L94" i="1"/>
  <c r="M94" i="1"/>
  <c r="K95" i="1"/>
  <c r="L95" i="1"/>
  <c r="M95" i="1"/>
  <c r="K96" i="1"/>
  <c r="L96" i="1"/>
  <c r="M96" i="1"/>
  <c r="K97" i="1"/>
  <c r="L97" i="1"/>
  <c r="M97" i="1"/>
  <c r="K98" i="1"/>
  <c r="L98" i="1"/>
  <c r="M98" i="1"/>
  <c r="K99" i="1"/>
  <c r="L99" i="1"/>
  <c r="M99" i="1"/>
  <c r="K100" i="1"/>
  <c r="L100" i="1"/>
  <c r="M100" i="1"/>
  <c r="K101" i="1"/>
  <c r="L101" i="1"/>
  <c r="M101" i="1"/>
  <c r="K102" i="1"/>
  <c r="L102" i="1"/>
  <c r="M102" i="1"/>
  <c r="K103" i="1"/>
  <c r="L103" i="1"/>
  <c r="M103" i="1"/>
  <c r="G27" i="1"/>
  <c r="H27" i="1"/>
  <c r="G28" i="1"/>
  <c r="H28" i="1"/>
  <c r="G29" i="1"/>
  <c r="H29" i="1"/>
  <c r="P29" i="1" s="1"/>
  <c r="G30" i="1"/>
  <c r="P30" i="1" s="1"/>
  <c r="H30" i="1"/>
  <c r="K30" i="1"/>
  <c r="L30" i="1"/>
  <c r="M30" i="1"/>
  <c r="G31" i="1"/>
  <c r="H31" i="1"/>
  <c r="K31" i="1"/>
  <c r="L31" i="1"/>
  <c r="M31" i="1"/>
  <c r="G32" i="1"/>
  <c r="H32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N27" i="1"/>
  <c r="O27" i="1"/>
  <c r="Q27" i="1"/>
  <c r="AD27" i="1" s="1"/>
  <c r="AG27" i="1"/>
  <c r="N28" i="1"/>
  <c r="O28" i="1"/>
  <c r="Q28" i="1"/>
  <c r="AD28" i="1" s="1"/>
  <c r="N29" i="1"/>
  <c r="O29" i="1"/>
  <c r="Q29" i="1"/>
  <c r="N30" i="1"/>
  <c r="O30" i="1"/>
  <c r="Q30" i="1"/>
  <c r="AE30" i="1" s="1"/>
  <c r="AD30" i="1"/>
  <c r="N31" i="1"/>
  <c r="O31" i="1"/>
  <c r="Q31" i="1"/>
  <c r="AD31" i="1" s="1"/>
  <c r="N32" i="1"/>
  <c r="O32" i="1"/>
  <c r="Q32" i="1"/>
  <c r="AE32" i="1" s="1"/>
  <c r="N33" i="1"/>
  <c r="O33" i="1"/>
  <c r="P33" i="1"/>
  <c r="S33" i="1" s="1"/>
  <c r="Q33" i="1"/>
  <c r="AD33" i="1" s="1"/>
  <c r="N34" i="1"/>
  <c r="O34" i="1"/>
  <c r="Q34" i="1"/>
  <c r="AD34" i="1" s="1"/>
  <c r="N35" i="1"/>
  <c r="O35" i="1"/>
  <c r="Q35" i="1"/>
  <c r="AD35" i="1" s="1"/>
  <c r="N36" i="1"/>
  <c r="O36" i="1"/>
  <c r="Q36" i="1"/>
  <c r="AE36" i="1" s="1"/>
  <c r="AD36" i="1"/>
  <c r="N37" i="1"/>
  <c r="O37" i="1"/>
  <c r="P37" i="1"/>
  <c r="S37" i="1" s="1"/>
  <c r="Q37" i="1"/>
  <c r="AD37" i="1" s="1"/>
  <c r="N38" i="1"/>
  <c r="O38" i="1"/>
  <c r="P38" i="1"/>
  <c r="Q38" i="1"/>
  <c r="AE38" i="1" s="1"/>
  <c r="AD38" i="1"/>
  <c r="N39" i="1"/>
  <c r="O39" i="1"/>
  <c r="Q39" i="1"/>
  <c r="AD39" i="1" s="1"/>
  <c r="N40" i="1"/>
  <c r="O40" i="1"/>
  <c r="Q40" i="1"/>
  <c r="N41" i="1"/>
  <c r="O41" i="1"/>
  <c r="Q41" i="1"/>
  <c r="AD41" i="1" s="1"/>
  <c r="N42" i="1"/>
  <c r="O42" i="1"/>
  <c r="Q42" i="1"/>
  <c r="AD42" i="1" s="1"/>
  <c r="R42" i="1"/>
  <c r="N43" i="1"/>
  <c r="O43" i="1"/>
  <c r="P43" i="1"/>
  <c r="Q43" i="1"/>
  <c r="AD43" i="1" s="1"/>
  <c r="N44" i="1"/>
  <c r="O44" i="1"/>
  <c r="P44" i="1"/>
  <c r="S44" i="1" s="1"/>
  <c r="Q44" i="1"/>
  <c r="AE44" i="1" s="1"/>
  <c r="AD44" i="1"/>
  <c r="N45" i="1"/>
  <c r="O45" i="1"/>
  <c r="Q45" i="1"/>
  <c r="AD45" i="1" s="1"/>
  <c r="N46" i="1"/>
  <c r="O46" i="1"/>
  <c r="Q46" i="1"/>
  <c r="AE46" i="1" s="1"/>
  <c r="N47" i="1"/>
  <c r="O47" i="1"/>
  <c r="Q47" i="1"/>
  <c r="AD47" i="1" s="1"/>
  <c r="N48" i="1"/>
  <c r="O48" i="1"/>
  <c r="P48" i="1"/>
  <c r="S48" i="1" s="1"/>
  <c r="Q48" i="1"/>
  <c r="N49" i="1"/>
  <c r="O49" i="1"/>
  <c r="Q49" i="1"/>
  <c r="AD49" i="1" s="1"/>
  <c r="N50" i="1"/>
  <c r="O50" i="1"/>
  <c r="Q50" i="1"/>
  <c r="AD50" i="1" s="1"/>
  <c r="AE50" i="1"/>
  <c r="N51" i="1"/>
  <c r="O51" i="1"/>
  <c r="P51" i="1"/>
  <c r="Q51" i="1"/>
  <c r="AD51" i="1" s="1"/>
  <c r="N52" i="1"/>
  <c r="O52" i="1"/>
  <c r="Q52" i="1"/>
  <c r="AE52" i="1" s="1"/>
  <c r="N53" i="1"/>
  <c r="O53" i="1"/>
  <c r="P53" i="1"/>
  <c r="S53" i="1" s="1"/>
  <c r="Q53" i="1"/>
  <c r="AD53" i="1" s="1"/>
  <c r="N54" i="1"/>
  <c r="O54" i="1"/>
  <c r="Q54" i="1"/>
  <c r="AE54" i="1" s="1"/>
  <c r="AD54" i="1"/>
  <c r="N55" i="1"/>
  <c r="O55" i="1"/>
  <c r="Q55" i="1"/>
  <c r="AG55" i="1" s="1"/>
  <c r="N56" i="1"/>
  <c r="O56" i="1"/>
  <c r="Q56" i="1"/>
  <c r="N57" i="1"/>
  <c r="O57" i="1"/>
  <c r="P57" i="1"/>
  <c r="S57" i="1" s="1"/>
  <c r="Q57" i="1"/>
  <c r="AG57" i="1" s="1"/>
  <c r="N58" i="1"/>
  <c r="O58" i="1"/>
  <c r="Q58" i="1"/>
  <c r="AE58" i="1" s="1"/>
  <c r="N59" i="1"/>
  <c r="O59" i="1"/>
  <c r="P59" i="1"/>
  <c r="S59" i="1" s="1"/>
  <c r="Q59" i="1"/>
  <c r="AG59" i="1" s="1"/>
  <c r="N60" i="1"/>
  <c r="O60" i="1"/>
  <c r="Q60" i="1"/>
  <c r="AD60" i="1" s="1"/>
  <c r="N61" i="1"/>
  <c r="O61" i="1"/>
  <c r="Q61" i="1"/>
  <c r="AG61" i="1"/>
  <c r="N62" i="1"/>
  <c r="O62" i="1"/>
  <c r="Q62" i="1"/>
  <c r="AE62" i="1" s="1"/>
  <c r="N63" i="1"/>
  <c r="O63" i="1"/>
  <c r="P63" i="1"/>
  <c r="Q63" i="1"/>
  <c r="AG63" i="1" s="1"/>
  <c r="N64" i="1"/>
  <c r="O64" i="1"/>
  <c r="P64" i="1"/>
  <c r="V64" i="1" s="1"/>
  <c r="Q64" i="1"/>
  <c r="AE64" i="1" s="1"/>
  <c r="AD64" i="1"/>
  <c r="N65" i="1"/>
  <c r="O65" i="1"/>
  <c r="Q65" i="1"/>
  <c r="AG65" i="1" s="1"/>
  <c r="N66" i="1"/>
  <c r="O66" i="1"/>
  <c r="Q66" i="1"/>
  <c r="AE66" i="1" s="1"/>
  <c r="N67" i="1"/>
  <c r="O67" i="1"/>
  <c r="Q67" i="1"/>
  <c r="AG67" i="1" s="1"/>
  <c r="N68" i="1"/>
  <c r="O68" i="1"/>
  <c r="P68" i="1"/>
  <c r="V68" i="1" s="1"/>
  <c r="Q68" i="1"/>
  <c r="N69" i="1"/>
  <c r="O69" i="1"/>
  <c r="Q69" i="1"/>
  <c r="AG69" i="1" s="1"/>
  <c r="N70" i="1"/>
  <c r="O70" i="1"/>
  <c r="Q70" i="1"/>
  <c r="AE70" i="1" s="1"/>
  <c r="AD70" i="1"/>
  <c r="N71" i="1"/>
  <c r="O71" i="1"/>
  <c r="P71" i="1"/>
  <c r="S71" i="1" s="1"/>
  <c r="Q71" i="1"/>
  <c r="AG71" i="1" s="1"/>
  <c r="N72" i="1"/>
  <c r="O72" i="1"/>
  <c r="P72" i="1"/>
  <c r="V72" i="1" s="1"/>
  <c r="Q72" i="1"/>
  <c r="AE72" i="1" s="1"/>
  <c r="AD72" i="1"/>
  <c r="N73" i="1"/>
  <c r="O73" i="1"/>
  <c r="Q73" i="1"/>
  <c r="AG73" i="1" s="1"/>
  <c r="N74" i="1"/>
  <c r="O74" i="1"/>
  <c r="Q74" i="1"/>
  <c r="AE74" i="1" s="1"/>
  <c r="N75" i="1"/>
  <c r="O75" i="1"/>
  <c r="P75" i="1"/>
  <c r="S75" i="1" s="1"/>
  <c r="Q75" i="1"/>
  <c r="AG75" i="1" s="1"/>
  <c r="N76" i="1"/>
  <c r="O76" i="1"/>
  <c r="Q76" i="1"/>
  <c r="AD76" i="1" s="1"/>
  <c r="N77" i="1"/>
  <c r="O77" i="1"/>
  <c r="Q77" i="1"/>
  <c r="AG77" i="1" s="1"/>
  <c r="N78" i="1"/>
  <c r="O78" i="1"/>
  <c r="P78" i="1"/>
  <c r="V78" i="1" s="1"/>
  <c r="Q78" i="1"/>
  <c r="AE78" i="1" s="1"/>
  <c r="AH78" i="1"/>
  <c r="N79" i="1"/>
  <c r="O79" i="1"/>
  <c r="Q79" i="1"/>
  <c r="AG79" i="1" s="1"/>
  <c r="N80" i="1"/>
  <c r="O80" i="1"/>
  <c r="Q80" i="1"/>
  <c r="AE80" i="1" s="1"/>
  <c r="N81" i="1"/>
  <c r="O81" i="1"/>
  <c r="Q81" i="1"/>
  <c r="AD81" i="1" s="1"/>
  <c r="N82" i="1"/>
  <c r="O82" i="1"/>
  <c r="Q82" i="1"/>
  <c r="AD82" i="1" s="1"/>
  <c r="N83" i="1"/>
  <c r="O83" i="1"/>
  <c r="P83" i="1"/>
  <c r="S83" i="1" s="1"/>
  <c r="Q83" i="1"/>
  <c r="AD83" i="1" s="1"/>
  <c r="N84" i="1"/>
  <c r="O84" i="1"/>
  <c r="Q84" i="1"/>
  <c r="AD84" i="1" s="1"/>
  <c r="AE84" i="1"/>
  <c r="N85" i="1"/>
  <c r="O85" i="1"/>
  <c r="P85" i="1"/>
  <c r="S85" i="1" s="1"/>
  <c r="Q85" i="1"/>
  <c r="AD85" i="1" s="1"/>
  <c r="N86" i="1"/>
  <c r="O86" i="1"/>
  <c r="P86" i="1"/>
  <c r="S86" i="1" s="1"/>
  <c r="Q86" i="1"/>
  <c r="AD86" i="1" s="1"/>
  <c r="AE86" i="1"/>
  <c r="N87" i="1"/>
  <c r="O87" i="1"/>
  <c r="Q87" i="1"/>
  <c r="AD87" i="1" s="1"/>
  <c r="N88" i="1"/>
  <c r="O88" i="1"/>
  <c r="P88" i="1"/>
  <c r="S88" i="1" s="1"/>
  <c r="Q88" i="1"/>
  <c r="AD88" i="1" s="1"/>
  <c r="N89" i="1"/>
  <c r="O89" i="1"/>
  <c r="Q89" i="1"/>
  <c r="AD89" i="1" s="1"/>
  <c r="N90" i="1"/>
  <c r="O90" i="1"/>
  <c r="Q90" i="1"/>
  <c r="AG90" i="1" s="1"/>
  <c r="N91" i="1"/>
  <c r="O91" i="1"/>
  <c r="P91" i="1"/>
  <c r="T91" i="1" s="1"/>
  <c r="Q91" i="1"/>
  <c r="AD91" i="1" s="1"/>
  <c r="N92" i="1"/>
  <c r="O92" i="1"/>
  <c r="Q92" i="1"/>
  <c r="AG92" i="1" s="1"/>
  <c r="AE92" i="1"/>
  <c r="N93" i="1"/>
  <c r="O93" i="1"/>
  <c r="P93" i="1"/>
  <c r="T93" i="1" s="1"/>
  <c r="Q93" i="1"/>
  <c r="AD93" i="1" s="1"/>
  <c r="N94" i="1"/>
  <c r="O94" i="1"/>
  <c r="P94" i="1"/>
  <c r="S94" i="1" s="1"/>
  <c r="Q94" i="1"/>
  <c r="AG94" i="1" s="1"/>
  <c r="AE94" i="1"/>
  <c r="N95" i="1"/>
  <c r="O95" i="1"/>
  <c r="Q95" i="1"/>
  <c r="AD95" i="1" s="1"/>
  <c r="N96" i="1"/>
  <c r="O96" i="1"/>
  <c r="P96" i="1"/>
  <c r="S96" i="1" s="1"/>
  <c r="Q96" i="1"/>
  <c r="AG96" i="1" s="1"/>
  <c r="N97" i="1"/>
  <c r="O97" i="1"/>
  <c r="Q97" i="1"/>
  <c r="AD97" i="1" s="1"/>
  <c r="N98" i="1"/>
  <c r="O98" i="1"/>
  <c r="Q98" i="1"/>
  <c r="AG98" i="1" s="1"/>
  <c r="N99" i="1"/>
  <c r="O99" i="1"/>
  <c r="P99" i="1"/>
  <c r="T99" i="1" s="1"/>
  <c r="Q99" i="1"/>
  <c r="AD99" i="1" s="1"/>
  <c r="N100" i="1"/>
  <c r="O100" i="1"/>
  <c r="Q100" i="1"/>
  <c r="AG100" i="1" s="1"/>
  <c r="AE100" i="1"/>
  <c r="N101" i="1"/>
  <c r="O101" i="1"/>
  <c r="P101" i="1"/>
  <c r="T101" i="1" s="1"/>
  <c r="Q101" i="1"/>
  <c r="AD101" i="1" s="1"/>
  <c r="N102" i="1"/>
  <c r="O102" i="1"/>
  <c r="P102" i="1"/>
  <c r="S102" i="1" s="1"/>
  <c r="Q102" i="1"/>
  <c r="AG102" i="1" s="1"/>
  <c r="AE102" i="1"/>
  <c r="N103" i="1"/>
  <c r="O103" i="1"/>
  <c r="Q103" i="1"/>
  <c r="AD103" i="1" s="1"/>
  <c r="Q26" i="1"/>
  <c r="AI26" i="1" s="1"/>
  <c r="O26" i="1"/>
  <c r="N26" i="1"/>
  <c r="H26" i="1"/>
  <c r="G26" i="1"/>
  <c r="Q25" i="1"/>
  <c r="AI25" i="1" s="1"/>
  <c r="O25" i="1"/>
  <c r="N25" i="1"/>
  <c r="H25" i="1"/>
  <c r="G25" i="1"/>
  <c r="Q24" i="1"/>
  <c r="AH24" i="1" s="1"/>
  <c r="O24" i="1"/>
  <c r="N24" i="1"/>
  <c r="H24" i="1"/>
  <c r="G24" i="1"/>
  <c r="Q23" i="1"/>
  <c r="AI23" i="1" s="1"/>
  <c r="O23" i="1"/>
  <c r="N23" i="1"/>
  <c r="H23" i="1"/>
  <c r="G23" i="1"/>
  <c r="Q22" i="1"/>
  <c r="AI22" i="1" s="1"/>
  <c r="O22" i="1"/>
  <c r="N22" i="1"/>
  <c r="Q21" i="1"/>
  <c r="AI21" i="1" s="1"/>
  <c r="O21" i="1"/>
  <c r="N21" i="1"/>
  <c r="Q20" i="1"/>
  <c r="AI20" i="1" s="1"/>
  <c r="O20" i="1"/>
  <c r="N20" i="1"/>
  <c r="Q19" i="1"/>
  <c r="AI19" i="1" s="1"/>
  <c r="O19" i="1"/>
  <c r="N19" i="1"/>
  <c r="Q18" i="1"/>
  <c r="AI18" i="1" s="1"/>
  <c r="O18" i="1"/>
  <c r="N18" i="1"/>
  <c r="Q17" i="1"/>
  <c r="AI17" i="1" s="1"/>
  <c r="O17" i="1"/>
  <c r="N17" i="1"/>
  <c r="Q16" i="1"/>
  <c r="AI16" i="1" s="1"/>
  <c r="O16" i="1"/>
  <c r="N16" i="1"/>
  <c r="Q15" i="1"/>
  <c r="AI15" i="1" s="1"/>
  <c r="O15" i="1"/>
  <c r="N15" i="1"/>
  <c r="Q14" i="1"/>
  <c r="AI14" i="1" s="1"/>
  <c r="O14" i="1"/>
  <c r="N14" i="1"/>
  <c r="Q13" i="1"/>
  <c r="AI13" i="1" s="1"/>
  <c r="O13" i="1"/>
  <c r="N13" i="1"/>
  <c r="Q12" i="1"/>
  <c r="AI12" i="1" s="1"/>
  <c r="O12" i="1"/>
  <c r="N12" i="1"/>
  <c r="Q11" i="1"/>
  <c r="AI11" i="1" s="1"/>
  <c r="O11" i="1"/>
  <c r="N11" i="1"/>
  <c r="Q10" i="1"/>
  <c r="AI10" i="1" s="1"/>
  <c r="O10" i="1"/>
  <c r="N10" i="1"/>
  <c r="Q9" i="1"/>
  <c r="AI9" i="1" s="1"/>
  <c r="O9" i="1"/>
  <c r="N9" i="1"/>
  <c r="Q8" i="1"/>
  <c r="AI8" i="1" s="1"/>
  <c r="O8" i="1"/>
  <c r="N8" i="1"/>
  <c r="Q7" i="1"/>
  <c r="AI7" i="1" s="1"/>
  <c r="O7" i="1"/>
  <c r="N7" i="1"/>
  <c r="Q6" i="1"/>
  <c r="AI6" i="1" s="1"/>
  <c r="O6" i="1"/>
  <c r="N6" i="1"/>
  <c r="S30" i="1" l="1"/>
  <c r="R30" i="1"/>
  <c r="S98" i="1"/>
  <c r="R98" i="1"/>
  <c r="S92" i="1"/>
  <c r="R92" i="1"/>
  <c r="S90" i="1"/>
  <c r="R90" i="1"/>
  <c r="S84" i="1"/>
  <c r="R84" i="1"/>
  <c r="S82" i="1"/>
  <c r="R82" i="1"/>
  <c r="V80" i="1"/>
  <c r="R80" i="1"/>
  <c r="V76" i="1"/>
  <c r="R76" i="1"/>
  <c r="V74" i="1"/>
  <c r="R74" i="1"/>
  <c r="V66" i="1"/>
  <c r="R66" i="1"/>
  <c r="V62" i="1"/>
  <c r="R62" i="1"/>
  <c r="V60" i="1"/>
  <c r="R60" i="1"/>
  <c r="V56" i="1"/>
  <c r="R56" i="1"/>
  <c r="S54" i="1"/>
  <c r="R54" i="1"/>
  <c r="S46" i="1"/>
  <c r="R46" i="1"/>
  <c r="S40" i="1"/>
  <c r="R40" i="1"/>
  <c r="S36" i="1"/>
  <c r="R36" i="1"/>
  <c r="S29" i="1"/>
  <c r="R29" i="1"/>
  <c r="S103" i="1"/>
  <c r="R103" i="1"/>
  <c r="T95" i="1"/>
  <c r="R95" i="1"/>
  <c r="S87" i="1"/>
  <c r="R87" i="1"/>
  <c r="S79" i="1"/>
  <c r="R79" i="1"/>
  <c r="S77" i="1"/>
  <c r="R77" i="1"/>
  <c r="S73" i="1"/>
  <c r="R73" i="1"/>
  <c r="S65" i="1"/>
  <c r="R65" i="1"/>
  <c r="S45" i="1"/>
  <c r="R45" i="1"/>
  <c r="S41" i="1"/>
  <c r="R41" i="1"/>
  <c r="S100" i="1"/>
  <c r="R100" i="1"/>
  <c r="T97" i="1"/>
  <c r="R97" i="1"/>
  <c r="S89" i="1"/>
  <c r="R89" i="1"/>
  <c r="S81" i="1"/>
  <c r="R81" i="1"/>
  <c r="S69" i="1"/>
  <c r="R69" i="1"/>
  <c r="S61" i="1"/>
  <c r="R61" i="1"/>
  <c r="S49" i="1"/>
  <c r="R49" i="1"/>
  <c r="S35" i="1"/>
  <c r="R35" i="1"/>
  <c r="S43" i="1"/>
  <c r="R43" i="1"/>
  <c r="AE56" i="1"/>
  <c r="AD56" i="1"/>
  <c r="R99" i="1"/>
  <c r="R91" i="1"/>
  <c r="R83" i="1"/>
  <c r="R75" i="1"/>
  <c r="R72" i="1"/>
  <c r="R59" i="1"/>
  <c r="R53" i="1"/>
  <c r="P27" i="1"/>
  <c r="P67" i="1"/>
  <c r="P55" i="1"/>
  <c r="P47" i="1"/>
  <c r="P39" i="1"/>
  <c r="AH17" i="7"/>
  <c r="AG17" i="7"/>
  <c r="AE17" i="7"/>
  <c r="AC17" i="7"/>
  <c r="S63" i="1"/>
  <c r="R63" i="1"/>
  <c r="S38" i="1"/>
  <c r="R38" i="1"/>
  <c r="R70" i="1"/>
  <c r="AD29" i="1"/>
  <c r="AG29" i="1"/>
  <c r="R102" i="1"/>
  <c r="R96" i="1"/>
  <c r="R94" i="1"/>
  <c r="R88" i="1"/>
  <c r="R86" i="1"/>
  <c r="AD80" i="1"/>
  <c r="R78" i="1"/>
  <c r="R68" i="1"/>
  <c r="R64" i="1"/>
  <c r="R48" i="1"/>
  <c r="R44" i="1"/>
  <c r="AE40" i="1"/>
  <c r="AD40" i="1"/>
  <c r="AE34" i="1"/>
  <c r="R101" i="1"/>
  <c r="AE98" i="1"/>
  <c r="AG95" i="1"/>
  <c r="R93" i="1"/>
  <c r="AE90" i="1"/>
  <c r="AG87" i="1"/>
  <c r="R85" i="1"/>
  <c r="AE82" i="1"/>
  <c r="R71" i="1"/>
  <c r="AD68" i="1"/>
  <c r="AG68" i="1"/>
  <c r="AF66" i="1"/>
  <c r="R58" i="1"/>
  <c r="R57" i="1"/>
  <c r="R52" i="1"/>
  <c r="AG51" i="1"/>
  <c r="AE48" i="1"/>
  <c r="AD48" i="1"/>
  <c r="AD46" i="1"/>
  <c r="AE42" i="1"/>
  <c r="R37" i="1"/>
  <c r="R34" i="1"/>
  <c r="R33" i="1"/>
  <c r="AI17" i="7"/>
  <c r="AH18" i="7"/>
  <c r="AG18" i="7"/>
  <c r="AE18" i="7"/>
  <c r="AC18" i="7"/>
  <c r="AB23" i="7"/>
  <c r="X23" i="7"/>
  <c r="T23" i="7"/>
  <c r="AB31" i="7"/>
  <c r="X31" i="7"/>
  <c r="T31" i="7"/>
  <c r="AA35" i="7"/>
  <c r="AB35" i="7"/>
  <c r="T35" i="7"/>
  <c r="Z35" i="7"/>
  <c r="R35" i="7"/>
  <c r="X35" i="7"/>
  <c r="AH36" i="7"/>
  <c r="AA43" i="7"/>
  <c r="AB43" i="7"/>
  <c r="T43" i="7"/>
  <c r="Z43" i="7"/>
  <c r="R43" i="7"/>
  <c r="X43" i="7"/>
  <c r="AA49" i="7"/>
  <c r="AB49" i="7"/>
  <c r="T49" i="7"/>
  <c r="Z49" i="7"/>
  <c r="R49" i="7"/>
  <c r="X49" i="7"/>
  <c r="AH6" i="7"/>
  <c r="AG6" i="7"/>
  <c r="AE6" i="7"/>
  <c r="AC6" i="7"/>
  <c r="AH19" i="7"/>
  <c r="AG19" i="7"/>
  <c r="AE19" i="7"/>
  <c r="AC19" i="7"/>
  <c r="AH28" i="7"/>
  <c r="AD28" i="7"/>
  <c r="AA45" i="7"/>
  <c r="AB45" i="7"/>
  <c r="T45" i="7"/>
  <c r="Z45" i="7"/>
  <c r="R45" i="7"/>
  <c r="X45" i="7"/>
  <c r="S51" i="1"/>
  <c r="R51" i="1"/>
  <c r="R50" i="1"/>
  <c r="AI98" i="6"/>
  <c r="AF98" i="6"/>
  <c r="AB12" i="7"/>
  <c r="X12" i="7"/>
  <c r="T12" i="7"/>
  <c r="AI19" i="7"/>
  <c r="AH20" i="7"/>
  <c r="AG20" i="7"/>
  <c r="AE20" i="7"/>
  <c r="AC20" i="7"/>
  <c r="AA39" i="7"/>
  <c r="AB39" i="7"/>
  <c r="T39" i="7"/>
  <c r="Z39" i="7"/>
  <c r="R39" i="7"/>
  <c r="X39" i="7"/>
  <c r="T14" i="7"/>
  <c r="T25" i="7"/>
  <c r="V34" i="7"/>
  <c r="R36" i="7"/>
  <c r="Z36" i="7"/>
  <c r="V38" i="7"/>
  <c r="R40" i="7"/>
  <c r="Z40" i="7"/>
  <c r="V42" i="7"/>
  <c r="R44" i="7"/>
  <c r="Z44" i="7"/>
  <c r="V46" i="7"/>
  <c r="R48" i="7"/>
  <c r="Z48" i="7"/>
  <c r="V50" i="7"/>
  <c r="R52" i="7"/>
  <c r="Z52" i="7"/>
  <c r="AC54" i="7"/>
  <c r="AG55" i="7"/>
  <c r="AG56" i="7"/>
  <c r="AC57" i="7"/>
  <c r="AC58" i="7"/>
  <c r="AG59" i="7"/>
  <c r="AG60" i="7"/>
  <c r="AC61" i="7"/>
  <c r="AC62" i="7"/>
  <c r="AG63" i="7"/>
  <c r="AG64" i="7"/>
  <c r="AC65" i="7"/>
  <c r="AC66" i="7"/>
  <c r="AG67" i="7"/>
  <c r="AI68" i="7"/>
  <c r="S69" i="7"/>
  <c r="AE69" i="7"/>
  <c r="AC71" i="7"/>
  <c r="AE72" i="7"/>
  <c r="AC74" i="7"/>
  <c r="AG75" i="7"/>
  <c r="AI76" i="7"/>
  <c r="S77" i="7"/>
  <c r="AE77" i="7"/>
  <c r="V80" i="7"/>
  <c r="X81" i="7"/>
  <c r="R82" i="7"/>
  <c r="Z82" i="7"/>
  <c r="AA84" i="7"/>
  <c r="Z84" i="7"/>
  <c r="R84" i="7"/>
  <c r="X84" i="7"/>
  <c r="Z87" i="7"/>
  <c r="AA88" i="7"/>
  <c r="Z88" i="7"/>
  <c r="AB88" i="7"/>
  <c r="R88" i="7"/>
  <c r="X88" i="7"/>
  <c r="AA91" i="7"/>
  <c r="X91" i="7"/>
  <c r="AB91" i="7"/>
  <c r="R91" i="7"/>
  <c r="Z91" i="7"/>
  <c r="AD93" i="7"/>
  <c r="AD94" i="7"/>
  <c r="AH94" i="7"/>
  <c r="T96" i="7"/>
  <c r="AH97" i="7"/>
  <c r="T99" i="7"/>
  <c r="AH8" i="8"/>
  <c r="AE8" i="8"/>
  <c r="AC8" i="8"/>
  <c r="AH10" i="8"/>
  <c r="AE10" i="8"/>
  <c r="AC10" i="8"/>
  <c r="O12" i="8"/>
  <c r="AH15" i="8"/>
  <c r="AG15" i="8"/>
  <c r="AI15" i="8"/>
  <c r="AC15" i="8"/>
  <c r="AG24" i="8"/>
  <c r="AH25" i="8"/>
  <c r="AG25" i="8"/>
  <c r="AC25" i="8"/>
  <c r="AI25" i="8"/>
  <c r="AH30" i="8"/>
  <c r="AG30" i="8"/>
  <c r="AE30" i="8"/>
  <c r="W33" i="8"/>
  <c r="S33" i="8"/>
  <c r="AH34" i="8"/>
  <c r="AE34" i="8"/>
  <c r="AC34" i="8"/>
  <c r="AG34" i="8"/>
  <c r="AD79" i="8"/>
  <c r="AH79" i="8"/>
  <c r="AA84" i="8"/>
  <c r="X84" i="8"/>
  <c r="T84" i="8"/>
  <c r="R84" i="8"/>
  <c r="AB84" i="8"/>
  <c r="X85" i="8"/>
  <c r="AA90" i="8"/>
  <c r="AB90" i="8"/>
  <c r="T90" i="8"/>
  <c r="Z90" i="8"/>
  <c r="V90" i="8"/>
  <c r="R90" i="8"/>
  <c r="V92" i="8"/>
  <c r="AA93" i="8"/>
  <c r="Z93" i="8"/>
  <c r="R93" i="8"/>
  <c r="T93" i="8"/>
  <c r="V93" i="8"/>
  <c r="AH97" i="8"/>
  <c r="AD97" i="8"/>
  <c r="AA101" i="8"/>
  <c r="Z101" i="8"/>
  <c r="R101" i="8"/>
  <c r="V101" i="8"/>
  <c r="T101" i="8"/>
  <c r="AB101" i="8"/>
  <c r="X101" i="8"/>
  <c r="O6" i="7"/>
  <c r="O16" i="7"/>
  <c r="O17" i="7"/>
  <c r="O18" i="7"/>
  <c r="O19" i="7"/>
  <c r="O20" i="7"/>
  <c r="AZ20" i="7"/>
  <c r="O22" i="7"/>
  <c r="AB22" i="7" s="1"/>
  <c r="O27" i="7"/>
  <c r="O30" i="7"/>
  <c r="AB30" i="7" s="1"/>
  <c r="V33" i="7"/>
  <c r="AD33" i="7"/>
  <c r="X34" i="7"/>
  <c r="T36" i="7"/>
  <c r="AB36" i="7"/>
  <c r="V37" i="7"/>
  <c r="AD37" i="7"/>
  <c r="X38" i="7"/>
  <c r="T40" i="7"/>
  <c r="AB40" i="7"/>
  <c r="V41" i="7"/>
  <c r="AD41" i="7"/>
  <c r="X42" i="7"/>
  <c r="T44" i="7"/>
  <c r="AB44" i="7"/>
  <c r="X46" i="7"/>
  <c r="V47" i="7"/>
  <c r="T48" i="7"/>
  <c r="AB48" i="7"/>
  <c r="X50" i="7"/>
  <c r="V51" i="7"/>
  <c r="T52" i="7"/>
  <c r="AB52" i="7"/>
  <c r="S53" i="7"/>
  <c r="AE54" i="7"/>
  <c r="AI55" i="7"/>
  <c r="AI56" i="7"/>
  <c r="S57" i="7"/>
  <c r="AE57" i="7"/>
  <c r="AE58" i="7"/>
  <c r="AI59" i="7"/>
  <c r="AI60" i="7"/>
  <c r="S61" i="7"/>
  <c r="AE61" i="7"/>
  <c r="AE62" i="7"/>
  <c r="AI63" i="7"/>
  <c r="AI64" i="7"/>
  <c r="S65" i="7"/>
  <c r="AE65" i="7"/>
  <c r="AE66" i="7"/>
  <c r="AI67" i="7"/>
  <c r="AC68" i="7"/>
  <c r="W69" i="7"/>
  <c r="AG69" i="7"/>
  <c r="AI70" i="7"/>
  <c r="S71" i="7"/>
  <c r="AE71" i="7"/>
  <c r="AG72" i="7"/>
  <c r="AC73" i="7"/>
  <c r="AE74" i="7"/>
  <c r="AI75" i="7"/>
  <c r="AC76" i="7"/>
  <c r="W77" i="7"/>
  <c r="AG77" i="7"/>
  <c r="V79" i="7"/>
  <c r="AD79" i="7"/>
  <c r="X80" i="7"/>
  <c r="R81" i="7"/>
  <c r="Z81" i="7"/>
  <c r="T82" i="7"/>
  <c r="AB82" i="7"/>
  <c r="V83" i="7"/>
  <c r="AD83" i="7"/>
  <c r="AB84" i="7"/>
  <c r="AA85" i="7"/>
  <c r="AB85" i="7"/>
  <c r="T85" i="7"/>
  <c r="X85" i="7"/>
  <c r="AH86" i="7"/>
  <c r="R87" i="7"/>
  <c r="AB87" i="7"/>
  <c r="AD90" i="7"/>
  <c r="AH90" i="7"/>
  <c r="T92" i="7"/>
  <c r="T95" i="7"/>
  <c r="AA100" i="7"/>
  <c r="Z100" i="7"/>
  <c r="R100" i="7"/>
  <c r="AB100" i="7"/>
  <c r="X100" i="7"/>
  <c r="T102" i="7"/>
  <c r="AA103" i="7"/>
  <c r="X103" i="7"/>
  <c r="AB103" i="7"/>
  <c r="R103" i="7"/>
  <c r="Z103" i="7"/>
  <c r="AG8" i="8"/>
  <c r="AG10" i="8"/>
  <c r="AH13" i="8"/>
  <c r="AG13" i="8"/>
  <c r="AC13" i="8"/>
  <c r="AE13" i="8"/>
  <c r="AE15" i="8"/>
  <c r="AE25" i="8"/>
  <c r="AC30" i="8"/>
  <c r="O32" i="8"/>
  <c r="AI34" i="8"/>
  <c r="AH44" i="8"/>
  <c r="AC44" i="8"/>
  <c r="AG44" i="8"/>
  <c r="AI44" i="8"/>
  <c r="AE44" i="8"/>
  <c r="AH52" i="8"/>
  <c r="AC52" i="8"/>
  <c r="AE52" i="8"/>
  <c r="AI52" i="8"/>
  <c r="AH53" i="8"/>
  <c r="AG53" i="8"/>
  <c r="AC53" i="8"/>
  <c r="AI53" i="8"/>
  <c r="S55" i="8"/>
  <c r="W55" i="8"/>
  <c r="AA55" i="8"/>
  <c r="W69" i="8"/>
  <c r="S69" i="8"/>
  <c r="AA69" i="8"/>
  <c r="S73" i="8"/>
  <c r="W73" i="8"/>
  <c r="W77" i="8"/>
  <c r="AA77" i="8"/>
  <c r="S77" i="8"/>
  <c r="V80" i="8"/>
  <c r="AA81" i="8"/>
  <c r="Z81" i="8"/>
  <c r="R81" i="8"/>
  <c r="T81" i="8"/>
  <c r="V81" i="8"/>
  <c r="AD83" i="8"/>
  <c r="AH83" i="8"/>
  <c r="AA88" i="8"/>
  <c r="X88" i="8"/>
  <c r="T88" i="8"/>
  <c r="R88" i="8"/>
  <c r="AB88" i="8"/>
  <c r="X89" i="8"/>
  <c r="AA94" i="8"/>
  <c r="AB94" i="8"/>
  <c r="T94" i="8"/>
  <c r="Z94" i="8"/>
  <c r="V94" i="8"/>
  <c r="R94" i="8"/>
  <c r="O13" i="7"/>
  <c r="O21" i="7"/>
  <c r="O24" i="7"/>
  <c r="O29" i="7"/>
  <c r="O32" i="7"/>
  <c r="AB32" i="7" s="1"/>
  <c r="V36" i="7"/>
  <c r="V40" i="7"/>
  <c r="V44" i="7"/>
  <c r="V48" i="7"/>
  <c r="V52" i="7"/>
  <c r="W53" i="7"/>
  <c r="AG54" i="7"/>
  <c r="AC55" i="7"/>
  <c r="W57" i="7"/>
  <c r="AG58" i="7"/>
  <c r="AC59" i="7"/>
  <c r="W61" i="7"/>
  <c r="AG62" i="7"/>
  <c r="AC63" i="7"/>
  <c r="W65" i="7"/>
  <c r="AG66" i="7"/>
  <c r="AC67" i="7"/>
  <c r="AI69" i="7"/>
  <c r="W71" i="7"/>
  <c r="AI72" i="7"/>
  <c r="AG74" i="7"/>
  <c r="AC75" i="7"/>
  <c r="AI77" i="7"/>
  <c r="T81" i="7"/>
  <c r="AB81" i="7"/>
  <c r="V82" i="7"/>
  <c r="AD82" i="7"/>
  <c r="AA96" i="7"/>
  <c r="Z96" i="7"/>
  <c r="R96" i="7"/>
  <c r="AB96" i="7"/>
  <c r="X96" i="7"/>
  <c r="AA99" i="7"/>
  <c r="X99" i="7"/>
  <c r="AB99" i="7"/>
  <c r="R99" i="7"/>
  <c r="Z99" i="7"/>
  <c r="AH9" i="8"/>
  <c r="AE9" i="8"/>
  <c r="AG9" i="8"/>
  <c r="AH11" i="8"/>
  <c r="AE11" i="8"/>
  <c r="AG11" i="8"/>
  <c r="AC11" i="8"/>
  <c r="AH14" i="8"/>
  <c r="AG14" i="8"/>
  <c r="AE14" i="8"/>
  <c r="AH21" i="8"/>
  <c r="AC21" i="8"/>
  <c r="AI21" i="8"/>
  <c r="AG21" i="8"/>
  <c r="AH23" i="8"/>
  <c r="AC23" i="8"/>
  <c r="AE23" i="8"/>
  <c r="AG23" i="8"/>
  <c r="AH31" i="8"/>
  <c r="AG31" i="8"/>
  <c r="AI31" i="8"/>
  <c r="AC31" i="8"/>
  <c r="AH43" i="8"/>
  <c r="AI43" i="8"/>
  <c r="AG43" i="8"/>
  <c r="AE43" i="8"/>
  <c r="AH50" i="8"/>
  <c r="AE50" i="8"/>
  <c r="AI50" i="8"/>
  <c r="AG50" i="8"/>
  <c r="AH51" i="8"/>
  <c r="AI51" i="8"/>
  <c r="AG51" i="8"/>
  <c r="AE51" i="8"/>
  <c r="AH66" i="8"/>
  <c r="AE66" i="8"/>
  <c r="AC66" i="8"/>
  <c r="AI66" i="8"/>
  <c r="AG66" i="8"/>
  <c r="AH76" i="8"/>
  <c r="AC76" i="8"/>
  <c r="AG76" i="8"/>
  <c r="AI76" i="8"/>
  <c r="AA82" i="8"/>
  <c r="AB82" i="8"/>
  <c r="T82" i="8"/>
  <c r="Z82" i="8"/>
  <c r="V82" i="8"/>
  <c r="R82" i="8"/>
  <c r="AA85" i="8"/>
  <c r="Z85" i="8"/>
  <c r="R85" i="8"/>
  <c r="T85" i="8"/>
  <c r="V85" i="8"/>
  <c r="AD87" i="8"/>
  <c r="AH87" i="8"/>
  <c r="AA92" i="8"/>
  <c r="X92" i="8"/>
  <c r="T92" i="8"/>
  <c r="R92" i="8"/>
  <c r="AB92" i="8"/>
  <c r="AA98" i="8"/>
  <c r="AB98" i="8"/>
  <c r="T98" i="8"/>
  <c r="R98" i="8"/>
  <c r="Z98" i="8"/>
  <c r="V98" i="8"/>
  <c r="AC69" i="7"/>
  <c r="AI74" i="7"/>
  <c r="AC77" i="7"/>
  <c r="V81" i="7"/>
  <c r="AA87" i="7"/>
  <c r="X87" i="7"/>
  <c r="V87" i="7"/>
  <c r="AA92" i="7"/>
  <c r="Z92" i="7"/>
  <c r="R92" i="7"/>
  <c r="AB92" i="7"/>
  <c r="X92" i="7"/>
  <c r="AA95" i="7"/>
  <c r="X95" i="7"/>
  <c r="AB95" i="7"/>
  <c r="R95" i="7"/>
  <c r="Z95" i="7"/>
  <c r="AD98" i="7"/>
  <c r="AH98" i="7"/>
  <c r="AA102" i="7"/>
  <c r="Z102" i="7"/>
  <c r="R102" i="7"/>
  <c r="AB102" i="7"/>
  <c r="X102" i="7"/>
  <c r="AH27" i="8"/>
  <c r="AG27" i="8"/>
  <c r="AI27" i="8"/>
  <c r="AE27" i="8"/>
  <c r="AH29" i="8"/>
  <c r="AG29" i="8"/>
  <c r="AC29" i="8"/>
  <c r="AE29" i="8"/>
  <c r="W45" i="8"/>
  <c r="S45" i="8"/>
  <c r="AH56" i="8"/>
  <c r="AG56" i="8"/>
  <c r="AC56" i="8"/>
  <c r="AI56" i="8"/>
  <c r="AH58" i="8"/>
  <c r="AE58" i="8"/>
  <c r="AG58" i="8"/>
  <c r="AI58" i="8"/>
  <c r="AC58" i="8"/>
  <c r="W65" i="8"/>
  <c r="AA65" i="8"/>
  <c r="S65" i="8"/>
  <c r="AH68" i="8"/>
  <c r="AC68" i="8"/>
  <c r="AI68" i="8"/>
  <c r="AG68" i="8"/>
  <c r="AE68" i="8"/>
  <c r="AH72" i="8"/>
  <c r="AG72" i="8"/>
  <c r="AI72" i="8"/>
  <c r="AE72" i="8"/>
  <c r="AC72" i="8"/>
  <c r="AH75" i="8"/>
  <c r="AI75" i="8"/>
  <c r="AC75" i="8"/>
  <c r="AG75" i="8"/>
  <c r="AA80" i="8"/>
  <c r="X80" i="8"/>
  <c r="T80" i="8"/>
  <c r="R80" i="8"/>
  <c r="AB80" i="8"/>
  <c r="AA86" i="8"/>
  <c r="AB86" i="8"/>
  <c r="T86" i="8"/>
  <c r="Z86" i="8"/>
  <c r="V86" i="8"/>
  <c r="R86" i="8"/>
  <c r="AA89" i="8"/>
  <c r="Z89" i="8"/>
  <c r="R89" i="8"/>
  <c r="T89" i="8"/>
  <c r="V89" i="8"/>
  <c r="AD91" i="8"/>
  <c r="AH91" i="8"/>
  <c r="AA97" i="8"/>
  <c r="Z97" i="8"/>
  <c r="R97" i="8"/>
  <c r="V97" i="8"/>
  <c r="T97" i="8"/>
  <c r="AB97" i="8"/>
  <c r="X97" i="8"/>
  <c r="AH36" i="8"/>
  <c r="AC36" i="8"/>
  <c r="AI36" i="8"/>
  <c r="W37" i="8"/>
  <c r="S37" i="8"/>
  <c r="AH40" i="8"/>
  <c r="AG40" i="8"/>
  <c r="AI40" i="8"/>
  <c r="S47" i="8"/>
  <c r="AA47" i="8"/>
  <c r="AH48" i="8"/>
  <c r="AG48" i="8"/>
  <c r="AE48" i="8"/>
  <c r="AH55" i="8"/>
  <c r="AE55" i="8"/>
  <c r="AI55" i="8"/>
  <c r="W61" i="8"/>
  <c r="AA61" i="8"/>
  <c r="AH67" i="8"/>
  <c r="AI67" i="8"/>
  <c r="AC67" i="8"/>
  <c r="AG67" i="8"/>
  <c r="AH69" i="8"/>
  <c r="AG69" i="8"/>
  <c r="AI69" i="8"/>
  <c r="AH71" i="8"/>
  <c r="AE71" i="8"/>
  <c r="AC71" i="8"/>
  <c r="AI71" i="8"/>
  <c r="AH81" i="8"/>
  <c r="AH85" i="8"/>
  <c r="AH89" i="8"/>
  <c r="AH93" i="8"/>
  <c r="V86" i="7"/>
  <c r="AA89" i="7"/>
  <c r="AB89" i="7"/>
  <c r="T89" i="7"/>
  <c r="X89" i="7"/>
  <c r="AA93" i="7"/>
  <c r="AB93" i="7"/>
  <c r="T93" i="7"/>
  <c r="X93" i="7"/>
  <c r="AA97" i="7"/>
  <c r="AB97" i="7"/>
  <c r="T97" i="7"/>
  <c r="X97" i="7"/>
  <c r="AA101" i="7"/>
  <c r="AB101" i="7"/>
  <c r="T101" i="7"/>
  <c r="X101" i="7"/>
  <c r="AH7" i="8"/>
  <c r="AE7" i="8"/>
  <c r="AH26" i="8"/>
  <c r="AG26" i="8"/>
  <c r="AE26" i="8"/>
  <c r="O27" i="8"/>
  <c r="AH35" i="8"/>
  <c r="AI35" i="8"/>
  <c r="AC35" i="8"/>
  <c r="AG35" i="8"/>
  <c r="AE36" i="8"/>
  <c r="AH37" i="8"/>
  <c r="AG37" i="8"/>
  <c r="AI37" i="8"/>
  <c r="AH39" i="8"/>
  <c r="AE39" i="8"/>
  <c r="AC39" i="8"/>
  <c r="AI39" i="8"/>
  <c r="AC40" i="8"/>
  <c r="AH47" i="8"/>
  <c r="AE47" i="8"/>
  <c r="AI47" i="8"/>
  <c r="AC48" i="8"/>
  <c r="AH61" i="8"/>
  <c r="AG61" i="8"/>
  <c r="AI61" i="8"/>
  <c r="AH12" i="8"/>
  <c r="AG12" i="8"/>
  <c r="O14" i="8"/>
  <c r="AH16" i="8"/>
  <c r="AG16" i="8"/>
  <c r="BD16" i="8"/>
  <c r="O17" i="8"/>
  <c r="O18" i="8"/>
  <c r="O19" i="8"/>
  <c r="O20" i="8"/>
  <c r="AZ20" i="8"/>
  <c r="AH22" i="8"/>
  <c r="AC22" i="8"/>
  <c r="O26" i="8"/>
  <c r="AH28" i="8"/>
  <c r="AG28" i="8"/>
  <c r="O30" i="8"/>
  <c r="AH32" i="8"/>
  <c r="AG32" i="8"/>
  <c r="AH42" i="8"/>
  <c r="AE42" i="8"/>
  <c r="AH45" i="8"/>
  <c r="AG45" i="8"/>
  <c r="AE45" i="8"/>
  <c r="AH59" i="8"/>
  <c r="AI59" i="8"/>
  <c r="AE59" i="8"/>
  <c r="AH60" i="8"/>
  <c r="AC60" i="8"/>
  <c r="AH63" i="8"/>
  <c r="AE63" i="8"/>
  <c r="AG63" i="8"/>
  <c r="AH64" i="8"/>
  <c r="AG64" i="8"/>
  <c r="AH74" i="8"/>
  <c r="AE74" i="8"/>
  <c r="AH77" i="8"/>
  <c r="AG77" i="8"/>
  <c r="AE77" i="8"/>
  <c r="AA96" i="8"/>
  <c r="X96" i="8"/>
  <c r="V96" i="8"/>
  <c r="AA100" i="8"/>
  <c r="X100" i="8"/>
  <c r="V100" i="8"/>
  <c r="AA102" i="8"/>
  <c r="X102" i="8"/>
  <c r="V102" i="8"/>
  <c r="AI79" i="2"/>
  <c r="AE79" i="2"/>
  <c r="V90" i="7"/>
  <c r="V94" i="7"/>
  <c r="V98" i="7"/>
  <c r="O7" i="8"/>
  <c r="O8" i="8"/>
  <c r="O9" i="8"/>
  <c r="O10" i="8"/>
  <c r="O11" i="8"/>
  <c r="BA11" i="8"/>
  <c r="AC33" i="8"/>
  <c r="AI38" i="8"/>
  <c r="AC41" i="8"/>
  <c r="AI46" i="8"/>
  <c r="AC49" i="8"/>
  <c r="AI54" i="8"/>
  <c r="AC57" i="8"/>
  <c r="AI62" i="8"/>
  <c r="AC65" i="8"/>
  <c r="AI70" i="8"/>
  <c r="AC73" i="8"/>
  <c r="V79" i="8"/>
  <c r="V83" i="8"/>
  <c r="V87" i="8"/>
  <c r="V91" i="8"/>
  <c r="V95" i="8"/>
  <c r="V99" i="8"/>
  <c r="V103" i="8"/>
  <c r="P24" i="9"/>
  <c r="P92" i="12"/>
  <c r="P93" i="12"/>
  <c r="P94" i="12"/>
  <c r="P95" i="12"/>
  <c r="P96" i="12"/>
  <c r="P97" i="12"/>
  <c r="P98" i="12"/>
  <c r="P99" i="12"/>
  <c r="P100" i="12"/>
  <c r="P101" i="12"/>
  <c r="P102" i="12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73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BE6" i="9"/>
  <c r="P21" i="9"/>
  <c r="P23" i="9"/>
  <c r="P25" i="9"/>
  <c r="P65" i="9"/>
  <c r="AE65" i="9"/>
  <c r="AF82" i="6"/>
  <c r="AF78" i="6"/>
  <c r="AF86" i="6"/>
  <c r="Y60" i="6"/>
  <c r="Y64" i="6"/>
  <c r="Y68" i="6"/>
  <c r="Y74" i="6"/>
  <c r="P7" i="6"/>
  <c r="P9" i="6"/>
  <c r="P11" i="6"/>
  <c r="BE16" i="6"/>
  <c r="AD37" i="6"/>
  <c r="AF40" i="6"/>
  <c r="AD45" i="6"/>
  <c r="AF48" i="6"/>
  <c r="AD53" i="6"/>
  <c r="AF56" i="6"/>
  <c r="Y62" i="6"/>
  <c r="Y66" i="6"/>
  <c r="Y70" i="6"/>
  <c r="AF76" i="6"/>
  <c r="AF80" i="6"/>
  <c r="AF84" i="6"/>
  <c r="AF88" i="6"/>
  <c r="AH33" i="6"/>
  <c r="AJ36" i="6"/>
  <c r="AH41" i="6"/>
  <c r="AJ44" i="6"/>
  <c r="AH49" i="6"/>
  <c r="X50" i="6"/>
  <c r="AJ52" i="6"/>
  <c r="AH57" i="6"/>
  <c r="U72" i="6"/>
  <c r="AC72" i="6"/>
  <c r="AJ77" i="6"/>
  <c r="AJ79" i="6"/>
  <c r="AJ81" i="6"/>
  <c r="AJ83" i="6"/>
  <c r="AJ85" i="6"/>
  <c r="AJ87" i="6"/>
  <c r="AJ89" i="6"/>
  <c r="AH91" i="6"/>
  <c r="X92" i="6"/>
  <c r="AJ94" i="6"/>
  <c r="AH99" i="6"/>
  <c r="X100" i="6"/>
  <c r="AJ102" i="6"/>
  <c r="X34" i="6"/>
  <c r="X42" i="6"/>
  <c r="AI19" i="6"/>
  <c r="P30" i="6"/>
  <c r="P31" i="6"/>
  <c r="P32" i="6"/>
  <c r="AD33" i="6"/>
  <c r="AF36" i="6"/>
  <c r="AH37" i="6"/>
  <c r="X38" i="6"/>
  <c r="AJ40" i="6"/>
  <c r="AD41" i="6"/>
  <c r="AF44" i="6"/>
  <c r="AH45" i="6"/>
  <c r="X46" i="6"/>
  <c r="AJ48" i="6"/>
  <c r="AD49" i="6"/>
  <c r="AF52" i="6"/>
  <c r="AH53" i="6"/>
  <c r="X54" i="6"/>
  <c r="AJ56" i="6"/>
  <c r="AD57" i="6"/>
  <c r="AE59" i="6"/>
  <c r="U60" i="6"/>
  <c r="AC60" i="6"/>
  <c r="AE61" i="6"/>
  <c r="U62" i="6"/>
  <c r="AC62" i="6"/>
  <c r="AE63" i="6"/>
  <c r="U64" i="6"/>
  <c r="AC64" i="6"/>
  <c r="AE65" i="6"/>
  <c r="U66" i="6"/>
  <c r="AC66" i="6"/>
  <c r="AE67" i="6"/>
  <c r="U68" i="6"/>
  <c r="AC68" i="6"/>
  <c r="AE69" i="6"/>
  <c r="U70" i="6"/>
  <c r="AC70" i="6"/>
  <c r="Y72" i="6"/>
  <c r="U74" i="6"/>
  <c r="AC74" i="6"/>
  <c r="AJ76" i="6"/>
  <c r="AF77" i="6"/>
  <c r="AJ78" i="6"/>
  <c r="AF79" i="6"/>
  <c r="AJ80" i="6"/>
  <c r="AF81" i="6"/>
  <c r="AJ82" i="6"/>
  <c r="AF83" i="6"/>
  <c r="AJ84" i="6"/>
  <c r="AF85" i="6"/>
  <c r="AJ86" i="6"/>
  <c r="AF87" i="6"/>
  <c r="AJ88" i="6"/>
  <c r="AF89" i="6"/>
  <c r="AJ90" i="6"/>
  <c r="AD91" i="6"/>
  <c r="AF94" i="6"/>
  <c r="AH95" i="6"/>
  <c r="X96" i="6"/>
  <c r="AJ98" i="6"/>
  <c r="AD99" i="6"/>
  <c r="AF102" i="6"/>
  <c r="AI21" i="6"/>
  <c r="AH21" i="6"/>
  <c r="AD21" i="6"/>
  <c r="AI22" i="6"/>
  <c r="AH22" i="6"/>
  <c r="AD22" i="6"/>
  <c r="AI23" i="6"/>
  <c r="AH23" i="6"/>
  <c r="AD23" i="6"/>
  <c r="AI24" i="6"/>
  <c r="AH24" i="6"/>
  <c r="AD24" i="6"/>
  <c r="AI25" i="6"/>
  <c r="AH25" i="6"/>
  <c r="AD25" i="6"/>
  <c r="AI26" i="6"/>
  <c r="AH26" i="6"/>
  <c r="AD26" i="6"/>
  <c r="AI27" i="6"/>
  <c r="AH27" i="6"/>
  <c r="AD27" i="6"/>
  <c r="AI28" i="6"/>
  <c r="AH28" i="6"/>
  <c r="AD28" i="6"/>
  <c r="AI29" i="6"/>
  <c r="AH29" i="6"/>
  <c r="AD29" i="6"/>
  <c r="AI30" i="6"/>
  <c r="AH30" i="6"/>
  <c r="AD30" i="6"/>
  <c r="AJ30" i="6"/>
  <c r="AJ21" i="6"/>
  <c r="AJ22" i="6"/>
  <c r="AJ23" i="6"/>
  <c r="AJ24" i="6"/>
  <c r="AJ25" i="6"/>
  <c r="AJ26" i="6"/>
  <c r="AJ27" i="6"/>
  <c r="AJ28" i="6"/>
  <c r="AJ29" i="6"/>
  <c r="AF21" i="6"/>
  <c r="AF22" i="6"/>
  <c r="AF23" i="6"/>
  <c r="AF24" i="6"/>
  <c r="AF25" i="6"/>
  <c r="AF26" i="6"/>
  <c r="AF27" i="6"/>
  <c r="AF28" i="6"/>
  <c r="AF29" i="6"/>
  <c r="AF30" i="6"/>
  <c r="AF31" i="6"/>
  <c r="AJ31" i="6"/>
  <c r="AF35" i="6"/>
  <c r="AJ35" i="6"/>
  <c r="T36" i="6"/>
  <c r="AB36" i="6"/>
  <c r="AD38" i="6"/>
  <c r="AH38" i="6"/>
  <c r="AF43" i="6"/>
  <c r="AJ43" i="6"/>
  <c r="T44" i="6"/>
  <c r="AB44" i="6"/>
  <c r="AD46" i="6"/>
  <c r="AH46" i="6"/>
  <c r="AD50" i="6"/>
  <c r="AH50" i="6"/>
  <c r="AD54" i="6"/>
  <c r="AH54" i="6"/>
  <c r="AI58" i="6"/>
  <c r="S59" i="6"/>
  <c r="W59" i="6"/>
  <c r="AA59" i="6"/>
  <c r="AI60" i="6"/>
  <c r="S61" i="6"/>
  <c r="W61" i="6"/>
  <c r="AA61" i="6"/>
  <c r="AI62" i="6"/>
  <c r="S63" i="6"/>
  <c r="W63" i="6"/>
  <c r="AA63" i="6"/>
  <c r="AI64" i="6"/>
  <c r="S65" i="6"/>
  <c r="W65" i="6"/>
  <c r="AA65" i="6"/>
  <c r="AI66" i="6"/>
  <c r="S67" i="6"/>
  <c r="W67" i="6"/>
  <c r="AA67" i="6"/>
  <c r="AI68" i="6"/>
  <c r="S69" i="6"/>
  <c r="W69" i="6"/>
  <c r="AA69" i="6"/>
  <c r="S71" i="6"/>
  <c r="W71" i="6"/>
  <c r="AA71" i="6"/>
  <c r="S73" i="6"/>
  <c r="W73" i="6"/>
  <c r="AA73" i="6"/>
  <c r="S75" i="6"/>
  <c r="W75" i="6"/>
  <c r="AA75" i="6"/>
  <c r="T76" i="6"/>
  <c r="AB76" i="6"/>
  <c r="T78" i="6"/>
  <c r="AB78" i="6"/>
  <c r="T80" i="6"/>
  <c r="AB80" i="6"/>
  <c r="T82" i="6"/>
  <c r="AB82" i="6"/>
  <c r="T84" i="6"/>
  <c r="AB84" i="6"/>
  <c r="T86" i="6"/>
  <c r="AB86" i="6"/>
  <c r="T88" i="6"/>
  <c r="AB88" i="6"/>
  <c r="T90" i="6"/>
  <c r="AB90" i="6"/>
  <c r="AD92" i="6"/>
  <c r="AH92" i="6"/>
  <c r="AF93" i="6"/>
  <c r="AJ93" i="6"/>
  <c r="T94" i="6"/>
  <c r="AB94" i="6"/>
  <c r="AD96" i="6"/>
  <c r="AH96" i="6"/>
  <c r="AF97" i="6"/>
  <c r="AJ97" i="6"/>
  <c r="T98" i="6"/>
  <c r="AB98" i="6"/>
  <c r="AD100" i="6"/>
  <c r="AH100" i="6"/>
  <c r="AF101" i="6"/>
  <c r="AJ101" i="6"/>
  <c r="T102" i="6"/>
  <c r="AB102" i="6"/>
  <c r="AD103" i="6"/>
  <c r="AF32" i="6"/>
  <c r="AJ32" i="6"/>
  <c r="AD34" i="6"/>
  <c r="AH34" i="6"/>
  <c r="AF39" i="6"/>
  <c r="AJ39" i="6"/>
  <c r="T40" i="6"/>
  <c r="AB40" i="6"/>
  <c r="AD42" i="6"/>
  <c r="AH42" i="6"/>
  <c r="AF47" i="6"/>
  <c r="AJ47" i="6"/>
  <c r="T48" i="6"/>
  <c r="AB48" i="6"/>
  <c r="AF51" i="6"/>
  <c r="AJ51" i="6"/>
  <c r="T52" i="6"/>
  <c r="AB52" i="6"/>
  <c r="AF55" i="6"/>
  <c r="AJ55" i="6"/>
  <c r="T56" i="6"/>
  <c r="AB56" i="6"/>
  <c r="BE6" i="6"/>
  <c r="P8" i="6"/>
  <c r="P10" i="6"/>
  <c r="BB11" i="6"/>
  <c r="P18" i="6"/>
  <c r="Y18" i="6" s="1"/>
  <c r="BA20" i="6"/>
  <c r="AD31" i="6"/>
  <c r="AH31" i="6"/>
  <c r="AD32" i="6"/>
  <c r="AH32" i="6"/>
  <c r="AF33" i="6"/>
  <c r="AJ33" i="6"/>
  <c r="T34" i="6"/>
  <c r="AF34" i="6"/>
  <c r="AJ34" i="6"/>
  <c r="AD35" i="6"/>
  <c r="AH35" i="6"/>
  <c r="AD36" i="6"/>
  <c r="AH36" i="6"/>
  <c r="AF37" i="6"/>
  <c r="AJ37" i="6"/>
  <c r="T38" i="6"/>
  <c r="AF38" i="6"/>
  <c r="AJ38" i="6"/>
  <c r="AD39" i="6"/>
  <c r="AH39" i="6"/>
  <c r="AD40" i="6"/>
  <c r="AH40" i="6"/>
  <c r="AF41" i="6"/>
  <c r="AJ41" i="6"/>
  <c r="T42" i="6"/>
  <c r="AF42" i="6"/>
  <c r="AJ42" i="6"/>
  <c r="AD43" i="6"/>
  <c r="AH43" i="6"/>
  <c r="AD44" i="6"/>
  <c r="AH44" i="6"/>
  <c r="AF45" i="6"/>
  <c r="AJ45" i="6"/>
  <c r="T46" i="6"/>
  <c r="AF46" i="6"/>
  <c r="AJ46" i="6"/>
  <c r="AD47" i="6"/>
  <c r="AH47" i="6"/>
  <c r="AD48" i="6"/>
  <c r="AH48" i="6"/>
  <c r="AF49" i="6"/>
  <c r="AJ49" i="6"/>
  <c r="T50" i="6"/>
  <c r="AF50" i="6"/>
  <c r="AJ50" i="6"/>
  <c r="AD51" i="6"/>
  <c r="AH51" i="6"/>
  <c r="AD52" i="6"/>
  <c r="AH52" i="6"/>
  <c r="AF53" i="6"/>
  <c r="AJ53" i="6"/>
  <c r="T54" i="6"/>
  <c r="AF54" i="6"/>
  <c r="AJ54" i="6"/>
  <c r="AD55" i="6"/>
  <c r="AH55" i="6"/>
  <c r="AD56" i="6"/>
  <c r="AH56" i="6"/>
  <c r="AF57" i="6"/>
  <c r="AJ57" i="6"/>
  <c r="U59" i="6"/>
  <c r="Y59" i="6"/>
  <c r="AC59" i="6"/>
  <c r="S60" i="6"/>
  <c r="W60" i="6"/>
  <c r="AA60" i="6"/>
  <c r="U61" i="6"/>
  <c r="Y61" i="6"/>
  <c r="AC61" i="6"/>
  <c r="S62" i="6"/>
  <c r="W62" i="6"/>
  <c r="AA62" i="6"/>
  <c r="U63" i="6"/>
  <c r="Y63" i="6"/>
  <c r="AC63" i="6"/>
  <c r="S64" i="6"/>
  <c r="W64" i="6"/>
  <c r="AA64" i="6"/>
  <c r="U65" i="6"/>
  <c r="Y65" i="6"/>
  <c r="AC65" i="6"/>
  <c r="S66" i="6"/>
  <c r="W66" i="6"/>
  <c r="AA66" i="6"/>
  <c r="U67" i="6"/>
  <c r="Y67" i="6"/>
  <c r="AC67" i="6"/>
  <c r="S68" i="6"/>
  <c r="W68" i="6"/>
  <c r="AA68" i="6"/>
  <c r="U69" i="6"/>
  <c r="Y69" i="6"/>
  <c r="AC69" i="6"/>
  <c r="S70" i="6"/>
  <c r="W70" i="6"/>
  <c r="AA70" i="6"/>
  <c r="U71" i="6"/>
  <c r="Y71" i="6"/>
  <c r="AC71" i="6"/>
  <c r="S72" i="6"/>
  <c r="W72" i="6"/>
  <c r="AA72" i="6"/>
  <c r="U73" i="6"/>
  <c r="Y73" i="6"/>
  <c r="AC73" i="6"/>
  <c r="S74" i="6"/>
  <c r="W74" i="6"/>
  <c r="AA74" i="6"/>
  <c r="U75" i="6"/>
  <c r="Y75" i="6"/>
  <c r="AD76" i="6"/>
  <c r="AH76" i="6"/>
  <c r="AD77" i="6"/>
  <c r="AH77" i="6"/>
  <c r="AD78" i="6"/>
  <c r="AH78" i="6"/>
  <c r="AD79" i="6"/>
  <c r="AH79" i="6"/>
  <c r="AD80" i="6"/>
  <c r="AH80" i="6"/>
  <c r="AD81" i="6"/>
  <c r="AH81" i="6"/>
  <c r="AD82" i="6"/>
  <c r="AH82" i="6"/>
  <c r="AD83" i="6"/>
  <c r="AH83" i="6"/>
  <c r="AD84" i="6"/>
  <c r="AH84" i="6"/>
  <c r="AD85" i="6"/>
  <c r="AH85" i="6"/>
  <c r="AD86" i="6"/>
  <c r="AH86" i="6"/>
  <c r="AD87" i="6"/>
  <c r="AH87" i="6"/>
  <c r="AD88" i="6"/>
  <c r="AH88" i="6"/>
  <c r="AD89" i="6"/>
  <c r="AH89" i="6"/>
  <c r="AD90" i="6"/>
  <c r="AH90" i="6"/>
  <c r="AF91" i="6"/>
  <c r="AJ91" i="6"/>
  <c r="T92" i="6"/>
  <c r="AF92" i="6"/>
  <c r="AJ92" i="6"/>
  <c r="AD93" i="6"/>
  <c r="AH93" i="6"/>
  <c r="AD94" i="6"/>
  <c r="AH94" i="6"/>
  <c r="AF95" i="6"/>
  <c r="AJ95" i="6"/>
  <c r="T96" i="6"/>
  <c r="AF96" i="6"/>
  <c r="AJ96" i="6"/>
  <c r="AD97" i="6"/>
  <c r="AH97" i="6"/>
  <c r="AD98" i="6"/>
  <c r="AH98" i="6"/>
  <c r="AF99" i="6"/>
  <c r="AJ99" i="6"/>
  <c r="T100" i="6"/>
  <c r="AF100" i="6"/>
  <c r="AJ100" i="6"/>
  <c r="AD101" i="6"/>
  <c r="AH101" i="6"/>
  <c r="AD102" i="6"/>
  <c r="AH102" i="6"/>
  <c r="AF103" i="6"/>
  <c r="AD48" i="5"/>
  <c r="AE83" i="5"/>
  <c r="AE99" i="5"/>
  <c r="AJ35" i="5"/>
  <c r="AD36" i="5"/>
  <c r="AF39" i="5"/>
  <c r="AE91" i="5"/>
  <c r="P12" i="5"/>
  <c r="P14" i="5"/>
  <c r="P16" i="5"/>
  <c r="BE16" i="5"/>
  <c r="P22" i="5"/>
  <c r="P24" i="5"/>
  <c r="P26" i="5"/>
  <c r="P28" i="5"/>
  <c r="P30" i="5"/>
  <c r="AD31" i="5"/>
  <c r="AJ67" i="5"/>
  <c r="AD68" i="5"/>
  <c r="AF71" i="5"/>
  <c r="AE87" i="5"/>
  <c r="AE95" i="5"/>
  <c r="AD32" i="5"/>
  <c r="AJ51" i="5"/>
  <c r="AD52" i="5"/>
  <c r="AF55" i="5"/>
  <c r="AD64" i="5"/>
  <c r="AE81" i="5"/>
  <c r="AE85" i="5"/>
  <c r="AE89" i="5"/>
  <c r="AE93" i="5"/>
  <c r="AE97" i="5"/>
  <c r="AE101" i="5"/>
  <c r="AB35" i="5"/>
  <c r="X41" i="5"/>
  <c r="X45" i="5"/>
  <c r="BE6" i="5"/>
  <c r="AH31" i="5"/>
  <c r="AH32" i="5"/>
  <c r="X33" i="5"/>
  <c r="AF35" i="5"/>
  <c r="AH36" i="5"/>
  <c r="X37" i="5"/>
  <c r="AJ39" i="5"/>
  <c r="AD40" i="5"/>
  <c r="AB43" i="5"/>
  <c r="AJ43" i="5"/>
  <c r="AD44" i="5"/>
  <c r="AF47" i="5"/>
  <c r="AH48" i="5"/>
  <c r="X49" i="5"/>
  <c r="AF51" i="5"/>
  <c r="AH52" i="5"/>
  <c r="X53" i="5"/>
  <c r="AJ55" i="5"/>
  <c r="AD56" i="5"/>
  <c r="AB59" i="5"/>
  <c r="AJ59" i="5"/>
  <c r="AD60" i="5"/>
  <c r="AF63" i="5"/>
  <c r="AH64" i="5"/>
  <c r="X65" i="5"/>
  <c r="AF67" i="5"/>
  <c r="AH68" i="5"/>
  <c r="X69" i="5"/>
  <c r="AJ71" i="5"/>
  <c r="AD72" i="5"/>
  <c r="AB75" i="5"/>
  <c r="AJ75" i="5"/>
  <c r="AD76" i="5"/>
  <c r="Y80" i="5"/>
  <c r="Y82" i="5"/>
  <c r="Y84" i="5"/>
  <c r="Y86" i="5"/>
  <c r="Y88" i="5"/>
  <c r="Y90" i="5"/>
  <c r="Y92" i="5"/>
  <c r="Y94" i="5"/>
  <c r="Y96" i="5"/>
  <c r="Y98" i="5"/>
  <c r="Y100" i="5"/>
  <c r="Y102" i="5"/>
  <c r="AH40" i="5"/>
  <c r="AF43" i="5"/>
  <c r="AH44" i="5"/>
  <c r="AJ47" i="5"/>
  <c r="AB51" i="5"/>
  <c r="AH56" i="5"/>
  <c r="X57" i="5"/>
  <c r="AF59" i="5"/>
  <c r="AH60" i="5"/>
  <c r="X61" i="5"/>
  <c r="AJ63" i="5"/>
  <c r="AB67" i="5"/>
  <c r="AH72" i="5"/>
  <c r="X73" i="5"/>
  <c r="AF75" i="5"/>
  <c r="AH76" i="5"/>
  <c r="X77" i="5"/>
  <c r="AE79" i="5"/>
  <c r="U80" i="5"/>
  <c r="AC80" i="5"/>
  <c r="U82" i="5"/>
  <c r="AC82" i="5"/>
  <c r="U84" i="5"/>
  <c r="AC84" i="5"/>
  <c r="U86" i="5"/>
  <c r="AC86" i="5"/>
  <c r="U88" i="5"/>
  <c r="AC88" i="5"/>
  <c r="U90" i="5"/>
  <c r="AC90" i="5"/>
  <c r="U92" i="5"/>
  <c r="AC92" i="5"/>
  <c r="U94" i="5"/>
  <c r="AC94" i="5"/>
  <c r="U96" i="5"/>
  <c r="AC96" i="5"/>
  <c r="U98" i="5"/>
  <c r="AC98" i="5"/>
  <c r="U100" i="5"/>
  <c r="AC100" i="5"/>
  <c r="U102" i="5"/>
  <c r="AC102" i="5"/>
  <c r="AI37" i="5"/>
  <c r="AJ37" i="5"/>
  <c r="AF37" i="5"/>
  <c r="AI38" i="5"/>
  <c r="AH38" i="5"/>
  <c r="AD38" i="5"/>
  <c r="AI45" i="5"/>
  <c r="AJ45" i="5"/>
  <c r="AF45" i="5"/>
  <c r="AI46" i="5"/>
  <c r="AH46" i="5"/>
  <c r="AD46" i="5"/>
  <c r="AI33" i="5"/>
  <c r="AJ33" i="5"/>
  <c r="AF33" i="5"/>
  <c r="AI34" i="5"/>
  <c r="AH34" i="5"/>
  <c r="AD34" i="5"/>
  <c r="AI41" i="5"/>
  <c r="AJ41" i="5"/>
  <c r="AF41" i="5"/>
  <c r="AI42" i="5"/>
  <c r="AH42" i="5"/>
  <c r="AD42" i="5"/>
  <c r="AI49" i="5"/>
  <c r="AJ49" i="5"/>
  <c r="AF49" i="5"/>
  <c r="AI50" i="5"/>
  <c r="AH50" i="5"/>
  <c r="AD50" i="5"/>
  <c r="AI57" i="5"/>
  <c r="AJ57" i="5"/>
  <c r="AF57" i="5"/>
  <c r="AI58" i="5"/>
  <c r="AH58" i="5"/>
  <c r="AD58" i="5"/>
  <c r="AI65" i="5"/>
  <c r="AJ65" i="5"/>
  <c r="AF65" i="5"/>
  <c r="AI66" i="5"/>
  <c r="AH66" i="5"/>
  <c r="AD66" i="5"/>
  <c r="AI73" i="5"/>
  <c r="AJ73" i="5"/>
  <c r="AF73" i="5"/>
  <c r="AI74" i="5"/>
  <c r="AH74" i="5"/>
  <c r="AD74" i="5"/>
  <c r="AB79" i="5"/>
  <c r="AC79" i="5"/>
  <c r="Y79" i="5"/>
  <c r="U79" i="5"/>
  <c r="AB81" i="5"/>
  <c r="AC81" i="5"/>
  <c r="Y81" i="5"/>
  <c r="U81" i="5"/>
  <c r="AB83" i="5"/>
  <c r="AC83" i="5"/>
  <c r="Y83" i="5"/>
  <c r="U83" i="5"/>
  <c r="AB85" i="5"/>
  <c r="AC85" i="5"/>
  <c r="Y85" i="5"/>
  <c r="U85" i="5"/>
  <c r="AB87" i="5"/>
  <c r="AC87" i="5"/>
  <c r="Y87" i="5"/>
  <c r="U87" i="5"/>
  <c r="AI88" i="5"/>
  <c r="AE88" i="5"/>
  <c r="AD37" i="5"/>
  <c r="AJ38" i="5"/>
  <c r="AD45" i="5"/>
  <c r="AJ46" i="5"/>
  <c r="P6" i="5"/>
  <c r="AD7" i="5"/>
  <c r="AD8" i="5"/>
  <c r="AD9" i="5"/>
  <c r="AD10" i="5"/>
  <c r="AD11" i="5"/>
  <c r="BB11" i="5"/>
  <c r="AD33" i="5"/>
  <c r="AJ34" i="5"/>
  <c r="T35" i="5"/>
  <c r="AH37" i="5"/>
  <c r="AF38" i="5"/>
  <c r="AB39" i="5"/>
  <c r="AD41" i="5"/>
  <c r="AJ42" i="5"/>
  <c r="T43" i="5"/>
  <c r="AH45" i="5"/>
  <c r="AF46" i="5"/>
  <c r="AB47" i="5"/>
  <c r="AD49" i="5"/>
  <c r="AJ50" i="5"/>
  <c r="T51" i="5"/>
  <c r="AB55" i="5"/>
  <c r="AD57" i="5"/>
  <c r="AJ58" i="5"/>
  <c r="T59" i="5"/>
  <c r="AB63" i="5"/>
  <c r="AD65" i="5"/>
  <c r="AJ66" i="5"/>
  <c r="T67" i="5"/>
  <c r="AB71" i="5"/>
  <c r="AD73" i="5"/>
  <c r="AJ74" i="5"/>
  <c r="T75" i="5"/>
  <c r="AI78" i="5"/>
  <c r="S79" i="5"/>
  <c r="AA79" i="5"/>
  <c r="AI80" i="5"/>
  <c r="S81" i="5"/>
  <c r="AA81" i="5"/>
  <c r="AI82" i="5"/>
  <c r="S83" i="5"/>
  <c r="AA83" i="5"/>
  <c r="AI84" i="5"/>
  <c r="S85" i="5"/>
  <c r="AA85" i="5"/>
  <c r="AI86" i="5"/>
  <c r="S87" i="5"/>
  <c r="AA87" i="5"/>
  <c r="AI53" i="5"/>
  <c r="AJ53" i="5"/>
  <c r="AF53" i="5"/>
  <c r="AI54" i="5"/>
  <c r="AH54" i="5"/>
  <c r="AD54" i="5"/>
  <c r="AI61" i="5"/>
  <c r="AJ61" i="5"/>
  <c r="AF61" i="5"/>
  <c r="AI62" i="5"/>
  <c r="AH62" i="5"/>
  <c r="AD62" i="5"/>
  <c r="AI69" i="5"/>
  <c r="AJ69" i="5"/>
  <c r="AF69" i="5"/>
  <c r="AI70" i="5"/>
  <c r="AH70" i="5"/>
  <c r="AD70" i="5"/>
  <c r="AI77" i="5"/>
  <c r="AJ77" i="5"/>
  <c r="AF77" i="5"/>
  <c r="T39" i="5"/>
  <c r="T47" i="5"/>
  <c r="AD53" i="5"/>
  <c r="AJ54" i="5"/>
  <c r="T55" i="5"/>
  <c r="AD61" i="5"/>
  <c r="AJ62" i="5"/>
  <c r="T63" i="5"/>
  <c r="AD69" i="5"/>
  <c r="AJ70" i="5"/>
  <c r="T71" i="5"/>
  <c r="AD77" i="5"/>
  <c r="W81" i="5"/>
  <c r="W83" i="5"/>
  <c r="W85" i="5"/>
  <c r="W87" i="5"/>
  <c r="P13" i="5"/>
  <c r="P15" i="5"/>
  <c r="P21" i="5"/>
  <c r="P23" i="5"/>
  <c r="P25" i="5"/>
  <c r="P27" i="5"/>
  <c r="P29" i="5"/>
  <c r="P31" i="5"/>
  <c r="AF31" i="5"/>
  <c r="AJ31" i="5"/>
  <c r="P32" i="5"/>
  <c r="AF32" i="5"/>
  <c r="AJ32" i="5"/>
  <c r="T33" i="5"/>
  <c r="AD35" i="5"/>
  <c r="AH35" i="5"/>
  <c r="AF36" i="5"/>
  <c r="AJ36" i="5"/>
  <c r="T37" i="5"/>
  <c r="AD39" i="5"/>
  <c r="AH39" i="5"/>
  <c r="AF40" i="5"/>
  <c r="AJ40" i="5"/>
  <c r="T41" i="5"/>
  <c r="AD43" i="5"/>
  <c r="AH43" i="5"/>
  <c r="AF44" i="5"/>
  <c r="AJ44" i="5"/>
  <c r="T45" i="5"/>
  <c r="AD47" i="5"/>
  <c r="AH47" i="5"/>
  <c r="AF48" i="5"/>
  <c r="AJ48" i="5"/>
  <c r="T49" i="5"/>
  <c r="AD51" i="5"/>
  <c r="AH51" i="5"/>
  <c r="AF52" i="5"/>
  <c r="AJ52" i="5"/>
  <c r="T53" i="5"/>
  <c r="AD55" i="5"/>
  <c r="AH55" i="5"/>
  <c r="AF56" i="5"/>
  <c r="AJ56" i="5"/>
  <c r="T57" i="5"/>
  <c r="AD59" i="5"/>
  <c r="AH59" i="5"/>
  <c r="AF60" i="5"/>
  <c r="AJ60" i="5"/>
  <c r="T61" i="5"/>
  <c r="AD63" i="5"/>
  <c r="AH63" i="5"/>
  <c r="AF64" i="5"/>
  <c r="AJ64" i="5"/>
  <c r="T65" i="5"/>
  <c r="AD67" i="5"/>
  <c r="AH67" i="5"/>
  <c r="AF68" i="5"/>
  <c r="AJ68" i="5"/>
  <c r="T69" i="5"/>
  <c r="AD71" i="5"/>
  <c r="AH71" i="5"/>
  <c r="AF72" i="5"/>
  <c r="AJ72" i="5"/>
  <c r="T73" i="5"/>
  <c r="AD75" i="5"/>
  <c r="AH75" i="5"/>
  <c r="AF76" i="5"/>
  <c r="AJ76" i="5"/>
  <c r="T77" i="5"/>
  <c r="S80" i="5"/>
  <c r="W80" i="5"/>
  <c r="AA80" i="5"/>
  <c r="S82" i="5"/>
  <c r="W82" i="5"/>
  <c r="AA82" i="5"/>
  <c r="S84" i="5"/>
  <c r="W84" i="5"/>
  <c r="AA84" i="5"/>
  <c r="S86" i="5"/>
  <c r="W86" i="5"/>
  <c r="AA86" i="5"/>
  <c r="S88" i="5"/>
  <c r="W88" i="5"/>
  <c r="AA88" i="5"/>
  <c r="U89" i="5"/>
  <c r="Y89" i="5"/>
  <c r="AC89" i="5"/>
  <c r="S90" i="5"/>
  <c r="W90" i="5"/>
  <c r="AA90" i="5"/>
  <c r="AE90" i="5"/>
  <c r="U91" i="5"/>
  <c r="Y91" i="5"/>
  <c r="AC91" i="5"/>
  <c r="S92" i="5"/>
  <c r="W92" i="5"/>
  <c r="AA92" i="5"/>
  <c r="AE92" i="5"/>
  <c r="U93" i="5"/>
  <c r="Y93" i="5"/>
  <c r="AC93" i="5"/>
  <c r="S94" i="5"/>
  <c r="W94" i="5"/>
  <c r="AA94" i="5"/>
  <c r="AE94" i="5"/>
  <c r="U95" i="5"/>
  <c r="Y95" i="5"/>
  <c r="AC95" i="5"/>
  <c r="S96" i="5"/>
  <c r="W96" i="5"/>
  <c r="AA96" i="5"/>
  <c r="AE96" i="5"/>
  <c r="U97" i="5"/>
  <c r="Y97" i="5"/>
  <c r="AC97" i="5"/>
  <c r="S98" i="5"/>
  <c r="W98" i="5"/>
  <c r="AA98" i="5"/>
  <c r="AE98" i="5"/>
  <c r="U99" i="5"/>
  <c r="Y99" i="5"/>
  <c r="AC99" i="5"/>
  <c r="S100" i="5"/>
  <c r="W100" i="5"/>
  <c r="AA100" i="5"/>
  <c r="AE100" i="5"/>
  <c r="U101" i="5"/>
  <c r="Y101" i="5"/>
  <c r="AC101" i="5"/>
  <c r="S102" i="5"/>
  <c r="W102" i="5"/>
  <c r="AA102" i="5"/>
  <c r="U103" i="5"/>
  <c r="Y103" i="5"/>
  <c r="AC103" i="5"/>
  <c r="S89" i="5"/>
  <c r="W89" i="5"/>
  <c r="AA89" i="5"/>
  <c r="S91" i="5"/>
  <c r="W91" i="5"/>
  <c r="AA91" i="5"/>
  <c r="S93" i="5"/>
  <c r="W93" i="5"/>
  <c r="AA93" i="5"/>
  <c r="S95" i="5"/>
  <c r="W95" i="5"/>
  <c r="AA95" i="5"/>
  <c r="S97" i="5"/>
  <c r="W97" i="5"/>
  <c r="AA97" i="5"/>
  <c r="S99" i="5"/>
  <c r="W99" i="5"/>
  <c r="AA99" i="5"/>
  <c r="S101" i="5"/>
  <c r="W101" i="5"/>
  <c r="AA101" i="5"/>
  <c r="S103" i="5"/>
  <c r="W103" i="5"/>
  <c r="AA103" i="5"/>
  <c r="P13" i="11"/>
  <c r="W13" i="11" s="1"/>
  <c r="P15" i="11"/>
  <c r="P21" i="11"/>
  <c r="P23" i="11"/>
  <c r="W23" i="11" s="1"/>
  <c r="P25" i="11"/>
  <c r="AA25" i="11" s="1"/>
  <c r="P27" i="11"/>
  <c r="P28" i="11"/>
  <c r="AA28" i="11" s="1"/>
  <c r="P29" i="11"/>
  <c r="AC29" i="11" s="1"/>
  <c r="P30" i="11"/>
  <c r="Y30" i="11" s="1"/>
  <c r="P31" i="11"/>
  <c r="P32" i="11"/>
  <c r="W32" i="11" s="1"/>
  <c r="AD33" i="11"/>
  <c r="AF36" i="11"/>
  <c r="AD41" i="11"/>
  <c r="AF44" i="11"/>
  <c r="AD49" i="11"/>
  <c r="AF52" i="11"/>
  <c r="AD57" i="11"/>
  <c r="AF60" i="11"/>
  <c r="AD65" i="11"/>
  <c r="AF68" i="11"/>
  <c r="AD73" i="11"/>
  <c r="AF76" i="11"/>
  <c r="AH37" i="11"/>
  <c r="AJ40" i="11"/>
  <c r="AH45" i="11"/>
  <c r="X46" i="11"/>
  <c r="AJ48" i="11"/>
  <c r="AH53" i="11"/>
  <c r="X54" i="11"/>
  <c r="AJ56" i="11"/>
  <c r="AH61" i="11"/>
  <c r="X62" i="11"/>
  <c r="AJ64" i="11"/>
  <c r="AH69" i="11"/>
  <c r="X70" i="11"/>
  <c r="AJ72" i="11"/>
  <c r="AH77" i="11"/>
  <c r="X38" i="11"/>
  <c r="AD8" i="11"/>
  <c r="AH33" i="11"/>
  <c r="X34" i="11"/>
  <c r="AJ36" i="11"/>
  <c r="AD37" i="11"/>
  <c r="AF40" i="11"/>
  <c r="AH41" i="11"/>
  <c r="X42" i="11"/>
  <c r="AJ44" i="11"/>
  <c r="AD45" i="11"/>
  <c r="AF48" i="11"/>
  <c r="AH49" i="11"/>
  <c r="X50" i="11"/>
  <c r="AJ52" i="11"/>
  <c r="AD53" i="11"/>
  <c r="AF56" i="11"/>
  <c r="AH57" i="11"/>
  <c r="X58" i="11"/>
  <c r="AJ60" i="11"/>
  <c r="AD61" i="11"/>
  <c r="AF64" i="11"/>
  <c r="AH65" i="11"/>
  <c r="X66" i="11"/>
  <c r="AJ68" i="11"/>
  <c r="AD69" i="11"/>
  <c r="AF72" i="11"/>
  <c r="AH73" i="11"/>
  <c r="X74" i="11"/>
  <c r="AJ76" i="11"/>
  <c r="AD77" i="11"/>
  <c r="AF28" i="11"/>
  <c r="AJ28" i="11"/>
  <c r="AF30" i="11"/>
  <c r="AJ30" i="11"/>
  <c r="AF32" i="11"/>
  <c r="AJ32" i="11"/>
  <c r="AD34" i="11"/>
  <c r="AH34" i="11"/>
  <c r="AF39" i="11"/>
  <c r="AJ39" i="11"/>
  <c r="T40" i="11"/>
  <c r="AB40" i="11"/>
  <c r="AF43" i="11"/>
  <c r="AJ43" i="11"/>
  <c r="T44" i="11"/>
  <c r="AB44" i="11"/>
  <c r="AF47" i="11"/>
  <c r="AJ47" i="11"/>
  <c r="T48" i="11"/>
  <c r="AB48" i="11"/>
  <c r="AF51" i="11"/>
  <c r="AJ51" i="11"/>
  <c r="T52" i="11"/>
  <c r="AB52" i="11"/>
  <c r="AF55" i="11"/>
  <c r="AJ55" i="11"/>
  <c r="T56" i="11"/>
  <c r="AB56" i="11"/>
  <c r="AF59" i="11"/>
  <c r="AJ59" i="11"/>
  <c r="T60" i="11"/>
  <c r="AB60" i="11"/>
  <c r="P6" i="11"/>
  <c r="AD10" i="11"/>
  <c r="P12" i="11"/>
  <c r="W12" i="11" s="1"/>
  <c r="P14" i="11"/>
  <c r="P16" i="11"/>
  <c r="AD27" i="11"/>
  <c r="AH27" i="11"/>
  <c r="AD28" i="11"/>
  <c r="AH28" i="11"/>
  <c r="AD29" i="11"/>
  <c r="AH29" i="11"/>
  <c r="AD30" i="11"/>
  <c r="AH30" i="11"/>
  <c r="AD31" i="11"/>
  <c r="AH31" i="11"/>
  <c r="AD32" i="11"/>
  <c r="AH32" i="11"/>
  <c r="AF33" i="11"/>
  <c r="AJ33" i="11"/>
  <c r="T34" i="11"/>
  <c r="AF34" i="11"/>
  <c r="AJ34" i="11"/>
  <c r="AD35" i="11"/>
  <c r="AH35" i="11"/>
  <c r="X36" i="11"/>
  <c r="AD36" i="11"/>
  <c r="AH36" i="11"/>
  <c r="AF37" i="11"/>
  <c r="AJ37" i="11"/>
  <c r="T38" i="11"/>
  <c r="AF38" i="11"/>
  <c r="AJ38" i="11"/>
  <c r="AD39" i="11"/>
  <c r="AH39" i="11"/>
  <c r="AD40" i="11"/>
  <c r="AH40" i="11"/>
  <c r="AF41" i="11"/>
  <c r="AJ41" i="11"/>
  <c r="T42" i="11"/>
  <c r="AF42" i="11"/>
  <c r="AJ42" i="11"/>
  <c r="AD43" i="11"/>
  <c r="AH43" i="11"/>
  <c r="AD44" i="11"/>
  <c r="AH44" i="11"/>
  <c r="AF45" i="11"/>
  <c r="AJ45" i="11"/>
  <c r="T46" i="11"/>
  <c r="AF46" i="11"/>
  <c r="AJ46" i="11"/>
  <c r="AD47" i="11"/>
  <c r="AH47" i="11"/>
  <c r="AD48" i="11"/>
  <c r="AH48" i="11"/>
  <c r="AF49" i="11"/>
  <c r="AJ49" i="11"/>
  <c r="T50" i="11"/>
  <c r="AF50" i="11"/>
  <c r="AJ50" i="11"/>
  <c r="AD51" i="11"/>
  <c r="AH51" i="11"/>
  <c r="AD52" i="11"/>
  <c r="AH52" i="11"/>
  <c r="AF53" i="11"/>
  <c r="AJ53" i="11"/>
  <c r="T54" i="11"/>
  <c r="AF54" i="11"/>
  <c r="AJ54" i="11"/>
  <c r="AD55" i="11"/>
  <c r="AH55" i="11"/>
  <c r="AD56" i="11"/>
  <c r="AH56" i="11"/>
  <c r="AF57" i="11"/>
  <c r="AJ57" i="11"/>
  <c r="T58" i="11"/>
  <c r="AF58" i="11"/>
  <c r="AJ58" i="11"/>
  <c r="AD59" i="11"/>
  <c r="AH59" i="11"/>
  <c r="AD60" i="11"/>
  <c r="AH60" i="11"/>
  <c r="AF61" i="11"/>
  <c r="AJ61" i="11"/>
  <c r="T62" i="11"/>
  <c r="AF62" i="11"/>
  <c r="AJ62" i="11"/>
  <c r="AD63" i="11"/>
  <c r="AH63" i="11"/>
  <c r="X64" i="11"/>
  <c r="AD64" i="11"/>
  <c r="AH64" i="11"/>
  <c r="AF65" i="11"/>
  <c r="AJ65" i="11"/>
  <c r="T66" i="11"/>
  <c r="AF66" i="11"/>
  <c r="AJ66" i="11"/>
  <c r="AD67" i="11"/>
  <c r="AH67" i="11"/>
  <c r="X68" i="11"/>
  <c r="AD68" i="11"/>
  <c r="AH68" i="11"/>
  <c r="AF69" i="11"/>
  <c r="AJ69" i="11"/>
  <c r="T70" i="11"/>
  <c r="AF70" i="11"/>
  <c r="AJ70" i="11"/>
  <c r="AD71" i="11"/>
  <c r="AH71" i="11"/>
  <c r="X72" i="11"/>
  <c r="AD72" i="11"/>
  <c r="AH72" i="11"/>
  <c r="AF73" i="11"/>
  <c r="AJ73" i="11"/>
  <c r="T74" i="11"/>
  <c r="AF74" i="11"/>
  <c r="AJ74" i="11"/>
  <c r="AD75" i="11"/>
  <c r="AH75" i="11"/>
  <c r="X76" i="11"/>
  <c r="AD76" i="11"/>
  <c r="AH76" i="11"/>
  <c r="AF77" i="11"/>
  <c r="AJ77" i="11"/>
  <c r="AF27" i="11"/>
  <c r="AJ27" i="11"/>
  <c r="AF29" i="11"/>
  <c r="AJ29" i="11"/>
  <c r="AF31" i="11"/>
  <c r="AJ31" i="11"/>
  <c r="AF35" i="11"/>
  <c r="AJ35" i="11"/>
  <c r="T36" i="11"/>
  <c r="AD38" i="11"/>
  <c r="AH38" i="11"/>
  <c r="AD42" i="11"/>
  <c r="AH42" i="11"/>
  <c r="AD46" i="11"/>
  <c r="AH46" i="11"/>
  <c r="AD50" i="11"/>
  <c r="AH50" i="11"/>
  <c r="AD54" i="11"/>
  <c r="AH54" i="11"/>
  <c r="AD58" i="11"/>
  <c r="AH58" i="11"/>
  <c r="AD62" i="11"/>
  <c r="AH62" i="11"/>
  <c r="AF63" i="11"/>
  <c r="AJ63" i="11"/>
  <c r="T64" i="11"/>
  <c r="AD66" i="11"/>
  <c r="AH66" i="11"/>
  <c r="AF67" i="11"/>
  <c r="AJ67" i="11"/>
  <c r="T68" i="11"/>
  <c r="AD70" i="11"/>
  <c r="AH70" i="11"/>
  <c r="AF71" i="11"/>
  <c r="AJ71" i="11"/>
  <c r="T72" i="11"/>
  <c r="AD74" i="11"/>
  <c r="AH74" i="11"/>
  <c r="AF75" i="11"/>
  <c r="AJ75" i="11"/>
  <c r="T76" i="11"/>
  <c r="P30" i="4"/>
  <c r="W30" i="4" s="1"/>
  <c r="AI30" i="4"/>
  <c r="P6" i="4"/>
  <c r="P7" i="4"/>
  <c r="P9" i="4"/>
  <c r="AA9" i="4" s="1"/>
  <c r="Y33" i="4"/>
  <c r="Y37" i="4"/>
  <c r="Y41" i="4"/>
  <c r="Y45" i="4"/>
  <c r="Y49" i="4"/>
  <c r="Y53" i="4"/>
  <c r="Y57" i="4"/>
  <c r="Y61" i="4"/>
  <c r="Y65" i="4"/>
  <c r="Y69" i="4"/>
  <c r="Y75" i="4"/>
  <c r="Y35" i="4"/>
  <c r="Y39" i="4"/>
  <c r="Y43" i="4"/>
  <c r="Y47" i="4"/>
  <c r="Y51" i="4"/>
  <c r="Y55" i="4"/>
  <c r="Y59" i="4"/>
  <c r="Y63" i="4"/>
  <c r="Y67" i="4"/>
  <c r="Y71" i="4"/>
  <c r="U73" i="4"/>
  <c r="AC73" i="4"/>
  <c r="U77" i="4"/>
  <c r="AC77" i="4"/>
  <c r="P22" i="4"/>
  <c r="Y22" i="4" s="1"/>
  <c r="P24" i="4"/>
  <c r="P26" i="4"/>
  <c r="P32" i="4"/>
  <c r="W32" i="4" s="1"/>
  <c r="AE32" i="4"/>
  <c r="U33" i="4"/>
  <c r="AC33" i="4"/>
  <c r="AE34" i="4"/>
  <c r="U35" i="4"/>
  <c r="AC35" i="4"/>
  <c r="AE36" i="4"/>
  <c r="U37" i="4"/>
  <c r="AC37" i="4"/>
  <c r="AE38" i="4"/>
  <c r="U39" i="4"/>
  <c r="AC39" i="4"/>
  <c r="AE40" i="4"/>
  <c r="U41" i="4"/>
  <c r="AC41" i="4"/>
  <c r="AE42" i="4"/>
  <c r="U43" i="4"/>
  <c r="AC43" i="4"/>
  <c r="AE44" i="4"/>
  <c r="U45" i="4"/>
  <c r="AC45" i="4"/>
  <c r="AE46" i="4"/>
  <c r="U47" i="4"/>
  <c r="AC47" i="4"/>
  <c r="AE48" i="4"/>
  <c r="U49" i="4"/>
  <c r="AC49" i="4"/>
  <c r="AE50" i="4"/>
  <c r="U51" i="4"/>
  <c r="AC51" i="4"/>
  <c r="AE52" i="4"/>
  <c r="U53" i="4"/>
  <c r="AC53" i="4"/>
  <c r="AE54" i="4"/>
  <c r="U55" i="4"/>
  <c r="AC55" i="4"/>
  <c r="AE56" i="4"/>
  <c r="U57" i="4"/>
  <c r="AC57" i="4"/>
  <c r="AE58" i="4"/>
  <c r="U59" i="4"/>
  <c r="AC59" i="4"/>
  <c r="AE60" i="4"/>
  <c r="U61" i="4"/>
  <c r="AC61" i="4"/>
  <c r="AE62" i="4"/>
  <c r="U63" i="4"/>
  <c r="AC63" i="4"/>
  <c r="AE64" i="4"/>
  <c r="U65" i="4"/>
  <c r="AC65" i="4"/>
  <c r="AE66" i="4"/>
  <c r="U67" i="4"/>
  <c r="AC67" i="4"/>
  <c r="AE68" i="4"/>
  <c r="U69" i="4"/>
  <c r="AC69" i="4"/>
  <c r="AE70" i="4"/>
  <c r="U71" i="4"/>
  <c r="AC71" i="4"/>
  <c r="Y73" i="4"/>
  <c r="U75" i="4"/>
  <c r="AC75" i="4"/>
  <c r="Y77" i="4"/>
  <c r="AI28" i="4"/>
  <c r="S34" i="4"/>
  <c r="W34" i="4"/>
  <c r="AA34" i="4"/>
  <c r="AI35" i="4"/>
  <c r="S38" i="4"/>
  <c r="W38" i="4"/>
  <c r="AA38" i="4"/>
  <c r="AI39" i="4"/>
  <c r="S42" i="4"/>
  <c r="W42" i="4"/>
  <c r="AA42" i="4"/>
  <c r="AI43" i="4"/>
  <c r="S46" i="4"/>
  <c r="W46" i="4"/>
  <c r="AA46" i="4"/>
  <c r="S48" i="4"/>
  <c r="W48" i="4"/>
  <c r="AA48" i="4"/>
  <c r="AI49" i="4"/>
  <c r="S52" i="4"/>
  <c r="W52" i="4"/>
  <c r="AA52" i="4"/>
  <c r="AI53" i="4"/>
  <c r="S56" i="4"/>
  <c r="W56" i="4"/>
  <c r="AA56" i="4"/>
  <c r="AI57" i="4"/>
  <c r="S60" i="4"/>
  <c r="W60" i="4"/>
  <c r="AA60" i="4"/>
  <c r="AI61" i="4"/>
  <c r="S64" i="4"/>
  <c r="W64" i="4"/>
  <c r="AA64" i="4"/>
  <c r="AI65" i="4"/>
  <c r="AI67" i="4"/>
  <c r="S68" i="4"/>
  <c r="W68" i="4"/>
  <c r="AA68" i="4"/>
  <c r="AI69" i="4"/>
  <c r="S70" i="4"/>
  <c r="W70" i="4"/>
  <c r="AA70" i="4"/>
  <c r="AI71" i="4"/>
  <c r="S72" i="4"/>
  <c r="W72" i="4"/>
  <c r="AA72" i="4"/>
  <c r="S74" i="4"/>
  <c r="W74" i="4"/>
  <c r="AA74" i="4"/>
  <c r="S76" i="4"/>
  <c r="W76" i="4"/>
  <c r="AA76" i="4"/>
  <c r="T78" i="4"/>
  <c r="AI33" i="4"/>
  <c r="S36" i="4"/>
  <c r="W36" i="4"/>
  <c r="AA36" i="4"/>
  <c r="AI37" i="4"/>
  <c r="S40" i="4"/>
  <c r="W40" i="4"/>
  <c r="AA40" i="4"/>
  <c r="AI41" i="4"/>
  <c r="S44" i="4"/>
  <c r="W44" i="4"/>
  <c r="AA44" i="4"/>
  <c r="AI45" i="4"/>
  <c r="AI47" i="4"/>
  <c r="S50" i="4"/>
  <c r="W50" i="4"/>
  <c r="AA50" i="4"/>
  <c r="AI51" i="4"/>
  <c r="S54" i="4"/>
  <c r="W54" i="4"/>
  <c r="AA54" i="4"/>
  <c r="AI55" i="4"/>
  <c r="S58" i="4"/>
  <c r="W58" i="4"/>
  <c r="AA58" i="4"/>
  <c r="AI59" i="4"/>
  <c r="S62" i="4"/>
  <c r="W62" i="4"/>
  <c r="AA62" i="4"/>
  <c r="AI63" i="4"/>
  <c r="S66" i="4"/>
  <c r="W66" i="4"/>
  <c r="AA66" i="4"/>
  <c r="AD12" i="4"/>
  <c r="P15" i="4"/>
  <c r="P23" i="4"/>
  <c r="P25" i="4"/>
  <c r="P27" i="4"/>
  <c r="Y27" i="4" s="1"/>
  <c r="P29" i="4"/>
  <c r="P31" i="4"/>
  <c r="S33" i="4"/>
  <c r="W33" i="4"/>
  <c r="AA33" i="4"/>
  <c r="U34" i="4"/>
  <c r="Y34" i="4"/>
  <c r="AC34" i="4"/>
  <c r="S35" i="4"/>
  <c r="W35" i="4"/>
  <c r="AA35" i="4"/>
  <c r="U36" i="4"/>
  <c r="Y36" i="4"/>
  <c r="AC36" i="4"/>
  <c r="L36" i="4" s="1"/>
  <c r="S37" i="4"/>
  <c r="W37" i="4"/>
  <c r="AA37" i="4"/>
  <c r="U38" i="4"/>
  <c r="Y38" i="4"/>
  <c r="AC38" i="4"/>
  <c r="S39" i="4"/>
  <c r="W39" i="4"/>
  <c r="AA39" i="4"/>
  <c r="U40" i="4"/>
  <c r="Y40" i="4"/>
  <c r="AC40" i="4"/>
  <c r="S41" i="4"/>
  <c r="W41" i="4"/>
  <c r="AA41" i="4"/>
  <c r="U42" i="4"/>
  <c r="Y42" i="4"/>
  <c r="AC42" i="4"/>
  <c r="S43" i="4"/>
  <c r="W43" i="4"/>
  <c r="AA43" i="4"/>
  <c r="U44" i="4"/>
  <c r="Y44" i="4"/>
  <c r="AC44" i="4"/>
  <c r="S45" i="4"/>
  <c r="W45" i="4"/>
  <c r="AA45" i="4"/>
  <c r="U46" i="4"/>
  <c r="Y46" i="4"/>
  <c r="AC46" i="4"/>
  <c r="S47" i="4"/>
  <c r="W47" i="4"/>
  <c r="AA47" i="4"/>
  <c r="U48" i="4"/>
  <c r="Y48" i="4"/>
  <c r="AC48" i="4"/>
  <c r="S49" i="4"/>
  <c r="W49" i="4"/>
  <c r="AA49" i="4"/>
  <c r="U50" i="4"/>
  <c r="Y50" i="4"/>
  <c r="AC50" i="4"/>
  <c r="S51" i="4"/>
  <c r="W51" i="4"/>
  <c r="AA51" i="4"/>
  <c r="U52" i="4"/>
  <c r="Y52" i="4"/>
  <c r="AC52" i="4"/>
  <c r="S53" i="4"/>
  <c r="W53" i="4"/>
  <c r="AA53" i="4"/>
  <c r="U54" i="4"/>
  <c r="Y54" i="4"/>
  <c r="AC54" i="4"/>
  <c r="S55" i="4"/>
  <c r="W55" i="4"/>
  <c r="AA55" i="4"/>
  <c r="U56" i="4"/>
  <c r="Y56" i="4"/>
  <c r="AC56" i="4"/>
  <c r="S57" i="4"/>
  <c r="W57" i="4"/>
  <c r="AA57" i="4"/>
  <c r="U58" i="4"/>
  <c r="Y58" i="4"/>
  <c r="AC58" i="4"/>
  <c r="S59" i="4"/>
  <c r="W59" i="4"/>
  <c r="AA59" i="4"/>
  <c r="U60" i="4"/>
  <c r="Y60" i="4"/>
  <c r="AC60" i="4"/>
  <c r="S61" i="4"/>
  <c r="W61" i="4"/>
  <c r="AA61" i="4"/>
  <c r="U62" i="4"/>
  <c r="Y62" i="4"/>
  <c r="AC62" i="4"/>
  <c r="S63" i="4"/>
  <c r="W63" i="4"/>
  <c r="AA63" i="4"/>
  <c r="U64" i="4"/>
  <c r="Y64" i="4"/>
  <c r="AC64" i="4"/>
  <c r="S65" i="4"/>
  <c r="W65" i="4"/>
  <c r="AA65" i="4"/>
  <c r="U66" i="4"/>
  <c r="Y66" i="4"/>
  <c r="AC66" i="4"/>
  <c r="S67" i="4"/>
  <c r="W67" i="4"/>
  <c r="AA67" i="4"/>
  <c r="U68" i="4"/>
  <c r="Y68" i="4"/>
  <c r="AC68" i="4"/>
  <c r="S69" i="4"/>
  <c r="W69" i="4"/>
  <c r="AA69" i="4"/>
  <c r="U70" i="4"/>
  <c r="Y70" i="4"/>
  <c r="AC70" i="4"/>
  <c r="S71" i="4"/>
  <c r="W71" i="4"/>
  <c r="AA71" i="4"/>
  <c r="U72" i="4"/>
  <c r="Y72" i="4"/>
  <c r="AC72" i="4"/>
  <c r="S73" i="4"/>
  <c r="W73" i="4"/>
  <c r="AA73" i="4"/>
  <c r="U74" i="4"/>
  <c r="Y74" i="4"/>
  <c r="AC74" i="4"/>
  <c r="S75" i="4"/>
  <c r="W75" i="4"/>
  <c r="AA75" i="4"/>
  <c r="U76" i="4"/>
  <c r="Y76" i="4"/>
  <c r="AC76" i="4"/>
  <c r="S77" i="4"/>
  <c r="W77" i="4"/>
  <c r="AA77" i="4"/>
  <c r="AD29" i="10"/>
  <c r="AF34" i="10"/>
  <c r="AD39" i="10"/>
  <c r="AF42" i="10"/>
  <c r="AD47" i="10"/>
  <c r="AF50" i="10"/>
  <c r="AD55" i="10"/>
  <c r="AF58" i="10"/>
  <c r="AD63" i="10"/>
  <c r="AF66" i="10"/>
  <c r="AD71" i="10"/>
  <c r="AF74" i="10"/>
  <c r="AD91" i="10"/>
  <c r="AD27" i="10"/>
  <c r="AD31" i="10"/>
  <c r="AD84" i="10"/>
  <c r="AD87" i="10"/>
  <c r="AD95" i="10"/>
  <c r="AD28" i="10"/>
  <c r="AD30" i="10"/>
  <c r="AD32" i="10"/>
  <c r="AD89" i="10"/>
  <c r="AD93" i="10"/>
  <c r="AD97" i="10"/>
  <c r="AH24" i="10"/>
  <c r="AH35" i="10"/>
  <c r="AJ38" i="10"/>
  <c r="M38" i="10" s="1"/>
  <c r="X44" i="10"/>
  <c r="AH51" i="10"/>
  <c r="X52" i="10"/>
  <c r="AJ54" i="10"/>
  <c r="AH59" i="10"/>
  <c r="X60" i="10"/>
  <c r="AJ62" i="10"/>
  <c r="AH67" i="10"/>
  <c r="X68" i="10"/>
  <c r="AJ70" i="10"/>
  <c r="X77" i="10"/>
  <c r="X81" i="10"/>
  <c r="AJ83" i="10"/>
  <c r="AH25" i="10"/>
  <c r="X36" i="10"/>
  <c r="AH43" i="10"/>
  <c r="AJ46" i="10"/>
  <c r="P8" i="10"/>
  <c r="V8" i="10" s="1"/>
  <c r="P10" i="10"/>
  <c r="P13" i="10"/>
  <c r="V13" i="10" s="1"/>
  <c r="P15" i="10"/>
  <c r="V15" i="10" s="1"/>
  <c r="AD24" i="10"/>
  <c r="AD25" i="10"/>
  <c r="AF26" i="10"/>
  <c r="AH27" i="10"/>
  <c r="AH28" i="10"/>
  <c r="AH29" i="10"/>
  <c r="AH30" i="10"/>
  <c r="AH31" i="10"/>
  <c r="AH32" i="10"/>
  <c r="AJ34" i="10"/>
  <c r="AD35" i="10"/>
  <c r="AF38" i="10"/>
  <c r="AH39" i="10"/>
  <c r="X40" i="10"/>
  <c r="AJ42" i="10"/>
  <c r="AD43" i="10"/>
  <c r="AF46" i="10"/>
  <c r="AH47" i="10"/>
  <c r="X48" i="10"/>
  <c r="AJ50" i="10"/>
  <c r="AD51" i="10"/>
  <c r="AF54" i="10"/>
  <c r="AH55" i="10"/>
  <c r="X56" i="10"/>
  <c r="AJ58" i="10"/>
  <c r="AD59" i="10"/>
  <c r="AF62" i="10"/>
  <c r="AH63" i="10"/>
  <c r="X64" i="10"/>
  <c r="AJ66" i="10"/>
  <c r="AD67" i="10"/>
  <c r="AF70" i="10"/>
  <c r="AH71" i="10"/>
  <c r="X72" i="10"/>
  <c r="AJ74" i="10"/>
  <c r="AF75" i="10"/>
  <c r="X79" i="10"/>
  <c r="AF83" i="10"/>
  <c r="AH84" i="10"/>
  <c r="X85" i="10"/>
  <c r="AH87" i="10"/>
  <c r="AH89" i="10"/>
  <c r="AH91" i="10"/>
  <c r="AH93" i="10"/>
  <c r="AH95" i="10"/>
  <c r="AH97" i="10"/>
  <c r="AF33" i="10"/>
  <c r="AJ33" i="10"/>
  <c r="M33" i="10" s="1"/>
  <c r="T34" i="10"/>
  <c r="AB34" i="10"/>
  <c r="AF37" i="10"/>
  <c r="AJ37" i="10"/>
  <c r="T38" i="10"/>
  <c r="AB38" i="10"/>
  <c r="AF41" i="10"/>
  <c r="AJ41" i="10"/>
  <c r="T42" i="10"/>
  <c r="AB42" i="10"/>
  <c r="AF45" i="10"/>
  <c r="AJ45" i="10"/>
  <c r="T46" i="10"/>
  <c r="AB46" i="10"/>
  <c r="AF49" i="10"/>
  <c r="AJ49" i="10"/>
  <c r="T50" i="10"/>
  <c r="AB50" i="10"/>
  <c r="AF53" i="10"/>
  <c r="AJ53" i="10"/>
  <c r="T54" i="10"/>
  <c r="AB54" i="10"/>
  <c r="AF57" i="10"/>
  <c r="AJ57" i="10"/>
  <c r="T58" i="10"/>
  <c r="AB58" i="10"/>
  <c r="AF61" i="10"/>
  <c r="AJ61" i="10"/>
  <c r="T62" i="10"/>
  <c r="AB62" i="10"/>
  <c r="AF65" i="10"/>
  <c r="AJ65" i="10"/>
  <c r="T66" i="10"/>
  <c r="AB66" i="10"/>
  <c r="AD72" i="10"/>
  <c r="AH72" i="10"/>
  <c r="AD77" i="10"/>
  <c r="AH77" i="10"/>
  <c r="AD79" i="10"/>
  <c r="AH79" i="10"/>
  <c r="AD80" i="10"/>
  <c r="AH80" i="10"/>
  <c r="AD81" i="10"/>
  <c r="AH81" i="10"/>
  <c r="AF82" i="10"/>
  <c r="AJ82" i="10"/>
  <c r="T83" i="10"/>
  <c r="AB83" i="10"/>
  <c r="AD85" i="10"/>
  <c r="AH85" i="10"/>
  <c r="AF86" i="10"/>
  <c r="AJ86" i="10"/>
  <c r="AF88" i="10"/>
  <c r="AJ88" i="10"/>
  <c r="AF90" i="10"/>
  <c r="AJ90" i="10"/>
  <c r="AF92" i="10"/>
  <c r="AJ92" i="10"/>
  <c r="AF94" i="10"/>
  <c r="AJ94" i="10"/>
  <c r="AF96" i="10"/>
  <c r="AJ96" i="10"/>
  <c r="AF98" i="10"/>
  <c r="AJ98" i="10"/>
  <c r="AD36" i="10"/>
  <c r="AH36" i="10"/>
  <c r="AD40" i="10"/>
  <c r="AH40" i="10"/>
  <c r="AD44" i="10"/>
  <c r="AH44" i="10"/>
  <c r="AD48" i="10"/>
  <c r="AH48" i="10"/>
  <c r="AD52" i="10"/>
  <c r="AH52" i="10"/>
  <c r="AD56" i="10"/>
  <c r="AH56" i="10"/>
  <c r="AD60" i="10"/>
  <c r="AH60" i="10"/>
  <c r="AD64" i="10"/>
  <c r="AH64" i="10"/>
  <c r="AD68" i="10"/>
  <c r="AH68" i="10"/>
  <c r="AF69" i="10"/>
  <c r="AJ69" i="10"/>
  <c r="T70" i="10"/>
  <c r="AB70" i="10"/>
  <c r="AF73" i="10"/>
  <c r="AJ73" i="10"/>
  <c r="T74" i="10"/>
  <c r="AB74" i="10"/>
  <c r="AD76" i="10"/>
  <c r="AH76" i="10"/>
  <c r="AD78" i="10"/>
  <c r="AH78" i="10"/>
  <c r="P21" i="10"/>
  <c r="AC21" i="10" s="1"/>
  <c r="P23" i="10"/>
  <c r="AC23" i="10" s="1"/>
  <c r="P24" i="10"/>
  <c r="W24" i="10" s="1"/>
  <c r="AF24" i="10"/>
  <c r="AJ24" i="10"/>
  <c r="P25" i="10"/>
  <c r="AA25" i="10" s="1"/>
  <c r="AF25" i="10"/>
  <c r="AJ25" i="10"/>
  <c r="P26" i="10"/>
  <c r="AA26" i="10" s="1"/>
  <c r="P27" i="10"/>
  <c r="AA27" i="10" s="1"/>
  <c r="AF27" i="10"/>
  <c r="AJ27" i="10"/>
  <c r="P28" i="10"/>
  <c r="AC28" i="10" s="1"/>
  <c r="L28" i="10" s="1"/>
  <c r="AF28" i="10"/>
  <c r="AJ28" i="10"/>
  <c r="P29" i="10"/>
  <c r="AF29" i="10"/>
  <c r="AJ29" i="10"/>
  <c r="M29" i="10" s="1"/>
  <c r="P30" i="10"/>
  <c r="X30" i="10" s="1"/>
  <c r="AF30" i="10"/>
  <c r="AJ30" i="10"/>
  <c r="M30" i="10" s="1"/>
  <c r="P31" i="10"/>
  <c r="AA31" i="10" s="1"/>
  <c r="AF31" i="10"/>
  <c r="AJ31" i="10"/>
  <c r="P32" i="10"/>
  <c r="W32" i="10" s="1"/>
  <c r="AF32" i="10"/>
  <c r="AJ32" i="10"/>
  <c r="AD33" i="10"/>
  <c r="AH33" i="10"/>
  <c r="AD34" i="10"/>
  <c r="AH34" i="10"/>
  <c r="AF35" i="10"/>
  <c r="AJ35" i="10"/>
  <c r="T36" i="10"/>
  <c r="AF36" i="10"/>
  <c r="AJ36" i="10"/>
  <c r="AD37" i="10"/>
  <c r="AH37" i="10"/>
  <c r="AD38" i="10"/>
  <c r="AH38" i="10"/>
  <c r="AF39" i="10"/>
  <c r="AJ39" i="10"/>
  <c r="M39" i="10" s="1"/>
  <c r="T40" i="10"/>
  <c r="AF40" i="10"/>
  <c r="AJ40" i="10"/>
  <c r="M40" i="10" s="1"/>
  <c r="AD41" i="10"/>
  <c r="AH41" i="10"/>
  <c r="AD42" i="10"/>
  <c r="AH42" i="10"/>
  <c r="AF43" i="10"/>
  <c r="AJ43" i="10"/>
  <c r="T44" i="10"/>
  <c r="AF44" i="10"/>
  <c r="AJ44" i="10"/>
  <c r="M44" i="10" s="1"/>
  <c r="AD45" i="10"/>
  <c r="AH45" i="10"/>
  <c r="AD46" i="10"/>
  <c r="AH46" i="10"/>
  <c r="AF47" i="10"/>
  <c r="AJ47" i="10"/>
  <c r="T48" i="10"/>
  <c r="AF48" i="10"/>
  <c r="AJ48" i="10"/>
  <c r="AD49" i="10"/>
  <c r="AH49" i="10"/>
  <c r="AD50" i="10"/>
  <c r="AH50" i="10"/>
  <c r="AF51" i="10"/>
  <c r="AJ51" i="10"/>
  <c r="T52" i="10"/>
  <c r="AF52" i="10"/>
  <c r="AJ52" i="10"/>
  <c r="AD53" i="10"/>
  <c r="AH53" i="10"/>
  <c r="AD54" i="10"/>
  <c r="AH54" i="10"/>
  <c r="AF55" i="10"/>
  <c r="AJ55" i="10"/>
  <c r="T56" i="10"/>
  <c r="AF56" i="10"/>
  <c r="AJ56" i="10"/>
  <c r="AD57" i="10"/>
  <c r="AH57" i="10"/>
  <c r="AD58" i="10"/>
  <c r="AH58" i="10"/>
  <c r="AF59" i="10"/>
  <c r="AJ59" i="10"/>
  <c r="T60" i="10"/>
  <c r="AF60" i="10"/>
  <c r="AJ60" i="10"/>
  <c r="AD61" i="10"/>
  <c r="AH61" i="10"/>
  <c r="AD62" i="10"/>
  <c r="AH62" i="10"/>
  <c r="AF63" i="10"/>
  <c r="AJ63" i="10"/>
  <c r="T64" i="10"/>
  <c r="AF64" i="10"/>
  <c r="AJ64" i="10"/>
  <c r="AD65" i="10"/>
  <c r="AH65" i="10"/>
  <c r="AD66" i="10"/>
  <c r="AH66" i="10"/>
  <c r="AF67" i="10"/>
  <c r="AJ67" i="10"/>
  <c r="T68" i="10"/>
  <c r="AF68" i="10"/>
  <c r="AJ68" i="10"/>
  <c r="AD69" i="10"/>
  <c r="AH69" i="10"/>
  <c r="AD70" i="10"/>
  <c r="AH70" i="10"/>
  <c r="AF71" i="10"/>
  <c r="AJ71" i="10"/>
  <c r="T72" i="10"/>
  <c r="AF72" i="10"/>
  <c r="AJ72" i="10"/>
  <c r="AD73" i="10"/>
  <c r="AH73" i="10"/>
  <c r="AD74" i="10"/>
  <c r="AH74" i="10"/>
  <c r="AF76" i="10"/>
  <c r="AJ76" i="10"/>
  <c r="T77" i="10"/>
  <c r="AF77" i="10"/>
  <c r="AJ77" i="10"/>
  <c r="AF78" i="10"/>
  <c r="AJ78" i="10"/>
  <c r="T79" i="10"/>
  <c r="AF79" i="10"/>
  <c r="AJ79" i="10"/>
  <c r="AF80" i="10"/>
  <c r="AJ80" i="10"/>
  <c r="T81" i="10"/>
  <c r="AF81" i="10"/>
  <c r="AJ81" i="10"/>
  <c r="AD82" i="10"/>
  <c r="AH82" i="10"/>
  <c r="AD83" i="10"/>
  <c r="AH83" i="10"/>
  <c r="AF84" i="10"/>
  <c r="AJ84" i="10"/>
  <c r="T85" i="10"/>
  <c r="AF85" i="10"/>
  <c r="AJ85" i="10"/>
  <c r="AD86" i="10"/>
  <c r="AH86" i="10"/>
  <c r="AF87" i="10"/>
  <c r="AJ87" i="10"/>
  <c r="AD88" i="10"/>
  <c r="AH88" i="10"/>
  <c r="AF89" i="10"/>
  <c r="AJ89" i="10"/>
  <c r="AD90" i="10"/>
  <c r="AH90" i="10"/>
  <c r="AF91" i="10"/>
  <c r="AJ91" i="10"/>
  <c r="AD92" i="10"/>
  <c r="AH92" i="10"/>
  <c r="AF93" i="10"/>
  <c r="AJ93" i="10"/>
  <c r="AD94" i="10"/>
  <c r="AH94" i="10"/>
  <c r="AF95" i="10"/>
  <c r="AJ95" i="10"/>
  <c r="AD96" i="10"/>
  <c r="AH96" i="10"/>
  <c r="AF97" i="10"/>
  <c r="AJ97" i="10"/>
  <c r="AD98" i="10"/>
  <c r="AH98" i="10"/>
  <c r="AF53" i="3"/>
  <c r="AD58" i="3"/>
  <c r="AF61" i="3"/>
  <c r="AD66" i="3"/>
  <c r="AF69" i="3"/>
  <c r="AD72" i="3"/>
  <c r="P6" i="3"/>
  <c r="Y6" i="3" s="1"/>
  <c r="BF6" i="3"/>
  <c r="P7" i="3"/>
  <c r="AB7" i="3" s="1"/>
  <c r="P9" i="3"/>
  <c r="P11" i="3"/>
  <c r="AB11" i="3" s="1"/>
  <c r="P12" i="3"/>
  <c r="V12" i="3" s="1"/>
  <c r="P14" i="3"/>
  <c r="X14" i="3" s="1"/>
  <c r="P16" i="3"/>
  <c r="P17" i="3"/>
  <c r="AA17" i="3" s="1"/>
  <c r="P19" i="3"/>
  <c r="W19" i="3" s="1"/>
  <c r="P22" i="3"/>
  <c r="V22" i="3" s="1"/>
  <c r="P25" i="3"/>
  <c r="T25" i="3" s="1"/>
  <c r="P27" i="3"/>
  <c r="T27" i="3" s="1"/>
  <c r="P29" i="3"/>
  <c r="T29" i="3" s="1"/>
  <c r="AJ75" i="3"/>
  <c r="AD76" i="3"/>
  <c r="X37" i="3"/>
  <c r="X41" i="3"/>
  <c r="X45" i="3"/>
  <c r="X49" i="3"/>
  <c r="AH54" i="3"/>
  <c r="X55" i="3"/>
  <c r="AJ57" i="3"/>
  <c r="AH62" i="3"/>
  <c r="X63" i="3"/>
  <c r="AJ65" i="3"/>
  <c r="AH70" i="3"/>
  <c r="X71" i="3"/>
  <c r="AB75" i="3"/>
  <c r="X35" i="3"/>
  <c r="X39" i="3"/>
  <c r="X43" i="3"/>
  <c r="X47" i="3"/>
  <c r="X51" i="3"/>
  <c r="AJ53" i="3"/>
  <c r="AD54" i="3"/>
  <c r="AF57" i="3"/>
  <c r="AH58" i="3"/>
  <c r="X59" i="3"/>
  <c r="AJ61" i="3"/>
  <c r="AD62" i="3"/>
  <c r="AF65" i="3"/>
  <c r="AH66" i="3"/>
  <c r="X67" i="3"/>
  <c r="AJ69" i="3"/>
  <c r="AD70" i="3"/>
  <c r="AH72" i="3"/>
  <c r="X73" i="3"/>
  <c r="AF75" i="3"/>
  <c r="AH76" i="3"/>
  <c r="X77" i="3"/>
  <c r="P45" i="2"/>
  <c r="Y45" i="2" s="1"/>
  <c r="P48" i="2"/>
  <c r="AE48" i="2"/>
  <c r="BB11" i="2"/>
  <c r="P13" i="2"/>
  <c r="V13" i="2" s="1"/>
  <c r="P15" i="2"/>
  <c r="Z15" i="2" s="1"/>
  <c r="BE16" i="2"/>
  <c r="P21" i="2"/>
  <c r="Y21" i="2" s="1"/>
  <c r="AE24" i="2"/>
  <c r="P63" i="2"/>
  <c r="AE63" i="2"/>
  <c r="P37" i="2"/>
  <c r="Y37" i="2" s="1"/>
  <c r="P40" i="2"/>
  <c r="AE40" i="2"/>
  <c r="P53" i="2"/>
  <c r="Y53" i="2" s="1"/>
  <c r="P56" i="2"/>
  <c r="AE56" i="2"/>
  <c r="P71" i="2"/>
  <c r="AE71" i="2"/>
  <c r="P36" i="2"/>
  <c r="AE36" i="2"/>
  <c r="P41" i="2"/>
  <c r="Y41" i="2" s="1"/>
  <c r="P44" i="2"/>
  <c r="AE44" i="2"/>
  <c r="P49" i="2"/>
  <c r="Y49" i="2" s="1"/>
  <c r="P52" i="2"/>
  <c r="AE52" i="2"/>
  <c r="P57" i="2"/>
  <c r="Y57" i="2" s="1"/>
  <c r="P58" i="2"/>
  <c r="Y58" i="2" s="1"/>
  <c r="P61" i="2"/>
  <c r="W61" i="2" s="1"/>
  <c r="AI61" i="2"/>
  <c r="P64" i="2"/>
  <c r="Y64" i="2" s="1"/>
  <c r="P66" i="2"/>
  <c r="Y66" i="2" s="1"/>
  <c r="P69" i="2"/>
  <c r="W69" i="2" s="1"/>
  <c r="AI69" i="2"/>
  <c r="P72" i="2"/>
  <c r="Y72" i="2" s="1"/>
  <c r="P74" i="2"/>
  <c r="Y74" i="2" s="1"/>
  <c r="P77" i="2"/>
  <c r="W77" i="2" s="1"/>
  <c r="AI77" i="2"/>
  <c r="P80" i="2"/>
  <c r="Y80" i="2" s="1"/>
  <c r="AI32" i="2"/>
  <c r="AI34" i="2"/>
  <c r="U41" i="2"/>
  <c r="AC41" i="2"/>
  <c r="U49" i="2"/>
  <c r="AC49" i="2"/>
  <c r="AI50" i="2"/>
  <c r="AC58" i="2"/>
  <c r="AE65" i="2"/>
  <c r="U66" i="2"/>
  <c r="AC66" i="2"/>
  <c r="AI67" i="2"/>
  <c r="AI28" i="2"/>
  <c r="AI30" i="2"/>
  <c r="U37" i="2"/>
  <c r="AC37" i="2"/>
  <c r="AI38" i="2"/>
  <c r="AI42" i="2"/>
  <c r="U45" i="2"/>
  <c r="AC45" i="2"/>
  <c r="AI46" i="2"/>
  <c r="U53" i="2"/>
  <c r="AC53" i="2"/>
  <c r="AI54" i="2"/>
  <c r="U57" i="2"/>
  <c r="U58" i="2"/>
  <c r="AI59" i="2"/>
  <c r="U64" i="2"/>
  <c r="AC64" i="2"/>
  <c r="U72" i="2"/>
  <c r="AC72" i="2"/>
  <c r="AE73" i="2"/>
  <c r="U74" i="2"/>
  <c r="AC74" i="2"/>
  <c r="AI75" i="2"/>
  <c r="U80" i="2"/>
  <c r="AC80" i="2"/>
  <c r="P6" i="2"/>
  <c r="AA6" i="2" s="1"/>
  <c r="BE6" i="2"/>
  <c r="P12" i="2"/>
  <c r="X12" i="2" s="1"/>
  <c r="P14" i="2"/>
  <c r="AB14" i="2" s="1"/>
  <c r="P16" i="2"/>
  <c r="AD17" i="2"/>
  <c r="AD18" i="2"/>
  <c r="AD19" i="2"/>
  <c r="AF20" i="2"/>
  <c r="BA20" i="2"/>
  <c r="P24" i="2"/>
  <c r="P25" i="2"/>
  <c r="Y25" i="2" s="1"/>
  <c r="P28" i="2"/>
  <c r="X28" i="2" s="1"/>
  <c r="P29" i="2"/>
  <c r="Y29" i="2" s="1"/>
  <c r="P32" i="2"/>
  <c r="V32" i="2" s="1"/>
  <c r="P33" i="2"/>
  <c r="Y33" i="2" s="1"/>
  <c r="P34" i="2"/>
  <c r="AB34" i="2" s="1"/>
  <c r="P35" i="2"/>
  <c r="V35" i="2" s="1"/>
  <c r="P38" i="2"/>
  <c r="P39" i="2"/>
  <c r="P42" i="2"/>
  <c r="P43" i="2"/>
  <c r="P46" i="2"/>
  <c r="P47" i="2"/>
  <c r="P50" i="2"/>
  <c r="P51" i="2"/>
  <c r="P54" i="2"/>
  <c r="P55" i="2"/>
  <c r="P59" i="2"/>
  <c r="P60" i="2"/>
  <c r="P62" i="2"/>
  <c r="P65" i="2"/>
  <c r="W65" i="2" s="1"/>
  <c r="P67" i="2"/>
  <c r="P68" i="2"/>
  <c r="P70" i="2"/>
  <c r="P73" i="2"/>
  <c r="W73" i="2" s="1"/>
  <c r="P75" i="2"/>
  <c r="P76" i="2"/>
  <c r="P78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43" i="14"/>
  <c r="AE43" i="14"/>
  <c r="P40" i="14"/>
  <c r="Y40" i="14" s="1"/>
  <c r="P59" i="14"/>
  <c r="BE6" i="14"/>
  <c r="BA20" i="14"/>
  <c r="AE25" i="14"/>
  <c r="P56" i="14"/>
  <c r="Y56" i="14" s="1"/>
  <c r="P71" i="14"/>
  <c r="AE71" i="14"/>
  <c r="P35" i="14"/>
  <c r="AE35" i="14"/>
  <c r="P48" i="14"/>
  <c r="Y48" i="14" s="1"/>
  <c r="P51" i="14"/>
  <c r="AE51" i="14"/>
  <c r="P63" i="14"/>
  <c r="AE63" i="14"/>
  <c r="P79" i="14"/>
  <c r="AE79" i="14"/>
  <c r="AE31" i="14"/>
  <c r="P36" i="14"/>
  <c r="Y36" i="14" s="1"/>
  <c r="P39" i="14"/>
  <c r="AE39" i="14"/>
  <c r="P44" i="14"/>
  <c r="Y44" i="14" s="1"/>
  <c r="P47" i="14"/>
  <c r="AE47" i="14"/>
  <c r="P52" i="14"/>
  <c r="Y52" i="14" s="1"/>
  <c r="P55" i="14"/>
  <c r="AE55" i="14"/>
  <c r="P61" i="14"/>
  <c r="W61" i="14" s="1"/>
  <c r="AI61" i="14"/>
  <c r="P64" i="14"/>
  <c r="Y64" i="14" s="1"/>
  <c r="P66" i="14"/>
  <c r="Y66" i="14" s="1"/>
  <c r="P69" i="14"/>
  <c r="W69" i="14" s="1"/>
  <c r="AI69" i="14"/>
  <c r="P72" i="14"/>
  <c r="Y72" i="14" s="1"/>
  <c r="P74" i="14"/>
  <c r="Y74" i="14" s="1"/>
  <c r="P77" i="14"/>
  <c r="W77" i="14" s="1"/>
  <c r="AI77" i="14"/>
  <c r="P80" i="14"/>
  <c r="Y80" i="14" s="1"/>
  <c r="P82" i="14"/>
  <c r="W82" i="14" s="1"/>
  <c r="AI82" i="14"/>
  <c r="U40" i="14"/>
  <c r="AC40" i="14"/>
  <c r="AI41" i="14"/>
  <c r="U44" i="14"/>
  <c r="AC44" i="14"/>
  <c r="AI45" i="14"/>
  <c r="U52" i="14"/>
  <c r="AC52" i="14"/>
  <c r="AI53" i="14"/>
  <c r="U64" i="14"/>
  <c r="AC64" i="14"/>
  <c r="AE65" i="14"/>
  <c r="U66" i="14"/>
  <c r="AC66" i="14"/>
  <c r="AI67" i="14"/>
  <c r="U72" i="14"/>
  <c r="AC72" i="14"/>
  <c r="AE73" i="14"/>
  <c r="U74" i="14"/>
  <c r="AC74" i="14"/>
  <c r="AI75" i="14"/>
  <c r="U80" i="14"/>
  <c r="AC80" i="14"/>
  <c r="U36" i="14"/>
  <c r="AC36" i="14"/>
  <c r="AI37" i="14"/>
  <c r="U48" i="14"/>
  <c r="AC48" i="14"/>
  <c r="AI49" i="14"/>
  <c r="U56" i="14"/>
  <c r="AC56" i="14"/>
  <c r="AI57" i="14"/>
  <c r="P8" i="14"/>
  <c r="P10" i="14"/>
  <c r="BB11" i="14"/>
  <c r="BE16" i="14"/>
  <c r="P18" i="14"/>
  <c r="P25" i="14"/>
  <c r="P26" i="14"/>
  <c r="Y26" i="14" s="1"/>
  <c r="AE29" i="14"/>
  <c r="P31" i="14"/>
  <c r="P32" i="14"/>
  <c r="AC32" i="14" s="1"/>
  <c r="L32" i="14" s="1"/>
  <c r="P34" i="14"/>
  <c r="P37" i="14"/>
  <c r="P38" i="14"/>
  <c r="P41" i="14"/>
  <c r="P42" i="14"/>
  <c r="P45" i="14"/>
  <c r="P46" i="14"/>
  <c r="P49" i="14"/>
  <c r="P50" i="14"/>
  <c r="P53" i="14"/>
  <c r="P54" i="14"/>
  <c r="P57" i="14"/>
  <c r="P58" i="14"/>
  <c r="P60" i="14"/>
  <c r="P62" i="14"/>
  <c r="P65" i="14"/>
  <c r="W65" i="14" s="1"/>
  <c r="P67" i="14"/>
  <c r="P68" i="14"/>
  <c r="P70" i="14"/>
  <c r="P73" i="14"/>
  <c r="W73" i="14" s="1"/>
  <c r="P75" i="14"/>
  <c r="P76" i="14"/>
  <c r="P78" i="14"/>
  <c r="P81" i="14"/>
  <c r="P83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63" i="9"/>
  <c r="W63" i="9" s="1"/>
  <c r="AI63" i="9"/>
  <c r="P66" i="9"/>
  <c r="Y66" i="9" s="1"/>
  <c r="P68" i="9"/>
  <c r="Y68" i="9" s="1"/>
  <c r="P71" i="9"/>
  <c r="W71" i="9" s="1"/>
  <c r="AI71" i="9"/>
  <c r="P74" i="9"/>
  <c r="AC74" i="9" s="1"/>
  <c r="AF27" i="9"/>
  <c r="AJ27" i="9"/>
  <c r="AF29" i="9"/>
  <c r="AJ29" i="9"/>
  <c r="AF31" i="9"/>
  <c r="AJ31" i="9"/>
  <c r="AF33" i="9"/>
  <c r="AJ33" i="9"/>
  <c r="AF35" i="9"/>
  <c r="AJ35" i="9"/>
  <c r="AF37" i="9"/>
  <c r="AJ37" i="9"/>
  <c r="AF39" i="9"/>
  <c r="AJ39" i="9"/>
  <c r="AF41" i="9"/>
  <c r="AJ41" i="9"/>
  <c r="AF43" i="9"/>
  <c r="AJ43" i="9"/>
  <c r="AF45" i="9"/>
  <c r="AJ45" i="9"/>
  <c r="AF47" i="9"/>
  <c r="AJ47" i="9"/>
  <c r="AF49" i="9"/>
  <c r="AJ49" i="9"/>
  <c r="AF51" i="9"/>
  <c r="AJ51" i="9"/>
  <c r="AF53" i="9"/>
  <c r="AJ53" i="9"/>
  <c r="AF55" i="9"/>
  <c r="AJ55" i="9"/>
  <c r="AF57" i="9"/>
  <c r="AJ57" i="9"/>
  <c r="AF59" i="9"/>
  <c r="AJ59" i="9"/>
  <c r="AF60" i="9"/>
  <c r="AJ60" i="9"/>
  <c r="AI61" i="9"/>
  <c r="U66" i="9"/>
  <c r="AC66" i="9"/>
  <c r="AE67" i="9"/>
  <c r="U68" i="9"/>
  <c r="AC68" i="9"/>
  <c r="AI69" i="9"/>
  <c r="AF77" i="9"/>
  <c r="AJ77" i="9"/>
  <c r="AF79" i="9"/>
  <c r="AJ79" i="9"/>
  <c r="AF80" i="9"/>
  <c r="AJ80" i="9"/>
  <c r="AF82" i="9"/>
  <c r="AJ82" i="9"/>
  <c r="AF84" i="9"/>
  <c r="AJ84" i="9"/>
  <c r="AF86" i="9"/>
  <c r="AJ86" i="9"/>
  <c r="BB11" i="9"/>
  <c r="BE16" i="9"/>
  <c r="P17" i="9"/>
  <c r="P18" i="9"/>
  <c r="Y18" i="9" s="1"/>
  <c r="P20" i="9"/>
  <c r="Y20" i="9" s="1"/>
  <c r="BA20" i="9"/>
  <c r="AD26" i="9"/>
  <c r="AH26" i="9"/>
  <c r="AD27" i="9"/>
  <c r="AH27" i="9"/>
  <c r="AD28" i="9"/>
  <c r="AH28" i="9"/>
  <c r="AD29" i="9"/>
  <c r="AH29" i="9"/>
  <c r="AD30" i="9"/>
  <c r="AH30" i="9"/>
  <c r="AD31" i="9"/>
  <c r="AH31" i="9"/>
  <c r="AD32" i="9"/>
  <c r="AH32" i="9"/>
  <c r="AD33" i="9"/>
  <c r="AH33" i="9"/>
  <c r="AD34" i="9"/>
  <c r="AH34" i="9"/>
  <c r="AD35" i="9"/>
  <c r="AH35" i="9"/>
  <c r="AD36" i="9"/>
  <c r="AH36" i="9"/>
  <c r="AD37" i="9"/>
  <c r="AH37" i="9"/>
  <c r="AD38" i="9"/>
  <c r="AH38" i="9"/>
  <c r="AD39" i="9"/>
  <c r="AH39" i="9"/>
  <c r="AD40" i="9"/>
  <c r="AH40" i="9"/>
  <c r="AD41" i="9"/>
  <c r="AH41" i="9"/>
  <c r="AD42" i="9"/>
  <c r="AH42" i="9"/>
  <c r="AD43" i="9"/>
  <c r="AH43" i="9"/>
  <c r="AD44" i="9"/>
  <c r="AH44" i="9"/>
  <c r="AD45" i="9"/>
  <c r="AH45" i="9"/>
  <c r="AD46" i="9"/>
  <c r="AH46" i="9"/>
  <c r="AD47" i="9"/>
  <c r="AH47" i="9"/>
  <c r="AD48" i="9"/>
  <c r="AH48" i="9"/>
  <c r="AD49" i="9"/>
  <c r="AH49" i="9"/>
  <c r="AD50" i="9"/>
  <c r="AH50" i="9"/>
  <c r="AD51" i="9"/>
  <c r="AH51" i="9"/>
  <c r="AD52" i="9"/>
  <c r="AH52" i="9"/>
  <c r="AD53" i="9"/>
  <c r="AH53" i="9"/>
  <c r="AD54" i="9"/>
  <c r="AH54" i="9"/>
  <c r="AD55" i="9"/>
  <c r="AH55" i="9"/>
  <c r="AD56" i="9"/>
  <c r="AH56" i="9"/>
  <c r="AD57" i="9"/>
  <c r="AH57" i="9"/>
  <c r="AD58" i="9"/>
  <c r="AH58" i="9"/>
  <c r="AD59" i="9"/>
  <c r="AH59" i="9"/>
  <c r="AD60" i="9"/>
  <c r="AH60" i="9"/>
  <c r="P62" i="9"/>
  <c r="P64" i="9"/>
  <c r="P67" i="9"/>
  <c r="W67" i="9" s="1"/>
  <c r="P69" i="9"/>
  <c r="P70" i="9"/>
  <c r="P72" i="9"/>
  <c r="Y74" i="9"/>
  <c r="P75" i="9"/>
  <c r="W75" i="9" s="1"/>
  <c r="AD76" i="9"/>
  <c r="AH76" i="9"/>
  <c r="AD77" i="9"/>
  <c r="AH77" i="9"/>
  <c r="AD78" i="9"/>
  <c r="AH78" i="9"/>
  <c r="AD79" i="9"/>
  <c r="AH79" i="9"/>
  <c r="AD80" i="9"/>
  <c r="AH80" i="9"/>
  <c r="AD81" i="9"/>
  <c r="AH81" i="9"/>
  <c r="AD82" i="9"/>
  <c r="AH82" i="9"/>
  <c r="AD83" i="9"/>
  <c r="AH83" i="9"/>
  <c r="AD84" i="9"/>
  <c r="AH84" i="9"/>
  <c r="AD85" i="9"/>
  <c r="AH85" i="9"/>
  <c r="AD86" i="9"/>
  <c r="AH86" i="9"/>
  <c r="AD87" i="9"/>
  <c r="AH87" i="9"/>
  <c r="AD88" i="9"/>
  <c r="AH88" i="9"/>
  <c r="AD89" i="9"/>
  <c r="AH89" i="9"/>
  <c r="AD90" i="9"/>
  <c r="AH90" i="9"/>
  <c r="AD91" i="9"/>
  <c r="AH91" i="9"/>
  <c r="AD92" i="9"/>
  <c r="AH92" i="9"/>
  <c r="AD93" i="9"/>
  <c r="AH93" i="9"/>
  <c r="AD94" i="9"/>
  <c r="AH94" i="9"/>
  <c r="AD95" i="9"/>
  <c r="AH95" i="9"/>
  <c r="AD96" i="9"/>
  <c r="AH96" i="9"/>
  <c r="AD97" i="9"/>
  <c r="AH97" i="9"/>
  <c r="AD98" i="9"/>
  <c r="AH98" i="9"/>
  <c r="AD99" i="9"/>
  <c r="AH99" i="9"/>
  <c r="AD100" i="9"/>
  <c r="AH100" i="9"/>
  <c r="AD101" i="9"/>
  <c r="AH101" i="9"/>
  <c r="AD102" i="9"/>
  <c r="AH102" i="9"/>
  <c r="AD103" i="9"/>
  <c r="AH103" i="9"/>
  <c r="AF26" i="9"/>
  <c r="AJ26" i="9"/>
  <c r="AF28" i="9"/>
  <c r="AJ28" i="9"/>
  <c r="AF30" i="9"/>
  <c r="AJ30" i="9"/>
  <c r="AF32" i="9"/>
  <c r="AJ32" i="9"/>
  <c r="AF34" i="9"/>
  <c r="AJ34" i="9"/>
  <c r="AF36" i="9"/>
  <c r="AJ36" i="9"/>
  <c r="AF38" i="9"/>
  <c r="AJ38" i="9"/>
  <c r="AF40" i="9"/>
  <c r="AJ40" i="9"/>
  <c r="AF42" i="9"/>
  <c r="AJ42" i="9"/>
  <c r="AF44" i="9"/>
  <c r="AJ44" i="9"/>
  <c r="AF46" i="9"/>
  <c r="AJ46" i="9"/>
  <c r="AF48" i="9"/>
  <c r="AJ48" i="9"/>
  <c r="AF50" i="9"/>
  <c r="AJ50" i="9"/>
  <c r="AF52" i="9"/>
  <c r="AJ52" i="9"/>
  <c r="AF54" i="9"/>
  <c r="AJ54" i="9"/>
  <c r="AF56" i="9"/>
  <c r="AJ56" i="9"/>
  <c r="AF58" i="9"/>
  <c r="AJ58" i="9"/>
  <c r="U74" i="9"/>
  <c r="AF76" i="9"/>
  <c r="AJ76" i="9"/>
  <c r="AF78" i="9"/>
  <c r="AJ78" i="9"/>
  <c r="AF81" i="9"/>
  <c r="AJ81" i="9"/>
  <c r="AF83" i="9"/>
  <c r="AJ83" i="9"/>
  <c r="AF85" i="9"/>
  <c r="AJ85" i="9"/>
  <c r="AF87" i="9"/>
  <c r="AJ87" i="9"/>
  <c r="AF88" i="9"/>
  <c r="AJ88" i="9"/>
  <c r="AF89" i="9"/>
  <c r="AJ89" i="9"/>
  <c r="AF90" i="9"/>
  <c r="AJ90" i="9"/>
  <c r="AF91" i="9"/>
  <c r="AJ91" i="9"/>
  <c r="AF92" i="9"/>
  <c r="AJ92" i="9"/>
  <c r="AF93" i="9"/>
  <c r="AJ93" i="9"/>
  <c r="AF94" i="9"/>
  <c r="AJ94" i="9"/>
  <c r="AF95" i="9"/>
  <c r="AJ95" i="9"/>
  <c r="AF96" i="9"/>
  <c r="AJ96" i="9"/>
  <c r="AF97" i="9"/>
  <c r="AJ97" i="9"/>
  <c r="AF98" i="9"/>
  <c r="AJ98" i="9"/>
  <c r="AF99" i="9"/>
  <c r="AJ99" i="9"/>
  <c r="AF100" i="9"/>
  <c r="AJ100" i="9"/>
  <c r="AF101" i="9"/>
  <c r="AJ101" i="9"/>
  <c r="AF102" i="9"/>
  <c r="AJ102" i="9"/>
  <c r="AF103" i="9"/>
  <c r="AJ103" i="9"/>
  <c r="AD25" i="9"/>
  <c r="AH25" i="9"/>
  <c r="AF25" i="9"/>
  <c r="AJ25" i="9"/>
  <c r="AD24" i="9"/>
  <c r="AH24" i="9"/>
  <c r="AF24" i="9"/>
  <c r="AJ24" i="9"/>
  <c r="AD23" i="9"/>
  <c r="AH23" i="9"/>
  <c r="AF23" i="9"/>
  <c r="AJ23" i="9"/>
  <c r="AD22" i="9"/>
  <c r="AH22" i="9"/>
  <c r="AF22" i="9"/>
  <c r="AJ22" i="9"/>
  <c r="AD21" i="9"/>
  <c r="AH21" i="9"/>
  <c r="AF21" i="9"/>
  <c r="AJ21" i="9"/>
  <c r="AE19" i="9"/>
  <c r="AE17" i="9"/>
  <c r="AD16" i="9"/>
  <c r="AH16" i="9"/>
  <c r="AF16" i="9"/>
  <c r="AJ16" i="9"/>
  <c r="AD15" i="9"/>
  <c r="AH15" i="9"/>
  <c r="AF15" i="9"/>
  <c r="AJ15" i="9"/>
  <c r="AD14" i="9"/>
  <c r="AH14" i="9"/>
  <c r="AF14" i="9"/>
  <c r="AJ14" i="9"/>
  <c r="AD13" i="9"/>
  <c r="AH13" i="9"/>
  <c r="AF13" i="9"/>
  <c r="AJ13" i="9"/>
  <c r="AF12" i="9"/>
  <c r="AD12" i="9"/>
  <c r="AH12" i="9"/>
  <c r="AD11" i="9"/>
  <c r="AH11" i="9"/>
  <c r="AF11" i="9"/>
  <c r="AJ11" i="9"/>
  <c r="AD10" i="9"/>
  <c r="AH10" i="9"/>
  <c r="AF10" i="9"/>
  <c r="AJ10" i="9"/>
  <c r="AD9" i="9"/>
  <c r="AH9" i="9"/>
  <c r="AF9" i="9"/>
  <c r="AJ9" i="9"/>
  <c r="AD8" i="9"/>
  <c r="AH8" i="9"/>
  <c r="AF8" i="9"/>
  <c r="AJ8" i="9"/>
  <c r="AD7" i="9"/>
  <c r="AH7" i="9"/>
  <c r="AF7" i="9"/>
  <c r="AJ7" i="9"/>
  <c r="AF33" i="13"/>
  <c r="AJ33" i="13"/>
  <c r="AF35" i="13"/>
  <c r="AJ35" i="13"/>
  <c r="AF37" i="13"/>
  <c r="AJ37" i="13"/>
  <c r="AF39" i="13"/>
  <c r="AJ39" i="13"/>
  <c r="AF41" i="13"/>
  <c r="AJ41" i="13"/>
  <c r="AF43" i="13"/>
  <c r="AJ43" i="13"/>
  <c r="AF45" i="13"/>
  <c r="AJ45" i="13"/>
  <c r="AF51" i="13"/>
  <c r="AJ51" i="13"/>
  <c r="AF53" i="13"/>
  <c r="AJ53" i="13"/>
  <c r="AF55" i="13"/>
  <c r="AJ55" i="13"/>
  <c r="AF57" i="13"/>
  <c r="AJ57" i="13"/>
  <c r="AF59" i="13"/>
  <c r="AJ59" i="13"/>
  <c r="AF61" i="13"/>
  <c r="AJ61" i="13"/>
  <c r="AF63" i="13"/>
  <c r="AJ63" i="13"/>
  <c r="AF65" i="13"/>
  <c r="AJ65" i="13"/>
  <c r="AF66" i="13"/>
  <c r="AJ66" i="13"/>
  <c r="AF68" i="13"/>
  <c r="AJ68" i="13"/>
  <c r="AF70" i="13"/>
  <c r="AJ70" i="13"/>
  <c r="AF73" i="13"/>
  <c r="AJ73" i="13"/>
  <c r="AF76" i="13"/>
  <c r="AJ76" i="13"/>
  <c r="AF78" i="13"/>
  <c r="AJ78" i="13"/>
  <c r="AF80" i="13"/>
  <c r="AJ80" i="13"/>
  <c r="AF82" i="13"/>
  <c r="AJ82" i="13"/>
  <c r="AF83" i="13"/>
  <c r="AJ83" i="13"/>
  <c r="AF85" i="13"/>
  <c r="AJ85" i="13"/>
  <c r="AF87" i="13"/>
  <c r="AJ87" i="13"/>
  <c r="AF89" i="13"/>
  <c r="AJ89" i="13"/>
  <c r="AF91" i="13"/>
  <c r="AJ91" i="13"/>
  <c r="AF92" i="13"/>
  <c r="AJ92" i="13"/>
  <c r="AF93" i="13"/>
  <c r="AJ93" i="13"/>
  <c r="AF94" i="13"/>
  <c r="AJ94" i="13"/>
  <c r="AF95" i="13"/>
  <c r="AJ95" i="13"/>
  <c r="AF96" i="13"/>
  <c r="AJ96" i="13"/>
  <c r="AF97" i="13"/>
  <c r="AJ97" i="13"/>
  <c r="AF98" i="13"/>
  <c r="AJ98" i="13"/>
  <c r="AF99" i="13"/>
  <c r="AJ99" i="13"/>
  <c r="AF100" i="13"/>
  <c r="AJ100" i="13"/>
  <c r="AF101" i="13"/>
  <c r="AJ101" i="13"/>
  <c r="AF102" i="13"/>
  <c r="AJ102" i="13"/>
  <c r="AF103" i="13"/>
  <c r="AJ103" i="13"/>
  <c r="AF32" i="13"/>
  <c r="AJ32" i="13"/>
  <c r="AF34" i="13"/>
  <c r="AJ34" i="13"/>
  <c r="AF36" i="13"/>
  <c r="AJ36" i="13"/>
  <c r="AF38" i="13"/>
  <c r="AJ38" i="13"/>
  <c r="AF40" i="13"/>
  <c r="AJ40" i="13"/>
  <c r="AF42" i="13"/>
  <c r="AJ42" i="13"/>
  <c r="AF44" i="13"/>
  <c r="AJ44" i="13"/>
  <c r="AF46" i="13"/>
  <c r="AJ46" i="13"/>
  <c r="AF47" i="13"/>
  <c r="AJ47" i="13"/>
  <c r="AF48" i="13"/>
  <c r="AJ48" i="13"/>
  <c r="AF49" i="13"/>
  <c r="AJ49" i="13"/>
  <c r="AF50" i="13"/>
  <c r="AJ50" i="13"/>
  <c r="AF52" i="13"/>
  <c r="AJ52" i="13"/>
  <c r="AF54" i="13"/>
  <c r="AJ54" i="13"/>
  <c r="AF56" i="13"/>
  <c r="AJ56" i="13"/>
  <c r="AF58" i="13"/>
  <c r="AJ58" i="13"/>
  <c r="AF60" i="13"/>
  <c r="AJ60" i="13"/>
  <c r="AF62" i="13"/>
  <c r="AJ62" i="13"/>
  <c r="AF64" i="13"/>
  <c r="AJ64" i="13"/>
  <c r="AF67" i="13"/>
  <c r="AJ67" i="13"/>
  <c r="AF69" i="13"/>
  <c r="AJ69" i="13"/>
  <c r="AF71" i="13"/>
  <c r="AJ71" i="13"/>
  <c r="AF72" i="13"/>
  <c r="AJ72" i="13"/>
  <c r="AF74" i="13"/>
  <c r="AJ74" i="13"/>
  <c r="AJ75" i="13"/>
  <c r="AF77" i="13"/>
  <c r="AJ77" i="13"/>
  <c r="AF79" i="13"/>
  <c r="AJ79" i="13"/>
  <c r="AF81" i="13"/>
  <c r="AJ81" i="13"/>
  <c r="AF84" i="13"/>
  <c r="AJ84" i="13"/>
  <c r="AF86" i="13"/>
  <c r="AJ86" i="13"/>
  <c r="AF88" i="13"/>
  <c r="AJ88" i="13"/>
  <c r="AF90" i="13"/>
  <c r="AJ90" i="13"/>
  <c r="BE6" i="13"/>
  <c r="P8" i="13"/>
  <c r="P10" i="13"/>
  <c r="BB11" i="13"/>
  <c r="BE16" i="13"/>
  <c r="BA20" i="13"/>
  <c r="AD32" i="13"/>
  <c r="AH32" i="13"/>
  <c r="AD33" i="13"/>
  <c r="AH33" i="13"/>
  <c r="AD34" i="13"/>
  <c r="AH34" i="13"/>
  <c r="AD35" i="13"/>
  <c r="AH35" i="13"/>
  <c r="AD36" i="13"/>
  <c r="AH36" i="13"/>
  <c r="AD37" i="13"/>
  <c r="AH37" i="13"/>
  <c r="AD38" i="13"/>
  <c r="AH38" i="13"/>
  <c r="AD39" i="13"/>
  <c r="AH39" i="13"/>
  <c r="AD40" i="13"/>
  <c r="AH40" i="13"/>
  <c r="AD41" i="13"/>
  <c r="AH41" i="13"/>
  <c r="AD42" i="13"/>
  <c r="AH42" i="13"/>
  <c r="AD43" i="13"/>
  <c r="AH43" i="13"/>
  <c r="AD44" i="13"/>
  <c r="AH44" i="13"/>
  <c r="AD45" i="13"/>
  <c r="AH45" i="13"/>
  <c r="AD46" i="13"/>
  <c r="AH46" i="13"/>
  <c r="AD47" i="13"/>
  <c r="AH47" i="13"/>
  <c r="AD48" i="13"/>
  <c r="AH48" i="13"/>
  <c r="AD49" i="13"/>
  <c r="AH49" i="13"/>
  <c r="AD50" i="13"/>
  <c r="AH50" i="13"/>
  <c r="AD51" i="13"/>
  <c r="AH51" i="13"/>
  <c r="AD52" i="13"/>
  <c r="AH52" i="13"/>
  <c r="AD53" i="13"/>
  <c r="AH53" i="13"/>
  <c r="AD54" i="13"/>
  <c r="AH54" i="13"/>
  <c r="AD55" i="13"/>
  <c r="AH55" i="13"/>
  <c r="AD56" i="13"/>
  <c r="AH56" i="13"/>
  <c r="AD57" i="13"/>
  <c r="AH57" i="13"/>
  <c r="AD58" i="13"/>
  <c r="AH58" i="13"/>
  <c r="AD59" i="13"/>
  <c r="AH59" i="13"/>
  <c r="AD60" i="13"/>
  <c r="AH60" i="13"/>
  <c r="AD61" i="13"/>
  <c r="AH61" i="13"/>
  <c r="AD62" i="13"/>
  <c r="AH62" i="13"/>
  <c r="AD63" i="13"/>
  <c r="AH63" i="13"/>
  <c r="AD64" i="13"/>
  <c r="AH64" i="13"/>
  <c r="AD65" i="13"/>
  <c r="AH65" i="13"/>
  <c r="AD66" i="13"/>
  <c r="AH66" i="13"/>
  <c r="AD67" i="13"/>
  <c r="AH67" i="13"/>
  <c r="AD68" i="13"/>
  <c r="AH68" i="13"/>
  <c r="AD69" i="13"/>
  <c r="AH69" i="13"/>
  <c r="AD70" i="13"/>
  <c r="AH70" i="13"/>
  <c r="AD71" i="13"/>
  <c r="AH71" i="13"/>
  <c r="AD72" i="13"/>
  <c r="AH72" i="13"/>
  <c r="AD73" i="13"/>
  <c r="AH73" i="13"/>
  <c r="AD74" i="13"/>
  <c r="AH74" i="13"/>
  <c r="AD76" i="13"/>
  <c r="AH76" i="13"/>
  <c r="AD77" i="13"/>
  <c r="AH77" i="13"/>
  <c r="AD78" i="13"/>
  <c r="AH78" i="13"/>
  <c r="AD79" i="13"/>
  <c r="AH79" i="13"/>
  <c r="AD80" i="13"/>
  <c r="AH80" i="13"/>
  <c r="AD81" i="13"/>
  <c r="AH81" i="13"/>
  <c r="AD82" i="13"/>
  <c r="AH82" i="13"/>
  <c r="AD83" i="13"/>
  <c r="AH83" i="13"/>
  <c r="AD84" i="13"/>
  <c r="AH84" i="13"/>
  <c r="AD85" i="13"/>
  <c r="AH85" i="13"/>
  <c r="AD86" i="13"/>
  <c r="AH86" i="13"/>
  <c r="AD87" i="13"/>
  <c r="AH87" i="13"/>
  <c r="AD88" i="13"/>
  <c r="AH88" i="13"/>
  <c r="AD89" i="13"/>
  <c r="AH89" i="13"/>
  <c r="AD90" i="13"/>
  <c r="AH90" i="13"/>
  <c r="AD91" i="13"/>
  <c r="AH91" i="13"/>
  <c r="AD92" i="13"/>
  <c r="AH92" i="13"/>
  <c r="AD93" i="13"/>
  <c r="AH93" i="13"/>
  <c r="AD94" i="13"/>
  <c r="AH94" i="13"/>
  <c r="AD95" i="13"/>
  <c r="AH95" i="13"/>
  <c r="AD96" i="13"/>
  <c r="AH96" i="13"/>
  <c r="AD97" i="13"/>
  <c r="AH97" i="13"/>
  <c r="AD98" i="13"/>
  <c r="AH98" i="13"/>
  <c r="AD99" i="13"/>
  <c r="AH99" i="13"/>
  <c r="AD100" i="13"/>
  <c r="AH100" i="13"/>
  <c r="AD101" i="13"/>
  <c r="AH101" i="13"/>
  <c r="AD102" i="13"/>
  <c r="AH102" i="13"/>
  <c r="AD103" i="13"/>
  <c r="AH103" i="13"/>
  <c r="P6" i="12"/>
  <c r="BE6" i="12"/>
  <c r="P7" i="12"/>
  <c r="BA20" i="12"/>
  <c r="P22" i="12"/>
  <c r="Y22" i="12" s="1"/>
  <c r="P25" i="12"/>
  <c r="AE25" i="12"/>
  <c r="P38" i="12"/>
  <c r="Y38" i="12" s="1"/>
  <c r="P41" i="12"/>
  <c r="AE41" i="12"/>
  <c r="P30" i="12"/>
  <c r="Y30" i="12" s="1"/>
  <c r="P33" i="12"/>
  <c r="AE33" i="12"/>
  <c r="P46" i="12"/>
  <c r="Y46" i="12" s="1"/>
  <c r="P49" i="12"/>
  <c r="AE49" i="12"/>
  <c r="P26" i="12"/>
  <c r="Y26" i="12" s="1"/>
  <c r="P29" i="12"/>
  <c r="AE29" i="12"/>
  <c r="P34" i="12"/>
  <c r="Y34" i="12" s="1"/>
  <c r="P37" i="12"/>
  <c r="AE37" i="12"/>
  <c r="P42" i="12"/>
  <c r="Y42" i="12" s="1"/>
  <c r="P45" i="12"/>
  <c r="AE45" i="12"/>
  <c r="P50" i="12"/>
  <c r="Y50" i="12" s="1"/>
  <c r="P53" i="12"/>
  <c r="AE53" i="12"/>
  <c r="U22" i="12"/>
  <c r="AC22" i="12"/>
  <c r="AI23" i="12"/>
  <c r="U26" i="12"/>
  <c r="AC26" i="12"/>
  <c r="AI27" i="12"/>
  <c r="U38" i="12"/>
  <c r="AC38" i="12"/>
  <c r="AI39" i="12"/>
  <c r="U42" i="12"/>
  <c r="AC42" i="12"/>
  <c r="AI43" i="12"/>
  <c r="U46" i="12"/>
  <c r="AC46" i="12"/>
  <c r="AI47" i="12"/>
  <c r="U50" i="12"/>
  <c r="AC50" i="12"/>
  <c r="AI51" i="12"/>
  <c r="U54" i="12"/>
  <c r="AC54" i="12"/>
  <c r="AI55" i="12"/>
  <c r="AB58" i="12"/>
  <c r="AF58" i="12"/>
  <c r="AJ58" i="12"/>
  <c r="AF60" i="12"/>
  <c r="AJ60" i="12"/>
  <c r="AF62" i="12"/>
  <c r="AJ62" i="12"/>
  <c r="AF64" i="12"/>
  <c r="AJ64" i="12"/>
  <c r="AF66" i="12"/>
  <c r="AJ66" i="12"/>
  <c r="AF68" i="12"/>
  <c r="AJ68" i="12"/>
  <c r="AF70" i="12"/>
  <c r="AJ70" i="12"/>
  <c r="AF72" i="12"/>
  <c r="AJ72" i="12"/>
  <c r="AF74" i="12"/>
  <c r="AJ74" i="12"/>
  <c r="AJ75" i="12"/>
  <c r="AF77" i="12"/>
  <c r="AJ77" i="12"/>
  <c r="AF79" i="12"/>
  <c r="AJ79" i="12"/>
  <c r="AF81" i="12"/>
  <c r="AJ81" i="12"/>
  <c r="AF83" i="12"/>
  <c r="AJ83" i="12"/>
  <c r="AF85" i="12"/>
  <c r="AJ85" i="12"/>
  <c r="AF87" i="12"/>
  <c r="AJ87" i="12"/>
  <c r="AF89" i="12"/>
  <c r="AJ89" i="12"/>
  <c r="AF91" i="12"/>
  <c r="AJ91" i="12"/>
  <c r="AF93" i="12"/>
  <c r="AJ93" i="12"/>
  <c r="AF95" i="12"/>
  <c r="AJ95" i="12"/>
  <c r="AF96" i="12"/>
  <c r="AJ96" i="12"/>
  <c r="AF97" i="12"/>
  <c r="AJ97" i="12"/>
  <c r="AF98" i="12"/>
  <c r="AJ98" i="12"/>
  <c r="AF99" i="12"/>
  <c r="AJ99" i="12"/>
  <c r="AF100" i="12"/>
  <c r="AJ100" i="12"/>
  <c r="AF101" i="12"/>
  <c r="AJ101" i="12"/>
  <c r="AF102" i="12"/>
  <c r="AJ102" i="12"/>
  <c r="U30" i="12"/>
  <c r="AC30" i="12"/>
  <c r="AI31" i="12"/>
  <c r="U34" i="12"/>
  <c r="AC34" i="12"/>
  <c r="AI35" i="12"/>
  <c r="AF59" i="12"/>
  <c r="AJ59" i="12"/>
  <c r="AF61" i="12"/>
  <c r="AJ61" i="12"/>
  <c r="AF63" i="12"/>
  <c r="AJ63" i="12"/>
  <c r="AF65" i="12"/>
  <c r="AJ65" i="12"/>
  <c r="AF67" i="12"/>
  <c r="AJ67" i="12"/>
  <c r="AF69" i="12"/>
  <c r="AJ69" i="12"/>
  <c r="AF71" i="12"/>
  <c r="AJ71" i="12"/>
  <c r="AF73" i="12"/>
  <c r="AJ73" i="12"/>
  <c r="AF76" i="12"/>
  <c r="AJ76" i="12"/>
  <c r="AF78" i="12"/>
  <c r="AJ78" i="12"/>
  <c r="AF80" i="12"/>
  <c r="AJ80" i="12"/>
  <c r="AF82" i="12"/>
  <c r="AJ82" i="12"/>
  <c r="AF84" i="12"/>
  <c r="AJ84" i="12"/>
  <c r="AF86" i="12"/>
  <c r="AJ86" i="12"/>
  <c r="AF88" i="12"/>
  <c r="AJ88" i="12"/>
  <c r="AF90" i="12"/>
  <c r="AJ90" i="12"/>
  <c r="AF92" i="12"/>
  <c r="AJ92" i="12"/>
  <c r="AF94" i="12"/>
  <c r="AJ94" i="12"/>
  <c r="BB11" i="12"/>
  <c r="BE16" i="12"/>
  <c r="P21" i="12"/>
  <c r="P23" i="12"/>
  <c r="P24" i="12"/>
  <c r="P27" i="12"/>
  <c r="P28" i="12"/>
  <c r="P31" i="12"/>
  <c r="P32" i="12"/>
  <c r="P35" i="12"/>
  <c r="P36" i="12"/>
  <c r="P39" i="12"/>
  <c r="P40" i="12"/>
  <c r="P43" i="12"/>
  <c r="P44" i="12"/>
  <c r="P47" i="12"/>
  <c r="P48" i="12"/>
  <c r="P51" i="12"/>
  <c r="P52" i="12"/>
  <c r="P55" i="12"/>
  <c r="P56" i="12"/>
  <c r="AD58" i="12"/>
  <c r="AH58" i="12"/>
  <c r="AD59" i="12"/>
  <c r="AH59" i="12"/>
  <c r="AD60" i="12"/>
  <c r="AH60" i="12"/>
  <c r="AD61" i="12"/>
  <c r="AH61" i="12"/>
  <c r="AD62" i="12"/>
  <c r="AH62" i="12"/>
  <c r="AD63" i="12"/>
  <c r="AH63" i="12"/>
  <c r="AD64" i="12"/>
  <c r="AH64" i="12"/>
  <c r="AD65" i="12"/>
  <c r="AH65" i="12"/>
  <c r="AD66" i="12"/>
  <c r="AH66" i="12"/>
  <c r="AD67" i="12"/>
  <c r="AH67" i="12"/>
  <c r="AD68" i="12"/>
  <c r="AH68" i="12"/>
  <c r="AD69" i="12"/>
  <c r="AH69" i="12"/>
  <c r="AD70" i="12"/>
  <c r="AH70" i="12"/>
  <c r="AD71" i="12"/>
  <c r="AH71" i="12"/>
  <c r="AD72" i="12"/>
  <c r="AH72" i="12"/>
  <c r="AD73" i="12"/>
  <c r="AH73" i="12"/>
  <c r="AD74" i="12"/>
  <c r="AH74" i="12"/>
  <c r="AD76" i="12"/>
  <c r="AH76" i="12"/>
  <c r="AD77" i="12"/>
  <c r="AH77" i="12"/>
  <c r="AD78" i="12"/>
  <c r="AH78" i="12"/>
  <c r="AD79" i="12"/>
  <c r="AH79" i="12"/>
  <c r="AD80" i="12"/>
  <c r="AH80" i="12"/>
  <c r="AD81" i="12"/>
  <c r="AH81" i="12"/>
  <c r="AD82" i="12"/>
  <c r="AH82" i="12"/>
  <c r="AD83" i="12"/>
  <c r="AH83" i="12"/>
  <c r="AD84" i="12"/>
  <c r="AH84" i="12"/>
  <c r="AD85" i="12"/>
  <c r="AH85" i="12"/>
  <c r="AD86" i="12"/>
  <c r="AH86" i="12"/>
  <c r="AD87" i="12"/>
  <c r="AH87" i="12"/>
  <c r="AD88" i="12"/>
  <c r="AH88" i="12"/>
  <c r="AD89" i="12"/>
  <c r="AH89" i="12"/>
  <c r="AD90" i="12"/>
  <c r="AH90" i="12"/>
  <c r="AD91" i="12"/>
  <c r="AH91" i="12"/>
  <c r="AD92" i="12"/>
  <c r="AH92" i="12"/>
  <c r="AD93" i="12"/>
  <c r="AH93" i="12"/>
  <c r="AD94" i="12"/>
  <c r="AH94" i="12"/>
  <c r="AD95" i="12"/>
  <c r="AH95" i="12"/>
  <c r="AD96" i="12"/>
  <c r="AH96" i="12"/>
  <c r="AD97" i="12"/>
  <c r="AH97" i="12"/>
  <c r="AD98" i="12"/>
  <c r="AH98" i="12"/>
  <c r="AD99" i="12"/>
  <c r="AH99" i="12"/>
  <c r="AD100" i="12"/>
  <c r="AH100" i="12"/>
  <c r="AD101" i="12"/>
  <c r="AH101" i="12"/>
  <c r="AD102" i="12"/>
  <c r="AH102" i="12"/>
  <c r="P103" i="12"/>
  <c r="BE16" i="1"/>
  <c r="S27" i="1"/>
  <c r="R27" i="1"/>
  <c r="P28" i="1"/>
  <c r="S28" i="1" s="1"/>
  <c r="AH17" i="2"/>
  <c r="AH18" i="2"/>
  <c r="AH19" i="2"/>
  <c r="AE22" i="2"/>
  <c r="AD6" i="2"/>
  <c r="AH6" i="2"/>
  <c r="AF17" i="2"/>
  <c r="AJ17" i="2"/>
  <c r="AF18" i="2"/>
  <c r="AJ18" i="2"/>
  <c r="AF19" i="2"/>
  <c r="AJ19" i="2"/>
  <c r="AI26" i="2"/>
  <c r="AF6" i="2"/>
  <c r="AJ6" i="2"/>
  <c r="P7" i="14"/>
  <c r="P9" i="14"/>
  <c r="P11" i="14"/>
  <c r="P17" i="14"/>
  <c r="P19" i="14"/>
  <c r="P22" i="14"/>
  <c r="Y22" i="14" s="1"/>
  <c r="P29" i="14"/>
  <c r="AH17" i="14"/>
  <c r="AH18" i="14"/>
  <c r="AH19" i="14"/>
  <c r="AH20" i="14"/>
  <c r="AD17" i="14"/>
  <c r="AD18" i="14"/>
  <c r="AD19" i="14"/>
  <c r="AD20" i="14"/>
  <c r="AE23" i="14"/>
  <c r="AE27" i="14"/>
  <c r="AF6" i="14"/>
  <c r="AJ6" i="14"/>
  <c r="AE33" i="14"/>
  <c r="AD6" i="14"/>
  <c r="AH6" i="14"/>
  <c r="AF17" i="14"/>
  <c r="AJ17" i="14"/>
  <c r="AF18" i="14"/>
  <c r="AJ18" i="14"/>
  <c r="AF19" i="14"/>
  <c r="AJ19" i="14"/>
  <c r="AF20" i="14"/>
  <c r="AJ20" i="14"/>
  <c r="P26" i="9"/>
  <c r="P27" i="9"/>
  <c r="P28" i="9"/>
  <c r="P29" i="9"/>
  <c r="P30" i="9"/>
  <c r="P31" i="9"/>
  <c r="P32" i="9"/>
  <c r="P33" i="9"/>
  <c r="U25" i="2"/>
  <c r="P7" i="2"/>
  <c r="Z7" i="2" s="1"/>
  <c r="P8" i="2"/>
  <c r="V8" i="2" s="1"/>
  <c r="P9" i="2"/>
  <c r="V9" i="2" s="1"/>
  <c r="P10" i="2"/>
  <c r="V10" i="2" s="1"/>
  <c r="P11" i="2"/>
  <c r="Z11" i="2" s="1"/>
  <c r="P17" i="2"/>
  <c r="AC17" i="2" s="1"/>
  <c r="P18" i="2"/>
  <c r="W18" i="2" s="1"/>
  <c r="P19" i="2"/>
  <c r="AC19" i="2" s="1"/>
  <c r="P20" i="2"/>
  <c r="AA20" i="2" s="1"/>
  <c r="P22" i="2"/>
  <c r="Z22" i="2" s="1"/>
  <c r="P23" i="2"/>
  <c r="X23" i="2" s="1"/>
  <c r="P26" i="2"/>
  <c r="V26" i="2" s="1"/>
  <c r="P27" i="2"/>
  <c r="V27" i="2" s="1"/>
  <c r="P30" i="2"/>
  <c r="Z30" i="2" s="1"/>
  <c r="P31" i="2"/>
  <c r="Z31" i="2" s="1"/>
  <c r="U18" i="9"/>
  <c r="AC18" i="9"/>
  <c r="U20" i="9"/>
  <c r="AC20" i="9"/>
  <c r="P7" i="9"/>
  <c r="P8" i="9"/>
  <c r="AA8" i="9" s="1"/>
  <c r="P9" i="9"/>
  <c r="AC9" i="9" s="1"/>
  <c r="L9" i="9" s="1"/>
  <c r="P10" i="9"/>
  <c r="AA10" i="9" s="1"/>
  <c r="P11" i="9"/>
  <c r="P13" i="9"/>
  <c r="P14" i="9"/>
  <c r="P15" i="9"/>
  <c r="AA15" i="9" s="1"/>
  <c r="P16" i="9"/>
  <c r="P19" i="9"/>
  <c r="AA19" i="9" s="1"/>
  <c r="P30" i="14"/>
  <c r="Y32" i="14"/>
  <c r="P33" i="14"/>
  <c r="U32" i="14"/>
  <c r="U22" i="14"/>
  <c r="U26" i="14"/>
  <c r="AC26" i="14"/>
  <c r="P23" i="14"/>
  <c r="P24" i="14"/>
  <c r="P27" i="14"/>
  <c r="P28" i="14"/>
  <c r="P6" i="14"/>
  <c r="P12" i="14"/>
  <c r="P13" i="14"/>
  <c r="P14" i="14"/>
  <c r="P15" i="14"/>
  <c r="P16" i="14"/>
  <c r="P21" i="14"/>
  <c r="P20" i="14"/>
  <c r="AH12" i="13"/>
  <c r="AH13" i="13"/>
  <c r="AH14" i="13"/>
  <c r="AH15" i="13"/>
  <c r="AH16" i="13"/>
  <c r="P31" i="13"/>
  <c r="P24" i="13"/>
  <c r="AC24" i="13" s="1"/>
  <c r="P25" i="13"/>
  <c r="Y25" i="13" s="1"/>
  <c r="P28" i="13"/>
  <c r="P29" i="13"/>
  <c r="Y29" i="13" s="1"/>
  <c r="P17" i="13"/>
  <c r="P19" i="13"/>
  <c r="P20" i="13"/>
  <c r="AF10" i="13"/>
  <c r="AJ10" i="13"/>
  <c r="AI22" i="13"/>
  <c r="AI24" i="13"/>
  <c r="AI26" i="13"/>
  <c r="AI28" i="13"/>
  <c r="AF30" i="13"/>
  <c r="AJ30" i="13"/>
  <c r="AF31" i="13"/>
  <c r="AJ31" i="13"/>
  <c r="AF7" i="13"/>
  <c r="AJ7" i="13"/>
  <c r="AF8" i="13"/>
  <c r="AJ8" i="13"/>
  <c r="AF9" i="13"/>
  <c r="AJ9" i="13"/>
  <c r="AF11" i="13"/>
  <c r="AJ11" i="13"/>
  <c r="M11" i="13" s="1"/>
  <c r="AD7" i="13"/>
  <c r="AH7" i="13"/>
  <c r="AD8" i="13"/>
  <c r="AH8" i="13"/>
  <c r="AD9" i="13"/>
  <c r="AH9" i="13"/>
  <c r="AD10" i="13"/>
  <c r="AH10" i="13"/>
  <c r="AD11" i="13"/>
  <c r="AH11" i="13"/>
  <c r="AF12" i="13"/>
  <c r="AJ12" i="13"/>
  <c r="AF13" i="13"/>
  <c r="AJ13" i="13"/>
  <c r="AF14" i="13"/>
  <c r="AJ14" i="13"/>
  <c r="AF15" i="13"/>
  <c r="AJ15" i="13"/>
  <c r="AF16" i="13"/>
  <c r="AJ16" i="13"/>
  <c r="AD30" i="13"/>
  <c r="AH30" i="13"/>
  <c r="AD31" i="13"/>
  <c r="AH31" i="13"/>
  <c r="P18" i="13"/>
  <c r="W18" i="13" s="1"/>
  <c r="AC25" i="13"/>
  <c r="AC29" i="13"/>
  <c r="P6" i="13"/>
  <c r="P12" i="13"/>
  <c r="Z12" i="13" s="1"/>
  <c r="P13" i="13"/>
  <c r="P14" i="13"/>
  <c r="AA14" i="13" s="1"/>
  <c r="P15" i="13"/>
  <c r="P16" i="13"/>
  <c r="Z16" i="13" s="1"/>
  <c r="P21" i="13"/>
  <c r="P22" i="13"/>
  <c r="AC22" i="13" s="1"/>
  <c r="P23" i="13"/>
  <c r="P26" i="13"/>
  <c r="P27" i="13"/>
  <c r="P9" i="12"/>
  <c r="P11" i="12"/>
  <c r="P12" i="12"/>
  <c r="P14" i="12"/>
  <c r="P16" i="12"/>
  <c r="P17" i="12"/>
  <c r="P19" i="12"/>
  <c r="AD19" i="12"/>
  <c r="AE21" i="12"/>
  <c r="AC6" i="2"/>
  <c r="Y6" i="2"/>
  <c r="W6" i="2"/>
  <c r="U6" i="2"/>
  <c r="AB6" i="2"/>
  <c r="Z6" i="2"/>
  <c r="X6" i="2"/>
  <c r="T6" i="2"/>
  <c r="R6" i="2"/>
  <c r="S14" i="2"/>
  <c r="X15" i="2"/>
  <c r="V15" i="2"/>
  <c r="AC15" i="2"/>
  <c r="AA15" i="2"/>
  <c r="U15" i="2"/>
  <c r="S15" i="2"/>
  <c r="AB16" i="2"/>
  <c r="Z16" i="2"/>
  <c r="X16" i="2"/>
  <c r="V16" i="2"/>
  <c r="T16" i="2"/>
  <c r="R16" i="2"/>
  <c r="AC16" i="2"/>
  <c r="AA16" i="2"/>
  <c r="Y16" i="2"/>
  <c r="W16" i="2"/>
  <c r="U16" i="2"/>
  <c r="S16" i="2"/>
  <c r="AB9" i="2"/>
  <c r="X9" i="2"/>
  <c r="T9" i="2"/>
  <c r="Y9" i="2"/>
  <c r="U9" i="2"/>
  <c r="W10" i="2"/>
  <c r="Y17" i="2"/>
  <c r="W17" i="2"/>
  <c r="S17" i="2"/>
  <c r="Z17" i="2"/>
  <c r="V17" i="2"/>
  <c r="T17" i="2"/>
  <c r="AA18" i="2"/>
  <c r="U18" i="2"/>
  <c r="V18" i="2"/>
  <c r="AC20" i="2"/>
  <c r="W20" i="2"/>
  <c r="U20" i="2"/>
  <c r="Z20" i="2"/>
  <c r="X20" i="2"/>
  <c r="R20" i="2"/>
  <c r="AJ21" i="2"/>
  <c r="AH21" i="2"/>
  <c r="AF21" i="2"/>
  <c r="AD21" i="2"/>
  <c r="AJ23" i="2"/>
  <c r="AH23" i="2"/>
  <c r="AF23" i="2"/>
  <c r="AD23" i="2"/>
  <c r="AJ25" i="2"/>
  <c r="AH25" i="2"/>
  <c r="AF25" i="2"/>
  <c r="AD25" i="2"/>
  <c r="X26" i="2"/>
  <c r="AB28" i="2"/>
  <c r="V28" i="2"/>
  <c r="T28" i="2"/>
  <c r="AJ29" i="2"/>
  <c r="AH29" i="2"/>
  <c r="AF29" i="2"/>
  <c r="AD29" i="2"/>
  <c r="AJ33" i="2"/>
  <c r="AH33" i="2"/>
  <c r="AF33" i="2"/>
  <c r="AD33" i="2"/>
  <c r="AB36" i="2"/>
  <c r="Z36" i="2"/>
  <c r="X36" i="2"/>
  <c r="V36" i="2"/>
  <c r="T36" i="2"/>
  <c r="R36" i="2"/>
  <c r="AJ37" i="2"/>
  <c r="AH37" i="2"/>
  <c r="AF37" i="2"/>
  <c r="AD37" i="2"/>
  <c r="AB40" i="2"/>
  <c r="Z40" i="2"/>
  <c r="X40" i="2"/>
  <c r="V40" i="2"/>
  <c r="T40" i="2"/>
  <c r="R40" i="2"/>
  <c r="AJ41" i="2"/>
  <c r="AH41" i="2"/>
  <c r="AF41" i="2"/>
  <c r="AD41" i="2"/>
  <c r="AJ43" i="2"/>
  <c r="AH43" i="2"/>
  <c r="AF43" i="2"/>
  <c r="AD43" i="2"/>
  <c r="AJ45" i="2"/>
  <c r="AH45" i="2"/>
  <c r="AF45" i="2"/>
  <c r="AD45" i="2"/>
  <c r="AJ47" i="2"/>
  <c r="AH47" i="2"/>
  <c r="AF47" i="2"/>
  <c r="AD47" i="2"/>
  <c r="AB48" i="2"/>
  <c r="Z48" i="2"/>
  <c r="X48" i="2"/>
  <c r="V48" i="2"/>
  <c r="T48" i="2"/>
  <c r="R48" i="2"/>
  <c r="AB50" i="2"/>
  <c r="Z50" i="2"/>
  <c r="X50" i="2"/>
  <c r="V50" i="2"/>
  <c r="T50" i="2"/>
  <c r="R50" i="2"/>
  <c r="AJ51" i="2"/>
  <c r="AH51" i="2"/>
  <c r="AF51" i="2"/>
  <c r="AD51" i="2"/>
  <c r="AJ53" i="2"/>
  <c r="AH53" i="2"/>
  <c r="AF53" i="2"/>
  <c r="AD53" i="2"/>
  <c r="AJ55" i="2"/>
  <c r="AH55" i="2"/>
  <c r="AF55" i="2"/>
  <c r="AD55" i="2"/>
  <c r="AJ60" i="2"/>
  <c r="AH60" i="2"/>
  <c r="AF60" i="2"/>
  <c r="AD60" i="2"/>
  <c r="AI60" i="2"/>
  <c r="AE60" i="2"/>
  <c r="AJ64" i="2"/>
  <c r="AH64" i="2"/>
  <c r="AF64" i="2"/>
  <c r="AD64" i="2"/>
  <c r="AI64" i="2"/>
  <c r="AE64" i="2"/>
  <c r="AB71" i="2"/>
  <c r="Z71" i="2"/>
  <c r="X71" i="2"/>
  <c r="V71" i="2"/>
  <c r="T71" i="2"/>
  <c r="R71" i="2"/>
  <c r="AC71" i="2"/>
  <c r="Y71" i="2"/>
  <c r="U71" i="2"/>
  <c r="AJ72" i="2"/>
  <c r="AH72" i="2"/>
  <c r="AF72" i="2"/>
  <c r="AD72" i="2"/>
  <c r="AI72" i="2"/>
  <c r="AE72" i="2"/>
  <c r="AB75" i="2"/>
  <c r="Z75" i="2"/>
  <c r="X75" i="2"/>
  <c r="V75" i="2"/>
  <c r="T75" i="2"/>
  <c r="R75" i="2"/>
  <c r="AC75" i="2"/>
  <c r="Y75" i="2"/>
  <c r="U75" i="2"/>
  <c r="AJ76" i="2"/>
  <c r="AH76" i="2"/>
  <c r="AF76" i="2"/>
  <c r="AD76" i="2"/>
  <c r="AI76" i="2"/>
  <c r="AE76" i="2"/>
  <c r="AB79" i="2"/>
  <c r="Z79" i="2"/>
  <c r="X79" i="2"/>
  <c r="V79" i="2"/>
  <c r="T79" i="2"/>
  <c r="R79" i="2"/>
  <c r="AC79" i="2"/>
  <c r="Y79" i="2"/>
  <c r="U79" i="2"/>
  <c r="AJ80" i="2"/>
  <c r="AH80" i="2"/>
  <c r="AF80" i="2"/>
  <c r="AG80" i="2"/>
  <c r="AD80" i="2"/>
  <c r="AE80" i="2"/>
  <c r="AG25" i="2"/>
  <c r="S28" i="2"/>
  <c r="W28" i="2"/>
  <c r="S36" i="2"/>
  <c r="W36" i="2"/>
  <c r="AA36" i="2"/>
  <c r="S40" i="2"/>
  <c r="W40" i="2"/>
  <c r="AA40" i="2"/>
  <c r="AG47" i="2"/>
  <c r="S48" i="2"/>
  <c r="W48" i="2"/>
  <c r="AA48" i="2"/>
  <c r="S50" i="2"/>
  <c r="W50" i="2"/>
  <c r="AA50" i="2"/>
  <c r="S71" i="2"/>
  <c r="AA71" i="2"/>
  <c r="AG72" i="2"/>
  <c r="S75" i="2"/>
  <c r="AA75" i="2"/>
  <c r="AG76" i="2"/>
  <c r="S79" i="2"/>
  <c r="AA79" i="2"/>
  <c r="AI80" i="2"/>
  <c r="AB24" i="2"/>
  <c r="Z24" i="2"/>
  <c r="X24" i="2"/>
  <c r="V24" i="2"/>
  <c r="T24" i="2"/>
  <c r="R24" i="2"/>
  <c r="AJ27" i="2"/>
  <c r="AH27" i="2"/>
  <c r="AF27" i="2"/>
  <c r="AD27" i="2"/>
  <c r="AJ31" i="2"/>
  <c r="AH31" i="2"/>
  <c r="AF31" i="2"/>
  <c r="AD31" i="2"/>
  <c r="Z34" i="2"/>
  <c r="X34" i="2"/>
  <c r="V34" i="2"/>
  <c r="R34" i="2"/>
  <c r="AJ35" i="2"/>
  <c r="AH35" i="2"/>
  <c r="AF35" i="2"/>
  <c r="AD35" i="2"/>
  <c r="AB38" i="2"/>
  <c r="Z38" i="2"/>
  <c r="X38" i="2"/>
  <c r="V38" i="2"/>
  <c r="T38" i="2"/>
  <c r="R38" i="2"/>
  <c r="AJ39" i="2"/>
  <c r="AH39" i="2"/>
  <c r="AF39" i="2"/>
  <c r="AD39" i="2"/>
  <c r="AB42" i="2"/>
  <c r="Z42" i="2"/>
  <c r="X42" i="2"/>
  <c r="V42" i="2"/>
  <c r="T42" i="2"/>
  <c r="R42" i="2"/>
  <c r="AB44" i="2"/>
  <c r="Z44" i="2"/>
  <c r="X44" i="2"/>
  <c r="V44" i="2"/>
  <c r="T44" i="2"/>
  <c r="R44" i="2"/>
  <c r="AB46" i="2"/>
  <c r="Z46" i="2"/>
  <c r="X46" i="2"/>
  <c r="V46" i="2"/>
  <c r="T46" i="2"/>
  <c r="R46" i="2"/>
  <c r="AJ49" i="2"/>
  <c r="AH49" i="2"/>
  <c r="AF49" i="2"/>
  <c r="AD49" i="2"/>
  <c r="AB52" i="2"/>
  <c r="Z52" i="2"/>
  <c r="X52" i="2"/>
  <c r="V52" i="2"/>
  <c r="T52" i="2"/>
  <c r="R52" i="2"/>
  <c r="AB54" i="2"/>
  <c r="Z54" i="2"/>
  <c r="X54" i="2"/>
  <c r="V54" i="2"/>
  <c r="T54" i="2"/>
  <c r="R54" i="2"/>
  <c r="AB56" i="2"/>
  <c r="Z56" i="2"/>
  <c r="X56" i="2"/>
  <c r="V56" i="2"/>
  <c r="T56" i="2"/>
  <c r="R56" i="2"/>
  <c r="AJ57" i="2"/>
  <c r="AH57" i="2"/>
  <c r="AF57" i="2"/>
  <c r="AD57" i="2"/>
  <c r="AG57" i="2"/>
  <c r="AB59" i="2"/>
  <c r="Z59" i="2"/>
  <c r="X59" i="2"/>
  <c r="V59" i="2"/>
  <c r="T59" i="2"/>
  <c r="R59" i="2"/>
  <c r="AC59" i="2"/>
  <c r="Y59" i="2"/>
  <c r="U59" i="2"/>
  <c r="AB63" i="2"/>
  <c r="Z63" i="2"/>
  <c r="X63" i="2"/>
  <c r="V63" i="2"/>
  <c r="T63" i="2"/>
  <c r="R63" i="2"/>
  <c r="AC63" i="2"/>
  <c r="Y63" i="2"/>
  <c r="U63" i="2"/>
  <c r="AB67" i="2"/>
  <c r="Z67" i="2"/>
  <c r="X67" i="2"/>
  <c r="V67" i="2"/>
  <c r="T67" i="2"/>
  <c r="R67" i="2"/>
  <c r="AC67" i="2"/>
  <c r="Y67" i="2"/>
  <c r="U67" i="2"/>
  <c r="AJ68" i="2"/>
  <c r="AH68" i="2"/>
  <c r="AF68" i="2"/>
  <c r="AD68" i="2"/>
  <c r="AI68" i="2"/>
  <c r="AE68" i="2"/>
  <c r="AI20" i="2"/>
  <c r="AG20" i="2"/>
  <c r="AE20" i="2"/>
  <c r="AJ22" i="2"/>
  <c r="AH22" i="2"/>
  <c r="AF22" i="2"/>
  <c r="AD22" i="2"/>
  <c r="AB23" i="2"/>
  <c r="T23" i="2"/>
  <c r="AJ24" i="2"/>
  <c r="AH24" i="2"/>
  <c r="AF24" i="2"/>
  <c r="AD24" i="2"/>
  <c r="Z25" i="2"/>
  <c r="T25" i="2"/>
  <c r="AJ26" i="2"/>
  <c r="AH26" i="2"/>
  <c r="AF26" i="2"/>
  <c r="AD26" i="2"/>
  <c r="AB27" i="2"/>
  <c r="Z27" i="2"/>
  <c r="T27" i="2"/>
  <c r="R27" i="2"/>
  <c r="AJ28" i="2"/>
  <c r="AH28" i="2"/>
  <c r="AF28" i="2"/>
  <c r="AD28" i="2"/>
  <c r="AJ30" i="2"/>
  <c r="AH30" i="2"/>
  <c r="AF30" i="2"/>
  <c r="AD30" i="2"/>
  <c r="AJ32" i="2"/>
  <c r="AH32" i="2"/>
  <c r="AF32" i="2"/>
  <c r="AD32" i="2"/>
  <c r="AB33" i="2"/>
  <c r="Z33" i="2"/>
  <c r="X33" i="2"/>
  <c r="V33" i="2"/>
  <c r="T33" i="2"/>
  <c r="R33" i="2"/>
  <c r="AJ34" i="2"/>
  <c r="AH34" i="2"/>
  <c r="AF34" i="2"/>
  <c r="AD34" i="2"/>
  <c r="AJ36" i="2"/>
  <c r="AH36" i="2"/>
  <c r="AF36" i="2"/>
  <c r="AD36" i="2"/>
  <c r="AB37" i="2"/>
  <c r="Z37" i="2"/>
  <c r="X37" i="2"/>
  <c r="V37" i="2"/>
  <c r="T37" i="2"/>
  <c r="R37" i="2"/>
  <c r="AJ38" i="2"/>
  <c r="AH38" i="2"/>
  <c r="AF38" i="2"/>
  <c r="AD38" i="2"/>
  <c r="AB39" i="2"/>
  <c r="Z39" i="2"/>
  <c r="X39" i="2"/>
  <c r="V39" i="2"/>
  <c r="T39" i="2"/>
  <c r="R39" i="2"/>
  <c r="AJ40" i="2"/>
  <c r="AH40" i="2"/>
  <c r="AF40" i="2"/>
  <c r="AD40" i="2"/>
  <c r="AB41" i="2"/>
  <c r="Z41" i="2"/>
  <c r="X41" i="2"/>
  <c r="V41" i="2"/>
  <c r="T41" i="2"/>
  <c r="R41" i="2"/>
  <c r="AJ42" i="2"/>
  <c r="AH42" i="2"/>
  <c r="AF42" i="2"/>
  <c r="AD42" i="2"/>
  <c r="AB43" i="2"/>
  <c r="Z43" i="2"/>
  <c r="X43" i="2"/>
  <c r="V43" i="2"/>
  <c r="T43" i="2"/>
  <c r="R43" i="2"/>
  <c r="AJ44" i="2"/>
  <c r="AH44" i="2"/>
  <c r="AF44" i="2"/>
  <c r="AD44" i="2"/>
  <c r="AB45" i="2"/>
  <c r="Z45" i="2"/>
  <c r="X45" i="2"/>
  <c r="V45" i="2"/>
  <c r="T45" i="2"/>
  <c r="R45" i="2"/>
  <c r="AJ46" i="2"/>
  <c r="AH46" i="2"/>
  <c r="AF46" i="2"/>
  <c r="AD46" i="2"/>
  <c r="AB47" i="2"/>
  <c r="Z47" i="2"/>
  <c r="X47" i="2"/>
  <c r="V47" i="2"/>
  <c r="T47" i="2"/>
  <c r="R47" i="2"/>
  <c r="AJ48" i="2"/>
  <c r="AH48" i="2"/>
  <c r="AF48" i="2"/>
  <c r="AD48" i="2"/>
  <c r="AB49" i="2"/>
  <c r="Z49" i="2"/>
  <c r="X49" i="2"/>
  <c r="V49" i="2"/>
  <c r="T49" i="2"/>
  <c r="R49" i="2"/>
  <c r="AJ50" i="2"/>
  <c r="AH50" i="2"/>
  <c r="AF50" i="2"/>
  <c r="AD50" i="2"/>
  <c r="AB51" i="2"/>
  <c r="Z51" i="2"/>
  <c r="X51" i="2"/>
  <c r="V51" i="2"/>
  <c r="T51" i="2"/>
  <c r="R51" i="2"/>
  <c r="AJ52" i="2"/>
  <c r="AH52" i="2"/>
  <c r="AF52" i="2"/>
  <c r="AD52" i="2"/>
  <c r="AB53" i="2"/>
  <c r="Z53" i="2"/>
  <c r="X53" i="2"/>
  <c r="V53" i="2"/>
  <c r="T53" i="2"/>
  <c r="R53" i="2"/>
  <c r="AJ54" i="2"/>
  <c r="AH54" i="2"/>
  <c r="AF54" i="2"/>
  <c r="AD54" i="2"/>
  <c r="AB55" i="2"/>
  <c r="Z55" i="2"/>
  <c r="X55" i="2"/>
  <c r="V55" i="2"/>
  <c r="T55" i="2"/>
  <c r="R55" i="2"/>
  <c r="AJ56" i="2"/>
  <c r="AH56" i="2"/>
  <c r="AF56" i="2"/>
  <c r="AD56" i="2"/>
  <c r="AB57" i="2"/>
  <c r="AC57" i="2"/>
  <c r="Z57" i="2"/>
  <c r="X57" i="2"/>
  <c r="V57" i="2"/>
  <c r="T57" i="2"/>
  <c r="R57" i="2"/>
  <c r="AJ58" i="2"/>
  <c r="AH58" i="2"/>
  <c r="AF58" i="2"/>
  <c r="AD58" i="2"/>
  <c r="AI58" i="2"/>
  <c r="AE58" i="2"/>
  <c r="AB61" i="2"/>
  <c r="Z61" i="2"/>
  <c r="X61" i="2"/>
  <c r="V61" i="2"/>
  <c r="T61" i="2"/>
  <c r="R61" i="2"/>
  <c r="AC61" i="2"/>
  <c r="Y61" i="2"/>
  <c r="U61" i="2"/>
  <c r="AJ62" i="2"/>
  <c r="AH62" i="2"/>
  <c r="AF62" i="2"/>
  <c r="AD62" i="2"/>
  <c r="AI62" i="2"/>
  <c r="AE62" i="2"/>
  <c r="AB65" i="2"/>
  <c r="Z65" i="2"/>
  <c r="X65" i="2"/>
  <c r="V65" i="2"/>
  <c r="T65" i="2"/>
  <c r="R65" i="2"/>
  <c r="AC65" i="2"/>
  <c r="Y65" i="2"/>
  <c r="U65" i="2"/>
  <c r="AJ66" i="2"/>
  <c r="AH66" i="2"/>
  <c r="AF66" i="2"/>
  <c r="AD66" i="2"/>
  <c r="AI66" i="2"/>
  <c r="AE66" i="2"/>
  <c r="AB69" i="2"/>
  <c r="Z69" i="2"/>
  <c r="X69" i="2"/>
  <c r="V69" i="2"/>
  <c r="T69" i="2"/>
  <c r="R69" i="2"/>
  <c r="AC69" i="2"/>
  <c r="Y69" i="2"/>
  <c r="U69" i="2"/>
  <c r="AJ70" i="2"/>
  <c r="AH70" i="2"/>
  <c r="AF70" i="2"/>
  <c r="AD70" i="2"/>
  <c r="AI70" i="2"/>
  <c r="AE70" i="2"/>
  <c r="AB73" i="2"/>
  <c r="Z73" i="2"/>
  <c r="X73" i="2"/>
  <c r="V73" i="2"/>
  <c r="T73" i="2"/>
  <c r="R73" i="2"/>
  <c r="AC73" i="2"/>
  <c r="Y73" i="2"/>
  <c r="U73" i="2"/>
  <c r="AJ74" i="2"/>
  <c r="AH74" i="2"/>
  <c r="AF74" i="2"/>
  <c r="AD74" i="2"/>
  <c r="AI74" i="2"/>
  <c r="AE74" i="2"/>
  <c r="AB77" i="2"/>
  <c r="Z77" i="2"/>
  <c r="X77" i="2"/>
  <c r="V77" i="2"/>
  <c r="T77" i="2"/>
  <c r="R77" i="2"/>
  <c r="AC77" i="2"/>
  <c r="Y77" i="2"/>
  <c r="U77" i="2"/>
  <c r="AJ78" i="2"/>
  <c r="AH78" i="2"/>
  <c r="AF78" i="2"/>
  <c r="AD78" i="2"/>
  <c r="AI78" i="2"/>
  <c r="AE78" i="2"/>
  <c r="AE7" i="2"/>
  <c r="AG7" i="2"/>
  <c r="AI7" i="2"/>
  <c r="AE8" i="2"/>
  <c r="AG8" i="2"/>
  <c r="AI8" i="2"/>
  <c r="AE9" i="2"/>
  <c r="AG9" i="2"/>
  <c r="AI9" i="2"/>
  <c r="AE10" i="2"/>
  <c r="AG10" i="2"/>
  <c r="AI10" i="2"/>
  <c r="AE11" i="2"/>
  <c r="AG11" i="2"/>
  <c r="AI11" i="2"/>
  <c r="AE12" i="2"/>
  <c r="AG12" i="2"/>
  <c r="AI12" i="2"/>
  <c r="AE13" i="2"/>
  <c r="AG13" i="2"/>
  <c r="AI13" i="2"/>
  <c r="AE14" i="2"/>
  <c r="AG14" i="2"/>
  <c r="AI14" i="2"/>
  <c r="AE15" i="2"/>
  <c r="AG15" i="2"/>
  <c r="AI15" i="2"/>
  <c r="AE16" i="2"/>
  <c r="AG16" i="2"/>
  <c r="AI16" i="2"/>
  <c r="AG21" i="2"/>
  <c r="AG23" i="2"/>
  <c r="S24" i="2"/>
  <c r="W24" i="2"/>
  <c r="AA24" i="2"/>
  <c r="AG29" i="2"/>
  <c r="AG33" i="2"/>
  <c r="S34" i="2"/>
  <c r="W34" i="2"/>
  <c r="AG37" i="2"/>
  <c r="S38" i="2"/>
  <c r="W38" i="2"/>
  <c r="AA38" i="2"/>
  <c r="AG41" i="2"/>
  <c r="S42" i="2"/>
  <c r="W42" i="2"/>
  <c r="AA42" i="2"/>
  <c r="AG43" i="2"/>
  <c r="S44" i="2"/>
  <c r="W44" i="2"/>
  <c r="AA44" i="2"/>
  <c r="AG45" i="2"/>
  <c r="S46" i="2"/>
  <c r="W46" i="2"/>
  <c r="AA46" i="2"/>
  <c r="AG51" i="2"/>
  <c r="S52" i="2"/>
  <c r="W52" i="2"/>
  <c r="AA52" i="2"/>
  <c r="AG53" i="2"/>
  <c r="S54" i="2"/>
  <c r="W54" i="2"/>
  <c r="AA54" i="2"/>
  <c r="AG55" i="2"/>
  <c r="S56" i="2"/>
  <c r="W56" i="2"/>
  <c r="AA56" i="2"/>
  <c r="AE57" i="2"/>
  <c r="S59" i="2"/>
  <c r="AA59" i="2"/>
  <c r="AG60" i="2"/>
  <c r="S63" i="2"/>
  <c r="AA63" i="2"/>
  <c r="AG64" i="2"/>
  <c r="S67" i="2"/>
  <c r="AA67" i="2"/>
  <c r="AE6" i="2"/>
  <c r="AG6" i="2"/>
  <c r="AD7" i="2"/>
  <c r="AF7" i="2"/>
  <c r="AH7" i="2"/>
  <c r="AD8" i="2"/>
  <c r="AF8" i="2"/>
  <c r="AH8" i="2"/>
  <c r="AD9" i="2"/>
  <c r="AF9" i="2"/>
  <c r="AH9" i="2"/>
  <c r="AD10" i="2"/>
  <c r="AF10" i="2"/>
  <c r="AH10" i="2"/>
  <c r="AD11" i="2"/>
  <c r="AF11" i="2"/>
  <c r="AH11" i="2"/>
  <c r="AD12" i="2"/>
  <c r="AF12" i="2"/>
  <c r="AH12" i="2"/>
  <c r="AD13" i="2"/>
  <c r="AF13" i="2"/>
  <c r="AH13" i="2"/>
  <c r="AD14" i="2"/>
  <c r="AF14" i="2"/>
  <c r="AH14" i="2"/>
  <c r="AD15" i="2"/>
  <c r="AF15" i="2"/>
  <c r="AH15" i="2"/>
  <c r="AD16" i="2"/>
  <c r="AF16" i="2"/>
  <c r="AH16" i="2"/>
  <c r="AE17" i="2"/>
  <c r="AG17" i="2"/>
  <c r="AE18" i="2"/>
  <c r="AG18" i="2"/>
  <c r="AE19" i="2"/>
  <c r="AG19" i="2"/>
  <c r="AD20" i="2"/>
  <c r="AH20" i="2"/>
  <c r="AE21" i="2"/>
  <c r="AI21" i="2"/>
  <c r="AG22" i="2"/>
  <c r="S23" i="2"/>
  <c r="AE23" i="2"/>
  <c r="AI23" i="2"/>
  <c r="U24" i="2"/>
  <c r="Y24" i="2"/>
  <c r="AC24" i="2"/>
  <c r="AG24" i="2"/>
  <c r="W25" i="2"/>
  <c r="AE25" i="2"/>
  <c r="AI25" i="2"/>
  <c r="AG26" i="2"/>
  <c r="S27" i="2"/>
  <c r="W27" i="2"/>
  <c r="AE27" i="2"/>
  <c r="AI27" i="2"/>
  <c r="U28" i="2"/>
  <c r="AG28" i="2"/>
  <c r="AE29" i="2"/>
  <c r="AI29" i="2"/>
  <c r="AG30" i="2"/>
  <c r="AA31" i="2"/>
  <c r="AE31" i="2"/>
  <c r="AI31" i="2"/>
  <c r="AG32" i="2"/>
  <c r="S33" i="2"/>
  <c r="W33" i="2"/>
  <c r="AA33" i="2"/>
  <c r="AE33" i="2"/>
  <c r="AI33" i="2"/>
  <c r="U34" i="2"/>
  <c r="Y34" i="2"/>
  <c r="AG34" i="2"/>
  <c r="AE35" i="2"/>
  <c r="AI35" i="2"/>
  <c r="U36" i="2"/>
  <c r="Y36" i="2"/>
  <c r="AC36" i="2"/>
  <c r="AG36" i="2"/>
  <c r="S37" i="2"/>
  <c r="W37" i="2"/>
  <c r="AA37" i="2"/>
  <c r="AE37" i="2"/>
  <c r="AI37" i="2"/>
  <c r="U38" i="2"/>
  <c r="Y38" i="2"/>
  <c r="AC38" i="2"/>
  <c r="AG38" i="2"/>
  <c r="S39" i="2"/>
  <c r="W39" i="2"/>
  <c r="AA39" i="2"/>
  <c r="AE39" i="2"/>
  <c r="AI39" i="2"/>
  <c r="U40" i="2"/>
  <c r="Y40" i="2"/>
  <c r="AC40" i="2"/>
  <c r="AG40" i="2"/>
  <c r="S41" i="2"/>
  <c r="W41" i="2"/>
  <c r="AA41" i="2"/>
  <c r="AE41" i="2"/>
  <c r="AI41" i="2"/>
  <c r="U42" i="2"/>
  <c r="Y42" i="2"/>
  <c r="AC42" i="2"/>
  <c r="AG42" i="2"/>
  <c r="S43" i="2"/>
  <c r="W43" i="2"/>
  <c r="AA43" i="2"/>
  <c r="AE43" i="2"/>
  <c r="AI43" i="2"/>
  <c r="U44" i="2"/>
  <c r="Y44" i="2"/>
  <c r="AC44" i="2"/>
  <c r="AG44" i="2"/>
  <c r="S45" i="2"/>
  <c r="W45" i="2"/>
  <c r="AA45" i="2"/>
  <c r="AE45" i="2"/>
  <c r="AI45" i="2"/>
  <c r="U46" i="2"/>
  <c r="Y46" i="2"/>
  <c r="AC46" i="2"/>
  <c r="AG46" i="2"/>
  <c r="S47" i="2"/>
  <c r="W47" i="2"/>
  <c r="AA47" i="2"/>
  <c r="AE47" i="2"/>
  <c r="AI47" i="2"/>
  <c r="U48" i="2"/>
  <c r="Y48" i="2"/>
  <c r="AC48" i="2"/>
  <c r="AG48" i="2"/>
  <c r="S49" i="2"/>
  <c r="W49" i="2"/>
  <c r="AA49" i="2"/>
  <c r="AE49" i="2"/>
  <c r="AI49" i="2"/>
  <c r="U50" i="2"/>
  <c r="Y50" i="2"/>
  <c r="AC50" i="2"/>
  <c r="AG50" i="2"/>
  <c r="S51" i="2"/>
  <c r="W51" i="2"/>
  <c r="AA51" i="2"/>
  <c r="AE51" i="2"/>
  <c r="AI51" i="2"/>
  <c r="U52" i="2"/>
  <c r="Y52" i="2"/>
  <c r="AC52" i="2"/>
  <c r="AG52" i="2"/>
  <c r="S53" i="2"/>
  <c r="W53" i="2"/>
  <c r="AA53" i="2"/>
  <c r="AE53" i="2"/>
  <c r="AI53" i="2"/>
  <c r="U54" i="2"/>
  <c r="Y54" i="2"/>
  <c r="AC54" i="2"/>
  <c r="AG54" i="2"/>
  <c r="S55" i="2"/>
  <c r="W55" i="2"/>
  <c r="AA55" i="2"/>
  <c r="AE55" i="2"/>
  <c r="AI55" i="2"/>
  <c r="U56" i="2"/>
  <c r="Y56" i="2"/>
  <c r="AC56" i="2"/>
  <c r="AG56" i="2"/>
  <c r="S57" i="2"/>
  <c r="W57" i="2"/>
  <c r="AA57" i="2"/>
  <c r="AI57" i="2"/>
  <c r="AG58" i="2"/>
  <c r="W59" i="2"/>
  <c r="S61" i="2"/>
  <c r="AA61" i="2"/>
  <c r="AG62" i="2"/>
  <c r="W63" i="2"/>
  <c r="S65" i="2"/>
  <c r="AA65" i="2"/>
  <c r="AG66" i="2"/>
  <c r="W67" i="2"/>
  <c r="S69" i="2"/>
  <c r="AA69" i="2"/>
  <c r="AG70" i="2"/>
  <c r="W71" i="2"/>
  <c r="S73" i="2"/>
  <c r="AA73" i="2"/>
  <c r="AG74" i="2"/>
  <c r="W75" i="2"/>
  <c r="S77" i="2"/>
  <c r="AA77" i="2"/>
  <c r="AG78" i="2"/>
  <c r="W79" i="2"/>
  <c r="AB58" i="2"/>
  <c r="Z58" i="2"/>
  <c r="X58" i="2"/>
  <c r="V58" i="2"/>
  <c r="T58" i="2"/>
  <c r="R58" i="2"/>
  <c r="AJ59" i="2"/>
  <c r="AH59" i="2"/>
  <c r="AF59" i="2"/>
  <c r="AD59" i="2"/>
  <c r="AB60" i="2"/>
  <c r="Z60" i="2"/>
  <c r="X60" i="2"/>
  <c r="V60" i="2"/>
  <c r="T60" i="2"/>
  <c r="R60" i="2"/>
  <c r="AJ61" i="2"/>
  <c r="AH61" i="2"/>
  <c r="AF61" i="2"/>
  <c r="AD61" i="2"/>
  <c r="AB62" i="2"/>
  <c r="Z62" i="2"/>
  <c r="X62" i="2"/>
  <c r="V62" i="2"/>
  <c r="T62" i="2"/>
  <c r="R62" i="2"/>
  <c r="AJ63" i="2"/>
  <c r="AH63" i="2"/>
  <c r="AF63" i="2"/>
  <c r="AD63" i="2"/>
  <c r="AB64" i="2"/>
  <c r="Z64" i="2"/>
  <c r="X64" i="2"/>
  <c r="V64" i="2"/>
  <c r="T64" i="2"/>
  <c r="R64" i="2"/>
  <c r="AJ65" i="2"/>
  <c r="AH65" i="2"/>
  <c r="AF65" i="2"/>
  <c r="AD65" i="2"/>
  <c r="AB66" i="2"/>
  <c r="Z66" i="2"/>
  <c r="X66" i="2"/>
  <c r="V66" i="2"/>
  <c r="T66" i="2"/>
  <c r="R66" i="2"/>
  <c r="AJ67" i="2"/>
  <c r="AH67" i="2"/>
  <c r="AF67" i="2"/>
  <c r="AD67" i="2"/>
  <c r="AB68" i="2"/>
  <c r="Z68" i="2"/>
  <c r="X68" i="2"/>
  <c r="V68" i="2"/>
  <c r="T68" i="2"/>
  <c r="R68" i="2"/>
  <c r="AJ69" i="2"/>
  <c r="AH69" i="2"/>
  <c r="AF69" i="2"/>
  <c r="AD69" i="2"/>
  <c r="AB70" i="2"/>
  <c r="Z70" i="2"/>
  <c r="X70" i="2"/>
  <c r="V70" i="2"/>
  <c r="T70" i="2"/>
  <c r="R70" i="2"/>
  <c r="AJ71" i="2"/>
  <c r="AH71" i="2"/>
  <c r="AF71" i="2"/>
  <c r="AD71" i="2"/>
  <c r="AB72" i="2"/>
  <c r="Z72" i="2"/>
  <c r="X72" i="2"/>
  <c r="V72" i="2"/>
  <c r="T72" i="2"/>
  <c r="R72" i="2"/>
  <c r="AJ73" i="2"/>
  <c r="AH73" i="2"/>
  <c r="AF73" i="2"/>
  <c r="AD73" i="2"/>
  <c r="AB74" i="2"/>
  <c r="Z74" i="2"/>
  <c r="X74" i="2"/>
  <c r="V74" i="2"/>
  <c r="T74" i="2"/>
  <c r="R74" i="2"/>
  <c r="AJ75" i="2"/>
  <c r="AH75" i="2"/>
  <c r="AF75" i="2"/>
  <c r="AD75" i="2"/>
  <c r="AB76" i="2"/>
  <c r="Z76" i="2"/>
  <c r="X76" i="2"/>
  <c r="V76" i="2"/>
  <c r="T76" i="2"/>
  <c r="R76" i="2"/>
  <c r="AJ77" i="2"/>
  <c r="AH77" i="2"/>
  <c r="AF77" i="2"/>
  <c r="AD77" i="2"/>
  <c r="AB78" i="2"/>
  <c r="Z78" i="2"/>
  <c r="X78" i="2"/>
  <c r="V78" i="2"/>
  <c r="T78" i="2"/>
  <c r="R78" i="2"/>
  <c r="AJ79" i="2"/>
  <c r="AH79" i="2"/>
  <c r="AF79" i="2"/>
  <c r="AD79" i="2"/>
  <c r="AB80" i="2"/>
  <c r="Z80" i="2"/>
  <c r="X80" i="2"/>
  <c r="V80" i="2"/>
  <c r="T80" i="2"/>
  <c r="R80" i="2"/>
  <c r="S58" i="2"/>
  <c r="W58" i="2"/>
  <c r="AA58" i="2"/>
  <c r="AG59" i="2"/>
  <c r="S60" i="2"/>
  <c r="W60" i="2"/>
  <c r="AA60" i="2"/>
  <c r="AG61" i="2"/>
  <c r="S62" i="2"/>
  <c r="W62" i="2"/>
  <c r="AA62" i="2"/>
  <c r="AG63" i="2"/>
  <c r="S64" i="2"/>
  <c r="W64" i="2"/>
  <c r="AA64" i="2"/>
  <c r="AG65" i="2"/>
  <c r="S66" i="2"/>
  <c r="W66" i="2"/>
  <c r="AA66" i="2"/>
  <c r="AG67" i="2"/>
  <c r="S68" i="2"/>
  <c r="W68" i="2"/>
  <c r="AA68" i="2"/>
  <c r="AG69" i="2"/>
  <c r="S70" i="2"/>
  <c r="W70" i="2"/>
  <c r="AA70" i="2"/>
  <c r="AG71" i="2"/>
  <c r="S72" i="2"/>
  <c r="W72" i="2"/>
  <c r="AA72" i="2"/>
  <c r="AG73" i="2"/>
  <c r="S74" i="2"/>
  <c r="W74" i="2"/>
  <c r="AA74" i="2"/>
  <c r="AG75" i="2"/>
  <c r="S76" i="2"/>
  <c r="W76" i="2"/>
  <c r="AA76" i="2"/>
  <c r="AG77" i="2"/>
  <c r="S78" i="2"/>
  <c r="W78" i="2"/>
  <c r="AA78" i="2"/>
  <c r="AG79" i="2"/>
  <c r="S80" i="2"/>
  <c r="W80" i="2"/>
  <c r="AA80" i="2"/>
  <c r="AC81" i="2"/>
  <c r="AA81" i="2"/>
  <c r="Y81" i="2"/>
  <c r="W81" i="2"/>
  <c r="U81" i="2"/>
  <c r="S81" i="2"/>
  <c r="AB81" i="2"/>
  <c r="Z81" i="2"/>
  <c r="X81" i="2"/>
  <c r="V81" i="2"/>
  <c r="T81" i="2"/>
  <c r="R81" i="2"/>
  <c r="AC82" i="2"/>
  <c r="AA82" i="2"/>
  <c r="Y82" i="2"/>
  <c r="W82" i="2"/>
  <c r="U82" i="2"/>
  <c r="S82" i="2"/>
  <c r="AB82" i="2"/>
  <c r="Z82" i="2"/>
  <c r="X82" i="2"/>
  <c r="V82" i="2"/>
  <c r="T82" i="2"/>
  <c r="R82" i="2"/>
  <c r="AC83" i="2"/>
  <c r="AA83" i="2"/>
  <c r="Y83" i="2"/>
  <c r="W83" i="2"/>
  <c r="U83" i="2"/>
  <c r="S83" i="2"/>
  <c r="AB83" i="2"/>
  <c r="Z83" i="2"/>
  <c r="X83" i="2"/>
  <c r="V83" i="2"/>
  <c r="T83" i="2"/>
  <c r="R83" i="2"/>
  <c r="AC84" i="2"/>
  <c r="AA84" i="2"/>
  <c r="Y84" i="2"/>
  <c r="W84" i="2"/>
  <c r="U84" i="2"/>
  <c r="S84" i="2"/>
  <c r="AB84" i="2"/>
  <c r="Z84" i="2"/>
  <c r="X84" i="2"/>
  <c r="V84" i="2"/>
  <c r="T84" i="2"/>
  <c r="R84" i="2"/>
  <c r="AC85" i="2"/>
  <c r="AA85" i="2"/>
  <c r="Y85" i="2"/>
  <c r="W85" i="2"/>
  <c r="U85" i="2"/>
  <c r="S85" i="2"/>
  <c r="AB85" i="2"/>
  <c r="Z85" i="2"/>
  <c r="X85" i="2"/>
  <c r="V85" i="2"/>
  <c r="T85" i="2"/>
  <c r="R85" i="2"/>
  <c r="AC86" i="2"/>
  <c r="AA86" i="2"/>
  <c r="Y86" i="2"/>
  <c r="W86" i="2"/>
  <c r="U86" i="2"/>
  <c r="S86" i="2"/>
  <c r="AB86" i="2"/>
  <c r="Z86" i="2"/>
  <c r="X86" i="2"/>
  <c r="V86" i="2"/>
  <c r="T86" i="2"/>
  <c r="R86" i="2"/>
  <c r="AC87" i="2"/>
  <c r="AA87" i="2"/>
  <c r="Y87" i="2"/>
  <c r="W87" i="2"/>
  <c r="U87" i="2"/>
  <c r="S87" i="2"/>
  <c r="AB87" i="2"/>
  <c r="Z87" i="2"/>
  <c r="X87" i="2"/>
  <c r="V87" i="2"/>
  <c r="T87" i="2"/>
  <c r="R87" i="2"/>
  <c r="AC88" i="2"/>
  <c r="AA88" i="2"/>
  <c r="Y88" i="2"/>
  <c r="W88" i="2"/>
  <c r="U88" i="2"/>
  <c r="S88" i="2"/>
  <c r="AB88" i="2"/>
  <c r="Z88" i="2"/>
  <c r="X88" i="2"/>
  <c r="V88" i="2"/>
  <c r="T88" i="2"/>
  <c r="R88" i="2"/>
  <c r="AC89" i="2"/>
  <c r="AA89" i="2"/>
  <c r="Y89" i="2"/>
  <c r="W89" i="2"/>
  <c r="U89" i="2"/>
  <c r="S89" i="2"/>
  <c r="AB89" i="2"/>
  <c r="Z89" i="2"/>
  <c r="X89" i="2"/>
  <c r="V89" i="2"/>
  <c r="T89" i="2"/>
  <c r="R89" i="2"/>
  <c r="AC90" i="2"/>
  <c r="AA90" i="2"/>
  <c r="Y90" i="2"/>
  <c r="W90" i="2"/>
  <c r="U90" i="2"/>
  <c r="S90" i="2"/>
  <c r="AB90" i="2"/>
  <c r="Z90" i="2"/>
  <c r="X90" i="2"/>
  <c r="V90" i="2"/>
  <c r="T90" i="2"/>
  <c r="R90" i="2"/>
  <c r="AC91" i="2"/>
  <c r="AA91" i="2"/>
  <c r="Y91" i="2"/>
  <c r="W91" i="2"/>
  <c r="U91" i="2"/>
  <c r="S91" i="2"/>
  <c r="AB91" i="2"/>
  <c r="Z91" i="2"/>
  <c r="X91" i="2"/>
  <c r="V91" i="2"/>
  <c r="T91" i="2"/>
  <c r="R91" i="2"/>
  <c r="AC92" i="2"/>
  <c r="AA92" i="2"/>
  <c r="Y92" i="2"/>
  <c r="W92" i="2"/>
  <c r="U92" i="2"/>
  <c r="S92" i="2"/>
  <c r="AB92" i="2"/>
  <c r="Z92" i="2"/>
  <c r="X92" i="2"/>
  <c r="V92" i="2"/>
  <c r="T92" i="2"/>
  <c r="R92" i="2"/>
  <c r="AC93" i="2"/>
  <c r="AA93" i="2"/>
  <c r="Y93" i="2"/>
  <c r="W93" i="2"/>
  <c r="U93" i="2"/>
  <c r="S93" i="2"/>
  <c r="AB93" i="2"/>
  <c r="Z93" i="2"/>
  <c r="X93" i="2"/>
  <c r="V93" i="2"/>
  <c r="T93" i="2"/>
  <c r="R93" i="2"/>
  <c r="AC94" i="2"/>
  <c r="AA94" i="2"/>
  <c r="Y94" i="2"/>
  <c r="W94" i="2"/>
  <c r="U94" i="2"/>
  <c r="S94" i="2"/>
  <c r="AB94" i="2"/>
  <c r="Z94" i="2"/>
  <c r="X94" i="2"/>
  <c r="V94" i="2"/>
  <c r="T94" i="2"/>
  <c r="R94" i="2"/>
  <c r="AC95" i="2"/>
  <c r="AA95" i="2"/>
  <c r="Y95" i="2"/>
  <c r="W95" i="2"/>
  <c r="U95" i="2"/>
  <c r="S95" i="2"/>
  <c r="AB95" i="2"/>
  <c r="Z95" i="2"/>
  <c r="X95" i="2"/>
  <c r="V95" i="2"/>
  <c r="T95" i="2"/>
  <c r="R95" i="2"/>
  <c r="AC96" i="2"/>
  <c r="AA96" i="2"/>
  <c r="Y96" i="2"/>
  <c r="W96" i="2"/>
  <c r="U96" i="2"/>
  <c r="S96" i="2"/>
  <c r="AB96" i="2"/>
  <c r="Z96" i="2"/>
  <c r="X96" i="2"/>
  <c r="V96" i="2"/>
  <c r="T96" i="2"/>
  <c r="R96" i="2"/>
  <c r="AC97" i="2"/>
  <c r="AA97" i="2"/>
  <c r="Y97" i="2"/>
  <c r="W97" i="2"/>
  <c r="U97" i="2"/>
  <c r="S97" i="2"/>
  <c r="AB97" i="2"/>
  <c r="Z97" i="2"/>
  <c r="X97" i="2"/>
  <c r="V97" i="2"/>
  <c r="T97" i="2"/>
  <c r="R97" i="2"/>
  <c r="AC98" i="2"/>
  <c r="AA98" i="2"/>
  <c r="Y98" i="2"/>
  <c r="W98" i="2"/>
  <c r="U98" i="2"/>
  <c r="S98" i="2"/>
  <c r="AB98" i="2"/>
  <c r="Z98" i="2"/>
  <c r="X98" i="2"/>
  <c r="V98" i="2"/>
  <c r="T98" i="2"/>
  <c r="R98" i="2"/>
  <c r="AC99" i="2"/>
  <c r="AA99" i="2"/>
  <c r="Y99" i="2"/>
  <c r="W99" i="2"/>
  <c r="U99" i="2"/>
  <c r="S99" i="2"/>
  <c r="AB99" i="2"/>
  <c r="Z99" i="2"/>
  <c r="X99" i="2"/>
  <c r="V99" i="2"/>
  <c r="T99" i="2"/>
  <c r="R99" i="2"/>
  <c r="AC100" i="2"/>
  <c r="AA100" i="2"/>
  <c r="Y100" i="2"/>
  <c r="W100" i="2"/>
  <c r="U100" i="2"/>
  <c r="S100" i="2"/>
  <c r="AB100" i="2"/>
  <c r="Z100" i="2"/>
  <c r="X100" i="2"/>
  <c r="V100" i="2"/>
  <c r="T100" i="2"/>
  <c r="R100" i="2"/>
  <c r="AC101" i="2"/>
  <c r="AA101" i="2"/>
  <c r="Y101" i="2"/>
  <c r="W101" i="2"/>
  <c r="U101" i="2"/>
  <c r="S101" i="2"/>
  <c r="AB101" i="2"/>
  <c r="Z101" i="2"/>
  <c r="X101" i="2"/>
  <c r="V101" i="2"/>
  <c r="T101" i="2"/>
  <c r="R101" i="2"/>
  <c r="AC102" i="2"/>
  <c r="AA102" i="2"/>
  <c r="Y102" i="2"/>
  <c r="W102" i="2"/>
  <c r="U102" i="2"/>
  <c r="S102" i="2"/>
  <c r="AB102" i="2"/>
  <c r="Z102" i="2"/>
  <c r="X102" i="2"/>
  <c r="V102" i="2"/>
  <c r="T102" i="2"/>
  <c r="R102" i="2"/>
  <c r="AC103" i="2"/>
  <c r="AA103" i="2"/>
  <c r="Y103" i="2"/>
  <c r="W103" i="2"/>
  <c r="U103" i="2"/>
  <c r="S103" i="2"/>
  <c r="AB103" i="2"/>
  <c r="Z103" i="2"/>
  <c r="X103" i="2"/>
  <c r="V103" i="2"/>
  <c r="T103" i="2"/>
  <c r="R103" i="2"/>
  <c r="AD81" i="2"/>
  <c r="AF81" i="2"/>
  <c r="AH81" i="2"/>
  <c r="AJ81" i="2"/>
  <c r="AD82" i="2"/>
  <c r="AF82" i="2"/>
  <c r="AH82" i="2"/>
  <c r="AJ82" i="2"/>
  <c r="AD83" i="2"/>
  <c r="AF83" i="2"/>
  <c r="AH83" i="2"/>
  <c r="AJ83" i="2"/>
  <c r="AD84" i="2"/>
  <c r="AF84" i="2"/>
  <c r="AH84" i="2"/>
  <c r="AJ84" i="2"/>
  <c r="AD85" i="2"/>
  <c r="AF85" i="2"/>
  <c r="AH85" i="2"/>
  <c r="AJ85" i="2"/>
  <c r="AD86" i="2"/>
  <c r="AF86" i="2"/>
  <c r="AH86" i="2"/>
  <c r="AJ86" i="2"/>
  <c r="AD87" i="2"/>
  <c r="AF87" i="2"/>
  <c r="AH87" i="2"/>
  <c r="AJ87" i="2"/>
  <c r="AD88" i="2"/>
  <c r="AF88" i="2"/>
  <c r="AH88" i="2"/>
  <c r="AJ88" i="2"/>
  <c r="AD89" i="2"/>
  <c r="AF89" i="2"/>
  <c r="AH89" i="2"/>
  <c r="AJ89" i="2"/>
  <c r="AD90" i="2"/>
  <c r="AF90" i="2"/>
  <c r="AH90" i="2"/>
  <c r="AJ90" i="2"/>
  <c r="AD91" i="2"/>
  <c r="AF91" i="2"/>
  <c r="AH91" i="2"/>
  <c r="AJ91" i="2"/>
  <c r="AD92" i="2"/>
  <c r="AF92" i="2"/>
  <c r="AH92" i="2"/>
  <c r="AJ92" i="2"/>
  <c r="AD93" i="2"/>
  <c r="AF93" i="2"/>
  <c r="AH93" i="2"/>
  <c r="AJ93" i="2"/>
  <c r="AD94" i="2"/>
  <c r="AF94" i="2"/>
  <c r="AH94" i="2"/>
  <c r="AJ94" i="2"/>
  <c r="AD95" i="2"/>
  <c r="AF95" i="2"/>
  <c r="AH95" i="2"/>
  <c r="AJ95" i="2"/>
  <c r="AD96" i="2"/>
  <c r="AF96" i="2"/>
  <c r="AH96" i="2"/>
  <c r="AJ96" i="2"/>
  <c r="AD97" i="2"/>
  <c r="AF97" i="2"/>
  <c r="AH97" i="2"/>
  <c r="AJ97" i="2"/>
  <c r="AD98" i="2"/>
  <c r="AF98" i="2"/>
  <c r="AH98" i="2"/>
  <c r="AJ98" i="2"/>
  <c r="AD99" i="2"/>
  <c r="AF99" i="2"/>
  <c r="AH99" i="2"/>
  <c r="AJ99" i="2"/>
  <c r="AD100" i="2"/>
  <c r="AF100" i="2"/>
  <c r="AH100" i="2"/>
  <c r="AJ100" i="2"/>
  <c r="AD101" i="2"/>
  <c r="AF101" i="2"/>
  <c r="AH101" i="2"/>
  <c r="AJ101" i="2"/>
  <c r="AD102" i="2"/>
  <c r="AF102" i="2"/>
  <c r="AH102" i="2"/>
  <c r="AJ102" i="2"/>
  <c r="AD103" i="2"/>
  <c r="AF103" i="2"/>
  <c r="AH103" i="2"/>
  <c r="AJ103" i="2"/>
  <c r="AE81" i="2"/>
  <c r="AG81" i="2"/>
  <c r="AE82" i="2"/>
  <c r="AG82" i="2"/>
  <c r="AE83" i="2"/>
  <c r="AG83" i="2"/>
  <c r="AE84" i="2"/>
  <c r="AG84" i="2"/>
  <c r="AE85" i="2"/>
  <c r="AG85" i="2"/>
  <c r="AE86" i="2"/>
  <c r="AG86" i="2"/>
  <c r="AE87" i="2"/>
  <c r="AG87" i="2"/>
  <c r="AE88" i="2"/>
  <c r="AG88" i="2"/>
  <c r="AE89" i="2"/>
  <c r="AG89" i="2"/>
  <c r="AE90" i="2"/>
  <c r="AG90" i="2"/>
  <c r="AE91" i="2"/>
  <c r="AG91" i="2"/>
  <c r="AE92" i="2"/>
  <c r="AG92" i="2"/>
  <c r="AE93" i="2"/>
  <c r="AG93" i="2"/>
  <c r="AE94" i="2"/>
  <c r="AG94" i="2"/>
  <c r="AE95" i="2"/>
  <c r="AG95" i="2"/>
  <c r="AE96" i="2"/>
  <c r="AG96" i="2"/>
  <c r="AE97" i="2"/>
  <c r="AG97" i="2"/>
  <c r="AE98" i="2"/>
  <c r="AG98" i="2"/>
  <c r="AE99" i="2"/>
  <c r="AG99" i="2"/>
  <c r="AE100" i="2"/>
  <c r="AG100" i="2"/>
  <c r="AE101" i="2"/>
  <c r="AG101" i="2"/>
  <c r="AE102" i="2"/>
  <c r="AG102" i="2"/>
  <c r="AE103" i="2"/>
  <c r="AG103" i="2"/>
  <c r="AC8" i="9"/>
  <c r="L8" i="9" s="1"/>
  <c r="U10" i="9"/>
  <c r="AB6" i="9"/>
  <c r="Z6" i="9"/>
  <c r="X6" i="9"/>
  <c r="V6" i="9"/>
  <c r="T6" i="9"/>
  <c r="R6" i="9"/>
  <c r="AC6" i="9"/>
  <c r="L6" i="9" s="1"/>
  <c r="AA6" i="9"/>
  <c r="Y6" i="9"/>
  <c r="W6" i="9"/>
  <c r="U6" i="9"/>
  <c r="S6" i="9"/>
  <c r="AC12" i="9"/>
  <c r="AA12" i="9"/>
  <c r="Y12" i="9"/>
  <c r="W12" i="9"/>
  <c r="U12" i="9"/>
  <c r="S12" i="9"/>
  <c r="AB12" i="9"/>
  <c r="Z12" i="9"/>
  <c r="X12" i="9"/>
  <c r="V12" i="9"/>
  <c r="T12" i="9"/>
  <c r="R12" i="9"/>
  <c r="AC21" i="9"/>
  <c r="AA21" i="9"/>
  <c r="Y21" i="9"/>
  <c r="W21" i="9"/>
  <c r="U21" i="9"/>
  <c r="S21" i="9"/>
  <c r="AB21" i="9"/>
  <c r="X21" i="9"/>
  <c r="T21" i="9"/>
  <c r="Z21" i="9"/>
  <c r="V21" i="9"/>
  <c r="R21" i="9"/>
  <c r="AC22" i="9"/>
  <c r="L22" i="9" s="1"/>
  <c r="AA22" i="9"/>
  <c r="Y22" i="9"/>
  <c r="W22" i="9"/>
  <c r="U22" i="9"/>
  <c r="S22" i="9"/>
  <c r="Z22" i="9"/>
  <c r="V22" i="9"/>
  <c r="R22" i="9"/>
  <c r="AB22" i="9"/>
  <c r="X22" i="9"/>
  <c r="T22" i="9"/>
  <c r="AC23" i="9"/>
  <c r="L23" i="9" s="1"/>
  <c r="AA23" i="9"/>
  <c r="Y23" i="9"/>
  <c r="W23" i="9"/>
  <c r="U23" i="9"/>
  <c r="S23" i="9"/>
  <c r="AB23" i="9"/>
  <c r="X23" i="9"/>
  <c r="T23" i="9"/>
  <c r="Z23" i="9"/>
  <c r="V23" i="9"/>
  <c r="R23" i="9"/>
  <c r="AC24" i="9"/>
  <c r="AA24" i="9"/>
  <c r="Y24" i="9"/>
  <c r="W24" i="9"/>
  <c r="U24" i="9"/>
  <c r="S24" i="9"/>
  <c r="Z24" i="9"/>
  <c r="V24" i="9"/>
  <c r="R24" i="9"/>
  <c r="AB24" i="9"/>
  <c r="X24" i="9"/>
  <c r="T24" i="9"/>
  <c r="AC25" i="9"/>
  <c r="AA25" i="9"/>
  <c r="Y25" i="9"/>
  <c r="W25" i="9"/>
  <c r="U25" i="9"/>
  <c r="S25" i="9"/>
  <c r="AB25" i="9"/>
  <c r="X25" i="9"/>
  <c r="T25" i="9"/>
  <c r="Z25" i="9"/>
  <c r="V25" i="9"/>
  <c r="R25" i="9"/>
  <c r="AC26" i="9"/>
  <c r="AA26" i="9"/>
  <c r="Y26" i="9"/>
  <c r="W26" i="9"/>
  <c r="U26" i="9"/>
  <c r="S26" i="9"/>
  <c r="Z26" i="9"/>
  <c r="V26" i="9"/>
  <c r="R26" i="9"/>
  <c r="AB26" i="9"/>
  <c r="X26" i="9"/>
  <c r="T26" i="9"/>
  <c r="AC27" i="9"/>
  <c r="AA27" i="9"/>
  <c r="Y27" i="9"/>
  <c r="W27" i="9"/>
  <c r="U27" i="9"/>
  <c r="S27" i="9"/>
  <c r="AB27" i="9"/>
  <c r="X27" i="9"/>
  <c r="T27" i="9"/>
  <c r="Z27" i="9"/>
  <c r="V27" i="9"/>
  <c r="R27" i="9"/>
  <c r="AC28" i="9"/>
  <c r="AA28" i="9"/>
  <c r="Y28" i="9"/>
  <c r="W28" i="9"/>
  <c r="U28" i="9"/>
  <c r="S28" i="9"/>
  <c r="Z28" i="9"/>
  <c r="V28" i="9"/>
  <c r="R28" i="9"/>
  <c r="AB28" i="9"/>
  <c r="X28" i="9"/>
  <c r="T28" i="9"/>
  <c r="AC29" i="9"/>
  <c r="AA29" i="9"/>
  <c r="Y29" i="9"/>
  <c r="W29" i="9"/>
  <c r="U29" i="9"/>
  <c r="S29" i="9"/>
  <c r="AB29" i="9"/>
  <c r="X29" i="9"/>
  <c r="T29" i="9"/>
  <c r="Z29" i="9"/>
  <c r="V29" i="9"/>
  <c r="R29" i="9"/>
  <c r="AC30" i="9"/>
  <c r="AA30" i="9"/>
  <c r="Y30" i="9"/>
  <c r="W30" i="9"/>
  <c r="U30" i="9"/>
  <c r="S30" i="9"/>
  <c r="Z30" i="9"/>
  <c r="V30" i="9"/>
  <c r="R30" i="9"/>
  <c r="AB30" i="9"/>
  <c r="X30" i="9"/>
  <c r="T30" i="9"/>
  <c r="AC31" i="9"/>
  <c r="AA31" i="9"/>
  <c r="Y31" i="9"/>
  <c r="W31" i="9"/>
  <c r="U31" i="9"/>
  <c r="S31" i="9"/>
  <c r="AB31" i="9"/>
  <c r="X31" i="9"/>
  <c r="T31" i="9"/>
  <c r="Z31" i="9"/>
  <c r="V31" i="9"/>
  <c r="R31" i="9"/>
  <c r="AC32" i="9"/>
  <c r="AA32" i="9"/>
  <c r="Y32" i="9"/>
  <c r="W32" i="9"/>
  <c r="U32" i="9"/>
  <c r="S32" i="9"/>
  <c r="Z32" i="9"/>
  <c r="V32" i="9"/>
  <c r="R32" i="9"/>
  <c r="AB32" i="9"/>
  <c r="X32" i="9"/>
  <c r="T32" i="9"/>
  <c r="AC33" i="9"/>
  <c r="AA33" i="9"/>
  <c r="Y33" i="9"/>
  <c r="W33" i="9"/>
  <c r="U33" i="9"/>
  <c r="S33" i="9"/>
  <c r="AB33" i="9"/>
  <c r="X33" i="9"/>
  <c r="T33" i="9"/>
  <c r="Z33" i="9"/>
  <c r="V33" i="9"/>
  <c r="R33" i="9"/>
  <c r="AC34" i="9"/>
  <c r="AA34" i="9"/>
  <c r="Y34" i="9"/>
  <c r="W34" i="9"/>
  <c r="U34" i="9"/>
  <c r="S34" i="9"/>
  <c r="Z34" i="9"/>
  <c r="V34" i="9"/>
  <c r="R34" i="9"/>
  <c r="AB34" i="9"/>
  <c r="X34" i="9"/>
  <c r="T34" i="9"/>
  <c r="AC35" i="9"/>
  <c r="AA35" i="9"/>
  <c r="Y35" i="9"/>
  <c r="W35" i="9"/>
  <c r="U35" i="9"/>
  <c r="S35" i="9"/>
  <c r="AB35" i="9"/>
  <c r="X35" i="9"/>
  <c r="T35" i="9"/>
  <c r="Z35" i="9"/>
  <c r="V35" i="9"/>
  <c r="R35" i="9"/>
  <c r="AC36" i="9"/>
  <c r="AA36" i="9"/>
  <c r="Y36" i="9"/>
  <c r="W36" i="9"/>
  <c r="U36" i="9"/>
  <c r="S36" i="9"/>
  <c r="Z36" i="9"/>
  <c r="V36" i="9"/>
  <c r="R36" i="9"/>
  <c r="AB36" i="9"/>
  <c r="X36" i="9"/>
  <c r="T36" i="9"/>
  <c r="AC37" i="9"/>
  <c r="AA37" i="9"/>
  <c r="Y37" i="9"/>
  <c r="W37" i="9"/>
  <c r="U37" i="9"/>
  <c r="S37" i="9"/>
  <c r="AB37" i="9"/>
  <c r="X37" i="9"/>
  <c r="T37" i="9"/>
  <c r="Z37" i="9"/>
  <c r="V37" i="9"/>
  <c r="R37" i="9"/>
  <c r="AC38" i="9"/>
  <c r="AA38" i="9"/>
  <c r="Y38" i="9"/>
  <c r="W38" i="9"/>
  <c r="U38" i="9"/>
  <c r="S38" i="9"/>
  <c r="Z38" i="9"/>
  <c r="V38" i="9"/>
  <c r="R38" i="9"/>
  <c r="AB38" i="9"/>
  <c r="X38" i="9"/>
  <c r="T38" i="9"/>
  <c r="AC39" i="9"/>
  <c r="AA39" i="9"/>
  <c r="Y39" i="9"/>
  <c r="W39" i="9"/>
  <c r="U39" i="9"/>
  <c r="S39" i="9"/>
  <c r="AB39" i="9"/>
  <c r="X39" i="9"/>
  <c r="T39" i="9"/>
  <c r="Z39" i="9"/>
  <c r="V39" i="9"/>
  <c r="R39" i="9"/>
  <c r="AC40" i="9"/>
  <c r="AA40" i="9"/>
  <c r="Y40" i="9"/>
  <c r="W40" i="9"/>
  <c r="U40" i="9"/>
  <c r="S40" i="9"/>
  <c r="Z40" i="9"/>
  <c r="V40" i="9"/>
  <c r="R40" i="9"/>
  <c r="AB40" i="9"/>
  <c r="X40" i="9"/>
  <c r="T40" i="9"/>
  <c r="AC41" i="9"/>
  <c r="AA41" i="9"/>
  <c r="Y41" i="9"/>
  <c r="W41" i="9"/>
  <c r="U41" i="9"/>
  <c r="S41" i="9"/>
  <c r="AB41" i="9"/>
  <c r="X41" i="9"/>
  <c r="T41" i="9"/>
  <c r="Z41" i="9"/>
  <c r="V41" i="9"/>
  <c r="R41" i="9"/>
  <c r="AC42" i="9"/>
  <c r="AA42" i="9"/>
  <c r="Y42" i="9"/>
  <c r="W42" i="9"/>
  <c r="U42" i="9"/>
  <c r="S42" i="9"/>
  <c r="Z42" i="9"/>
  <c r="V42" i="9"/>
  <c r="R42" i="9"/>
  <c r="AB42" i="9"/>
  <c r="X42" i="9"/>
  <c r="T42" i="9"/>
  <c r="AC43" i="9"/>
  <c r="AA43" i="9"/>
  <c r="Y43" i="9"/>
  <c r="W43" i="9"/>
  <c r="U43" i="9"/>
  <c r="S43" i="9"/>
  <c r="AB43" i="9"/>
  <c r="X43" i="9"/>
  <c r="T43" i="9"/>
  <c r="Z43" i="9"/>
  <c r="V43" i="9"/>
  <c r="R43" i="9"/>
  <c r="AC44" i="9"/>
  <c r="AA44" i="9"/>
  <c r="Y44" i="9"/>
  <c r="W44" i="9"/>
  <c r="U44" i="9"/>
  <c r="S44" i="9"/>
  <c r="Z44" i="9"/>
  <c r="V44" i="9"/>
  <c r="R44" i="9"/>
  <c r="AB44" i="9"/>
  <c r="X44" i="9"/>
  <c r="T44" i="9"/>
  <c r="AC45" i="9"/>
  <c r="AA45" i="9"/>
  <c r="Y45" i="9"/>
  <c r="W45" i="9"/>
  <c r="U45" i="9"/>
  <c r="S45" i="9"/>
  <c r="AB45" i="9"/>
  <c r="X45" i="9"/>
  <c r="T45" i="9"/>
  <c r="Z45" i="9"/>
  <c r="V45" i="9"/>
  <c r="R45" i="9"/>
  <c r="AC46" i="9"/>
  <c r="AA46" i="9"/>
  <c r="Y46" i="9"/>
  <c r="W46" i="9"/>
  <c r="U46" i="9"/>
  <c r="S46" i="9"/>
  <c r="Z46" i="9"/>
  <c r="V46" i="9"/>
  <c r="R46" i="9"/>
  <c r="AB46" i="9"/>
  <c r="X46" i="9"/>
  <c r="T46" i="9"/>
  <c r="AC47" i="9"/>
  <c r="AA47" i="9"/>
  <c r="Y47" i="9"/>
  <c r="W47" i="9"/>
  <c r="U47" i="9"/>
  <c r="S47" i="9"/>
  <c r="AB47" i="9"/>
  <c r="X47" i="9"/>
  <c r="T47" i="9"/>
  <c r="Z47" i="9"/>
  <c r="V47" i="9"/>
  <c r="R47" i="9"/>
  <c r="AC48" i="9"/>
  <c r="AA48" i="9"/>
  <c r="Y48" i="9"/>
  <c r="W48" i="9"/>
  <c r="U48" i="9"/>
  <c r="S48" i="9"/>
  <c r="Z48" i="9"/>
  <c r="V48" i="9"/>
  <c r="R48" i="9"/>
  <c r="AB48" i="9"/>
  <c r="X48" i="9"/>
  <c r="T48" i="9"/>
  <c r="AC49" i="9"/>
  <c r="AA49" i="9"/>
  <c r="Y49" i="9"/>
  <c r="W49" i="9"/>
  <c r="U49" i="9"/>
  <c r="S49" i="9"/>
  <c r="AB49" i="9"/>
  <c r="X49" i="9"/>
  <c r="T49" i="9"/>
  <c r="Z49" i="9"/>
  <c r="V49" i="9"/>
  <c r="R49" i="9"/>
  <c r="AC50" i="9"/>
  <c r="AA50" i="9"/>
  <c r="Y50" i="9"/>
  <c r="W50" i="9"/>
  <c r="U50" i="9"/>
  <c r="S50" i="9"/>
  <c r="Z50" i="9"/>
  <c r="V50" i="9"/>
  <c r="R50" i="9"/>
  <c r="AB50" i="9"/>
  <c r="X50" i="9"/>
  <c r="T50" i="9"/>
  <c r="AC51" i="9"/>
  <c r="AA51" i="9"/>
  <c r="Y51" i="9"/>
  <c r="W51" i="9"/>
  <c r="U51" i="9"/>
  <c r="S51" i="9"/>
  <c r="AB51" i="9"/>
  <c r="X51" i="9"/>
  <c r="T51" i="9"/>
  <c r="Z51" i="9"/>
  <c r="V51" i="9"/>
  <c r="R51" i="9"/>
  <c r="AC52" i="9"/>
  <c r="AA52" i="9"/>
  <c r="Y52" i="9"/>
  <c r="W52" i="9"/>
  <c r="U52" i="9"/>
  <c r="S52" i="9"/>
  <c r="Z52" i="9"/>
  <c r="V52" i="9"/>
  <c r="R52" i="9"/>
  <c r="AB52" i="9"/>
  <c r="X52" i="9"/>
  <c r="T52" i="9"/>
  <c r="AC53" i="9"/>
  <c r="AA53" i="9"/>
  <c r="Y53" i="9"/>
  <c r="W53" i="9"/>
  <c r="U53" i="9"/>
  <c r="S53" i="9"/>
  <c r="AB53" i="9"/>
  <c r="X53" i="9"/>
  <c r="T53" i="9"/>
  <c r="Z53" i="9"/>
  <c r="V53" i="9"/>
  <c r="R53" i="9"/>
  <c r="AC54" i="9"/>
  <c r="AA54" i="9"/>
  <c r="Y54" i="9"/>
  <c r="W54" i="9"/>
  <c r="U54" i="9"/>
  <c r="S54" i="9"/>
  <c r="Z54" i="9"/>
  <c r="V54" i="9"/>
  <c r="R54" i="9"/>
  <c r="AB54" i="9"/>
  <c r="X54" i="9"/>
  <c r="T54" i="9"/>
  <c r="AC55" i="9"/>
  <c r="AA55" i="9"/>
  <c r="Y55" i="9"/>
  <c r="W55" i="9"/>
  <c r="U55" i="9"/>
  <c r="S55" i="9"/>
  <c r="AB55" i="9"/>
  <c r="X55" i="9"/>
  <c r="T55" i="9"/>
  <c r="Z55" i="9"/>
  <c r="V55" i="9"/>
  <c r="R55" i="9"/>
  <c r="AC56" i="9"/>
  <c r="AA56" i="9"/>
  <c r="Y56" i="9"/>
  <c r="W56" i="9"/>
  <c r="U56" i="9"/>
  <c r="S56" i="9"/>
  <c r="Z56" i="9"/>
  <c r="V56" i="9"/>
  <c r="R56" i="9"/>
  <c r="AB56" i="9"/>
  <c r="X56" i="9"/>
  <c r="T56" i="9"/>
  <c r="AC57" i="9"/>
  <c r="AA57" i="9"/>
  <c r="Y57" i="9"/>
  <c r="W57" i="9"/>
  <c r="U57" i="9"/>
  <c r="S57" i="9"/>
  <c r="AB57" i="9"/>
  <c r="X57" i="9"/>
  <c r="T57" i="9"/>
  <c r="Z57" i="9"/>
  <c r="V57" i="9"/>
  <c r="R57" i="9"/>
  <c r="AC58" i="9"/>
  <c r="AA58" i="9"/>
  <c r="Y58" i="9"/>
  <c r="W58" i="9"/>
  <c r="U58" i="9"/>
  <c r="S58" i="9"/>
  <c r="Z58" i="9"/>
  <c r="V58" i="9"/>
  <c r="R58" i="9"/>
  <c r="AB58" i="9"/>
  <c r="X58" i="9"/>
  <c r="T58" i="9"/>
  <c r="AC59" i="9"/>
  <c r="AA59" i="9"/>
  <c r="Y59" i="9"/>
  <c r="W59" i="9"/>
  <c r="U59" i="9"/>
  <c r="S59" i="9"/>
  <c r="AB59" i="9"/>
  <c r="X59" i="9"/>
  <c r="T59" i="9"/>
  <c r="Z59" i="9"/>
  <c r="V59" i="9"/>
  <c r="R59" i="9"/>
  <c r="AC60" i="9"/>
  <c r="AA60" i="9"/>
  <c r="Y60" i="9"/>
  <c r="W60" i="9"/>
  <c r="U60" i="9"/>
  <c r="S60" i="9"/>
  <c r="Z60" i="9"/>
  <c r="V60" i="9"/>
  <c r="R60" i="9"/>
  <c r="AB60" i="9"/>
  <c r="X60" i="9"/>
  <c r="T60" i="9"/>
  <c r="AB61" i="9"/>
  <c r="Z61" i="9"/>
  <c r="AC61" i="9"/>
  <c r="Y61" i="9"/>
  <c r="W61" i="9"/>
  <c r="U61" i="9"/>
  <c r="S61" i="9"/>
  <c r="X61" i="9"/>
  <c r="T61" i="9"/>
  <c r="AA61" i="9"/>
  <c r="V61" i="9"/>
  <c r="R61" i="9"/>
  <c r="AC7" i="9"/>
  <c r="AA7" i="9"/>
  <c r="Y7" i="9"/>
  <c r="W7" i="9"/>
  <c r="U7" i="9"/>
  <c r="S7" i="9"/>
  <c r="AB7" i="9"/>
  <c r="Z7" i="9"/>
  <c r="X7" i="9"/>
  <c r="V7" i="9"/>
  <c r="T7" i="9"/>
  <c r="R7" i="9"/>
  <c r="AA9" i="9"/>
  <c r="W9" i="9"/>
  <c r="S9" i="9"/>
  <c r="Z9" i="9"/>
  <c r="V9" i="9"/>
  <c r="R9" i="9"/>
  <c r="AC11" i="9"/>
  <c r="L11" i="9" s="1"/>
  <c r="AA11" i="9"/>
  <c r="Y11" i="9"/>
  <c r="W11" i="9"/>
  <c r="U11" i="9"/>
  <c r="S11" i="9"/>
  <c r="AB11" i="9"/>
  <c r="Z11" i="9"/>
  <c r="X11" i="9"/>
  <c r="V11" i="9"/>
  <c r="T11" i="9"/>
  <c r="R11" i="9"/>
  <c r="AC13" i="9"/>
  <c r="AA13" i="9"/>
  <c r="Y13" i="9"/>
  <c r="W13" i="9"/>
  <c r="U13" i="9"/>
  <c r="S13" i="9"/>
  <c r="Z13" i="9"/>
  <c r="V13" i="9"/>
  <c r="R13" i="9"/>
  <c r="AB13" i="9"/>
  <c r="X13" i="9"/>
  <c r="T13" i="9"/>
  <c r="AC14" i="9"/>
  <c r="AA14" i="9"/>
  <c r="Y14" i="9"/>
  <c r="W14" i="9"/>
  <c r="U14" i="9"/>
  <c r="S14" i="9"/>
  <c r="AB14" i="9"/>
  <c r="X14" i="9"/>
  <c r="T14" i="9"/>
  <c r="Z14" i="9"/>
  <c r="V14" i="9"/>
  <c r="R14" i="9"/>
  <c r="AC15" i="9"/>
  <c r="Y15" i="9"/>
  <c r="U15" i="9"/>
  <c r="Z15" i="9"/>
  <c r="R15" i="9"/>
  <c r="X15" i="9"/>
  <c r="AC16" i="9"/>
  <c r="L16" i="9" s="1"/>
  <c r="AA16" i="9"/>
  <c r="Y16" i="9"/>
  <c r="W16" i="9"/>
  <c r="K16" i="9" s="1"/>
  <c r="U16" i="9"/>
  <c r="S16" i="9"/>
  <c r="AB16" i="9"/>
  <c r="X16" i="9"/>
  <c r="T16" i="9"/>
  <c r="Z16" i="9"/>
  <c r="V16" i="9"/>
  <c r="R16" i="9"/>
  <c r="AB17" i="9"/>
  <c r="Z17" i="9"/>
  <c r="X17" i="9"/>
  <c r="V17" i="9"/>
  <c r="T17" i="9"/>
  <c r="R17" i="9"/>
  <c r="AJ18" i="9"/>
  <c r="AH18" i="9"/>
  <c r="AF18" i="9"/>
  <c r="AD18" i="9"/>
  <c r="AB19" i="9"/>
  <c r="X19" i="9"/>
  <c r="T19" i="9"/>
  <c r="AJ20" i="9"/>
  <c r="AH20" i="9"/>
  <c r="AF20" i="9"/>
  <c r="AD20" i="9"/>
  <c r="AJ62" i="9"/>
  <c r="AH62" i="9"/>
  <c r="AF62" i="9"/>
  <c r="AD62" i="9"/>
  <c r="AI62" i="9"/>
  <c r="AE62" i="9"/>
  <c r="AB65" i="9"/>
  <c r="Z65" i="9"/>
  <c r="X65" i="9"/>
  <c r="V65" i="9"/>
  <c r="T65" i="9"/>
  <c r="R65" i="9"/>
  <c r="AC65" i="9"/>
  <c r="Y65" i="9"/>
  <c r="U65" i="9"/>
  <c r="AJ66" i="9"/>
  <c r="AH66" i="9"/>
  <c r="AF66" i="9"/>
  <c r="AD66" i="9"/>
  <c r="AI66" i="9"/>
  <c r="AE66" i="9"/>
  <c r="AB69" i="9"/>
  <c r="Z69" i="9"/>
  <c r="X69" i="9"/>
  <c r="V69" i="9"/>
  <c r="T69" i="9"/>
  <c r="R69" i="9"/>
  <c r="AC69" i="9"/>
  <c r="Y69" i="9"/>
  <c r="U69" i="9"/>
  <c r="AJ70" i="9"/>
  <c r="AH70" i="9"/>
  <c r="AF70" i="9"/>
  <c r="AD70" i="9"/>
  <c r="AI70" i="9"/>
  <c r="AE70" i="9"/>
  <c r="AB73" i="9"/>
  <c r="Z73" i="9"/>
  <c r="X73" i="9"/>
  <c r="V73" i="9"/>
  <c r="T73" i="9"/>
  <c r="R73" i="9"/>
  <c r="AC73" i="9"/>
  <c r="Y73" i="9"/>
  <c r="U73" i="9"/>
  <c r="AJ74" i="9"/>
  <c r="AH74" i="9"/>
  <c r="AF74" i="9"/>
  <c r="AD74" i="9"/>
  <c r="AI74" i="9"/>
  <c r="AE74" i="9"/>
  <c r="S17" i="9"/>
  <c r="W17" i="9"/>
  <c r="K17" i="9" s="1"/>
  <c r="AA17" i="9"/>
  <c r="AG18" i="9"/>
  <c r="W19" i="9"/>
  <c r="AG20" i="9"/>
  <c r="AG62" i="9"/>
  <c r="S65" i="9"/>
  <c r="AA65" i="9"/>
  <c r="AG66" i="9"/>
  <c r="S69" i="9"/>
  <c r="AA69" i="9"/>
  <c r="AG70" i="9"/>
  <c r="S73" i="9"/>
  <c r="AA73" i="9"/>
  <c r="AG74" i="9"/>
  <c r="AJ17" i="9"/>
  <c r="AH17" i="9"/>
  <c r="AF17" i="9"/>
  <c r="AD17" i="9"/>
  <c r="AB18" i="9"/>
  <c r="Z18" i="9"/>
  <c r="X18" i="9"/>
  <c r="V18" i="9"/>
  <c r="T18" i="9"/>
  <c r="R18" i="9"/>
  <c r="AJ19" i="9"/>
  <c r="AH19" i="9"/>
  <c r="AF19" i="9"/>
  <c r="AD19" i="9"/>
  <c r="AB20" i="9"/>
  <c r="Z20" i="9"/>
  <c r="X20" i="9"/>
  <c r="V20" i="9"/>
  <c r="T20" i="9"/>
  <c r="R20" i="9"/>
  <c r="AB63" i="9"/>
  <c r="Z63" i="9"/>
  <c r="X63" i="9"/>
  <c r="V63" i="9"/>
  <c r="T63" i="9"/>
  <c r="R63" i="9"/>
  <c r="AC63" i="9"/>
  <c r="Y63" i="9"/>
  <c r="U63" i="9"/>
  <c r="AJ64" i="9"/>
  <c r="AH64" i="9"/>
  <c r="AF64" i="9"/>
  <c r="AD64" i="9"/>
  <c r="AI64" i="9"/>
  <c r="AE64" i="9"/>
  <c r="AB67" i="9"/>
  <c r="Z67" i="9"/>
  <c r="X67" i="9"/>
  <c r="V67" i="9"/>
  <c r="T67" i="9"/>
  <c r="R67" i="9"/>
  <c r="AC67" i="9"/>
  <c r="Y67" i="9"/>
  <c r="U67" i="9"/>
  <c r="AJ68" i="9"/>
  <c r="AH68" i="9"/>
  <c r="AF68" i="9"/>
  <c r="AD68" i="9"/>
  <c r="AI68" i="9"/>
  <c r="AE68" i="9"/>
  <c r="AB71" i="9"/>
  <c r="Z71" i="9"/>
  <c r="X71" i="9"/>
  <c r="V71" i="9"/>
  <c r="T71" i="9"/>
  <c r="R71" i="9"/>
  <c r="AC71" i="9"/>
  <c r="Y71" i="9"/>
  <c r="U71" i="9"/>
  <c r="AJ72" i="9"/>
  <c r="AH72" i="9"/>
  <c r="AF72" i="9"/>
  <c r="AD72" i="9"/>
  <c r="AI72" i="9"/>
  <c r="AE72" i="9"/>
  <c r="AC75" i="9"/>
  <c r="AB75" i="9"/>
  <c r="Z75" i="9"/>
  <c r="X75" i="9"/>
  <c r="V75" i="9"/>
  <c r="T75" i="9"/>
  <c r="R75" i="9"/>
  <c r="Y75" i="9"/>
  <c r="U75" i="9"/>
  <c r="AE6" i="9"/>
  <c r="AG6" i="9"/>
  <c r="AI6" i="9"/>
  <c r="AD6" i="9"/>
  <c r="AF6" i="9"/>
  <c r="AH6" i="9"/>
  <c r="AE7" i="9"/>
  <c r="AG7" i="9"/>
  <c r="AE8" i="9"/>
  <c r="AG8" i="9"/>
  <c r="AE9" i="9"/>
  <c r="AG9" i="9"/>
  <c r="AE10" i="9"/>
  <c r="AG10" i="9"/>
  <c r="AE11" i="9"/>
  <c r="AG11" i="9"/>
  <c r="AE12" i="9"/>
  <c r="AG12" i="9"/>
  <c r="AJ12" i="9"/>
  <c r="U17" i="9"/>
  <c r="Y17" i="9"/>
  <c r="AC17" i="9"/>
  <c r="L17" i="9" s="1"/>
  <c r="AG17" i="9"/>
  <c r="S18" i="9"/>
  <c r="W18" i="9"/>
  <c r="AA18" i="9"/>
  <c r="AE18" i="9"/>
  <c r="AI18" i="9"/>
  <c r="U19" i="9"/>
  <c r="Y19" i="9"/>
  <c r="AC19" i="9"/>
  <c r="AG19" i="9"/>
  <c r="S20" i="9"/>
  <c r="W20" i="9"/>
  <c r="K20" i="9" s="1"/>
  <c r="AA20" i="9"/>
  <c r="AE20" i="9"/>
  <c r="AI20" i="9"/>
  <c r="S63" i="9"/>
  <c r="AA63" i="9"/>
  <c r="AG64" i="9"/>
  <c r="W65" i="9"/>
  <c r="S67" i="9"/>
  <c r="AA67" i="9"/>
  <c r="AG68" i="9"/>
  <c r="W69" i="9"/>
  <c r="S71" i="9"/>
  <c r="AA71" i="9"/>
  <c r="AG72" i="9"/>
  <c r="W73" i="9"/>
  <c r="S75" i="9"/>
  <c r="AA75" i="9"/>
  <c r="AJ61" i="9"/>
  <c r="AH61" i="9"/>
  <c r="AF61" i="9"/>
  <c r="AD61" i="9"/>
  <c r="AB62" i="9"/>
  <c r="Z62" i="9"/>
  <c r="X62" i="9"/>
  <c r="V62" i="9"/>
  <c r="T62" i="9"/>
  <c r="R62" i="9"/>
  <c r="AJ63" i="9"/>
  <c r="AH63" i="9"/>
  <c r="AF63" i="9"/>
  <c r="AD63" i="9"/>
  <c r="AB64" i="9"/>
  <c r="Z64" i="9"/>
  <c r="X64" i="9"/>
  <c r="V64" i="9"/>
  <c r="T64" i="9"/>
  <c r="R64" i="9"/>
  <c r="AJ65" i="9"/>
  <c r="AH65" i="9"/>
  <c r="AF65" i="9"/>
  <c r="AD65" i="9"/>
  <c r="AB66" i="9"/>
  <c r="Z66" i="9"/>
  <c r="X66" i="9"/>
  <c r="V66" i="9"/>
  <c r="T66" i="9"/>
  <c r="R66" i="9"/>
  <c r="AJ67" i="9"/>
  <c r="AH67" i="9"/>
  <c r="AF67" i="9"/>
  <c r="AD67" i="9"/>
  <c r="AB68" i="9"/>
  <c r="Z68" i="9"/>
  <c r="X68" i="9"/>
  <c r="V68" i="9"/>
  <c r="T68" i="9"/>
  <c r="R68" i="9"/>
  <c r="AJ69" i="9"/>
  <c r="AH69" i="9"/>
  <c r="AF69" i="9"/>
  <c r="AD69" i="9"/>
  <c r="AB70" i="9"/>
  <c r="Z70" i="9"/>
  <c r="X70" i="9"/>
  <c r="V70" i="9"/>
  <c r="T70" i="9"/>
  <c r="R70" i="9"/>
  <c r="AJ71" i="9"/>
  <c r="AH71" i="9"/>
  <c r="AF71" i="9"/>
  <c r="AD71" i="9"/>
  <c r="AB72" i="9"/>
  <c r="Z72" i="9"/>
  <c r="X72" i="9"/>
  <c r="V72" i="9"/>
  <c r="T72" i="9"/>
  <c r="R72" i="9"/>
  <c r="AJ73" i="9"/>
  <c r="AH73" i="9"/>
  <c r="AF73" i="9"/>
  <c r="AD73" i="9"/>
  <c r="AB74" i="9"/>
  <c r="Z74" i="9"/>
  <c r="X74" i="9"/>
  <c r="V74" i="9"/>
  <c r="T74" i="9"/>
  <c r="R74" i="9"/>
  <c r="AI75" i="9"/>
  <c r="AG75" i="9"/>
  <c r="AE75" i="9"/>
  <c r="AJ75" i="9"/>
  <c r="AF75" i="9"/>
  <c r="AC77" i="9"/>
  <c r="AA77" i="9"/>
  <c r="Y77" i="9"/>
  <c r="W77" i="9"/>
  <c r="U77" i="9"/>
  <c r="S77" i="9"/>
  <c r="Z77" i="9"/>
  <c r="V77" i="9"/>
  <c r="R77" i="9"/>
  <c r="AB77" i="9"/>
  <c r="X77" i="9"/>
  <c r="T77" i="9"/>
  <c r="AC78" i="9"/>
  <c r="AA78" i="9"/>
  <c r="Y78" i="9"/>
  <c r="W78" i="9"/>
  <c r="U78" i="9"/>
  <c r="S78" i="9"/>
  <c r="AB78" i="9"/>
  <c r="X78" i="9"/>
  <c r="T78" i="9"/>
  <c r="Z78" i="9"/>
  <c r="V78" i="9"/>
  <c r="R78" i="9"/>
  <c r="AC79" i="9"/>
  <c r="AA79" i="9"/>
  <c r="Y79" i="9"/>
  <c r="W79" i="9"/>
  <c r="U79" i="9"/>
  <c r="S79" i="9"/>
  <c r="Z79" i="9"/>
  <c r="V79" i="9"/>
  <c r="R79" i="9"/>
  <c r="AB79" i="9"/>
  <c r="X79" i="9"/>
  <c r="T79" i="9"/>
  <c r="AC80" i="9"/>
  <c r="AA80" i="9"/>
  <c r="Y80" i="9"/>
  <c r="W80" i="9"/>
  <c r="U80" i="9"/>
  <c r="S80" i="9"/>
  <c r="AB80" i="9"/>
  <c r="X80" i="9"/>
  <c r="T80" i="9"/>
  <c r="Z80" i="9"/>
  <c r="V80" i="9"/>
  <c r="R80" i="9"/>
  <c r="AC81" i="9"/>
  <c r="AA81" i="9"/>
  <c r="Y81" i="9"/>
  <c r="W81" i="9"/>
  <c r="U81" i="9"/>
  <c r="S81" i="9"/>
  <c r="Z81" i="9"/>
  <c r="V81" i="9"/>
  <c r="R81" i="9"/>
  <c r="AB81" i="9"/>
  <c r="X81" i="9"/>
  <c r="T81" i="9"/>
  <c r="AC82" i="9"/>
  <c r="AA82" i="9"/>
  <c r="Y82" i="9"/>
  <c r="W82" i="9"/>
  <c r="U82" i="9"/>
  <c r="S82" i="9"/>
  <c r="AB82" i="9"/>
  <c r="X82" i="9"/>
  <c r="T82" i="9"/>
  <c r="Z82" i="9"/>
  <c r="V82" i="9"/>
  <c r="R82" i="9"/>
  <c r="AC83" i="9"/>
  <c r="AA83" i="9"/>
  <c r="Y83" i="9"/>
  <c r="W83" i="9"/>
  <c r="U83" i="9"/>
  <c r="S83" i="9"/>
  <c r="Z83" i="9"/>
  <c r="V83" i="9"/>
  <c r="R83" i="9"/>
  <c r="AB83" i="9"/>
  <c r="X83" i="9"/>
  <c r="T83" i="9"/>
  <c r="AC84" i="9"/>
  <c r="AA84" i="9"/>
  <c r="Y84" i="9"/>
  <c r="W84" i="9"/>
  <c r="U84" i="9"/>
  <c r="S84" i="9"/>
  <c r="AB84" i="9"/>
  <c r="X84" i="9"/>
  <c r="T84" i="9"/>
  <c r="Z84" i="9"/>
  <c r="V84" i="9"/>
  <c r="R84" i="9"/>
  <c r="AC85" i="9"/>
  <c r="AA85" i="9"/>
  <c r="Y85" i="9"/>
  <c r="W85" i="9"/>
  <c r="U85" i="9"/>
  <c r="S85" i="9"/>
  <c r="Z85" i="9"/>
  <c r="V85" i="9"/>
  <c r="R85" i="9"/>
  <c r="AB85" i="9"/>
  <c r="X85" i="9"/>
  <c r="T85" i="9"/>
  <c r="AC86" i="9"/>
  <c r="AA86" i="9"/>
  <c r="Y86" i="9"/>
  <c r="W86" i="9"/>
  <c r="U86" i="9"/>
  <c r="S86" i="9"/>
  <c r="AB86" i="9"/>
  <c r="X86" i="9"/>
  <c r="T86" i="9"/>
  <c r="Z86" i="9"/>
  <c r="V86" i="9"/>
  <c r="R86" i="9"/>
  <c r="AC87" i="9"/>
  <c r="AA87" i="9"/>
  <c r="Y87" i="9"/>
  <c r="W87" i="9"/>
  <c r="U87" i="9"/>
  <c r="S87" i="9"/>
  <c r="Z87" i="9"/>
  <c r="V87" i="9"/>
  <c r="R87" i="9"/>
  <c r="AB87" i="9"/>
  <c r="X87" i="9"/>
  <c r="T87" i="9"/>
  <c r="AC88" i="9"/>
  <c r="AA88" i="9"/>
  <c r="Y88" i="9"/>
  <c r="W88" i="9"/>
  <c r="U88" i="9"/>
  <c r="S88" i="9"/>
  <c r="AB88" i="9"/>
  <c r="X88" i="9"/>
  <c r="T88" i="9"/>
  <c r="Z88" i="9"/>
  <c r="V88" i="9"/>
  <c r="R88" i="9"/>
  <c r="AC89" i="9"/>
  <c r="AA89" i="9"/>
  <c r="Y89" i="9"/>
  <c r="W89" i="9"/>
  <c r="U89" i="9"/>
  <c r="S89" i="9"/>
  <c r="Z89" i="9"/>
  <c r="V89" i="9"/>
  <c r="R89" i="9"/>
  <c r="AB89" i="9"/>
  <c r="X89" i="9"/>
  <c r="T89" i="9"/>
  <c r="AC90" i="9"/>
  <c r="AA90" i="9"/>
  <c r="Y90" i="9"/>
  <c r="W90" i="9"/>
  <c r="U90" i="9"/>
  <c r="S90" i="9"/>
  <c r="AB90" i="9"/>
  <c r="X90" i="9"/>
  <c r="T90" i="9"/>
  <c r="Z90" i="9"/>
  <c r="V90" i="9"/>
  <c r="R90" i="9"/>
  <c r="AC91" i="9"/>
  <c r="AA91" i="9"/>
  <c r="Y91" i="9"/>
  <c r="W91" i="9"/>
  <c r="U91" i="9"/>
  <c r="S91" i="9"/>
  <c r="Z91" i="9"/>
  <c r="V91" i="9"/>
  <c r="R91" i="9"/>
  <c r="AB91" i="9"/>
  <c r="X91" i="9"/>
  <c r="T91" i="9"/>
  <c r="AC92" i="9"/>
  <c r="AA92" i="9"/>
  <c r="Y92" i="9"/>
  <c r="W92" i="9"/>
  <c r="U92" i="9"/>
  <c r="S92" i="9"/>
  <c r="AB92" i="9"/>
  <c r="X92" i="9"/>
  <c r="T92" i="9"/>
  <c r="Z92" i="9"/>
  <c r="V92" i="9"/>
  <c r="R92" i="9"/>
  <c r="AC93" i="9"/>
  <c r="AA93" i="9"/>
  <c r="Y93" i="9"/>
  <c r="W93" i="9"/>
  <c r="U93" i="9"/>
  <c r="S93" i="9"/>
  <c r="Z93" i="9"/>
  <c r="V93" i="9"/>
  <c r="R93" i="9"/>
  <c r="AB93" i="9"/>
  <c r="X93" i="9"/>
  <c r="T93" i="9"/>
  <c r="AC94" i="9"/>
  <c r="AA94" i="9"/>
  <c r="Y94" i="9"/>
  <c r="W94" i="9"/>
  <c r="U94" i="9"/>
  <c r="S94" i="9"/>
  <c r="AB94" i="9"/>
  <c r="X94" i="9"/>
  <c r="T94" i="9"/>
  <c r="Z94" i="9"/>
  <c r="V94" i="9"/>
  <c r="R94" i="9"/>
  <c r="AC95" i="9"/>
  <c r="AA95" i="9"/>
  <c r="Y95" i="9"/>
  <c r="W95" i="9"/>
  <c r="U95" i="9"/>
  <c r="S95" i="9"/>
  <c r="Z95" i="9"/>
  <c r="V95" i="9"/>
  <c r="R95" i="9"/>
  <c r="AB95" i="9"/>
  <c r="X95" i="9"/>
  <c r="T95" i="9"/>
  <c r="AC96" i="9"/>
  <c r="AA96" i="9"/>
  <c r="Y96" i="9"/>
  <c r="W96" i="9"/>
  <c r="U96" i="9"/>
  <c r="S96" i="9"/>
  <c r="AB96" i="9"/>
  <c r="X96" i="9"/>
  <c r="T96" i="9"/>
  <c r="Z96" i="9"/>
  <c r="V96" i="9"/>
  <c r="R96" i="9"/>
  <c r="AC97" i="9"/>
  <c r="AA97" i="9"/>
  <c r="Y97" i="9"/>
  <c r="W97" i="9"/>
  <c r="U97" i="9"/>
  <c r="S97" i="9"/>
  <c r="Z97" i="9"/>
  <c r="V97" i="9"/>
  <c r="R97" i="9"/>
  <c r="AB97" i="9"/>
  <c r="X97" i="9"/>
  <c r="T97" i="9"/>
  <c r="AC98" i="9"/>
  <c r="AA98" i="9"/>
  <c r="Y98" i="9"/>
  <c r="W98" i="9"/>
  <c r="U98" i="9"/>
  <c r="S98" i="9"/>
  <c r="AB98" i="9"/>
  <c r="X98" i="9"/>
  <c r="T98" i="9"/>
  <c r="Z98" i="9"/>
  <c r="V98" i="9"/>
  <c r="R98" i="9"/>
  <c r="AC99" i="9"/>
  <c r="AA99" i="9"/>
  <c r="Y99" i="9"/>
  <c r="W99" i="9"/>
  <c r="U99" i="9"/>
  <c r="S99" i="9"/>
  <c r="Z99" i="9"/>
  <c r="V99" i="9"/>
  <c r="R99" i="9"/>
  <c r="AB99" i="9"/>
  <c r="X99" i="9"/>
  <c r="T99" i="9"/>
  <c r="AC100" i="9"/>
  <c r="AA100" i="9"/>
  <c r="Y100" i="9"/>
  <c r="W100" i="9"/>
  <c r="U100" i="9"/>
  <c r="S100" i="9"/>
  <c r="AB100" i="9"/>
  <c r="X100" i="9"/>
  <c r="T100" i="9"/>
  <c r="Z100" i="9"/>
  <c r="V100" i="9"/>
  <c r="R100" i="9"/>
  <c r="AC101" i="9"/>
  <c r="AA101" i="9"/>
  <c r="Y101" i="9"/>
  <c r="W101" i="9"/>
  <c r="U101" i="9"/>
  <c r="S101" i="9"/>
  <c r="Z101" i="9"/>
  <c r="V101" i="9"/>
  <c r="R101" i="9"/>
  <c r="AB101" i="9"/>
  <c r="X101" i="9"/>
  <c r="T101" i="9"/>
  <c r="AC102" i="9"/>
  <c r="AA102" i="9"/>
  <c r="Y102" i="9"/>
  <c r="W102" i="9"/>
  <c r="U102" i="9"/>
  <c r="S102" i="9"/>
  <c r="AB102" i="9"/>
  <c r="X102" i="9"/>
  <c r="T102" i="9"/>
  <c r="Z102" i="9"/>
  <c r="V102" i="9"/>
  <c r="R102" i="9"/>
  <c r="AC103" i="9"/>
  <c r="AA103" i="9"/>
  <c r="Y103" i="9"/>
  <c r="W103" i="9"/>
  <c r="U103" i="9"/>
  <c r="S103" i="9"/>
  <c r="Z103" i="9"/>
  <c r="V103" i="9"/>
  <c r="R103" i="9"/>
  <c r="AB103" i="9"/>
  <c r="X103" i="9"/>
  <c r="T103" i="9"/>
  <c r="AE13" i="9"/>
  <c r="AG13" i="9"/>
  <c r="AE14" i="9"/>
  <c r="AG14" i="9"/>
  <c r="AE15" i="9"/>
  <c r="AG15" i="9"/>
  <c r="AE16" i="9"/>
  <c r="AG16" i="9"/>
  <c r="AE21" i="9"/>
  <c r="AG21" i="9"/>
  <c r="AE22" i="9"/>
  <c r="AG22" i="9"/>
  <c r="AE23" i="9"/>
  <c r="AG23" i="9"/>
  <c r="AE24" i="9"/>
  <c r="AG24" i="9"/>
  <c r="AE25" i="9"/>
  <c r="AG25" i="9"/>
  <c r="AE26" i="9"/>
  <c r="AG26" i="9"/>
  <c r="AE27" i="9"/>
  <c r="AG27" i="9"/>
  <c r="AE28" i="9"/>
  <c r="AG28" i="9"/>
  <c r="AE29" i="9"/>
  <c r="AG29" i="9"/>
  <c r="AE30" i="9"/>
  <c r="AG30" i="9"/>
  <c r="AE31" i="9"/>
  <c r="AG31" i="9"/>
  <c r="AE32" i="9"/>
  <c r="AG32" i="9"/>
  <c r="AE33" i="9"/>
  <c r="AG33" i="9"/>
  <c r="AE34" i="9"/>
  <c r="AG34" i="9"/>
  <c r="AE35" i="9"/>
  <c r="AG35" i="9"/>
  <c r="AE36" i="9"/>
  <c r="AG36" i="9"/>
  <c r="AE37" i="9"/>
  <c r="AG37" i="9"/>
  <c r="AE38" i="9"/>
  <c r="AG38" i="9"/>
  <c r="AE39" i="9"/>
  <c r="AG39" i="9"/>
  <c r="AE40" i="9"/>
  <c r="AG40" i="9"/>
  <c r="AE41" i="9"/>
  <c r="AG41" i="9"/>
  <c r="AE42" i="9"/>
  <c r="AG42" i="9"/>
  <c r="AE43" i="9"/>
  <c r="AG43" i="9"/>
  <c r="AE44" i="9"/>
  <c r="AG44" i="9"/>
  <c r="AE45" i="9"/>
  <c r="AG45" i="9"/>
  <c r="AE46" i="9"/>
  <c r="AG46" i="9"/>
  <c r="AE47" i="9"/>
  <c r="AG47" i="9"/>
  <c r="AE48" i="9"/>
  <c r="AG48" i="9"/>
  <c r="AE49" i="9"/>
  <c r="AG49" i="9"/>
  <c r="AE50" i="9"/>
  <c r="AG50" i="9"/>
  <c r="AE51" i="9"/>
  <c r="AG51" i="9"/>
  <c r="AE52" i="9"/>
  <c r="AG52" i="9"/>
  <c r="AE53" i="9"/>
  <c r="AG53" i="9"/>
  <c r="AE54" i="9"/>
  <c r="AG54" i="9"/>
  <c r="AE55" i="9"/>
  <c r="AG55" i="9"/>
  <c r="AE56" i="9"/>
  <c r="AG56" i="9"/>
  <c r="AE57" i="9"/>
  <c r="AG57" i="9"/>
  <c r="AE58" i="9"/>
  <c r="AG58" i="9"/>
  <c r="AE59" i="9"/>
  <c r="AG59" i="9"/>
  <c r="AE60" i="9"/>
  <c r="AG60" i="9"/>
  <c r="AG61" i="9"/>
  <c r="S62" i="9"/>
  <c r="W62" i="9"/>
  <c r="AA62" i="9"/>
  <c r="AG63" i="9"/>
  <c r="S64" i="9"/>
  <c r="W64" i="9"/>
  <c r="AA64" i="9"/>
  <c r="AG65" i="9"/>
  <c r="S66" i="9"/>
  <c r="W66" i="9"/>
  <c r="AA66" i="9"/>
  <c r="AG67" i="9"/>
  <c r="S68" i="9"/>
  <c r="W68" i="9"/>
  <c r="AA68" i="9"/>
  <c r="AG69" i="9"/>
  <c r="S70" i="9"/>
  <c r="W70" i="9"/>
  <c r="AA70" i="9"/>
  <c r="AG71" i="9"/>
  <c r="S72" i="9"/>
  <c r="W72" i="9"/>
  <c r="AA72" i="9"/>
  <c r="AG73" i="9"/>
  <c r="S74" i="9"/>
  <c r="W74" i="9"/>
  <c r="AA74" i="9"/>
  <c r="AD75" i="9"/>
  <c r="T76" i="9"/>
  <c r="AC76" i="9"/>
  <c r="AA76" i="9"/>
  <c r="Y76" i="9"/>
  <c r="W76" i="9"/>
  <c r="U76" i="9"/>
  <c r="S76" i="9"/>
  <c r="Z76" i="9"/>
  <c r="V76" i="9"/>
  <c r="R76" i="9"/>
  <c r="X76" i="9"/>
  <c r="AE76" i="9"/>
  <c r="AG76" i="9"/>
  <c r="AE77" i="9"/>
  <c r="AG77" i="9"/>
  <c r="AE78" i="9"/>
  <c r="AG78" i="9"/>
  <c r="AE79" i="9"/>
  <c r="AG79" i="9"/>
  <c r="AE80" i="9"/>
  <c r="AG80" i="9"/>
  <c r="AE81" i="9"/>
  <c r="AG81" i="9"/>
  <c r="AE82" i="9"/>
  <c r="AG82" i="9"/>
  <c r="AE83" i="9"/>
  <c r="AG83" i="9"/>
  <c r="AE84" i="9"/>
  <c r="AG84" i="9"/>
  <c r="AE85" i="9"/>
  <c r="AG85" i="9"/>
  <c r="AE86" i="9"/>
  <c r="AG86" i="9"/>
  <c r="AE87" i="9"/>
  <c r="AG87" i="9"/>
  <c r="AE88" i="9"/>
  <c r="AG88" i="9"/>
  <c r="AE89" i="9"/>
  <c r="AG89" i="9"/>
  <c r="AE90" i="9"/>
  <c r="AG90" i="9"/>
  <c r="AE91" i="9"/>
  <c r="AG91" i="9"/>
  <c r="AE92" i="9"/>
  <c r="AG92" i="9"/>
  <c r="AE93" i="9"/>
  <c r="AG93" i="9"/>
  <c r="AE94" i="9"/>
  <c r="AG94" i="9"/>
  <c r="AE95" i="9"/>
  <c r="AG95" i="9"/>
  <c r="AE96" i="9"/>
  <c r="AG96" i="9"/>
  <c r="AE97" i="9"/>
  <c r="AG97" i="9"/>
  <c r="AE98" i="9"/>
  <c r="AG98" i="9"/>
  <c r="AE99" i="9"/>
  <c r="AG99" i="9"/>
  <c r="AE100" i="9"/>
  <c r="AG100" i="9"/>
  <c r="AE101" i="9"/>
  <c r="AG101" i="9"/>
  <c r="AE102" i="9"/>
  <c r="AG102" i="9"/>
  <c r="AE103" i="9"/>
  <c r="AG103" i="9"/>
  <c r="AC17" i="14"/>
  <c r="AA17" i="14"/>
  <c r="Y17" i="14"/>
  <c r="W17" i="14"/>
  <c r="U17" i="14"/>
  <c r="S17" i="14"/>
  <c r="AB17" i="14"/>
  <c r="Z17" i="14"/>
  <c r="X17" i="14"/>
  <c r="V17" i="14"/>
  <c r="T17" i="14"/>
  <c r="R17" i="14"/>
  <c r="AC18" i="14"/>
  <c r="AA18" i="14"/>
  <c r="Y18" i="14"/>
  <c r="W18" i="14"/>
  <c r="U18" i="14"/>
  <c r="S18" i="14"/>
  <c r="AB18" i="14"/>
  <c r="Z18" i="14"/>
  <c r="X18" i="14"/>
  <c r="V18" i="14"/>
  <c r="T18" i="14"/>
  <c r="R18" i="14"/>
  <c r="AC19" i="14"/>
  <c r="AA19" i="14"/>
  <c r="Y19" i="14"/>
  <c r="W19" i="14"/>
  <c r="U19" i="14"/>
  <c r="S19" i="14"/>
  <c r="AB19" i="14"/>
  <c r="Z19" i="14"/>
  <c r="X19" i="14"/>
  <c r="V19" i="14"/>
  <c r="T19" i="14"/>
  <c r="R19" i="14"/>
  <c r="AC20" i="14"/>
  <c r="AA20" i="14"/>
  <c r="Y20" i="14"/>
  <c r="W20" i="14"/>
  <c r="U20" i="14"/>
  <c r="S20" i="14"/>
  <c r="AB20" i="14"/>
  <c r="Z20" i="14"/>
  <c r="X20" i="14"/>
  <c r="V20" i="14"/>
  <c r="T20" i="14"/>
  <c r="R20" i="14"/>
  <c r="AB7" i="14"/>
  <c r="Z7" i="14"/>
  <c r="X7" i="14"/>
  <c r="V7" i="14"/>
  <c r="T7" i="14"/>
  <c r="R7" i="14"/>
  <c r="AC7" i="14"/>
  <c r="AA7" i="14"/>
  <c r="Y7" i="14"/>
  <c r="W7" i="14"/>
  <c r="U7" i="14"/>
  <c r="S7" i="14"/>
  <c r="AB8" i="14"/>
  <c r="Z8" i="14"/>
  <c r="X8" i="14"/>
  <c r="V8" i="14"/>
  <c r="T8" i="14"/>
  <c r="R8" i="14"/>
  <c r="AC8" i="14"/>
  <c r="AA8" i="14"/>
  <c r="Y8" i="14"/>
  <c r="W8" i="14"/>
  <c r="U8" i="14"/>
  <c r="S8" i="14"/>
  <c r="AB9" i="14"/>
  <c r="Z9" i="14"/>
  <c r="X9" i="14"/>
  <c r="V9" i="14"/>
  <c r="T9" i="14"/>
  <c r="R9" i="14"/>
  <c r="AC9" i="14"/>
  <c r="AA9" i="14"/>
  <c r="Y9" i="14"/>
  <c r="W9" i="14"/>
  <c r="U9" i="14"/>
  <c r="S9" i="14"/>
  <c r="AB10" i="14"/>
  <c r="Z10" i="14"/>
  <c r="X10" i="14"/>
  <c r="V10" i="14"/>
  <c r="T10" i="14"/>
  <c r="R10" i="14"/>
  <c r="AC10" i="14"/>
  <c r="AA10" i="14"/>
  <c r="Y10" i="14"/>
  <c r="W10" i="14"/>
  <c r="U10" i="14"/>
  <c r="S10" i="14"/>
  <c r="AB11" i="14"/>
  <c r="Z11" i="14"/>
  <c r="X11" i="14"/>
  <c r="V11" i="14"/>
  <c r="T11" i="14"/>
  <c r="R11" i="14"/>
  <c r="AC11" i="14"/>
  <c r="AA11" i="14"/>
  <c r="Y11" i="14"/>
  <c r="W11" i="14"/>
  <c r="U11" i="14"/>
  <c r="S11" i="14"/>
  <c r="AC6" i="14"/>
  <c r="AA6" i="14"/>
  <c r="Y6" i="14"/>
  <c r="W6" i="14"/>
  <c r="U6" i="14"/>
  <c r="S6" i="14"/>
  <c r="AB6" i="14"/>
  <c r="Z6" i="14"/>
  <c r="X6" i="14"/>
  <c r="V6" i="14"/>
  <c r="T6" i="14"/>
  <c r="R6" i="14"/>
  <c r="AB12" i="14"/>
  <c r="Z12" i="14"/>
  <c r="X12" i="14"/>
  <c r="V12" i="14"/>
  <c r="T12" i="14"/>
  <c r="R12" i="14"/>
  <c r="AC12" i="14"/>
  <c r="AA12" i="14"/>
  <c r="Y12" i="14"/>
  <c r="W12" i="14"/>
  <c r="U12" i="14"/>
  <c r="S12" i="14"/>
  <c r="AB13" i="14"/>
  <c r="Z13" i="14"/>
  <c r="X13" i="14"/>
  <c r="V13" i="14"/>
  <c r="T13" i="14"/>
  <c r="R13" i="14"/>
  <c r="AC13" i="14"/>
  <c r="AA13" i="14"/>
  <c r="Y13" i="14"/>
  <c r="W13" i="14"/>
  <c r="U13" i="14"/>
  <c r="S13" i="14"/>
  <c r="AB14" i="14"/>
  <c r="Z14" i="14"/>
  <c r="X14" i="14"/>
  <c r="V14" i="14"/>
  <c r="T14" i="14"/>
  <c r="R14" i="14"/>
  <c r="AC14" i="14"/>
  <c r="AA14" i="14"/>
  <c r="Y14" i="14"/>
  <c r="W14" i="14"/>
  <c r="U14" i="14"/>
  <c r="S14" i="14"/>
  <c r="AB15" i="14"/>
  <c r="Z15" i="14"/>
  <c r="X15" i="14"/>
  <c r="V15" i="14"/>
  <c r="T15" i="14"/>
  <c r="R15" i="14"/>
  <c r="AC15" i="14"/>
  <c r="AA15" i="14"/>
  <c r="Y15" i="14"/>
  <c r="W15" i="14"/>
  <c r="U15" i="14"/>
  <c r="S15" i="14"/>
  <c r="AB16" i="14"/>
  <c r="Z16" i="14"/>
  <c r="X16" i="14"/>
  <c r="V16" i="14"/>
  <c r="T16" i="14"/>
  <c r="R16" i="14"/>
  <c r="AC16" i="14"/>
  <c r="AA16" i="14"/>
  <c r="Y16" i="14"/>
  <c r="W16" i="14"/>
  <c r="U16" i="14"/>
  <c r="S16" i="14"/>
  <c r="AB21" i="14"/>
  <c r="Z21" i="14"/>
  <c r="X21" i="14"/>
  <c r="V21" i="14"/>
  <c r="T21" i="14"/>
  <c r="R21" i="14"/>
  <c r="AC21" i="14"/>
  <c r="AA21" i="14"/>
  <c r="Y21" i="14"/>
  <c r="W21" i="14"/>
  <c r="U21" i="14"/>
  <c r="S21" i="14"/>
  <c r="AB23" i="14"/>
  <c r="Z23" i="14"/>
  <c r="X23" i="14"/>
  <c r="V23" i="14"/>
  <c r="T23" i="14"/>
  <c r="R23" i="14"/>
  <c r="AJ24" i="14"/>
  <c r="AH24" i="14"/>
  <c r="AF24" i="14"/>
  <c r="AD24" i="14"/>
  <c r="AB27" i="14"/>
  <c r="Z27" i="14"/>
  <c r="X27" i="14"/>
  <c r="V27" i="14"/>
  <c r="T27" i="14"/>
  <c r="R27" i="14"/>
  <c r="AJ28" i="14"/>
  <c r="AH28" i="14"/>
  <c r="AF28" i="14"/>
  <c r="AD28" i="14"/>
  <c r="AB31" i="14"/>
  <c r="Z31" i="14"/>
  <c r="X31" i="14"/>
  <c r="V31" i="14"/>
  <c r="T31" i="14"/>
  <c r="R31" i="14"/>
  <c r="AJ32" i="14"/>
  <c r="AH32" i="14"/>
  <c r="AF32" i="14"/>
  <c r="AD32" i="14"/>
  <c r="AB35" i="14"/>
  <c r="Z35" i="14"/>
  <c r="X35" i="14"/>
  <c r="V35" i="14"/>
  <c r="T35" i="14"/>
  <c r="R35" i="14"/>
  <c r="AJ38" i="14"/>
  <c r="AH38" i="14"/>
  <c r="AF38" i="14"/>
  <c r="AD38" i="14"/>
  <c r="AB41" i="14"/>
  <c r="Z41" i="14"/>
  <c r="X41" i="14"/>
  <c r="V41" i="14"/>
  <c r="T41" i="14"/>
  <c r="R41" i="14"/>
  <c r="AB43" i="14"/>
  <c r="Z43" i="14"/>
  <c r="X43" i="14"/>
  <c r="V43" i="14"/>
  <c r="T43" i="14"/>
  <c r="R43" i="14"/>
  <c r="AJ44" i="14"/>
  <c r="AH44" i="14"/>
  <c r="AF44" i="14"/>
  <c r="AD44" i="14"/>
  <c r="AJ46" i="14"/>
  <c r="AH46" i="14"/>
  <c r="AF46" i="14"/>
  <c r="AD46" i="14"/>
  <c r="AJ48" i="14"/>
  <c r="AH48" i="14"/>
  <c r="AF48" i="14"/>
  <c r="AD48" i="14"/>
  <c r="AJ54" i="14"/>
  <c r="AH54" i="14"/>
  <c r="AF54" i="14"/>
  <c r="AD54" i="14"/>
  <c r="AB57" i="14"/>
  <c r="Z57" i="14"/>
  <c r="X57" i="14"/>
  <c r="V57" i="14"/>
  <c r="T57" i="14"/>
  <c r="R57" i="14"/>
  <c r="AB59" i="14"/>
  <c r="Z59" i="14"/>
  <c r="X59" i="14"/>
  <c r="V59" i="14"/>
  <c r="T59" i="14"/>
  <c r="AC59" i="14"/>
  <c r="Y59" i="14"/>
  <c r="U59" i="14"/>
  <c r="R59" i="14"/>
  <c r="AB63" i="14"/>
  <c r="Z63" i="14"/>
  <c r="X63" i="14"/>
  <c r="V63" i="14"/>
  <c r="T63" i="14"/>
  <c r="R63" i="14"/>
  <c r="AC63" i="14"/>
  <c r="Y63" i="14"/>
  <c r="U63" i="14"/>
  <c r="AB67" i="14"/>
  <c r="Z67" i="14"/>
  <c r="X67" i="14"/>
  <c r="V67" i="14"/>
  <c r="T67" i="14"/>
  <c r="R67" i="14"/>
  <c r="AC67" i="14"/>
  <c r="Y67" i="14"/>
  <c r="U67" i="14"/>
  <c r="AJ68" i="14"/>
  <c r="AH68" i="14"/>
  <c r="AF68" i="14"/>
  <c r="AD68" i="14"/>
  <c r="AI68" i="14"/>
  <c r="AE68" i="14"/>
  <c r="AB71" i="14"/>
  <c r="Z71" i="14"/>
  <c r="X71" i="14"/>
  <c r="V71" i="14"/>
  <c r="T71" i="14"/>
  <c r="R71" i="14"/>
  <c r="AC71" i="14"/>
  <c r="Y71" i="14"/>
  <c r="U71" i="14"/>
  <c r="AJ72" i="14"/>
  <c r="AH72" i="14"/>
  <c r="AF72" i="14"/>
  <c r="AD72" i="14"/>
  <c r="AI72" i="14"/>
  <c r="AE72" i="14"/>
  <c r="AB75" i="14"/>
  <c r="Z75" i="14"/>
  <c r="X75" i="14"/>
  <c r="V75" i="14"/>
  <c r="T75" i="14"/>
  <c r="R75" i="14"/>
  <c r="AC75" i="14"/>
  <c r="Y75" i="14"/>
  <c r="U75" i="14"/>
  <c r="AJ76" i="14"/>
  <c r="AH76" i="14"/>
  <c r="AF76" i="14"/>
  <c r="AD76" i="14"/>
  <c r="AI76" i="14"/>
  <c r="AE76" i="14"/>
  <c r="AB79" i="14"/>
  <c r="Z79" i="14"/>
  <c r="X79" i="14"/>
  <c r="V79" i="14"/>
  <c r="T79" i="14"/>
  <c r="R79" i="14"/>
  <c r="AC79" i="14"/>
  <c r="Y79" i="14"/>
  <c r="U79" i="14"/>
  <c r="AJ80" i="14"/>
  <c r="AH80" i="14"/>
  <c r="AF80" i="14"/>
  <c r="AG80" i="14"/>
  <c r="AD80" i="14"/>
  <c r="AE80" i="14"/>
  <c r="AJ81" i="14"/>
  <c r="AH81" i="14"/>
  <c r="AF81" i="14"/>
  <c r="AD81" i="14"/>
  <c r="AI81" i="14"/>
  <c r="AE81" i="14"/>
  <c r="S23" i="14"/>
  <c r="W23" i="14"/>
  <c r="AA23" i="14"/>
  <c r="S27" i="14"/>
  <c r="W27" i="14"/>
  <c r="AA27" i="14"/>
  <c r="S31" i="14"/>
  <c r="W31" i="14"/>
  <c r="AA31" i="14"/>
  <c r="S35" i="14"/>
  <c r="W35" i="14"/>
  <c r="AA35" i="14"/>
  <c r="S41" i="14"/>
  <c r="W41" i="14"/>
  <c r="AA41" i="14"/>
  <c r="S43" i="14"/>
  <c r="W43" i="14"/>
  <c r="AA43" i="14"/>
  <c r="S57" i="14"/>
  <c r="W57" i="14"/>
  <c r="AA57" i="14"/>
  <c r="S59" i="14"/>
  <c r="AA59" i="14"/>
  <c r="S63" i="14"/>
  <c r="AA63" i="14"/>
  <c r="S67" i="14"/>
  <c r="AA67" i="14"/>
  <c r="S71" i="14"/>
  <c r="AA71" i="14"/>
  <c r="AG72" i="14"/>
  <c r="S75" i="14"/>
  <c r="AA75" i="14"/>
  <c r="AG76" i="14"/>
  <c r="S79" i="14"/>
  <c r="AA79" i="14"/>
  <c r="AI80" i="14"/>
  <c r="AG81" i="14"/>
  <c r="AJ22" i="14"/>
  <c r="AH22" i="14"/>
  <c r="AF22" i="14"/>
  <c r="AD22" i="14"/>
  <c r="AB25" i="14"/>
  <c r="Z25" i="14"/>
  <c r="X25" i="14"/>
  <c r="V25" i="14"/>
  <c r="T25" i="14"/>
  <c r="R25" i="14"/>
  <c r="AJ26" i="14"/>
  <c r="AH26" i="14"/>
  <c r="AF26" i="14"/>
  <c r="AD26" i="14"/>
  <c r="AB29" i="14"/>
  <c r="Z29" i="14"/>
  <c r="X29" i="14"/>
  <c r="V29" i="14"/>
  <c r="T29" i="14"/>
  <c r="R29" i="14"/>
  <c r="AJ30" i="14"/>
  <c r="AH30" i="14"/>
  <c r="AF30" i="14"/>
  <c r="AD30" i="14"/>
  <c r="AB33" i="14"/>
  <c r="Z33" i="14"/>
  <c r="X33" i="14"/>
  <c r="V33" i="14"/>
  <c r="T33" i="14"/>
  <c r="R33" i="14"/>
  <c r="AJ34" i="14"/>
  <c r="AH34" i="14"/>
  <c r="AF34" i="14"/>
  <c r="AD34" i="14"/>
  <c r="AJ36" i="14"/>
  <c r="AH36" i="14"/>
  <c r="AF36" i="14"/>
  <c r="AD36" i="14"/>
  <c r="AB37" i="14"/>
  <c r="Z37" i="14"/>
  <c r="X37" i="14"/>
  <c r="V37" i="14"/>
  <c r="T37" i="14"/>
  <c r="R37" i="14"/>
  <c r="AB39" i="14"/>
  <c r="Z39" i="14"/>
  <c r="X39" i="14"/>
  <c r="V39" i="14"/>
  <c r="T39" i="14"/>
  <c r="R39" i="14"/>
  <c r="AJ40" i="14"/>
  <c r="AH40" i="14"/>
  <c r="AF40" i="14"/>
  <c r="AD40" i="14"/>
  <c r="AJ42" i="14"/>
  <c r="AH42" i="14"/>
  <c r="AF42" i="14"/>
  <c r="AD42" i="14"/>
  <c r="AB45" i="14"/>
  <c r="Z45" i="14"/>
  <c r="X45" i="14"/>
  <c r="V45" i="14"/>
  <c r="T45" i="14"/>
  <c r="R45" i="14"/>
  <c r="AB47" i="14"/>
  <c r="Z47" i="14"/>
  <c r="X47" i="14"/>
  <c r="V47" i="14"/>
  <c r="T47" i="14"/>
  <c r="R47" i="14"/>
  <c r="AB49" i="14"/>
  <c r="Z49" i="14"/>
  <c r="X49" i="14"/>
  <c r="V49" i="14"/>
  <c r="T49" i="14"/>
  <c r="R49" i="14"/>
  <c r="AJ50" i="14"/>
  <c r="AH50" i="14"/>
  <c r="AF50" i="14"/>
  <c r="AD50" i="14"/>
  <c r="AB51" i="14"/>
  <c r="Z51" i="14"/>
  <c r="X51" i="14"/>
  <c r="V51" i="14"/>
  <c r="T51" i="14"/>
  <c r="R51" i="14"/>
  <c r="AJ52" i="14"/>
  <c r="AH52" i="14"/>
  <c r="AF52" i="14"/>
  <c r="AD52" i="14"/>
  <c r="AB53" i="14"/>
  <c r="Z53" i="14"/>
  <c r="X53" i="14"/>
  <c r="V53" i="14"/>
  <c r="T53" i="14"/>
  <c r="R53" i="14"/>
  <c r="AB55" i="14"/>
  <c r="Z55" i="14"/>
  <c r="X55" i="14"/>
  <c r="V55" i="14"/>
  <c r="T55" i="14"/>
  <c r="R55" i="14"/>
  <c r="AJ56" i="14"/>
  <c r="AH56" i="14"/>
  <c r="AF56" i="14"/>
  <c r="AD56" i="14"/>
  <c r="AJ58" i="14"/>
  <c r="AH58" i="14"/>
  <c r="AF58" i="14"/>
  <c r="AD58" i="14"/>
  <c r="AJ60" i="14"/>
  <c r="AH60" i="14"/>
  <c r="AF60" i="14"/>
  <c r="AD60" i="14"/>
  <c r="AI60" i="14"/>
  <c r="AE60" i="14"/>
  <c r="AJ64" i="14"/>
  <c r="AH64" i="14"/>
  <c r="AF64" i="14"/>
  <c r="AD64" i="14"/>
  <c r="AI64" i="14"/>
  <c r="AE64" i="14"/>
  <c r="AB22" i="14"/>
  <c r="Z22" i="14"/>
  <c r="X22" i="14"/>
  <c r="V22" i="14"/>
  <c r="T22" i="14"/>
  <c r="R22" i="14"/>
  <c r="AJ23" i="14"/>
  <c r="AH23" i="14"/>
  <c r="AF23" i="14"/>
  <c r="AD23" i="14"/>
  <c r="AB24" i="14"/>
  <c r="Z24" i="14"/>
  <c r="X24" i="14"/>
  <c r="V24" i="14"/>
  <c r="T24" i="14"/>
  <c r="R24" i="14"/>
  <c r="AJ25" i="14"/>
  <c r="AH25" i="14"/>
  <c r="AF25" i="14"/>
  <c r="AD25" i="14"/>
  <c r="AB26" i="14"/>
  <c r="Z26" i="14"/>
  <c r="X26" i="14"/>
  <c r="V26" i="14"/>
  <c r="T26" i="14"/>
  <c r="R26" i="14"/>
  <c r="AJ27" i="14"/>
  <c r="AH27" i="14"/>
  <c r="AF27" i="14"/>
  <c r="AD27" i="14"/>
  <c r="AB28" i="14"/>
  <c r="Z28" i="14"/>
  <c r="X28" i="14"/>
  <c r="V28" i="14"/>
  <c r="T28" i="14"/>
  <c r="R28" i="14"/>
  <c r="AJ29" i="14"/>
  <c r="AH29" i="14"/>
  <c r="AF29" i="14"/>
  <c r="AD29" i="14"/>
  <c r="AB30" i="14"/>
  <c r="Z30" i="14"/>
  <c r="X30" i="14"/>
  <c r="V30" i="14"/>
  <c r="T30" i="14"/>
  <c r="R30" i="14"/>
  <c r="AJ31" i="14"/>
  <c r="AH31" i="14"/>
  <c r="AF31" i="14"/>
  <c r="AD31" i="14"/>
  <c r="AB32" i="14"/>
  <c r="Z32" i="14"/>
  <c r="X32" i="14"/>
  <c r="V32" i="14"/>
  <c r="T32" i="14"/>
  <c r="R32" i="14"/>
  <c r="AJ33" i="14"/>
  <c r="AH33" i="14"/>
  <c r="AF33" i="14"/>
  <c r="AD33" i="14"/>
  <c r="AB34" i="14"/>
  <c r="Z34" i="14"/>
  <c r="X34" i="14"/>
  <c r="V34" i="14"/>
  <c r="T34" i="14"/>
  <c r="R34" i="14"/>
  <c r="AJ35" i="14"/>
  <c r="AH35" i="14"/>
  <c r="AF35" i="14"/>
  <c r="AD35" i="14"/>
  <c r="AB36" i="14"/>
  <c r="Z36" i="14"/>
  <c r="X36" i="14"/>
  <c r="V36" i="14"/>
  <c r="T36" i="14"/>
  <c r="R36" i="14"/>
  <c r="AJ37" i="14"/>
  <c r="AH37" i="14"/>
  <c r="AF37" i="14"/>
  <c r="AD37" i="14"/>
  <c r="AB38" i="14"/>
  <c r="Z38" i="14"/>
  <c r="X38" i="14"/>
  <c r="V38" i="14"/>
  <c r="T38" i="14"/>
  <c r="R38" i="14"/>
  <c r="AJ39" i="14"/>
  <c r="AH39" i="14"/>
  <c r="AF39" i="14"/>
  <c r="AD39" i="14"/>
  <c r="AB40" i="14"/>
  <c r="Z40" i="14"/>
  <c r="X40" i="14"/>
  <c r="V40" i="14"/>
  <c r="T40" i="14"/>
  <c r="R40" i="14"/>
  <c r="AJ41" i="14"/>
  <c r="AH41" i="14"/>
  <c r="AF41" i="14"/>
  <c r="AD41" i="14"/>
  <c r="AB42" i="14"/>
  <c r="Z42" i="14"/>
  <c r="X42" i="14"/>
  <c r="V42" i="14"/>
  <c r="T42" i="14"/>
  <c r="R42" i="14"/>
  <c r="AJ43" i="14"/>
  <c r="AH43" i="14"/>
  <c r="AF43" i="14"/>
  <c r="AD43" i="14"/>
  <c r="AB44" i="14"/>
  <c r="Z44" i="14"/>
  <c r="X44" i="14"/>
  <c r="V44" i="14"/>
  <c r="T44" i="14"/>
  <c r="R44" i="14"/>
  <c r="AJ45" i="14"/>
  <c r="AH45" i="14"/>
  <c r="AF45" i="14"/>
  <c r="AD45" i="14"/>
  <c r="AB46" i="14"/>
  <c r="Z46" i="14"/>
  <c r="X46" i="14"/>
  <c r="V46" i="14"/>
  <c r="T46" i="14"/>
  <c r="R46" i="14"/>
  <c r="AJ47" i="14"/>
  <c r="AH47" i="14"/>
  <c r="AF47" i="14"/>
  <c r="AD47" i="14"/>
  <c r="AB48" i="14"/>
  <c r="Z48" i="14"/>
  <c r="X48" i="14"/>
  <c r="V48" i="14"/>
  <c r="T48" i="14"/>
  <c r="R48" i="14"/>
  <c r="AJ49" i="14"/>
  <c r="AH49" i="14"/>
  <c r="AF49" i="14"/>
  <c r="AD49" i="14"/>
  <c r="AB50" i="14"/>
  <c r="Z50" i="14"/>
  <c r="X50" i="14"/>
  <c r="V50" i="14"/>
  <c r="T50" i="14"/>
  <c r="R50" i="14"/>
  <c r="AJ51" i="14"/>
  <c r="AH51" i="14"/>
  <c r="AF51" i="14"/>
  <c r="AD51" i="14"/>
  <c r="AB52" i="14"/>
  <c r="Z52" i="14"/>
  <c r="X52" i="14"/>
  <c r="V52" i="14"/>
  <c r="T52" i="14"/>
  <c r="R52" i="14"/>
  <c r="AJ53" i="14"/>
  <c r="AH53" i="14"/>
  <c r="AF53" i="14"/>
  <c r="AD53" i="14"/>
  <c r="AB54" i="14"/>
  <c r="Z54" i="14"/>
  <c r="X54" i="14"/>
  <c r="V54" i="14"/>
  <c r="T54" i="14"/>
  <c r="R54" i="14"/>
  <c r="AJ55" i="14"/>
  <c r="AH55" i="14"/>
  <c r="AF55" i="14"/>
  <c r="AD55" i="14"/>
  <c r="AB56" i="14"/>
  <c r="Z56" i="14"/>
  <c r="X56" i="14"/>
  <c r="V56" i="14"/>
  <c r="T56" i="14"/>
  <c r="R56" i="14"/>
  <c r="AJ57" i="14"/>
  <c r="AH57" i="14"/>
  <c r="AF57" i="14"/>
  <c r="AD57" i="14"/>
  <c r="AB58" i="14"/>
  <c r="Z58" i="14"/>
  <c r="X58" i="14"/>
  <c r="V58" i="14"/>
  <c r="T58" i="14"/>
  <c r="R58" i="14"/>
  <c r="AJ59" i="14"/>
  <c r="AH59" i="14"/>
  <c r="AF59" i="14"/>
  <c r="AD59" i="14"/>
  <c r="AG59" i="14"/>
  <c r="AB61" i="14"/>
  <c r="Z61" i="14"/>
  <c r="X61" i="14"/>
  <c r="V61" i="14"/>
  <c r="T61" i="14"/>
  <c r="R61" i="14"/>
  <c r="AC61" i="14"/>
  <c r="Y61" i="14"/>
  <c r="U61" i="14"/>
  <c r="AJ62" i="14"/>
  <c r="AH62" i="14"/>
  <c r="AF62" i="14"/>
  <c r="AD62" i="14"/>
  <c r="AI62" i="14"/>
  <c r="AE62" i="14"/>
  <c r="AB65" i="14"/>
  <c r="Z65" i="14"/>
  <c r="X65" i="14"/>
  <c r="V65" i="14"/>
  <c r="T65" i="14"/>
  <c r="R65" i="14"/>
  <c r="AC65" i="14"/>
  <c r="Y65" i="14"/>
  <c r="U65" i="14"/>
  <c r="AJ66" i="14"/>
  <c r="AH66" i="14"/>
  <c r="AF66" i="14"/>
  <c r="AD66" i="14"/>
  <c r="AI66" i="14"/>
  <c r="AE66" i="14"/>
  <c r="AB69" i="14"/>
  <c r="Z69" i="14"/>
  <c r="X69" i="14"/>
  <c r="V69" i="14"/>
  <c r="T69" i="14"/>
  <c r="R69" i="14"/>
  <c r="AC69" i="14"/>
  <c r="Y69" i="14"/>
  <c r="U69" i="14"/>
  <c r="AJ70" i="14"/>
  <c r="AH70" i="14"/>
  <c r="AF70" i="14"/>
  <c r="AD70" i="14"/>
  <c r="AI70" i="14"/>
  <c r="AE70" i="14"/>
  <c r="AB73" i="14"/>
  <c r="Z73" i="14"/>
  <c r="X73" i="14"/>
  <c r="V73" i="14"/>
  <c r="T73" i="14"/>
  <c r="R73" i="14"/>
  <c r="AC73" i="14"/>
  <c r="Y73" i="14"/>
  <c r="U73" i="14"/>
  <c r="AJ74" i="14"/>
  <c r="AH74" i="14"/>
  <c r="AF74" i="14"/>
  <c r="AD74" i="14"/>
  <c r="AI74" i="14"/>
  <c r="AE74" i="14"/>
  <c r="AB77" i="14"/>
  <c r="Z77" i="14"/>
  <c r="X77" i="14"/>
  <c r="V77" i="14"/>
  <c r="T77" i="14"/>
  <c r="R77" i="14"/>
  <c r="AC77" i="14"/>
  <c r="Y77" i="14"/>
  <c r="U77" i="14"/>
  <c r="AJ78" i="14"/>
  <c r="AH78" i="14"/>
  <c r="AF78" i="14"/>
  <c r="AD78" i="14"/>
  <c r="AI78" i="14"/>
  <c r="AE78" i="14"/>
  <c r="AB84" i="14"/>
  <c r="Z84" i="14"/>
  <c r="X84" i="14"/>
  <c r="V84" i="14"/>
  <c r="T84" i="14"/>
  <c r="R84" i="14"/>
  <c r="AC84" i="14"/>
  <c r="Y84" i="14"/>
  <c r="U84" i="14"/>
  <c r="W84" i="14"/>
  <c r="AE7" i="14"/>
  <c r="AG7" i="14"/>
  <c r="AI7" i="14"/>
  <c r="AE8" i="14"/>
  <c r="AG8" i="14"/>
  <c r="AI8" i="14"/>
  <c r="AE9" i="14"/>
  <c r="AG9" i="14"/>
  <c r="AI9" i="14"/>
  <c r="AE10" i="14"/>
  <c r="AG10" i="14"/>
  <c r="AI10" i="14"/>
  <c r="AE11" i="14"/>
  <c r="AG11" i="14"/>
  <c r="AI11" i="14"/>
  <c r="AE12" i="14"/>
  <c r="AG12" i="14"/>
  <c r="AI12" i="14"/>
  <c r="AE13" i="14"/>
  <c r="AG13" i="14"/>
  <c r="AI13" i="14"/>
  <c r="AE14" i="14"/>
  <c r="AG14" i="14"/>
  <c r="AI14" i="14"/>
  <c r="AE15" i="14"/>
  <c r="AG15" i="14"/>
  <c r="AI15" i="14"/>
  <c r="AE16" i="14"/>
  <c r="AG16" i="14"/>
  <c r="AI16" i="14"/>
  <c r="AE21" i="14"/>
  <c r="AG21" i="14"/>
  <c r="AI21" i="14"/>
  <c r="AG24" i="14"/>
  <c r="S25" i="14"/>
  <c r="W25" i="14"/>
  <c r="AA25" i="14"/>
  <c r="AG28" i="14"/>
  <c r="S29" i="14"/>
  <c r="W29" i="14"/>
  <c r="AA29" i="14"/>
  <c r="AG32" i="14"/>
  <c r="S33" i="14"/>
  <c r="W33" i="14"/>
  <c r="AA33" i="14"/>
  <c r="AG36" i="14"/>
  <c r="S37" i="14"/>
  <c r="W37" i="14"/>
  <c r="AA37" i="14"/>
  <c r="AG38" i="14"/>
  <c r="S39" i="14"/>
  <c r="W39" i="14"/>
  <c r="AA39" i="14"/>
  <c r="AG44" i="14"/>
  <c r="S45" i="14"/>
  <c r="W45" i="14"/>
  <c r="AA45" i="14"/>
  <c r="AG46" i="14"/>
  <c r="S47" i="14"/>
  <c r="W47" i="14"/>
  <c r="AA47" i="14"/>
  <c r="AG48" i="14"/>
  <c r="S49" i="14"/>
  <c r="W49" i="14"/>
  <c r="AA49" i="14"/>
  <c r="AG50" i="14"/>
  <c r="S51" i="14"/>
  <c r="W51" i="14"/>
  <c r="AA51" i="14"/>
  <c r="AG52" i="14"/>
  <c r="S53" i="14"/>
  <c r="W53" i="14"/>
  <c r="AA53" i="14"/>
  <c r="AG54" i="14"/>
  <c r="S55" i="14"/>
  <c r="W55" i="14"/>
  <c r="AA55" i="14"/>
  <c r="AG68" i="14"/>
  <c r="AE6" i="14"/>
  <c r="AG6" i="14"/>
  <c r="AD7" i="14"/>
  <c r="AF7" i="14"/>
  <c r="AH7" i="14"/>
  <c r="AD8" i="14"/>
  <c r="AF8" i="14"/>
  <c r="AH8" i="14"/>
  <c r="AD9" i="14"/>
  <c r="AF9" i="14"/>
  <c r="AH9" i="14"/>
  <c r="AD10" i="14"/>
  <c r="AF10" i="14"/>
  <c r="AH10" i="14"/>
  <c r="AD11" i="14"/>
  <c r="AF11" i="14"/>
  <c r="AH11" i="14"/>
  <c r="AD12" i="14"/>
  <c r="AF12" i="14"/>
  <c r="AH12" i="14"/>
  <c r="AD13" i="14"/>
  <c r="AF13" i="14"/>
  <c r="AH13" i="14"/>
  <c r="AD14" i="14"/>
  <c r="AF14" i="14"/>
  <c r="AH14" i="14"/>
  <c r="AD15" i="14"/>
  <c r="AF15" i="14"/>
  <c r="AH15" i="14"/>
  <c r="AD16" i="14"/>
  <c r="AF16" i="14"/>
  <c r="AH16" i="14"/>
  <c r="AE17" i="14"/>
  <c r="AG17" i="14"/>
  <c r="AE18" i="14"/>
  <c r="AG18" i="14"/>
  <c r="AE19" i="14"/>
  <c r="AG19" i="14"/>
  <c r="AE20" i="14"/>
  <c r="AG20" i="14"/>
  <c r="AD21" i="14"/>
  <c r="AF21" i="14"/>
  <c r="AH21" i="14"/>
  <c r="S22" i="14"/>
  <c r="W22" i="14"/>
  <c r="K22" i="14" s="1"/>
  <c r="AA22" i="14"/>
  <c r="AE22" i="14"/>
  <c r="AI22" i="14"/>
  <c r="U23" i="14"/>
  <c r="Y23" i="14"/>
  <c r="AC23" i="14"/>
  <c r="L23" i="14" s="1"/>
  <c r="AG23" i="14"/>
  <c r="S24" i="14"/>
  <c r="W24" i="14"/>
  <c r="AA24" i="14"/>
  <c r="AE24" i="14"/>
  <c r="AI24" i="14"/>
  <c r="U25" i="14"/>
  <c r="Y25" i="14"/>
  <c r="AC25" i="14"/>
  <c r="L25" i="14" s="1"/>
  <c r="AG25" i="14"/>
  <c r="S26" i="14"/>
  <c r="W26" i="14"/>
  <c r="K26" i="14" s="1"/>
  <c r="AA26" i="14"/>
  <c r="AE26" i="14"/>
  <c r="AI26" i="14"/>
  <c r="U27" i="14"/>
  <c r="Y27" i="14"/>
  <c r="AC27" i="14"/>
  <c r="L27" i="14" s="1"/>
  <c r="AG27" i="14"/>
  <c r="S28" i="14"/>
  <c r="W28" i="14"/>
  <c r="AA28" i="14"/>
  <c r="AE28" i="14"/>
  <c r="AI28" i="14"/>
  <c r="U29" i="14"/>
  <c r="Y29" i="14"/>
  <c r="AC29" i="14"/>
  <c r="AG29" i="14"/>
  <c r="S30" i="14"/>
  <c r="W30" i="14"/>
  <c r="AA30" i="14"/>
  <c r="AE30" i="14"/>
  <c r="AI30" i="14"/>
  <c r="U31" i="14"/>
  <c r="Y31" i="14"/>
  <c r="AC31" i="14"/>
  <c r="AG31" i="14"/>
  <c r="S32" i="14"/>
  <c r="W32" i="14"/>
  <c r="AA32" i="14"/>
  <c r="AE32" i="14"/>
  <c r="AI32" i="14"/>
  <c r="U33" i="14"/>
  <c r="Y33" i="14"/>
  <c r="AC33" i="14"/>
  <c r="AG33" i="14"/>
  <c r="S34" i="14"/>
  <c r="W34" i="14"/>
  <c r="AA34" i="14"/>
  <c r="AE34" i="14"/>
  <c r="AI34" i="14"/>
  <c r="U35" i="14"/>
  <c r="Y35" i="14"/>
  <c r="AC35" i="14"/>
  <c r="AG35" i="14"/>
  <c r="S36" i="14"/>
  <c r="W36" i="14"/>
  <c r="AA36" i="14"/>
  <c r="AE36" i="14"/>
  <c r="AI36" i="14"/>
  <c r="U37" i="14"/>
  <c r="Y37" i="14"/>
  <c r="AC37" i="14"/>
  <c r="AG37" i="14"/>
  <c r="S38" i="14"/>
  <c r="W38" i="14"/>
  <c r="AA38" i="14"/>
  <c r="AE38" i="14"/>
  <c r="AI38" i="14"/>
  <c r="U39" i="14"/>
  <c r="Y39" i="14"/>
  <c r="AC39" i="14"/>
  <c r="AG39" i="14"/>
  <c r="S40" i="14"/>
  <c r="W40" i="14"/>
  <c r="AA40" i="14"/>
  <c r="AE40" i="14"/>
  <c r="AI40" i="14"/>
  <c r="U41" i="14"/>
  <c r="Y41" i="14"/>
  <c r="AC41" i="14"/>
  <c r="AG41" i="14"/>
  <c r="S42" i="14"/>
  <c r="W42" i="14"/>
  <c r="AA42" i="14"/>
  <c r="AE42" i="14"/>
  <c r="AI42" i="14"/>
  <c r="U43" i="14"/>
  <c r="Y43" i="14"/>
  <c r="AC43" i="14"/>
  <c r="AG43" i="14"/>
  <c r="S44" i="14"/>
  <c r="W44" i="14"/>
  <c r="AA44" i="14"/>
  <c r="AE44" i="14"/>
  <c r="AI44" i="14"/>
  <c r="U45" i="14"/>
  <c r="Y45" i="14"/>
  <c r="AC45" i="14"/>
  <c r="AG45" i="14"/>
  <c r="S46" i="14"/>
  <c r="W46" i="14"/>
  <c r="AA46" i="14"/>
  <c r="AE46" i="14"/>
  <c r="AI46" i="14"/>
  <c r="U47" i="14"/>
  <c r="Y47" i="14"/>
  <c r="AC47" i="14"/>
  <c r="AG47" i="14"/>
  <c r="S48" i="14"/>
  <c r="W48" i="14"/>
  <c r="AA48" i="14"/>
  <c r="AE48" i="14"/>
  <c r="AI48" i="14"/>
  <c r="U49" i="14"/>
  <c r="Y49" i="14"/>
  <c r="AC49" i="14"/>
  <c r="AG49" i="14"/>
  <c r="S50" i="14"/>
  <c r="W50" i="14"/>
  <c r="AA50" i="14"/>
  <c r="AE50" i="14"/>
  <c r="AI50" i="14"/>
  <c r="U51" i="14"/>
  <c r="Y51" i="14"/>
  <c r="AC51" i="14"/>
  <c r="AG51" i="14"/>
  <c r="S52" i="14"/>
  <c r="W52" i="14"/>
  <c r="AA52" i="14"/>
  <c r="AE52" i="14"/>
  <c r="AI52" i="14"/>
  <c r="U53" i="14"/>
  <c r="Y53" i="14"/>
  <c r="AC53" i="14"/>
  <c r="AG53" i="14"/>
  <c r="S54" i="14"/>
  <c r="W54" i="14"/>
  <c r="AA54" i="14"/>
  <c r="AE54" i="14"/>
  <c r="AI54" i="14"/>
  <c r="U55" i="14"/>
  <c r="Y55" i="14"/>
  <c r="AC55" i="14"/>
  <c r="AG55" i="14"/>
  <c r="S56" i="14"/>
  <c r="W56" i="14"/>
  <c r="AA56" i="14"/>
  <c r="AE56" i="14"/>
  <c r="AI56" i="14"/>
  <c r="U57" i="14"/>
  <c r="Y57" i="14"/>
  <c r="AC57" i="14"/>
  <c r="AG57" i="14"/>
  <c r="S58" i="14"/>
  <c r="W58" i="14"/>
  <c r="AA58" i="14"/>
  <c r="AE58" i="14"/>
  <c r="AI58" i="14"/>
  <c r="W59" i="14"/>
  <c r="AE59" i="14"/>
  <c r="S61" i="14"/>
  <c r="AA61" i="14"/>
  <c r="AG62" i="14"/>
  <c r="W63" i="14"/>
  <c r="S65" i="14"/>
  <c r="AA65" i="14"/>
  <c r="AG66" i="14"/>
  <c r="W67" i="14"/>
  <c r="S69" i="14"/>
  <c r="AA69" i="14"/>
  <c r="AG70" i="14"/>
  <c r="W71" i="14"/>
  <c r="S73" i="14"/>
  <c r="AA73" i="14"/>
  <c r="AG74" i="14"/>
  <c r="W75" i="14"/>
  <c r="S77" i="14"/>
  <c r="AA77" i="14"/>
  <c r="AG78" i="14"/>
  <c r="W79" i="14"/>
  <c r="S84" i="14"/>
  <c r="AB60" i="14"/>
  <c r="Z60" i="14"/>
  <c r="X60" i="14"/>
  <c r="V60" i="14"/>
  <c r="T60" i="14"/>
  <c r="R60" i="14"/>
  <c r="AJ61" i="14"/>
  <c r="AH61" i="14"/>
  <c r="AF61" i="14"/>
  <c r="AD61" i="14"/>
  <c r="AB62" i="14"/>
  <c r="Z62" i="14"/>
  <c r="X62" i="14"/>
  <c r="V62" i="14"/>
  <c r="T62" i="14"/>
  <c r="R62" i="14"/>
  <c r="AJ63" i="14"/>
  <c r="AH63" i="14"/>
  <c r="AF63" i="14"/>
  <c r="AD63" i="14"/>
  <c r="AB64" i="14"/>
  <c r="Z64" i="14"/>
  <c r="X64" i="14"/>
  <c r="V64" i="14"/>
  <c r="T64" i="14"/>
  <c r="R64" i="14"/>
  <c r="AJ65" i="14"/>
  <c r="AH65" i="14"/>
  <c r="AF65" i="14"/>
  <c r="AD65" i="14"/>
  <c r="AB66" i="14"/>
  <c r="Z66" i="14"/>
  <c r="X66" i="14"/>
  <c r="V66" i="14"/>
  <c r="T66" i="14"/>
  <c r="R66" i="14"/>
  <c r="AJ67" i="14"/>
  <c r="AH67" i="14"/>
  <c r="AF67" i="14"/>
  <c r="AD67" i="14"/>
  <c r="AB68" i="14"/>
  <c r="Z68" i="14"/>
  <c r="X68" i="14"/>
  <c r="V68" i="14"/>
  <c r="T68" i="14"/>
  <c r="R68" i="14"/>
  <c r="AJ69" i="14"/>
  <c r="AH69" i="14"/>
  <c r="AF69" i="14"/>
  <c r="AD69" i="14"/>
  <c r="AB70" i="14"/>
  <c r="Z70" i="14"/>
  <c r="X70" i="14"/>
  <c r="V70" i="14"/>
  <c r="T70" i="14"/>
  <c r="R70" i="14"/>
  <c r="AJ71" i="14"/>
  <c r="AH71" i="14"/>
  <c r="AF71" i="14"/>
  <c r="AD71" i="14"/>
  <c r="AB72" i="14"/>
  <c r="Z72" i="14"/>
  <c r="X72" i="14"/>
  <c r="V72" i="14"/>
  <c r="T72" i="14"/>
  <c r="R72" i="14"/>
  <c r="AJ73" i="14"/>
  <c r="AH73" i="14"/>
  <c r="AF73" i="14"/>
  <c r="AD73" i="14"/>
  <c r="AB74" i="14"/>
  <c r="Z74" i="14"/>
  <c r="X74" i="14"/>
  <c r="V74" i="14"/>
  <c r="T74" i="14"/>
  <c r="R74" i="14"/>
  <c r="AJ75" i="14"/>
  <c r="AH75" i="14"/>
  <c r="AF75" i="14"/>
  <c r="AD75" i="14"/>
  <c r="AB76" i="14"/>
  <c r="Z76" i="14"/>
  <c r="X76" i="14"/>
  <c r="V76" i="14"/>
  <c r="T76" i="14"/>
  <c r="R76" i="14"/>
  <c r="AJ77" i="14"/>
  <c r="AH77" i="14"/>
  <c r="AF77" i="14"/>
  <c r="AD77" i="14"/>
  <c r="AB78" i="14"/>
  <c r="Z78" i="14"/>
  <c r="X78" i="14"/>
  <c r="V78" i="14"/>
  <c r="T78" i="14"/>
  <c r="R78" i="14"/>
  <c r="AJ79" i="14"/>
  <c r="AH79" i="14"/>
  <c r="AF79" i="14"/>
  <c r="AD79" i="14"/>
  <c r="AB80" i="14"/>
  <c r="Z80" i="14"/>
  <c r="X80" i="14"/>
  <c r="V80" i="14"/>
  <c r="T80" i="14"/>
  <c r="R80" i="14"/>
  <c r="AB82" i="14"/>
  <c r="Z82" i="14"/>
  <c r="X82" i="14"/>
  <c r="V82" i="14"/>
  <c r="T82" i="14"/>
  <c r="R82" i="14"/>
  <c r="AC82" i="14"/>
  <c r="Y82" i="14"/>
  <c r="U82" i="14"/>
  <c r="AJ83" i="14"/>
  <c r="AH83" i="14"/>
  <c r="AF83" i="14"/>
  <c r="AD83" i="14"/>
  <c r="AI83" i="14"/>
  <c r="AE83" i="14"/>
  <c r="S60" i="14"/>
  <c r="W60" i="14"/>
  <c r="AA60" i="14"/>
  <c r="AG61" i="14"/>
  <c r="S62" i="14"/>
  <c r="W62" i="14"/>
  <c r="AA62" i="14"/>
  <c r="AG63" i="14"/>
  <c r="S64" i="14"/>
  <c r="W64" i="14"/>
  <c r="AA64" i="14"/>
  <c r="AG65" i="14"/>
  <c r="S66" i="14"/>
  <c r="W66" i="14"/>
  <c r="AA66" i="14"/>
  <c r="AG67" i="14"/>
  <c r="S68" i="14"/>
  <c r="W68" i="14"/>
  <c r="AA68" i="14"/>
  <c r="AG69" i="14"/>
  <c r="S70" i="14"/>
  <c r="W70" i="14"/>
  <c r="AA70" i="14"/>
  <c r="AG71" i="14"/>
  <c r="S72" i="14"/>
  <c r="W72" i="14"/>
  <c r="AA72" i="14"/>
  <c r="AG73" i="14"/>
  <c r="S74" i="14"/>
  <c r="W74" i="14"/>
  <c r="AA74" i="14"/>
  <c r="AG75" i="14"/>
  <c r="S76" i="14"/>
  <c r="W76" i="14"/>
  <c r="AA76" i="14"/>
  <c r="AG77" i="14"/>
  <c r="S78" i="14"/>
  <c r="W78" i="14"/>
  <c r="AA78" i="14"/>
  <c r="AG79" i="14"/>
  <c r="S80" i="14"/>
  <c r="W80" i="14"/>
  <c r="AA80" i="14"/>
  <c r="S82" i="14"/>
  <c r="AA82" i="14"/>
  <c r="AG83" i="14"/>
  <c r="AB81" i="14"/>
  <c r="Z81" i="14"/>
  <c r="X81" i="14"/>
  <c r="V81" i="14"/>
  <c r="T81" i="14"/>
  <c r="R81" i="14"/>
  <c r="AJ82" i="14"/>
  <c r="AH82" i="14"/>
  <c r="AF82" i="14"/>
  <c r="AD82" i="14"/>
  <c r="AB83" i="14"/>
  <c r="Z83" i="14"/>
  <c r="X83" i="14"/>
  <c r="V83" i="14"/>
  <c r="T83" i="14"/>
  <c r="R83" i="14"/>
  <c r="AJ84" i="14"/>
  <c r="AH84" i="14"/>
  <c r="AF84" i="14"/>
  <c r="AD84" i="14"/>
  <c r="AC85" i="14"/>
  <c r="AA85" i="14"/>
  <c r="Y85" i="14"/>
  <c r="W85" i="14"/>
  <c r="U85" i="14"/>
  <c r="S85" i="14"/>
  <c r="AB85" i="14"/>
  <c r="Z85" i="14"/>
  <c r="X85" i="14"/>
  <c r="V85" i="14"/>
  <c r="T85" i="14"/>
  <c r="R85" i="14"/>
  <c r="AC86" i="14"/>
  <c r="AA86" i="14"/>
  <c r="Y86" i="14"/>
  <c r="W86" i="14"/>
  <c r="U86" i="14"/>
  <c r="S86" i="14"/>
  <c r="AB86" i="14"/>
  <c r="Z86" i="14"/>
  <c r="X86" i="14"/>
  <c r="V86" i="14"/>
  <c r="T86" i="14"/>
  <c r="R86" i="14"/>
  <c r="AC87" i="14"/>
  <c r="AA87" i="14"/>
  <c r="Y87" i="14"/>
  <c r="W87" i="14"/>
  <c r="U87" i="14"/>
  <c r="S87" i="14"/>
  <c r="AB87" i="14"/>
  <c r="Z87" i="14"/>
  <c r="X87" i="14"/>
  <c r="V87" i="14"/>
  <c r="T87" i="14"/>
  <c r="R87" i="14"/>
  <c r="AC88" i="14"/>
  <c r="AA88" i="14"/>
  <c r="Y88" i="14"/>
  <c r="W88" i="14"/>
  <c r="U88" i="14"/>
  <c r="S88" i="14"/>
  <c r="AB88" i="14"/>
  <c r="Z88" i="14"/>
  <c r="X88" i="14"/>
  <c r="V88" i="14"/>
  <c r="T88" i="14"/>
  <c r="R88" i="14"/>
  <c r="AC89" i="14"/>
  <c r="AA89" i="14"/>
  <c r="Y89" i="14"/>
  <c r="W89" i="14"/>
  <c r="U89" i="14"/>
  <c r="S89" i="14"/>
  <c r="AB89" i="14"/>
  <c r="Z89" i="14"/>
  <c r="X89" i="14"/>
  <c r="V89" i="14"/>
  <c r="T89" i="14"/>
  <c r="R89" i="14"/>
  <c r="AC90" i="14"/>
  <c r="AA90" i="14"/>
  <c r="Y90" i="14"/>
  <c r="W90" i="14"/>
  <c r="U90" i="14"/>
  <c r="S90" i="14"/>
  <c r="AB90" i="14"/>
  <c r="Z90" i="14"/>
  <c r="X90" i="14"/>
  <c r="V90" i="14"/>
  <c r="T90" i="14"/>
  <c r="R90" i="14"/>
  <c r="AC91" i="14"/>
  <c r="AA91" i="14"/>
  <c r="Y91" i="14"/>
  <c r="W91" i="14"/>
  <c r="U91" i="14"/>
  <c r="S91" i="14"/>
  <c r="AB91" i="14"/>
  <c r="Z91" i="14"/>
  <c r="X91" i="14"/>
  <c r="V91" i="14"/>
  <c r="T91" i="14"/>
  <c r="R91" i="14"/>
  <c r="AC92" i="14"/>
  <c r="AA92" i="14"/>
  <c r="Y92" i="14"/>
  <c r="W92" i="14"/>
  <c r="U92" i="14"/>
  <c r="S92" i="14"/>
  <c r="AB92" i="14"/>
  <c r="Z92" i="14"/>
  <c r="X92" i="14"/>
  <c r="V92" i="14"/>
  <c r="T92" i="14"/>
  <c r="R92" i="14"/>
  <c r="AC93" i="14"/>
  <c r="AA93" i="14"/>
  <c r="Y93" i="14"/>
  <c r="W93" i="14"/>
  <c r="U93" i="14"/>
  <c r="S93" i="14"/>
  <c r="AB93" i="14"/>
  <c r="Z93" i="14"/>
  <c r="X93" i="14"/>
  <c r="V93" i="14"/>
  <c r="T93" i="14"/>
  <c r="R93" i="14"/>
  <c r="AC94" i="14"/>
  <c r="AA94" i="14"/>
  <c r="Y94" i="14"/>
  <c r="W94" i="14"/>
  <c r="U94" i="14"/>
  <c r="S94" i="14"/>
  <c r="AB94" i="14"/>
  <c r="Z94" i="14"/>
  <c r="X94" i="14"/>
  <c r="V94" i="14"/>
  <c r="T94" i="14"/>
  <c r="R94" i="14"/>
  <c r="AC95" i="14"/>
  <c r="AA95" i="14"/>
  <c r="Y95" i="14"/>
  <c r="W95" i="14"/>
  <c r="U95" i="14"/>
  <c r="S95" i="14"/>
  <c r="AB95" i="14"/>
  <c r="Z95" i="14"/>
  <c r="X95" i="14"/>
  <c r="V95" i="14"/>
  <c r="T95" i="14"/>
  <c r="R95" i="14"/>
  <c r="AC96" i="14"/>
  <c r="AA96" i="14"/>
  <c r="Y96" i="14"/>
  <c r="W96" i="14"/>
  <c r="U96" i="14"/>
  <c r="S96" i="14"/>
  <c r="AB96" i="14"/>
  <c r="Z96" i="14"/>
  <c r="X96" i="14"/>
  <c r="V96" i="14"/>
  <c r="T96" i="14"/>
  <c r="R96" i="14"/>
  <c r="AC97" i="14"/>
  <c r="AA97" i="14"/>
  <c r="Y97" i="14"/>
  <c r="W97" i="14"/>
  <c r="U97" i="14"/>
  <c r="S97" i="14"/>
  <c r="AB97" i="14"/>
  <c r="Z97" i="14"/>
  <c r="X97" i="14"/>
  <c r="V97" i="14"/>
  <c r="T97" i="14"/>
  <c r="R97" i="14"/>
  <c r="AC98" i="14"/>
  <c r="AA98" i="14"/>
  <c r="Y98" i="14"/>
  <c r="W98" i="14"/>
  <c r="U98" i="14"/>
  <c r="S98" i="14"/>
  <c r="AB98" i="14"/>
  <c r="Z98" i="14"/>
  <c r="X98" i="14"/>
  <c r="V98" i="14"/>
  <c r="T98" i="14"/>
  <c r="R98" i="14"/>
  <c r="AC99" i="14"/>
  <c r="AA99" i="14"/>
  <c r="Y99" i="14"/>
  <c r="W99" i="14"/>
  <c r="U99" i="14"/>
  <c r="S99" i="14"/>
  <c r="AB99" i="14"/>
  <c r="Z99" i="14"/>
  <c r="X99" i="14"/>
  <c r="V99" i="14"/>
  <c r="T99" i="14"/>
  <c r="R99" i="14"/>
  <c r="AC100" i="14"/>
  <c r="AA100" i="14"/>
  <c r="Y100" i="14"/>
  <c r="W100" i="14"/>
  <c r="U100" i="14"/>
  <c r="S100" i="14"/>
  <c r="AB100" i="14"/>
  <c r="Z100" i="14"/>
  <c r="X100" i="14"/>
  <c r="V100" i="14"/>
  <c r="T100" i="14"/>
  <c r="R100" i="14"/>
  <c r="AC101" i="14"/>
  <c r="AA101" i="14"/>
  <c r="Y101" i="14"/>
  <c r="W101" i="14"/>
  <c r="U101" i="14"/>
  <c r="S101" i="14"/>
  <c r="AB101" i="14"/>
  <c r="Z101" i="14"/>
  <c r="X101" i="14"/>
  <c r="V101" i="14"/>
  <c r="T101" i="14"/>
  <c r="R101" i="14"/>
  <c r="AC102" i="14"/>
  <c r="AA102" i="14"/>
  <c r="Y102" i="14"/>
  <c r="W102" i="14"/>
  <c r="U102" i="14"/>
  <c r="S102" i="14"/>
  <c r="AB102" i="14"/>
  <c r="Z102" i="14"/>
  <c r="X102" i="14"/>
  <c r="V102" i="14"/>
  <c r="T102" i="14"/>
  <c r="R102" i="14"/>
  <c r="AC103" i="14"/>
  <c r="AA103" i="14"/>
  <c r="Y103" i="14"/>
  <c r="W103" i="14"/>
  <c r="U103" i="14"/>
  <c r="S103" i="14"/>
  <c r="AB103" i="14"/>
  <c r="Z103" i="14"/>
  <c r="X103" i="14"/>
  <c r="V103" i="14"/>
  <c r="T103" i="14"/>
  <c r="R103" i="14"/>
  <c r="S81" i="14"/>
  <c r="W81" i="14"/>
  <c r="AA81" i="14"/>
  <c r="AG82" i="14"/>
  <c r="S83" i="14"/>
  <c r="W83" i="14"/>
  <c r="AA83" i="14"/>
  <c r="AG84" i="14"/>
  <c r="AD85" i="14"/>
  <c r="AF85" i="14"/>
  <c r="AH85" i="14"/>
  <c r="AJ85" i="14"/>
  <c r="AD86" i="14"/>
  <c r="AF86" i="14"/>
  <c r="AH86" i="14"/>
  <c r="AJ86" i="14"/>
  <c r="AD87" i="14"/>
  <c r="AF87" i="14"/>
  <c r="AH87" i="14"/>
  <c r="AJ87" i="14"/>
  <c r="AD88" i="14"/>
  <c r="AF88" i="14"/>
  <c r="AH88" i="14"/>
  <c r="AJ88" i="14"/>
  <c r="AD89" i="14"/>
  <c r="AF89" i="14"/>
  <c r="AH89" i="14"/>
  <c r="AJ89" i="14"/>
  <c r="AD90" i="14"/>
  <c r="AF90" i="14"/>
  <c r="AH90" i="14"/>
  <c r="AJ90" i="14"/>
  <c r="AD91" i="14"/>
  <c r="AF91" i="14"/>
  <c r="AH91" i="14"/>
  <c r="AJ91" i="14"/>
  <c r="AD92" i="14"/>
  <c r="AF92" i="14"/>
  <c r="AH92" i="14"/>
  <c r="AJ92" i="14"/>
  <c r="AD93" i="14"/>
  <c r="AF93" i="14"/>
  <c r="AH93" i="14"/>
  <c r="AJ93" i="14"/>
  <c r="AD94" i="14"/>
  <c r="AF94" i="14"/>
  <c r="AH94" i="14"/>
  <c r="AJ94" i="14"/>
  <c r="AD95" i="14"/>
  <c r="AF95" i="14"/>
  <c r="AH95" i="14"/>
  <c r="AJ95" i="14"/>
  <c r="AD96" i="14"/>
  <c r="AF96" i="14"/>
  <c r="AH96" i="14"/>
  <c r="AJ96" i="14"/>
  <c r="AD97" i="14"/>
  <c r="AF97" i="14"/>
  <c r="AH97" i="14"/>
  <c r="AJ97" i="14"/>
  <c r="AD98" i="14"/>
  <c r="AF98" i="14"/>
  <c r="AH98" i="14"/>
  <c r="AJ98" i="14"/>
  <c r="AD99" i="14"/>
  <c r="AF99" i="14"/>
  <c r="AH99" i="14"/>
  <c r="AJ99" i="14"/>
  <c r="AD100" i="14"/>
  <c r="AF100" i="14"/>
  <c r="AH100" i="14"/>
  <c r="AJ100" i="14"/>
  <c r="AD101" i="14"/>
  <c r="AF101" i="14"/>
  <c r="AH101" i="14"/>
  <c r="AJ101" i="14"/>
  <c r="AD102" i="14"/>
  <c r="AF102" i="14"/>
  <c r="AH102" i="14"/>
  <c r="AJ102" i="14"/>
  <c r="AD103" i="14"/>
  <c r="AF103" i="14"/>
  <c r="AH103" i="14"/>
  <c r="AJ103" i="14"/>
  <c r="AE85" i="14"/>
  <c r="AG85" i="14"/>
  <c r="AE86" i="14"/>
  <c r="AG86" i="14"/>
  <c r="AE87" i="14"/>
  <c r="AG87" i="14"/>
  <c r="AE88" i="14"/>
  <c r="AG88" i="14"/>
  <c r="AE89" i="14"/>
  <c r="AG89" i="14"/>
  <c r="AE90" i="14"/>
  <c r="AG90" i="14"/>
  <c r="AE91" i="14"/>
  <c r="AG91" i="14"/>
  <c r="AE92" i="14"/>
  <c r="AG92" i="14"/>
  <c r="AE93" i="14"/>
  <c r="AG93" i="14"/>
  <c r="AE94" i="14"/>
  <c r="AG94" i="14"/>
  <c r="AE95" i="14"/>
  <c r="AG95" i="14"/>
  <c r="AE96" i="14"/>
  <c r="AG96" i="14"/>
  <c r="AE97" i="14"/>
  <c r="AG97" i="14"/>
  <c r="AE98" i="14"/>
  <c r="AG98" i="14"/>
  <c r="AE99" i="14"/>
  <c r="AG99" i="14"/>
  <c r="AE100" i="14"/>
  <c r="AG100" i="14"/>
  <c r="AE101" i="14"/>
  <c r="AG101" i="14"/>
  <c r="AE102" i="14"/>
  <c r="AG102" i="14"/>
  <c r="AE103" i="14"/>
  <c r="AG103" i="14"/>
  <c r="AB7" i="13"/>
  <c r="Z7" i="13"/>
  <c r="X7" i="13"/>
  <c r="V7" i="13"/>
  <c r="T7" i="13"/>
  <c r="R7" i="13"/>
  <c r="AC7" i="13"/>
  <c r="AA7" i="13"/>
  <c r="Y7" i="13"/>
  <c r="W7" i="13"/>
  <c r="U7" i="13"/>
  <c r="S7" i="13"/>
  <c r="AB8" i="13"/>
  <c r="Z8" i="13"/>
  <c r="X8" i="13"/>
  <c r="V8" i="13"/>
  <c r="T8" i="13"/>
  <c r="R8" i="13"/>
  <c r="AC8" i="13"/>
  <c r="AA8" i="13"/>
  <c r="Y8" i="13"/>
  <c r="W8" i="13"/>
  <c r="U8" i="13"/>
  <c r="S8" i="13"/>
  <c r="AB9" i="13"/>
  <c r="Z9" i="13"/>
  <c r="X9" i="13"/>
  <c r="V9" i="13"/>
  <c r="T9" i="13"/>
  <c r="R9" i="13"/>
  <c r="AC9" i="13"/>
  <c r="AA9" i="13"/>
  <c r="Y9" i="13"/>
  <c r="W9" i="13"/>
  <c r="U9" i="13"/>
  <c r="S9" i="13"/>
  <c r="AB10" i="13"/>
  <c r="Z10" i="13"/>
  <c r="X10" i="13"/>
  <c r="V10" i="13"/>
  <c r="T10" i="13"/>
  <c r="R10" i="13"/>
  <c r="AC10" i="13"/>
  <c r="AA10" i="13"/>
  <c r="Y10" i="13"/>
  <c r="W10" i="13"/>
  <c r="U10" i="13"/>
  <c r="S10" i="13"/>
  <c r="AB11" i="13"/>
  <c r="Z11" i="13"/>
  <c r="X11" i="13"/>
  <c r="V11" i="13"/>
  <c r="T11" i="13"/>
  <c r="R11" i="13"/>
  <c r="AC11" i="13"/>
  <c r="AA11" i="13"/>
  <c r="Y11" i="13"/>
  <c r="W11" i="13"/>
  <c r="K11" i="13" s="1"/>
  <c r="U11" i="13"/>
  <c r="S11" i="13"/>
  <c r="AC17" i="13"/>
  <c r="Y17" i="13"/>
  <c r="U17" i="13"/>
  <c r="AB17" i="13"/>
  <c r="Z17" i="13"/>
  <c r="X17" i="13"/>
  <c r="V17" i="13"/>
  <c r="T17" i="13"/>
  <c r="R17" i="13"/>
  <c r="AA17" i="13"/>
  <c r="W17" i="13"/>
  <c r="S17" i="13"/>
  <c r="AA18" i="13"/>
  <c r="Z18" i="13"/>
  <c r="R18" i="13"/>
  <c r="AA19" i="13"/>
  <c r="Y19" i="13"/>
  <c r="U19" i="13"/>
  <c r="AB19" i="13"/>
  <c r="Z19" i="13"/>
  <c r="X19" i="13"/>
  <c r="V19" i="13"/>
  <c r="T19" i="13"/>
  <c r="R19" i="13"/>
  <c r="AC19" i="13"/>
  <c r="W19" i="13"/>
  <c r="K19" i="13" s="1"/>
  <c r="S19" i="13"/>
  <c r="AB20" i="13"/>
  <c r="Z20" i="13"/>
  <c r="X20" i="13"/>
  <c r="V20" i="13"/>
  <c r="T20" i="13"/>
  <c r="R20" i="13"/>
  <c r="AC20" i="13"/>
  <c r="AA20" i="13"/>
  <c r="Y20" i="13"/>
  <c r="W20" i="13"/>
  <c r="U20" i="13"/>
  <c r="S20" i="13"/>
  <c r="AC6" i="13"/>
  <c r="AA6" i="13"/>
  <c r="Y6" i="13"/>
  <c r="W6" i="13"/>
  <c r="U6" i="13"/>
  <c r="S6" i="13"/>
  <c r="AB6" i="13"/>
  <c r="Z6" i="13"/>
  <c r="X6" i="13"/>
  <c r="V6" i="13"/>
  <c r="T6" i="13"/>
  <c r="R6" i="13"/>
  <c r="AB12" i="13"/>
  <c r="X12" i="13"/>
  <c r="T12" i="13"/>
  <c r="AC12" i="13"/>
  <c r="Y12" i="13"/>
  <c r="U12" i="13"/>
  <c r="AC13" i="13"/>
  <c r="AA13" i="13"/>
  <c r="Y13" i="13"/>
  <c r="W13" i="13"/>
  <c r="U13" i="13"/>
  <c r="S13" i="13"/>
  <c r="AB13" i="13"/>
  <c r="Z13" i="13"/>
  <c r="X13" i="13"/>
  <c r="V13" i="13"/>
  <c r="T13" i="13"/>
  <c r="R13" i="13"/>
  <c r="AC14" i="13"/>
  <c r="Y14" i="13"/>
  <c r="U14" i="13"/>
  <c r="AB14" i="13"/>
  <c r="X14" i="13"/>
  <c r="T14" i="13"/>
  <c r="AC15" i="13"/>
  <c r="AA15" i="13"/>
  <c r="Y15" i="13"/>
  <c r="W15" i="13"/>
  <c r="U15" i="13"/>
  <c r="S15" i="13"/>
  <c r="AB15" i="13"/>
  <c r="Z15" i="13"/>
  <c r="X15" i="13"/>
  <c r="V15" i="13"/>
  <c r="T15" i="13"/>
  <c r="R15" i="13"/>
  <c r="AB16" i="13"/>
  <c r="X16" i="13"/>
  <c r="T16" i="13"/>
  <c r="AC16" i="13"/>
  <c r="Y16" i="13"/>
  <c r="U16" i="13"/>
  <c r="AB21" i="13"/>
  <c r="AA21" i="13"/>
  <c r="Y21" i="13"/>
  <c r="W21" i="13"/>
  <c r="U21" i="13"/>
  <c r="S21" i="13"/>
  <c r="AC21" i="13"/>
  <c r="Z21" i="13"/>
  <c r="X21" i="13"/>
  <c r="V21" i="13"/>
  <c r="T21" i="13"/>
  <c r="R21" i="13"/>
  <c r="AJ23" i="13"/>
  <c r="AH23" i="13"/>
  <c r="AF23" i="13"/>
  <c r="AD23" i="13"/>
  <c r="AB26" i="13"/>
  <c r="Z26" i="13"/>
  <c r="X26" i="13"/>
  <c r="V26" i="13"/>
  <c r="T26" i="13"/>
  <c r="R26" i="13"/>
  <c r="AB28" i="13"/>
  <c r="Z28" i="13"/>
  <c r="X28" i="13"/>
  <c r="V28" i="13"/>
  <c r="T28" i="13"/>
  <c r="R28" i="13"/>
  <c r="AI29" i="13"/>
  <c r="AG29" i="13"/>
  <c r="AJ29" i="13"/>
  <c r="AF29" i="13"/>
  <c r="AD29" i="13"/>
  <c r="AJ21" i="13"/>
  <c r="AH21" i="13"/>
  <c r="AF21" i="13"/>
  <c r="AD21" i="13"/>
  <c r="AJ22" i="13"/>
  <c r="AH22" i="13"/>
  <c r="AF22" i="13"/>
  <c r="AD22" i="13"/>
  <c r="AB23" i="13"/>
  <c r="Z23" i="13"/>
  <c r="X23" i="13"/>
  <c r="V23" i="13"/>
  <c r="T23" i="13"/>
  <c r="R23" i="13"/>
  <c r="AJ24" i="13"/>
  <c r="AH24" i="13"/>
  <c r="AF24" i="13"/>
  <c r="AD24" i="13"/>
  <c r="AB25" i="13"/>
  <c r="Z25" i="13"/>
  <c r="X25" i="13"/>
  <c r="V25" i="13"/>
  <c r="T25" i="13"/>
  <c r="R25" i="13"/>
  <c r="AJ26" i="13"/>
  <c r="AH26" i="13"/>
  <c r="AF26" i="13"/>
  <c r="AD26" i="13"/>
  <c r="AB27" i="13"/>
  <c r="Z27" i="13"/>
  <c r="X27" i="13"/>
  <c r="V27" i="13"/>
  <c r="T27" i="13"/>
  <c r="R27" i="13"/>
  <c r="AJ28" i="13"/>
  <c r="AH28" i="13"/>
  <c r="AF28" i="13"/>
  <c r="AD28" i="13"/>
  <c r="AB29" i="13"/>
  <c r="Z29" i="13"/>
  <c r="X29" i="13"/>
  <c r="V29" i="13"/>
  <c r="T29" i="13"/>
  <c r="R29" i="13"/>
  <c r="AC31" i="13"/>
  <c r="AA31" i="13"/>
  <c r="Y31" i="13"/>
  <c r="W31" i="13"/>
  <c r="U31" i="13"/>
  <c r="S31" i="13"/>
  <c r="Z31" i="13"/>
  <c r="V31" i="13"/>
  <c r="R31" i="13"/>
  <c r="AB31" i="13"/>
  <c r="X31" i="13"/>
  <c r="T31" i="13"/>
  <c r="AC32" i="13"/>
  <c r="AA32" i="13"/>
  <c r="Y32" i="13"/>
  <c r="W32" i="13"/>
  <c r="U32" i="13"/>
  <c r="S32" i="13"/>
  <c r="AB32" i="13"/>
  <c r="X32" i="13"/>
  <c r="T32" i="13"/>
  <c r="Z32" i="13"/>
  <c r="V32" i="13"/>
  <c r="R32" i="13"/>
  <c r="AC33" i="13"/>
  <c r="AA33" i="13"/>
  <c r="Y33" i="13"/>
  <c r="W33" i="13"/>
  <c r="U33" i="13"/>
  <c r="S33" i="13"/>
  <c r="Z33" i="13"/>
  <c r="V33" i="13"/>
  <c r="R33" i="13"/>
  <c r="AB33" i="13"/>
  <c r="X33" i="13"/>
  <c r="T33" i="13"/>
  <c r="AC34" i="13"/>
  <c r="AA34" i="13"/>
  <c r="Y34" i="13"/>
  <c r="W34" i="13"/>
  <c r="U34" i="13"/>
  <c r="S34" i="13"/>
  <c r="AB34" i="13"/>
  <c r="X34" i="13"/>
  <c r="T34" i="13"/>
  <c r="Z34" i="13"/>
  <c r="V34" i="13"/>
  <c r="R34" i="13"/>
  <c r="AC35" i="13"/>
  <c r="AA35" i="13"/>
  <c r="Y35" i="13"/>
  <c r="W35" i="13"/>
  <c r="U35" i="13"/>
  <c r="S35" i="13"/>
  <c r="Z35" i="13"/>
  <c r="V35" i="13"/>
  <c r="R35" i="13"/>
  <c r="AB35" i="13"/>
  <c r="X35" i="13"/>
  <c r="T35" i="13"/>
  <c r="AC36" i="13"/>
  <c r="AA36" i="13"/>
  <c r="Y36" i="13"/>
  <c r="W36" i="13"/>
  <c r="U36" i="13"/>
  <c r="S36" i="13"/>
  <c r="AB36" i="13"/>
  <c r="X36" i="13"/>
  <c r="T36" i="13"/>
  <c r="Z36" i="13"/>
  <c r="V36" i="13"/>
  <c r="R36" i="13"/>
  <c r="AC37" i="13"/>
  <c r="AA37" i="13"/>
  <c r="Y37" i="13"/>
  <c r="W37" i="13"/>
  <c r="U37" i="13"/>
  <c r="S37" i="13"/>
  <c r="Z37" i="13"/>
  <c r="V37" i="13"/>
  <c r="R37" i="13"/>
  <c r="AB37" i="13"/>
  <c r="X37" i="13"/>
  <c r="T37" i="13"/>
  <c r="AC38" i="13"/>
  <c r="AA38" i="13"/>
  <c r="Y38" i="13"/>
  <c r="W38" i="13"/>
  <c r="U38" i="13"/>
  <c r="S38" i="13"/>
  <c r="AB38" i="13"/>
  <c r="X38" i="13"/>
  <c r="T38" i="13"/>
  <c r="Z38" i="13"/>
  <c r="V38" i="13"/>
  <c r="R38" i="13"/>
  <c r="AC39" i="13"/>
  <c r="AA39" i="13"/>
  <c r="Y39" i="13"/>
  <c r="W39" i="13"/>
  <c r="U39" i="13"/>
  <c r="S39" i="13"/>
  <c r="Z39" i="13"/>
  <c r="V39" i="13"/>
  <c r="R39" i="13"/>
  <c r="AB39" i="13"/>
  <c r="X39" i="13"/>
  <c r="T39" i="13"/>
  <c r="AC40" i="13"/>
  <c r="AA40" i="13"/>
  <c r="Y40" i="13"/>
  <c r="W40" i="13"/>
  <c r="U40" i="13"/>
  <c r="S40" i="13"/>
  <c r="AB40" i="13"/>
  <c r="X40" i="13"/>
  <c r="T40" i="13"/>
  <c r="Z40" i="13"/>
  <c r="V40" i="13"/>
  <c r="R40" i="13"/>
  <c r="AC41" i="13"/>
  <c r="AA41" i="13"/>
  <c r="Y41" i="13"/>
  <c r="W41" i="13"/>
  <c r="U41" i="13"/>
  <c r="S41" i="13"/>
  <c r="Z41" i="13"/>
  <c r="V41" i="13"/>
  <c r="R41" i="13"/>
  <c r="AB41" i="13"/>
  <c r="X41" i="13"/>
  <c r="T41" i="13"/>
  <c r="AC42" i="13"/>
  <c r="AA42" i="13"/>
  <c r="Y42" i="13"/>
  <c r="W42" i="13"/>
  <c r="U42" i="13"/>
  <c r="S42" i="13"/>
  <c r="AB42" i="13"/>
  <c r="X42" i="13"/>
  <c r="T42" i="13"/>
  <c r="Z42" i="13"/>
  <c r="V42" i="13"/>
  <c r="R42" i="13"/>
  <c r="AC43" i="13"/>
  <c r="AA43" i="13"/>
  <c r="Y43" i="13"/>
  <c r="W43" i="13"/>
  <c r="U43" i="13"/>
  <c r="S43" i="13"/>
  <c r="Z43" i="13"/>
  <c r="V43" i="13"/>
  <c r="R43" i="13"/>
  <c r="AB43" i="13"/>
  <c r="X43" i="13"/>
  <c r="T43" i="13"/>
  <c r="AC44" i="13"/>
  <c r="AA44" i="13"/>
  <c r="Y44" i="13"/>
  <c r="W44" i="13"/>
  <c r="U44" i="13"/>
  <c r="S44" i="13"/>
  <c r="AB44" i="13"/>
  <c r="X44" i="13"/>
  <c r="T44" i="13"/>
  <c r="Z44" i="13"/>
  <c r="V44" i="13"/>
  <c r="R44" i="13"/>
  <c r="AC45" i="13"/>
  <c r="AA45" i="13"/>
  <c r="Y45" i="13"/>
  <c r="W45" i="13"/>
  <c r="U45" i="13"/>
  <c r="S45" i="13"/>
  <c r="Z45" i="13"/>
  <c r="V45" i="13"/>
  <c r="R45" i="13"/>
  <c r="AB45" i="13"/>
  <c r="X45" i="13"/>
  <c r="T45" i="13"/>
  <c r="AC46" i="13"/>
  <c r="AA46" i="13"/>
  <c r="Y46" i="13"/>
  <c r="W46" i="13"/>
  <c r="U46" i="13"/>
  <c r="S46" i="13"/>
  <c r="AB46" i="13"/>
  <c r="X46" i="13"/>
  <c r="T46" i="13"/>
  <c r="Z46" i="13"/>
  <c r="V46" i="13"/>
  <c r="R46" i="13"/>
  <c r="AC47" i="13"/>
  <c r="AA47" i="13"/>
  <c r="Y47" i="13"/>
  <c r="W47" i="13"/>
  <c r="U47" i="13"/>
  <c r="S47" i="13"/>
  <c r="Z47" i="13"/>
  <c r="V47" i="13"/>
  <c r="R47" i="13"/>
  <c r="AB47" i="13"/>
  <c r="X47" i="13"/>
  <c r="T47" i="13"/>
  <c r="AC48" i="13"/>
  <c r="AA48" i="13"/>
  <c r="Y48" i="13"/>
  <c r="W48" i="13"/>
  <c r="U48" i="13"/>
  <c r="S48" i="13"/>
  <c r="AB48" i="13"/>
  <c r="X48" i="13"/>
  <c r="T48" i="13"/>
  <c r="Z48" i="13"/>
  <c r="V48" i="13"/>
  <c r="R48" i="13"/>
  <c r="AC49" i="13"/>
  <c r="AA49" i="13"/>
  <c r="Y49" i="13"/>
  <c r="W49" i="13"/>
  <c r="U49" i="13"/>
  <c r="S49" i="13"/>
  <c r="Z49" i="13"/>
  <c r="V49" i="13"/>
  <c r="R49" i="13"/>
  <c r="AB49" i="13"/>
  <c r="X49" i="13"/>
  <c r="T49" i="13"/>
  <c r="AC50" i="13"/>
  <c r="AA50" i="13"/>
  <c r="Y50" i="13"/>
  <c r="W50" i="13"/>
  <c r="U50" i="13"/>
  <c r="S50" i="13"/>
  <c r="AB50" i="13"/>
  <c r="X50" i="13"/>
  <c r="T50" i="13"/>
  <c r="Z50" i="13"/>
  <c r="V50" i="13"/>
  <c r="R50" i="13"/>
  <c r="AC51" i="13"/>
  <c r="AA51" i="13"/>
  <c r="Y51" i="13"/>
  <c r="W51" i="13"/>
  <c r="U51" i="13"/>
  <c r="S51" i="13"/>
  <c r="Z51" i="13"/>
  <c r="V51" i="13"/>
  <c r="R51" i="13"/>
  <c r="AB51" i="13"/>
  <c r="X51" i="13"/>
  <c r="T51" i="13"/>
  <c r="AC52" i="13"/>
  <c r="AA52" i="13"/>
  <c r="Y52" i="13"/>
  <c r="W52" i="13"/>
  <c r="U52" i="13"/>
  <c r="S52" i="13"/>
  <c r="AB52" i="13"/>
  <c r="X52" i="13"/>
  <c r="T52" i="13"/>
  <c r="Z52" i="13"/>
  <c r="V52" i="13"/>
  <c r="R52" i="13"/>
  <c r="AC53" i="13"/>
  <c r="AA53" i="13"/>
  <c r="Y53" i="13"/>
  <c r="W53" i="13"/>
  <c r="U53" i="13"/>
  <c r="S53" i="13"/>
  <c r="Z53" i="13"/>
  <c r="V53" i="13"/>
  <c r="R53" i="13"/>
  <c r="AB53" i="13"/>
  <c r="X53" i="13"/>
  <c r="T53" i="13"/>
  <c r="AC54" i="13"/>
  <c r="AA54" i="13"/>
  <c r="Y54" i="13"/>
  <c r="W54" i="13"/>
  <c r="U54" i="13"/>
  <c r="S54" i="13"/>
  <c r="AB54" i="13"/>
  <c r="X54" i="13"/>
  <c r="T54" i="13"/>
  <c r="Z54" i="13"/>
  <c r="V54" i="13"/>
  <c r="R54" i="13"/>
  <c r="AC55" i="13"/>
  <c r="AA55" i="13"/>
  <c r="Y55" i="13"/>
  <c r="W55" i="13"/>
  <c r="U55" i="13"/>
  <c r="S55" i="13"/>
  <c r="Z55" i="13"/>
  <c r="V55" i="13"/>
  <c r="R55" i="13"/>
  <c r="AB55" i="13"/>
  <c r="X55" i="13"/>
  <c r="T55" i="13"/>
  <c r="AC56" i="13"/>
  <c r="AA56" i="13"/>
  <c r="Y56" i="13"/>
  <c r="W56" i="13"/>
  <c r="U56" i="13"/>
  <c r="S56" i="13"/>
  <c r="AB56" i="13"/>
  <c r="X56" i="13"/>
  <c r="T56" i="13"/>
  <c r="Z56" i="13"/>
  <c r="V56" i="13"/>
  <c r="R56" i="13"/>
  <c r="AC57" i="13"/>
  <c r="AA57" i="13"/>
  <c r="Y57" i="13"/>
  <c r="W57" i="13"/>
  <c r="U57" i="13"/>
  <c r="S57" i="13"/>
  <c r="Z57" i="13"/>
  <c r="V57" i="13"/>
  <c r="R57" i="13"/>
  <c r="AB57" i="13"/>
  <c r="X57" i="13"/>
  <c r="T57" i="13"/>
  <c r="AC58" i="13"/>
  <c r="AA58" i="13"/>
  <c r="Y58" i="13"/>
  <c r="W58" i="13"/>
  <c r="U58" i="13"/>
  <c r="S58" i="13"/>
  <c r="AB58" i="13"/>
  <c r="X58" i="13"/>
  <c r="T58" i="13"/>
  <c r="Z58" i="13"/>
  <c r="V58" i="13"/>
  <c r="R58" i="13"/>
  <c r="AC59" i="13"/>
  <c r="AA59" i="13"/>
  <c r="Y59" i="13"/>
  <c r="W59" i="13"/>
  <c r="U59" i="13"/>
  <c r="S59" i="13"/>
  <c r="Z59" i="13"/>
  <c r="V59" i="13"/>
  <c r="R59" i="13"/>
  <c r="AB59" i="13"/>
  <c r="X59" i="13"/>
  <c r="T59" i="13"/>
  <c r="AC60" i="13"/>
  <c r="AA60" i="13"/>
  <c r="Y60" i="13"/>
  <c r="W60" i="13"/>
  <c r="U60" i="13"/>
  <c r="S60" i="13"/>
  <c r="AB60" i="13"/>
  <c r="X60" i="13"/>
  <c r="T60" i="13"/>
  <c r="Z60" i="13"/>
  <c r="V60" i="13"/>
  <c r="R60" i="13"/>
  <c r="AC61" i="13"/>
  <c r="AA61" i="13"/>
  <c r="Y61" i="13"/>
  <c r="W61" i="13"/>
  <c r="U61" i="13"/>
  <c r="S61" i="13"/>
  <c r="Z61" i="13"/>
  <c r="V61" i="13"/>
  <c r="R61" i="13"/>
  <c r="AB61" i="13"/>
  <c r="X61" i="13"/>
  <c r="T61" i="13"/>
  <c r="AC62" i="13"/>
  <c r="AA62" i="13"/>
  <c r="Y62" i="13"/>
  <c r="W62" i="13"/>
  <c r="U62" i="13"/>
  <c r="S62" i="13"/>
  <c r="AB62" i="13"/>
  <c r="X62" i="13"/>
  <c r="T62" i="13"/>
  <c r="Z62" i="13"/>
  <c r="V62" i="13"/>
  <c r="R62" i="13"/>
  <c r="AC63" i="13"/>
  <c r="AA63" i="13"/>
  <c r="Y63" i="13"/>
  <c r="W63" i="13"/>
  <c r="U63" i="13"/>
  <c r="S63" i="13"/>
  <c r="Z63" i="13"/>
  <c r="V63" i="13"/>
  <c r="R63" i="13"/>
  <c r="AB63" i="13"/>
  <c r="X63" i="13"/>
  <c r="T63" i="13"/>
  <c r="AC64" i="13"/>
  <c r="AA64" i="13"/>
  <c r="Y64" i="13"/>
  <c r="W64" i="13"/>
  <c r="U64" i="13"/>
  <c r="S64" i="13"/>
  <c r="AB64" i="13"/>
  <c r="X64" i="13"/>
  <c r="T64" i="13"/>
  <c r="Z64" i="13"/>
  <c r="V64" i="13"/>
  <c r="R64" i="13"/>
  <c r="AC65" i="13"/>
  <c r="AA65" i="13"/>
  <c r="Y65" i="13"/>
  <c r="W65" i="13"/>
  <c r="U65" i="13"/>
  <c r="S65" i="13"/>
  <c r="Z65" i="13"/>
  <c r="V65" i="13"/>
  <c r="R65" i="13"/>
  <c r="AB65" i="13"/>
  <c r="X65" i="13"/>
  <c r="T65" i="13"/>
  <c r="AC66" i="13"/>
  <c r="AA66" i="13"/>
  <c r="Y66" i="13"/>
  <c r="W66" i="13"/>
  <c r="U66" i="13"/>
  <c r="S66" i="13"/>
  <c r="AB66" i="13"/>
  <c r="X66" i="13"/>
  <c r="T66" i="13"/>
  <c r="Z66" i="13"/>
  <c r="V66" i="13"/>
  <c r="R66" i="13"/>
  <c r="AC67" i="13"/>
  <c r="AA67" i="13"/>
  <c r="Y67" i="13"/>
  <c r="W67" i="13"/>
  <c r="U67" i="13"/>
  <c r="S67" i="13"/>
  <c r="Z67" i="13"/>
  <c r="V67" i="13"/>
  <c r="R67" i="13"/>
  <c r="AB67" i="13"/>
  <c r="X67" i="13"/>
  <c r="T67" i="13"/>
  <c r="AC68" i="13"/>
  <c r="AA68" i="13"/>
  <c r="Y68" i="13"/>
  <c r="W68" i="13"/>
  <c r="U68" i="13"/>
  <c r="S68" i="13"/>
  <c r="AB68" i="13"/>
  <c r="X68" i="13"/>
  <c r="T68" i="13"/>
  <c r="Z68" i="13"/>
  <c r="V68" i="13"/>
  <c r="R68" i="13"/>
  <c r="AC69" i="13"/>
  <c r="AA69" i="13"/>
  <c r="Y69" i="13"/>
  <c r="W69" i="13"/>
  <c r="U69" i="13"/>
  <c r="S69" i="13"/>
  <c r="Z69" i="13"/>
  <c r="V69" i="13"/>
  <c r="R69" i="13"/>
  <c r="AB69" i="13"/>
  <c r="X69" i="13"/>
  <c r="T69" i="13"/>
  <c r="AC70" i="13"/>
  <c r="AA70" i="13"/>
  <c r="Y70" i="13"/>
  <c r="W70" i="13"/>
  <c r="U70" i="13"/>
  <c r="S70" i="13"/>
  <c r="AB70" i="13"/>
  <c r="X70" i="13"/>
  <c r="T70" i="13"/>
  <c r="Z70" i="13"/>
  <c r="V70" i="13"/>
  <c r="R70" i="13"/>
  <c r="AC71" i="13"/>
  <c r="AA71" i="13"/>
  <c r="Y71" i="13"/>
  <c r="W71" i="13"/>
  <c r="U71" i="13"/>
  <c r="S71" i="13"/>
  <c r="Z71" i="13"/>
  <c r="V71" i="13"/>
  <c r="R71" i="13"/>
  <c r="AB71" i="13"/>
  <c r="X71" i="13"/>
  <c r="T71" i="13"/>
  <c r="AC72" i="13"/>
  <c r="AA72" i="13"/>
  <c r="Y72" i="13"/>
  <c r="W72" i="13"/>
  <c r="U72" i="13"/>
  <c r="S72" i="13"/>
  <c r="AB72" i="13"/>
  <c r="X72" i="13"/>
  <c r="T72" i="13"/>
  <c r="Z72" i="13"/>
  <c r="V72" i="13"/>
  <c r="R72" i="13"/>
  <c r="AC73" i="13"/>
  <c r="AA73" i="13"/>
  <c r="Y73" i="13"/>
  <c r="W73" i="13"/>
  <c r="U73" i="13"/>
  <c r="S73" i="13"/>
  <c r="Z73" i="13"/>
  <c r="V73" i="13"/>
  <c r="R73" i="13"/>
  <c r="AB73" i="13"/>
  <c r="X73" i="13"/>
  <c r="T73" i="13"/>
  <c r="AC74" i="13"/>
  <c r="AA74" i="13"/>
  <c r="Y74" i="13"/>
  <c r="W74" i="13"/>
  <c r="U74" i="13"/>
  <c r="S74" i="13"/>
  <c r="AB74" i="13"/>
  <c r="X74" i="13"/>
  <c r="T74" i="13"/>
  <c r="Z74" i="13"/>
  <c r="V74" i="13"/>
  <c r="R74" i="13"/>
  <c r="AC75" i="13"/>
  <c r="AA75" i="13"/>
  <c r="Y75" i="13"/>
  <c r="W75" i="13"/>
  <c r="U75" i="13"/>
  <c r="S75" i="13"/>
  <c r="Z75" i="13"/>
  <c r="V75" i="13"/>
  <c r="R75" i="13"/>
  <c r="AB75" i="13"/>
  <c r="X75" i="13"/>
  <c r="T75" i="13"/>
  <c r="AC76" i="13"/>
  <c r="AA76" i="13"/>
  <c r="Y76" i="13"/>
  <c r="W76" i="13"/>
  <c r="U76" i="13"/>
  <c r="S76" i="13"/>
  <c r="AB76" i="13"/>
  <c r="X76" i="13"/>
  <c r="T76" i="13"/>
  <c r="V76" i="13"/>
  <c r="Z76" i="13"/>
  <c r="R76" i="13"/>
  <c r="AE17" i="13"/>
  <c r="AG18" i="13"/>
  <c r="AI18" i="13"/>
  <c r="AG19" i="13"/>
  <c r="AE20" i="13"/>
  <c r="AG20" i="13"/>
  <c r="AI20" i="13"/>
  <c r="AG25" i="13"/>
  <c r="S26" i="13"/>
  <c r="W26" i="13"/>
  <c r="AA26" i="13"/>
  <c r="AG27" i="13"/>
  <c r="S28" i="13"/>
  <c r="W28" i="13"/>
  <c r="AA28" i="13"/>
  <c r="AD6" i="13"/>
  <c r="AF6" i="13"/>
  <c r="AH6" i="13"/>
  <c r="AJ6" i="13"/>
  <c r="AE7" i="13"/>
  <c r="AG7" i="13"/>
  <c r="AE8" i="13"/>
  <c r="AG8" i="13"/>
  <c r="AE9" i="13"/>
  <c r="AG9" i="13"/>
  <c r="AE10" i="13"/>
  <c r="AG10" i="13"/>
  <c r="AE11" i="13"/>
  <c r="AG11" i="13"/>
  <c r="AE12" i="13"/>
  <c r="AG12" i="13"/>
  <c r="AE13" i="13"/>
  <c r="AG13" i="13"/>
  <c r="AE14" i="13"/>
  <c r="AG14" i="13"/>
  <c r="AE15" i="13"/>
  <c r="AG15" i="13"/>
  <c r="AE16" i="13"/>
  <c r="AG16" i="13"/>
  <c r="AD17" i="13"/>
  <c r="AF17" i="13"/>
  <c r="AH17" i="13"/>
  <c r="AJ17" i="13"/>
  <c r="AD18" i="13"/>
  <c r="AF18" i="13"/>
  <c r="AH18" i="13"/>
  <c r="AJ18" i="13"/>
  <c r="AD19" i="13"/>
  <c r="AF19" i="13"/>
  <c r="AH19" i="13"/>
  <c r="AJ19" i="13"/>
  <c r="AD20" i="13"/>
  <c r="AF20" i="13"/>
  <c r="AH20" i="13"/>
  <c r="AE21" i="13"/>
  <c r="AI21" i="13"/>
  <c r="U22" i="13"/>
  <c r="Y22" i="13"/>
  <c r="AG22" i="13"/>
  <c r="S23" i="13"/>
  <c r="W23" i="13"/>
  <c r="AA23" i="13"/>
  <c r="AE23" i="13"/>
  <c r="AI23" i="13"/>
  <c r="U24" i="13"/>
  <c r="Y24" i="13"/>
  <c r="AG24" i="13"/>
  <c r="S25" i="13"/>
  <c r="W25" i="13"/>
  <c r="K25" i="13" s="1"/>
  <c r="AA25" i="13"/>
  <c r="AE25" i="13"/>
  <c r="U26" i="13"/>
  <c r="Y26" i="13"/>
  <c r="AC26" i="13"/>
  <c r="AG26" i="13"/>
  <c r="S27" i="13"/>
  <c r="W27" i="13"/>
  <c r="AA27" i="13"/>
  <c r="AE27" i="13"/>
  <c r="U28" i="13"/>
  <c r="Y28" i="13"/>
  <c r="AC28" i="13"/>
  <c r="AG28" i="13"/>
  <c r="S29" i="13"/>
  <c r="W29" i="13"/>
  <c r="AA29" i="13"/>
  <c r="AE29" i="13"/>
  <c r="T30" i="13"/>
  <c r="AB22" i="13"/>
  <c r="Z22" i="13"/>
  <c r="X22" i="13"/>
  <c r="V22" i="13"/>
  <c r="T22" i="13"/>
  <c r="R22" i="13"/>
  <c r="AB24" i="13"/>
  <c r="Z24" i="13"/>
  <c r="X24" i="13"/>
  <c r="V24" i="13"/>
  <c r="T24" i="13"/>
  <c r="R24" i="13"/>
  <c r="AJ25" i="13"/>
  <c r="M25" i="13" s="1"/>
  <c r="AH25" i="13"/>
  <c r="AF25" i="13"/>
  <c r="AD25" i="13"/>
  <c r="AJ27" i="13"/>
  <c r="AH27" i="13"/>
  <c r="AF27" i="13"/>
  <c r="AD27" i="13"/>
  <c r="AC30" i="13"/>
  <c r="AA30" i="13"/>
  <c r="Y30" i="13"/>
  <c r="W30" i="13"/>
  <c r="U30" i="13"/>
  <c r="S30" i="13"/>
  <c r="Z30" i="13"/>
  <c r="V30" i="13"/>
  <c r="R30" i="13"/>
  <c r="AE6" i="13"/>
  <c r="AG6" i="13"/>
  <c r="AG17" i="13"/>
  <c r="AE19" i="13"/>
  <c r="S22" i="13"/>
  <c r="W22" i="13"/>
  <c r="AA22" i="13"/>
  <c r="AG23" i="13"/>
  <c r="S24" i="13"/>
  <c r="W24" i="13"/>
  <c r="AA24" i="13"/>
  <c r="AH29" i="13"/>
  <c r="X30" i="13"/>
  <c r="AC77" i="13"/>
  <c r="AA77" i="13"/>
  <c r="Y77" i="13"/>
  <c r="W77" i="13"/>
  <c r="U77" i="13"/>
  <c r="S77" i="13"/>
  <c r="Z77" i="13"/>
  <c r="V77" i="13"/>
  <c r="R77" i="13"/>
  <c r="AB77" i="13"/>
  <c r="X77" i="13"/>
  <c r="T77" i="13"/>
  <c r="AC78" i="13"/>
  <c r="AA78" i="13"/>
  <c r="Y78" i="13"/>
  <c r="W78" i="13"/>
  <c r="U78" i="13"/>
  <c r="S78" i="13"/>
  <c r="AB78" i="13"/>
  <c r="X78" i="13"/>
  <c r="T78" i="13"/>
  <c r="Z78" i="13"/>
  <c r="V78" i="13"/>
  <c r="R78" i="13"/>
  <c r="AC79" i="13"/>
  <c r="AA79" i="13"/>
  <c r="Y79" i="13"/>
  <c r="W79" i="13"/>
  <c r="U79" i="13"/>
  <c r="S79" i="13"/>
  <c r="Z79" i="13"/>
  <c r="V79" i="13"/>
  <c r="R79" i="13"/>
  <c r="AB79" i="13"/>
  <c r="X79" i="13"/>
  <c r="T79" i="13"/>
  <c r="AC80" i="13"/>
  <c r="AA80" i="13"/>
  <c r="Y80" i="13"/>
  <c r="W80" i="13"/>
  <c r="U80" i="13"/>
  <c r="S80" i="13"/>
  <c r="AB80" i="13"/>
  <c r="X80" i="13"/>
  <c r="T80" i="13"/>
  <c r="Z80" i="13"/>
  <c r="V80" i="13"/>
  <c r="R80" i="13"/>
  <c r="AC81" i="13"/>
  <c r="AA81" i="13"/>
  <c r="Y81" i="13"/>
  <c r="W81" i="13"/>
  <c r="U81" i="13"/>
  <c r="S81" i="13"/>
  <c r="Z81" i="13"/>
  <c r="V81" i="13"/>
  <c r="R81" i="13"/>
  <c r="AB81" i="13"/>
  <c r="X81" i="13"/>
  <c r="T81" i="13"/>
  <c r="AC82" i="13"/>
  <c r="AA82" i="13"/>
  <c r="Y82" i="13"/>
  <c r="W82" i="13"/>
  <c r="U82" i="13"/>
  <c r="S82" i="13"/>
  <c r="AB82" i="13"/>
  <c r="X82" i="13"/>
  <c r="T82" i="13"/>
  <c r="Z82" i="13"/>
  <c r="V82" i="13"/>
  <c r="R82" i="13"/>
  <c r="AC83" i="13"/>
  <c r="AA83" i="13"/>
  <c r="Y83" i="13"/>
  <c r="W83" i="13"/>
  <c r="U83" i="13"/>
  <c r="S83" i="13"/>
  <c r="Z83" i="13"/>
  <c r="V83" i="13"/>
  <c r="R83" i="13"/>
  <c r="AB83" i="13"/>
  <c r="X83" i="13"/>
  <c r="T83" i="13"/>
  <c r="AC84" i="13"/>
  <c r="AA84" i="13"/>
  <c r="Y84" i="13"/>
  <c r="W84" i="13"/>
  <c r="U84" i="13"/>
  <c r="S84" i="13"/>
  <c r="AB84" i="13"/>
  <c r="X84" i="13"/>
  <c r="T84" i="13"/>
  <c r="Z84" i="13"/>
  <c r="V84" i="13"/>
  <c r="R84" i="13"/>
  <c r="AC85" i="13"/>
  <c r="AA85" i="13"/>
  <c r="Y85" i="13"/>
  <c r="W85" i="13"/>
  <c r="U85" i="13"/>
  <c r="S85" i="13"/>
  <c r="Z85" i="13"/>
  <c r="V85" i="13"/>
  <c r="R85" i="13"/>
  <c r="AB85" i="13"/>
  <c r="X85" i="13"/>
  <c r="T85" i="13"/>
  <c r="AC86" i="13"/>
  <c r="AA86" i="13"/>
  <c r="Y86" i="13"/>
  <c r="W86" i="13"/>
  <c r="U86" i="13"/>
  <c r="S86" i="13"/>
  <c r="AB86" i="13"/>
  <c r="X86" i="13"/>
  <c r="T86" i="13"/>
  <c r="Z86" i="13"/>
  <c r="V86" i="13"/>
  <c r="R86" i="13"/>
  <c r="AC87" i="13"/>
  <c r="AA87" i="13"/>
  <c r="Y87" i="13"/>
  <c r="W87" i="13"/>
  <c r="U87" i="13"/>
  <c r="S87" i="13"/>
  <c r="Z87" i="13"/>
  <c r="V87" i="13"/>
  <c r="R87" i="13"/>
  <c r="AB87" i="13"/>
  <c r="X87" i="13"/>
  <c r="T87" i="13"/>
  <c r="AC88" i="13"/>
  <c r="AA88" i="13"/>
  <c r="Y88" i="13"/>
  <c r="W88" i="13"/>
  <c r="U88" i="13"/>
  <c r="S88" i="13"/>
  <c r="AB88" i="13"/>
  <c r="X88" i="13"/>
  <c r="T88" i="13"/>
  <c r="Z88" i="13"/>
  <c r="V88" i="13"/>
  <c r="R88" i="13"/>
  <c r="AC89" i="13"/>
  <c r="AA89" i="13"/>
  <c r="Y89" i="13"/>
  <c r="W89" i="13"/>
  <c r="U89" i="13"/>
  <c r="S89" i="13"/>
  <c r="Z89" i="13"/>
  <c r="V89" i="13"/>
  <c r="R89" i="13"/>
  <c r="AB89" i="13"/>
  <c r="X89" i="13"/>
  <c r="T89" i="13"/>
  <c r="AC90" i="13"/>
  <c r="AA90" i="13"/>
  <c r="Y90" i="13"/>
  <c r="W90" i="13"/>
  <c r="U90" i="13"/>
  <c r="S90" i="13"/>
  <c r="AB90" i="13"/>
  <c r="X90" i="13"/>
  <c r="T90" i="13"/>
  <c r="Z90" i="13"/>
  <c r="V90" i="13"/>
  <c r="R90" i="13"/>
  <c r="AC91" i="13"/>
  <c r="AA91" i="13"/>
  <c r="Y91" i="13"/>
  <c r="W91" i="13"/>
  <c r="U91" i="13"/>
  <c r="S91" i="13"/>
  <c r="Z91" i="13"/>
  <c r="V91" i="13"/>
  <c r="R91" i="13"/>
  <c r="AB91" i="13"/>
  <c r="X91" i="13"/>
  <c r="T91" i="13"/>
  <c r="AC92" i="13"/>
  <c r="AA92" i="13"/>
  <c r="Y92" i="13"/>
  <c r="W92" i="13"/>
  <c r="U92" i="13"/>
  <c r="S92" i="13"/>
  <c r="AB92" i="13"/>
  <c r="X92" i="13"/>
  <c r="T92" i="13"/>
  <c r="Z92" i="13"/>
  <c r="V92" i="13"/>
  <c r="R92" i="13"/>
  <c r="AC93" i="13"/>
  <c r="AA93" i="13"/>
  <c r="Y93" i="13"/>
  <c r="W93" i="13"/>
  <c r="U93" i="13"/>
  <c r="S93" i="13"/>
  <c r="Z93" i="13"/>
  <c r="V93" i="13"/>
  <c r="R93" i="13"/>
  <c r="AB93" i="13"/>
  <c r="X93" i="13"/>
  <c r="T93" i="13"/>
  <c r="AC94" i="13"/>
  <c r="AA94" i="13"/>
  <c r="Y94" i="13"/>
  <c r="W94" i="13"/>
  <c r="U94" i="13"/>
  <c r="S94" i="13"/>
  <c r="AB94" i="13"/>
  <c r="X94" i="13"/>
  <c r="T94" i="13"/>
  <c r="Z94" i="13"/>
  <c r="V94" i="13"/>
  <c r="R94" i="13"/>
  <c r="AC95" i="13"/>
  <c r="AA95" i="13"/>
  <c r="Y95" i="13"/>
  <c r="W95" i="13"/>
  <c r="U95" i="13"/>
  <c r="S95" i="13"/>
  <c r="Z95" i="13"/>
  <c r="V95" i="13"/>
  <c r="R95" i="13"/>
  <c r="AB95" i="13"/>
  <c r="X95" i="13"/>
  <c r="T95" i="13"/>
  <c r="AC96" i="13"/>
  <c r="AA96" i="13"/>
  <c r="Y96" i="13"/>
  <c r="W96" i="13"/>
  <c r="U96" i="13"/>
  <c r="S96" i="13"/>
  <c r="AB96" i="13"/>
  <c r="X96" i="13"/>
  <c r="T96" i="13"/>
  <c r="Z96" i="13"/>
  <c r="V96" i="13"/>
  <c r="R96" i="13"/>
  <c r="AC97" i="13"/>
  <c r="AA97" i="13"/>
  <c r="Y97" i="13"/>
  <c r="W97" i="13"/>
  <c r="U97" i="13"/>
  <c r="S97" i="13"/>
  <c r="Z97" i="13"/>
  <c r="V97" i="13"/>
  <c r="R97" i="13"/>
  <c r="AB97" i="13"/>
  <c r="X97" i="13"/>
  <c r="T97" i="13"/>
  <c r="AC98" i="13"/>
  <c r="AA98" i="13"/>
  <c r="Y98" i="13"/>
  <c r="W98" i="13"/>
  <c r="U98" i="13"/>
  <c r="S98" i="13"/>
  <c r="AB98" i="13"/>
  <c r="X98" i="13"/>
  <c r="T98" i="13"/>
  <c r="Z98" i="13"/>
  <c r="V98" i="13"/>
  <c r="R98" i="13"/>
  <c r="AC99" i="13"/>
  <c r="AA99" i="13"/>
  <c r="Y99" i="13"/>
  <c r="W99" i="13"/>
  <c r="U99" i="13"/>
  <c r="S99" i="13"/>
  <c r="Z99" i="13"/>
  <c r="V99" i="13"/>
  <c r="R99" i="13"/>
  <c r="AB99" i="13"/>
  <c r="X99" i="13"/>
  <c r="T99" i="13"/>
  <c r="AC100" i="13"/>
  <c r="AA100" i="13"/>
  <c r="Y100" i="13"/>
  <c r="W100" i="13"/>
  <c r="U100" i="13"/>
  <c r="S100" i="13"/>
  <c r="AB100" i="13"/>
  <c r="X100" i="13"/>
  <c r="T100" i="13"/>
  <c r="Z100" i="13"/>
  <c r="V100" i="13"/>
  <c r="R100" i="13"/>
  <c r="AC101" i="13"/>
  <c r="AA101" i="13"/>
  <c r="Y101" i="13"/>
  <c r="W101" i="13"/>
  <c r="U101" i="13"/>
  <c r="S101" i="13"/>
  <c r="Z101" i="13"/>
  <c r="V101" i="13"/>
  <c r="R101" i="13"/>
  <c r="AB101" i="13"/>
  <c r="X101" i="13"/>
  <c r="T101" i="13"/>
  <c r="AC102" i="13"/>
  <c r="AA102" i="13"/>
  <c r="Y102" i="13"/>
  <c r="W102" i="13"/>
  <c r="U102" i="13"/>
  <c r="S102" i="13"/>
  <c r="AB102" i="13"/>
  <c r="X102" i="13"/>
  <c r="T102" i="13"/>
  <c r="Z102" i="13"/>
  <c r="V102" i="13"/>
  <c r="R102" i="13"/>
  <c r="AC103" i="13"/>
  <c r="AA103" i="13"/>
  <c r="Y103" i="13"/>
  <c r="W103" i="13"/>
  <c r="U103" i="13"/>
  <c r="S103" i="13"/>
  <c r="Z103" i="13"/>
  <c r="V103" i="13"/>
  <c r="R103" i="13"/>
  <c r="AB103" i="13"/>
  <c r="X103" i="13"/>
  <c r="T103" i="13"/>
  <c r="AI75" i="13"/>
  <c r="AG75" i="13"/>
  <c r="AE75" i="13"/>
  <c r="AE30" i="13"/>
  <c r="AG30" i="13"/>
  <c r="AE31" i="13"/>
  <c r="AG31" i="13"/>
  <c r="AE32" i="13"/>
  <c r="AG32" i="13"/>
  <c r="AE33" i="13"/>
  <c r="AG33" i="13"/>
  <c r="AE34" i="13"/>
  <c r="AG34" i="13"/>
  <c r="AE35" i="13"/>
  <c r="AG35" i="13"/>
  <c r="AE36" i="13"/>
  <c r="AG36" i="13"/>
  <c r="AE37" i="13"/>
  <c r="AG37" i="13"/>
  <c r="AE38" i="13"/>
  <c r="AG38" i="13"/>
  <c r="AE39" i="13"/>
  <c r="AG39" i="13"/>
  <c r="AE40" i="13"/>
  <c r="AG40" i="13"/>
  <c r="AE41" i="13"/>
  <c r="AG41" i="13"/>
  <c r="AE42" i="13"/>
  <c r="AG42" i="13"/>
  <c r="AE43" i="13"/>
  <c r="AG43" i="13"/>
  <c r="AE44" i="13"/>
  <c r="AG44" i="13"/>
  <c r="AE45" i="13"/>
  <c r="AG45" i="13"/>
  <c r="AE46" i="13"/>
  <c r="AG46" i="13"/>
  <c r="AE47" i="13"/>
  <c r="AG47" i="13"/>
  <c r="AE48" i="13"/>
  <c r="AG48" i="13"/>
  <c r="AE49" i="13"/>
  <c r="AG49" i="13"/>
  <c r="AE50" i="13"/>
  <c r="AG50" i="13"/>
  <c r="AE51" i="13"/>
  <c r="AG51" i="13"/>
  <c r="AE52" i="13"/>
  <c r="AG52" i="13"/>
  <c r="AE53" i="13"/>
  <c r="AG53" i="13"/>
  <c r="AE54" i="13"/>
  <c r="AG54" i="13"/>
  <c r="AE55" i="13"/>
  <c r="AG55" i="13"/>
  <c r="AE56" i="13"/>
  <c r="AG56" i="13"/>
  <c r="AE57" i="13"/>
  <c r="AG57" i="13"/>
  <c r="AE58" i="13"/>
  <c r="AG58" i="13"/>
  <c r="AE59" i="13"/>
  <c r="AG59" i="13"/>
  <c r="AE60" i="13"/>
  <c r="AG60" i="13"/>
  <c r="AE61" i="13"/>
  <c r="AG61" i="13"/>
  <c r="AE62" i="13"/>
  <c r="AG62" i="13"/>
  <c r="AE63" i="13"/>
  <c r="AG63" i="13"/>
  <c r="AE64" i="13"/>
  <c r="AG64" i="13"/>
  <c r="AE65" i="13"/>
  <c r="AG65" i="13"/>
  <c r="AE66" i="13"/>
  <c r="AG66" i="13"/>
  <c r="AE67" i="13"/>
  <c r="AG67" i="13"/>
  <c r="AE68" i="13"/>
  <c r="AG68" i="13"/>
  <c r="AE69" i="13"/>
  <c r="AG69" i="13"/>
  <c r="AE70" i="13"/>
  <c r="AG70" i="13"/>
  <c r="AE71" i="13"/>
  <c r="AG71" i="13"/>
  <c r="AE72" i="13"/>
  <c r="AG72" i="13"/>
  <c r="AE73" i="13"/>
  <c r="AG73" i="13"/>
  <c r="AE74" i="13"/>
  <c r="AG74" i="13"/>
  <c r="AD75" i="13"/>
  <c r="AH75" i="13"/>
  <c r="AE76" i="13"/>
  <c r="AG76" i="13"/>
  <c r="AE77" i="13"/>
  <c r="AG77" i="13"/>
  <c r="AE78" i="13"/>
  <c r="AG78" i="13"/>
  <c r="AE79" i="13"/>
  <c r="AG79" i="13"/>
  <c r="AE80" i="13"/>
  <c r="AG80" i="13"/>
  <c r="AE81" i="13"/>
  <c r="AG81" i="13"/>
  <c r="AE82" i="13"/>
  <c r="AG82" i="13"/>
  <c r="AE83" i="13"/>
  <c r="AG83" i="13"/>
  <c r="AE84" i="13"/>
  <c r="AG84" i="13"/>
  <c r="AE85" i="13"/>
  <c r="AG85" i="13"/>
  <c r="AE86" i="13"/>
  <c r="AG86" i="13"/>
  <c r="AE87" i="13"/>
  <c r="AG87" i="13"/>
  <c r="AE88" i="13"/>
  <c r="AG88" i="13"/>
  <c r="AE89" i="13"/>
  <c r="AG89" i="13"/>
  <c r="AE90" i="13"/>
  <c r="AG90" i="13"/>
  <c r="AE91" i="13"/>
  <c r="AG91" i="13"/>
  <c r="AE92" i="13"/>
  <c r="AG92" i="13"/>
  <c r="AE93" i="13"/>
  <c r="AG93" i="13"/>
  <c r="AE94" i="13"/>
  <c r="AG94" i="13"/>
  <c r="AE95" i="13"/>
  <c r="AG95" i="13"/>
  <c r="AE96" i="13"/>
  <c r="AG96" i="13"/>
  <c r="AE97" i="13"/>
  <c r="AG97" i="13"/>
  <c r="AE98" i="13"/>
  <c r="AG98" i="13"/>
  <c r="AE99" i="13"/>
  <c r="AG99" i="13"/>
  <c r="AE100" i="13"/>
  <c r="AG100" i="13"/>
  <c r="AE101" i="13"/>
  <c r="AG101" i="13"/>
  <c r="AE102" i="13"/>
  <c r="AG102" i="13"/>
  <c r="AE103" i="13"/>
  <c r="AG103" i="13"/>
  <c r="AH6" i="12"/>
  <c r="AD6" i="12"/>
  <c r="AF17" i="12"/>
  <c r="AH19" i="12"/>
  <c r="AF6" i="12"/>
  <c r="AJ6" i="12"/>
  <c r="P8" i="12"/>
  <c r="Z8" i="12" s="1"/>
  <c r="P10" i="12"/>
  <c r="AB10" i="12" s="1"/>
  <c r="P13" i="12"/>
  <c r="Z13" i="12" s="1"/>
  <c r="P15" i="12"/>
  <c r="AB15" i="12" s="1"/>
  <c r="P18" i="12"/>
  <c r="AA18" i="12" s="1"/>
  <c r="AD18" i="12"/>
  <c r="AH18" i="12"/>
  <c r="AF19" i="12"/>
  <c r="AJ19" i="12"/>
  <c r="P20" i="12"/>
  <c r="AC20" i="12" s="1"/>
  <c r="AD20" i="12"/>
  <c r="AH20" i="12"/>
  <c r="AF18" i="12"/>
  <c r="AJ18" i="12"/>
  <c r="AF20" i="12"/>
  <c r="AJ20" i="12"/>
  <c r="AC6" i="12"/>
  <c r="AA6" i="12"/>
  <c r="Y6" i="12"/>
  <c r="W6" i="12"/>
  <c r="U6" i="12"/>
  <c r="S6" i="12"/>
  <c r="AB6" i="12"/>
  <c r="Z6" i="12"/>
  <c r="X6" i="12"/>
  <c r="V6" i="12"/>
  <c r="T6" i="12"/>
  <c r="R6" i="12"/>
  <c r="AB7" i="12"/>
  <c r="Z7" i="12"/>
  <c r="X7" i="12"/>
  <c r="V7" i="12"/>
  <c r="T7" i="12"/>
  <c r="R7" i="12"/>
  <c r="AC7" i="12"/>
  <c r="AA7" i="12"/>
  <c r="Y7" i="12"/>
  <c r="W7" i="12"/>
  <c r="U7" i="12"/>
  <c r="S7" i="12"/>
  <c r="AB12" i="12"/>
  <c r="Z12" i="12"/>
  <c r="X12" i="12"/>
  <c r="V12" i="12"/>
  <c r="T12" i="12"/>
  <c r="R12" i="12"/>
  <c r="AC12" i="12"/>
  <c r="AA12" i="12"/>
  <c r="Y12" i="12"/>
  <c r="W12" i="12"/>
  <c r="U12" i="12"/>
  <c r="S12" i="12"/>
  <c r="AB16" i="12"/>
  <c r="Z16" i="12"/>
  <c r="X16" i="12"/>
  <c r="V16" i="12"/>
  <c r="T16" i="12"/>
  <c r="R16" i="12"/>
  <c r="AC16" i="12"/>
  <c r="AA16" i="12"/>
  <c r="Y16" i="12"/>
  <c r="W16" i="12"/>
  <c r="U16" i="12"/>
  <c r="S16" i="12"/>
  <c r="AB8" i="12"/>
  <c r="X8" i="12"/>
  <c r="T8" i="12"/>
  <c r="AC8" i="12"/>
  <c r="Y8" i="12"/>
  <c r="U8" i="12"/>
  <c r="Z10" i="12"/>
  <c r="V10" i="12"/>
  <c r="R10" i="12"/>
  <c r="AA10" i="12"/>
  <c r="Y10" i="12"/>
  <c r="W10" i="12"/>
  <c r="U10" i="12"/>
  <c r="S10" i="12"/>
  <c r="AB13" i="12"/>
  <c r="X13" i="12"/>
  <c r="T13" i="12"/>
  <c r="AC13" i="12"/>
  <c r="Y13" i="12"/>
  <c r="U13" i="12"/>
  <c r="Z15" i="12"/>
  <c r="V15" i="12"/>
  <c r="R15" i="12"/>
  <c r="AA15" i="12"/>
  <c r="W15" i="12"/>
  <c r="S15" i="12"/>
  <c r="AC18" i="12"/>
  <c r="Y18" i="12"/>
  <c r="U18" i="12"/>
  <c r="AB18" i="12"/>
  <c r="T18" i="12"/>
  <c r="V18" i="12"/>
  <c r="W20" i="12"/>
  <c r="X20" i="12"/>
  <c r="Z20" i="12"/>
  <c r="R20" i="12"/>
  <c r="AC59" i="12"/>
  <c r="AA59" i="12"/>
  <c r="Y59" i="12"/>
  <c r="W59" i="12"/>
  <c r="U59" i="12"/>
  <c r="S59" i="12"/>
  <c r="AB59" i="12"/>
  <c r="X59" i="12"/>
  <c r="T59" i="12"/>
  <c r="V59" i="12"/>
  <c r="Z59" i="12"/>
  <c r="R59" i="12"/>
  <c r="AB9" i="12"/>
  <c r="Z9" i="12"/>
  <c r="X9" i="12"/>
  <c r="V9" i="12"/>
  <c r="T9" i="12"/>
  <c r="R9" i="12"/>
  <c r="AC9" i="12"/>
  <c r="AA9" i="12"/>
  <c r="Y9" i="12"/>
  <c r="W9" i="12"/>
  <c r="U9" i="12"/>
  <c r="S9" i="12"/>
  <c r="AB11" i="12"/>
  <c r="Z11" i="12"/>
  <c r="X11" i="12"/>
  <c r="V11" i="12"/>
  <c r="T11" i="12"/>
  <c r="R11" i="12"/>
  <c r="AC11" i="12"/>
  <c r="Y11" i="12"/>
  <c r="W11" i="12"/>
  <c r="U11" i="12"/>
  <c r="S11" i="12"/>
  <c r="AA11" i="12"/>
  <c r="AB14" i="12"/>
  <c r="Z14" i="12"/>
  <c r="X14" i="12"/>
  <c r="V14" i="12"/>
  <c r="T14" i="12"/>
  <c r="R14" i="12"/>
  <c r="AC14" i="12"/>
  <c r="AA14" i="12"/>
  <c r="Y14" i="12"/>
  <c r="W14" i="12"/>
  <c r="U14" i="12"/>
  <c r="S14" i="12"/>
  <c r="AC17" i="12"/>
  <c r="AA17" i="12"/>
  <c r="Y17" i="12"/>
  <c r="Z17" i="12"/>
  <c r="W17" i="12"/>
  <c r="U17" i="12"/>
  <c r="S17" i="12"/>
  <c r="AB17" i="12"/>
  <c r="X17" i="12"/>
  <c r="V17" i="12"/>
  <c r="T17" i="12"/>
  <c r="R17" i="12"/>
  <c r="AC19" i="12"/>
  <c r="AA19" i="12"/>
  <c r="Y19" i="12"/>
  <c r="W19" i="12"/>
  <c r="U19" i="12"/>
  <c r="S19" i="12"/>
  <c r="Z19" i="12"/>
  <c r="V19" i="12"/>
  <c r="R19" i="12"/>
  <c r="AB19" i="12"/>
  <c r="X19" i="12"/>
  <c r="T19" i="12"/>
  <c r="AJ22" i="12"/>
  <c r="AH22" i="12"/>
  <c r="AF22" i="12"/>
  <c r="AD22" i="12"/>
  <c r="AB25" i="12"/>
  <c r="Z25" i="12"/>
  <c r="X25" i="12"/>
  <c r="V25" i="12"/>
  <c r="T25" i="12"/>
  <c r="R25" i="12"/>
  <c r="AJ26" i="12"/>
  <c r="AH26" i="12"/>
  <c r="AF26" i="12"/>
  <c r="AD26" i="12"/>
  <c r="AJ28" i="12"/>
  <c r="AH28" i="12"/>
  <c r="AF28" i="12"/>
  <c r="AD28" i="12"/>
  <c r="AJ30" i="12"/>
  <c r="AH30" i="12"/>
  <c r="AF30" i="12"/>
  <c r="AD30" i="12"/>
  <c r="AB33" i="12"/>
  <c r="Z33" i="12"/>
  <c r="X33" i="12"/>
  <c r="V33" i="12"/>
  <c r="T33" i="12"/>
  <c r="R33" i="12"/>
  <c r="AJ34" i="12"/>
  <c r="AH34" i="12"/>
  <c r="AF34" i="12"/>
  <c r="AD34" i="12"/>
  <c r="AJ36" i="12"/>
  <c r="AH36" i="12"/>
  <c r="AF36" i="12"/>
  <c r="AD36" i="12"/>
  <c r="AJ38" i="12"/>
  <c r="AH38" i="12"/>
  <c r="AF38" i="12"/>
  <c r="AD38" i="12"/>
  <c r="AB41" i="12"/>
  <c r="Z41" i="12"/>
  <c r="X41" i="12"/>
  <c r="V41" i="12"/>
  <c r="T41" i="12"/>
  <c r="R41" i="12"/>
  <c r="AB43" i="12"/>
  <c r="Z43" i="12"/>
  <c r="X43" i="12"/>
  <c r="V43" i="12"/>
  <c r="T43" i="12"/>
  <c r="R43" i="12"/>
  <c r="AB45" i="12"/>
  <c r="Z45" i="12"/>
  <c r="X45" i="12"/>
  <c r="V45" i="12"/>
  <c r="T45" i="12"/>
  <c r="R45" i="12"/>
  <c r="AB47" i="12"/>
  <c r="Z47" i="12"/>
  <c r="X47" i="12"/>
  <c r="V47" i="12"/>
  <c r="T47" i="12"/>
  <c r="R47" i="12"/>
  <c r="AB49" i="12"/>
  <c r="Z49" i="12"/>
  <c r="X49" i="12"/>
  <c r="V49" i="12"/>
  <c r="T49" i="12"/>
  <c r="R49" i="12"/>
  <c r="AJ50" i="12"/>
  <c r="AH50" i="12"/>
  <c r="AF50" i="12"/>
  <c r="AD50" i="12"/>
  <c r="AB53" i="12"/>
  <c r="Z53" i="12"/>
  <c r="X53" i="12"/>
  <c r="V53" i="12"/>
  <c r="T53" i="12"/>
  <c r="R53" i="12"/>
  <c r="AB55" i="12"/>
  <c r="Z55" i="12"/>
  <c r="X55" i="12"/>
  <c r="V55" i="12"/>
  <c r="T55" i="12"/>
  <c r="R55" i="12"/>
  <c r="AJ56" i="12"/>
  <c r="AH56" i="12"/>
  <c r="AF56" i="12"/>
  <c r="AD56" i="12"/>
  <c r="AB57" i="12"/>
  <c r="Z57" i="12"/>
  <c r="X57" i="12"/>
  <c r="V57" i="12"/>
  <c r="T57" i="12"/>
  <c r="R57" i="12"/>
  <c r="AC60" i="12"/>
  <c r="AA60" i="12"/>
  <c r="Y60" i="12"/>
  <c r="W60" i="12"/>
  <c r="U60" i="12"/>
  <c r="S60" i="12"/>
  <c r="AB60" i="12"/>
  <c r="X60" i="12"/>
  <c r="T60" i="12"/>
  <c r="Z60" i="12"/>
  <c r="V60" i="12"/>
  <c r="R60" i="12"/>
  <c r="AC61" i="12"/>
  <c r="AA61" i="12"/>
  <c r="Y61" i="12"/>
  <c r="W61" i="12"/>
  <c r="U61" i="12"/>
  <c r="S61" i="12"/>
  <c r="Z61" i="12"/>
  <c r="V61" i="12"/>
  <c r="R61" i="12"/>
  <c r="AB61" i="12"/>
  <c r="X61" i="12"/>
  <c r="T61" i="12"/>
  <c r="AC62" i="12"/>
  <c r="AA62" i="12"/>
  <c r="Y62" i="12"/>
  <c r="W62" i="12"/>
  <c r="U62" i="12"/>
  <c r="S62" i="12"/>
  <c r="AB62" i="12"/>
  <c r="X62" i="12"/>
  <c r="T62" i="12"/>
  <c r="Z62" i="12"/>
  <c r="V62" i="12"/>
  <c r="R62" i="12"/>
  <c r="AC63" i="12"/>
  <c r="AA63" i="12"/>
  <c r="Y63" i="12"/>
  <c r="W63" i="12"/>
  <c r="U63" i="12"/>
  <c r="S63" i="12"/>
  <c r="Z63" i="12"/>
  <c r="V63" i="12"/>
  <c r="R63" i="12"/>
  <c r="AB63" i="12"/>
  <c r="X63" i="12"/>
  <c r="T63" i="12"/>
  <c r="AC64" i="12"/>
  <c r="AA64" i="12"/>
  <c r="Y64" i="12"/>
  <c r="W64" i="12"/>
  <c r="U64" i="12"/>
  <c r="S64" i="12"/>
  <c r="AB64" i="12"/>
  <c r="X64" i="12"/>
  <c r="T64" i="12"/>
  <c r="Z64" i="12"/>
  <c r="V64" i="12"/>
  <c r="R64" i="12"/>
  <c r="AC65" i="12"/>
  <c r="AA65" i="12"/>
  <c r="Y65" i="12"/>
  <c r="W65" i="12"/>
  <c r="U65" i="12"/>
  <c r="S65" i="12"/>
  <c r="Z65" i="12"/>
  <c r="V65" i="12"/>
  <c r="R65" i="12"/>
  <c r="AB65" i="12"/>
  <c r="X65" i="12"/>
  <c r="T65" i="12"/>
  <c r="AC66" i="12"/>
  <c r="AA66" i="12"/>
  <c r="Y66" i="12"/>
  <c r="W66" i="12"/>
  <c r="U66" i="12"/>
  <c r="S66" i="12"/>
  <c r="AB66" i="12"/>
  <c r="X66" i="12"/>
  <c r="T66" i="12"/>
  <c r="Z66" i="12"/>
  <c r="V66" i="12"/>
  <c r="R66" i="12"/>
  <c r="AC67" i="12"/>
  <c r="AA67" i="12"/>
  <c r="Y67" i="12"/>
  <c r="W67" i="12"/>
  <c r="U67" i="12"/>
  <c r="S67" i="12"/>
  <c r="Z67" i="12"/>
  <c r="V67" i="12"/>
  <c r="R67" i="12"/>
  <c r="AB67" i="12"/>
  <c r="X67" i="12"/>
  <c r="T67" i="12"/>
  <c r="AC68" i="12"/>
  <c r="AA68" i="12"/>
  <c r="Y68" i="12"/>
  <c r="W68" i="12"/>
  <c r="U68" i="12"/>
  <c r="S68" i="12"/>
  <c r="AB68" i="12"/>
  <c r="X68" i="12"/>
  <c r="T68" i="12"/>
  <c r="Z68" i="12"/>
  <c r="V68" i="12"/>
  <c r="R68" i="12"/>
  <c r="AC69" i="12"/>
  <c r="AA69" i="12"/>
  <c r="Y69" i="12"/>
  <c r="W69" i="12"/>
  <c r="U69" i="12"/>
  <c r="S69" i="12"/>
  <c r="Z69" i="12"/>
  <c r="V69" i="12"/>
  <c r="R69" i="12"/>
  <c r="AB69" i="12"/>
  <c r="X69" i="12"/>
  <c r="T69" i="12"/>
  <c r="AC70" i="12"/>
  <c r="AA70" i="12"/>
  <c r="Y70" i="12"/>
  <c r="W70" i="12"/>
  <c r="U70" i="12"/>
  <c r="S70" i="12"/>
  <c r="AB70" i="12"/>
  <c r="X70" i="12"/>
  <c r="T70" i="12"/>
  <c r="Z70" i="12"/>
  <c r="V70" i="12"/>
  <c r="R70" i="12"/>
  <c r="AC71" i="12"/>
  <c r="AA71" i="12"/>
  <c r="Y71" i="12"/>
  <c r="W71" i="12"/>
  <c r="U71" i="12"/>
  <c r="S71" i="12"/>
  <c r="Z71" i="12"/>
  <c r="V71" i="12"/>
  <c r="R71" i="12"/>
  <c r="AB71" i="12"/>
  <c r="X71" i="12"/>
  <c r="T71" i="12"/>
  <c r="AC72" i="12"/>
  <c r="AA72" i="12"/>
  <c r="Y72" i="12"/>
  <c r="W72" i="12"/>
  <c r="U72" i="12"/>
  <c r="S72" i="12"/>
  <c r="AB72" i="12"/>
  <c r="X72" i="12"/>
  <c r="T72" i="12"/>
  <c r="Z72" i="12"/>
  <c r="V72" i="12"/>
  <c r="R72" i="12"/>
  <c r="AC73" i="12"/>
  <c r="AA73" i="12"/>
  <c r="Y73" i="12"/>
  <c r="W73" i="12"/>
  <c r="U73" i="12"/>
  <c r="S73" i="12"/>
  <c r="Z73" i="12"/>
  <c r="V73" i="12"/>
  <c r="R73" i="12"/>
  <c r="AB73" i="12"/>
  <c r="X73" i="12"/>
  <c r="T73" i="12"/>
  <c r="AC74" i="12"/>
  <c r="AA74" i="12"/>
  <c r="Y74" i="12"/>
  <c r="W74" i="12"/>
  <c r="U74" i="12"/>
  <c r="S74" i="12"/>
  <c r="AB74" i="12"/>
  <c r="X74" i="12"/>
  <c r="T74" i="12"/>
  <c r="Z74" i="12"/>
  <c r="V74" i="12"/>
  <c r="R74" i="12"/>
  <c r="AC75" i="12"/>
  <c r="AA75" i="12"/>
  <c r="Y75" i="12"/>
  <c r="W75" i="12"/>
  <c r="U75" i="12"/>
  <c r="S75" i="12"/>
  <c r="Z75" i="12"/>
  <c r="V75" i="12"/>
  <c r="R75" i="12"/>
  <c r="AB75" i="12"/>
  <c r="X75" i="12"/>
  <c r="T75" i="12"/>
  <c r="AC76" i="12"/>
  <c r="AA76" i="12"/>
  <c r="Y76" i="12"/>
  <c r="W76" i="12"/>
  <c r="U76" i="12"/>
  <c r="S76" i="12"/>
  <c r="AB76" i="12"/>
  <c r="X76" i="12"/>
  <c r="T76" i="12"/>
  <c r="V76" i="12"/>
  <c r="Z76" i="12"/>
  <c r="R76" i="12"/>
  <c r="AE7" i="12"/>
  <c r="AG7" i="12"/>
  <c r="AI7" i="12"/>
  <c r="AE10" i="12"/>
  <c r="AG10" i="12"/>
  <c r="AI10" i="12"/>
  <c r="AE12" i="12"/>
  <c r="AG12" i="12"/>
  <c r="AI12" i="12"/>
  <c r="AE13" i="12"/>
  <c r="AG13" i="12"/>
  <c r="AI13" i="12"/>
  <c r="AE14" i="12"/>
  <c r="AG14" i="12"/>
  <c r="AI14" i="12"/>
  <c r="AE15" i="12"/>
  <c r="AG15" i="12"/>
  <c r="AI15" i="12"/>
  <c r="AE16" i="12"/>
  <c r="AG16" i="12"/>
  <c r="AI16" i="12"/>
  <c r="S25" i="12"/>
  <c r="W25" i="12"/>
  <c r="AA25" i="12"/>
  <c r="S33" i="12"/>
  <c r="W33" i="12"/>
  <c r="AA33" i="12"/>
  <c r="S41" i="12"/>
  <c r="W41" i="12"/>
  <c r="AA41" i="12"/>
  <c r="S43" i="12"/>
  <c r="W43" i="12"/>
  <c r="AA43" i="12"/>
  <c r="S45" i="12"/>
  <c r="W45" i="12"/>
  <c r="AA45" i="12"/>
  <c r="S47" i="12"/>
  <c r="W47" i="12"/>
  <c r="AA47" i="12"/>
  <c r="S49" i="12"/>
  <c r="W49" i="12"/>
  <c r="AA49" i="12"/>
  <c r="S53" i="12"/>
  <c r="W53" i="12"/>
  <c r="AA53" i="12"/>
  <c r="S55" i="12"/>
  <c r="W55" i="12"/>
  <c r="AA55" i="12"/>
  <c r="AG56" i="12"/>
  <c r="S57" i="12"/>
  <c r="W57" i="12"/>
  <c r="AA57" i="12"/>
  <c r="AB21" i="12"/>
  <c r="Z21" i="12"/>
  <c r="X21" i="12"/>
  <c r="V21" i="12"/>
  <c r="T21" i="12"/>
  <c r="R21" i="12"/>
  <c r="AB23" i="12"/>
  <c r="Z23" i="12"/>
  <c r="X23" i="12"/>
  <c r="V23" i="12"/>
  <c r="T23" i="12"/>
  <c r="R23" i="12"/>
  <c r="AJ24" i="12"/>
  <c r="AH24" i="12"/>
  <c r="AF24" i="12"/>
  <c r="AD24" i="12"/>
  <c r="AB27" i="12"/>
  <c r="Z27" i="12"/>
  <c r="X27" i="12"/>
  <c r="V27" i="12"/>
  <c r="T27" i="12"/>
  <c r="R27" i="12"/>
  <c r="AB29" i="12"/>
  <c r="Z29" i="12"/>
  <c r="X29" i="12"/>
  <c r="V29" i="12"/>
  <c r="T29" i="12"/>
  <c r="R29" i="12"/>
  <c r="AB31" i="12"/>
  <c r="Z31" i="12"/>
  <c r="X31" i="12"/>
  <c r="V31" i="12"/>
  <c r="T31" i="12"/>
  <c r="R31" i="12"/>
  <c r="AJ32" i="12"/>
  <c r="AH32" i="12"/>
  <c r="AF32" i="12"/>
  <c r="AD32" i="12"/>
  <c r="AB35" i="12"/>
  <c r="Z35" i="12"/>
  <c r="X35" i="12"/>
  <c r="V35" i="12"/>
  <c r="T35" i="12"/>
  <c r="R35" i="12"/>
  <c r="AB37" i="12"/>
  <c r="Z37" i="12"/>
  <c r="X37" i="12"/>
  <c r="V37" i="12"/>
  <c r="T37" i="12"/>
  <c r="R37" i="12"/>
  <c r="AB39" i="12"/>
  <c r="Z39" i="12"/>
  <c r="X39" i="12"/>
  <c r="V39" i="12"/>
  <c r="T39" i="12"/>
  <c r="R39" i="12"/>
  <c r="AJ40" i="12"/>
  <c r="AH40" i="12"/>
  <c r="AF40" i="12"/>
  <c r="AD40" i="12"/>
  <c r="AJ42" i="12"/>
  <c r="AH42" i="12"/>
  <c r="AF42" i="12"/>
  <c r="AD42" i="12"/>
  <c r="AJ44" i="12"/>
  <c r="AH44" i="12"/>
  <c r="AF44" i="12"/>
  <c r="AD44" i="12"/>
  <c r="AJ46" i="12"/>
  <c r="AH46" i="12"/>
  <c r="AF46" i="12"/>
  <c r="AD46" i="12"/>
  <c r="AJ48" i="12"/>
  <c r="AH48" i="12"/>
  <c r="AF48" i="12"/>
  <c r="AD48" i="12"/>
  <c r="AB51" i="12"/>
  <c r="Z51" i="12"/>
  <c r="X51" i="12"/>
  <c r="V51" i="12"/>
  <c r="T51" i="12"/>
  <c r="R51" i="12"/>
  <c r="AJ52" i="12"/>
  <c r="AH52" i="12"/>
  <c r="AF52" i="12"/>
  <c r="AD52" i="12"/>
  <c r="AJ54" i="12"/>
  <c r="AH54" i="12"/>
  <c r="AF54" i="12"/>
  <c r="AD54" i="12"/>
  <c r="AI17" i="12"/>
  <c r="AG17" i="12"/>
  <c r="AE17" i="12"/>
  <c r="AJ21" i="12"/>
  <c r="AH21" i="12"/>
  <c r="AF21" i="12"/>
  <c r="AD21" i="12"/>
  <c r="AB22" i="12"/>
  <c r="Z22" i="12"/>
  <c r="X22" i="12"/>
  <c r="V22" i="12"/>
  <c r="T22" i="12"/>
  <c r="R22" i="12"/>
  <c r="AJ23" i="12"/>
  <c r="AH23" i="12"/>
  <c r="AF23" i="12"/>
  <c r="AD23" i="12"/>
  <c r="AB24" i="12"/>
  <c r="Z24" i="12"/>
  <c r="X24" i="12"/>
  <c r="V24" i="12"/>
  <c r="T24" i="12"/>
  <c r="R24" i="12"/>
  <c r="AJ25" i="12"/>
  <c r="AH25" i="12"/>
  <c r="AF25" i="12"/>
  <c r="AD25" i="12"/>
  <c r="AB26" i="12"/>
  <c r="Z26" i="12"/>
  <c r="X26" i="12"/>
  <c r="V26" i="12"/>
  <c r="T26" i="12"/>
  <c r="R26" i="12"/>
  <c r="AJ27" i="12"/>
  <c r="AH27" i="12"/>
  <c r="AF27" i="12"/>
  <c r="AD27" i="12"/>
  <c r="AB28" i="12"/>
  <c r="Z28" i="12"/>
  <c r="X28" i="12"/>
  <c r="V28" i="12"/>
  <c r="T28" i="12"/>
  <c r="R28" i="12"/>
  <c r="AJ29" i="12"/>
  <c r="AH29" i="12"/>
  <c r="AF29" i="12"/>
  <c r="AD29" i="12"/>
  <c r="AB30" i="12"/>
  <c r="Z30" i="12"/>
  <c r="X30" i="12"/>
  <c r="V30" i="12"/>
  <c r="T30" i="12"/>
  <c r="R30" i="12"/>
  <c r="AJ31" i="12"/>
  <c r="AH31" i="12"/>
  <c r="AF31" i="12"/>
  <c r="AD31" i="12"/>
  <c r="AB32" i="12"/>
  <c r="Z32" i="12"/>
  <c r="X32" i="12"/>
  <c r="V32" i="12"/>
  <c r="T32" i="12"/>
  <c r="R32" i="12"/>
  <c r="AJ33" i="12"/>
  <c r="AH33" i="12"/>
  <c r="AF33" i="12"/>
  <c r="AD33" i="12"/>
  <c r="AB34" i="12"/>
  <c r="Z34" i="12"/>
  <c r="X34" i="12"/>
  <c r="V34" i="12"/>
  <c r="T34" i="12"/>
  <c r="R34" i="12"/>
  <c r="AJ35" i="12"/>
  <c r="AH35" i="12"/>
  <c r="AF35" i="12"/>
  <c r="AD35" i="12"/>
  <c r="AB36" i="12"/>
  <c r="Z36" i="12"/>
  <c r="X36" i="12"/>
  <c r="V36" i="12"/>
  <c r="T36" i="12"/>
  <c r="R36" i="12"/>
  <c r="AJ37" i="12"/>
  <c r="AH37" i="12"/>
  <c r="AF37" i="12"/>
  <c r="AD37" i="12"/>
  <c r="AB38" i="12"/>
  <c r="Z38" i="12"/>
  <c r="X38" i="12"/>
  <c r="V38" i="12"/>
  <c r="T38" i="12"/>
  <c r="R38" i="12"/>
  <c r="AJ39" i="12"/>
  <c r="AH39" i="12"/>
  <c r="AF39" i="12"/>
  <c r="AD39" i="12"/>
  <c r="AB40" i="12"/>
  <c r="Z40" i="12"/>
  <c r="X40" i="12"/>
  <c r="V40" i="12"/>
  <c r="T40" i="12"/>
  <c r="R40" i="12"/>
  <c r="AJ41" i="12"/>
  <c r="AH41" i="12"/>
  <c r="AF41" i="12"/>
  <c r="AD41" i="12"/>
  <c r="AB42" i="12"/>
  <c r="Z42" i="12"/>
  <c r="X42" i="12"/>
  <c r="V42" i="12"/>
  <c r="T42" i="12"/>
  <c r="R42" i="12"/>
  <c r="AJ43" i="12"/>
  <c r="AH43" i="12"/>
  <c r="AF43" i="12"/>
  <c r="AD43" i="12"/>
  <c r="AB44" i="12"/>
  <c r="Z44" i="12"/>
  <c r="X44" i="12"/>
  <c r="V44" i="12"/>
  <c r="T44" i="12"/>
  <c r="R44" i="12"/>
  <c r="AJ45" i="12"/>
  <c r="AH45" i="12"/>
  <c r="AF45" i="12"/>
  <c r="AD45" i="12"/>
  <c r="AB46" i="12"/>
  <c r="Z46" i="12"/>
  <c r="X46" i="12"/>
  <c r="V46" i="12"/>
  <c r="T46" i="12"/>
  <c r="R46" i="12"/>
  <c r="AJ47" i="12"/>
  <c r="AH47" i="12"/>
  <c r="AF47" i="12"/>
  <c r="AD47" i="12"/>
  <c r="AB48" i="12"/>
  <c r="Z48" i="12"/>
  <c r="X48" i="12"/>
  <c r="V48" i="12"/>
  <c r="T48" i="12"/>
  <c r="R48" i="12"/>
  <c r="AJ49" i="12"/>
  <c r="AH49" i="12"/>
  <c r="AF49" i="12"/>
  <c r="AD49" i="12"/>
  <c r="AB50" i="12"/>
  <c r="Z50" i="12"/>
  <c r="X50" i="12"/>
  <c r="V50" i="12"/>
  <c r="T50" i="12"/>
  <c r="R50" i="12"/>
  <c r="AJ51" i="12"/>
  <c r="AH51" i="12"/>
  <c r="AF51" i="12"/>
  <c r="AD51" i="12"/>
  <c r="AB52" i="12"/>
  <c r="Z52" i="12"/>
  <c r="X52" i="12"/>
  <c r="V52" i="12"/>
  <c r="T52" i="12"/>
  <c r="R52" i="12"/>
  <c r="AJ53" i="12"/>
  <c r="AH53" i="12"/>
  <c r="AF53" i="12"/>
  <c r="AD53" i="12"/>
  <c r="AB54" i="12"/>
  <c r="Z54" i="12"/>
  <c r="X54" i="12"/>
  <c r="V54" i="12"/>
  <c r="T54" i="12"/>
  <c r="R54" i="12"/>
  <c r="AJ55" i="12"/>
  <c r="AH55" i="12"/>
  <c r="AF55" i="12"/>
  <c r="AD55" i="12"/>
  <c r="AB56" i="12"/>
  <c r="Z56" i="12"/>
  <c r="X56" i="12"/>
  <c r="V56" i="12"/>
  <c r="T56" i="12"/>
  <c r="R56" i="12"/>
  <c r="AI57" i="12"/>
  <c r="AG57" i="12"/>
  <c r="AJ57" i="12"/>
  <c r="AF57" i="12"/>
  <c r="AD57" i="12"/>
  <c r="AC58" i="12"/>
  <c r="AA58" i="12"/>
  <c r="Y58" i="12"/>
  <c r="W58" i="12"/>
  <c r="U58" i="12"/>
  <c r="S58" i="12"/>
  <c r="Z58" i="12"/>
  <c r="V58" i="12"/>
  <c r="R58" i="12"/>
  <c r="AE8" i="12"/>
  <c r="AG8" i="12"/>
  <c r="AI8" i="12"/>
  <c r="AE9" i="12"/>
  <c r="AG9" i="12"/>
  <c r="AI9" i="12"/>
  <c r="AE11" i="12"/>
  <c r="AG11" i="12"/>
  <c r="AI11" i="12"/>
  <c r="S21" i="12"/>
  <c r="W21" i="12"/>
  <c r="AA21" i="12"/>
  <c r="AG22" i="12"/>
  <c r="S23" i="12"/>
  <c r="W23" i="12"/>
  <c r="AA23" i="12"/>
  <c r="AG26" i="12"/>
  <c r="S27" i="12"/>
  <c r="W27" i="12"/>
  <c r="AA27" i="12"/>
  <c r="AG28" i="12"/>
  <c r="S29" i="12"/>
  <c r="W29" i="12"/>
  <c r="AA29" i="12"/>
  <c r="AG30" i="12"/>
  <c r="S31" i="12"/>
  <c r="W31" i="12"/>
  <c r="AA31" i="12"/>
  <c r="AG34" i="12"/>
  <c r="S35" i="12"/>
  <c r="W35" i="12"/>
  <c r="AA35" i="12"/>
  <c r="AG36" i="12"/>
  <c r="S37" i="12"/>
  <c r="W37" i="12"/>
  <c r="AA37" i="12"/>
  <c r="AG38" i="12"/>
  <c r="S39" i="12"/>
  <c r="W39" i="12"/>
  <c r="AA39" i="12"/>
  <c r="AG50" i="12"/>
  <c r="S51" i="12"/>
  <c r="W51" i="12"/>
  <c r="AA51" i="12"/>
  <c r="AE6" i="12"/>
  <c r="AG6" i="12"/>
  <c r="M6" i="12" s="1"/>
  <c r="AD7" i="12"/>
  <c r="AF7" i="12"/>
  <c r="AH7" i="12"/>
  <c r="AD8" i="12"/>
  <c r="AF8" i="12"/>
  <c r="AH8" i="12"/>
  <c r="AD9" i="12"/>
  <c r="AF9" i="12"/>
  <c r="AH9" i="12"/>
  <c r="AD10" i="12"/>
  <c r="AF10" i="12"/>
  <c r="AH10" i="12"/>
  <c r="AD11" i="12"/>
  <c r="AF11" i="12"/>
  <c r="AH11" i="12"/>
  <c r="AD12" i="12"/>
  <c r="AF12" i="12"/>
  <c r="AH12" i="12"/>
  <c r="AD13" i="12"/>
  <c r="AF13" i="12"/>
  <c r="AH13" i="12"/>
  <c r="AD14" i="12"/>
  <c r="AF14" i="12"/>
  <c r="AH14" i="12"/>
  <c r="AD15" i="12"/>
  <c r="AF15" i="12"/>
  <c r="AH15" i="12"/>
  <c r="AD16" i="12"/>
  <c r="AF16" i="12"/>
  <c r="AH16" i="12"/>
  <c r="AD17" i="12"/>
  <c r="AH17" i="12"/>
  <c r="U21" i="12"/>
  <c r="Y21" i="12"/>
  <c r="AC21" i="12"/>
  <c r="AG21" i="12"/>
  <c r="S22" i="12"/>
  <c r="W22" i="12"/>
  <c r="AA22" i="12"/>
  <c r="AE22" i="12"/>
  <c r="AI22" i="12"/>
  <c r="U23" i="12"/>
  <c r="Y23" i="12"/>
  <c r="AC23" i="12"/>
  <c r="AG23" i="12"/>
  <c r="S24" i="12"/>
  <c r="W24" i="12"/>
  <c r="AA24" i="12"/>
  <c r="AE24" i="12"/>
  <c r="AI24" i="12"/>
  <c r="U25" i="12"/>
  <c r="Y25" i="12"/>
  <c r="AC25" i="12"/>
  <c r="AG25" i="12"/>
  <c r="S26" i="12"/>
  <c r="W26" i="12"/>
  <c r="AA26" i="12"/>
  <c r="AE26" i="12"/>
  <c r="AI26" i="12"/>
  <c r="U27" i="12"/>
  <c r="Y27" i="12"/>
  <c r="AC27" i="12"/>
  <c r="AG27" i="12"/>
  <c r="S28" i="12"/>
  <c r="W28" i="12"/>
  <c r="AA28" i="12"/>
  <c r="AE28" i="12"/>
  <c r="AI28" i="12"/>
  <c r="U29" i="12"/>
  <c r="Y29" i="12"/>
  <c r="AC29" i="12"/>
  <c r="AG29" i="12"/>
  <c r="S30" i="12"/>
  <c r="W30" i="12"/>
  <c r="AA30" i="12"/>
  <c r="AE30" i="12"/>
  <c r="AI30" i="12"/>
  <c r="U31" i="12"/>
  <c r="Y31" i="12"/>
  <c r="AC31" i="12"/>
  <c r="AG31" i="12"/>
  <c r="S32" i="12"/>
  <c r="W32" i="12"/>
  <c r="AA32" i="12"/>
  <c r="AE32" i="12"/>
  <c r="AI32" i="12"/>
  <c r="U33" i="12"/>
  <c r="Y33" i="12"/>
  <c r="AC33" i="12"/>
  <c r="AG33" i="12"/>
  <c r="S34" i="12"/>
  <c r="W34" i="12"/>
  <c r="AA34" i="12"/>
  <c r="AE34" i="12"/>
  <c r="AI34" i="12"/>
  <c r="U35" i="12"/>
  <c r="Y35" i="12"/>
  <c r="AC35" i="12"/>
  <c r="AG35" i="12"/>
  <c r="S36" i="12"/>
  <c r="W36" i="12"/>
  <c r="AA36" i="12"/>
  <c r="AE36" i="12"/>
  <c r="AI36" i="12"/>
  <c r="U37" i="12"/>
  <c r="Y37" i="12"/>
  <c r="AC37" i="12"/>
  <c r="AG37" i="12"/>
  <c r="S38" i="12"/>
  <c r="W38" i="12"/>
  <c r="AA38" i="12"/>
  <c r="AE38" i="12"/>
  <c r="AI38" i="12"/>
  <c r="U39" i="12"/>
  <c r="Y39" i="12"/>
  <c r="AC39" i="12"/>
  <c r="AG39" i="12"/>
  <c r="S40" i="12"/>
  <c r="W40" i="12"/>
  <c r="AA40" i="12"/>
  <c r="AE40" i="12"/>
  <c r="AI40" i="12"/>
  <c r="U41" i="12"/>
  <c r="Y41" i="12"/>
  <c r="AC41" i="12"/>
  <c r="AG41" i="12"/>
  <c r="S42" i="12"/>
  <c r="W42" i="12"/>
  <c r="AA42" i="12"/>
  <c r="AE42" i="12"/>
  <c r="AI42" i="12"/>
  <c r="U43" i="12"/>
  <c r="Y43" i="12"/>
  <c r="AC43" i="12"/>
  <c r="AG43" i="12"/>
  <c r="S44" i="12"/>
  <c r="W44" i="12"/>
  <c r="AA44" i="12"/>
  <c r="AE44" i="12"/>
  <c r="AI44" i="12"/>
  <c r="U45" i="12"/>
  <c r="Y45" i="12"/>
  <c r="AC45" i="12"/>
  <c r="AG45" i="12"/>
  <c r="S46" i="12"/>
  <c r="W46" i="12"/>
  <c r="AA46" i="12"/>
  <c r="AE46" i="12"/>
  <c r="AI46" i="12"/>
  <c r="U47" i="12"/>
  <c r="Y47" i="12"/>
  <c r="AC47" i="12"/>
  <c r="AG47" i="12"/>
  <c r="S48" i="12"/>
  <c r="W48" i="12"/>
  <c r="AA48" i="12"/>
  <c r="AE48" i="12"/>
  <c r="AI48" i="12"/>
  <c r="U49" i="12"/>
  <c r="Y49" i="12"/>
  <c r="AC49" i="12"/>
  <c r="AG49" i="12"/>
  <c r="S50" i="12"/>
  <c r="W50" i="12"/>
  <c r="AA50" i="12"/>
  <c r="AE50" i="12"/>
  <c r="AI50" i="12"/>
  <c r="U51" i="12"/>
  <c r="Y51" i="12"/>
  <c r="AC51" i="12"/>
  <c r="AG51" i="12"/>
  <c r="S52" i="12"/>
  <c r="W52" i="12"/>
  <c r="AA52" i="12"/>
  <c r="AE52" i="12"/>
  <c r="AI52" i="12"/>
  <c r="U53" i="12"/>
  <c r="Y53" i="12"/>
  <c r="AC53" i="12"/>
  <c r="AG53" i="12"/>
  <c r="S54" i="12"/>
  <c r="W54" i="12"/>
  <c r="AA54" i="12"/>
  <c r="AE54" i="12"/>
  <c r="AI54" i="12"/>
  <c r="U55" i="12"/>
  <c r="Y55" i="12"/>
  <c r="AC55" i="12"/>
  <c r="AG55" i="12"/>
  <c r="S56" i="12"/>
  <c r="W56" i="12"/>
  <c r="AA56" i="12"/>
  <c r="AE56" i="12"/>
  <c r="AI56" i="12"/>
  <c r="U57" i="12"/>
  <c r="Y57" i="12"/>
  <c r="AC57" i="12"/>
  <c r="AH57" i="12"/>
  <c r="X58" i="12"/>
  <c r="AC77" i="12"/>
  <c r="AA77" i="12"/>
  <c r="Y77" i="12"/>
  <c r="W77" i="12"/>
  <c r="U77" i="12"/>
  <c r="S77" i="12"/>
  <c r="AB77" i="12"/>
  <c r="X77" i="12"/>
  <c r="T77" i="12"/>
  <c r="Z77" i="12"/>
  <c r="V77" i="12"/>
  <c r="R77" i="12"/>
  <c r="AC78" i="12"/>
  <c r="AA78" i="12"/>
  <c r="Y78" i="12"/>
  <c r="W78" i="12"/>
  <c r="U78" i="12"/>
  <c r="S78" i="12"/>
  <c r="Z78" i="12"/>
  <c r="V78" i="12"/>
  <c r="R78" i="12"/>
  <c r="AB78" i="12"/>
  <c r="X78" i="12"/>
  <c r="T78" i="12"/>
  <c r="AC79" i="12"/>
  <c r="AA79" i="12"/>
  <c r="Y79" i="12"/>
  <c r="W79" i="12"/>
  <c r="U79" i="12"/>
  <c r="S79" i="12"/>
  <c r="AB79" i="12"/>
  <c r="X79" i="12"/>
  <c r="T79" i="12"/>
  <c r="Z79" i="12"/>
  <c r="V79" i="12"/>
  <c r="R79" i="12"/>
  <c r="AC80" i="12"/>
  <c r="AA80" i="12"/>
  <c r="Y80" i="12"/>
  <c r="W80" i="12"/>
  <c r="U80" i="12"/>
  <c r="S80" i="12"/>
  <c r="Z80" i="12"/>
  <c r="V80" i="12"/>
  <c r="R80" i="12"/>
  <c r="AB80" i="12"/>
  <c r="X80" i="12"/>
  <c r="T80" i="12"/>
  <c r="AC81" i="12"/>
  <c r="AA81" i="12"/>
  <c r="Y81" i="12"/>
  <c r="W81" i="12"/>
  <c r="U81" i="12"/>
  <c r="S81" i="12"/>
  <c r="AB81" i="12"/>
  <c r="X81" i="12"/>
  <c r="T81" i="12"/>
  <c r="Z81" i="12"/>
  <c r="V81" i="12"/>
  <c r="R81" i="12"/>
  <c r="AC82" i="12"/>
  <c r="AA82" i="12"/>
  <c r="Y82" i="12"/>
  <c r="W82" i="12"/>
  <c r="U82" i="12"/>
  <c r="S82" i="12"/>
  <c r="Z82" i="12"/>
  <c r="V82" i="12"/>
  <c r="R82" i="12"/>
  <c r="AB82" i="12"/>
  <c r="X82" i="12"/>
  <c r="T82" i="12"/>
  <c r="AC83" i="12"/>
  <c r="AA83" i="12"/>
  <c r="Y83" i="12"/>
  <c r="W83" i="12"/>
  <c r="U83" i="12"/>
  <c r="S83" i="12"/>
  <c r="AB83" i="12"/>
  <c r="X83" i="12"/>
  <c r="T83" i="12"/>
  <c r="Z83" i="12"/>
  <c r="V83" i="12"/>
  <c r="R83" i="12"/>
  <c r="AC84" i="12"/>
  <c r="AA84" i="12"/>
  <c r="Y84" i="12"/>
  <c r="W84" i="12"/>
  <c r="U84" i="12"/>
  <c r="S84" i="12"/>
  <c r="Z84" i="12"/>
  <c r="V84" i="12"/>
  <c r="R84" i="12"/>
  <c r="AB84" i="12"/>
  <c r="X84" i="12"/>
  <c r="T84" i="12"/>
  <c r="AC85" i="12"/>
  <c r="AA85" i="12"/>
  <c r="Y85" i="12"/>
  <c r="W85" i="12"/>
  <c r="U85" i="12"/>
  <c r="S85" i="12"/>
  <c r="AB85" i="12"/>
  <c r="X85" i="12"/>
  <c r="T85" i="12"/>
  <c r="Z85" i="12"/>
  <c r="V85" i="12"/>
  <c r="R85" i="12"/>
  <c r="AC86" i="12"/>
  <c r="AA86" i="12"/>
  <c r="Y86" i="12"/>
  <c r="W86" i="12"/>
  <c r="U86" i="12"/>
  <c r="S86" i="12"/>
  <c r="Z86" i="12"/>
  <c r="V86" i="12"/>
  <c r="R86" i="12"/>
  <c r="AB86" i="12"/>
  <c r="X86" i="12"/>
  <c r="T86" i="12"/>
  <c r="AC87" i="12"/>
  <c r="AA87" i="12"/>
  <c r="Y87" i="12"/>
  <c r="W87" i="12"/>
  <c r="U87" i="12"/>
  <c r="S87" i="12"/>
  <c r="AB87" i="12"/>
  <c r="X87" i="12"/>
  <c r="T87" i="12"/>
  <c r="Z87" i="12"/>
  <c r="V87" i="12"/>
  <c r="R87" i="12"/>
  <c r="AC88" i="12"/>
  <c r="AA88" i="12"/>
  <c r="Y88" i="12"/>
  <c r="W88" i="12"/>
  <c r="U88" i="12"/>
  <c r="S88" i="12"/>
  <c r="Z88" i="12"/>
  <c r="V88" i="12"/>
  <c r="R88" i="12"/>
  <c r="AB88" i="12"/>
  <c r="X88" i="12"/>
  <c r="T88" i="12"/>
  <c r="AC89" i="12"/>
  <c r="AA89" i="12"/>
  <c r="Y89" i="12"/>
  <c r="W89" i="12"/>
  <c r="U89" i="12"/>
  <c r="S89" i="12"/>
  <c r="AB89" i="12"/>
  <c r="X89" i="12"/>
  <c r="T89" i="12"/>
  <c r="Z89" i="12"/>
  <c r="V89" i="12"/>
  <c r="R89" i="12"/>
  <c r="AC90" i="12"/>
  <c r="AA90" i="12"/>
  <c r="Y90" i="12"/>
  <c r="W90" i="12"/>
  <c r="U90" i="12"/>
  <c r="S90" i="12"/>
  <c r="Z90" i="12"/>
  <c r="V90" i="12"/>
  <c r="R90" i="12"/>
  <c r="AB90" i="12"/>
  <c r="X90" i="12"/>
  <c r="T90" i="12"/>
  <c r="AC91" i="12"/>
  <c r="AA91" i="12"/>
  <c r="Y91" i="12"/>
  <c r="W91" i="12"/>
  <c r="U91" i="12"/>
  <c r="S91" i="12"/>
  <c r="AB91" i="12"/>
  <c r="X91" i="12"/>
  <c r="T91" i="12"/>
  <c r="Z91" i="12"/>
  <c r="V91" i="12"/>
  <c r="R91" i="12"/>
  <c r="AC92" i="12"/>
  <c r="AA92" i="12"/>
  <c r="Y92" i="12"/>
  <c r="W92" i="12"/>
  <c r="U92" i="12"/>
  <c r="S92" i="12"/>
  <c r="Z92" i="12"/>
  <c r="V92" i="12"/>
  <c r="R92" i="12"/>
  <c r="AB92" i="12"/>
  <c r="X92" i="12"/>
  <c r="T92" i="12"/>
  <c r="AC93" i="12"/>
  <c r="AA93" i="12"/>
  <c r="Y93" i="12"/>
  <c r="W93" i="12"/>
  <c r="U93" i="12"/>
  <c r="S93" i="12"/>
  <c r="AB93" i="12"/>
  <c r="X93" i="12"/>
  <c r="T93" i="12"/>
  <c r="Z93" i="12"/>
  <c r="V93" i="12"/>
  <c r="R93" i="12"/>
  <c r="AC94" i="12"/>
  <c r="AA94" i="12"/>
  <c r="Y94" i="12"/>
  <c r="W94" i="12"/>
  <c r="U94" i="12"/>
  <c r="S94" i="12"/>
  <c r="Z94" i="12"/>
  <c r="V94" i="12"/>
  <c r="R94" i="12"/>
  <c r="AB94" i="12"/>
  <c r="X94" i="12"/>
  <c r="T94" i="12"/>
  <c r="AC95" i="12"/>
  <c r="AA95" i="12"/>
  <c r="Y95" i="12"/>
  <c r="W95" i="12"/>
  <c r="U95" i="12"/>
  <c r="S95" i="12"/>
  <c r="AB95" i="12"/>
  <c r="X95" i="12"/>
  <c r="T95" i="12"/>
  <c r="Z95" i="12"/>
  <c r="V95" i="12"/>
  <c r="R95" i="12"/>
  <c r="AC96" i="12"/>
  <c r="AA96" i="12"/>
  <c r="Y96" i="12"/>
  <c r="W96" i="12"/>
  <c r="U96" i="12"/>
  <c r="S96" i="12"/>
  <c r="Z96" i="12"/>
  <c r="V96" i="12"/>
  <c r="R96" i="12"/>
  <c r="AB96" i="12"/>
  <c r="X96" i="12"/>
  <c r="T96" i="12"/>
  <c r="AC97" i="12"/>
  <c r="AA97" i="12"/>
  <c r="Y97" i="12"/>
  <c r="W97" i="12"/>
  <c r="U97" i="12"/>
  <c r="S97" i="12"/>
  <c r="AB97" i="12"/>
  <c r="X97" i="12"/>
  <c r="T97" i="12"/>
  <c r="Z97" i="12"/>
  <c r="V97" i="12"/>
  <c r="R97" i="12"/>
  <c r="AC98" i="12"/>
  <c r="AA98" i="12"/>
  <c r="Y98" i="12"/>
  <c r="W98" i="12"/>
  <c r="U98" i="12"/>
  <c r="S98" i="12"/>
  <c r="Z98" i="12"/>
  <c r="V98" i="12"/>
  <c r="R98" i="12"/>
  <c r="AB98" i="12"/>
  <c r="X98" i="12"/>
  <c r="T98" i="12"/>
  <c r="AC99" i="12"/>
  <c r="AA99" i="12"/>
  <c r="Y99" i="12"/>
  <c r="W99" i="12"/>
  <c r="U99" i="12"/>
  <c r="S99" i="12"/>
  <c r="AB99" i="12"/>
  <c r="X99" i="12"/>
  <c r="T99" i="12"/>
  <c r="Z99" i="12"/>
  <c r="V99" i="12"/>
  <c r="R99" i="12"/>
  <c r="AC100" i="12"/>
  <c r="AA100" i="12"/>
  <c r="Y100" i="12"/>
  <c r="W100" i="12"/>
  <c r="U100" i="12"/>
  <c r="S100" i="12"/>
  <c r="Z100" i="12"/>
  <c r="V100" i="12"/>
  <c r="R100" i="12"/>
  <c r="AB100" i="12"/>
  <c r="X100" i="12"/>
  <c r="T100" i="12"/>
  <c r="AC101" i="12"/>
  <c r="AA101" i="12"/>
  <c r="Y101" i="12"/>
  <c r="W101" i="12"/>
  <c r="U101" i="12"/>
  <c r="S101" i="12"/>
  <c r="AB101" i="12"/>
  <c r="X101" i="12"/>
  <c r="T101" i="12"/>
  <c r="Z101" i="12"/>
  <c r="V101" i="12"/>
  <c r="R101" i="12"/>
  <c r="AC102" i="12"/>
  <c r="AA102" i="12"/>
  <c r="Y102" i="12"/>
  <c r="W102" i="12"/>
  <c r="U102" i="12"/>
  <c r="S102" i="12"/>
  <c r="Z102" i="12"/>
  <c r="V102" i="12"/>
  <c r="R102" i="12"/>
  <c r="AB102" i="12"/>
  <c r="X102" i="12"/>
  <c r="T102" i="12"/>
  <c r="AE18" i="12"/>
  <c r="AG18" i="12"/>
  <c r="M18" i="12" s="1"/>
  <c r="AE19" i="12"/>
  <c r="AG19" i="12"/>
  <c r="M19" i="12" s="1"/>
  <c r="AE20" i="12"/>
  <c r="AG20" i="12"/>
  <c r="M20" i="12" s="1"/>
  <c r="AI75" i="12"/>
  <c r="AG75" i="12"/>
  <c r="AE75" i="12"/>
  <c r="AE58" i="12"/>
  <c r="AG58" i="12"/>
  <c r="AE59" i="12"/>
  <c r="AG59" i="12"/>
  <c r="AE60" i="12"/>
  <c r="AG60" i="12"/>
  <c r="AE61" i="12"/>
  <c r="AG61" i="12"/>
  <c r="AE62" i="12"/>
  <c r="AG62" i="12"/>
  <c r="AE63" i="12"/>
  <c r="AG63" i="12"/>
  <c r="AE64" i="12"/>
  <c r="AG64" i="12"/>
  <c r="AE65" i="12"/>
  <c r="AG65" i="12"/>
  <c r="AE66" i="12"/>
  <c r="AG66" i="12"/>
  <c r="AE67" i="12"/>
  <c r="AG67" i="12"/>
  <c r="AE68" i="12"/>
  <c r="AG68" i="12"/>
  <c r="AE69" i="12"/>
  <c r="AG69" i="12"/>
  <c r="AE70" i="12"/>
  <c r="AG70" i="12"/>
  <c r="AE71" i="12"/>
  <c r="AG71" i="12"/>
  <c r="AE72" i="12"/>
  <c r="AG72" i="12"/>
  <c r="AE73" i="12"/>
  <c r="AG73" i="12"/>
  <c r="AE74" i="12"/>
  <c r="AG74" i="12"/>
  <c r="AD75" i="12"/>
  <c r="AH75" i="12"/>
  <c r="AC103" i="12"/>
  <c r="AA103" i="12"/>
  <c r="Y103" i="12"/>
  <c r="W103" i="12"/>
  <c r="U103" i="12"/>
  <c r="S103" i="12"/>
  <c r="AB103" i="12"/>
  <c r="Z103" i="12"/>
  <c r="X103" i="12"/>
  <c r="V103" i="12"/>
  <c r="T103" i="12"/>
  <c r="R103" i="12"/>
  <c r="AD103" i="12"/>
  <c r="AF103" i="12"/>
  <c r="AH103" i="12"/>
  <c r="AJ103" i="12"/>
  <c r="AE76" i="12"/>
  <c r="AG76" i="12"/>
  <c r="AE77" i="12"/>
  <c r="AG77" i="12"/>
  <c r="AE78" i="12"/>
  <c r="AG78" i="12"/>
  <c r="AE79" i="12"/>
  <c r="AG79" i="12"/>
  <c r="AE80" i="12"/>
  <c r="AG80" i="12"/>
  <c r="AE81" i="12"/>
  <c r="AG81" i="12"/>
  <c r="AE82" i="12"/>
  <c r="AG82" i="12"/>
  <c r="AE83" i="12"/>
  <c r="AG83" i="12"/>
  <c r="AE84" i="12"/>
  <c r="AG84" i="12"/>
  <c r="AE85" i="12"/>
  <c r="AG85" i="12"/>
  <c r="AE86" i="12"/>
  <c r="AG86" i="12"/>
  <c r="AE87" i="12"/>
  <c r="AG87" i="12"/>
  <c r="AE88" i="12"/>
  <c r="AG88" i="12"/>
  <c r="AE89" i="12"/>
  <c r="AG89" i="12"/>
  <c r="AE90" i="12"/>
  <c r="AG90" i="12"/>
  <c r="AE91" i="12"/>
  <c r="AG91" i="12"/>
  <c r="AE92" i="12"/>
  <c r="AG92" i="12"/>
  <c r="AE93" i="12"/>
  <c r="AG93" i="12"/>
  <c r="AE94" i="12"/>
  <c r="AG94" i="12"/>
  <c r="AE95" i="12"/>
  <c r="AG95" i="12"/>
  <c r="AE96" i="12"/>
  <c r="AG96" i="12"/>
  <c r="AE97" i="12"/>
  <c r="AG97" i="12"/>
  <c r="AE98" i="12"/>
  <c r="AG98" i="12"/>
  <c r="AE99" i="12"/>
  <c r="AG99" i="12"/>
  <c r="AE100" i="12"/>
  <c r="AG100" i="12"/>
  <c r="AE101" i="12"/>
  <c r="AG101" i="12"/>
  <c r="AE102" i="12"/>
  <c r="AG102" i="12"/>
  <c r="AE103" i="12"/>
  <c r="AG103" i="12"/>
  <c r="AH7" i="5"/>
  <c r="AH8" i="5"/>
  <c r="AH9" i="5"/>
  <c r="AH10" i="5"/>
  <c r="AH11" i="5"/>
  <c r="AF12" i="5"/>
  <c r="AJ12" i="5"/>
  <c r="AF14" i="5"/>
  <c r="AJ14" i="5"/>
  <c r="AF16" i="5"/>
  <c r="AJ16" i="5"/>
  <c r="AF22" i="5"/>
  <c r="AJ22" i="5"/>
  <c r="AF7" i="5"/>
  <c r="AJ7" i="5"/>
  <c r="M7" i="5" s="1"/>
  <c r="AF8" i="5"/>
  <c r="AJ8" i="5"/>
  <c r="AF9" i="5"/>
  <c r="AJ9" i="5"/>
  <c r="AF10" i="5"/>
  <c r="AJ10" i="5"/>
  <c r="AF11" i="5"/>
  <c r="AJ11" i="5"/>
  <c r="AD12" i="5"/>
  <c r="AH12" i="5"/>
  <c r="AD13" i="5"/>
  <c r="AH13" i="5"/>
  <c r="AD14" i="5"/>
  <c r="AH14" i="5"/>
  <c r="AD15" i="5"/>
  <c r="AH15" i="5"/>
  <c r="AD16" i="5"/>
  <c r="AH16" i="5"/>
  <c r="AD21" i="5"/>
  <c r="AH21" i="5"/>
  <c r="AD22" i="5"/>
  <c r="AH22" i="5"/>
  <c r="AD23" i="5"/>
  <c r="AH23" i="5"/>
  <c r="AD24" i="5"/>
  <c r="AD25" i="5"/>
  <c r="AH25" i="5"/>
  <c r="AD26" i="5"/>
  <c r="AH26" i="5"/>
  <c r="AD27" i="5"/>
  <c r="AH27" i="5"/>
  <c r="AD28" i="5"/>
  <c r="AH28" i="5"/>
  <c r="AD29" i="5"/>
  <c r="AH29" i="5"/>
  <c r="AD30" i="5"/>
  <c r="AH30" i="5"/>
  <c r="AF13" i="5"/>
  <c r="AJ13" i="5"/>
  <c r="AF15" i="5"/>
  <c r="AJ15" i="5"/>
  <c r="AF21" i="5"/>
  <c r="AJ21" i="5"/>
  <c r="AF23" i="5"/>
  <c r="AJ23" i="5"/>
  <c r="AF25" i="5"/>
  <c r="AJ25" i="5"/>
  <c r="AF26" i="5"/>
  <c r="AJ26" i="5"/>
  <c r="AF27" i="5"/>
  <c r="AJ27" i="5"/>
  <c r="M27" i="5" s="1"/>
  <c r="AF28" i="5"/>
  <c r="AJ28" i="5"/>
  <c r="AF29" i="5"/>
  <c r="AJ29" i="5"/>
  <c r="AF30" i="5"/>
  <c r="AJ30" i="5"/>
  <c r="P7" i="5"/>
  <c r="P8" i="5"/>
  <c r="P9" i="5"/>
  <c r="P10" i="5"/>
  <c r="P11" i="5"/>
  <c r="P17" i="5"/>
  <c r="P18" i="5"/>
  <c r="P19" i="5"/>
  <c r="P20" i="5"/>
  <c r="P22" i="11"/>
  <c r="AC22" i="11" s="1"/>
  <c r="P24" i="11"/>
  <c r="AC24" i="11" s="1"/>
  <c r="P26" i="11"/>
  <c r="AC26" i="11" s="1"/>
  <c r="AD7" i="11"/>
  <c r="AH8" i="11"/>
  <c r="AD9" i="11"/>
  <c r="AH10" i="11"/>
  <c r="AD11" i="11"/>
  <c r="AH7" i="11"/>
  <c r="AH9" i="11"/>
  <c r="AH11" i="11"/>
  <c r="AF13" i="11"/>
  <c r="AJ13" i="11"/>
  <c r="AF15" i="11"/>
  <c r="AJ15" i="11"/>
  <c r="AF7" i="11"/>
  <c r="AJ7" i="11"/>
  <c r="AF8" i="11"/>
  <c r="AJ8" i="11"/>
  <c r="AF9" i="11"/>
  <c r="AJ9" i="11"/>
  <c r="AF10" i="11"/>
  <c r="AJ10" i="11"/>
  <c r="AF11" i="11"/>
  <c r="AJ11" i="11"/>
  <c r="AD12" i="11"/>
  <c r="AH12" i="11"/>
  <c r="AD13" i="11"/>
  <c r="AH13" i="11"/>
  <c r="AD14" i="11"/>
  <c r="AH14" i="11"/>
  <c r="AD15" i="11"/>
  <c r="AH15" i="11"/>
  <c r="AD16" i="11"/>
  <c r="AH16" i="11"/>
  <c r="AD21" i="11"/>
  <c r="AD22" i="11"/>
  <c r="AH22" i="11"/>
  <c r="AD23" i="11"/>
  <c r="AH23" i="11"/>
  <c r="AD24" i="11"/>
  <c r="AH24" i="11"/>
  <c r="AD25" i="11"/>
  <c r="AH25" i="11"/>
  <c r="AD26" i="11"/>
  <c r="AH26" i="11"/>
  <c r="AF12" i="11"/>
  <c r="AJ12" i="11"/>
  <c r="AF14" i="11"/>
  <c r="AJ14" i="11"/>
  <c r="AF16" i="11"/>
  <c r="AJ16" i="11"/>
  <c r="AF22" i="11"/>
  <c r="AJ22" i="11"/>
  <c r="AF23" i="11"/>
  <c r="AJ23" i="11"/>
  <c r="AF24" i="11"/>
  <c r="AJ24" i="11"/>
  <c r="AF25" i="11"/>
  <c r="AJ25" i="11"/>
  <c r="AF26" i="11"/>
  <c r="AJ26" i="11"/>
  <c r="P7" i="11"/>
  <c r="AA7" i="11" s="1"/>
  <c r="P8" i="11"/>
  <c r="Y8" i="11" s="1"/>
  <c r="P9" i="11"/>
  <c r="AA9" i="11" s="1"/>
  <c r="P10" i="11"/>
  <c r="W10" i="11" s="1"/>
  <c r="P11" i="11"/>
  <c r="AC11" i="11" s="1"/>
  <c r="P17" i="11"/>
  <c r="V17" i="11" s="1"/>
  <c r="P18" i="11"/>
  <c r="AB18" i="11" s="1"/>
  <c r="P19" i="11"/>
  <c r="AB19" i="11" s="1"/>
  <c r="P20" i="11"/>
  <c r="V20" i="11" s="1"/>
  <c r="AD16" i="4"/>
  <c r="AD11" i="4"/>
  <c r="AD14" i="4"/>
  <c r="AE18" i="4"/>
  <c r="P28" i="4"/>
  <c r="W28" i="4" s="1"/>
  <c r="P13" i="4"/>
  <c r="P21" i="4"/>
  <c r="AA21" i="4" s="1"/>
  <c r="AC7" i="11"/>
  <c r="AC10" i="11"/>
  <c r="AA10" i="11"/>
  <c r="Y10" i="11"/>
  <c r="U10" i="11"/>
  <c r="S10" i="11"/>
  <c r="AB10" i="11"/>
  <c r="X10" i="11"/>
  <c r="V10" i="11"/>
  <c r="T10" i="11"/>
  <c r="AA11" i="11"/>
  <c r="W11" i="11"/>
  <c r="S11" i="11"/>
  <c r="Z11" i="11"/>
  <c r="V11" i="11"/>
  <c r="R11" i="11"/>
  <c r="U17" i="11"/>
  <c r="Z19" i="11"/>
  <c r="X19" i="11"/>
  <c r="V19" i="11"/>
  <c r="AC19" i="11"/>
  <c r="AA19" i="11"/>
  <c r="W19" i="11"/>
  <c r="S19" i="11"/>
  <c r="AB20" i="11"/>
  <c r="Z20" i="11"/>
  <c r="X20" i="11"/>
  <c r="T20" i="11"/>
  <c r="R20" i="11"/>
  <c r="AC20" i="11"/>
  <c r="Y20" i="11"/>
  <c r="W20" i="11"/>
  <c r="U20" i="11"/>
  <c r="AB6" i="11"/>
  <c r="Z6" i="11"/>
  <c r="X6" i="11"/>
  <c r="V6" i="11"/>
  <c r="T6" i="11"/>
  <c r="R6" i="11"/>
  <c r="AC6" i="11"/>
  <c r="AA6" i="11"/>
  <c r="Y6" i="11"/>
  <c r="W6" i="11"/>
  <c r="U6" i="11"/>
  <c r="S6" i="11"/>
  <c r="AB12" i="11"/>
  <c r="Y13" i="11"/>
  <c r="AC14" i="11"/>
  <c r="AA14" i="11"/>
  <c r="Y14" i="11"/>
  <c r="W14" i="11"/>
  <c r="U14" i="11"/>
  <c r="S14" i="11"/>
  <c r="AB14" i="11"/>
  <c r="Z14" i="11"/>
  <c r="X14" i="11"/>
  <c r="V14" i="11"/>
  <c r="T14" i="11"/>
  <c r="R14" i="11"/>
  <c r="AC15" i="11"/>
  <c r="AA15" i="11"/>
  <c r="Y15" i="11"/>
  <c r="W15" i="11"/>
  <c r="U15" i="11"/>
  <c r="S15" i="11"/>
  <c r="AB15" i="11"/>
  <c r="Z15" i="11"/>
  <c r="X15" i="11"/>
  <c r="V15" i="11"/>
  <c r="T15" i="11"/>
  <c r="R15" i="11"/>
  <c r="AC16" i="11"/>
  <c r="AA16" i="11"/>
  <c r="Y16" i="11"/>
  <c r="W16" i="11"/>
  <c r="U16" i="11"/>
  <c r="S16" i="11"/>
  <c r="AB16" i="11"/>
  <c r="Z16" i="11"/>
  <c r="X16" i="11"/>
  <c r="V16" i="11"/>
  <c r="T16" i="11"/>
  <c r="R16" i="11"/>
  <c r="AC21" i="11"/>
  <c r="AA21" i="11"/>
  <c r="AB21" i="11"/>
  <c r="Y21" i="11"/>
  <c r="W21" i="11"/>
  <c r="U21" i="11"/>
  <c r="S21" i="11"/>
  <c r="Z21" i="11"/>
  <c r="X21" i="11"/>
  <c r="V21" i="11"/>
  <c r="T21" i="11"/>
  <c r="R21" i="11"/>
  <c r="AB23" i="11"/>
  <c r="AA24" i="11"/>
  <c r="Y24" i="11"/>
  <c r="W24" i="11"/>
  <c r="S24" i="11"/>
  <c r="Z24" i="11"/>
  <c r="V24" i="11"/>
  <c r="AB24" i="11"/>
  <c r="X24" i="11"/>
  <c r="T24" i="11"/>
  <c r="U25" i="11"/>
  <c r="AA26" i="11"/>
  <c r="S26" i="11"/>
  <c r="X26" i="11"/>
  <c r="Z26" i="11"/>
  <c r="AC27" i="11"/>
  <c r="AA27" i="11"/>
  <c r="Y27" i="11"/>
  <c r="W27" i="11"/>
  <c r="U27" i="11"/>
  <c r="S27" i="11"/>
  <c r="Z27" i="11"/>
  <c r="V27" i="11"/>
  <c r="R27" i="11"/>
  <c r="AB27" i="11"/>
  <c r="X27" i="11"/>
  <c r="T27" i="11"/>
  <c r="Y28" i="11"/>
  <c r="W28" i="11"/>
  <c r="Z28" i="11"/>
  <c r="V28" i="11"/>
  <c r="X28" i="11"/>
  <c r="T28" i="11"/>
  <c r="AC31" i="11"/>
  <c r="AA31" i="11"/>
  <c r="Y31" i="11"/>
  <c r="W31" i="11"/>
  <c r="U31" i="11"/>
  <c r="S31" i="11"/>
  <c r="Z31" i="11"/>
  <c r="V31" i="11"/>
  <c r="R31" i="11"/>
  <c r="AB31" i="11"/>
  <c r="X31" i="11"/>
  <c r="T31" i="11"/>
  <c r="AC32" i="11"/>
  <c r="AA32" i="11"/>
  <c r="U32" i="11"/>
  <c r="S32" i="11"/>
  <c r="R32" i="11"/>
  <c r="AB32" i="11"/>
  <c r="AC33" i="11"/>
  <c r="AA33" i="11"/>
  <c r="Y33" i="11"/>
  <c r="W33" i="11"/>
  <c r="U33" i="11"/>
  <c r="S33" i="11"/>
  <c r="AC37" i="11"/>
  <c r="AA37" i="11"/>
  <c r="Y37" i="11"/>
  <c r="W37" i="11"/>
  <c r="U37" i="11"/>
  <c r="S37" i="11"/>
  <c r="AC41" i="11"/>
  <c r="AA41" i="11"/>
  <c r="Y41" i="11"/>
  <c r="W41" i="11"/>
  <c r="U41" i="11"/>
  <c r="S41" i="11"/>
  <c r="AC43" i="11"/>
  <c r="AA43" i="11"/>
  <c r="Y43" i="11"/>
  <c r="W43" i="11"/>
  <c r="U43" i="11"/>
  <c r="S43" i="11"/>
  <c r="AC47" i="11"/>
  <c r="AA47" i="11"/>
  <c r="Y47" i="11"/>
  <c r="W47" i="11"/>
  <c r="U47" i="11"/>
  <c r="S47" i="11"/>
  <c r="AC51" i="11"/>
  <c r="AA51" i="11"/>
  <c r="Y51" i="11"/>
  <c r="W51" i="11"/>
  <c r="U51" i="11"/>
  <c r="S51" i="11"/>
  <c r="AI21" i="11"/>
  <c r="AG21" i="11"/>
  <c r="AE21" i="11"/>
  <c r="AC34" i="11"/>
  <c r="AA34" i="11"/>
  <c r="Y34" i="11"/>
  <c r="W34" i="11"/>
  <c r="U34" i="11"/>
  <c r="S34" i="11"/>
  <c r="AC36" i="11"/>
  <c r="AA36" i="11"/>
  <c r="Y36" i="11"/>
  <c r="W36" i="11"/>
  <c r="U36" i="11"/>
  <c r="S36" i="11"/>
  <c r="AC38" i="11"/>
  <c r="AA38" i="11"/>
  <c r="Y38" i="11"/>
  <c r="W38" i="11"/>
  <c r="U38" i="11"/>
  <c r="S38" i="11"/>
  <c r="AC40" i="11"/>
  <c r="AA40" i="11"/>
  <c r="Y40" i="11"/>
  <c r="W40" i="11"/>
  <c r="U40" i="11"/>
  <c r="S40" i="11"/>
  <c r="AC42" i="11"/>
  <c r="AA42" i="11"/>
  <c r="Y42" i="11"/>
  <c r="W42" i="11"/>
  <c r="U42" i="11"/>
  <c r="S42" i="11"/>
  <c r="AC44" i="11"/>
  <c r="AA44" i="11"/>
  <c r="Y44" i="11"/>
  <c r="W44" i="11"/>
  <c r="U44" i="11"/>
  <c r="S44" i="11"/>
  <c r="AC46" i="11"/>
  <c r="AA46" i="11"/>
  <c r="Y46" i="11"/>
  <c r="W46" i="11"/>
  <c r="U46" i="11"/>
  <c r="S46" i="11"/>
  <c r="AC48" i="11"/>
  <c r="AA48" i="11"/>
  <c r="Y48" i="11"/>
  <c r="W48" i="11"/>
  <c r="U48" i="11"/>
  <c r="S48" i="11"/>
  <c r="AC50" i="11"/>
  <c r="AA50" i="11"/>
  <c r="Y50" i="11"/>
  <c r="W50" i="11"/>
  <c r="U50" i="11"/>
  <c r="S50" i="11"/>
  <c r="AC52" i="11"/>
  <c r="AA52" i="11"/>
  <c r="Y52" i="11"/>
  <c r="W52" i="11"/>
  <c r="U52" i="11"/>
  <c r="S52" i="11"/>
  <c r="AC54" i="11"/>
  <c r="AA54" i="11"/>
  <c r="Y54" i="11"/>
  <c r="W54" i="11"/>
  <c r="U54" i="11"/>
  <c r="S54" i="11"/>
  <c r="AC56" i="11"/>
  <c r="AA56" i="11"/>
  <c r="Y56" i="11"/>
  <c r="W56" i="11"/>
  <c r="U56" i="11"/>
  <c r="S56" i="11"/>
  <c r="AC58" i="11"/>
  <c r="AA58" i="11"/>
  <c r="Y58" i="11"/>
  <c r="W58" i="11"/>
  <c r="U58" i="11"/>
  <c r="S58" i="11"/>
  <c r="AC60" i="11"/>
  <c r="AA60" i="11"/>
  <c r="Y60" i="11"/>
  <c r="W60" i="11"/>
  <c r="U60" i="11"/>
  <c r="S60" i="11"/>
  <c r="AC62" i="11"/>
  <c r="AA62" i="11"/>
  <c r="Y62" i="11"/>
  <c r="W62" i="11"/>
  <c r="U62" i="11"/>
  <c r="S62" i="11"/>
  <c r="AC64" i="11"/>
  <c r="AA64" i="11"/>
  <c r="Y64" i="11"/>
  <c r="W64" i="11"/>
  <c r="U64" i="11"/>
  <c r="S64" i="11"/>
  <c r="AC66" i="11"/>
  <c r="AA66" i="11"/>
  <c r="Y66" i="11"/>
  <c r="W66" i="11"/>
  <c r="U66" i="11"/>
  <c r="S66" i="11"/>
  <c r="AC68" i="11"/>
  <c r="AA68" i="11"/>
  <c r="Y68" i="11"/>
  <c r="W68" i="11"/>
  <c r="U68" i="11"/>
  <c r="S68" i="11"/>
  <c r="AC70" i="11"/>
  <c r="AA70" i="11"/>
  <c r="Y70" i="11"/>
  <c r="W70" i="11"/>
  <c r="U70" i="11"/>
  <c r="S70" i="11"/>
  <c r="AC72" i="11"/>
  <c r="AA72" i="11"/>
  <c r="Y72" i="11"/>
  <c r="W72" i="11"/>
  <c r="U72" i="11"/>
  <c r="S72" i="11"/>
  <c r="AC74" i="11"/>
  <c r="AA74" i="11"/>
  <c r="Y74" i="11"/>
  <c r="W74" i="11"/>
  <c r="U74" i="11"/>
  <c r="S74" i="11"/>
  <c r="AC76" i="11"/>
  <c r="AA76" i="11"/>
  <c r="Y76" i="11"/>
  <c r="W76" i="11"/>
  <c r="U76" i="11"/>
  <c r="S76" i="11"/>
  <c r="AC78" i="11"/>
  <c r="AA78" i="11"/>
  <c r="Y78" i="11"/>
  <c r="AB78" i="11"/>
  <c r="Z78" i="11"/>
  <c r="W78" i="11"/>
  <c r="U78" i="11"/>
  <c r="S78" i="11"/>
  <c r="AE6" i="11"/>
  <c r="AG6" i="11"/>
  <c r="AI6" i="11"/>
  <c r="AE17" i="11"/>
  <c r="AG17" i="11"/>
  <c r="AI17" i="11"/>
  <c r="AE18" i="11"/>
  <c r="AG18" i="11"/>
  <c r="AI18" i="11"/>
  <c r="AE19" i="11"/>
  <c r="AG19" i="11"/>
  <c r="AI19" i="11"/>
  <c r="AE20" i="11"/>
  <c r="AG20" i="11"/>
  <c r="AI20" i="11"/>
  <c r="R33" i="11"/>
  <c r="V33" i="11"/>
  <c r="Z33" i="11"/>
  <c r="R37" i="11"/>
  <c r="V37" i="11"/>
  <c r="Z37" i="11"/>
  <c r="R41" i="11"/>
  <c r="V41" i="11"/>
  <c r="Z41" i="11"/>
  <c r="R43" i="11"/>
  <c r="V43" i="11"/>
  <c r="Z43" i="11"/>
  <c r="R47" i="11"/>
  <c r="V47" i="11"/>
  <c r="Z47" i="11"/>
  <c r="R51" i="11"/>
  <c r="V51" i="11"/>
  <c r="Z51" i="11"/>
  <c r="AD6" i="11"/>
  <c r="AF6" i="11"/>
  <c r="AH6" i="11"/>
  <c r="AE7" i="11"/>
  <c r="AG7" i="11"/>
  <c r="AE8" i="11"/>
  <c r="AG8" i="11"/>
  <c r="AE9" i="11"/>
  <c r="AG9" i="11"/>
  <c r="AE10" i="11"/>
  <c r="AG10" i="11"/>
  <c r="AE11" i="11"/>
  <c r="AG11" i="11"/>
  <c r="AE12" i="11"/>
  <c r="AG12" i="11"/>
  <c r="AE13" i="11"/>
  <c r="AG13" i="11"/>
  <c r="AE14" i="11"/>
  <c r="AG14" i="11"/>
  <c r="AE15" i="11"/>
  <c r="AG15" i="11"/>
  <c r="AE16" i="11"/>
  <c r="AG16" i="11"/>
  <c r="AD17" i="11"/>
  <c r="AF17" i="11"/>
  <c r="AH17" i="11"/>
  <c r="AD18" i="11"/>
  <c r="AF18" i="11"/>
  <c r="AH18" i="11"/>
  <c r="AD19" i="11"/>
  <c r="AF19" i="11"/>
  <c r="AH19" i="11"/>
  <c r="AD20" i="11"/>
  <c r="AF20" i="11"/>
  <c r="AH20" i="11"/>
  <c r="AF21" i="11"/>
  <c r="AJ21" i="11"/>
  <c r="M21" i="11" s="1"/>
  <c r="T33" i="11"/>
  <c r="X33" i="11"/>
  <c r="AB33" i="11"/>
  <c r="R34" i="11"/>
  <c r="V34" i="11"/>
  <c r="Z34" i="11"/>
  <c r="T35" i="11"/>
  <c r="X35" i="11"/>
  <c r="R36" i="11"/>
  <c r="V36" i="11"/>
  <c r="Z36" i="11"/>
  <c r="T37" i="11"/>
  <c r="X37" i="11"/>
  <c r="AB37" i="11"/>
  <c r="R38" i="11"/>
  <c r="V38" i="11"/>
  <c r="Z38" i="11"/>
  <c r="T39" i="11"/>
  <c r="X39" i="11"/>
  <c r="R40" i="11"/>
  <c r="V40" i="11"/>
  <c r="Z40" i="11"/>
  <c r="T41" i="11"/>
  <c r="X41" i="11"/>
  <c r="AB41" i="11"/>
  <c r="R42" i="11"/>
  <c r="V42" i="11"/>
  <c r="Z42" i="11"/>
  <c r="T43" i="11"/>
  <c r="X43" i="11"/>
  <c r="AB43" i="11"/>
  <c r="R44" i="11"/>
  <c r="V44" i="11"/>
  <c r="Z44" i="11"/>
  <c r="T45" i="11"/>
  <c r="X45" i="11"/>
  <c r="R46" i="11"/>
  <c r="V46" i="11"/>
  <c r="Z46" i="11"/>
  <c r="T47" i="11"/>
  <c r="X47" i="11"/>
  <c r="AB47" i="11"/>
  <c r="R48" i="11"/>
  <c r="V48" i="11"/>
  <c r="Z48" i="11"/>
  <c r="T49" i="11"/>
  <c r="X49" i="11"/>
  <c r="R50" i="11"/>
  <c r="V50" i="11"/>
  <c r="Z50" i="11"/>
  <c r="T51" i="11"/>
  <c r="X51" i="11"/>
  <c r="AB51" i="11"/>
  <c r="R52" i="11"/>
  <c r="V52" i="11"/>
  <c r="Z52" i="11"/>
  <c r="T53" i="11"/>
  <c r="X53" i="11"/>
  <c r="R54" i="11"/>
  <c r="V54" i="11"/>
  <c r="Z54" i="11"/>
  <c r="T55" i="11"/>
  <c r="X55" i="11"/>
  <c r="R56" i="11"/>
  <c r="V56" i="11"/>
  <c r="Z56" i="11"/>
  <c r="T57" i="11"/>
  <c r="X57" i="11"/>
  <c r="R58" i="11"/>
  <c r="V58" i="11"/>
  <c r="Z58" i="11"/>
  <c r="T59" i="11"/>
  <c r="X59" i="11"/>
  <c r="R60" i="11"/>
  <c r="V60" i="11"/>
  <c r="Z60" i="11"/>
  <c r="T61" i="11"/>
  <c r="X61" i="11"/>
  <c r="R62" i="11"/>
  <c r="V62" i="11"/>
  <c r="Z62" i="11"/>
  <c r="T63" i="11"/>
  <c r="X63" i="11"/>
  <c r="R64" i="11"/>
  <c r="V64" i="11"/>
  <c r="Z64" i="11"/>
  <c r="T65" i="11"/>
  <c r="X65" i="11"/>
  <c r="R66" i="11"/>
  <c r="V66" i="11"/>
  <c r="Z66" i="11"/>
  <c r="T67" i="11"/>
  <c r="X67" i="11"/>
  <c r="R68" i="11"/>
  <c r="V68" i="11"/>
  <c r="Z68" i="11"/>
  <c r="T69" i="11"/>
  <c r="X69" i="11"/>
  <c r="R70" i="11"/>
  <c r="V70" i="11"/>
  <c r="Z70" i="11"/>
  <c r="T71" i="11"/>
  <c r="X71" i="11"/>
  <c r="R72" i="11"/>
  <c r="V72" i="11"/>
  <c r="Z72" i="11"/>
  <c r="T73" i="11"/>
  <c r="X73" i="11"/>
  <c r="R74" i="11"/>
  <c r="V74" i="11"/>
  <c r="Z74" i="11"/>
  <c r="T75" i="11"/>
  <c r="X75" i="11"/>
  <c r="R76" i="11"/>
  <c r="V76" i="11"/>
  <c r="Z76" i="11"/>
  <c r="T77" i="11"/>
  <c r="X77" i="11"/>
  <c r="R78" i="11"/>
  <c r="V78" i="11"/>
  <c r="AC35" i="11"/>
  <c r="AA35" i="11"/>
  <c r="Y35" i="11"/>
  <c r="W35" i="11"/>
  <c r="U35" i="11"/>
  <c r="S35" i="11"/>
  <c r="AC39" i="11"/>
  <c r="AA39" i="11"/>
  <c r="Y39" i="11"/>
  <c r="W39" i="11"/>
  <c r="U39" i="11"/>
  <c r="S39" i="11"/>
  <c r="AC45" i="11"/>
  <c r="AA45" i="11"/>
  <c r="Y45" i="11"/>
  <c r="W45" i="11"/>
  <c r="U45" i="11"/>
  <c r="S45" i="11"/>
  <c r="AC49" i="11"/>
  <c r="AA49" i="11"/>
  <c r="Y49" i="11"/>
  <c r="W49" i="11"/>
  <c r="U49" i="11"/>
  <c r="S49" i="11"/>
  <c r="AC53" i="11"/>
  <c r="AA53" i="11"/>
  <c r="Y53" i="11"/>
  <c r="W53" i="11"/>
  <c r="U53" i="11"/>
  <c r="S53" i="11"/>
  <c r="AC55" i="11"/>
  <c r="AA55" i="11"/>
  <c r="Y55" i="11"/>
  <c r="W55" i="11"/>
  <c r="U55" i="11"/>
  <c r="S55" i="11"/>
  <c r="AC57" i="11"/>
  <c r="AA57" i="11"/>
  <c r="Y57" i="11"/>
  <c r="W57" i="11"/>
  <c r="U57" i="11"/>
  <c r="S57" i="11"/>
  <c r="AC59" i="11"/>
  <c r="AA59" i="11"/>
  <c r="Y59" i="11"/>
  <c r="W59" i="11"/>
  <c r="U59" i="11"/>
  <c r="S59" i="11"/>
  <c r="AC61" i="11"/>
  <c r="AA61" i="11"/>
  <c r="Y61" i="11"/>
  <c r="W61" i="11"/>
  <c r="U61" i="11"/>
  <c r="S61" i="11"/>
  <c r="AC63" i="11"/>
  <c r="AA63" i="11"/>
  <c r="Y63" i="11"/>
  <c r="W63" i="11"/>
  <c r="U63" i="11"/>
  <c r="S63" i="11"/>
  <c r="AC65" i="11"/>
  <c r="AA65" i="11"/>
  <c r="Y65" i="11"/>
  <c r="W65" i="11"/>
  <c r="U65" i="11"/>
  <c r="S65" i="11"/>
  <c r="AC67" i="11"/>
  <c r="AA67" i="11"/>
  <c r="Y67" i="11"/>
  <c r="W67" i="11"/>
  <c r="U67" i="11"/>
  <c r="S67" i="11"/>
  <c r="AC69" i="11"/>
  <c r="AA69" i="11"/>
  <c r="Y69" i="11"/>
  <c r="W69" i="11"/>
  <c r="U69" i="11"/>
  <c r="S69" i="11"/>
  <c r="AC71" i="11"/>
  <c r="AA71" i="11"/>
  <c r="Y71" i="11"/>
  <c r="W71" i="11"/>
  <c r="U71" i="11"/>
  <c r="S71" i="11"/>
  <c r="AC73" i="11"/>
  <c r="AA73" i="11"/>
  <c r="Y73" i="11"/>
  <c r="W73" i="11"/>
  <c r="U73" i="11"/>
  <c r="S73" i="11"/>
  <c r="AC75" i="11"/>
  <c r="AA75" i="11"/>
  <c r="Y75" i="11"/>
  <c r="W75" i="11"/>
  <c r="U75" i="11"/>
  <c r="S75" i="11"/>
  <c r="AC77" i="11"/>
  <c r="AA77" i="11"/>
  <c r="Y77" i="11"/>
  <c r="W77" i="11"/>
  <c r="U77" i="11"/>
  <c r="S77" i="11"/>
  <c r="R35" i="11"/>
  <c r="V35" i="11"/>
  <c r="Z35" i="11"/>
  <c r="R39" i="11"/>
  <c r="V39" i="11"/>
  <c r="Z39" i="11"/>
  <c r="R45" i="11"/>
  <c r="V45" i="11"/>
  <c r="Z45" i="11"/>
  <c r="R49" i="11"/>
  <c r="V49" i="11"/>
  <c r="Z49" i="11"/>
  <c r="R53" i="11"/>
  <c r="V53" i="11"/>
  <c r="Z53" i="11"/>
  <c r="R55" i="11"/>
  <c r="V55" i="11"/>
  <c r="Z55" i="11"/>
  <c r="R57" i="11"/>
  <c r="V57" i="11"/>
  <c r="Z57" i="11"/>
  <c r="R59" i="11"/>
  <c r="V59" i="11"/>
  <c r="Z59" i="11"/>
  <c r="R61" i="11"/>
  <c r="V61" i="11"/>
  <c r="Z61" i="11"/>
  <c r="R63" i="11"/>
  <c r="V63" i="11"/>
  <c r="Z63" i="11"/>
  <c r="R65" i="11"/>
  <c r="V65" i="11"/>
  <c r="Z65" i="11"/>
  <c r="R67" i="11"/>
  <c r="V67" i="11"/>
  <c r="Z67" i="11"/>
  <c r="R69" i="11"/>
  <c r="V69" i="11"/>
  <c r="Z69" i="11"/>
  <c r="R71" i="11"/>
  <c r="V71" i="11"/>
  <c r="Z71" i="11"/>
  <c r="R73" i="11"/>
  <c r="V73" i="11"/>
  <c r="Z73" i="11"/>
  <c r="R75" i="11"/>
  <c r="V75" i="11"/>
  <c r="Z75" i="11"/>
  <c r="R77" i="11"/>
  <c r="V77" i="11"/>
  <c r="Z77" i="11"/>
  <c r="T78" i="11"/>
  <c r="X78" i="11"/>
  <c r="AI78" i="11"/>
  <c r="AG78" i="11"/>
  <c r="AE78" i="11"/>
  <c r="AJ78" i="11"/>
  <c r="AH78" i="11"/>
  <c r="AF78" i="11"/>
  <c r="AD78" i="11"/>
  <c r="AE22" i="11"/>
  <c r="AG22" i="11"/>
  <c r="AE23" i="11"/>
  <c r="AG23" i="11"/>
  <c r="AE24" i="11"/>
  <c r="AG24" i="11"/>
  <c r="AE25" i="11"/>
  <c r="AG25" i="11"/>
  <c r="AE26" i="11"/>
  <c r="AG26" i="11"/>
  <c r="AE27" i="11"/>
  <c r="AG27" i="11"/>
  <c r="AE28" i="11"/>
  <c r="AG28" i="11"/>
  <c r="AE29" i="11"/>
  <c r="AG29" i="11"/>
  <c r="AE30" i="11"/>
  <c r="AG30" i="11"/>
  <c r="AE31" i="11"/>
  <c r="AG31" i="11"/>
  <c r="AE32" i="11"/>
  <c r="AG32" i="11"/>
  <c r="AE33" i="11"/>
  <c r="AG33" i="11"/>
  <c r="AE34" i="11"/>
  <c r="AG34" i="11"/>
  <c r="AE35" i="11"/>
  <c r="AG35" i="11"/>
  <c r="AE36" i="11"/>
  <c r="AG36" i="11"/>
  <c r="AE37" i="11"/>
  <c r="AG37" i="11"/>
  <c r="AE38" i="11"/>
  <c r="AG38" i="11"/>
  <c r="AE39" i="11"/>
  <c r="AG39" i="11"/>
  <c r="AE40" i="11"/>
  <c r="AG40" i="11"/>
  <c r="AE41" i="11"/>
  <c r="AG41" i="11"/>
  <c r="AE42" i="11"/>
  <c r="AG42" i="11"/>
  <c r="AE43" i="11"/>
  <c r="AG43" i="11"/>
  <c r="AE44" i="11"/>
  <c r="AG44" i="11"/>
  <c r="AE45" i="11"/>
  <c r="AG45" i="11"/>
  <c r="AE46" i="11"/>
  <c r="AG46" i="11"/>
  <c r="AE47" i="11"/>
  <c r="AG47" i="11"/>
  <c r="AE48" i="11"/>
  <c r="AG48" i="11"/>
  <c r="AE49" i="11"/>
  <c r="AG49" i="11"/>
  <c r="AE50" i="11"/>
  <c r="AG50" i="11"/>
  <c r="AE51" i="11"/>
  <c r="AG51" i="11"/>
  <c r="AE52" i="11"/>
  <c r="AG52" i="11"/>
  <c r="AE53" i="11"/>
  <c r="AG53" i="11"/>
  <c r="AE54" i="11"/>
  <c r="AG54" i="11"/>
  <c r="AE55" i="11"/>
  <c r="AG55" i="11"/>
  <c r="AE56" i="11"/>
  <c r="AG56" i="11"/>
  <c r="AE57" i="11"/>
  <c r="AG57" i="11"/>
  <c r="AE58" i="11"/>
  <c r="AG58" i="11"/>
  <c r="AE59" i="11"/>
  <c r="AG59" i="11"/>
  <c r="AE60" i="11"/>
  <c r="AG60" i="11"/>
  <c r="AE61" i="11"/>
  <c r="AG61" i="11"/>
  <c r="AE62" i="11"/>
  <c r="AG62" i="11"/>
  <c r="AE63" i="11"/>
  <c r="AG63" i="11"/>
  <c r="AE64" i="11"/>
  <c r="AG64" i="11"/>
  <c r="AE65" i="11"/>
  <c r="AG65" i="11"/>
  <c r="AE66" i="11"/>
  <c r="AG66" i="11"/>
  <c r="AE67" i="11"/>
  <c r="AG67" i="11"/>
  <c r="AE68" i="11"/>
  <c r="AG68" i="11"/>
  <c r="AE69" i="11"/>
  <c r="AG69" i="11"/>
  <c r="AE70" i="11"/>
  <c r="AG70" i="11"/>
  <c r="AE71" i="11"/>
  <c r="AG71" i="11"/>
  <c r="AE72" i="11"/>
  <c r="AG72" i="11"/>
  <c r="AE73" i="11"/>
  <c r="AG73" i="11"/>
  <c r="AE74" i="11"/>
  <c r="AG74" i="11"/>
  <c r="AE75" i="11"/>
  <c r="AG75" i="11"/>
  <c r="AE76" i="11"/>
  <c r="AG76" i="11"/>
  <c r="AE77" i="11"/>
  <c r="AG77" i="11"/>
  <c r="R79" i="11"/>
  <c r="T79" i="11"/>
  <c r="V79" i="11"/>
  <c r="X79" i="11"/>
  <c r="Z79" i="11"/>
  <c r="AB79" i="11"/>
  <c r="AD79" i="11"/>
  <c r="AF79" i="11"/>
  <c r="AH79" i="11"/>
  <c r="AJ79" i="11"/>
  <c r="R80" i="11"/>
  <c r="T80" i="11"/>
  <c r="V80" i="11"/>
  <c r="X80" i="11"/>
  <c r="Z80" i="11"/>
  <c r="AB80" i="11"/>
  <c r="AD80" i="11"/>
  <c r="AF80" i="11"/>
  <c r="AH80" i="11"/>
  <c r="AJ80" i="11"/>
  <c r="R81" i="11"/>
  <c r="T81" i="11"/>
  <c r="V81" i="11"/>
  <c r="X81" i="11"/>
  <c r="Z81" i="11"/>
  <c r="AB81" i="11"/>
  <c r="AD81" i="11"/>
  <c r="AF81" i="11"/>
  <c r="AH81" i="11"/>
  <c r="AJ81" i="11"/>
  <c r="R82" i="11"/>
  <c r="T82" i="11"/>
  <c r="V82" i="11"/>
  <c r="X82" i="11"/>
  <c r="Z82" i="11"/>
  <c r="AB82" i="11"/>
  <c r="AD82" i="11"/>
  <c r="AF82" i="11"/>
  <c r="AH82" i="11"/>
  <c r="AJ82" i="11"/>
  <c r="R83" i="11"/>
  <c r="T83" i="11"/>
  <c r="V83" i="11"/>
  <c r="X83" i="11"/>
  <c r="Z83" i="11"/>
  <c r="AB83" i="11"/>
  <c r="AD83" i="11"/>
  <c r="AF83" i="11"/>
  <c r="AH83" i="11"/>
  <c r="AJ83" i="11"/>
  <c r="R84" i="11"/>
  <c r="T84" i="11"/>
  <c r="V84" i="11"/>
  <c r="X84" i="11"/>
  <c r="Z84" i="11"/>
  <c r="AB84" i="11"/>
  <c r="AD84" i="11"/>
  <c r="AF84" i="11"/>
  <c r="AH84" i="11"/>
  <c r="AJ84" i="11"/>
  <c r="R85" i="11"/>
  <c r="T85" i="11"/>
  <c r="V85" i="11"/>
  <c r="X85" i="11"/>
  <c r="Z85" i="11"/>
  <c r="AB85" i="11"/>
  <c r="AD85" i="11"/>
  <c r="AF85" i="11"/>
  <c r="AH85" i="11"/>
  <c r="AJ85" i="11"/>
  <c r="R86" i="11"/>
  <c r="T86" i="11"/>
  <c r="V86" i="11"/>
  <c r="X86" i="11"/>
  <c r="Z86" i="11"/>
  <c r="AB86" i="11"/>
  <c r="AD86" i="11"/>
  <c r="AF86" i="11"/>
  <c r="AH86" i="11"/>
  <c r="AJ86" i="11"/>
  <c r="R87" i="11"/>
  <c r="T87" i="11"/>
  <c r="V87" i="11"/>
  <c r="X87" i="11"/>
  <c r="Z87" i="11"/>
  <c r="AB87" i="11"/>
  <c r="AD87" i="11"/>
  <c r="AF87" i="11"/>
  <c r="AH87" i="11"/>
  <c r="AJ87" i="11"/>
  <c r="R88" i="11"/>
  <c r="T88" i="11"/>
  <c r="V88" i="11"/>
  <c r="X88" i="11"/>
  <c r="Z88" i="11"/>
  <c r="AB88" i="11"/>
  <c r="AD88" i="11"/>
  <c r="AF88" i="11"/>
  <c r="AH88" i="11"/>
  <c r="AJ88" i="11"/>
  <c r="R89" i="11"/>
  <c r="T89" i="11"/>
  <c r="V89" i="11"/>
  <c r="X89" i="11"/>
  <c r="Z89" i="11"/>
  <c r="AB89" i="11"/>
  <c r="AD89" i="11"/>
  <c r="AF89" i="11"/>
  <c r="AH89" i="11"/>
  <c r="AJ89" i="11"/>
  <c r="R90" i="11"/>
  <c r="T90" i="11"/>
  <c r="V90" i="11"/>
  <c r="X90" i="11"/>
  <c r="Z90" i="11"/>
  <c r="AB90" i="11"/>
  <c r="AD90" i="11"/>
  <c r="AF90" i="11"/>
  <c r="AH90" i="11"/>
  <c r="AJ90" i="11"/>
  <c r="R91" i="11"/>
  <c r="T91" i="11"/>
  <c r="V91" i="11"/>
  <c r="X91" i="11"/>
  <c r="Z91" i="11"/>
  <c r="AB91" i="11"/>
  <c r="AD91" i="11"/>
  <c r="AF91" i="11"/>
  <c r="AH91" i="11"/>
  <c r="AJ91" i="11"/>
  <c r="R92" i="11"/>
  <c r="T92" i="11"/>
  <c r="V92" i="11"/>
  <c r="X92" i="11"/>
  <c r="Z92" i="11"/>
  <c r="AB92" i="11"/>
  <c r="AD92" i="11"/>
  <c r="AF92" i="11"/>
  <c r="AH92" i="11"/>
  <c r="AJ92" i="11"/>
  <c r="R93" i="11"/>
  <c r="T93" i="11"/>
  <c r="V93" i="11"/>
  <c r="X93" i="11"/>
  <c r="Z93" i="11"/>
  <c r="AB93" i="11"/>
  <c r="AD93" i="11"/>
  <c r="AF93" i="11"/>
  <c r="AH93" i="11"/>
  <c r="AJ93" i="11"/>
  <c r="R94" i="11"/>
  <c r="T94" i="11"/>
  <c r="V94" i="11"/>
  <c r="X94" i="11"/>
  <c r="Z94" i="11"/>
  <c r="AB94" i="11"/>
  <c r="AD94" i="11"/>
  <c r="AF94" i="11"/>
  <c r="AH94" i="11"/>
  <c r="AJ94" i="11"/>
  <c r="R95" i="11"/>
  <c r="T95" i="11"/>
  <c r="V95" i="11"/>
  <c r="X95" i="11"/>
  <c r="Z95" i="11"/>
  <c r="AB95" i="11"/>
  <c r="AD95" i="11"/>
  <c r="AF95" i="11"/>
  <c r="AH95" i="11"/>
  <c r="AJ95" i="11"/>
  <c r="R96" i="11"/>
  <c r="T96" i="11"/>
  <c r="V96" i="11"/>
  <c r="X96" i="11"/>
  <c r="Z96" i="11"/>
  <c r="AB96" i="11"/>
  <c r="AD96" i="11"/>
  <c r="AF96" i="11"/>
  <c r="AH96" i="11"/>
  <c r="AJ96" i="11"/>
  <c r="R97" i="11"/>
  <c r="T97" i="11"/>
  <c r="V97" i="11"/>
  <c r="X97" i="11"/>
  <c r="Z97" i="11"/>
  <c r="AB97" i="11"/>
  <c r="AD97" i="11"/>
  <c r="AF97" i="11"/>
  <c r="AH97" i="11"/>
  <c r="AJ97" i="11"/>
  <c r="R98" i="11"/>
  <c r="T98" i="11"/>
  <c r="V98" i="11"/>
  <c r="X98" i="11"/>
  <c r="Z98" i="11"/>
  <c r="AB98" i="11"/>
  <c r="AD98" i="11"/>
  <c r="AF98" i="11"/>
  <c r="AH98" i="11"/>
  <c r="AJ98" i="11"/>
  <c r="R99" i="11"/>
  <c r="T99" i="11"/>
  <c r="V99" i="11"/>
  <c r="X99" i="11"/>
  <c r="Z99" i="11"/>
  <c r="AB99" i="11"/>
  <c r="AD99" i="11"/>
  <c r="AF99" i="11"/>
  <c r="AH99" i="11"/>
  <c r="AJ99" i="11"/>
  <c r="R100" i="11"/>
  <c r="T100" i="11"/>
  <c r="V100" i="11"/>
  <c r="X100" i="11"/>
  <c r="Z100" i="11"/>
  <c r="AB100" i="11"/>
  <c r="AD100" i="11"/>
  <c r="AF100" i="11"/>
  <c r="AH100" i="11"/>
  <c r="AJ100" i="11"/>
  <c r="R101" i="11"/>
  <c r="T101" i="11"/>
  <c r="V101" i="11"/>
  <c r="X101" i="11"/>
  <c r="Z101" i="11"/>
  <c r="AB101" i="11"/>
  <c r="AD101" i="11"/>
  <c r="AF101" i="11"/>
  <c r="AH101" i="11"/>
  <c r="AJ101" i="11"/>
  <c r="R102" i="11"/>
  <c r="T102" i="11"/>
  <c r="V102" i="11"/>
  <c r="X102" i="11"/>
  <c r="Z102" i="11"/>
  <c r="AB102" i="11"/>
  <c r="AD102" i="11"/>
  <c r="AF102" i="11"/>
  <c r="AH102" i="11"/>
  <c r="AJ102" i="11"/>
  <c r="R103" i="11"/>
  <c r="T103" i="11"/>
  <c r="V103" i="11"/>
  <c r="X103" i="11"/>
  <c r="Z103" i="11"/>
  <c r="AB103" i="11"/>
  <c r="AD103" i="11"/>
  <c r="AF103" i="11"/>
  <c r="AH103" i="11"/>
  <c r="AJ103" i="11"/>
  <c r="S79" i="11"/>
  <c r="U79" i="11"/>
  <c r="W79" i="11"/>
  <c r="Y79" i="11"/>
  <c r="AA79" i="11"/>
  <c r="AE79" i="11"/>
  <c r="AG79" i="11"/>
  <c r="S80" i="11"/>
  <c r="U80" i="11"/>
  <c r="W80" i="11"/>
  <c r="Y80" i="11"/>
  <c r="AA80" i="11"/>
  <c r="AE80" i="11"/>
  <c r="AG80" i="11"/>
  <c r="S81" i="11"/>
  <c r="U81" i="11"/>
  <c r="W81" i="11"/>
  <c r="Y81" i="11"/>
  <c r="AA81" i="11"/>
  <c r="AE81" i="11"/>
  <c r="AG81" i="11"/>
  <c r="S82" i="11"/>
  <c r="U82" i="11"/>
  <c r="W82" i="11"/>
  <c r="Y82" i="11"/>
  <c r="AA82" i="11"/>
  <c r="AE82" i="11"/>
  <c r="AG82" i="11"/>
  <c r="S83" i="11"/>
  <c r="U83" i="11"/>
  <c r="W83" i="11"/>
  <c r="Y83" i="11"/>
  <c r="AA83" i="11"/>
  <c r="AE83" i="11"/>
  <c r="AG83" i="11"/>
  <c r="S84" i="11"/>
  <c r="U84" i="11"/>
  <c r="W84" i="11"/>
  <c r="Y84" i="11"/>
  <c r="AA84" i="11"/>
  <c r="AE84" i="11"/>
  <c r="AG84" i="11"/>
  <c r="S85" i="11"/>
  <c r="U85" i="11"/>
  <c r="W85" i="11"/>
  <c r="Y85" i="11"/>
  <c r="AA85" i="11"/>
  <c r="AE85" i="11"/>
  <c r="AG85" i="11"/>
  <c r="S86" i="11"/>
  <c r="U86" i="11"/>
  <c r="W86" i="11"/>
  <c r="Y86" i="11"/>
  <c r="AA86" i="11"/>
  <c r="AE86" i="11"/>
  <c r="AG86" i="11"/>
  <c r="S87" i="11"/>
  <c r="U87" i="11"/>
  <c r="W87" i="11"/>
  <c r="Y87" i="11"/>
  <c r="AA87" i="11"/>
  <c r="AE87" i="11"/>
  <c r="AG87" i="11"/>
  <c r="S88" i="11"/>
  <c r="U88" i="11"/>
  <c r="W88" i="11"/>
  <c r="Y88" i="11"/>
  <c r="AA88" i="11"/>
  <c r="AE88" i="11"/>
  <c r="AG88" i="11"/>
  <c r="S89" i="11"/>
  <c r="U89" i="11"/>
  <c r="W89" i="11"/>
  <c r="Y89" i="11"/>
  <c r="AA89" i="11"/>
  <c r="AE89" i="11"/>
  <c r="AG89" i="11"/>
  <c r="S90" i="11"/>
  <c r="U90" i="11"/>
  <c r="W90" i="11"/>
  <c r="Y90" i="11"/>
  <c r="AA90" i="11"/>
  <c r="AE90" i="11"/>
  <c r="AG90" i="11"/>
  <c r="S91" i="11"/>
  <c r="U91" i="11"/>
  <c r="W91" i="11"/>
  <c r="Y91" i="11"/>
  <c r="AA91" i="11"/>
  <c r="AE91" i="11"/>
  <c r="AG91" i="11"/>
  <c r="S92" i="11"/>
  <c r="U92" i="11"/>
  <c r="W92" i="11"/>
  <c r="Y92" i="11"/>
  <c r="AA92" i="11"/>
  <c r="AE92" i="11"/>
  <c r="AG92" i="11"/>
  <c r="S93" i="11"/>
  <c r="U93" i="11"/>
  <c r="W93" i="11"/>
  <c r="Y93" i="11"/>
  <c r="AA93" i="11"/>
  <c r="AE93" i="11"/>
  <c r="AG93" i="11"/>
  <c r="S94" i="11"/>
  <c r="U94" i="11"/>
  <c r="W94" i="11"/>
  <c r="Y94" i="11"/>
  <c r="AA94" i="11"/>
  <c r="AE94" i="11"/>
  <c r="AG94" i="11"/>
  <c r="S95" i="11"/>
  <c r="U95" i="11"/>
  <c r="W95" i="11"/>
  <c r="Y95" i="11"/>
  <c r="AA95" i="11"/>
  <c r="AE95" i="11"/>
  <c r="AG95" i="11"/>
  <c r="S96" i="11"/>
  <c r="U96" i="11"/>
  <c r="W96" i="11"/>
  <c r="Y96" i="11"/>
  <c r="AA96" i="11"/>
  <c r="AE96" i="11"/>
  <c r="AG96" i="11"/>
  <c r="S97" i="11"/>
  <c r="U97" i="11"/>
  <c r="W97" i="11"/>
  <c r="Y97" i="11"/>
  <c r="AA97" i="11"/>
  <c r="AE97" i="11"/>
  <c r="AG97" i="11"/>
  <c r="S98" i="11"/>
  <c r="U98" i="11"/>
  <c r="W98" i="11"/>
  <c r="Y98" i="11"/>
  <c r="AA98" i="11"/>
  <c r="AE98" i="11"/>
  <c r="AG98" i="11"/>
  <c r="S99" i="11"/>
  <c r="U99" i="11"/>
  <c r="W99" i="11"/>
  <c r="Y99" i="11"/>
  <c r="AA99" i="11"/>
  <c r="AE99" i="11"/>
  <c r="AG99" i="11"/>
  <c r="S100" i="11"/>
  <c r="U100" i="11"/>
  <c r="W100" i="11"/>
  <c r="Y100" i="11"/>
  <c r="AA100" i="11"/>
  <c r="AE100" i="11"/>
  <c r="AG100" i="11"/>
  <c r="S101" i="11"/>
  <c r="U101" i="11"/>
  <c r="W101" i="11"/>
  <c r="Y101" i="11"/>
  <c r="AA101" i="11"/>
  <c r="AE101" i="11"/>
  <c r="AG101" i="11"/>
  <c r="S102" i="11"/>
  <c r="U102" i="11"/>
  <c r="W102" i="11"/>
  <c r="Y102" i="11"/>
  <c r="AA102" i="11"/>
  <c r="AE102" i="11"/>
  <c r="AG102" i="11"/>
  <c r="S103" i="11"/>
  <c r="U103" i="11"/>
  <c r="W103" i="11"/>
  <c r="Y103" i="11"/>
  <c r="AA103" i="11"/>
  <c r="AE103" i="11"/>
  <c r="AG103" i="11"/>
  <c r="AH11" i="4"/>
  <c r="AH12" i="4"/>
  <c r="AH14" i="4"/>
  <c r="AH16" i="4"/>
  <c r="AE20" i="4"/>
  <c r="AF6" i="4"/>
  <c r="AJ6" i="4"/>
  <c r="AF10" i="4"/>
  <c r="AJ10" i="4"/>
  <c r="AF15" i="4"/>
  <c r="AJ15" i="4"/>
  <c r="AD6" i="4"/>
  <c r="AH6" i="4"/>
  <c r="AD10" i="4"/>
  <c r="AH10" i="4"/>
  <c r="AF11" i="4"/>
  <c r="AJ11" i="4"/>
  <c r="AF12" i="4"/>
  <c r="AJ12" i="4"/>
  <c r="AD13" i="4"/>
  <c r="AH13" i="4"/>
  <c r="AF14" i="4"/>
  <c r="AJ14" i="4"/>
  <c r="AD15" i="4"/>
  <c r="AH15" i="4"/>
  <c r="AF16" i="4"/>
  <c r="AJ16" i="4"/>
  <c r="AE17" i="4"/>
  <c r="AE19" i="4"/>
  <c r="AD21" i="4"/>
  <c r="AH21" i="4"/>
  <c r="AD22" i="4"/>
  <c r="AH22" i="4"/>
  <c r="AD23" i="4"/>
  <c r="AH23" i="4"/>
  <c r="AD24" i="4"/>
  <c r="AH24" i="4"/>
  <c r="AD25" i="4"/>
  <c r="AH25" i="4"/>
  <c r="AD26" i="4"/>
  <c r="AH26" i="4"/>
  <c r="AF13" i="4"/>
  <c r="AJ13" i="4"/>
  <c r="AF21" i="4"/>
  <c r="AJ21" i="4"/>
  <c r="AF22" i="4"/>
  <c r="AJ22" i="4"/>
  <c r="AF23" i="4"/>
  <c r="AJ23" i="4"/>
  <c r="AF24" i="4"/>
  <c r="AJ24" i="4"/>
  <c r="AF25" i="4"/>
  <c r="AJ25" i="4"/>
  <c r="AF26" i="4"/>
  <c r="AJ26" i="4"/>
  <c r="P8" i="4"/>
  <c r="AA8" i="4" s="1"/>
  <c r="P10" i="4"/>
  <c r="P11" i="4"/>
  <c r="Y11" i="4" s="1"/>
  <c r="P12" i="4"/>
  <c r="AC12" i="4" s="1"/>
  <c r="P14" i="4"/>
  <c r="AC14" i="4" s="1"/>
  <c r="P16" i="4"/>
  <c r="P17" i="4"/>
  <c r="X17" i="4" s="1"/>
  <c r="P18" i="4"/>
  <c r="P19" i="4"/>
  <c r="P20" i="4"/>
  <c r="AB6" i="4"/>
  <c r="Z6" i="4"/>
  <c r="X6" i="4"/>
  <c r="V6" i="4"/>
  <c r="T6" i="4"/>
  <c r="R6" i="4"/>
  <c r="AC6" i="4"/>
  <c r="AA6" i="4"/>
  <c r="Y6" i="4"/>
  <c r="W6" i="4"/>
  <c r="U6" i="4"/>
  <c r="S6" i="4"/>
  <c r="AC7" i="4"/>
  <c r="AA7" i="4"/>
  <c r="Y7" i="4"/>
  <c r="W7" i="4"/>
  <c r="U7" i="4"/>
  <c r="S7" i="4"/>
  <c r="AB7" i="4"/>
  <c r="Z7" i="4"/>
  <c r="X7" i="4"/>
  <c r="V7" i="4"/>
  <c r="T7" i="4"/>
  <c r="R7" i="4"/>
  <c r="AC9" i="4"/>
  <c r="U9" i="4"/>
  <c r="X9" i="4"/>
  <c r="AC13" i="4"/>
  <c r="AA13" i="4"/>
  <c r="Y13" i="4"/>
  <c r="W13" i="4"/>
  <c r="U13" i="4"/>
  <c r="S13" i="4"/>
  <c r="AB13" i="4"/>
  <c r="X13" i="4"/>
  <c r="T13" i="4"/>
  <c r="Z13" i="4"/>
  <c r="V13" i="4"/>
  <c r="R13" i="4"/>
  <c r="AC15" i="4"/>
  <c r="AA15" i="4"/>
  <c r="Y15" i="4"/>
  <c r="W15" i="4"/>
  <c r="U15" i="4"/>
  <c r="S15" i="4"/>
  <c r="Z15" i="4"/>
  <c r="V15" i="4"/>
  <c r="R15" i="4"/>
  <c r="AB15" i="4"/>
  <c r="X15" i="4"/>
  <c r="T15" i="4"/>
  <c r="AC21" i="4"/>
  <c r="U21" i="4"/>
  <c r="T21" i="4"/>
  <c r="AC8" i="4"/>
  <c r="Y8" i="4"/>
  <c r="W8" i="4"/>
  <c r="S8" i="4"/>
  <c r="AB8" i="4"/>
  <c r="Z8" i="4"/>
  <c r="V8" i="4"/>
  <c r="T8" i="4"/>
  <c r="R8" i="4"/>
  <c r="AC10" i="4"/>
  <c r="AA10" i="4"/>
  <c r="Y10" i="4"/>
  <c r="W10" i="4"/>
  <c r="U10" i="4"/>
  <c r="S10" i="4"/>
  <c r="Z10" i="4"/>
  <c r="V10" i="4"/>
  <c r="R10" i="4"/>
  <c r="AB10" i="4"/>
  <c r="X10" i="4"/>
  <c r="T10" i="4"/>
  <c r="AA11" i="4"/>
  <c r="S11" i="4"/>
  <c r="Z11" i="4"/>
  <c r="AA12" i="4"/>
  <c r="Y12" i="4"/>
  <c r="W12" i="4"/>
  <c r="S12" i="4"/>
  <c r="Z12" i="4"/>
  <c r="V12" i="4"/>
  <c r="AB12" i="4"/>
  <c r="X12" i="4"/>
  <c r="T12" i="4"/>
  <c r="AA14" i="4"/>
  <c r="Y14" i="4"/>
  <c r="W14" i="4"/>
  <c r="S14" i="4"/>
  <c r="AB14" i="4"/>
  <c r="X14" i="4"/>
  <c r="Z14" i="4"/>
  <c r="V14" i="4"/>
  <c r="R14" i="4"/>
  <c r="AC16" i="4"/>
  <c r="AA16" i="4"/>
  <c r="Y16" i="4"/>
  <c r="W16" i="4"/>
  <c r="U16" i="4"/>
  <c r="S16" i="4"/>
  <c r="Z16" i="4"/>
  <c r="V16" i="4"/>
  <c r="R16" i="4"/>
  <c r="AB16" i="4"/>
  <c r="X16" i="4"/>
  <c r="T16" i="4"/>
  <c r="AA22" i="4"/>
  <c r="S22" i="4"/>
  <c r="AB22" i="4"/>
  <c r="AC23" i="4"/>
  <c r="AA23" i="4"/>
  <c r="Y23" i="4"/>
  <c r="W23" i="4"/>
  <c r="U23" i="4"/>
  <c r="S23" i="4"/>
  <c r="AB23" i="4"/>
  <c r="X23" i="4"/>
  <c r="T23" i="4"/>
  <c r="Z23" i="4"/>
  <c r="V23" i="4"/>
  <c r="R23" i="4"/>
  <c r="AC24" i="4"/>
  <c r="AA24" i="4"/>
  <c r="Y24" i="4"/>
  <c r="W24" i="4"/>
  <c r="U24" i="4"/>
  <c r="S24" i="4"/>
  <c r="Z24" i="4"/>
  <c r="V24" i="4"/>
  <c r="R24" i="4"/>
  <c r="AB24" i="4"/>
  <c r="X24" i="4"/>
  <c r="T24" i="4"/>
  <c r="AC25" i="4"/>
  <c r="AA25" i="4"/>
  <c r="Y25" i="4"/>
  <c r="W25" i="4"/>
  <c r="U25" i="4"/>
  <c r="S25" i="4"/>
  <c r="AB25" i="4"/>
  <c r="X25" i="4"/>
  <c r="T25" i="4"/>
  <c r="Z25" i="4"/>
  <c r="V25" i="4"/>
  <c r="R25" i="4"/>
  <c r="AC26" i="4"/>
  <c r="AA26" i="4"/>
  <c r="Y26" i="4"/>
  <c r="W26" i="4"/>
  <c r="U26" i="4"/>
  <c r="S26" i="4"/>
  <c r="Z26" i="4"/>
  <c r="V26" i="4"/>
  <c r="R26" i="4"/>
  <c r="AB26" i="4"/>
  <c r="X26" i="4"/>
  <c r="T26" i="4"/>
  <c r="AA27" i="4"/>
  <c r="S27" i="4"/>
  <c r="Z27" i="4"/>
  <c r="Z17" i="4"/>
  <c r="R17" i="4"/>
  <c r="AJ17" i="4"/>
  <c r="AH17" i="4"/>
  <c r="AF17" i="4"/>
  <c r="AD17" i="4"/>
  <c r="AB18" i="4"/>
  <c r="Z18" i="4"/>
  <c r="X18" i="4"/>
  <c r="V18" i="4"/>
  <c r="T18" i="4"/>
  <c r="R18" i="4"/>
  <c r="AJ18" i="4"/>
  <c r="AH18" i="4"/>
  <c r="AF18" i="4"/>
  <c r="AD18" i="4"/>
  <c r="AB19" i="4"/>
  <c r="Z19" i="4"/>
  <c r="X19" i="4"/>
  <c r="V19" i="4"/>
  <c r="T19" i="4"/>
  <c r="R19" i="4"/>
  <c r="AJ19" i="4"/>
  <c r="AH19" i="4"/>
  <c r="AF19" i="4"/>
  <c r="AD19" i="4"/>
  <c r="AB20" i="4"/>
  <c r="Z20" i="4"/>
  <c r="X20" i="4"/>
  <c r="V20" i="4"/>
  <c r="T20" i="4"/>
  <c r="R20" i="4"/>
  <c r="AJ20" i="4"/>
  <c r="AH20" i="4"/>
  <c r="AF20" i="4"/>
  <c r="AD20" i="4"/>
  <c r="AB30" i="4"/>
  <c r="Z30" i="4"/>
  <c r="X30" i="4"/>
  <c r="V30" i="4"/>
  <c r="T30" i="4"/>
  <c r="R30" i="4"/>
  <c r="AC30" i="4"/>
  <c r="Y30" i="4"/>
  <c r="U30" i="4"/>
  <c r="AJ31" i="4"/>
  <c r="AH31" i="4"/>
  <c r="AF31" i="4"/>
  <c r="AD31" i="4"/>
  <c r="AI31" i="4"/>
  <c r="AE31" i="4"/>
  <c r="AE6" i="4"/>
  <c r="AG6" i="4"/>
  <c r="AD7" i="4"/>
  <c r="AF7" i="4"/>
  <c r="AH7" i="4"/>
  <c r="AJ7" i="4"/>
  <c r="AD8" i="4"/>
  <c r="AF8" i="4"/>
  <c r="AH8" i="4"/>
  <c r="AJ8" i="4"/>
  <c r="AD9" i="4"/>
  <c r="AF9" i="4"/>
  <c r="AH9" i="4"/>
  <c r="AJ9" i="4"/>
  <c r="Y17" i="4"/>
  <c r="AG17" i="4"/>
  <c r="U18" i="4"/>
  <c r="Y18" i="4"/>
  <c r="AC18" i="4"/>
  <c r="AG18" i="4"/>
  <c r="U19" i="4"/>
  <c r="Y19" i="4"/>
  <c r="AC19" i="4"/>
  <c r="AG19" i="4"/>
  <c r="U20" i="4"/>
  <c r="Y20" i="4"/>
  <c r="AC20" i="4"/>
  <c r="AG20" i="4"/>
  <c r="S30" i="4"/>
  <c r="AA30" i="4"/>
  <c r="AG31" i="4"/>
  <c r="AB28" i="4"/>
  <c r="Z28" i="4"/>
  <c r="X28" i="4"/>
  <c r="V28" i="4"/>
  <c r="T28" i="4"/>
  <c r="R28" i="4"/>
  <c r="AC28" i="4"/>
  <c r="Y28" i="4"/>
  <c r="U28" i="4"/>
  <c r="AJ29" i="4"/>
  <c r="AH29" i="4"/>
  <c r="AF29" i="4"/>
  <c r="AD29" i="4"/>
  <c r="AI29" i="4"/>
  <c r="AE29" i="4"/>
  <c r="AB32" i="4"/>
  <c r="Z32" i="4"/>
  <c r="X32" i="4"/>
  <c r="V32" i="4"/>
  <c r="T32" i="4"/>
  <c r="R32" i="4"/>
  <c r="AC32" i="4"/>
  <c r="Y32" i="4"/>
  <c r="U32" i="4"/>
  <c r="AE7" i="4"/>
  <c r="AG7" i="4"/>
  <c r="AE8" i="4"/>
  <c r="AG8" i="4"/>
  <c r="AE9" i="4"/>
  <c r="AG9" i="4"/>
  <c r="S28" i="4"/>
  <c r="AA28" i="4"/>
  <c r="AG29" i="4"/>
  <c r="S32" i="4"/>
  <c r="AA32" i="4"/>
  <c r="AE72" i="4"/>
  <c r="AE73" i="4"/>
  <c r="AE74" i="4"/>
  <c r="AE75" i="4"/>
  <c r="AE76" i="4"/>
  <c r="AE77" i="4"/>
  <c r="AJ27" i="4"/>
  <c r="AH27" i="4"/>
  <c r="AF27" i="4"/>
  <c r="AD27" i="4"/>
  <c r="AJ28" i="4"/>
  <c r="AH28" i="4"/>
  <c r="AF28" i="4"/>
  <c r="AD28" i="4"/>
  <c r="AB29" i="4"/>
  <c r="Z29" i="4"/>
  <c r="X29" i="4"/>
  <c r="V29" i="4"/>
  <c r="T29" i="4"/>
  <c r="R29" i="4"/>
  <c r="AJ30" i="4"/>
  <c r="AH30" i="4"/>
  <c r="AF30" i="4"/>
  <c r="AD30" i="4"/>
  <c r="AB31" i="4"/>
  <c r="Z31" i="4"/>
  <c r="X31" i="4"/>
  <c r="V31" i="4"/>
  <c r="T31" i="4"/>
  <c r="R31" i="4"/>
  <c r="AJ32" i="4"/>
  <c r="AH32" i="4"/>
  <c r="AF32" i="4"/>
  <c r="AD32" i="4"/>
  <c r="AJ33" i="4"/>
  <c r="AH33" i="4"/>
  <c r="AF33" i="4"/>
  <c r="AD33" i="4"/>
  <c r="AJ34" i="4"/>
  <c r="AH34" i="4"/>
  <c r="AF34" i="4"/>
  <c r="AD34" i="4"/>
  <c r="AJ35" i="4"/>
  <c r="AH35" i="4"/>
  <c r="AF35" i="4"/>
  <c r="AD35" i="4"/>
  <c r="AJ36" i="4"/>
  <c r="AH36" i="4"/>
  <c r="AF36" i="4"/>
  <c r="AD36" i="4"/>
  <c r="AJ37" i="4"/>
  <c r="AH37" i="4"/>
  <c r="AF37" i="4"/>
  <c r="AD37" i="4"/>
  <c r="AJ38" i="4"/>
  <c r="AH38" i="4"/>
  <c r="AF38" i="4"/>
  <c r="AD38" i="4"/>
  <c r="AJ39" i="4"/>
  <c r="AH39" i="4"/>
  <c r="AF39" i="4"/>
  <c r="AD39" i="4"/>
  <c r="AJ40" i="4"/>
  <c r="AH40" i="4"/>
  <c r="AF40" i="4"/>
  <c r="AD40" i="4"/>
  <c r="AJ41" i="4"/>
  <c r="AH41" i="4"/>
  <c r="AF41" i="4"/>
  <c r="AD41" i="4"/>
  <c r="AJ42" i="4"/>
  <c r="AH42" i="4"/>
  <c r="AF42" i="4"/>
  <c r="AD42" i="4"/>
  <c r="AJ43" i="4"/>
  <c r="AH43" i="4"/>
  <c r="AF43" i="4"/>
  <c r="AD43" i="4"/>
  <c r="AJ44" i="4"/>
  <c r="AH44" i="4"/>
  <c r="AF44" i="4"/>
  <c r="AD44" i="4"/>
  <c r="AJ45" i="4"/>
  <c r="AH45" i="4"/>
  <c r="AF45" i="4"/>
  <c r="AD45" i="4"/>
  <c r="AJ46" i="4"/>
  <c r="AH46" i="4"/>
  <c r="AF46" i="4"/>
  <c r="AD46" i="4"/>
  <c r="AJ47" i="4"/>
  <c r="AH47" i="4"/>
  <c r="AF47" i="4"/>
  <c r="AD47" i="4"/>
  <c r="AJ48" i="4"/>
  <c r="AH48" i="4"/>
  <c r="AF48" i="4"/>
  <c r="AD48" i="4"/>
  <c r="AJ49" i="4"/>
  <c r="AH49" i="4"/>
  <c r="AF49" i="4"/>
  <c r="AD49" i="4"/>
  <c r="AJ50" i="4"/>
  <c r="AH50" i="4"/>
  <c r="AF50" i="4"/>
  <c r="AD50" i="4"/>
  <c r="AJ51" i="4"/>
  <c r="AH51" i="4"/>
  <c r="AF51" i="4"/>
  <c r="AD51" i="4"/>
  <c r="AJ52" i="4"/>
  <c r="AH52" i="4"/>
  <c r="AF52" i="4"/>
  <c r="AD52" i="4"/>
  <c r="AJ53" i="4"/>
  <c r="AH53" i="4"/>
  <c r="AF53" i="4"/>
  <c r="AD53" i="4"/>
  <c r="AJ54" i="4"/>
  <c r="AH54" i="4"/>
  <c r="AF54" i="4"/>
  <c r="AD54" i="4"/>
  <c r="AJ55" i="4"/>
  <c r="AH55" i="4"/>
  <c r="AF55" i="4"/>
  <c r="AD55" i="4"/>
  <c r="AJ56" i="4"/>
  <c r="AH56" i="4"/>
  <c r="AF56" i="4"/>
  <c r="AD56" i="4"/>
  <c r="AJ57" i="4"/>
  <c r="AH57" i="4"/>
  <c r="AF57" i="4"/>
  <c r="AD57" i="4"/>
  <c r="AJ58" i="4"/>
  <c r="AH58" i="4"/>
  <c r="AF58" i="4"/>
  <c r="AD58" i="4"/>
  <c r="AJ59" i="4"/>
  <c r="AH59" i="4"/>
  <c r="AF59" i="4"/>
  <c r="AD59" i="4"/>
  <c r="AJ60" i="4"/>
  <c r="AH60" i="4"/>
  <c r="AF60" i="4"/>
  <c r="AD60" i="4"/>
  <c r="AJ61" i="4"/>
  <c r="AH61" i="4"/>
  <c r="AF61" i="4"/>
  <c r="AD61" i="4"/>
  <c r="AJ62" i="4"/>
  <c r="AH62" i="4"/>
  <c r="AF62" i="4"/>
  <c r="AD62" i="4"/>
  <c r="AJ63" i="4"/>
  <c r="AH63" i="4"/>
  <c r="AF63" i="4"/>
  <c r="AD63" i="4"/>
  <c r="AJ64" i="4"/>
  <c r="AH64" i="4"/>
  <c r="AF64" i="4"/>
  <c r="AD64" i="4"/>
  <c r="AJ65" i="4"/>
  <c r="AH65" i="4"/>
  <c r="AF65" i="4"/>
  <c r="AD65" i="4"/>
  <c r="AJ66" i="4"/>
  <c r="AH66" i="4"/>
  <c r="AF66" i="4"/>
  <c r="AD66" i="4"/>
  <c r="AJ67" i="4"/>
  <c r="AH67" i="4"/>
  <c r="AF67" i="4"/>
  <c r="AD67" i="4"/>
  <c r="AJ68" i="4"/>
  <c r="AH68" i="4"/>
  <c r="AF68" i="4"/>
  <c r="AD68" i="4"/>
  <c r="AJ69" i="4"/>
  <c r="AH69" i="4"/>
  <c r="AF69" i="4"/>
  <c r="AD69" i="4"/>
  <c r="AJ70" i="4"/>
  <c r="AH70" i="4"/>
  <c r="AF70" i="4"/>
  <c r="AD70" i="4"/>
  <c r="AJ71" i="4"/>
  <c r="AH71" i="4"/>
  <c r="AF71" i="4"/>
  <c r="AD71" i="4"/>
  <c r="AJ72" i="4"/>
  <c r="AH72" i="4"/>
  <c r="AF72" i="4"/>
  <c r="AD72" i="4"/>
  <c r="AJ73" i="4"/>
  <c r="AH73" i="4"/>
  <c r="AF73" i="4"/>
  <c r="AD73" i="4"/>
  <c r="AJ74" i="4"/>
  <c r="AH74" i="4"/>
  <c r="AF74" i="4"/>
  <c r="AD74" i="4"/>
  <c r="AJ75" i="4"/>
  <c r="AH75" i="4"/>
  <c r="AF75" i="4"/>
  <c r="AD75" i="4"/>
  <c r="AJ76" i="4"/>
  <c r="AH76" i="4"/>
  <c r="AF76" i="4"/>
  <c r="AD76" i="4"/>
  <c r="AJ77" i="4"/>
  <c r="AH77" i="4"/>
  <c r="AF77" i="4"/>
  <c r="AD77" i="4"/>
  <c r="AE10" i="4"/>
  <c r="AG10" i="4"/>
  <c r="AE11" i="4"/>
  <c r="AG11" i="4"/>
  <c r="AE12" i="4"/>
  <c r="AG12" i="4"/>
  <c r="AE13" i="4"/>
  <c r="AG13" i="4"/>
  <c r="AE14" i="4"/>
  <c r="AG14" i="4"/>
  <c r="AE15" i="4"/>
  <c r="AG15" i="4"/>
  <c r="AE16" i="4"/>
  <c r="AG16" i="4"/>
  <c r="AE21" i="4"/>
  <c r="AG21" i="4"/>
  <c r="AE22" i="4"/>
  <c r="AG22" i="4"/>
  <c r="AE23" i="4"/>
  <c r="AG23" i="4"/>
  <c r="AE24" i="4"/>
  <c r="AG24" i="4"/>
  <c r="AE25" i="4"/>
  <c r="AG25" i="4"/>
  <c r="AE26" i="4"/>
  <c r="AG26" i="4"/>
  <c r="AE27" i="4"/>
  <c r="AI27" i="4"/>
  <c r="AG28" i="4"/>
  <c r="S29" i="4"/>
  <c r="W29" i="4"/>
  <c r="AA29" i="4"/>
  <c r="AG30" i="4"/>
  <c r="S31" i="4"/>
  <c r="W31" i="4"/>
  <c r="AA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C78" i="4"/>
  <c r="AA78" i="4"/>
  <c r="Y78" i="4"/>
  <c r="W78" i="4"/>
  <c r="U78" i="4"/>
  <c r="S78" i="4"/>
  <c r="AB78" i="4"/>
  <c r="Z78" i="4"/>
  <c r="R33" i="4"/>
  <c r="T33" i="4"/>
  <c r="V33" i="4"/>
  <c r="X33" i="4"/>
  <c r="Z33" i="4"/>
  <c r="R34" i="4"/>
  <c r="T34" i="4"/>
  <c r="V34" i="4"/>
  <c r="X34" i="4"/>
  <c r="Z34" i="4"/>
  <c r="R35" i="4"/>
  <c r="T35" i="4"/>
  <c r="V35" i="4"/>
  <c r="X35" i="4"/>
  <c r="Z35" i="4"/>
  <c r="R36" i="4"/>
  <c r="T36" i="4"/>
  <c r="V36" i="4"/>
  <c r="X36" i="4"/>
  <c r="Z36" i="4"/>
  <c r="R37" i="4"/>
  <c r="T37" i="4"/>
  <c r="V37" i="4"/>
  <c r="X37" i="4"/>
  <c r="Z37" i="4"/>
  <c r="R38" i="4"/>
  <c r="T38" i="4"/>
  <c r="V38" i="4"/>
  <c r="X38" i="4"/>
  <c r="Z38" i="4"/>
  <c r="R39" i="4"/>
  <c r="T39" i="4"/>
  <c r="V39" i="4"/>
  <c r="X39" i="4"/>
  <c r="Z39" i="4"/>
  <c r="R40" i="4"/>
  <c r="T40" i="4"/>
  <c r="V40" i="4"/>
  <c r="X40" i="4"/>
  <c r="Z40" i="4"/>
  <c r="R41" i="4"/>
  <c r="T41" i="4"/>
  <c r="V41" i="4"/>
  <c r="X41" i="4"/>
  <c r="Z41" i="4"/>
  <c r="R42" i="4"/>
  <c r="T42" i="4"/>
  <c r="V42" i="4"/>
  <c r="X42" i="4"/>
  <c r="Z42" i="4"/>
  <c r="R43" i="4"/>
  <c r="T43" i="4"/>
  <c r="V43" i="4"/>
  <c r="X43" i="4"/>
  <c r="Z43" i="4"/>
  <c r="R44" i="4"/>
  <c r="T44" i="4"/>
  <c r="V44" i="4"/>
  <c r="X44" i="4"/>
  <c r="Z44" i="4"/>
  <c r="R45" i="4"/>
  <c r="T45" i="4"/>
  <c r="V45" i="4"/>
  <c r="X45" i="4"/>
  <c r="Z45" i="4"/>
  <c r="R46" i="4"/>
  <c r="T46" i="4"/>
  <c r="V46" i="4"/>
  <c r="X46" i="4"/>
  <c r="Z46" i="4"/>
  <c r="R47" i="4"/>
  <c r="T47" i="4"/>
  <c r="V47" i="4"/>
  <c r="X47" i="4"/>
  <c r="Z47" i="4"/>
  <c r="R48" i="4"/>
  <c r="T48" i="4"/>
  <c r="V48" i="4"/>
  <c r="X48" i="4"/>
  <c r="Z48" i="4"/>
  <c r="R49" i="4"/>
  <c r="T49" i="4"/>
  <c r="V49" i="4"/>
  <c r="X49" i="4"/>
  <c r="Z49" i="4"/>
  <c r="R50" i="4"/>
  <c r="T50" i="4"/>
  <c r="V50" i="4"/>
  <c r="X50" i="4"/>
  <c r="Z50" i="4"/>
  <c r="R51" i="4"/>
  <c r="T51" i="4"/>
  <c r="V51" i="4"/>
  <c r="X51" i="4"/>
  <c r="Z51" i="4"/>
  <c r="R52" i="4"/>
  <c r="T52" i="4"/>
  <c r="V52" i="4"/>
  <c r="X52" i="4"/>
  <c r="Z52" i="4"/>
  <c r="R53" i="4"/>
  <c r="T53" i="4"/>
  <c r="V53" i="4"/>
  <c r="X53" i="4"/>
  <c r="Z53" i="4"/>
  <c r="R54" i="4"/>
  <c r="T54" i="4"/>
  <c r="V54" i="4"/>
  <c r="X54" i="4"/>
  <c r="Z54" i="4"/>
  <c r="R55" i="4"/>
  <c r="T55" i="4"/>
  <c r="V55" i="4"/>
  <c r="X55" i="4"/>
  <c r="Z55" i="4"/>
  <c r="R56" i="4"/>
  <c r="T56" i="4"/>
  <c r="V56" i="4"/>
  <c r="X56" i="4"/>
  <c r="Z56" i="4"/>
  <c r="R57" i="4"/>
  <c r="T57" i="4"/>
  <c r="V57" i="4"/>
  <c r="X57" i="4"/>
  <c r="Z57" i="4"/>
  <c r="R58" i="4"/>
  <c r="T58" i="4"/>
  <c r="V58" i="4"/>
  <c r="X58" i="4"/>
  <c r="Z58" i="4"/>
  <c r="R59" i="4"/>
  <c r="T59" i="4"/>
  <c r="V59" i="4"/>
  <c r="X59" i="4"/>
  <c r="Z59" i="4"/>
  <c r="R60" i="4"/>
  <c r="T60" i="4"/>
  <c r="V60" i="4"/>
  <c r="X60" i="4"/>
  <c r="Z60" i="4"/>
  <c r="R61" i="4"/>
  <c r="T61" i="4"/>
  <c r="V61" i="4"/>
  <c r="X61" i="4"/>
  <c r="Z61" i="4"/>
  <c r="R62" i="4"/>
  <c r="T62" i="4"/>
  <c r="V62" i="4"/>
  <c r="X62" i="4"/>
  <c r="Z62" i="4"/>
  <c r="R63" i="4"/>
  <c r="T63" i="4"/>
  <c r="V63" i="4"/>
  <c r="X63" i="4"/>
  <c r="Z63" i="4"/>
  <c r="R64" i="4"/>
  <c r="T64" i="4"/>
  <c r="V64" i="4"/>
  <c r="X64" i="4"/>
  <c r="Z64" i="4"/>
  <c r="R65" i="4"/>
  <c r="T65" i="4"/>
  <c r="V65" i="4"/>
  <c r="X65" i="4"/>
  <c r="Z65" i="4"/>
  <c r="R66" i="4"/>
  <c r="T66" i="4"/>
  <c r="V66" i="4"/>
  <c r="X66" i="4"/>
  <c r="Z66" i="4"/>
  <c r="R67" i="4"/>
  <c r="T67" i="4"/>
  <c r="V67" i="4"/>
  <c r="X67" i="4"/>
  <c r="Z67" i="4"/>
  <c r="R68" i="4"/>
  <c r="T68" i="4"/>
  <c r="V68" i="4"/>
  <c r="X68" i="4"/>
  <c r="Z68" i="4"/>
  <c r="R69" i="4"/>
  <c r="T69" i="4"/>
  <c r="V69" i="4"/>
  <c r="X69" i="4"/>
  <c r="Z69" i="4"/>
  <c r="R70" i="4"/>
  <c r="T70" i="4"/>
  <c r="V70" i="4"/>
  <c r="X70" i="4"/>
  <c r="Z70" i="4"/>
  <c r="R71" i="4"/>
  <c r="T71" i="4"/>
  <c r="V71" i="4"/>
  <c r="X71" i="4"/>
  <c r="Z71" i="4"/>
  <c r="R72" i="4"/>
  <c r="T72" i="4"/>
  <c r="V72" i="4"/>
  <c r="X72" i="4"/>
  <c r="Z72" i="4"/>
  <c r="R73" i="4"/>
  <c r="T73" i="4"/>
  <c r="V73" i="4"/>
  <c r="X73" i="4"/>
  <c r="Z73" i="4"/>
  <c r="R74" i="4"/>
  <c r="T74" i="4"/>
  <c r="V74" i="4"/>
  <c r="X74" i="4"/>
  <c r="Z74" i="4"/>
  <c r="R75" i="4"/>
  <c r="T75" i="4"/>
  <c r="V75" i="4"/>
  <c r="X75" i="4"/>
  <c r="Z75" i="4"/>
  <c r="R76" i="4"/>
  <c r="T76" i="4"/>
  <c r="V76" i="4"/>
  <c r="X76" i="4"/>
  <c r="Z76" i="4"/>
  <c r="R77" i="4"/>
  <c r="T77" i="4"/>
  <c r="V77" i="4"/>
  <c r="X77" i="4"/>
  <c r="Z77" i="4"/>
  <c r="R78" i="4"/>
  <c r="V78" i="4"/>
  <c r="AD78" i="4"/>
  <c r="AF78" i="4"/>
  <c r="AH78" i="4"/>
  <c r="AJ78" i="4"/>
  <c r="R79" i="4"/>
  <c r="T79" i="4"/>
  <c r="V79" i="4"/>
  <c r="X79" i="4"/>
  <c r="Z79" i="4"/>
  <c r="AB79" i="4"/>
  <c r="AD79" i="4"/>
  <c r="AF79" i="4"/>
  <c r="AH79" i="4"/>
  <c r="AJ79" i="4"/>
  <c r="R80" i="4"/>
  <c r="T80" i="4"/>
  <c r="V80" i="4"/>
  <c r="X80" i="4"/>
  <c r="Z80" i="4"/>
  <c r="AB80" i="4"/>
  <c r="AD80" i="4"/>
  <c r="AF80" i="4"/>
  <c r="AH80" i="4"/>
  <c r="AJ80" i="4"/>
  <c r="R81" i="4"/>
  <c r="T81" i="4"/>
  <c r="V81" i="4"/>
  <c r="X81" i="4"/>
  <c r="Z81" i="4"/>
  <c r="AB81" i="4"/>
  <c r="AD81" i="4"/>
  <c r="AF81" i="4"/>
  <c r="AH81" i="4"/>
  <c r="AJ81" i="4"/>
  <c r="R82" i="4"/>
  <c r="T82" i="4"/>
  <c r="V82" i="4"/>
  <c r="X82" i="4"/>
  <c r="Z82" i="4"/>
  <c r="AB82" i="4"/>
  <c r="AD82" i="4"/>
  <c r="AF82" i="4"/>
  <c r="AH82" i="4"/>
  <c r="AJ82" i="4"/>
  <c r="R83" i="4"/>
  <c r="T83" i="4"/>
  <c r="V83" i="4"/>
  <c r="X83" i="4"/>
  <c r="Z83" i="4"/>
  <c r="AB83" i="4"/>
  <c r="AD83" i="4"/>
  <c r="AF83" i="4"/>
  <c r="AH83" i="4"/>
  <c r="AJ83" i="4"/>
  <c r="R84" i="4"/>
  <c r="T84" i="4"/>
  <c r="V84" i="4"/>
  <c r="X84" i="4"/>
  <c r="Z84" i="4"/>
  <c r="AB84" i="4"/>
  <c r="AD84" i="4"/>
  <c r="AF84" i="4"/>
  <c r="AH84" i="4"/>
  <c r="AJ84" i="4"/>
  <c r="R85" i="4"/>
  <c r="T85" i="4"/>
  <c r="V85" i="4"/>
  <c r="X85" i="4"/>
  <c r="Z85" i="4"/>
  <c r="AB85" i="4"/>
  <c r="AD85" i="4"/>
  <c r="AF85" i="4"/>
  <c r="AH85" i="4"/>
  <c r="AJ85" i="4"/>
  <c r="R86" i="4"/>
  <c r="T86" i="4"/>
  <c r="V86" i="4"/>
  <c r="X86" i="4"/>
  <c r="Z86" i="4"/>
  <c r="AB86" i="4"/>
  <c r="AD86" i="4"/>
  <c r="AF86" i="4"/>
  <c r="AH86" i="4"/>
  <c r="AJ86" i="4"/>
  <c r="R87" i="4"/>
  <c r="T87" i="4"/>
  <c r="V87" i="4"/>
  <c r="X87" i="4"/>
  <c r="Z87" i="4"/>
  <c r="AB87" i="4"/>
  <c r="AD87" i="4"/>
  <c r="AF87" i="4"/>
  <c r="AH87" i="4"/>
  <c r="AJ87" i="4"/>
  <c r="R88" i="4"/>
  <c r="T88" i="4"/>
  <c r="V88" i="4"/>
  <c r="X88" i="4"/>
  <c r="Z88" i="4"/>
  <c r="AB88" i="4"/>
  <c r="AD88" i="4"/>
  <c r="AF88" i="4"/>
  <c r="AH88" i="4"/>
  <c r="AJ88" i="4"/>
  <c r="R89" i="4"/>
  <c r="T89" i="4"/>
  <c r="V89" i="4"/>
  <c r="X89" i="4"/>
  <c r="Z89" i="4"/>
  <c r="AB89" i="4"/>
  <c r="AD89" i="4"/>
  <c r="AF89" i="4"/>
  <c r="AH89" i="4"/>
  <c r="AJ89" i="4"/>
  <c r="R90" i="4"/>
  <c r="T90" i="4"/>
  <c r="V90" i="4"/>
  <c r="X90" i="4"/>
  <c r="Z90" i="4"/>
  <c r="AB90" i="4"/>
  <c r="AD90" i="4"/>
  <c r="AF90" i="4"/>
  <c r="AH90" i="4"/>
  <c r="AJ90" i="4"/>
  <c r="R91" i="4"/>
  <c r="T91" i="4"/>
  <c r="V91" i="4"/>
  <c r="X91" i="4"/>
  <c r="Z91" i="4"/>
  <c r="AB91" i="4"/>
  <c r="AD91" i="4"/>
  <c r="AF91" i="4"/>
  <c r="AH91" i="4"/>
  <c r="AJ91" i="4"/>
  <c r="R92" i="4"/>
  <c r="T92" i="4"/>
  <c r="V92" i="4"/>
  <c r="X92" i="4"/>
  <c r="Z92" i="4"/>
  <c r="AB92" i="4"/>
  <c r="AD92" i="4"/>
  <c r="AF92" i="4"/>
  <c r="AH92" i="4"/>
  <c r="AJ92" i="4"/>
  <c r="R93" i="4"/>
  <c r="T93" i="4"/>
  <c r="V93" i="4"/>
  <c r="X93" i="4"/>
  <c r="Z93" i="4"/>
  <c r="AB93" i="4"/>
  <c r="AD93" i="4"/>
  <c r="AF93" i="4"/>
  <c r="AH93" i="4"/>
  <c r="AJ93" i="4"/>
  <c r="R94" i="4"/>
  <c r="T94" i="4"/>
  <c r="V94" i="4"/>
  <c r="X94" i="4"/>
  <c r="Z94" i="4"/>
  <c r="AB94" i="4"/>
  <c r="AD94" i="4"/>
  <c r="AF94" i="4"/>
  <c r="AH94" i="4"/>
  <c r="AJ94" i="4"/>
  <c r="R95" i="4"/>
  <c r="T95" i="4"/>
  <c r="V95" i="4"/>
  <c r="X95" i="4"/>
  <c r="Z95" i="4"/>
  <c r="AB95" i="4"/>
  <c r="AD95" i="4"/>
  <c r="AF95" i="4"/>
  <c r="AH95" i="4"/>
  <c r="AJ95" i="4"/>
  <c r="R96" i="4"/>
  <c r="T96" i="4"/>
  <c r="V96" i="4"/>
  <c r="X96" i="4"/>
  <c r="Z96" i="4"/>
  <c r="AB96" i="4"/>
  <c r="AD96" i="4"/>
  <c r="AF96" i="4"/>
  <c r="AH96" i="4"/>
  <c r="AJ96" i="4"/>
  <c r="R97" i="4"/>
  <c r="T97" i="4"/>
  <c r="V97" i="4"/>
  <c r="X97" i="4"/>
  <c r="Z97" i="4"/>
  <c r="AB97" i="4"/>
  <c r="AD97" i="4"/>
  <c r="AF97" i="4"/>
  <c r="AH97" i="4"/>
  <c r="AJ97" i="4"/>
  <c r="R98" i="4"/>
  <c r="T98" i="4"/>
  <c r="V98" i="4"/>
  <c r="X98" i="4"/>
  <c r="Z98" i="4"/>
  <c r="AB98" i="4"/>
  <c r="AD98" i="4"/>
  <c r="AF98" i="4"/>
  <c r="AH98" i="4"/>
  <c r="AJ98" i="4"/>
  <c r="R99" i="4"/>
  <c r="T99" i="4"/>
  <c r="V99" i="4"/>
  <c r="X99" i="4"/>
  <c r="Z99" i="4"/>
  <c r="AB99" i="4"/>
  <c r="AD99" i="4"/>
  <c r="AF99" i="4"/>
  <c r="AH99" i="4"/>
  <c r="AJ99" i="4"/>
  <c r="R100" i="4"/>
  <c r="T100" i="4"/>
  <c r="V100" i="4"/>
  <c r="X100" i="4"/>
  <c r="Z100" i="4"/>
  <c r="AB100" i="4"/>
  <c r="AD100" i="4"/>
  <c r="AF100" i="4"/>
  <c r="AH100" i="4"/>
  <c r="AJ100" i="4"/>
  <c r="R101" i="4"/>
  <c r="T101" i="4"/>
  <c r="V101" i="4"/>
  <c r="X101" i="4"/>
  <c r="Z101" i="4"/>
  <c r="AB101" i="4"/>
  <c r="AD101" i="4"/>
  <c r="AF101" i="4"/>
  <c r="AH101" i="4"/>
  <c r="AJ101" i="4"/>
  <c r="R102" i="4"/>
  <c r="T102" i="4"/>
  <c r="V102" i="4"/>
  <c r="X102" i="4"/>
  <c r="Z102" i="4"/>
  <c r="AB102" i="4"/>
  <c r="AD102" i="4"/>
  <c r="AF102" i="4"/>
  <c r="AH102" i="4"/>
  <c r="AJ102" i="4"/>
  <c r="R103" i="4"/>
  <c r="T103" i="4"/>
  <c r="V103" i="4"/>
  <c r="X103" i="4"/>
  <c r="Z103" i="4"/>
  <c r="AB103" i="4"/>
  <c r="AD103" i="4"/>
  <c r="AF103" i="4"/>
  <c r="AH103" i="4"/>
  <c r="AJ103" i="4"/>
  <c r="AE78" i="4"/>
  <c r="AG78" i="4"/>
  <c r="S79" i="4"/>
  <c r="U79" i="4"/>
  <c r="W79" i="4"/>
  <c r="Y79" i="4"/>
  <c r="AA79" i="4"/>
  <c r="AE79" i="4"/>
  <c r="AG79" i="4"/>
  <c r="S80" i="4"/>
  <c r="U80" i="4"/>
  <c r="W80" i="4"/>
  <c r="Y80" i="4"/>
  <c r="AA80" i="4"/>
  <c r="AE80" i="4"/>
  <c r="AG80" i="4"/>
  <c r="S81" i="4"/>
  <c r="U81" i="4"/>
  <c r="W81" i="4"/>
  <c r="Y81" i="4"/>
  <c r="AA81" i="4"/>
  <c r="AE81" i="4"/>
  <c r="AG81" i="4"/>
  <c r="S82" i="4"/>
  <c r="U82" i="4"/>
  <c r="W82" i="4"/>
  <c r="Y82" i="4"/>
  <c r="AA82" i="4"/>
  <c r="AE82" i="4"/>
  <c r="AG82" i="4"/>
  <c r="S83" i="4"/>
  <c r="U83" i="4"/>
  <c r="W83" i="4"/>
  <c r="Y83" i="4"/>
  <c r="AA83" i="4"/>
  <c r="AE83" i="4"/>
  <c r="AG83" i="4"/>
  <c r="S84" i="4"/>
  <c r="U84" i="4"/>
  <c r="W84" i="4"/>
  <c r="Y84" i="4"/>
  <c r="AA84" i="4"/>
  <c r="AE84" i="4"/>
  <c r="AG84" i="4"/>
  <c r="S85" i="4"/>
  <c r="U85" i="4"/>
  <c r="W85" i="4"/>
  <c r="Y85" i="4"/>
  <c r="AA85" i="4"/>
  <c r="AE85" i="4"/>
  <c r="AG85" i="4"/>
  <c r="S86" i="4"/>
  <c r="U86" i="4"/>
  <c r="W86" i="4"/>
  <c r="Y86" i="4"/>
  <c r="AA86" i="4"/>
  <c r="AE86" i="4"/>
  <c r="AG86" i="4"/>
  <c r="S87" i="4"/>
  <c r="U87" i="4"/>
  <c r="W87" i="4"/>
  <c r="Y87" i="4"/>
  <c r="AA87" i="4"/>
  <c r="AE87" i="4"/>
  <c r="AG87" i="4"/>
  <c r="S88" i="4"/>
  <c r="U88" i="4"/>
  <c r="W88" i="4"/>
  <c r="Y88" i="4"/>
  <c r="AA88" i="4"/>
  <c r="AE88" i="4"/>
  <c r="AG88" i="4"/>
  <c r="S89" i="4"/>
  <c r="U89" i="4"/>
  <c r="W89" i="4"/>
  <c r="Y89" i="4"/>
  <c r="AA89" i="4"/>
  <c r="AE89" i="4"/>
  <c r="AG89" i="4"/>
  <c r="S90" i="4"/>
  <c r="U90" i="4"/>
  <c r="W90" i="4"/>
  <c r="Y90" i="4"/>
  <c r="AA90" i="4"/>
  <c r="AE90" i="4"/>
  <c r="AG90" i="4"/>
  <c r="S91" i="4"/>
  <c r="U91" i="4"/>
  <c r="W91" i="4"/>
  <c r="Y91" i="4"/>
  <c r="AA91" i="4"/>
  <c r="AE91" i="4"/>
  <c r="AG91" i="4"/>
  <c r="S92" i="4"/>
  <c r="U92" i="4"/>
  <c r="W92" i="4"/>
  <c r="Y92" i="4"/>
  <c r="AA92" i="4"/>
  <c r="AE92" i="4"/>
  <c r="AG92" i="4"/>
  <c r="S93" i="4"/>
  <c r="U93" i="4"/>
  <c r="W93" i="4"/>
  <c r="Y93" i="4"/>
  <c r="AA93" i="4"/>
  <c r="AE93" i="4"/>
  <c r="AG93" i="4"/>
  <c r="S94" i="4"/>
  <c r="U94" i="4"/>
  <c r="W94" i="4"/>
  <c r="Y94" i="4"/>
  <c r="AA94" i="4"/>
  <c r="AE94" i="4"/>
  <c r="AG94" i="4"/>
  <c r="S95" i="4"/>
  <c r="U95" i="4"/>
  <c r="W95" i="4"/>
  <c r="Y95" i="4"/>
  <c r="AA95" i="4"/>
  <c r="AE95" i="4"/>
  <c r="AG95" i="4"/>
  <c r="S96" i="4"/>
  <c r="U96" i="4"/>
  <c r="W96" i="4"/>
  <c r="Y96" i="4"/>
  <c r="AA96" i="4"/>
  <c r="AE96" i="4"/>
  <c r="AG96" i="4"/>
  <c r="S97" i="4"/>
  <c r="U97" i="4"/>
  <c r="W97" i="4"/>
  <c r="Y97" i="4"/>
  <c r="AA97" i="4"/>
  <c r="AE97" i="4"/>
  <c r="AG97" i="4"/>
  <c r="S98" i="4"/>
  <c r="U98" i="4"/>
  <c r="W98" i="4"/>
  <c r="Y98" i="4"/>
  <c r="AA98" i="4"/>
  <c r="AE98" i="4"/>
  <c r="AG98" i="4"/>
  <c r="S99" i="4"/>
  <c r="U99" i="4"/>
  <c r="W99" i="4"/>
  <c r="Y99" i="4"/>
  <c r="AA99" i="4"/>
  <c r="AE99" i="4"/>
  <c r="AG99" i="4"/>
  <c r="S100" i="4"/>
  <c r="U100" i="4"/>
  <c r="W100" i="4"/>
  <c r="Y100" i="4"/>
  <c r="AA100" i="4"/>
  <c r="AE100" i="4"/>
  <c r="AG100" i="4"/>
  <c r="S101" i="4"/>
  <c r="U101" i="4"/>
  <c r="W101" i="4"/>
  <c r="Y101" i="4"/>
  <c r="AA101" i="4"/>
  <c r="AE101" i="4"/>
  <c r="AG101" i="4"/>
  <c r="S102" i="4"/>
  <c r="U102" i="4"/>
  <c r="W102" i="4"/>
  <c r="Y102" i="4"/>
  <c r="AA102" i="4"/>
  <c r="AE102" i="4"/>
  <c r="AG102" i="4"/>
  <c r="S103" i="4"/>
  <c r="U103" i="4"/>
  <c r="W103" i="4"/>
  <c r="Y103" i="4"/>
  <c r="AA103" i="4"/>
  <c r="AE103" i="4"/>
  <c r="AG103" i="4"/>
  <c r="AI18" i="10"/>
  <c r="AI19" i="10"/>
  <c r="AI20" i="10"/>
  <c r="AD21" i="10"/>
  <c r="AF23" i="10"/>
  <c r="AJ23" i="10"/>
  <c r="M23" i="10" s="1"/>
  <c r="AH21" i="10"/>
  <c r="AD23" i="10"/>
  <c r="AH23" i="10"/>
  <c r="AI17" i="10"/>
  <c r="AF22" i="10"/>
  <c r="AJ22" i="10"/>
  <c r="M22" i="10" s="1"/>
  <c r="AF6" i="10"/>
  <c r="AJ6" i="10"/>
  <c r="P6" i="10"/>
  <c r="AD6" i="10"/>
  <c r="AH6" i="10"/>
  <c r="P7" i="10"/>
  <c r="P9" i="10"/>
  <c r="P11" i="10"/>
  <c r="Z11" i="10" s="1"/>
  <c r="P12" i="10"/>
  <c r="Z12" i="10" s="1"/>
  <c r="P14" i="10"/>
  <c r="P16" i="10"/>
  <c r="P17" i="10"/>
  <c r="Z17" i="10" s="1"/>
  <c r="P18" i="10"/>
  <c r="X18" i="10" s="1"/>
  <c r="P19" i="10"/>
  <c r="P20" i="10"/>
  <c r="AF21" i="10"/>
  <c r="AJ21" i="10"/>
  <c r="P22" i="10"/>
  <c r="AD22" i="10"/>
  <c r="AH22" i="10"/>
  <c r="Z8" i="10"/>
  <c r="R8" i="10"/>
  <c r="W8" i="10"/>
  <c r="AB10" i="10"/>
  <c r="Z10" i="10"/>
  <c r="X10" i="10"/>
  <c r="V10" i="10"/>
  <c r="T10" i="10"/>
  <c r="R10" i="10"/>
  <c r="AC10" i="10"/>
  <c r="L10" i="10" s="1"/>
  <c r="AA10" i="10"/>
  <c r="Y10" i="10"/>
  <c r="W10" i="10"/>
  <c r="U10" i="10"/>
  <c r="S10" i="10"/>
  <c r="Z13" i="10"/>
  <c r="R13" i="10"/>
  <c r="W13" i="10"/>
  <c r="Z15" i="10"/>
  <c r="R15" i="10"/>
  <c r="W15" i="10"/>
  <c r="AA21" i="10"/>
  <c r="Y21" i="10"/>
  <c r="S21" i="10"/>
  <c r="Z21" i="10"/>
  <c r="AB21" i="10"/>
  <c r="X21" i="10"/>
  <c r="Y23" i="10"/>
  <c r="Z23" i="10"/>
  <c r="X23" i="10"/>
  <c r="AA24" i="10"/>
  <c r="S24" i="10"/>
  <c r="Z24" i="10"/>
  <c r="W25" i="10"/>
  <c r="V25" i="10"/>
  <c r="T25" i="10"/>
  <c r="Y26" i="10"/>
  <c r="W26" i="10"/>
  <c r="AB26" i="10"/>
  <c r="X26" i="10"/>
  <c r="V26" i="10"/>
  <c r="R26" i="10"/>
  <c r="W27" i="10"/>
  <c r="X27" i="10"/>
  <c r="V27" i="10"/>
  <c r="AC29" i="10"/>
  <c r="AA29" i="10"/>
  <c r="Y29" i="10"/>
  <c r="W29" i="10"/>
  <c r="K29" i="10" s="1"/>
  <c r="U29" i="10"/>
  <c r="S29" i="10"/>
  <c r="AB29" i="10"/>
  <c r="X29" i="10"/>
  <c r="T29" i="10"/>
  <c r="V29" i="10"/>
  <c r="Z29" i="10"/>
  <c r="R29" i="10"/>
  <c r="W31" i="10"/>
  <c r="X31" i="10"/>
  <c r="V31" i="10"/>
  <c r="AC6" i="10"/>
  <c r="AA6" i="10"/>
  <c r="Y6" i="10"/>
  <c r="W6" i="10"/>
  <c r="U6" i="10"/>
  <c r="S6" i="10"/>
  <c r="AB6" i="10"/>
  <c r="Z6" i="10"/>
  <c r="X6" i="10"/>
  <c r="V6" i="10"/>
  <c r="T6" i="10"/>
  <c r="R6" i="10"/>
  <c r="AB7" i="10"/>
  <c r="Z7" i="10"/>
  <c r="X7" i="10"/>
  <c r="V7" i="10"/>
  <c r="T7" i="10"/>
  <c r="R7" i="10"/>
  <c r="AC7" i="10"/>
  <c r="AA7" i="10"/>
  <c r="Y7" i="10"/>
  <c r="W7" i="10"/>
  <c r="U7" i="10"/>
  <c r="S7" i="10"/>
  <c r="AB9" i="10"/>
  <c r="Z9" i="10"/>
  <c r="X9" i="10"/>
  <c r="V9" i="10"/>
  <c r="T9" i="10"/>
  <c r="R9" i="10"/>
  <c r="AC9" i="10"/>
  <c r="AA9" i="10"/>
  <c r="Y9" i="10"/>
  <c r="W9" i="10"/>
  <c r="U9" i="10"/>
  <c r="S9" i="10"/>
  <c r="X11" i="10"/>
  <c r="V11" i="10"/>
  <c r="AC11" i="10"/>
  <c r="AA11" i="10"/>
  <c r="U11" i="10"/>
  <c r="S11" i="10"/>
  <c r="V12" i="10"/>
  <c r="AA12" i="10"/>
  <c r="S12" i="10"/>
  <c r="AB14" i="10"/>
  <c r="Z14" i="10"/>
  <c r="X14" i="10"/>
  <c r="V14" i="10"/>
  <c r="T14" i="10"/>
  <c r="R14" i="10"/>
  <c r="AC14" i="10"/>
  <c r="AA14" i="10"/>
  <c r="Y14" i="10"/>
  <c r="W14" i="10"/>
  <c r="U14" i="10"/>
  <c r="S14" i="10"/>
  <c r="AB16" i="10"/>
  <c r="Z16" i="10"/>
  <c r="X16" i="10"/>
  <c r="V16" i="10"/>
  <c r="T16" i="10"/>
  <c r="R16" i="10"/>
  <c r="AC16" i="10"/>
  <c r="AA16" i="10"/>
  <c r="Y16" i="10"/>
  <c r="W16" i="10"/>
  <c r="U16" i="10"/>
  <c r="S16" i="10"/>
  <c r="X17" i="10"/>
  <c r="V17" i="10"/>
  <c r="U17" i="10"/>
  <c r="S17" i="10"/>
  <c r="T17" i="10"/>
  <c r="R17" i="10"/>
  <c r="AC22" i="10"/>
  <c r="AA22" i="10"/>
  <c r="Y22" i="10"/>
  <c r="W22" i="10"/>
  <c r="K22" i="10" s="1"/>
  <c r="U22" i="10"/>
  <c r="S22" i="10"/>
  <c r="AB22" i="10"/>
  <c r="X22" i="10"/>
  <c r="T22" i="10"/>
  <c r="Z22" i="10"/>
  <c r="V22" i="10"/>
  <c r="R22" i="10"/>
  <c r="AC33" i="10"/>
  <c r="AA33" i="10"/>
  <c r="Y33" i="10"/>
  <c r="W33" i="10"/>
  <c r="U33" i="10"/>
  <c r="S33" i="10"/>
  <c r="AB33" i="10"/>
  <c r="X33" i="10"/>
  <c r="T33" i="10"/>
  <c r="AC35" i="10"/>
  <c r="AA35" i="10"/>
  <c r="Y35" i="10"/>
  <c r="W35" i="10"/>
  <c r="U35" i="10"/>
  <c r="S35" i="10"/>
  <c r="AB35" i="10"/>
  <c r="X35" i="10"/>
  <c r="T35" i="10"/>
  <c r="AC37" i="10"/>
  <c r="AA37" i="10"/>
  <c r="Y37" i="10"/>
  <c r="W37" i="10"/>
  <c r="U37" i="10"/>
  <c r="S37" i="10"/>
  <c r="AB37" i="10"/>
  <c r="X37" i="10"/>
  <c r="T37" i="10"/>
  <c r="AC39" i="10"/>
  <c r="L39" i="10" s="1"/>
  <c r="AA39" i="10"/>
  <c r="Y39" i="10"/>
  <c r="W39" i="10"/>
  <c r="U39" i="10"/>
  <c r="S39" i="10"/>
  <c r="AB39" i="10"/>
  <c r="X39" i="10"/>
  <c r="T39" i="10"/>
  <c r="AC41" i="10"/>
  <c r="AA41" i="10"/>
  <c r="Y41" i="10"/>
  <c r="W41" i="10"/>
  <c r="U41" i="10"/>
  <c r="S41" i="10"/>
  <c r="AB41" i="10"/>
  <c r="X41" i="10"/>
  <c r="T41" i="10"/>
  <c r="AC43" i="10"/>
  <c r="AA43" i="10"/>
  <c r="Y43" i="10"/>
  <c r="W43" i="10"/>
  <c r="U43" i="10"/>
  <c r="S43" i="10"/>
  <c r="AB43" i="10"/>
  <c r="X43" i="10"/>
  <c r="T43" i="10"/>
  <c r="AC45" i="10"/>
  <c r="AA45" i="10"/>
  <c r="Y45" i="10"/>
  <c r="W45" i="10"/>
  <c r="U45" i="10"/>
  <c r="S45" i="10"/>
  <c r="AB45" i="10"/>
  <c r="X45" i="10"/>
  <c r="T45" i="10"/>
  <c r="AC47" i="10"/>
  <c r="AA47" i="10"/>
  <c r="Y47" i="10"/>
  <c r="W47" i="10"/>
  <c r="U47" i="10"/>
  <c r="S47" i="10"/>
  <c r="AB47" i="10"/>
  <c r="X47" i="10"/>
  <c r="T47" i="10"/>
  <c r="AC49" i="10"/>
  <c r="AA49" i="10"/>
  <c r="Y49" i="10"/>
  <c r="W49" i="10"/>
  <c r="U49" i="10"/>
  <c r="S49" i="10"/>
  <c r="AB49" i="10"/>
  <c r="X49" i="10"/>
  <c r="T49" i="10"/>
  <c r="AC51" i="10"/>
  <c r="AA51" i="10"/>
  <c r="Y51" i="10"/>
  <c r="W51" i="10"/>
  <c r="U51" i="10"/>
  <c r="S51" i="10"/>
  <c r="AB51" i="10"/>
  <c r="X51" i="10"/>
  <c r="T51" i="10"/>
  <c r="AC53" i="10"/>
  <c r="AA53" i="10"/>
  <c r="Y53" i="10"/>
  <c r="W53" i="10"/>
  <c r="U53" i="10"/>
  <c r="S53" i="10"/>
  <c r="AB53" i="10"/>
  <c r="X53" i="10"/>
  <c r="T53" i="10"/>
  <c r="AC55" i="10"/>
  <c r="AA55" i="10"/>
  <c r="Y55" i="10"/>
  <c r="W55" i="10"/>
  <c r="U55" i="10"/>
  <c r="S55" i="10"/>
  <c r="AB55" i="10"/>
  <c r="X55" i="10"/>
  <c r="T55" i="10"/>
  <c r="AE7" i="10"/>
  <c r="AG7" i="10"/>
  <c r="AI7" i="10"/>
  <c r="AE8" i="10"/>
  <c r="AG8" i="10"/>
  <c r="AI8" i="10"/>
  <c r="AE9" i="10"/>
  <c r="AG9" i="10"/>
  <c r="AI9" i="10"/>
  <c r="AE10" i="10"/>
  <c r="AG10" i="10"/>
  <c r="AI10" i="10"/>
  <c r="AE11" i="10"/>
  <c r="AG11" i="10"/>
  <c r="AI11" i="10"/>
  <c r="AE12" i="10"/>
  <c r="AG12" i="10"/>
  <c r="AI12" i="10"/>
  <c r="AE13" i="10"/>
  <c r="AG13" i="10"/>
  <c r="AI13" i="10"/>
  <c r="AE14" i="10"/>
  <c r="AG14" i="10"/>
  <c r="AI14" i="10"/>
  <c r="AE15" i="10"/>
  <c r="AG15" i="10"/>
  <c r="AI15" i="10"/>
  <c r="AE16" i="10"/>
  <c r="AG16" i="10"/>
  <c r="AI16" i="10"/>
  <c r="R33" i="10"/>
  <c r="Z33" i="10"/>
  <c r="R35" i="10"/>
  <c r="Z35" i="10"/>
  <c r="R37" i="10"/>
  <c r="Z37" i="10"/>
  <c r="R39" i="10"/>
  <c r="Z39" i="10"/>
  <c r="R41" i="10"/>
  <c r="Z41" i="10"/>
  <c r="R43" i="10"/>
  <c r="Z43" i="10"/>
  <c r="R45" i="10"/>
  <c r="Z45" i="10"/>
  <c r="R47" i="10"/>
  <c r="Z47" i="10"/>
  <c r="R49" i="10"/>
  <c r="Z49" i="10"/>
  <c r="R51" i="10"/>
  <c r="Z51" i="10"/>
  <c r="R53" i="10"/>
  <c r="Z53" i="10"/>
  <c r="R55" i="10"/>
  <c r="Z55" i="10"/>
  <c r="AC30" i="10"/>
  <c r="AA30" i="10"/>
  <c r="Y30" i="10"/>
  <c r="W30" i="10"/>
  <c r="U30" i="10"/>
  <c r="S30" i="10"/>
  <c r="Z30" i="10"/>
  <c r="V30" i="10"/>
  <c r="R30" i="10"/>
  <c r="AJ17" i="10"/>
  <c r="AH17" i="10"/>
  <c r="AF17" i="10"/>
  <c r="AD17" i="10"/>
  <c r="AB18" i="10"/>
  <c r="T18" i="10"/>
  <c r="AJ18" i="10"/>
  <c r="AH18" i="10"/>
  <c r="AF18" i="10"/>
  <c r="AD18" i="10"/>
  <c r="AB19" i="10"/>
  <c r="Z19" i="10"/>
  <c r="X19" i="10"/>
  <c r="V19" i="10"/>
  <c r="T19" i="10"/>
  <c r="R19" i="10"/>
  <c r="AJ19" i="10"/>
  <c r="AH19" i="10"/>
  <c r="AF19" i="10"/>
  <c r="AD19" i="10"/>
  <c r="AB20" i="10"/>
  <c r="Z20" i="10"/>
  <c r="X20" i="10"/>
  <c r="V20" i="10"/>
  <c r="T20" i="10"/>
  <c r="R20" i="10"/>
  <c r="AJ20" i="10"/>
  <c r="AH20" i="10"/>
  <c r="AF20" i="10"/>
  <c r="AD20" i="10"/>
  <c r="AA28" i="10"/>
  <c r="Y28" i="10"/>
  <c r="S28" i="10"/>
  <c r="Z28" i="10"/>
  <c r="AC32" i="10"/>
  <c r="AA32" i="10"/>
  <c r="U32" i="10"/>
  <c r="S32" i="10"/>
  <c r="R32" i="10"/>
  <c r="AE6" i="10"/>
  <c r="AG6" i="10"/>
  <c r="M6" i="10" s="1"/>
  <c r="AD7" i="10"/>
  <c r="AF7" i="10"/>
  <c r="AH7" i="10"/>
  <c r="AD8" i="10"/>
  <c r="AF8" i="10"/>
  <c r="AH8" i="10"/>
  <c r="AD9" i="10"/>
  <c r="AF9" i="10"/>
  <c r="AH9" i="10"/>
  <c r="AD10" i="10"/>
  <c r="AF10" i="10"/>
  <c r="AH10" i="10"/>
  <c r="AD11" i="10"/>
  <c r="AF11" i="10"/>
  <c r="AH11" i="10"/>
  <c r="AD12" i="10"/>
  <c r="AF12" i="10"/>
  <c r="AH12" i="10"/>
  <c r="AD13" i="10"/>
  <c r="AF13" i="10"/>
  <c r="AH13" i="10"/>
  <c r="AD14" i="10"/>
  <c r="AF14" i="10"/>
  <c r="AH14" i="10"/>
  <c r="AD15" i="10"/>
  <c r="AF15" i="10"/>
  <c r="AH15" i="10"/>
  <c r="AD16" i="10"/>
  <c r="AF16" i="10"/>
  <c r="AH16" i="10"/>
  <c r="AG17" i="10"/>
  <c r="AG18" i="10"/>
  <c r="U19" i="10"/>
  <c r="Y19" i="10"/>
  <c r="AC19" i="10"/>
  <c r="AG19" i="10"/>
  <c r="U20" i="10"/>
  <c r="Y20" i="10"/>
  <c r="AC20" i="10"/>
  <c r="AG20" i="10"/>
  <c r="T30" i="10"/>
  <c r="AB30" i="10"/>
  <c r="X32" i="10"/>
  <c r="V33" i="10"/>
  <c r="V35" i="10"/>
  <c r="V37" i="10"/>
  <c r="V39" i="10"/>
  <c r="V41" i="10"/>
  <c r="V43" i="10"/>
  <c r="V45" i="10"/>
  <c r="V47" i="10"/>
  <c r="V49" i="10"/>
  <c r="V51" i="10"/>
  <c r="V53" i="10"/>
  <c r="V55" i="10"/>
  <c r="AI26" i="10"/>
  <c r="M26" i="10" s="1"/>
  <c r="AG26" i="10"/>
  <c r="AE26" i="10"/>
  <c r="AC34" i="10"/>
  <c r="AA34" i="10"/>
  <c r="Y34" i="10"/>
  <c r="W34" i="10"/>
  <c r="U34" i="10"/>
  <c r="S34" i="10"/>
  <c r="AC36" i="10"/>
  <c r="AA36" i="10"/>
  <c r="Y36" i="10"/>
  <c r="W36" i="10"/>
  <c r="U36" i="10"/>
  <c r="S36" i="10"/>
  <c r="AC38" i="10"/>
  <c r="AA38" i="10"/>
  <c r="Y38" i="10"/>
  <c r="W38" i="10"/>
  <c r="U38" i="10"/>
  <c r="S38" i="10"/>
  <c r="AC40" i="10"/>
  <c r="AA40" i="10"/>
  <c r="Y40" i="10"/>
  <c r="W40" i="10"/>
  <c r="K40" i="10" s="1"/>
  <c r="U40" i="10"/>
  <c r="S40" i="10"/>
  <c r="AC42" i="10"/>
  <c r="AA42" i="10"/>
  <c r="Y42" i="10"/>
  <c r="W42" i="10"/>
  <c r="U42" i="10"/>
  <c r="S42" i="10"/>
  <c r="AC44" i="10"/>
  <c r="AA44" i="10"/>
  <c r="Y44" i="10"/>
  <c r="W44" i="10"/>
  <c r="U44" i="10"/>
  <c r="S44" i="10"/>
  <c r="AC46" i="10"/>
  <c r="AA46" i="10"/>
  <c r="Y46" i="10"/>
  <c r="W46" i="10"/>
  <c r="U46" i="10"/>
  <c r="S46" i="10"/>
  <c r="AC48" i="10"/>
  <c r="AA48" i="10"/>
  <c r="Y48" i="10"/>
  <c r="W48" i="10"/>
  <c r="U48" i="10"/>
  <c r="S48" i="10"/>
  <c r="AC50" i="10"/>
  <c r="AA50" i="10"/>
  <c r="Y50" i="10"/>
  <c r="W50" i="10"/>
  <c r="U50" i="10"/>
  <c r="S50" i="10"/>
  <c r="AC52" i="10"/>
  <c r="AA52" i="10"/>
  <c r="Y52" i="10"/>
  <c r="W52" i="10"/>
  <c r="U52" i="10"/>
  <c r="S52" i="10"/>
  <c r="AC54" i="10"/>
  <c r="AA54" i="10"/>
  <c r="Y54" i="10"/>
  <c r="W54" i="10"/>
  <c r="U54" i="10"/>
  <c r="S54" i="10"/>
  <c r="AC56" i="10"/>
  <c r="AA56" i="10"/>
  <c r="Y56" i="10"/>
  <c r="W56" i="10"/>
  <c r="U56" i="10"/>
  <c r="S56" i="10"/>
  <c r="AC58" i="10"/>
  <c r="AA58" i="10"/>
  <c r="Y58" i="10"/>
  <c r="W58" i="10"/>
  <c r="U58" i="10"/>
  <c r="S58" i="10"/>
  <c r="AC60" i="10"/>
  <c r="AA60" i="10"/>
  <c r="Y60" i="10"/>
  <c r="W60" i="10"/>
  <c r="U60" i="10"/>
  <c r="S60" i="10"/>
  <c r="AC62" i="10"/>
  <c r="AA62" i="10"/>
  <c r="Y62" i="10"/>
  <c r="W62" i="10"/>
  <c r="U62" i="10"/>
  <c r="S62" i="10"/>
  <c r="AC64" i="10"/>
  <c r="AA64" i="10"/>
  <c r="Y64" i="10"/>
  <c r="W64" i="10"/>
  <c r="U64" i="10"/>
  <c r="S64" i="10"/>
  <c r="AC66" i="10"/>
  <c r="AA66" i="10"/>
  <c r="Y66" i="10"/>
  <c r="W66" i="10"/>
  <c r="U66" i="10"/>
  <c r="S66" i="10"/>
  <c r="AC68" i="10"/>
  <c r="AA68" i="10"/>
  <c r="Y68" i="10"/>
  <c r="W68" i="10"/>
  <c r="U68" i="10"/>
  <c r="S68" i="10"/>
  <c r="AC70" i="10"/>
  <c r="AA70" i="10"/>
  <c r="Y70" i="10"/>
  <c r="W70" i="10"/>
  <c r="U70" i="10"/>
  <c r="S70" i="10"/>
  <c r="AC72" i="10"/>
  <c r="AA72" i="10"/>
  <c r="Y72" i="10"/>
  <c r="W72" i="10"/>
  <c r="U72" i="10"/>
  <c r="S72" i="10"/>
  <c r="AC74" i="10"/>
  <c r="AA74" i="10"/>
  <c r="Y74" i="10"/>
  <c r="W74" i="10"/>
  <c r="U74" i="10"/>
  <c r="S74" i="10"/>
  <c r="AC76" i="10"/>
  <c r="AA76" i="10"/>
  <c r="Y76" i="10"/>
  <c r="W76" i="10"/>
  <c r="U76" i="10"/>
  <c r="S76" i="10"/>
  <c r="AB76" i="10"/>
  <c r="X76" i="10"/>
  <c r="T76" i="10"/>
  <c r="AC78" i="10"/>
  <c r="AA78" i="10"/>
  <c r="Y78" i="10"/>
  <c r="W78" i="10"/>
  <c r="U78" i="10"/>
  <c r="S78" i="10"/>
  <c r="AB78" i="10"/>
  <c r="X78" i="10"/>
  <c r="T78" i="10"/>
  <c r="AC80" i="10"/>
  <c r="AA80" i="10"/>
  <c r="Y80" i="10"/>
  <c r="W80" i="10"/>
  <c r="U80" i="10"/>
  <c r="S80" i="10"/>
  <c r="AB80" i="10"/>
  <c r="X80" i="10"/>
  <c r="T80" i="10"/>
  <c r="AE21" i="10"/>
  <c r="AG21" i="10"/>
  <c r="AE22" i="10"/>
  <c r="AG22" i="10"/>
  <c r="AE23" i="10"/>
  <c r="AG23" i="10"/>
  <c r="AE24" i="10"/>
  <c r="AG24" i="10"/>
  <c r="AE25" i="10"/>
  <c r="AG25" i="10"/>
  <c r="AD26" i="10"/>
  <c r="AH26" i="10"/>
  <c r="R34" i="10"/>
  <c r="V34" i="10"/>
  <c r="Z34" i="10"/>
  <c r="R36" i="10"/>
  <c r="V36" i="10"/>
  <c r="Z36" i="10"/>
  <c r="R38" i="10"/>
  <c r="V38" i="10"/>
  <c r="Z38" i="10"/>
  <c r="R40" i="10"/>
  <c r="V40" i="10"/>
  <c r="Z40" i="10"/>
  <c r="R42" i="10"/>
  <c r="V42" i="10"/>
  <c r="Z42" i="10"/>
  <c r="R44" i="10"/>
  <c r="V44" i="10"/>
  <c r="Z44" i="10"/>
  <c r="R46" i="10"/>
  <c r="V46" i="10"/>
  <c r="Z46" i="10"/>
  <c r="R48" i="10"/>
  <c r="V48" i="10"/>
  <c r="Z48" i="10"/>
  <c r="R50" i="10"/>
  <c r="V50" i="10"/>
  <c r="Z50" i="10"/>
  <c r="R52" i="10"/>
  <c r="V52" i="10"/>
  <c r="Z52" i="10"/>
  <c r="R54" i="10"/>
  <c r="V54" i="10"/>
  <c r="Z54" i="10"/>
  <c r="R56" i="10"/>
  <c r="V56" i="10"/>
  <c r="Z56" i="10"/>
  <c r="T57" i="10"/>
  <c r="X57" i="10"/>
  <c r="R58" i="10"/>
  <c r="V58" i="10"/>
  <c r="Z58" i="10"/>
  <c r="T59" i="10"/>
  <c r="X59" i="10"/>
  <c r="R60" i="10"/>
  <c r="V60" i="10"/>
  <c r="Z60" i="10"/>
  <c r="T61" i="10"/>
  <c r="X61" i="10"/>
  <c r="R62" i="10"/>
  <c r="V62" i="10"/>
  <c r="Z62" i="10"/>
  <c r="T63" i="10"/>
  <c r="X63" i="10"/>
  <c r="R64" i="10"/>
  <c r="V64" i="10"/>
  <c r="Z64" i="10"/>
  <c r="T65" i="10"/>
  <c r="X65" i="10"/>
  <c r="R66" i="10"/>
  <c r="V66" i="10"/>
  <c r="Z66" i="10"/>
  <c r="T67" i="10"/>
  <c r="X67" i="10"/>
  <c r="R68" i="10"/>
  <c r="V68" i="10"/>
  <c r="Z68" i="10"/>
  <c r="T69" i="10"/>
  <c r="X69" i="10"/>
  <c r="R70" i="10"/>
  <c r="V70" i="10"/>
  <c r="Z70" i="10"/>
  <c r="T71" i="10"/>
  <c r="X71" i="10"/>
  <c r="R72" i="10"/>
  <c r="V72" i="10"/>
  <c r="Z72" i="10"/>
  <c r="T73" i="10"/>
  <c r="X73" i="10"/>
  <c r="R74" i="10"/>
  <c r="V74" i="10"/>
  <c r="Z74" i="10"/>
  <c r="T75" i="10"/>
  <c r="X75" i="10"/>
  <c r="R76" i="10"/>
  <c r="Z76" i="10"/>
  <c r="R78" i="10"/>
  <c r="Z78" i="10"/>
  <c r="R80" i="10"/>
  <c r="Z80" i="10"/>
  <c r="AC57" i="10"/>
  <c r="AA57" i="10"/>
  <c r="Y57" i="10"/>
  <c r="W57" i="10"/>
  <c r="U57" i="10"/>
  <c r="S57" i="10"/>
  <c r="AC59" i="10"/>
  <c r="AA59" i="10"/>
  <c r="Y59" i="10"/>
  <c r="W59" i="10"/>
  <c r="U59" i="10"/>
  <c r="S59" i="10"/>
  <c r="AC61" i="10"/>
  <c r="AA61" i="10"/>
  <c r="Y61" i="10"/>
  <c r="W61" i="10"/>
  <c r="U61" i="10"/>
  <c r="S61" i="10"/>
  <c r="AC63" i="10"/>
  <c r="AA63" i="10"/>
  <c r="Y63" i="10"/>
  <c r="W63" i="10"/>
  <c r="U63" i="10"/>
  <c r="S63" i="10"/>
  <c r="AC65" i="10"/>
  <c r="AA65" i="10"/>
  <c r="Y65" i="10"/>
  <c r="W65" i="10"/>
  <c r="U65" i="10"/>
  <c r="S65" i="10"/>
  <c r="AC67" i="10"/>
  <c r="AA67" i="10"/>
  <c r="Y67" i="10"/>
  <c r="W67" i="10"/>
  <c r="U67" i="10"/>
  <c r="S67" i="10"/>
  <c r="AC69" i="10"/>
  <c r="AA69" i="10"/>
  <c r="Y69" i="10"/>
  <c r="W69" i="10"/>
  <c r="U69" i="10"/>
  <c r="S69" i="10"/>
  <c r="AC71" i="10"/>
  <c r="AA71" i="10"/>
  <c r="Y71" i="10"/>
  <c r="W71" i="10"/>
  <c r="U71" i="10"/>
  <c r="S71" i="10"/>
  <c r="AC73" i="10"/>
  <c r="AA73" i="10"/>
  <c r="Y73" i="10"/>
  <c r="W73" i="10"/>
  <c r="U73" i="10"/>
  <c r="S73" i="10"/>
  <c r="AC75" i="10"/>
  <c r="AA75" i="10"/>
  <c r="Y75" i="10"/>
  <c r="W75" i="10"/>
  <c r="U75" i="10"/>
  <c r="S75" i="10"/>
  <c r="R57" i="10"/>
  <c r="V57" i="10"/>
  <c r="Z57" i="10"/>
  <c r="R59" i="10"/>
  <c r="V59" i="10"/>
  <c r="Z59" i="10"/>
  <c r="R61" i="10"/>
  <c r="V61" i="10"/>
  <c r="Z61" i="10"/>
  <c r="R63" i="10"/>
  <c r="V63" i="10"/>
  <c r="Z63" i="10"/>
  <c r="R65" i="10"/>
  <c r="V65" i="10"/>
  <c r="Z65" i="10"/>
  <c r="R67" i="10"/>
  <c r="V67" i="10"/>
  <c r="Z67" i="10"/>
  <c r="R69" i="10"/>
  <c r="V69" i="10"/>
  <c r="Z69" i="10"/>
  <c r="R71" i="10"/>
  <c r="V71" i="10"/>
  <c r="Z71" i="10"/>
  <c r="R73" i="10"/>
  <c r="V73" i="10"/>
  <c r="Z73" i="10"/>
  <c r="R75" i="10"/>
  <c r="V75" i="10"/>
  <c r="Z75" i="10"/>
  <c r="AC82" i="10"/>
  <c r="AA82" i="10"/>
  <c r="Y82" i="10"/>
  <c r="W82" i="10"/>
  <c r="U82" i="10"/>
  <c r="S82" i="10"/>
  <c r="AC84" i="10"/>
  <c r="AA84" i="10"/>
  <c r="Y84" i="10"/>
  <c r="W84" i="10"/>
  <c r="U84" i="10"/>
  <c r="S84" i="10"/>
  <c r="AC86" i="10"/>
  <c r="AA86" i="10"/>
  <c r="Y86" i="10"/>
  <c r="W86" i="10"/>
  <c r="U86" i="10"/>
  <c r="S86" i="10"/>
  <c r="AC88" i="10"/>
  <c r="AA88" i="10"/>
  <c r="Y88" i="10"/>
  <c r="W88" i="10"/>
  <c r="U88" i="10"/>
  <c r="S88" i="10"/>
  <c r="AC90" i="10"/>
  <c r="AA90" i="10"/>
  <c r="Y90" i="10"/>
  <c r="W90" i="10"/>
  <c r="U90" i="10"/>
  <c r="S90" i="10"/>
  <c r="AC92" i="10"/>
  <c r="AA92" i="10"/>
  <c r="Y92" i="10"/>
  <c r="W92" i="10"/>
  <c r="U92" i="10"/>
  <c r="S92" i="10"/>
  <c r="AC94" i="10"/>
  <c r="AA94" i="10"/>
  <c r="Y94" i="10"/>
  <c r="W94" i="10"/>
  <c r="U94" i="10"/>
  <c r="S94" i="10"/>
  <c r="AC96" i="10"/>
  <c r="AA96" i="10"/>
  <c r="Y96" i="10"/>
  <c r="W96" i="10"/>
  <c r="U96" i="10"/>
  <c r="S96" i="10"/>
  <c r="AC98" i="10"/>
  <c r="AA98" i="10"/>
  <c r="Y98" i="10"/>
  <c r="W98" i="10"/>
  <c r="U98" i="10"/>
  <c r="S98" i="10"/>
  <c r="R82" i="10"/>
  <c r="V82" i="10"/>
  <c r="Z82" i="10"/>
  <c r="R84" i="10"/>
  <c r="V84" i="10"/>
  <c r="Z84" i="10"/>
  <c r="R86" i="10"/>
  <c r="V86" i="10"/>
  <c r="Z86" i="10"/>
  <c r="T87" i="10"/>
  <c r="X87" i="10"/>
  <c r="R88" i="10"/>
  <c r="V88" i="10"/>
  <c r="Z88" i="10"/>
  <c r="T89" i="10"/>
  <c r="X89" i="10"/>
  <c r="R90" i="10"/>
  <c r="V90" i="10"/>
  <c r="Z90" i="10"/>
  <c r="T91" i="10"/>
  <c r="X91" i="10"/>
  <c r="R92" i="10"/>
  <c r="V92" i="10"/>
  <c r="Z92" i="10"/>
  <c r="T93" i="10"/>
  <c r="X93" i="10"/>
  <c r="R94" i="10"/>
  <c r="V94" i="10"/>
  <c r="Z94" i="10"/>
  <c r="T95" i="10"/>
  <c r="X95" i="10"/>
  <c r="R96" i="10"/>
  <c r="V96" i="10"/>
  <c r="Z96" i="10"/>
  <c r="T97" i="10"/>
  <c r="X97" i="10"/>
  <c r="R98" i="10"/>
  <c r="V98" i="10"/>
  <c r="Z98" i="10"/>
  <c r="AI75" i="10"/>
  <c r="AG75" i="10"/>
  <c r="AE75" i="10"/>
  <c r="AC77" i="10"/>
  <c r="AA77" i="10"/>
  <c r="Y77" i="10"/>
  <c r="W77" i="10"/>
  <c r="U77" i="10"/>
  <c r="S77" i="10"/>
  <c r="AC79" i="10"/>
  <c r="AA79" i="10"/>
  <c r="Y79" i="10"/>
  <c r="W79" i="10"/>
  <c r="U79" i="10"/>
  <c r="S79" i="10"/>
  <c r="AC81" i="10"/>
  <c r="AA81" i="10"/>
  <c r="Y81" i="10"/>
  <c r="W81" i="10"/>
  <c r="U81" i="10"/>
  <c r="S81" i="10"/>
  <c r="AC83" i="10"/>
  <c r="AA83" i="10"/>
  <c r="Y83" i="10"/>
  <c r="W83" i="10"/>
  <c r="U83" i="10"/>
  <c r="S83" i="10"/>
  <c r="AC85" i="10"/>
  <c r="AA85" i="10"/>
  <c r="Y85" i="10"/>
  <c r="W85" i="10"/>
  <c r="U85" i="10"/>
  <c r="S85" i="10"/>
  <c r="AC87" i="10"/>
  <c r="AA87" i="10"/>
  <c r="Y87" i="10"/>
  <c r="W87" i="10"/>
  <c r="U87" i="10"/>
  <c r="S87" i="10"/>
  <c r="AC89" i="10"/>
  <c r="AA89" i="10"/>
  <c r="Y89" i="10"/>
  <c r="W89" i="10"/>
  <c r="U89" i="10"/>
  <c r="S89" i="10"/>
  <c r="AC91" i="10"/>
  <c r="AA91" i="10"/>
  <c r="Y91" i="10"/>
  <c r="W91" i="10"/>
  <c r="U91" i="10"/>
  <c r="S91" i="10"/>
  <c r="AC93" i="10"/>
  <c r="AA93" i="10"/>
  <c r="Y93" i="10"/>
  <c r="W93" i="10"/>
  <c r="U93" i="10"/>
  <c r="S93" i="10"/>
  <c r="AC95" i="10"/>
  <c r="AA95" i="10"/>
  <c r="Y95" i="10"/>
  <c r="W95" i="10"/>
  <c r="U95" i="10"/>
  <c r="S95" i="10"/>
  <c r="AC97" i="10"/>
  <c r="AA97" i="10"/>
  <c r="Y97" i="10"/>
  <c r="W97" i="10"/>
  <c r="U97" i="10"/>
  <c r="S97" i="10"/>
  <c r="AE27" i="10"/>
  <c r="AG27" i="10"/>
  <c r="AE28" i="10"/>
  <c r="AG28" i="10"/>
  <c r="AE29" i="10"/>
  <c r="AG29" i="10"/>
  <c r="AE30" i="10"/>
  <c r="AG30" i="10"/>
  <c r="AE31" i="10"/>
  <c r="AG31" i="10"/>
  <c r="AE32" i="10"/>
  <c r="AG32" i="10"/>
  <c r="AE33" i="10"/>
  <c r="AG33" i="10"/>
  <c r="AE34" i="10"/>
  <c r="AG34" i="10"/>
  <c r="AE35" i="10"/>
  <c r="AG35" i="10"/>
  <c r="AE36" i="10"/>
  <c r="AG36" i="10"/>
  <c r="AE37" i="10"/>
  <c r="AG37" i="10"/>
  <c r="AE38" i="10"/>
  <c r="AG38" i="10"/>
  <c r="AE39" i="10"/>
  <c r="AG39" i="10"/>
  <c r="AE40" i="10"/>
  <c r="AG40" i="10"/>
  <c r="AE41" i="10"/>
  <c r="AG41" i="10"/>
  <c r="AE42" i="10"/>
  <c r="AG42" i="10"/>
  <c r="AE43" i="10"/>
  <c r="AG43" i="10"/>
  <c r="AE44" i="10"/>
  <c r="AG44" i="10"/>
  <c r="AE45" i="10"/>
  <c r="AG45" i="10"/>
  <c r="AE46" i="10"/>
  <c r="AG46" i="10"/>
  <c r="AE47" i="10"/>
  <c r="AG47" i="10"/>
  <c r="AE48" i="10"/>
  <c r="AG48" i="10"/>
  <c r="AE49" i="10"/>
  <c r="AG49" i="10"/>
  <c r="AE50" i="10"/>
  <c r="AG50" i="10"/>
  <c r="AE51" i="10"/>
  <c r="AG51" i="10"/>
  <c r="AE52" i="10"/>
  <c r="AG52" i="10"/>
  <c r="AE53" i="10"/>
  <c r="AG53" i="10"/>
  <c r="AE54" i="10"/>
  <c r="AG54" i="10"/>
  <c r="AE55" i="10"/>
  <c r="AG55" i="10"/>
  <c r="AE56" i="10"/>
  <c r="AG56" i="10"/>
  <c r="AE57" i="10"/>
  <c r="AG57" i="10"/>
  <c r="AE58" i="10"/>
  <c r="AG58" i="10"/>
  <c r="AE59" i="10"/>
  <c r="AG59" i="10"/>
  <c r="AE60" i="10"/>
  <c r="AG60" i="10"/>
  <c r="AE61" i="10"/>
  <c r="AG61" i="10"/>
  <c r="AE62" i="10"/>
  <c r="AG62" i="10"/>
  <c r="AE63" i="10"/>
  <c r="AG63" i="10"/>
  <c r="AE64" i="10"/>
  <c r="AG64" i="10"/>
  <c r="AE65" i="10"/>
  <c r="AG65" i="10"/>
  <c r="AE66" i="10"/>
  <c r="AG66" i="10"/>
  <c r="AE67" i="10"/>
  <c r="AG67" i="10"/>
  <c r="AE68" i="10"/>
  <c r="AG68" i="10"/>
  <c r="AE69" i="10"/>
  <c r="AG69" i="10"/>
  <c r="AE70" i="10"/>
  <c r="AG70" i="10"/>
  <c r="AE71" i="10"/>
  <c r="AG71" i="10"/>
  <c r="AE72" i="10"/>
  <c r="AG72" i="10"/>
  <c r="AE73" i="10"/>
  <c r="AG73" i="10"/>
  <c r="AE74" i="10"/>
  <c r="AG74" i="10"/>
  <c r="AD75" i="10"/>
  <c r="AH75" i="10"/>
  <c r="R77" i="10"/>
  <c r="V77" i="10"/>
  <c r="Z77" i="10"/>
  <c r="R79" i="10"/>
  <c r="V79" i="10"/>
  <c r="Z79" i="10"/>
  <c r="R81" i="10"/>
  <c r="V81" i="10"/>
  <c r="Z81" i="10"/>
  <c r="T82" i="10"/>
  <c r="X82" i="10"/>
  <c r="AB82" i="10"/>
  <c r="R83" i="10"/>
  <c r="V83" i="10"/>
  <c r="Z83" i="10"/>
  <c r="T84" i="10"/>
  <c r="X84" i="10"/>
  <c r="AB84" i="10"/>
  <c r="R85" i="10"/>
  <c r="V85" i="10"/>
  <c r="Z85" i="10"/>
  <c r="T86" i="10"/>
  <c r="X86" i="10"/>
  <c r="AB86" i="10"/>
  <c r="R87" i="10"/>
  <c r="V87" i="10"/>
  <c r="Z87" i="10"/>
  <c r="T88" i="10"/>
  <c r="X88" i="10"/>
  <c r="AB88" i="10"/>
  <c r="R89" i="10"/>
  <c r="V89" i="10"/>
  <c r="Z89" i="10"/>
  <c r="T90" i="10"/>
  <c r="X90" i="10"/>
  <c r="AB90" i="10"/>
  <c r="R91" i="10"/>
  <c r="V91" i="10"/>
  <c r="Z91" i="10"/>
  <c r="T92" i="10"/>
  <c r="X92" i="10"/>
  <c r="AB92" i="10"/>
  <c r="R93" i="10"/>
  <c r="V93" i="10"/>
  <c r="Z93" i="10"/>
  <c r="T94" i="10"/>
  <c r="X94" i="10"/>
  <c r="AB94" i="10"/>
  <c r="R95" i="10"/>
  <c r="V95" i="10"/>
  <c r="Z95" i="10"/>
  <c r="T96" i="10"/>
  <c r="X96" i="10"/>
  <c r="AB96" i="10"/>
  <c r="R97" i="10"/>
  <c r="V97" i="10"/>
  <c r="Z97" i="10"/>
  <c r="T98" i="10"/>
  <c r="X98" i="10"/>
  <c r="AB98" i="10"/>
  <c r="R99" i="10"/>
  <c r="T99" i="10"/>
  <c r="V99" i="10"/>
  <c r="X99" i="10"/>
  <c r="Z99" i="10"/>
  <c r="AB99" i="10"/>
  <c r="AD99" i="10"/>
  <c r="AF99" i="10"/>
  <c r="AH99" i="10"/>
  <c r="AJ99" i="10"/>
  <c r="R100" i="10"/>
  <c r="T100" i="10"/>
  <c r="V100" i="10"/>
  <c r="X100" i="10"/>
  <c r="Z100" i="10"/>
  <c r="AB100" i="10"/>
  <c r="AD100" i="10"/>
  <c r="AF100" i="10"/>
  <c r="AH100" i="10"/>
  <c r="AJ100" i="10"/>
  <c r="R101" i="10"/>
  <c r="T101" i="10"/>
  <c r="V101" i="10"/>
  <c r="X101" i="10"/>
  <c r="Z101" i="10"/>
  <c r="AB101" i="10"/>
  <c r="AD101" i="10"/>
  <c r="AF101" i="10"/>
  <c r="AH101" i="10"/>
  <c r="AJ101" i="10"/>
  <c r="R102" i="10"/>
  <c r="T102" i="10"/>
  <c r="V102" i="10"/>
  <c r="X102" i="10"/>
  <c r="Z102" i="10"/>
  <c r="AB102" i="10"/>
  <c r="AD102" i="10"/>
  <c r="AF102" i="10"/>
  <c r="AH102" i="10"/>
  <c r="AJ102" i="10"/>
  <c r="R103" i="10"/>
  <c r="T103" i="10"/>
  <c r="V103" i="10"/>
  <c r="X103" i="10"/>
  <c r="Z103" i="10"/>
  <c r="AB103" i="10"/>
  <c r="AD103" i="10"/>
  <c r="AF103" i="10"/>
  <c r="AH103" i="10"/>
  <c r="AJ103" i="10"/>
  <c r="AE76" i="10"/>
  <c r="AG76" i="10"/>
  <c r="AE77" i="10"/>
  <c r="AG77" i="10"/>
  <c r="AE78" i="10"/>
  <c r="AG78" i="10"/>
  <c r="AE79" i="10"/>
  <c r="AG79" i="10"/>
  <c r="AE80" i="10"/>
  <c r="AG80" i="10"/>
  <c r="AE81" i="10"/>
  <c r="AG81" i="10"/>
  <c r="AE82" i="10"/>
  <c r="AG82" i="10"/>
  <c r="AE83" i="10"/>
  <c r="AG83" i="10"/>
  <c r="AE84" i="10"/>
  <c r="AG84" i="10"/>
  <c r="AE85" i="10"/>
  <c r="AG85" i="10"/>
  <c r="AE86" i="10"/>
  <c r="AG86" i="10"/>
  <c r="AE87" i="10"/>
  <c r="AG87" i="10"/>
  <c r="AE88" i="10"/>
  <c r="AG88" i="10"/>
  <c r="AE89" i="10"/>
  <c r="AG89" i="10"/>
  <c r="AE90" i="10"/>
  <c r="AG90" i="10"/>
  <c r="AE91" i="10"/>
  <c r="AG91" i="10"/>
  <c r="AE92" i="10"/>
  <c r="AG92" i="10"/>
  <c r="AE93" i="10"/>
  <c r="AG93" i="10"/>
  <c r="AE94" i="10"/>
  <c r="AG94" i="10"/>
  <c r="AE95" i="10"/>
  <c r="AG95" i="10"/>
  <c r="AE96" i="10"/>
  <c r="AG96" i="10"/>
  <c r="AE97" i="10"/>
  <c r="AG97" i="10"/>
  <c r="AE98" i="10"/>
  <c r="AG98" i="10"/>
  <c r="S99" i="10"/>
  <c r="U99" i="10"/>
  <c r="W99" i="10"/>
  <c r="Y99" i="10"/>
  <c r="AA99" i="10"/>
  <c r="AE99" i="10"/>
  <c r="AG99" i="10"/>
  <c r="S100" i="10"/>
  <c r="U100" i="10"/>
  <c r="W100" i="10"/>
  <c r="Y100" i="10"/>
  <c r="AA100" i="10"/>
  <c r="AE100" i="10"/>
  <c r="AG100" i="10"/>
  <c r="S101" i="10"/>
  <c r="U101" i="10"/>
  <c r="W101" i="10"/>
  <c r="Y101" i="10"/>
  <c r="AA101" i="10"/>
  <c r="AE101" i="10"/>
  <c r="AG101" i="10"/>
  <c r="S102" i="10"/>
  <c r="U102" i="10"/>
  <c r="W102" i="10"/>
  <c r="Y102" i="10"/>
  <c r="AA102" i="10"/>
  <c r="AE102" i="10"/>
  <c r="AG102" i="10"/>
  <c r="S103" i="10"/>
  <c r="U103" i="10"/>
  <c r="W103" i="10"/>
  <c r="Y103" i="10"/>
  <c r="AA103" i="10"/>
  <c r="AE103" i="10"/>
  <c r="AG103" i="10"/>
  <c r="U18" i="6"/>
  <c r="AC18" i="6"/>
  <c r="P19" i="6"/>
  <c r="P20" i="6"/>
  <c r="P21" i="6"/>
  <c r="P22" i="6"/>
  <c r="P23" i="6"/>
  <c r="P24" i="6"/>
  <c r="P25" i="6"/>
  <c r="P26" i="6"/>
  <c r="P27" i="6"/>
  <c r="P28" i="6"/>
  <c r="P29" i="6"/>
  <c r="AE17" i="6"/>
  <c r="AD16" i="6"/>
  <c r="AH16" i="6"/>
  <c r="AF16" i="6"/>
  <c r="AJ16" i="6"/>
  <c r="AD15" i="6"/>
  <c r="AH15" i="6"/>
  <c r="AF15" i="6"/>
  <c r="AJ15" i="6"/>
  <c r="AD14" i="6"/>
  <c r="AH14" i="6"/>
  <c r="AF14" i="6"/>
  <c r="AJ14" i="6"/>
  <c r="AD13" i="6"/>
  <c r="AH13" i="6"/>
  <c r="AF13" i="6"/>
  <c r="AJ13" i="6"/>
  <c r="AD12" i="6"/>
  <c r="AH12" i="6"/>
  <c r="AF12" i="6"/>
  <c r="AJ12" i="6"/>
  <c r="AF11" i="6"/>
  <c r="AJ11" i="6"/>
  <c r="AD11" i="6"/>
  <c r="AH11" i="6"/>
  <c r="AF10" i="6"/>
  <c r="AJ10" i="6"/>
  <c r="AD10" i="6"/>
  <c r="AH10" i="6"/>
  <c r="AF9" i="6"/>
  <c r="AJ9" i="6"/>
  <c r="AD9" i="6"/>
  <c r="AH9" i="6"/>
  <c r="AF8" i="6"/>
  <c r="AJ8" i="6"/>
  <c r="AD8" i="6"/>
  <c r="AH8" i="6"/>
  <c r="AF7" i="6"/>
  <c r="AJ7" i="6"/>
  <c r="AD7" i="6"/>
  <c r="AH7" i="6"/>
  <c r="AI6" i="6"/>
  <c r="P17" i="6"/>
  <c r="Z17" i="6" s="1"/>
  <c r="P6" i="6"/>
  <c r="Z6" i="6" s="1"/>
  <c r="P12" i="6"/>
  <c r="AA12" i="6" s="1"/>
  <c r="P13" i="6"/>
  <c r="AA13" i="6" s="1"/>
  <c r="P14" i="6"/>
  <c r="AC14" i="6" s="1"/>
  <c r="P15" i="6"/>
  <c r="AA15" i="6" s="1"/>
  <c r="P16" i="6"/>
  <c r="AC16" i="6" s="1"/>
  <c r="BA20" i="1"/>
  <c r="AH30" i="1"/>
  <c r="AG28" i="1"/>
  <c r="AB13" i="8"/>
  <c r="Z13" i="8"/>
  <c r="X13" i="8"/>
  <c r="V13" i="8"/>
  <c r="T13" i="8"/>
  <c r="R13" i="8"/>
  <c r="AA13" i="8"/>
  <c r="Y13" i="8"/>
  <c r="W13" i="8"/>
  <c r="U13" i="8"/>
  <c r="S13" i="8"/>
  <c r="Q13" i="8"/>
  <c r="AB15" i="8"/>
  <c r="Z15" i="8"/>
  <c r="X15" i="8"/>
  <c r="V15" i="8"/>
  <c r="T15" i="8"/>
  <c r="R15" i="8"/>
  <c r="AA15" i="8"/>
  <c r="Y15" i="8"/>
  <c r="W15" i="8"/>
  <c r="U15" i="8"/>
  <c r="S15" i="8"/>
  <c r="Q15" i="8"/>
  <c r="AB21" i="8"/>
  <c r="Z21" i="8"/>
  <c r="X21" i="8"/>
  <c r="V21" i="8"/>
  <c r="T21" i="8"/>
  <c r="R21" i="8"/>
  <c r="AA21" i="8"/>
  <c r="Y21" i="8"/>
  <c r="W21" i="8"/>
  <c r="U21" i="8"/>
  <c r="S21" i="8"/>
  <c r="Q21" i="8"/>
  <c r="AB22" i="8"/>
  <c r="Z22" i="8"/>
  <c r="X22" i="8"/>
  <c r="V22" i="8"/>
  <c r="T22" i="8"/>
  <c r="R22" i="8"/>
  <c r="AA22" i="8"/>
  <c r="Y22" i="8"/>
  <c r="W22" i="8"/>
  <c r="U22" i="8"/>
  <c r="S22" i="8"/>
  <c r="Q22" i="8"/>
  <c r="AB23" i="8"/>
  <c r="Z23" i="8"/>
  <c r="X23" i="8"/>
  <c r="V23" i="8"/>
  <c r="T23" i="8"/>
  <c r="R23" i="8"/>
  <c r="AA23" i="8"/>
  <c r="Y23" i="8"/>
  <c r="W23" i="8"/>
  <c r="U23" i="8"/>
  <c r="S23" i="8"/>
  <c r="Q23" i="8"/>
  <c r="AB24" i="8"/>
  <c r="Z24" i="8"/>
  <c r="AA24" i="8"/>
  <c r="X24" i="8"/>
  <c r="V24" i="8"/>
  <c r="T24" i="8"/>
  <c r="R24" i="8"/>
  <c r="Y24" i="8"/>
  <c r="W24" i="8"/>
  <c r="U24" i="8"/>
  <c r="S24" i="8"/>
  <c r="Q24" i="8"/>
  <c r="AB25" i="8"/>
  <c r="Z25" i="8"/>
  <c r="X25" i="8"/>
  <c r="V25" i="8"/>
  <c r="T25" i="8"/>
  <c r="R25" i="8"/>
  <c r="AA25" i="8"/>
  <c r="W25" i="8"/>
  <c r="S25" i="8"/>
  <c r="Y25" i="8"/>
  <c r="U25" i="8"/>
  <c r="Q25" i="8"/>
  <c r="AB26" i="8"/>
  <c r="Z26" i="8"/>
  <c r="X26" i="8"/>
  <c r="V26" i="8"/>
  <c r="T26" i="8"/>
  <c r="R26" i="8"/>
  <c r="Y26" i="8"/>
  <c r="U26" i="8"/>
  <c r="Q26" i="8"/>
  <c r="AA26" i="8"/>
  <c r="W26" i="8"/>
  <c r="S26" i="8"/>
  <c r="AB27" i="8"/>
  <c r="Z27" i="8"/>
  <c r="X27" i="8"/>
  <c r="V27" i="8"/>
  <c r="T27" i="8"/>
  <c r="R27" i="8"/>
  <c r="Y27" i="8"/>
  <c r="U27" i="8"/>
  <c r="Q27" i="8"/>
  <c r="AA27" i="8"/>
  <c r="W27" i="8"/>
  <c r="S27" i="8"/>
  <c r="AB28" i="8"/>
  <c r="Z28" i="8"/>
  <c r="X28" i="8"/>
  <c r="V28" i="8"/>
  <c r="T28" i="8"/>
  <c r="R28" i="8"/>
  <c r="AA28" i="8"/>
  <c r="W28" i="8"/>
  <c r="S28" i="8"/>
  <c r="Y28" i="8"/>
  <c r="U28" i="8"/>
  <c r="Q28" i="8"/>
  <c r="AB29" i="8"/>
  <c r="Z29" i="8"/>
  <c r="X29" i="8"/>
  <c r="V29" i="8"/>
  <c r="T29" i="8"/>
  <c r="R29" i="8"/>
  <c r="AA29" i="8"/>
  <c r="W29" i="8"/>
  <c r="S29" i="8"/>
  <c r="Y29" i="8"/>
  <c r="U29" i="8"/>
  <c r="Q29" i="8"/>
  <c r="AB30" i="8"/>
  <c r="Z30" i="8"/>
  <c r="X30" i="8"/>
  <c r="V30" i="8"/>
  <c r="T30" i="8"/>
  <c r="R30" i="8"/>
  <c r="Y30" i="8"/>
  <c r="U30" i="8"/>
  <c r="Q30" i="8"/>
  <c r="AA30" i="8"/>
  <c r="W30" i="8"/>
  <c r="S30" i="8"/>
  <c r="AB31" i="8"/>
  <c r="Z31" i="8"/>
  <c r="X31" i="8"/>
  <c r="V31" i="8"/>
  <c r="T31" i="8"/>
  <c r="R31" i="8"/>
  <c r="Y31" i="8"/>
  <c r="U31" i="8"/>
  <c r="Q31" i="8"/>
  <c r="AA31" i="8"/>
  <c r="W31" i="8"/>
  <c r="S31" i="8"/>
  <c r="AB32" i="8"/>
  <c r="Z32" i="8"/>
  <c r="X32" i="8"/>
  <c r="V32" i="8"/>
  <c r="T32" i="8"/>
  <c r="R32" i="8"/>
  <c r="AA32" i="8"/>
  <c r="W32" i="8"/>
  <c r="S32" i="8"/>
  <c r="Y32" i="8"/>
  <c r="U32" i="8"/>
  <c r="Q32" i="8"/>
  <c r="AA6" i="8"/>
  <c r="Y6" i="8"/>
  <c r="W6" i="8"/>
  <c r="U6" i="8"/>
  <c r="S6" i="8"/>
  <c r="Q6" i="8"/>
  <c r="AB6" i="8"/>
  <c r="Z6" i="8"/>
  <c r="X6" i="8"/>
  <c r="V6" i="8"/>
  <c r="T6" i="8"/>
  <c r="R6" i="8"/>
  <c r="AB12" i="8"/>
  <c r="Z12" i="8"/>
  <c r="X12" i="8"/>
  <c r="V12" i="8"/>
  <c r="T12" i="8"/>
  <c r="R12" i="8"/>
  <c r="AA12" i="8"/>
  <c r="Y12" i="8"/>
  <c r="W12" i="8"/>
  <c r="U12" i="8"/>
  <c r="S12" i="8"/>
  <c r="Q12" i="8"/>
  <c r="AB14" i="8"/>
  <c r="Z14" i="8"/>
  <c r="X14" i="8"/>
  <c r="V14" i="8"/>
  <c r="T14" i="8"/>
  <c r="R14" i="8"/>
  <c r="AA14" i="8"/>
  <c r="Y14" i="8"/>
  <c r="W14" i="8"/>
  <c r="U14" i="8"/>
  <c r="S14" i="8"/>
  <c r="Q14" i="8"/>
  <c r="AB16" i="8"/>
  <c r="Z16" i="8"/>
  <c r="X16" i="8"/>
  <c r="V16" i="8"/>
  <c r="T16" i="8"/>
  <c r="R16" i="8"/>
  <c r="AA16" i="8"/>
  <c r="Y16" i="8"/>
  <c r="W16" i="8"/>
  <c r="U16" i="8"/>
  <c r="S16" i="8"/>
  <c r="Q16" i="8"/>
  <c r="AB7" i="8"/>
  <c r="Z7" i="8"/>
  <c r="X7" i="8"/>
  <c r="V7" i="8"/>
  <c r="T7" i="8"/>
  <c r="R7" i="8"/>
  <c r="AA7" i="8"/>
  <c r="Y7" i="8"/>
  <c r="W7" i="8"/>
  <c r="U7" i="8"/>
  <c r="S7" i="8"/>
  <c r="Q7" i="8"/>
  <c r="AB8" i="8"/>
  <c r="Z8" i="8"/>
  <c r="X8" i="8"/>
  <c r="V8" i="8"/>
  <c r="T8" i="8"/>
  <c r="R8" i="8"/>
  <c r="AA8" i="8"/>
  <c r="Y8" i="8"/>
  <c r="W8" i="8"/>
  <c r="U8" i="8"/>
  <c r="S8" i="8"/>
  <c r="Q8" i="8"/>
  <c r="AB9" i="8"/>
  <c r="Z9" i="8"/>
  <c r="X9" i="8"/>
  <c r="V9" i="8"/>
  <c r="T9" i="8"/>
  <c r="R9" i="8"/>
  <c r="AA9" i="8"/>
  <c r="Y9" i="8"/>
  <c r="W9" i="8"/>
  <c r="U9" i="8"/>
  <c r="S9" i="8"/>
  <c r="Q9" i="8"/>
  <c r="AB10" i="8"/>
  <c r="Z10" i="8"/>
  <c r="X10" i="8"/>
  <c r="V10" i="8"/>
  <c r="T10" i="8"/>
  <c r="R10" i="8"/>
  <c r="AA10" i="8"/>
  <c r="Y10" i="8"/>
  <c r="W10" i="8"/>
  <c r="U10" i="8"/>
  <c r="S10" i="8"/>
  <c r="Q10" i="8"/>
  <c r="AB11" i="8"/>
  <c r="Z11" i="8"/>
  <c r="X11" i="8"/>
  <c r="V11" i="8"/>
  <c r="T11" i="8"/>
  <c r="R11" i="8"/>
  <c r="AA11" i="8"/>
  <c r="Y11" i="8"/>
  <c r="W11" i="8"/>
  <c r="U11" i="8"/>
  <c r="S11" i="8"/>
  <c r="Q11" i="8"/>
  <c r="AA17" i="8"/>
  <c r="Y17" i="8"/>
  <c r="W17" i="8"/>
  <c r="U17" i="8"/>
  <c r="S17" i="8"/>
  <c r="Q17" i="8"/>
  <c r="AB17" i="8"/>
  <c r="Z17" i="8"/>
  <c r="X17" i="8"/>
  <c r="V17" i="8"/>
  <c r="T17" i="8"/>
  <c r="R17" i="8"/>
  <c r="AA18" i="8"/>
  <c r="Y18" i="8"/>
  <c r="W18" i="8"/>
  <c r="U18" i="8"/>
  <c r="S18" i="8"/>
  <c r="Q18" i="8"/>
  <c r="AB18" i="8"/>
  <c r="Z18" i="8"/>
  <c r="X18" i="8"/>
  <c r="V18" i="8"/>
  <c r="T18" i="8"/>
  <c r="R18" i="8"/>
  <c r="AA19" i="8"/>
  <c r="Y19" i="8"/>
  <c r="W19" i="8"/>
  <c r="U19" i="8"/>
  <c r="S19" i="8"/>
  <c r="Q19" i="8"/>
  <c r="AB19" i="8"/>
  <c r="Z19" i="8"/>
  <c r="X19" i="8"/>
  <c r="V19" i="8"/>
  <c r="T19" i="8"/>
  <c r="R19" i="8"/>
  <c r="AA20" i="8"/>
  <c r="Y20" i="8"/>
  <c r="W20" i="8"/>
  <c r="U20" i="8"/>
  <c r="S20" i="8"/>
  <c r="Q20" i="8"/>
  <c r="AB20" i="8"/>
  <c r="Z20" i="8"/>
  <c r="X20" i="8"/>
  <c r="V20" i="8"/>
  <c r="T20" i="8"/>
  <c r="R20" i="8"/>
  <c r="AB36" i="8"/>
  <c r="Z36" i="8"/>
  <c r="X36" i="8"/>
  <c r="V36" i="8"/>
  <c r="T36" i="8"/>
  <c r="R36" i="8"/>
  <c r="AB40" i="8"/>
  <c r="Z40" i="8"/>
  <c r="X40" i="8"/>
  <c r="V40" i="8"/>
  <c r="T40" i="8"/>
  <c r="R40" i="8"/>
  <c r="AB46" i="8"/>
  <c r="Z46" i="8"/>
  <c r="X46" i="8"/>
  <c r="V46" i="8"/>
  <c r="T46" i="8"/>
  <c r="R46" i="8"/>
  <c r="AB50" i="8"/>
  <c r="Z50" i="8"/>
  <c r="X50" i="8"/>
  <c r="V50" i="8"/>
  <c r="T50" i="8"/>
  <c r="R50" i="8"/>
  <c r="AH24" i="8"/>
  <c r="AF24" i="8"/>
  <c r="AD24" i="8"/>
  <c r="AB33" i="8"/>
  <c r="Z33" i="8"/>
  <c r="X33" i="8"/>
  <c r="V33" i="8"/>
  <c r="T33" i="8"/>
  <c r="R33" i="8"/>
  <c r="AB35" i="8"/>
  <c r="Z35" i="8"/>
  <c r="X35" i="8"/>
  <c r="V35" i="8"/>
  <c r="T35" i="8"/>
  <c r="R35" i="8"/>
  <c r="AB37" i="8"/>
  <c r="Z37" i="8"/>
  <c r="X37" i="8"/>
  <c r="V37" i="8"/>
  <c r="T37" i="8"/>
  <c r="R37" i="8"/>
  <c r="AB39" i="8"/>
  <c r="Z39" i="8"/>
  <c r="X39" i="8"/>
  <c r="V39" i="8"/>
  <c r="T39" i="8"/>
  <c r="R39" i="8"/>
  <c r="AB41" i="8"/>
  <c r="Z41" i="8"/>
  <c r="X41" i="8"/>
  <c r="V41" i="8"/>
  <c r="T41" i="8"/>
  <c r="R41" i="8"/>
  <c r="AB43" i="8"/>
  <c r="Z43" i="8"/>
  <c r="X43" i="8"/>
  <c r="V43" i="8"/>
  <c r="T43" i="8"/>
  <c r="R43" i="8"/>
  <c r="AB45" i="8"/>
  <c r="Z45" i="8"/>
  <c r="X45" i="8"/>
  <c r="V45" i="8"/>
  <c r="T45" i="8"/>
  <c r="R45" i="8"/>
  <c r="AB47" i="8"/>
  <c r="Z47" i="8"/>
  <c r="X47" i="8"/>
  <c r="V47" i="8"/>
  <c r="T47" i="8"/>
  <c r="R47" i="8"/>
  <c r="AB49" i="8"/>
  <c r="Z49" i="8"/>
  <c r="X49" i="8"/>
  <c r="V49" i="8"/>
  <c r="T49" i="8"/>
  <c r="R49" i="8"/>
  <c r="AB51" i="8"/>
  <c r="Z51" i="8"/>
  <c r="X51" i="8"/>
  <c r="V51" i="8"/>
  <c r="T51" i="8"/>
  <c r="R51" i="8"/>
  <c r="AB53" i="8"/>
  <c r="Z53" i="8"/>
  <c r="X53" i="8"/>
  <c r="V53" i="8"/>
  <c r="T53" i="8"/>
  <c r="R53" i="8"/>
  <c r="AB55" i="8"/>
  <c r="Z55" i="8"/>
  <c r="X55" i="8"/>
  <c r="V55" i="8"/>
  <c r="T55" i="8"/>
  <c r="R55" i="8"/>
  <c r="AB57" i="8"/>
  <c r="Z57" i="8"/>
  <c r="X57" i="8"/>
  <c r="V57" i="8"/>
  <c r="T57" i="8"/>
  <c r="R57" i="8"/>
  <c r="AB59" i="8"/>
  <c r="Z59" i="8"/>
  <c r="X59" i="8"/>
  <c r="V59" i="8"/>
  <c r="T59" i="8"/>
  <c r="R59" i="8"/>
  <c r="AB61" i="8"/>
  <c r="Z61" i="8"/>
  <c r="X61" i="8"/>
  <c r="V61" i="8"/>
  <c r="T61" i="8"/>
  <c r="R61" i="8"/>
  <c r="AB63" i="8"/>
  <c r="Z63" i="8"/>
  <c r="X63" i="8"/>
  <c r="V63" i="8"/>
  <c r="T63" i="8"/>
  <c r="R63" i="8"/>
  <c r="AB65" i="8"/>
  <c r="Z65" i="8"/>
  <c r="X65" i="8"/>
  <c r="V65" i="8"/>
  <c r="T65" i="8"/>
  <c r="R65" i="8"/>
  <c r="AB67" i="8"/>
  <c r="Z67" i="8"/>
  <c r="X67" i="8"/>
  <c r="V67" i="8"/>
  <c r="T67" i="8"/>
  <c r="R67" i="8"/>
  <c r="AB69" i="8"/>
  <c r="Z69" i="8"/>
  <c r="X69" i="8"/>
  <c r="V69" i="8"/>
  <c r="T69" i="8"/>
  <c r="R69" i="8"/>
  <c r="AB71" i="8"/>
  <c r="Z71" i="8"/>
  <c r="X71" i="8"/>
  <c r="V71" i="8"/>
  <c r="T71" i="8"/>
  <c r="R71" i="8"/>
  <c r="AB73" i="8"/>
  <c r="Z73" i="8"/>
  <c r="X73" i="8"/>
  <c r="V73" i="8"/>
  <c r="T73" i="8"/>
  <c r="R73" i="8"/>
  <c r="AB75" i="8"/>
  <c r="Z75" i="8"/>
  <c r="X75" i="8"/>
  <c r="V75" i="8"/>
  <c r="T75" i="8"/>
  <c r="R75" i="8"/>
  <c r="AB77" i="8"/>
  <c r="Z77" i="8"/>
  <c r="X77" i="8"/>
  <c r="V77" i="8"/>
  <c r="T77" i="8"/>
  <c r="R77" i="8"/>
  <c r="AD6" i="8"/>
  <c r="AF6" i="8"/>
  <c r="AH6" i="8"/>
  <c r="AD17" i="8"/>
  <c r="AF17" i="8"/>
  <c r="AH17" i="8"/>
  <c r="AD18" i="8"/>
  <c r="AF18" i="8"/>
  <c r="AH18" i="8"/>
  <c r="AD19" i="8"/>
  <c r="AF19" i="8"/>
  <c r="AH19" i="8"/>
  <c r="AD20" i="8"/>
  <c r="AF20" i="8"/>
  <c r="AH20" i="8"/>
  <c r="Q36" i="8"/>
  <c r="U36" i="8"/>
  <c r="Y36" i="8"/>
  <c r="Q40" i="8"/>
  <c r="U40" i="8"/>
  <c r="Y40" i="8"/>
  <c r="Q46" i="8"/>
  <c r="U46" i="8"/>
  <c r="Y46" i="8"/>
  <c r="Q50" i="8"/>
  <c r="U50" i="8"/>
  <c r="Y50" i="8"/>
  <c r="AC6" i="8"/>
  <c r="AE6" i="8"/>
  <c r="AG6" i="8"/>
  <c r="AD7" i="8"/>
  <c r="AF7" i="8"/>
  <c r="AD8" i="8"/>
  <c r="AF8" i="8"/>
  <c r="AD9" i="8"/>
  <c r="AF9" i="8"/>
  <c r="AD10" i="8"/>
  <c r="AF10" i="8"/>
  <c r="AD11" i="8"/>
  <c r="AF11" i="8"/>
  <c r="AD12" i="8"/>
  <c r="AF12" i="8"/>
  <c r="AD13" i="8"/>
  <c r="AF13" i="8"/>
  <c r="AD14" i="8"/>
  <c r="AF14" i="8"/>
  <c r="AD15" i="8"/>
  <c r="AF15" i="8"/>
  <c r="AD16" i="8"/>
  <c r="AF16" i="8"/>
  <c r="AC17" i="8"/>
  <c r="AE17" i="8"/>
  <c r="AG17" i="8"/>
  <c r="AC18" i="8"/>
  <c r="AE18" i="8"/>
  <c r="AG18" i="8"/>
  <c r="AC19" i="8"/>
  <c r="AE19" i="8"/>
  <c r="AG19" i="8"/>
  <c r="AC20" i="8"/>
  <c r="AE20" i="8"/>
  <c r="AG20" i="8"/>
  <c r="AD21" i="8"/>
  <c r="AF21" i="8"/>
  <c r="AD22" i="8"/>
  <c r="AF22" i="8"/>
  <c r="AD23" i="8"/>
  <c r="AF23" i="8"/>
  <c r="AE24" i="8"/>
  <c r="AI24" i="8"/>
  <c r="Q33" i="8"/>
  <c r="U33" i="8"/>
  <c r="Y33" i="8"/>
  <c r="S34" i="8"/>
  <c r="W34" i="8"/>
  <c r="Q35" i="8"/>
  <c r="U35" i="8"/>
  <c r="Y35" i="8"/>
  <c r="S36" i="8"/>
  <c r="W36" i="8"/>
  <c r="AA36" i="8"/>
  <c r="Q37" i="8"/>
  <c r="U37" i="8"/>
  <c r="Y37" i="8"/>
  <c r="S38" i="8"/>
  <c r="W38" i="8"/>
  <c r="Q39" i="8"/>
  <c r="U39" i="8"/>
  <c r="Y39" i="8"/>
  <c r="S40" i="8"/>
  <c r="W40" i="8"/>
  <c r="AA40" i="8"/>
  <c r="Q41" i="8"/>
  <c r="U41" i="8"/>
  <c r="Y41" i="8"/>
  <c r="S42" i="8"/>
  <c r="W42" i="8"/>
  <c r="Q43" i="8"/>
  <c r="U43" i="8"/>
  <c r="Y43" i="8"/>
  <c r="S44" i="8"/>
  <c r="W44" i="8"/>
  <c r="Q45" i="8"/>
  <c r="U45" i="8"/>
  <c r="Y45" i="8"/>
  <c r="S46" i="8"/>
  <c r="W46" i="8"/>
  <c r="AA46" i="8"/>
  <c r="Q47" i="8"/>
  <c r="U47" i="8"/>
  <c r="Y47" i="8"/>
  <c r="S48" i="8"/>
  <c r="W48" i="8"/>
  <c r="Q49" i="8"/>
  <c r="U49" i="8"/>
  <c r="Y49" i="8"/>
  <c r="S50" i="8"/>
  <c r="W50" i="8"/>
  <c r="AA50" i="8"/>
  <c r="Q51" i="8"/>
  <c r="U51" i="8"/>
  <c r="Y51" i="8"/>
  <c r="S52" i="8"/>
  <c r="W52" i="8"/>
  <c r="Q53" i="8"/>
  <c r="U53" i="8"/>
  <c r="Y53" i="8"/>
  <c r="S54" i="8"/>
  <c r="W54" i="8"/>
  <c r="Q55" i="8"/>
  <c r="U55" i="8"/>
  <c r="Y55" i="8"/>
  <c r="S56" i="8"/>
  <c r="W56" i="8"/>
  <c r="Q57" i="8"/>
  <c r="U57" i="8"/>
  <c r="Y57" i="8"/>
  <c r="S58" i="8"/>
  <c r="W58" i="8"/>
  <c r="Q59" i="8"/>
  <c r="U59" i="8"/>
  <c r="Y59" i="8"/>
  <c r="S60" i="8"/>
  <c r="W60" i="8"/>
  <c r="Q61" i="8"/>
  <c r="U61" i="8"/>
  <c r="Y61" i="8"/>
  <c r="S62" i="8"/>
  <c r="W62" i="8"/>
  <c r="Q63" i="8"/>
  <c r="U63" i="8"/>
  <c r="Y63" i="8"/>
  <c r="S64" i="8"/>
  <c r="W64" i="8"/>
  <c r="Q65" i="8"/>
  <c r="U65" i="8"/>
  <c r="Y65" i="8"/>
  <c r="S66" i="8"/>
  <c r="W66" i="8"/>
  <c r="Q67" i="8"/>
  <c r="U67" i="8"/>
  <c r="Y67" i="8"/>
  <c r="S68" i="8"/>
  <c r="W68" i="8"/>
  <c r="Q69" i="8"/>
  <c r="U69" i="8"/>
  <c r="Y69" i="8"/>
  <c r="S70" i="8"/>
  <c r="W70" i="8"/>
  <c r="Q71" i="8"/>
  <c r="U71" i="8"/>
  <c r="Y71" i="8"/>
  <c r="S72" i="8"/>
  <c r="W72" i="8"/>
  <c r="Q73" i="8"/>
  <c r="U73" i="8"/>
  <c r="Y73" i="8"/>
  <c r="S74" i="8"/>
  <c r="W74" i="8"/>
  <c r="Q75" i="8"/>
  <c r="U75" i="8"/>
  <c r="Y75" i="8"/>
  <c r="S76" i="8"/>
  <c r="W76" i="8"/>
  <c r="Q77" i="8"/>
  <c r="U77" i="8"/>
  <c r="Y77" i="8"/>
  <c r="S78" i="8"/>
  <c r="AB34" i="8"/>
  <c r="Z34" i="8"/>
  <c r="X34" i="8"/>
  <c r="V34" i="8"/>
  <c r="T34" i="8"/>
  <c r="R34" i="8"/>
  <c r="AB38" i="8"/>
  <c r="Z38" i="8"/>
  <c r="X38" i="8"/>
  <c r="V38" i="8"/>
  <c r="T38" i="8"/>
  <c r="R38" i="8"/>
  <c r="AB42" i="8"/>
  <c r="Z42" i="8"/>
  <c r="X42" i="8"/>
  <c r="V42" i="8"/>
  <c r="T42" i="8"/>
  <c r="R42" i="8"/>
  <c r="AB44" i="8"/>
  <c r="Z44" i="8"/>
  <c r="X44" i="8"/>
  <c r="V44" i="8"/>
  <c r="T44" i="8"/>
  <c r="R44" i="8"/>
  <c r="AB48" i="8"/>
  <c r="Z48" i="8"/>
  <c r="X48" i="8"/>
  <c r="V48" i="8"/>
  <c r="T48" i="8"/>
  <c r="R48" i="8"/>
  <c r="AB52" i="8"/>
  <c r="Z52" i="8"/>
  <c r="X52" i="8"/>
  <c r="V52" i="8"/>
  <c r="T52" i="8"/>
  <c r="R52" i="8"/>
  <c r="AB54" i="8"/>
  <c r="Z54" i="8"/>
  <c r="X54" i="8"/>
  <c r="V54" i="8"/>
  <c r="T54" i="8"/>
  <c r="R54" i="8"/>
  <c r="AB56" i="8"/>
  <c r="Z56" i="8"/>
  <c r="X56" i="8"/>
  <c r="V56" i="8"/>
  <c r="T56" i="8"/>
  <c r="R56" i="8"/>
  <c r="AB58" i="8"/>
  <c r="Z58" i="8"/>
  <c r="X58" i="8"/>
  <c r="V58" i="8"/>
  <c r="T58" i="8"/>
  <c r="R58" i="8"/>
  <c r="AB60" i="8"/>
  <c r="Z60" i="8"/>
  <c r="X60" i="8"/>
  <c r="V60" i="8"/>
  <c r="T60" i="8"/>
  <c r="R60" i="8"/>
  <c r="AB62" i="8"/>
  <c r="Z62" i="8"/>
  <c r="X62" i="8"/>
  <c r="V62" i="8"/>
  <c r="T62" i="8"/>
  <c r="R62" i="8"/>
  <c r="AB64" i="8"/>
  <c r="Z64" i="8"/>
  <c r="X64" i="8"/>
  <c r="V64" i="8"/>
  <c r="T64" i="8"/>
  <c r="R64" i="8"/>
  <c r="AB66" i="8"/>
  <c r="Z66" i="8"/>
  <c r="X66" i="8"/>
  <c r="V66" i="8"/>
  <c r="T66" i="8"/>
  <c r="R66" i="8"/>
  <c r="AB68" i="8"/>
  <c r="Z68" i="8"/>
  <c r="X68" i="8"/>
  <c r="V68" i="8"/>
  <c r="T68" i="8"/>
  <c r="R68" i="8"/>
  <c r="AB70" i="8"/>
  <c r="Z70" i="8"/>
  <c r="X70" i="8"/>
  <c r="V70" i="8"/>
  <c r="T70" i="8"/>
  <c r="R70" i="8"/>
  <c r="AB72" i="8"/>
  <c r="Z72" i="8"/>
  <c r="X72" i="8"/>
  <c r="V72" i="8"/>
  <c r="T72" i="8"/>
  <c r="R72" i="8"/>
  <c r="AB74" i="8"/>
  <c r="Z74" i="8"/>
  <c r="X74" i="8"/>
  <c r="V74" i="8"/>
  <c r="T74" i="8"/>
  <c r="R74" i="8"/>
  <c r="AB76" i="8"/>
  <c r="Z76" i="8"/>
  <c r="X76" i="8"/>
  <c r="V76" i="8"/>
  <c r="T76" i="8"/>
  <c r="R76" i="8"/>
  <c r="AA78" i="8"/>
  <c r="Y78" i="8"/>
  <c r="AB78" i="8"/>
  <c r="X78" i="8"/>
  <c r="V78" i="8"/>
  <c r="T78" i="8"/>
  <c r="R78" i="8"/>
  <c r="Q34" i="8"/>
  <c r="U34" i="8"/>
  <c r="Y34" i="8"/>
  <c r="Q38" i="8"/>
  <c r="U38" i="8"/>
  <c r="Y38" i="8"/>
  <c r="Q42" i="8"/>
  <c r="U42" i="8"/>
  <c r="Y42" i="8"/>
  <c r="Q44" i="8"/>
  <c r="U44" i="8"/>
  <c r="Y44" i="8"/>
  <c r="Q48" i="8"/>
  <c r="U48" i="8"/>
  <c r="Y48" i="8"/>
  <c r="Q52" i="8"/>
  <c r="U52" i="8"/>
  <c r="Y52" i="8"/>
  <c r="Q54" i="8"/>
  <c r="U54" i="8"/>
  <c r="Y54" i="8"/>
  <c r="Q56" i="8"/>
  <c r="U56" i="8"/>
  <c r="Y56" i="8"/>
  <c r="Q58" i="8"/>
  <c r="U58" i="8"/>
  <c r="Y58" i="8"/>
  <c r="Q60" i="8"/>
  <c r="U60" i="8"/>
  <c r="Y60" i="8"/>
  <c r="Q62" i="8"/>
  <c r="U62" i="8"/>
  <c r="Y62" i="8"/>
  <c r="Q64" i="8"/>
  <c r="U64" i="8"/>
  <c r="Y64" i="8"/>
  <c r="Q66" i="8"/>
  <c r="U66" i="8"/>
  <c r="Y66" i="8"/>
  <c r="Q68" i="8"/>
  <c r="U68" i="8"/>
  <c r="Y68" i="8"/>
  <c r="Q70" i="8"/>
  <c r="U70" i="8"/>
  <c r="Y70" i="8"/>
  <c r="Q72" i="8"/>
  <c r="U72" i="8"/>
  <c r="Y72" i="8"/>
  <c r="Q74" i="8"/>
  <c r="U74" i="8"/>
  <c r="Y74" i="8"/>
  <c r="Q76" i="8"/>
  <c r="U76" i="8"/>
  <c r="Y76" i="8"/>
  <c r="Q78" i="8"/>
  <c r="U78" i="8"/>
  <c r="Z78" i="8"/>
  <c r="AI78" i="8"/>
  <c r="AG78" i="8"/>
  <c r="AE78" i="8"/>
  <c r="AC78" i="8"/>
  <c r="AI79" i="8"/>
  <c r="AG79" i="8"/>
  <c r="AE79" i="8"/>
  <c r="AC79" i="8"/>
  <c r="AI80" i="8"/>
  <c r="AG80" i="8"/>
  <c r="AE80" i="8"/>
  <c r="AC80" i="8"/>
  <c r="AI81" i="8"/>
  <c r="AG81" i="8"/>
  <c r="AE81" i="8"/>
  <c r="AC81" i="8"/>
  <c r="AI82" i="8"/>
  <c r="AG82" i="8"/>
  <c r="AE82" i="8"/>
  <c r="AC82" i="8"/>
  <c r="AI83" i="8"/>
  <c r="AG83" i="8"/>
  <c r="AE83" i="8"/>
  <c r="AC83" i="8"/>
  <c r="AI84" i="8"/>
  <c r="AG84" i="8"/>
  <c r="AE84" i="8"/>
  <c r="AC84" i="8"/>
  <c r="AI85" i="8"/>
  <c r="AG85" i="8"/>
  <c r="AE85" i="8"/>
  <c r="AC85" i="8"/>
  <c r="AI86" i="8"/>
  <c r="AG86" i="8"/>
  <c r="AE86" i="8"/>
  <c r="AC86" i="8"/>
  <c r="AI87" i="8"/>
  <c r="AG87" i="8"/>
  <c r="AE87" i="8"/>
  <c r="AC87" i="8"/>
  <c r="AI88" i="8"/>
  <c r="AG88" i="8"/>
  <c r="AE88" i="8"/>
  <c r="AC88" i="8"/>
  <c r="AI89" i="8"/>
  <c r="AG89" i="8"/>
  <c r="AE89" i="8"/>
  <c r="AC89" i="8"/>
  <c r="AI90" i="8"/>
  <c r="AG90" i="8"/>
  <c r="AE90" i="8"/>
  <c r="AC90" i="8"/>
  <c r="AI91" i="8"/>
  <c r="AG91" i="8"/>
  <c r="AE91" i="8"/>
  <c r="AC91" i="8"/>
  <c r="AI92" i="8"/>
  <c r="AG92" i="8"/>
  <c r="AE92" i="8"/>
  <c r="AC92" i="8"/>
  <c r="AI93" i="8"/>
  <c r="AG93" i="8"/>
  <c r="AE93" i="8"/>
  <c r="AC93" i="8"/>
  <c r="AI94" i="8"/>
  <c r="AG94" i="8"/>
  <c r="AE94" i="8"/>
  <c r="AC94" i="8"/>
  <c r="AI95" i="8"/>
  <c r="AG95" i="8"/>
  <c r="AE95" i="8"/>
  <c r="AC95" i="8"/>
  <c r="AI96" i="8"/>
  <c r="AG96" i="8"/>
  <c r="AE96" i="8"/>
  <c r="AC96" i="8"/>
  <c r="AI97" i="8"/>
  <c r="AG97" i="8"/>
  <c r="AE97" i="8"/>
  <c r="AC97" i="8"/>
  <c r="AI98" i="8"/>
  <c r="AG98" i="8"/>
  <c r="AE98" i="8"/>
  <c r="AC98" i="8"/>
  <c r="AI99" i="8"/>
  <c r="AG99" i="8"/>
  <c r="AE99" i="8"/>
  <c r="AC99" i="8"/>
  <c r="AI100" i="8"/>
  <c r="AG100" i="8"/>
  <c r="AE100" i="8"/>
  <c r="AC100" i="8"/>
  <c r="AI101" i="8"/>
  <c r="AG101" i="8"/>
  <c r="AE101" i="8"/>
  <c r="AC101" i="8"/>
  <c r="AI102" i="8"/>
  <c r="AG102" i="8"/>
  <c r="AE102" i="8"/>
  <c r="AC102" i="8"/>
  <c r="AH103" i="8"/>
  <c r="AF103" i="8"/>
  <c r="AD103" i="8"/>
  <c r="AI103" i="8"/>
  <c r="AG103" i="8"/>
  <c r="AE103" i="8"/>
  <c r="AC103" i="8"/>
  <c r="AD25" i="8"/>
  <c r="AF25" i="8"/>
  <c r="AD26" i="8"/>
  <c r="AF26" i="8"/>
  <c r="AD27" i="8"/>
  <c r="AF27" i="8"/>
  <c r="AD28" i="8"/>
  <c r="AF28" i="8"/>
  <c r="AD29" i="8"/>
  <c r="AF29" i="8"/>
  <c r="AD30" i="8"/>
  <c r="AF30" i="8"/>
  <c r="AD31" i="8"/>
  <c r="AF31" i="8"/>
  <c r="AD32" i="8"/>
  <c r="AF32" i="8"/>
  <c r="AD33" i="8"/>
  <c r="AF33" i="8"/>
  <c r="AD34" i="8"/>
  <c r="AF34" i="8"/>
  <c r="AD35" i="8"/>
  <c r="AF35" i="8"/>
  <c r="AD36" i="8"/>
  <c r="AF36" i="8"/>
  <c r="AD37" i="8"/>
  <c r="AF37" i="8"/>
  <c r="AD38" i="8"/>
  <c r="AF38" i="8"/>
  <c r="AD39" i="8"/>
  <c r="AF39" i="8"/>
  <c r="AD40" i="8"/>
  <c r="AF40" i="8"/>
  <c r="AD41" i="8"/>
  <c r="AF41" i="8"/>
  <c r="AD42" i="8"/>
  <c r="AF42" i="8"/>
  <c r="AD43" i="8"/>
  <c r="AF43" i="8"/>
  <c r="AD44" i="8"/>
  <c r="AF44" i="8"/>
  <c r="AD45" i="8"/>
  <c r="AF45" i="8"/>
  <c r="AD46" i="8"/>
  <c r="AF46" i="8"/>
  <c r="AD47" i="8"/>
  <c r="AF47" i="8"/>
  <c r="AD48" i="8"/>
  <c r="AF48" i="8"/>
  <c r="AD49" i="8"/>
  <c r="AF49" i="8"/>
  <c r="AD50" i="8"/>
  <c r="AF50" i="8"/>
  <c r="AD51" i="8"/>
  <c r="AF51" i="8"/>
  <c r="AD52" i="8"/>
  <c r="AF52" i="8"/>
  <c r="AD53" i="8"/>
  <c r="AF53" i="8"/>
  <c r="AD54" i="8"/>
  <c r="AF54" i="8"/>
  <c r="AD55" i="8"/>
  <c r="AF55" i="8"/>
  <c r="AD56" i="8"/>
  <c r="AF56" i="8"/>
  <c r="AD57" i="8"/>
  <c r="AF57" i="8"/>
  <c r="AD58" i="8"/>
  <c r="AF58" i="8"/>
  <c r="AD59" i="8"/>
  <c r="AF59" i="8"/>
  <c r="AD60" i="8"/>
  <c r="AF60" i="8"/>
  <c r="AD61" i="8"/>
  <c r="AF61" i="8"/>
  <c r="AD62" i="8"/>
  <c r="AF62" i="8"/>
  <c r="AD63" i="8"/>
  <c r="AF63" i="8"/>
  <c r="AD64" i="8"/>
  <c r="AF64" i="8"/>
  <c r="AD65" i="8"/>
  <c r="AF65" i="8"/>
  <c r="AD66" i="8"/>
  <c r="AF66" i="8"/>
  <c r="AD67" i="8"/>
  <c r="AF67" i="8"/>
  <c r="AD68" i="8"/>
  <c r="AF68" i="8"/>
  <c r="AD69" i="8"/>
  <c r="AF69" i="8"/>
  <c r="AD70" i="8"/>
  <c r="AF70" i="8"/>
  <c r="AD71" i="8"/>
  <c r="AF71" i="8"/>
  <c r="AD72" i="8"/>
  <c r="AF72" i="8"/>
  <c r="AD73" i="8"/>
  <c r="AF73" i="8"/>
  <c r="AD74" i="8"/>
  <c r="AF74" i="8"/>
  <c r="AD75" i="8"/>
  <c r="AF75" i="8"/>
  <c r="AD76" i="8"/>
  <c r="AF76" i="8"/>
  <c r="AD77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D101" i="8"/>
  <c r="AH101" i="8"/>
  <c r="AD102" i="8"/>
  <c r="AH102" i="8"/>
  <c r="Q79" i="8"/>
  <c r="S79" i="8"/>
  <c r="U79" i="8"/>
  <c r="W79" i="8"/>
  <c r="Y79" i="8"/>
  <c r="Q80" i="8"/>
  <c r="S80" i="8"/>
  <c r="U80" i="8"/>
  <c r="W80" i="8"/>
  <c r="Y80" i="8"/>
  <c r="Q81" i="8"/>
  <c r="S81" i="8"/>
  <c r="U81" i="8"/>
  <c r="W81" i="8"/>
  <c r="Y81" i="8"/>
  <c r="Q82" i="8"/>
  <c r="S82" i="8"/>
  <c r="U82" i="8"/>
  <c r="W82" i="8"/>
  <c r="Y82" i="8"/>
  <c r="Q83" i="8"/>
  <c r="S83" i="8"/>
  <c r="U83" i="8"/>
  <c r="W83" i="8"/>
  <c r="Y83" i="8"/>
  <c r="Q84" i="8"/>
  <c r="S84" i="8"/>
  <c r="U84" i="8"/>
  <c r="W84" i="8"/>
  <c r="Y84" i="8"/>
  <c r="Q85" i="8"/>
  <c r="S85" i="8"/>
  <c r="U85" i="8"/>
  <c r="W85" i="8"/>
  <c r="Y85" i="8"/>
  <c r="Q86" i="8"/>
  <c r="S86" i="8"/>
  <c r="U86" i="8"/>
  <c r="W86" i="8"/>
  <c r="Y86" i="8"/>
  <c r="Q87" i="8"/>
  <c r="S87" i="8"/>
  <c r="U87" i="8"/>
  <c r="W87" i="8"/>
  <c r="Y87" i="8"/>
  <c r="Q88" i="8"/>
  <c r="S88" i="8"/>
  <c r="U88" i="8"/>
  <c r="W88" i="8"/>
  <c r="Y88" i="8"/>
  <c r="Q89" i="8"/>
  <c r="S89" i="8"/>
  <c r="U89" i="8"/>
  <c r="W89" i="8"/>
  <c r="Y89" i="8"/>
  <c r="Q90" i="8"/>
  <c r="S90" i="8"/>
  <c r="U90" i="8"/>
  <c r="W90" i="8"/>
  <c r="Y90" i="8"/>
  <c r="Q91" i="8"/>
  <c r="S91" i="8"/>
  <c r="U91" i="8"/>
  <c r="W91" i="8"/>
  <c r="Y91" i="8"/>
  <c r="Q92" i="8"/>
  <c r="S92" i="8"/>
  <c r="U92" i="8"/>
  <c r="W92" i="8"/>
  <c r="Y92" i="8"/>
  <c r="Q93" i="8"/>
  <c r="S93" i="8"/>
  <c r="U93" i="8"/>
  <c r="W93" i="8"/>
  <c r="Y93" i="8"/>
  <c r="Q94" i="8"/>
  <c r="S94" i="8"/>
  <c r="U94" i="8"/>
  <c r="W94" i="8"/>
  <c r="Y94" i="8"/>
  <c r="Q95" i="8"/>
  <c r="S95" i="8"/>
  <c r="U95" i="8"/>
  <c r="W95" i="8"/>
  <c r="Y95" i="8"/>
  <c r="Q96" i="8"/>
  <c r="S96" i="8"/>
  <c r="U96" i="8"/>
  <c r="W96" i="8"/>
  <c r="Y96" i="8"/>
  <c r="Q97" i="8"/>
  <c r="S97" i="8"/>
  <c r="U97" i="8"/>
  <c r="W97" i="8"/>
  <c r="Y97" i="8"/>
  <c r="Q98" i="8"/>
  <c r="S98" i="8"/>
  <c r="U98" i="8"/>
  <c r="W98" i="8"/>
  <c r="Y98" i="8"/>
  <c r="Q99" i="8"/>
  <c r="S99" i="8"/>
  <c r="U99" i="8"/>
  <c r="W99" i="8"/>
  <c r="Y99" i="8"/>
  <c r="Q100" i="8"/>
  <c r="S100" i="8"/>
  <c r="U100" i="8"/>
  <c r="W100" i="8"/>
  <c r="Y100" i="8"/>
  <c r="Q101" i="8"/>
  <c r="S101" i="8"/>
  <c r="U101" i="8"/>
  <c r="W101" i="8"/>
  <c r="Y101" i="8"/>
  <c r="Q102" i="8"/>
  <c r="S102" i="8"/>
  <c r="U102" i="8"/>
  <c r="W102" i="8"/>
  <c r="Y102" i="8"/>
  <c r="Q103" i="8"/>
  <c r="S103" i="8"/>
  <c r="U103" i="8"/>
  <c r="W103" i="8"/>
  <c r="Y103" i="8"/>
  <c r="AB17" i="7"/>
  <c r="Z17" i="7"/>
  <c r="X17" i="7"/>
  <c r="V17" i="7"/>
  <c r="T17" i="7"/>
  <c r="R17" i="7"/>
  <c r="AA17" i="7"/>
  <c r="W17" i="7"/>
  <c r="S17" i="7"/>
  <c r="Y17" i="7"/>
  <c r="U17" i="7"/>
  <c r="Q17" i="7"/>
  <c r="AB18" i="7"/>
  <c r="Z18" i="7"/>
  <c r="X18" i="7"/>
  <c r="V18" i="7"/>
  <c r="T18" i="7"/>
  <c r="R18" i="7"/>
  <c r="AA18" i="7"/>
  <c r="W18" i="7"/>
  <c r="S18" i="7"/>
  <c r="Y18" i="7"/>
  <c r="U18" i="7"/>
  <c r="Q18" i="7"/>
  <c r="AB19" i="7"/>
  <c r="Z19" i="7"/>
  <c r="X19" i="7"/>
  <c r="V19" i="7"/>
  <c r="T19" i="7"/>
  <c r="R19" i="7"/>
  <c r="Y19" i="7"/>
  <c r="U19" i="7"/>
  <c r="Q19" i="7"/>
  <c r="AA19" i="7"/>
  <c r="W19" i="7"/>
  <c r="S19" i="7"/>
  <c r="AB20" i="7"/>
  <c r="Z20" i="7"/>
  <c r="X20" i="7"/>
  <c r="V20" i="7"/>
  <c r="T20" i="7"/>
  <c r="R20" i="7"/>
  <c r="Y20" i="7"/>
  <c r="U20" i="7"/>
  <c r="Q20" i="7"/>
  <c r="AA20" i="7"/>
  <c r="W20" i="7"/>
  <c r="S20" i="7"/>
  <c r="AB7" i="7"/>
  <c r="Z7" i="7"/>
  <c r="X7" i="7"/>
  <c r="V7" i="7"/>
  <c r="T7" i="7"/>
  <c r="R7" i="7"/>
  <c r="AA7" i="7"/>
  <c r="Y7" i="7"/>
  <c r="W7" i="7"/>
  <c r="U7" i="7"/>
  <c r="S7" i="7"/>
  <c r="Q7" i="7"/>
  <c r="AB8" i="7"/>
  <c r="Z8" i="7"/>
  <c r="X8" i="7"/>
  <c r="V8" i="7"/>
  <c r="T8" i="7"/>
  <c r="R8" i="7"/>
  <c r="AA8" i="7"/>
  <c r="Y8" i="7"/>
  <c r="W8" i="7"/>
  <c r="U8" i="7"/>
  <c r="S8" i="7"/>
  <c r="Q8" i="7"/>
  <c r="AB9" i="7"/>
  <c r="Z9" i="7"/>
  <c r="X9" i="7"/>
  <c r="V9" i="7"/>
  <c r="T9" i="7"/>
  <c r="R9" i="7"/>
  <c r="AA9" i="7"/>
  <c r="Y9" i="7"/>
  <c r="W9" i="7"/>
  <c r="U9" i="7"/>
  <c r="S9" i="7"/>
  <c r="Q9" i="7"/>
  <c r="AB10" i="7"/>
  <c r="Z10" i="7"/>
  <c r="X10" i="7"/>
  <c r="V10" i="7"/>
  <c r="T10" i="7"/>
  <c r="R10" i="7"/>
  <c r="AA10" i="7"/>
  <c r="Y10" i="7"/>
  <c r="W10" i="7"/>
  <c r="U10" i="7"/>
  <c r="S10" i="7"/>
  <c r="Q10" i="7"/>
  <c r="AA11" i="7"/>
  <c r="Y11" i="7"/>
  <c r="W11" i="7"/>
  <c r="U11" i="7"/>
  <c r="AB11" i="7"/>
  <c r="X11" i="7"/>
  <c r="T11" i="7"/>
  <c r="R11" i="7"/>
  <c r="Z11" i="7"/>
  <c r="V11" i="7"/>
  <c r="S11" i="7"/>
  <c r="Q11" i="7"/>
  <c r="AA6" i="7"/>
  <c r="Y6" i="7"/>
  <c r="W6" i="7"/>
  <c r="U6" i="7"/>
  <c r="S6" i="7"/>
  <c r="Q6" i="7"/>
  <c r="AB6" i="7"/>
  <c r="Z6" i="7"/>
  <c r="X6" i="7"/>
  <c r="V6" i="7"/>
  <c r="T6" i="7"/>
  <c r="R6" i="7"/>
  <c r="AA13" i="7"/>
  <c r="Y13" i="7"/>
  <c r="W13" i="7"/>
  <c r="U13" i="7"/>
  <c r="S13" i="7"/>
  <c r="Q13" i="7"/>
  <c r="AI14" i="7"/>
  <c r="AG14" i="7"/>
  <c r="AE14" i="7"/>
  <c r="AC14" i="7"/>
  <c r="AI21" i="7"/>
  <c r="AG21" i="7"/>
  <c r="AE21" i="7"/>
  <c r="AC21" i="7"/>
  <c r="AA24" i="7"/>
  <c r="Y24" i="7"/>
  <c r="W24" i="7"/>
  <c r="U24" i="7"/>
  <c r="S24" i="7"/>
  <c r="Q24" i="7"/>
  <c r="AI25" i="7"/>
  <c r="AG25" i="7"/>
  <c r="AE25" i="7"/>
  <c r="AC25" i="7"/>
  <c r="AA28" i="7"/>
  <c r="Y28" i="7"/>
  <c r="W28" i="7"/>
  <c r="U28" i="7"/>
  <c r="S28" i="7"/>
  <c r="Q28" i="7"/>
  <c r="AI29" i="7"/>
  <c r="AG29" i="7"/>
  <c r="AE29" i="7"/>
  <c r="AC29" i="7"/>
  <c r="AI31" i="7"/>
  <c r="AG31" i="7"/>
  <c r="AE31" i="7"/>
  <c r="AC31" i="7"/>
  <c r="AA12" i="7"/>
  <c r="Y12" i="7"/>
  <c r="W12" i="7"/>
  <c r="U12" i="7"/>
  <c r="S12" i="7"/>
  <c r="Q12" i="7"/>
  <c r="AI13" i="7"/>
  <c r="AG13" i="7"/>
  <c r="AE13" i="7"/>
  <c r="AC13" i="7"/>
  <c r="AA14" i="7"/>
  <c r="Y14" i="7"/>
  <c r="W14" i="7"/>
  <c r="U14" i="7"/>
  <c r="S14" i="7"/>
  <c r="Q14" i="7"/>
  <c r="AI15" i="7"/>
  <c r="AG15" i="7"/>
  <c r="AE15" i="7"/>
  <c r="AC15" i="7"/>
  <c r="AA16" i="7"/>
  <c r="Y16" i="7"/>
  <c r="W16" i="7"/>
  <c r="U16" i="7"/>
  <c r="S16" i="7"/>
  <c r="Q16" i="7"/>
  <c r="AA21" i="7"/>
  <c r="Y21" i="7"/>
  <c r="W21" i="7"/>
  <c r="U21" i="7"/>
  <c r="S21" i="7"/>
  <c r="Q21" i="7"/>
  <c r="AI22" i="7"/>
  <c r="AG22" i="7"/>
  <c r="AE22" i="7"/>
  <c r="AC22" i="7"/>
  <c r="AA23" i="7"/>
  <c r="Y23" i="7"/>
  <c r="W23" i="7"/>
  <c r="U23" i="7"/>
  <c r="S23" i="7"/>
  <c r="Q23" i="7"/>
  <c r="AI24" i="7"/>
  <c r="AG24" i="7"/>
  <c r="AE24" i="7"/>
  <c r="AC24" i="7"/>
  <c r="AA25" i="7"/>
  <c r="Y25" i="7"/>
  <c r="W25" i="7"/>
  <c r="U25" i="7"/>
  <c r="S25" i="7"/>
  <c r="Q25" i="7"/>
  <c r="AI26" i="7"/>
  <c r="AG26" i="7"/>
  <c r="AE26" i="7"/>
  <c r="AC26" i="7"/>
  <c r="AA27" i="7"/>
  <c r="Y27" i="7"/>
  <c r="W27" i="7"/>
  <c r="U27" i="7"/>
  <c r="S27" i="7"/>
  <c r="Q27" i="7"/>
  <c r="AI28" i="7"/>
  <c r="AG28" i="7"/>
  <c r="AE28" i="7"/>
  <c r="AC28" i="7"/>
  <c r="AA29" i="7"/>
  <c r="Y29" i="7"/>
  <c r="W29" i="7"/>
  <c r="U29" i="7"/>
  <c r="S29" i="7"/>
  <c r="Q29" i="7"/>
  <c r="AI30" i="7"/>
  <c r="AG30" i="7"/>
  <c r="AE30" i="7"/>
  <c r="AC30" i="7"/>
  <c r="AA31" i="7"/>
  <c r="Y31" i="7"/>
  <c r="W31" i="7"/>
  <c r="U31" i="7"/>
  <c r="S31" i="7"/>
  <c r="Q31" i="7"/>
  <c r="AI32" i="7"/>
  <c r="AG32" i="7"/>
  <c r="AE32" i="7"/>
  <c r="AC32" i="7"/>
  <c r="AI33" i="7"/>
  <c r="AG33" i="7"/>
  <c r="AE33" i="7"/>
  <c r="AC33" i="7"/>
  <c r="AI34" i="7"/>
  <c r="AG34" i="7"/>
  <c r="AE34" i="7"/>
  <c r="AC34" i="7"/>
  <c r="AI35" i="7"/>
  <c r="AG35" i="7"/>
  <c r="AE35" i="7"/>
  <c r="AC35" i="7"/>
  <c r="AI36" i="7"/>
  <c r="AG36" i="7"/>
  <c r="AE36" i="7"/>
  <c r="AC36" i="7"/>
  <c r="AI37" i="7"/>
  <c r="AG37" i="7"/>
  <c r="AE37" i="7"/>
  <c r="AC37" i="7"/>
  <c r="AI38" i="7"/>
  <c r="AG38" i="7"/>
  <c r="AE38" i="7"/>
  <c r="AC38" i="7"/>
  <c r="AI39" i="7"/>
  <c r="AG39" i="7"/>
  <c r="AE39" i="7"/>
  <c r="AC39" i="7"/>
  <c r="AI40" i="7"/>
  <c r="AG40" i="7"/>
  <c r="AE40" i="7"/>
  <c r="AC40" i="7"/>
  <c r="AI41" i="7"/>
  <c r="AG41" i="7"/>
  <c r="AE41" i="7"/>
  <c r="AC41" i="7"/>
  <c r="AI42" i="7"/>
  <c r="AG42" i="7"/>
  <c r="AE42" i="7"/>
  <c r="AC42" i="7"/>
  <c r="AI43" i="7"/>
  <c r="AG43" i="7"/>
  <c r="AE43" i="7"/>
  <c r="AC43" i="7"/>
  <c r="AI44" i="7"/>
  <c r="AG44" i="7"/>
  <c r="AE44" i="7"/>
  <c r="AC44" i="7"/>
  <c r="AI45" i="7"/>
  <c r="AG45" i="7"/>
  <c r="AE45" i="7"/>
  <c r="AC45" i="7"/>
  <c r="AI46" i="7"/>
  <c r="AG46" i="7"/>
  <c r="AE46" i="7"/>
  <c r="AC46" i="7"/>
  <c r="AI47" i="7"/>
  <c r="AG47" i="7"/>
  <c r="AE47" i="7"/>
  <c r="AC47" i="7"/>
  <c r="AI48" i="7"/>
  <c r="AG48" i="7"/>
  <c r="AE48" i="7"/>
  <c r="AC48" i="7"/>
  <c r="AI49" i="7"/>
  <c r="AG49" i="7"/>
  <c r="AE49" i="7"/>
  <c r="AC49" i="7"/>
  <c r="AI50" i="7"/>
  <c r="AG50" i="7"/>
  <c r="AE50" i="7"/>
  <c r="AC50" i="7"/>
  <c r="AI51" i="7"/>
  <c r="AG51" i="7"/>
  <c r="AE51" i="7"/>
  <c r="AC51" i="7"/>
  <c r="AI52" i="7"/>
  <c r="AG52" i="7"/>
  <c r="AE52" i="7"/>
  <c r="AC52" i="7"/>
  <c r="AH53" i="7"/>
  <c r="AF53" i="7"/>
  <c r="AD53" i="7"/>
  <c r="AG53" i="7"/>
  <c r="AC53" i="7"/>
  <c r="AF12" i="7"/>
  <c r="R13" i="7"/>
  <c r="V13" i="7"/>
  <c r="Z13" i="7"/>
  <c r="AF16" i="7"/>
  <c r="AF23" i="7"/>
  <c r="R24" i="7"/>
  <c r="V24" i="7"/>
  <c r="Z24" i="7"/>
  <c r="AF27" i="7"/>
  <c r="R28" i="7"/>
  <c r="V28" i="7"/>
  <c r="Z28" i="7"/>
  <c r="AF31" i="7"/>
  <c r="AD6" i="7"/>
  <c r="AF6" i="7"/>
  <c r="AC7" i="7"/>
  <c r="AE7" i="7"/>
  <c r="AG7" i="7"/>
  <c r="AI7" i="7"/>
  <c r="AC8" i="7"/>
  <c r="AE8" i="7"/>
  <c r="AG8" i="7"/>
  <c r="AI8" i="7"/>
  <c r="AC9" i="7"/>
  <c r="AE9" i="7"/>
  <c r="AG9" i="7"/>
  <c r="AI9" i="7"/>
  <c r="AC10" i="7"/>
  <c r="AE10" i="7"/>
  <c r="AG10" i="7"/>
  <c r="AI10" i="7"/>
  <c r="AD11" i="7"/>
  <c r="R12" i="7"/>
  <c r="V12" i="7"/>
  <c r="Z12" i="7"/>
  <c r="AD12" i="7"/>
  <c r="T13" i="7"/>
  <c r="X13" i="7"/>
  <c r="AB13" i="7"/>
  <c r="AF13" i="7"/>
  <c r="R14" i="7"/>
  <c r="V14" i="7"/>
  <c r="Z14" i="7"/>
  <c r="AD14" i="7"/>
  <c r="AH14" i="7"/>
  <c r="T15" i="7"/>
  <c r="X15" i="7"/>
  <c r="AF15" i="7"/>
  <c r="R16" i="7"/>
  <c r="V16" i="7"/>
  <c r="Z16" i="7"/>
  <c r="AD16" i="7"/>
  <c r="R21" i="7"/>
  <c r="V21" i="7"/>
  <c r="Z21" i="7"/>
  <c r="AD21" i="7"/>
  <c r="AH21" i="7"/>
  <c r="T22" i="7"/>
  <c r="X22" i="7"/>
  <c r="AF22" i="7"/>
  <c r="R23" i="7"/>
  <c r="V23" i="7"/>
  <c r="Z23" i="7"/>
  <c r="AD23" i="7"/>
  <c r="T24" i="7"/>
  <c r="X24" i="7"/>
  <c r="AB24" i="7"/>
  <c r="AF24" i="7"/>
  <c r="R25" i="7"/>
  <c r="V25" i="7"/>
  <c r="Z25" i="7"/>
  <c r="AD25" i="7"/>
  <c r="AH25" i="7"/>
  <c r="T26" i="7"/>
  <c r="X26" i="7"/>
  <c r="AF26" i="7"/>
  <c r="R27" i="7"/>
  <c r="V27" i="7"/>
  <c r="Z27" i="7"/>
  <c r="AD27" i="7"/>
  <c r="T28" i="7"/>
  <c r="X28" i="7"/>
  <c r="AB28" i="7"/>
  <c r="AF28" i="7"/>
  <c r="R29" i="7"/>
  <c r="V29" i="7"/>
  <c r="Z29" i="7"/>
  <c r="AD29" i="7"/>
  <c r="AH29" i="7"/>
  <c r="T30" i="7"/>
  <c r="X30" i="7"/>
  <c r="AF30" i="7"/>
  <c r="R31" i="7"/>
  <c r="V31" i="7"/>
  <c r="Z31" i="7"/>
  <c r="AD31" i="7"/>
  <c r="AH31" i="7"/>
  <c r="T32" i="7"/>
  <c r="X32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E53" i="7"/>
  <c r="AI11" i="7"/>
  <c r="AG11" i="7"/>
  <c r="AE11" i="7"/>
  <c r="AC11" i="7"/>
  <c r="AI12" i="7"/>
  <c r="AG12" i="7"/>
  <c r="AE12" i="7"/>
  <c r="AC12" i="7"/>
  <c r="AA15" i="7"/>
  <c r="Y15" i="7"/>
  <c r="W15" i="7"/>
  <c r="U15" i="7"/>
  <c r="S15" i="7"/>
  <c r="Q15" i="7"/>
  <c r="AI16" i="7"/>
  <c r="AG16" i="7"/>
  <c r="AE16" i="7"/>
  <c r="AC16" i="7"/>
  <c r="AA22" i="7"/>
  <c r="Y22" i="7"/>
  <c r="W22" i="7"/>
  <c r="U22" i="7"/>
  <c r="S22" i="7"/>
  <c r="Q22" i="7"/>
  <c r="AI23" i="7"/>
  <c r="AG23" i="7"/>
  <c r="AE23" i="7"/>
  <c r="AC23" i="7"/>
  <c r="AA26" i="7"/>
  <c r="Y26" i="7"/>
  <c r="W26" i="7"/>
  <c r="U26" i="7"/>
  <c r="S26" i="7"/>
  <c r="Q26" i="7"/>
  <c r="AI27" i="7"/>
  <c r="AG27" i="7"/>
  <c r="AE27" i="7"/>
  <c r="AC27" i="7"/>
  <c r="AA30" i="7"/>
  <c r="Y30" i="7"/>
  <c r="W30" i="7"/>
  <c r="U30" i="7"/>
  <c r="S30" i="7"/>
  <c r="Q30" i="7"/>
  <c r="AA32" i="7"/>
  <c r="Y32" i="7"/>
  <c r="W32" i="7"/>
  <c r="U32" i="7"/>
  <c r="S32" i="7"/>
  <c r="Q32" i="7"/>
  <c r="AB54" i="7"/>
  <c r="Z54" i="7"/>
  <c r="X54" i="7"/>
  <c r="V54" i="7"/>
  <c r="T54" i="7"/>
  <c r="R54" i="7"/>
  <c r="AA54" i="7"/>
  <c r="W54" i="7"/>
  <c r="S54" i="7"/>
  <c r="AB56" i="7"/>
  <c r="Z56" i="7"/>
  <c r="X56" i="7"/>
  <c r="V56" i="7"/>
  <c r="T56" i="7"/>
  <c r="R56" i="7"/>
  <c r="AA56" i="7"/>
  <c r="W56" i="7"/>
  <c r="S56" i="7"/>
  <c r="AB58" i="7"/>
  <c r="Z58" i="7"/>
  <c r="X58" i="7"/>
  <c r="V58" i="7"/>
  <c r="T58" i="7"/>
  <c r="R58" i="7"/>
  <c r="AA58" i="7"/>
  <c r="W58" i="7"/>
  <c r="S58" i="7"/>
  <c r="AB60" i="7"/>
  <c r="Z60" i="7"/>
  <c r="X60" i="7"/>
  <c r="V60" i="7"/>
  <c r="T60" i="7"/>
  <c r="R60" i="7"/>
  <c r="AA60" i="7"/>
  <c r="W60" i="7"/>
  <c r="S60" i="7"/>
  <c r="AB62" i="7"/>
  <c r="Z62" i="7"/>
  <c r="X62" i="7"/>
  <c r="V62" i="7"/>
  <c r="T62" i="7"/>
  <c r="R62" i="7"/>
  <c r="AA62" i="7"/>
  <c r="W62" i="7"/>
  <c r="S62" i="7"/>
  <c r="AB64" i="7"/>
  <c r="Z64" i="7"/>
  <c r="X64" i="7"/>
  <c r="V64" i="7"/>
  <c r="T64" i="7"/>
  <c r="R64" i="7"/>
  <c r="AA64" i="7"/>
  <c r="W64" i="7"/>
  <c r="S64" i="7"/>
  <c r="AB66" i="7"/>
  <c r="Z66" i="7"/>
  <c r="X66" i="7"/>
  <c r="V66" i="7"/>
  <c r="T66" i="7"/>
  <c r="R66" i="7"/>
  <c r="AA66" i="7"/>
  <c r="W66" i="7"/>
  <c r="S66" i="7"/>
  <c r="AD7" i="7"/>
  <c r="AF7" i="7"/>
  <c r="AD8" i="7"/>
  <c r="AF8" i="7"/>
  <c r="AD9" i="7"/>
  <c r="AF9" i="7"/>
  <c r="AD10" i="7"/>
  <c r="AF10" i="7"/>
  <c r="AF11" i="7"/>
  <c r="AF14" i="7"/>
  <c r="R15" i="7"/>
  <c r="V15" i="7"/>
  <c r="Z15" i="7"/>
  <c r="AF21" i="7"/>
  <c r="R22" i="7"/>
  <c r="V22" i="7"/>
  <c r="Z22" i="7"/>
  <c r="AF25" i="7"/>
  <c r="R26" i="7"/>
  <c r="V26" i="7"/>
  <c r="Z26" i="7"/>
  <c r="AF29" i="7"/>
  <c r="R30" i="7"/>
  <c r="V30" i="7"/>
  <c r="Z30" i="7"/>
  <c r="R32" i="7"/>
  <c r="V32" i="7"/>
  <c r="Z32" i="7"/>
  <c r="AD44" i="7"/>
  <c r="AH44" i="7"/>
  <c r="AD45" i="7"/>
  <c r="AH45" i="7"/>
  <c r="AD46" i="7"/>
  <c r="AH46" i="7"/>
  <c r="AD47" i="7"/>
  <c r="AH47" i="7"/>
  <c r="AD48" i="7"/>
  <c r="AH48" i="7"/>
  <c r="AD49" i="7"/>
  <c r="AH49" i="7"/>
  <c r="AD50" i="7"/>
  <c r="AH50" i="7"/>
  <c r="AD51" i="7"/>
  <c r="AH51" i="7"/>
  <c r="AD52" i="7"/>
  <c r="AH52" i="7"/>
  <c r="AI53" i="7"/>
  <c r="Q54" i="7"/>
  <c r="Y54" i="7"/>
  <c r="Q56" i="7"/>
  <c r="Y56" i="7"/>
  <c r="Q58" i="7"/>
  <c r="Y58" i="7"/>
  <c r="Q60" i="7"/>
  <c r="Y60" i="7"/>
  <c r="Q62" i="7"/>
  <c r="Y62" i="7"/>
  <c r="Q64" i="7"/>
  <c r="Y64" i="7"/>
  <c r="Q66" i="7"/>
  <c r="Y66" i="7"/>
  <c r="AB53" i="7"/>
  <c r="Z53" i="7"/>
  <c r="X53" i="7"/>
  <c r="V53" i="7"/>
  <c r="T53" i="7"/>
  <c r="R53" i="7"/>
  <c r="AB55" i="7"/>
  <c r="Z55" i="7"/>
  <c r="X55" i="7"/>
  <c r="V55" i="7"/>
  <c r="T55" i="7"/>
  <c r="R55" i="7"/>
  <c r="AB57" i="7"/>
  <c r="Z57" i="7"/>
  <c r="X57" i="7"/>
  <c r="V57" i="7"/>
  <c r="T57" i="7"/>
  <c r="R57" i="7"/>
  <c r="AB59" i="7"/>
  <c r="Z59" i="7"/>
  <c r="X59" i="7"/>
  <c r="V59" i="7"/>
  <c r="T59" i="7"/>
  <c r="R59" i="7"/>
  <c r="AB61" i="7"/>
  <c r="Z61" i="7"/>
  <c r="X61" i="7"/>
  <c r="V61" i="7"/>
  <c r="T61" i="7"/>
  <c r="R61" i="7"/>
  <c r="AB63" i="7"/>
  <c r="Z63" i="7"/>
  <c r="X63" i="7"/>
  <c r="V63" i="7"/>
  <c r="T63" i="7"/>
  <c r="R63" i="7"/>
  <c r="AB65" i="7"/>
  <c r="Z65" i="7"/>
  <c r="X65" i="7"/>
  <c r="V65" i="7"/>
  <c r="T65" i="7"/>
  <c r="R65" i="7"/>
  <c r="AB67" i="7"/>
  <c r="Z67" i="7"/>
  <c r="X67" i="7"/>
  <c r="V67" i="7"/>
  <c r="T67" i="7"/>
  <c r="R67" i="7"/>
  <c r="AB69" i="7"/>
  <c r="Z69" i="7"/>
  <c r="X69" i="7"/>
  <c r="V69" i="7"/>
  <c r="T69" i="7"/>
  <c r="R69" i="7"/>
  <c r="AB71" i="7"/>
  <c r="Z71" i="7"/>
  <c r="X71" i="7"/>
  <c r="V71" i="7"/>
  <c r="T71" i="7"/>
  <c r="R71" i="7"/>
  <c r="AB73" i="7"/>
  <c r="Z73" i="7"/>
  <c r="X73" i="7"/>
  <c r="V73" i="7"/>
  <c r="T73" i="7"/>
  <c r="R73" i="7"/>
  <c r="AB75" i="7"/>
  <c r="Z75" i="7"/>
  <c r="X75" i="7"/>
  <c r="V75" i="7"/>
  <c r="T75" i="7"/>
  <c r="R75" i="7"/>
  <c r="AB77" i="7"/>
  <c r="Z77" i="7"/>
  <c r="X77" i="7"/>
  <c r="V77" i="7"/>
  <c r="T77" i="7"/>
  <c r="R77" i="7"/>
  <c r="AD17" i="7"/>
  <c r="AF17" i="7"/>
  <c r="AD18" i="7"/>
  <c r="AF18" i="7"/>
  <c r="AD19" i="7"/>
  <c r="AF19" i="7"/>
  <c r="AD20" i="7"/>
  <c r="AF20" i="7"/>
  <c r="Q33" i="7"/>
  <c r="S33" i="7"/>
  <c r="U33" i="7"/>
  <c r="W33" i="7"/>
  <c r="Y33" i="7"/>
  <c r="Q34" i="7"/>
  <c r="S34" i="7"/>
  <c r="U34" i="7"/>
  <c r="W34" i="7"/>
  <c r="Y34" i="7"/>
  <c r="Q35" i="7"/>
  <c r="S35" i="7"/>
  <c r="U35" i="7"/>
  <c r="W35" i="7"/>
  <c r="Y35" i="7"/>
  <c r="Q36" i="7"/>
  <c r="S36" i="7"/>
  <c r="U36" i="7"/>
  <c r="W36" i="7"/>
  <c r="Y36" i="7"/>
  <c r="Q37" i="7"/>
  <c r="S37" i="7"/>
  <c r="U37" i="7"/>
  <c r="W37" i="7"/>
  <c r="Y37" i="7"/>
  <c r="Q38" i="7"/>
  <c r="S38" i="7"/>
  <c r="U38" i="7"/>
  <c r="W38" i="7"/>
  <c r="Y38" i="7"/>
  <c r="Q39" i="7"/>
  <c r="S39" i="7"/>
  <c r="U39" i="7"/>
  <c r="W39" i="7"/>
  <c r="Y39" i="7"/>
  <c r="Q40" i="7"/>
  <c r="S40" i="7"/>
  <c r="U40" i="7"/>
  <c r="W40" i="7"/>
  <c r="Y40" i="7"/>
  <c r="Q41" i="7"/>
  <c r="S41" i="7"/>
  <c r="U41" i="7"/>
  <c r="W41" i="7"/>
  <c r="Y41" i="7"/>
  <c r="Q42" i="7"/>
  <c r="S42" i="7"/>
  <c r="U42" i="7"/>
  <c r="W42" i="7"/>
  <c r="Y42" i="7"/>
  <c r="Q43" i="7"/>
  <c r="S43" i="7"/>
  <c r="U43" i="7"/>
  <c r="W43" i="7"/>
  <c r="Y43" i="7"/>
  <c r="Q44" i="7"/>
  <c r="S44" i="7"/>
  <c r="U44" i="7"/>
  <c r="W44" i="7"/>
  <c r="Y44" i="7"/>
  <c r="Q45" i="7"/>
  <c r="S45" i="7"/>
  <c r="U45" i="7"/>
  <c r="W45" i="7"/>
  <c r="Y45" i="7"/>
  <c r="Q46" i="7"/>
  <c r="S46" i="7"/>
  <c r="U46" i="7"/>
  <c r="W46" i="7"/>
  <c r="Y46" i="7"/>
  <c r="Q47" i="7"/>
  <c r="S47" i="7"/>
  <c r="U47" i="7"/>
  <c r="W47" i="7"/>
  <c r="Y47" i="7"/>
  <c r="Q48" i="7"/>
  <c r="S48" i="7"/>
  <c r="U48" i="7"/>
  <c r="W48" i="7"/>
  <c r="Y48" i="7"/>
  <c r="Q49" i="7"/>
  <c r="S49" i="7"/>
  <c r="U49" i="7"/>
  <c r="W49" i="7"/>
  <c r="Y49" i="7"/>
  <c r="Q50" i="7"/>
  <c r="S50" i="7"/>
  <c r="U50" i="7"/>
  <c r="W50" i="7"/>
  <c r="Y50" i="7"/>
  <c r="Q51" i="7"/>
  <c r="S51" i="7"/>
  <c r="U51" i="7"/>
  <c r="W51" i="7"/>
  <c r="Y51" i="7"/>
  <c r="Q52" i="7"/>
  <c r="S52" i="7"/>
  <c r="U52" i="7"/>
  <c r="W52" i="7"/>
  <c r="Y52" i="7"/>
  <c r="Q53" i="7"/>
  <c r="U53" i="7"/>
  <c r="Y53" i="7"/>
  <c r="Q55" i="7"/>
  <c r="U55" i="7"/>
  <c r="Y55" i="7"/>
  <c r="Q57" i="7"/>
  <c r="U57" i="7"/>
  <c r="Y57" i="7"/>
  <c r="Q59" i="7"/>
  <c r="U59" i="7"/>
  <c r="Y59" i="7"/>
  <c r="Q61" i="7"/>
  <c r="U61" i="7"/>
  <c r="Y61" i="7"/>
  <c r="Q63" i="7"/>
  <c r="U63" i="7"/>
  <c r="Y63" i="7"/>
  <c r="Q65" i="7"/>
  <c r="U65" i="7"/>
  <c r="Y65" i="7"/>
  <c r="Q67" i="7"/>
  <c r="U67" i="7"/>
  <c r="Y67" i="7"/>
  <c r="S68" i="7"/>
  <c r="W68" i="7"/>
  <c r="Q69" i="7"/>
  <c r="U69" i="7"/>
  <c r="Y69" i="7"/>
  <c r="S70" i="7"/>
  <c r="W70" i="7"/>
  <c r="Q71" i="7"/>
  <c r="U71" i="7"/>
  <c r="Y71" i="7"/>
  <c r="S72" i="7"/>
  <c r="W72" i="7"/>
  <c r="Q73" i="7"/>
  <c r="U73" i="7"/>
  <c r="Y73" i="7"/>
  <c r="S74" i="7"/>
  <c r="W74" i="7"/>
  <c r="Q75" i="7"/>
  <c r="U75" i="7"/>
  <c r="Y75" i="7"/>
  <c r="S76" i="7"/>
  <c r="W76" i="7"/>
  <c r="Q77" i="7"/>
  <c r="U77" i="7"/>
  <c r="Y77" i="7"/>
  <c r="S78" i="7"/>
  <c r="AB68" i="7"/>
  <c r="Z68" i="7"/>
  <c r="X68" i="7"/>
  <c r="V68" i="7"/>
  <c r="T68" i="7"/>
  <c r="R68" i="7"/>
  <c r="AB70" i="7"/>
  <c r="Z70" i="7"/>
  <c r="X70" i="7"/>
  <c r="V70" i="7"/>
  <c r="T70" i="7"/>
  <c r="R70" i="7"/>
  <c r="AB72" i="7"/>
  <c r="Z72" i="7"/>
  <c r="X72" i="7"/>
  <c r="V72" i="7"/>
  <c r="T72" i="7"/>
  <c r="R72" i="7"/>
  <c r="AB74" i="7"/>
  <c r="Z74" i="7"/>
  <c r="X74" i="7"/>
  <c r="V74" i="7"/>
  <c r="T74" i="7"/>
  <c r="R74" i="7"/>
  <c r="AB76" i="7"/>
  <c r="Z76" i="7"/>
  <c r="X76" i="7"/>
  <c r="V76" i="7"/>
  <c r="T76" i="7"/>
  <c r="R76" i="7"/>
  <c r="AA78" i="7"/>
  <c r="Y78" i="7"/>
  <c r="AB78" i="7"/>
  <c r="X78" i="7"/>
  <c r="V78" i="7"/>
  <c r="T78" i="7"/>
  <c r="R78" i="7"/>
  <c r="Q68" i="7"/>
  <c r="U68" i="7"/>
  <c r="Y68" i="7"/>
  <c r="Q70" i="7"/>
  <c r="U70" i="7"/>
  <c r="Y70" i="7"/>
  <c r="Q72" i="7"/>
  <c r="U72" i="7"/>
  <c r="Y72" i="7"/>
  <c r="Q74" i="7"/>
  <c r="U74" i="7"/>
  <c r="Y74" i="7"/>
  <c r="Q76" i="7"/>
  <c r="U76" i="7"/>
  <c r="Y76" i="7"/>
  <c r="Q78" i="7"/>
  <c r="U78" i="7"/>
  <c r="Z78" i="7"/>
  <c r="AD101" i="7"/>
  <c r="AD102" i="7"/>
  <c r="AD103" i="7"/>
  <c r="AI78" i="7"/>
  <c r="AG78" i="7"/>
  <c r="AE78" i="7"/>
  <c r="AC78" i="7"/>
  <c r="AI79" i="7"/>
  <c r="AG79" i="7"/>
  <c r="AE79" i="7"/>
  <c r="AC79" i="7"/>
  <c r="AI80" i="7"/>
  <c r="AG80" i="7"/>
  <c r="AE80" i="7"/>
  <c r="AC80" i="7"/>
  <c r="AI81" i="7"/>
  <c r="AG81" i="7"/>
  <c r="AE81" i="7"/>
  <c r="AC81" i="7"/>
  <c r="AI82" i="7"/>
  <c r="AG82" i="7"/>
  <c r="AE82" i="7"/>
  <c r="AC82" i="7"/>
  <c r="AI83" i="7"/>
  <c r="AG83" i="7"/>
  <c r="AE83" i="7"/>
  <c r="AC83" i="7"/>
  <c r="AI84" i="7"/>
  <c r="AG84" i="7"/>
  <c r="AE84" i="7"/>
  <c r="AC84" i="7"/>
  <c r="AI85" i="7"/>
  <c r="AG85" i="7"/>
  <c r="AE85" i="7"/>
  <c r="AC85" i="7"/>
  <c r="AI86" i="7"/>
  <c r="AG86" i="7"/>
  <c r="AE86" i="7"/>
  <c r="AC86" i="7"/>
  <c r="AI87" i="7"/>
  <c r="AG87" i="7"/>
  <c r="AE87" i="7"/>
  <c r="AC87" i="7"/>
  <c r="AI88" i="7"/>
  <c r="AG88" i="7"/>
  <c r="AE88" i="7"/>
  <c r="AC88" i="7"/>
  <c r="AI89" i="7"/>
  <c r="AG89" i="7"/>
  <c r="AE89" i="7"/>
  <c r="AC89" i="7"/>
  <c r="AI90" i="7"/>
  <c r="AG90" i="7"/>
  <c r="AE90" i="7"/>
  <c r="AC90" i="7"/>
  <c r="AI91" i="7"/>
  <c r="AG91" i="7"/>
  <c r="AE91" i="7"/>
  <c r="AC91" i="7"/>
  <c r="AI92" i="7"/>
  <c r="AG92" i="7"/>
  <c r="AE92" i="7"/>
  <c r="AC92" i="7"/>
  <c r="AI93" i="7"/>
  <c r="AG93" i="7"/>
  <c r="AE93" i="7"/>
  <c r="AC93" i="7"/>
  <c r="AI94" i="7"/>
  <c r="AG94" i="7"/>
  <c r="AE94" i="7"/>
  <c r="AC94" i="7"/>
  <c r="AI95" i="7"/>
  <c r="AG95" i="7"/>
  <c r="AE95" i="7"/>
  <c r="AC95" i="7"/>
  <c r="AI96" i="7"/>
  <c r="AG96" i="7"/>
  <c r="AE96" i="7"/>
  <c r="AC96" i="7"/>
  <c r="AI97" i="7"/>
  <c r="AG97" i="7"/>
  <c r="AE97" i="7"/>
  <c r="AC97" i="7"/>
  <c r="AI98" i="7"/>
  <c r="AG98" i="7"/>
  <c r="AE98" i="7"/>
  <c r="AC98" i="7"/>
  <c r="AI99" i="7"/>
  <c r="AG99" i="7"/>
  <c r="AE99" i="7"/>
  <c r="AC99" i="7"/>
  <c r="AI100" i="7"/>
  <c r="AG100" i="7"/>
  <c r="AE100" i="7"/>
  <c r="AC100" i="7"/>
  <c r="AI101" i="7"/>
  <c r="AG101" i="7"/>
  <c r="AE101" i="7"/>
  <c r="AC101" i="7"/>
  <c r="AI102" i="7"/>
  <c r="AG102" i="7"/>
  <c r="AE102" i="7"/>
  <c r="AC102" i="7"/>
  <c r="AI103" i="7"/>
  <c r="AG103" i="7"/>
  <c r="AE103" i="7"/>
  <c r="AC103" i="7"/>
  <c r="AD54" i="7"/>
  <c r="AF54" i="7"/>
  <c r="AD55" i="7"/>
  <c r="AF55" i="7"/>
  <c r="AD56" i="7"/>
  <c r="AF56" i="7"/>
  <c r="AD57" i="7"/>
  <c r="AF57" i="7"/>
  <c r="AD58" i="7"/>
  <c r="AF58" i="7"/>
  <c r="AD59" i="7"/>
  <c r="AF59" i="7"/>
  <c r="AD60" i="7"/>
  <c r="AF60" i="7"/>
  <c r="AD61" i="7"/>
  <c r="AF61" i="7"/>
  <c r="AD62" i="7"/>
  <c r="AF62" i="7"/>
  <c r="AD63" i="7"/>
  <c r="AF63" i="7"/>
  <c r="AD64" i="7"/>
  <c r="AF64" i="7"/>
  <c r="AD65" i="7"/>
  <c r="AF65" i="7"/>
  <c r="AD66" i="7"/>
  <c r="AF66" i="7"/>
  <c r="AD67" i="7"/>
  <c r="AF67" i="7"/>
  <c r="AD68" i="7"/>
  <c r="AF68" i="7"/>
  <c r="AD69" i="7"/>
  <c r="AF69" i="7"/>
  <c r="AD70" i="7"/>
  <c r="AF70" i="7"/>
  <c r="AD71" i="7"/>
  <c r="AF71" i="7"/>
  <c r="AD72" i="7"/>
  <c r="AF72" i="7"/>
  <c r="AD73" i="7"/>
  <c r="AF73" i="7"/>
  <c r="AD74" i="7"/>
  <c r="AF74" i="7"/>
  <c r="AD75" i="7"/>
  <c r="AF75" i="7"/>
  <c r="AD76" i="7"/>
  <c r="AF76" i="7"/>
  <c r="AD77" i="7"/>
  <c r="AF77" i="7"/>
  <c r="AF78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91" i="7"/>
  <c r="AF92" i="7"/>
  <c r="AF93" i="7"/>
  <c r="AF94" i="7"/>
  <c r="AF95" i="7"/>
  <c r="AF96" i="7"/>
  <c r="AF97" i="7"/>
  <c r="AF98" i="7"/>
  <c r="AF99" i="7"/>
  <c r="AF100" i="7"/>
  <c r="AF101" i="7"/>
  <c r="AF102" i="7"/>
  <c r="AF103" i="7"/>
  <c r="Q79" i="7"/>
  <c r="S79" i="7"/>
  <c r="U79" i="7"/>
  <c r="W79" i="7"/>
  <c r="Y79" i="7"/>
  <c r="Q80" i="7"/>
  <c r="S80" i="7"/>
  <c r="U80" i="7"/>
  <c r="W80" i="7"/>
  <c r="Y80" i="7"/>
  <c r="Q81" i="7"/>
  <c r="S81" i="7"/>
  <c r="U81" i="7"/>
  <c r="W81" i="7"/>
  <c r="Y81" i="7"/>
  <c r="Q82" i="7"/>
  <c r="S82" i="7"/>
  <c r="U82" i="7"/>
  <c r="W82" i="7"/>
  <c r="Y82" i="7"/>
  <c r="Q83" i="7"/>
  <c r="S83" i="7"/>
  <c r="U83" i="7"/>
  <c r="W83" i="7"/>
  <c r="Y83" i="7"/>
  <c r="Q84" i="7"/>
  <c r="S84" i="7"/>
  <c r="U84" i="7"/>
  <c r="W84" i="7"/>
  <c r="Y84" i="7"/>
  <c r="Q85" i="7"/>
  <c r="S85" i="7"/>
  <c r="U85" i="7"/>
  <c r="W85" i="7"/>
  <c r="Y85" i="7"/>
  <c r="Q86" i="7"/>
  <c r="S86" i="7"/>
  <c r="U86" i="7"/>
  <c r="W86" i="7"/>
  <c r="Y86" i="7"/>
  <c r="Q87" i="7"/>
  <c r="S87" i="7"/>
  <c r="U87" i="7"/>
  <c r="W87" i="7"/>
  <c r="Y87" i="7"/>
  <c r="Q88" i="7"/>
  <c r="S88" i="7"/>
  <c r="U88" i="7"/>
  <c r="W88" i="7"/>
  <c r="Y88" i="7"/>
  <c r="Q89" i="7"/>
  <c r="S89" i="7"/>
  <c r="U89" i="7"/>
  <c r="W89" i="7"/>
  <c r="Y89" i="7"/>
  <c r="Q90" i="7"/>
  <c r="S90" i="7"/>
  <c r="U90" i="7"/>
  <c r="W90" i="7"/>
  <c r="Y90" i="7"/>
  <c r="Q91" i="7"/>
  <c r="S91" i="7"/>
  <c r="U91" i="7"/>
  <c r="W91" i="7"/>
  <c r="Y91" i="7"/>
  <c r="Q92" i="7"/>
  <c r="S92" i="7"/>
  <c r="U92" i="7"/>
  <c r="W92" i="7"/>
  <c r="Y92" i="7"/>
  <c r="Q93" i="7"/>
  <c r="S93" i="7"/>
  <c r="U93" i="7"/>
  <c r="W93" i="7"/>
  <c r="Y93" i="7"/>
  <c r="Q94" i="7"/>
  <c r="S94" i="7"/>
  <c r="U94" i="7"/>
  <c r="W94" i="7"/>
  <c r="Y94" i="7"/>
  <c r="Q95" i="7"/>
  <c r="S95" i="7"/>
  <c r="U95" i="7"/>
  <c r="W95" i="7"/>
  <c r="Y95" i="7"/>
  <c r="Q96" i="7"/>
  <c r="S96" i="7"/>
  <c r="U96" i="7"/>
  <c r="W96" i="7"/>
  <c r="Y96" i="7"/>
  <c r="Q97" i="7"/>
  <c r="S97" i="7"/>
  <c r="U97" i="7"/>
  <c r="W97" i="7"/>
  <c r="Y97" i="7"/>
  <c r="Q98" i="7"/>
  <c r="S98" i="7"/>
  <c r="U98" i="7"/>
  <c r="W98" i="7"/>
  <c r="Y98" i="7"/>
  <c r="Q99" i="7"/>
  <c r="S99" i="7"/>
  <c r="U99" i="7"/>
  <c r="W99" i="7"/>
  <c r="Y99" i="7"/>
  <c r="Q100" i="7"/>
  <c r="S100" i="7"/>
  <c r="U100" i="7"/>
  <c r="W100" i="7"/>
  <c r="Y100" i="7"/>
  <c r="Q101" i="7"/>
  <c r="S101" i="7"/>
  <c r="U101" i="7"/>
  <c r="W101" i="7"/>
  <c r="Y101" i="7"/>
  <c r="Q102" i="7"/>
  <c r="S102" i="7"/>
  <c r="U102" i="7"/>
  <c r="W102" i="7"/>
  <c r="Y102" i="7"/>
  <c r="Q103" i="7"/>
  <c r="S103" i="7"/>
  <c r="U103" i="7"/>
  <c r="W103" i="7"/>
  <c r="Y103" i="7"/>
  <c r="AC12" i="6"/>
  <c r="AC13" i="6"/>
  <c r="Y13" i="6"/>
  <c r="U13" i="6"/>
  <c r="Z13" i="6"/>
  <c r="R13" i="6"/>
  <c r="X13" i="6"/>
  <c r="AA14" i="6"/>
  <c r="W14" i="6"/>
  <c r="S14" i="6"/>
  <c r="X14" i="6"/>
  <c r="Z14" i="6"/>
  <c r="R14" i="6"/>
  <c r="AC15" i="6"/>
  <c r="Y15" i="6"/>
  <c r="U15" i="6"/>
  <c r="Z15" i="6"/>
  <c r="R15" i="6"/>
  <c r="X15" i="6"/>
  <c r="AA16" i="6"/>
  <c r="W16" i="6"/>
  <c r="S16" i="6"/>
  <c r="X16" i="6"/>
  <c r="Z16" i="6"/>
  <c r="R16" i="6"/>
  <c r="AC7" i="6"/>
  <c r="AA7" i="6"/>
  <c r="Y7" i="6"/>
  <c r="W7" i="6"/>
  <c r="U7" i="6"/>
  <c r="S7" i="6"/>
  <c r="Z7" i="6"/>
  <c r="V7" i="6"/>
  <c r="R7" i="6"/>
  <c r="AB7" i="6"/>
  <c r="X7" i="6"/>
  <c r="T7" i="6"/>
  <c r="AC8" i="6"/>
  <c r="AA8" i="6"/>
  <c r="Y8" i="6"/>
  <c r="W8" i="6"/>
  <c r="U8" i="6"/>
  <c r="S8" i="6"/>
  <c r="AB8" i="6"/>
  <c r="X8" i="6"/>
  <c r="T8" i="6"/>
  <c r="Z8" i="6"/>
  <c r="V8" i="6"/>
  <c r="R8" i="6"/>
  <c r="AC9" i="6"/>
  <c r="AA9" i="6"/>
  <c r="Y9" i="6"/>
  <c r="W9" i="6"/>
  <c r="U9" i="6"/>
  <c r="S9" i="6"/>
  <c r="Z9" i="6"/>
  <c r="V9" i="6"/>
  <c r="R9" i="6"/>
  <c r="AB9" i="6"/>
  <c r="X9" i="6"/>
  <c r="T9" i="6"/>
  <c r="AC10" i="6"/>
  <c r="AA10" i="6"/>
  <c r="Y10" i="6"/>
  <c r="W10" i="6"/>
  <c r="U10" i="6"/>
  <c r="S10" i="6"/>
  <c r="AB10" i="6"/>
  <c r="X10" i="6"/>
  <c r="T10" i="6"/>
  <c r="Z10" i="6"/>
  <c r="V10" i="6"/>
  <c r="R10" i="6"/>
  <c r="AC11" i="6"/>
  <c r="AA11" i="6"/>
  <c r="Y11" i="6"/>
  <c r="W11" i="6"/>
  <c r="U11" i="6"/>
  <c r="S11" i="6"/>
  <c r="Z11" i="6"/>
  <c r="V11" i="6"/>
  <c r="R11" i="6"/>
  <c r="AB11" i="6"/>
  <c r="X11" i="6"/>
  <c r="T11" i="6"/>
  <c r="AC21" i="6"/>
  <c r="AA21" i="6"/>
  <c r="Y21" i="6"/>
  <c r="W21" i="6"/>
  <c r="U21" i="6"/>
  <c r="S21" i="6"/>
  <c r="AB21" i="6"/>
  <c r="X21" i="6"/>
  <c r="T21" i="6"/>
  <c r="Z21" i="6"/>
  <c r="V21" i="6"/>
  <c r="R21" i="6"/>
  <c r="AC22" i="6"/>
  <c r="AA22" i="6"/>
  <c r="Y22" i="6"/>
  <c r="W22" i="6"/>
  <c r="U22" i="6"/>
  <c r="S22" i="6"/>
  <c r="Z22" i="6"/>
  <c r="V22" i="6"/>
  <c r="R22" i="6"/>
  <c r="AB22" i="6"/>
  <c r="X22" i="6"/>
  <c r="T22" i="6"/>
  <c r="AC23" i="6"/>
  <c r="AA23" i="6"/>
  <c r="Y23" i="6"/>
  <c r="W23" i="6"/>
  <c r="U23" i="6"/>
  <c r="S23" i="6"/>
  <c r="AB23" i="6"/>
  <c r="X23" i="6"/>
  <c r="T23" i="6"/>
  <c r="Z23" i="6"/>
  <c r="V23" i="6"/>
  <c r="R23" i="6"/>
  <c r="AC24" i="6"/>
  <c r="AA24" i="6"/>
  <c r="Y24" i="6"/>
  <c r="W24" i="6"/>
  <c r="U24" i="6"/>
  <c r="S24" i="6"/>
  <c r="Z24" i="6"/>
  <c r="V24" i="6"/>
  <c r="R24" i="6"/>
  <c r="AB24" i="6"/>
  <c r="X24" i="6"/>
  <c r="T24" i="6"/>
  <c r="AC25" i="6"/>
  <c r="AA25" i="6"/>
  <c r="Y25" i="6"/>
  <c r="W25" i="6"/>
  <c r="U25" i="6"/>
  <c r="S25" i="6"/>
  <c r="AB25" i="6"/>
  <c r="X25" i="6"/>
  <c r="T25" i="6"/>
  <c r="Z25" i="6"/>
  <c r="V25" i="6"/>
  <c r="R25" i="6"/>
  <c r="AC26" i="6"/>
  <c r="AA26" i="6"/>
  <c r="Y26" i="6"/>
  <c r="W26" i="6"/>
  <c r="U26" i="6"/>
  <c r="S26" i="6"/>
  <c r="Z26" i="6"/>
  <c r="V26" i="6"/>
  <c r="R26" i="6"/>
  <c r="AB26" i="6"/>
  <c r="X26" i="6"/>
  <c r="T26" i="6"/>
  <c r="AC27" i="6"/>
  <c r="AA27" i="6"/>
  <c r="Y27" i="6"/>
  <c r="W27" i="6"/>
  <c r="U27" i="6"/>
  <c r="S27" i="6"/>
  <c r="AB27" i="6"/>
  <c r="X27" i="6"/>
  <c r="T27" i="6"/>
  <c r="Z27" i="6"/>
  <c r="V27" i="6"/>
  <c r="R27" i="6"/>
  <c r="AC28" i="6"/>
  <c r="AA28" i="6"/>
  <c r="Y28" i="6"/>
  <c r="W28" i="6"/>
  <c r="U28" i="6"/>
  <c r="S28" i="6"/>
  <c r="Z28" i="6"/>
  <c r="V28" i="6"/>
  <c r="R28" i="6"/>
  <c r="AB28" i="6"/>
  <c r="X28" i="6"/>
  <c r="T28" i="6"/>
  <c r="AC29" i="6"/>
  <c r="AA29" i="6"/>
  <c r="Y29" i="6"/>
  <c r="W29" i="6"/>
  <c r="U29" i="6"/>
  <c r="S29" i="6"/>
  <c r="AB29" i="6"/>
  <c r="X29" i="6"/>
  <c r="T29" i="6"/>
  <c r="Z29" i="6"/>
  <c r="V29" i="6"/>
  <c r="R29" i="6"/>
  <c r="AC30" i="6"/>
  <c r="AA30" i="6"/>
  <c r="Y30" i="6"/>
  <c r="W30" i="6"/>
  <c r="U30" i="6"/>
  <c r="S30" i="6"/>
  <c r="Z30" i="6"/>
  <c r="V30" i="6"/>
  <c r="R30" i="6"/>
  <c r="AB30" i="6"/>
  <c r="X30" i="6"/>
  <c r="T30" i="6"/>
  <c r="AC31" i="6"/>
  <c r="AA31" i="6"/>
  <c r="Y31" i="6"/>
  <c r="W31" i="6"/>
  <c r="U31" i="6"/>
  <c r="S31" i="6"/>
  <c r="AB31" i="6"/>
  <c r="X31" i="6"/>
  <c r="T31" i="6"/>
  <c r="Z31" i="6"/>
  <c r="V31" i="6"/>
  <c r="R31" i="6"/>
  <c r="AC32" i="6"/>
  <c r="AA32" i="6"/>
  <c r="Y32" i="6"/>
  <c r="W32" i="6"/>
  <c r="U32" i="6"/>
  <c r="S32" i="6"/>
  <c r="Z32" i="6"/>
  <c r="V32" i="6"/>
  <c r="R32" i="6"/>
  <c r="AB32" i="6"/>
  <c r="X32" i="6"/>
  <c r="T32" i="6"/>
  <c r="AB19" i="6"/>
  <c r="Z19" i="6"/>
  <c r="X19" i="6"/>
  <c r="V19" i="6"/>
  <c r="T19" i="6"/>
  <c r="R19" i="6"/>
  <c r="AJ20" i="6"/>
  <c r="AH20" i="6"/>
  <c r="AF20" i="6"/>
  <c r="AD20" i="6"/>
  <c r="AC35" i="6"/>
  <c r="AA35" i="6"/>
  <c r="Y35" i="6"/>
  <c r="W35" i="6"/>
  <c r="U35" i="6"/>
  <c r="S35" i="6"/>
  <c r="AC37" i="6"/>
  <c r="AA37" i="6"/>
  <c r="Y37" i="6"/>
  <c r="W37" i="6"/>
  <c r="U37" i="6"/>
  <c r="S37" i="6"/>
  <c r="AC39" i="6"/>
  <c r="AA39" i="6"/>
  <c r="Y39" i="6"/>
  <c r="W39" i="6"/>
  <c r="U39" i="6"/>
  <c r="S39" i="6"/>
  <c r="AC41" i="6"/>
  <c r="AA41" i="6"/>
  <c r="Y41" i="6"/>
  <c r="W41" i="6"/>
  <c r="U41" i="6"/>
  <c r="S41" i="6"/>
  <c r="AC43" i="6"/>
  <c r="AA43" i="6"/>
  <c r="Y43" i="6"/>
  <c r="W43" i="6"/>
  <c r="U43" i="6"/>
  <c r="S43" i="6"/>
  <c r="AC45" i="6"/>
  <c r="AA45" i="6"/>
  <c r="Y45" i="6"/>
  <c r="W45" i="6"/>
  <c r="U45" i="6"/>
  <c r="S45" i="6"/>
  <c r="AC47" i="6"/>
  <c r="AA47" i="6"/>
  <c r="Y47" i="6"/>
  <c r="W47" i="6"/>
  <c r="U47" i="6"/>
  <c r="S47" i="6"/>
  <c r="AC49" i="6"/>
  <c r="AA49" i="6"/>
  <c r="Y49" i="6"/>
  <c r="W49" i="6"/>
  <c r="U49" i="6"/>
  <c r="S49" i="6"/>
  <c r="AC51" i="6"/>
  <c r="AA51" i="6"/>
  <c r="Y51" i="6"/>
  <c r="W51" i="6"/>
  <c r="U51" i="6"/>
  <c r="S51" i="6"/>
  <c r="AC53" i="6"/>
  <c r="AA53" i="6"/>
  <c r="Y53" i="6"/>
  <c r="W53" i="6"/>
  <c r="U53" i="6"/>
  <c r="S53" i="6"/>
  <c r="AC55" i="6"/>
  <c r="AA55" i="6"/>
  <c r="Y55" i="6"/>
  <c r="W55" i="6"/>
  <c r="U55" i="6"/>
  <c r="S55" i="6"/>
  <c r="AC57" i="6"/>
  <c r="AA57" i="6"/>
  <c r="Y57" i="6"/>
  <c r="W57" i="6"/>
  <c r="U57" i="6"/>
  <c r="S57" i="6"/>
  <c r="AB57" i="6"/>
  <c r="Z57" i="6"/>
  <c r="X57" i="6"/>
  <c r="S19" i="6"/>
  <c r="W19" i="6"/>
  <c r="AA19" i="6"/>
  <c r="R35" i="6"/>
  <c r="V35" i="6"/>
  <c r="Z35" i="6"/>
  <c r="R37" i="6"/>
  <c r="V37" i="6"/>
  <c r="Z37" i="6"/>
  <c r="R39" i="6"/>
  <c r="V39" i="6"/>
  <c r="Z39" i="6"/>
  <c r="R41" i="6"/>
  <c r="V41" i="6"/>
  <c r="Z41" i="6"/>
  <c r="R43" i="6"/>
  <c r="V43" i="6"/>
  <c r="Z43" i="6"/>
  <c r="R45" i="6"/>
  <c r="V45" i="6"/>
  <c r="Z45" i="6"/>
  <c r="R47" i="6"/>
  <c r="V47" i="6"/>
  <c r="Z47" i="6"/>
  <c r="R49" i="6"/>
  <c r="V49" i="6"/>
  <c r="Z49" i="6"/>
  <c r="R51" i="6"/>
  <c r="V51" i="6"/>
  <c r="Z51" i="6"/>
  <c r="R53" i="6"/>
  <c r="V53" i="6"/>
  <c r="Z53" i="6"/>
  <c r="R55" i="6"/>
  <c r="V55" i="6"/>
  <c r="Z55" i="6"/>
  <c r="R57" i="6"/>
  <c r="V57" i="6"/>
  <c r="AB6" i="6"/>
  <c r="T6" i="6"/>
  <c r="AB17" i="6"/>
  <c r="X17" i="6"/>
  <c r="T17" i="6"/>
  <c r="AJ18" i="6"/>
  <c r="AH18" i="6"/>
  <c r="AF18" i="6"/>
  <c r="AD18" i="6"/>
  <c r="AC33" i="6"/>
  <c r="AA33" i="6"/>
  <c r="Y33" i="6"/>
  <c r="W33" i="6"/>
  <c r="U33" i="6"/>
  <c r="S33" i="6"/>
  <c r="AJ6" i="6"/>
  <c r="AH6" i="6"/>
  <c r="AF6" i="6"/>
  <c r="AD6" i="6"/>
  <c r="AJ17" i="6"/>
  <c r="AH17" i="6"/>
  <c r="AF17" i="6"/>
  <c r="AD17" i="6"/>
  <c r="AB18" i="6"/>
  <c r="Z18" i="6"/>
  <c r="X18" i="6"/>
  <c r="V18" i="6"/>
  <c r="T18" i="6"/>
  <c r="R18" i="6"/>
  <c r="AJ19" i="6"/>
  <c r="AH19" i="6"/>
  <c r="AF19" i="6"/>
  <c r="AD19" i="6"/>
  <c r="AB20" i="6"/>
  <c r="Z20" i="6"/>
  <c r="X20" i="6"/>
  <c r="V20" i="6"/>
  <c r="T20" i="6"/>
  <c r="R20" i="6"/>
  <c r="AC34" i="6"/>
  <c r="AA34" i="6"/>
  <c r="Y34" i="6"/>
  <c r="W34" i="6"/>
  <c r="U34" i="6"/>
  <c r="S34" i="6"/>
  <c r="AC36" i="6"/>
  <c r="AA36" i="6"/>
  <c r="Y36" i="6"/>
  <c r="W36" i="6"/>
  <c r="U36" i="6"/>
  <c r="S36" i="6"/>
  <c r="AC38" i="6"/>
  <c r="AA38" i="6"/>
  <c r="Y38" i="6"/>
  <c r="W38" i="6"/>
  <c r="U38" i="6"/>
  <c r="S38" i="6"/>
  <c r="AC40" i="6"/>
  <c r="AA40" i="6"/>
  <c r="Y40" i="6"/>
  <c r="W40" i="6"/>
  <c r="U40" i="6"/>
  <c r="S40" i="6"/>
  <c r="AC42" i="6"/>
  <c r="AA42" i="6"/>
  <c r="Y42" i="6"/>
  <c r="W42" i="6"/>
  <c r="U42" i="6"/>
  <c r="S42" i="6"/>
  <c r="AC44" i="6"/>
  <c r="AA44" i="6"/>
  <c r="Y44" i="6"/>
  <c r="W44" i="6"/>
  <c r="U44" i="6"/>
  <c r="S44" i="6"/>
  <c r="AC46" i="6"/>
  <c r="AA46" i="6"/>
  <c r="Y46" i="6"/>
  <c r="W46" i="6"/>
  <c r="U46" i="6"/>
  <c r="S46" i="6"/>
  <c r="AC48" i="6"/>
  <c r="AA48" i="6"/>
  <c r="Y48" i="6"/>
  <c r="W48" i="6"/>
  <c r="U48" i="6"/>
  <c r="S48" i="6"/>
  <c r="AC50" i="6"/>
  <c r="AA50" i="6"/>
  <c r="Y50" i="6"/>
  <c r="W50" i="6"/>
  <c r="U50" i="6"/>
  <c r="S50" i="6"/>
  <c r="AC52" i="6"/>
  <c r="AA52" i="6"/>
  <c r="Y52" i="6"/>
  <c r="W52" i="6"/>
  <c r="U52" i="6"/>
  <c r="S52" i="6"/>
  <c r="AC54" i="6"/>
  <c r="AA54" i="6"/>
  <c r="Y54" i="6"/>
  <c r="W54" i="6"/>
  <c r="U54" i="6"/>
  <c r="S54" i="6"/>
  <c r="AC56" i="6"/>
  <c r="AA56" i="6"/>
  <c r="Y56" i="6"/>
  <c r="W56" i="6"/>
  <c r="U56" i="6"/>
  <c r="S56" i="6"/>
  <c r="S6" i="6"/>
  <c r="W6" i="6"/>
  <c r="AA6" i="6"/>
  <c r="S17" i="6"/>
  <c r="W17" i="6"/>
  <c r="AA17" i="6"/>
  <c r="AG20" i="6"/>
  <c r="R33" i="6"/>
  <c r="V33" i="6"/>
  <c r="Z33" i="6"/>
  <c r="U6" i="6"/>
  <c r="Y6" i="6"/>
  <c r="AC6" i="6"/>
  <c r="AG6" i="6"/>
  <c r="U17" i="6"/>
  <c r="Y17" i="6"/>
  <c r="AC17" i="6"/>
  <c r="AG17" i="6"/>
  <c r="S18" i="6"/>
  <c r="W18" i="6"/>
  <c r="AA18" i="6"/>
  <c r="AE18" i="6"/>
  <c r="AI18" i="6"/>
  <c r="U19" i="6"/>
  <c r="Y19" i="6"/>
  <c r="AC19" i="6"/>
  <c r="AG19" i="6"/>
  <c r="S20" i="6"/>
  <c r="W20" i="6"/>
  <c r="AA20" i="6"/>
  <c r="AE20" i="6"/>
  <c r="AI20" i="6"/>
  <c r="T33" i="6"/>
  <c r="X33" i="6"/>
  <c r="AB33" i="6"/>
  <c r="R34" i="6"/>
  <c r="V34" i="6"/>
  <c r="Z34" i="6"/>
  <c r="T35" i="6"/>
  <c r="X35" i="6"/>
  <c r="AB35" i="6"/>
  <c r="R36" i="6"/>
  <c r="V36" i="6"/>
  <c r="Z36" i="6"/>
  <c r="T37" i="6"/>
  <c r="X37" i="6"/>
  <c r="AB37" i="6"/>
  <c r="R38" i="6"/>
  <c r="V38" i="6"/>
  <c r="Z38" i="6"/>
  <c r="T39" i="6"/>
  <c r="X39" i="6"/>
  <c r="AB39" i="6"/>
  <c r="R40" i="6"/>
  <c r="V40" i="6"/>
  <c r="Z40" i="6"/>
  <c r="T41" i="6"/>
  <c r="X41" i="6"/>
  <c r="AB41" i="6"/>
  <c r="R42" i="6"/>
  <c r="V42" i="6"/>
  <c r="Z42" i="6"/>
  <c r="T43" i="6"/>
  <c r="X43" i="6"/>
  <c r="AB43" i="6"/>
  <c r="R44" i="6"/>
  <c r="V44" i="6"/>
  <c r="Z44" i="6"/>
  <c r="T45" i="6"/>
  <c r="X45" i="6"/>
  <c r="AB45" i="6"/>
  <c r="R46" i="6"/>
  <c r="V46" i="6"/>
  <c r="Z46" i="6"/>
  <c r="T47" i="6"/>
  <c r="X47" i="6"/>
  <c r="AB47" i="6"/>
  <c r="R48" i="6"/>
  <c r="V48" i="6"/>
  <c r="Z48" i="6"/>
  <c r="T49" i="6"/>
  <c r="X49" i="6"/>
  <c r="AB49" i="6"/>
  <c r="R50" i="6"/>
  <c r="V50" i="6"/>
  <c r="Z50" i="6"/>
  <c r="T51" i="6"/>
  <c r="X51" i="6"/>
  <c r="AB51" i="6"/>
  <c r="R52" i="6"/>
  <c r="V52" i="6"/>
  <c r="Z52" i="6"/>
  <c r="T53" i="6"/>
  <c r="X53" i="6"/>
  <c r="AB53" i="6"/>
  <c r="R54" i="6"/>
  <c r="V54" i="6"/>
  <c r="Z54" i="6"/>
  <c r="T55" i="6"/>
  <c r="X55" i="6"/>
  <c r="AB55" i="6"/>
  <c r="R56" i="6"/>
  <c r="V56" i="6"/>
  <c r="Z56" i="6"/>
  <c r="T57" i="6"/>
  <c r="AJ58" i="6"/>
  <c r="AH58" i="6"/>
  <c r="AF58" i="6"/>
  <c r="AD58" i="6"/>
  <c r="AJ59" i="6"/>
  <c r="AH59" i="6"/>
  <c r="AF59" i="6"/>
  <c r="AD59" i="6"/>
  <c r="AJ60" i="6"/>
  <c r="AH60" i="6"/>
  <c r="AF60" i="6"/>
  <c r="AD60" i="6"/>
  <c r="AJ61" i="6"/>
  <c r="AH61" i="6"/>
  <c r="AF61" i="6"/>
  <c r="AD61" i="6"/>
  <c r="AJ62" i="6"/>
  <c r="AH62" i="6"/>
  <c r="AF62" i="6"/>
  <c r="AD62" i="6"/>
  <c r="AJ63" i="6"/>
  <c r="AH63" i="6"/>
  <c r="AF63" i="6"/>
  <c r="AD63" i="6"/>
  <c r="AJ64" i="6"/>
  <c r="AH64" i="6"/>
  <c r="AF64" i="6"/>
  <c r="AD64" i="6"/>
  <c r="AJ65" i="6"/>
  <c r="AH65" i="6"/>
  <c r="AF65" i="6"/>
  <c r="AD65" i="6"/>
  <c r="AJ66" i="6"/>
  <c r="AH66" i="6"/>
  <c r="AF66" i="6"/>
  <c r="AD66" i="6"/>
  <c r="AJ67" i="6"/>
  <c r="AH67" i="6"/>
  <c r="AF67" i="6"/>
  <c r="AD67" i="6"/>
  <c r="AJ68" i="6"/>
  <c r="AH68" i="6"/>
  <c r="AF68" i="6"/>
  <c r="AD68" i="6"/>
  <c r="AJ69" i="6"/>
  <c r="AH69" i="6"/>
  <c r="AF69" i="6"/>
  <c r="AD69" i="6"/>
  <c r="AJ70" i="6"/>
  <c r="AH70" i="6"/>
  <c r="AF70" i="6"/>
  <c r="AD70" i="6"/>
  <c r="AJ71" i="6"/>
  <c r="AH71" i="6"/>
  <c r="AF71" i="6"/>
  <c r="AD71" i="6"/>
  <c r="AJ72" i="6"/>
  <c r="AH72" i="6"/>
  <c r="AF72" i="6"/>
  <c r="AD72" i="6"/>
  <c r="AJ73" i="6"/>
  <c r="AH73" i="6"/>
  <c r="AF73" i="6"/>
  <c r="AD73" i="6"/>
  <c r="AJ74" i="6"/>
  <c r="AH74" i="6"/>
  <c r="AF74" i="6"/>
  <c r="AD74" i="6"/>
  <c r="AI75" i="6"/>
  <c r="AG75" i="6"/>
  <c r="AE75" i="6"/>
  <c r="AJ75" i="6"/>
  <c r="AF75" i="6"/>
  <c r="R58" i="6"/>
  <c r="T58" i="6"/>
  <c r="V58" i="6"/>
  <c r="X58" i="6"/>
  <c r="Z58" i="6"/>
  <c r="AB58" i="6"/>
  <c r="AE7" i="6"/>
  <c r="AG7" i="6"/>
  <c r="AE8" i="6"/>
  <c r="AG8" i="6"/>
  <c r="AE9" i="6"/>
  <c r="AG9" i="6"/>
  <c r="AE10" i="6"/>
  <c r="AG10" i="6"/>
  <c r="AE11" i="6"/>
  <c r="AG11" i="6"/>
  <c r="AE12" i="6"/>
  <c r="AG12" i="6"/>
  <c r="AE13" i="6"/>
  <c r="AG13" i="6"/>
  <c r="AE14" i="6"/>
  <c r="AG14" i="6"/>
  <c r="AE15" i="6"/>
  <c r="AG15" i="6"/>
  <c r="AE16" i="6"/>
  <c r="AG16" i="6"/>
  <c r="AE21" i="6"/>
  <c r="AG21" i="6"/>
  <c r="AE22" i="6"/>
  <c r="AG22" i="6"/>
  <c r="AE23" i="6"/>
  <c r="AG23" i="6"/>
  <c r="AE24" i="6"/>
  <c r="AG24" i="6"/>
  <c r="AE25" i="6"/>
  <c r="AG25" i="6"/>
  <c r="AE26" i="6"/>
  <c r="AG26" i="6"/>
  <c r="AE27" i="6"/>
  <c r="AG27" i="6"/>
  <c r="AE28" i="6"/>
  <c r="AG28" i="6"/>
  <c r="AE29" i="6"/>
  <c r="AG29" i="6"/>
  <c r="AE30" i="6"/>
  <c r="AG30" i="6"/>
  <c r="AE31" i="6"/>
  <c r="AG31" i="6"/>
  <c r="AE32" i="6"/>
  <c r="AG32" i="6"/>
  <c r="AE33" i="6"/>
  <c r="AG33" i="6"/>
  <c r="AE34" i="6"/>
  <c r="AG34" i="6"/>
  <c r="AE35" i="6"/>
  <c r="AG35" i="6"/>
  <c r="AE36" i="6"/>
  <c r="AG36" i="6"/>
  <c r="AE37" i="6"/>
  <c r="AG37" i="6"/>
  <c r="AE38" i="6"/>
  <c r="AG38" i="6"/>
  <c r="AE39" i="6"/>
  <c r="AG39" i="6"/>
  <c r="AE40" i="6"/>
  <c r="AG40" i="6"/>
  <c r="AE41" i="6"/>
  <c r="AG41" i="6"/>
  <c r="AE42" i="6"/>
  <c r="AG42" i="6"/>
  <c r="AE43" i="6"/>
  <c r="AG43" i="6"/>
  <c r="AE44" i="6"/>
  <c r="AG44" i="6"/>
  <c r="AE45" i="6"/>
  <c r="AG45" i="6"/>
  <c r="AE46" i="6"/>
  <c r="AG46" i="6"/>
  <c r="AE47" i="6"/>
  <c r="AG47" i="6"/>
  <c r="AE48" i="6"/>
  <c r="AG48" i="6"/>
  <c r="AE49" i="6"/>
  <c r="AG49" i="6"/>
  <c r="AE50" i="6"/>
  <c r="AG50" i="6"/>
  <c r="AE51" i="6"/>
  <c r="AG51" i="6"/>
  <c r="AE52" i="6"/>
  <c r="AG52" i="6"/>
  <c r="AE53" i="6"/>
  <c r="AG53" i="6"/>
  <c r="AE54" i="6"/>
  <c r="AG54" i="6"/>
  <c r="AE55" i="6"/>
  <c r="AG55" i="6"/>
  <c r="AE56" i="6"/>
  <c r="AG56" i="6"/>
  <c r="AE57" i="6"/>
  <c r="AG57" i="6"/>
  <c r="S58" i="6"/>
  <c r="U58" i="6"/>
  <c r="W58" i="6"/>
  <c r="Y58" i="6"/>
  <c r="AA58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D75" i="6"/>
  <c r="AC77" i="6"/>
  <c r="AA77" i="6"/>
  <c r="Y77" i="6"/>
  <c r="W77" i="6"/>
  <c r="U77" i="6"/>
  <c r="S77" i="6"/>
  <c r="AB77" i="6"/>
  <c r="X77" i="6"/>
  <c r="T77" i="6"/>
  <c r="AC79" i="6"/>
  <c r="AA79" i="6"/>
  <c r="Y79" i="6"/>
  <c r="W79" i="6"/>
  <c r="U79" i="6"/>
  <c r="S79" i="6"/>
  <c r="AB79" i="6"/>
  <c r="X79" i="6"/>
  <c r="T79" i="6"/>
  <c r="AC81" i="6"/>
  <c r="AA81" i="6"/>
  <c r="Y81" i="6"/>
  <c r="W81" i="6"/>
  <c r="U81" i="6"/>
  <c r="S81" i="6"/>
  <c r="AB81" i="6"/>
  <c r="X81" i="6"/>
  <c r="T81" i="6"/>
  <c r="AC83" i="6"/>
  <c r="AA83" i="6"/>
  <c r="Y83" i="6"/>
  <c r="W83" i="6"/>
  <c r="U83" i="6"/>
  <c r="S83" i="6"/>
  <c r="AB83" i="6"/>
  <c r="X83" i="6"/>
  <c r="T83" i="6"/>
  <c r="AC85" i="6"/>
  <c r="AA85" i="6"/>
  <c r="Y85" i="6"/>
  <c r="W85" i="6"/>
  <c r="U85" i="6"/>
  <c r="S85" i="6"/>
  <c r="AB85" i="6"/>
  <c r="X85" i="6"/>
  <c r="T85" i="6"/>
  <c r="AC87" i="6"/>
  <c r="AA87" i="6"/>
  <c r="Y87" i="6"/>
  <c r="W87" i="6"/>
  <c r="U87" i="6"/>
  <c r="S87" i="6"/>
  <c r="AB87" i="6"/>
  <c r="X87" i="6"/>
  <c r="T87" i="6"/>
  <c r="AC89" i="6"/>
  <c r="AA89" i="6"/>
  <c r="Y89" i="6"/>
  <c r="W89" i="6"/>
  <c r="U89" i="6"/>
  <c r="S89" i="6"/>
  <c r="AB89" i="6"/>
  <c r="X89" i="6"/>
  <c r="T89" i="6"/>
  <c r="AE70" i="6"/>
  <c r="AI70" i="6"/>
  <c r="AE71" i="6"/>
  <c r="AI71" i="6"/>
  <c r="AE72" i="6"/>
  <c r="AI72" i="6"/>
  <c r="AE73" i="6"/>
  <c r="AI73" i="6"/>
  <c r="AE74" i="6"/>
  <c r="AI74" i="6"/>
  <c r="AH75" i="6"/>
  <c r="R77" i="6"/>
  <c r="Z77" i="6"/>
  <c r="R79" i="6"/>
  <c r="Z79" i="6"/>
  <c r="R81" i="6"/>
  <c r="Z81" i="6"/>
  <c r="R83" i="6"/>
  <c r="Z83" i="6"/>
  <c r="R85" i="6"/>
  <c r="Z85" i="6"/>
  <c r="R87" i="6"/>
  <c r="Z87" i="6"/>
  <c r="R89" i="6"/>
  <c r="Z89" i="6"/>
  <c r="AC76" i="6"/>
  <c r="AA76" i="6"/>
  <c r="Y76" i="6"/>
  <c r="W76" i="6"/>
  <c r="U76" i="6"/>
  <c r="S76" i="6"/>
  <c r="AC78" i="6"/>
  <c r="AA78" i="6"/>
  <c r="Y78" i="6"/>
  <c r="W78" i="6"/>
  <c r="U78" i="6"/>
  <c r="S78" i="6"/>
  <c r="AC80" i="6"/>
  <c r="AA80" i="6"/>
  <c r="Y80" i="6"/>
  <c r="W80" i="6"/>
  <c r="U80" i="6"/>
  <c r="S80" i="6"/>
  <c r="AC82" i="6"/>
  <c r="AA82" i="6"/>
  <c r="Y82" i="6"/>
  <c r="W82" i="6"/>
  <c r="U82" i="6"/>
  <c r="S82" i="6"/>
  <c r="AC84" i="6"/>
  <c r="AA84" i="6"/>
  <c r="Y84" i="6"/>
  <c r="W84" i="6"/>
  <c r="U84" i="6"/>
  <c r="S84" i="6"/>
  <c r="AC86" i="6"/>
  <c r="AA86" i="6"/>
  <c r="Y86" i="6"/>
  <c r="W86" i="6"/>
  <c r="U86" i="6"/>
  <c r="S86" i="6"/>
  <c r="AC88" i="6"/>
  <c r="AA88" i="6"/>
  <c r="Y88" i="6"/>
  <c r="W88" i="6"/>
  <c r="U88" i="6"/>
  <c r="S88" i="6"/>
  <c r="AC90" i="6"/>
  <c r="AA90" i="6"/>
  <c r="Y90" i="6"/>
  <c r="W90" i="6"/>
  <c r="U90" i="6"/>
  <c r="S90" i="6"/>
  <c r="AC92" i="6"/>
  <c r="AA92" i="6"/>
  <c r="Y92" i="6"/>
  <c r="W92" i="6"/>
  <c r="U92" i="6"/>
  <c r="S92" i="6"/>
  <c r="AC94" i="6"/>
  <c r="AA94" i="6"/>
  <c r="Y94" i="6"/>
  <c r="W94" i="6"/>
  <c r="U94" i="6"/>
  <c r="S94" i="6"/>
  <c r="AC96" i="6"/>
  <c r="AA96" i="6"/>
  <c r="Y96" i="6"/>
  <c r="W96" i="6"/>
  <c r="U96" i="6"/>
  <c r="S96" i="6"/>
  <c r="AC98" i="6"/>
  <c r="AA98" i="6"/>
  <c r="Y98" i="6"/>
  <c r="W98" i="6"/>
  <c r="U98" i="6"/>
  <c r="S98" i="6"/>
  <c r="AC100" i="6"/>
  <c r="AA100" i="6"/>
  <c r="Y100" i="6"/>
  <c r="W100" i="6"/>
  <c r="U100" i="6"/>
  <c r="S100" i="6"/>
  <c r="AC102" i="6"/>
  <c r="AA102" i="6"/>
  <c r="Y102" i="6"/>
  <c r="W102" i="6"/>
  <c r="U102" i="6"/>
  <c r="S102" i="6"/>
  <c r="R59" i="6"/>
  <c r="T59" i="6"/>
  <c r="V59" i="6"/>
  <c r="X59" i="6"/>
  <c r="Z59" i="6"/>
  <c r="R60" i="6"/>
  <c r="T60" i="6"/>
  <c r="V60" i="6"/>
  <c r="X60" i="6"/>
  <c r="Z60" i="6"/>
  <c r="R61" i="6"/>
  <c r="T61" i="6"/>
  <c r="V61" i="6"/>
  <c r="X61" i="6"/>
  <c r="Z61" i="6"/>
  <c r="R62" i="6"/>
  <c r="T62" i="6"/>
  <c r="V62" i="6"/>
  <c r="X62" i="6"/>
  <c r="Z62" i="6"/>
  <c r="R63" i="6"/>
  <c r="T63" i="6"/>
  <c r="V63" i="6"/>
  <c r="X63" i="6"/>
  <c r="Z63" i="6"/>
  <c r="R64" i="6"/>
  <c r="T64" i="6"/>
  <c r="V64" i="6"/>
  <c r="X64" i="6"/>
  <c r="Z64" i="6"/>
  <c r="R65" i="6"/>
  <c r="T65" i="6"/>
  <c r="V65" i="6"/>
  <c r="X65" i="6"/>
  <c r="Z65" i="6"/>
  <c r="R66" i="6"/>
  <c r="T66" i="6"/>
  <c r="V66" i="6"/>
  <c r="X66" i="6"/>
  <c r="Z66" i="6"/>
  <c r="R67" i="6"/>
  <c r="T67" i="6"/>
  <c r="V67" i="6"/>
  <c r="X67" i="6"/>
  <c r="Z67" i="6"/>
  <c r="R68" i="6"/>
  <c r="T68" i="6"/>
  <c r="V68" i="6"/>
  <c r="X68" i="6"/>
  <c r="Z68" i="6"/>
  <c r="R69" i="6"/>
  <c r="T69" i="6"/>
  <c r="V69" i="6"/>
  <c r="X69" i="6"/>
  <c r="Z69" i="6"/>
  <c r="R70" i="6"/>
  <c r="T70" i="6"/>
  <c r="V70" i="6"/>
  <c r="X70" i="6"/>
  <c r="Z70" i="6"/>
  <c r="R71" i="6"/>
  <c r="T71" i="6"/>
  <c r="V71" i="6"/>
  <c r="X71" i="6"/>
  <c r="Z71" i="6"/>
  <c r="R72" i="6"/>
  <c r="T72" i="6"/>
  <c r="V72" i="6"/>
  <c r="X72" i="6"/>
  <c r="Z72" i="6"/>
  <c r="R73" i="6"/>
  <c r="T73" i="6"/>
  <c r="V73" i="6"/>
  <c r="X73" i="6"/>
  <c r="Z73" i="6"/>
  <c r="R74" i="6"/>
  <c r="T74" i="6"/>
  <c r="V74" i="6"/>
  <c r="X74" i="6"/>
  <c r="Z74" i="6"/>
  <c r="R75" i="6"/>
  <c r="T75" i="6"/>
  <c r="V75" i="6"/>
  <c r="X75" i="6"/>
  <c r="Z75" i="6"/>
  <c r="AB75" i="6"/>
  <c r="R76" i="6"/>
  <c r="V76" i="6"/>
  <c r="Z76" i="6"/>
  <c r="R78" i="6"/>
  <c r="V78" i="6"/>
  <c r="Z78" i="6"/>
  <c r="R80" i="6"/>
  <c r="V80" i="6"/>
  <c r="Z80" i="6"/>
  <c r="R82" i="6"/>
  <c r="V82" i="6"/>
  <c r="Z82" i="6"/>
  <c r="R84" i="6"/>
  <c r="V84" i="6"/>
  <c r="Z84" i="6"/>
  <c r="R86" i="6"/>
  <c r="V86" i="6"/>
  <c r="Z86" i="6"/>
  <c r="R88" i="6"/>
  <c r="V88" i="6"/>
  <c r="Z88" i="6"/>
  <c r="R90" i="6"/>
  <c r="V90" i="6"/>
  <c r="Z90" i="6"/>
  <c r="T91" i="6"/>
  <c r="X91" i="6"/>
  <c r="R92" i="6"/>
  <c r="V92" i="6"/>
  <c r="Z92" i="6"/>
  <c r="T93" i="6"/>
  <c r="X93" i="6"/>
  <c r="R94" i="6"/>
  <c r="V94" i="6"/>
  <c r="Z94" i="6"/>
  <c r="T95" i="6"/>
  <c r="X95" i="6"/>
  <c r="R96" i="6"/>
  <c r="V96" i="6"/>
  <c r="Z96" i="6"/>
  <c r="T97" i="6"/>
  <c r="X97" i="6"/>
  <c r="R98" i="6"/>
  <c r="V98" i="6"/>
  <c r="Z98" i="6"/>
  <c r="T99" i="6"/>
  <c r="X99" i="6"/>
  <c r="R100" i="6"/>
  <c r="V100" i="6"/>
  <c r="Z100" i="6"/>
  <c r="T101" i="6"/>
  <c r="X101" i="6"/>
  <c r="R102" i="6"/>
  <c r="V102" i="6"/>
  <c r="Z102" i="6"/>
  <c r="T103" i="6"/>
  <c r="X103" i="6"/>
  <c r="AC91" i="6"/>
  <c r="AA91" i="6"/>
  <c r="Y91" i="6"/>
  <c r="W91" i="6"/>
  <c r="U91" i="6"/>
  <c r="S91" i="6"/>
  <c r="AC93" i="6"/>
  <c r="AA93" i="6"/>
  <c r="Y93" i="6"/>
  <c r="W93" i="6"/>
  <c r="U93" i="6"/>
  <c r="S93" i="6"/>
  <c r="AC95" i="6"/>
  <c r="AA95" i="6"/>
  <c r="Y95" i="6"/>
  <c r="W95" i="6"/>
  <c r="U95" i="6"/>
  <c r="S95" i="6"/>
  <c r="AC97" i="6"/>
  <c r="AA97" i="6"/>
  <c r="Y97" i="6"/>
  <c r="W97" i="6"/>
  <c r="U97" i="6"/>
  <c r="S97" i="6"/>
  <c r="AC99" i="6"/>
  <c r="AA99" i="6"/>
  <c r="Y99" i="6"/>
  <c r="W99" i="6"/>
  <c r="U99" i="6"/>
  <c r="S99" i="6"/>
  <c r="AC101" i="6"/>
  <c r="AA101" i="6"/>
  <c r="Y101" i="6"/>
  <c r="W101" i="6"/>
  <c r="U101" i="6"/>
  <c r="S101" i="6"/>
  <c r="AC103" i="6"/>
  <c r="AA103" i="6"/>
  <c r="Y103" i="6"/>
  <c r="W103" i="6"/>
  <c r="U103" i="6"/>
  <c r="S103" i="6"/>
  <c r="R91" i="6"/>
  <c r="V91" i="6"/>
  <c r="Z91" i="6"/>
  <c r="R93" i="6"/>
  <c r="V93" i="6"/>
  <c r="Z93" i="6"/>
  <c r="R95" i="6"/>
  <c r="V95" i="6"/>
  <c r="Z95" i="6"/>
  <c r="R97" i="6"/>
  <c r="V97" i="6"/>
  <c r="Z97" i="6"/>
  <c r="R99" i="6"/>
  <c r="V99" i="6"/>
  <c r="Z99" i="6"/>
  <c r="R101" i="6"/>
  <c r="V101" i="6"/>
  <c r="Z101" i="6"/>
  <c r="R103" i="6"/>
  <c r="V103" i="6"/>
  <c r="Z103" i="6"/>
  <c r="AH103" i="6"/>
  <c r="AJ103" i="6"/>
  <c r="AE76" i="6"/>
  <c r="AG76" i="6"/>
  <c r="AE77" i="6"/>
  <c r="AG77" i="6"/>
  <c r="AE78" i="6"/>
  <c r="AG78" i="6"/>
  <c r="AE79" i="6"/>
  <c r="AG79" i="6"/>
  <c r="AE80" i="6"/>
  <c r="AG80" i="6"/>
  <c r="AE81" i="6"/>
  <c r="AG81" i="6"/>
  <c r="AE82" i="6"/>
  <c r="AG82" i="6"/>
  <c r="AE83" i="6"/>
  <c r="AG83" i="6"/>
  <c r="AE84" i="6"/>
  <c r="AG84" i="6"/>
  <c r="AE85" i="6"/>
  <c r="AG85" i="6"/>
  <c r="AE86" i="6"/>
  <c r="AG86" i="6"/>
  <c r="AE87" i="6"/>
  <c r="AG87" i="6"/>
  <c r="AE88" i="6"/>
  <c r="AG88" i="6"/>
  <c r="AE89" i="6"/>
  <c r="AG89" i="6"/>
  <c r="AE90" i="6"/>
  <c r="AG90" i="6"/>
  <c r="AE91" i="6"/>
  <c r="AG91" i="6"/>
  <c r="AE92" i="6"/>
  <c r="AG92" i="6"/>
  <c r="AE93" i="6"/>
  <c r="AG93" i="6"/>
  <c r="AE94" i="6"/>
  <c r="AG94" i="6"/>
  <c r="AE95" i="6"/>
  <c r="AG95" i="6"/>
  <c r="AE96" i="6"/>
  <c r="AG96" i="6"/>
  <c r="AE97" i="6"/>
  <c r="AG97" i="6"/>
  <c r="AE98" i="6"/>
  <c r="AG98" i="6"/>
  <c r="AE99" i="6"/>
  <c r="AG99" i="6"/>
  <c r="AE100" i="6"/>
  <c r="AG100" i="6"/>
  <c r="AE101" i="6"/>
  <c r="AG101" i="6"/>
  <c r="AE102" i="6"/>
  <c r="AG102" i="6"/>
  <c r="AE103" i="6"/>
  <c r="AG103" i="6"/>
  <c r="AB6" i="5"/>
  <c r="Z6" i="5"/>
  <c r="X6" i="5"/>
  <c r="V6" i="5"/>
  <c r="T6" i="5"/>
  <c r="R6" i="5"/>
  <c r="AC6" i="5"/>
  <c r="AA6" i="5"/>
  <c r="Y6" i="5"/>
  <c r="W6" i="5"/>
  <c r="U6" i="5"/>
  <c r="S6" i="5"/>
  <c r="AC12" i="5"/>
  <c r="AA12" i="5"/>
  <c r="Y12" i="5"/>
  <c r="W12" i="5"/>
  <c r="U12" i="5"/>
  <c r="S12" i="5"/>
  <c r="AB12" i="5"/>
  <c r="Z12" i="5"/>
  <c r="X12" i="5"/>
  <c r="V12" i="5"/>
  <c r="T12" i="5"/>
  <c r="R12" i="5"/>
  <c r="AC14" i="5"/>
  <c r="AA14" i="5"/>
  <c r="Y14" i="5"/>
  <c r="W14" i="5"/>
  <c r="U14" i="5"/>
  <c r="S14" i="5"/>
  <c r="AB14" i="5"/>
  <c r="Z14" i="5"/>
  <c r="X14" i="5"/>
  <c r="V14" i="5"/>
  <c r="T14" i="5"/>
  <c r="R14" i="5"/>
  <c r="AC16" i="5"/>
  <c r="AA16" i="5"/>
  <c r="Y16" i="5"/>
  <c r="W16" i="5"/>
  <c r="U16" i="5"/>
  <c r="S16" i="5"/>
  <c r="AB16" i="5"/>
  <c r="Z16" i="5"/>
  <c r="X16" i="5"/>
  <c r="V16" i="5"/>
  <c r="T16" i="5"/>
  <c r="R16" i="5"/>
  <c r="AC22" i="5"/>
  <c r="AA22" i="5"/>
  <c r="Y22" i="5"/>
  <c r="W22" i="5"/>
  <c r="U22" i="5"/>
  <c r="S22" i="5"/>
  <c r="AB22" i="5"/>
  <c r="Z22" i="5"/>
  <c r="X22" i="5"/>
  <c r="V22" i="5"/>
  <c r="T22" i="5"/>
  <c r="R22" i="5"/>
  <c r="AC13" i="5"/>
  <c r="AA13" i="5"/>
  <c r="Y13" i="5"/>
  <c r="W13" i="5"/>
  <c r="U13" i="5"/>
  <c r="S13" i="5"/>
  <c r="AB13" i="5"/>
  <c r="Z13" i="5"/>
  <c r="X13" i="5"/>
  <c r="V13" i="5"/>
  <c r="T13" i="5"/>
  <c r="R13" i="5"/>
  <c r="AC15" i="5"/>
  <c r="AA15" i="5"/>
  <c r="Y15" i="5"/>
  <c r="W15" i="5"/>
  <c r="U15" i="5"/>
  <c r="S15" i="5"/>
  <c r="AB15" i="5"/>
  <c r="Z15" i="5"/>
  <c r="X15" i="5"/>
  <c r="V15" i="5"/>
  <c r="T15" i="5"/>
  <c r="R15" i="5"/>
  <c r="AC21" i="5"/>
  <c r="AA21" i="5"/>
  <c r="Y21" i="5"/>
  <c r="W21" i="5"/>
  <c r="U21" i="5"/>
  <c r="S21" i="5"/>
  <c r="AB21" i="5"/>
  <c r="Z21" i="5"/>
  <c r="X21" i="5"/>
  <c r="V21" i="5"/>
  <c r="T21" i="5"/>
  <c r="R21" i="5"/>
  <c r="AC23" i="5"/>
  <c r="AA23" i="5"/>
  <c r="Y23" i="5"/>
  <c r="W23" i="5"/>
  <c r="U23" i="5"/>
  <c r="S23" i="5"/>
  <c r="AB23" i="5"/>
  <c r="Z23" i="5"/>
  <c r="X23" i="5"/>
  <c r="V23" i="5"/>
  <c r="T23" i="5"/>
  <c r="R23" i="5"/>
  <c r="AC24" i="5"/>
  <c r="AA24" i="5"/>
  <c r="AB24" i="5"/>
  <c r="Y24" i="5"/>
  <c r="W24" i="5"/>
  <c r="K24" i="5" s="1"/>
  <c r="U24" i="5"/>
  <c r="S24" i="5"/>
  <c r="Z24" i="5"/>
  <c r="X24" i="5"/>
  <c r="V24" i="5"/>
  <c r="T24" i="5"/>
  <c r="R24" i="5"/>
  <c r="AC25" i="5"/>
  <c r="AA25" i="5"/>
  <c r="Y25" i="5"/>
  <c r="W25" i="5"/>
  <c r="U25" i="5"/>
  <c r="S25" i="5"/>
  <c r="AB25" i="5"/>
  <c r="X25" i="5"/>
  <c r="T25" i="5"/>
  <c r="Z25" i="5"/>
  <c r="V25" i="5"/>
  <c r="R25" i="5"/>
  <c r="AC26" i="5"/>
  <c r="AA26" i="5"/>
  <c r="Y26" i="5"/>
  <c r="W26" i="5"/>
  <c r="U26" i="5"/>
  <c r="S26" i="5"/>
  <c r="Z26" i="5"/>
  <c r="V26" i="5"/>
  <c r="R26" i="5"/>
  <c r="AB26" i="5"/>
  <c r="X26" i="5"/>
  <c r="T26" i="5"/>
  <c r="AC27" i="5"/>
  <c r="AA27" i="5"/>
  <c r="Y27" i="5"/>
  <c r="W27" i="5"/>
  <c r="U27" i="5"/>
  <c r="S27" i="5"/>
  <c r="Z27" i="5"/>
  <c r="V27" i="5"/>
  <c r="R27" i="5"/>
  <c r="AB27" i="5"/>
  <c r="X27" i="5"/>
  <c r="T27" i="5"/>
  <c r="AC28" i="5"/>
  <c r="AA28" i="5"/>
  <c r="Y28" i="5"/>
  <c r="W28" i="5"/>
  <c r="U28" i="5"/>
  <c r="S28" i="5"/>
  <c r="AB28" i="5"/>
  <c r="X28" i="5"/>
  <c r="T28" i="5"/>
  <c r="Z28" i="5"/>
  <c r="V28" i="5"/>
  <c r="R28" i="5"/>
  <c r="AC29" i="5"/>
  <c r="AA29" i="5"/>
  <c r="Y29" i="5"/>
  <c r="W29" i="5"/>
  <c r="U29" i="5"/>
  <c r="S29" i="5"/>
  <c r="AB29" i="5"/>
  <c r="X29" i="5"/>
  <c r="T29" i="5"/>
  <c r="Z29" i="5"/>
  <c r="V29" i="5"/>
  <c r="R29" i="5"/>
  <c r="AC30" i="5"/>
  <c r="AA30" i="5"/>
  <c r="Y30" i="5"/>
  <c r="W30" i="5"/>
  <c r="U30" i="5"/>
  <c r="S30" i="5"/>
  <c r="Z30" i="5"/>
  <c r="V30" i="5"/>
  <c r="R30" i="5"/>
  <c r="AB30" i="5"/>
  <c r="X30" i="5"/>
  <c r="T30" i="5"/>
  <c r="AC31" i="5"/>
  <c r="AA31" i="5"/>
  <c r="Y31" i="5"/>
  <c r="W31" i="5"/>
  <c r="U31" i="5"/>
  <c r="S31" i="5"/>
  <c r="Z31" i="5"/>
  <c r="V31" i="5"/>
  <c r="R31" i="5"/>
  <c r="AB31" i="5"/>
  <c r="X31" i="5"/>
  <c r="T31" i="5"/>
  <c r="AC32" i="5"/>
  <c r="AA32" i="5"/>
  <c r="Y32" i="5"/>
  <c r="W32" i="5"/>
  <c r="U32" i="5"/>
  <c r="S32" i="5"/>
  <c r="AB32" i="5"/>
  <c r="X32" i="5"/>
  <c r="T32" i="5"/>
  <c r="Z32" i="5"/>
  <c r="V32" i="5"/>
  <c r="R32" i="5"/>
  <c r="AC7" i="5"/>
  <c r="AA7" i="5"/>
  <c r="Y7" i="5"/>
  <c r="W7" i="5"/>
  <c r="K7" i="5" s="1"/>
  <c r="U7" i="5"/>
  <c r="S7" i="5"/>
  <c r="AB7" i="5"/>
  <c r="Z7" i="5"/>
  <c r="X7" i="5"/>
  <c r="V7" i="5"/>
  <c r="T7" i="5"/>
  <c r="R7" i="5"/>
  <c r="AC8" i="5"/>
  <c r="AA8" i="5"/>
  <c r="Y8" i="5"/>
  <c r="W8" i="5"/>
  <c r="U8" i="5"/>
  <c r="S8" i="5"/>
  <c r="AB8" i="5"/>
  <c r="Z8" i="5"/>
  <c r="X8" i="5"/>
  <c r="V8" i="5"/>
  <c r="T8" i="5"/>
  <c r="R8" i="5"/>
  <c r="AC9" i="5"/>
  <c r="AA9" i="5"/>
  <c r="Y9" i="5"/>
  <c r="W9" i="5"/>
  <c r="U9" i="5"/>
  <c r="S9" i="5"/>
  <c r="AB9" i="5"/>
  <c r="Z9" i="5"/>
  <c r="X9" i="5"/>
  <c r="V9" i="5"/>
  <c r="T9" i="5"/>
  <c r="R9" i="5"/>
  <c r="AC10" i="5"/>
  <c r="AA10" i="5"/>
  <c r="Y10" i="5"/>
  <c r="W10" i="5"/>
  <c r="U10" i="5"/>
  <c r="S10" i="5"/>
  <c r="AB10" i="5"/>
  <c r="Z10" i="5"/>
  <c r="X10" i="5"/>
  <c r="V10" i="5"/>
  <c r="T10" i="5"/>
  <c r="R10" i="5"/>
  <c r="AC11" i="5"/>
  <c r="AA11" i="5"/>
  <c r="Y11" i="5"/>
  <c r="W11" i="5"/>
  <c r="U11" i="5"/>
  <c r="S11" i="5"/>
  <c r="AB11" i="5"/>
  <c r="Z11" i="5"/>
  <c r="X11" i="5"/>
  <c r="V11" i="5"/>
  <c r="T11" i="5"/>
  <c r="R11" i="5"/>
  <c r="AB17" i="5"/>
  <c r="Z17" i="5"/>
  <c r="X17" i="5"/>
  <c r="V17" i="5"/>
  <c r="T17" i="5"/>
  <c r="R17" i="5"/>
  <c r="AC17" i="5"/>
  <c r="AA17" i="5"/>
  <c r="Y17" i="5"/>
  <c r="W17" i="5"/>
  <c r="U17" i="5"/>
  <c r="S17" i="5"/>
  <c r="AB18" i="5"/>
  <c r="Z18" i="5"/>
  <c r="X18" i="5"/>
  <c r="V18" i="5"/>
  <c r="T18" i="5"/>
  <c r="R18" i="5"/>
  <c r="AC18" i="5"/>
  <c r="AA18" i="5"/>
  <c r="Y18" i="5"/>
  <c r="W18" i="5"/>
  <c r="U18" i="5"/>
  <c r="S18" i="5"/>
  <c r="AB19" i="5"/>
  <c r="Z19" i="5"/>
  <c r="X19" i="5"/>
  <c r="V19" i="5"/>
  <c r="T19" i="5"/>
  <c r="R19" i="5"/>
  <c r="AC19" i="5"/>
  <c r="AA19" i="5"/>
  <c r="Y19" i="5"/>
  <c r="W19" i="5"/>
  <c r="U19" i="5"/>
  <c r="S19" i="5"/>
  <c r="AB20" i="5"/>
  <c r="Z20" i="5"/>
  <c r="X20" i="5"/>
  <c r="V20" i="5"/>
  <c r="T20" i="5"/>
  <c r="R20" i="5"/>
  <c r="AC20" i="5"/>
  <c r="AA20" i="5"/>
  <c r="Y20" i="5"/>
  <c r="W20" i="5"/>
  <c r="U20" i="5"/>
  <c r="S20" i="5"/>
  <c r="AC36" i="5"/>
  <c r="AA36" i="5"/>
  <c r="Y36" i="5"/>
  <c r="W36" i="5"/>
  <c r="U36" i="5"/>
  <c r="S36" i="5"/>
  <c r="AC40" i="5"/>
  <c r="AA40" i="5"/>
  <c r="Y40" i="5"/>
  <c r="W40" i="5"/>
  <c r="U40" i="5"/>
  <c r="S40" i="5"/>
  <c r="AC44" i="5"/>
  <c r="AA44" i="5"/>
  <c r="Y44" i="5"/>
  <c r="W44" i="5"/>
  <c r="U44" i="5"/>
  <c r="S44" i="5"/>
  <c r="AC50" i="5"/>
  <c r="AA50" i="5"/>
  <c r="Y50" i="5"/>
  <c r="W50" i="5"/>
  <c r="U50" i="5"/>
  <c r="S50" i="5"/>
  <c r="AI24" i="5"/>
  <c r="AG24" i="5"/>
  <c r="AE24" i="5"/>
  <c r="AC33" i="5"/>
  <c r="AA33" i="5"/>
  <c r="Y33" i="5"/>
  <c r="W33" i="5"/>
  <c r="U33" i="5"/>
  <c r="S33" i="5"/>
  <c r="AC35" i="5"/>
  <c r="AA35" i="5"/>
  <c r="Y35" i="5"/>
  <c r="W35" i="5"/>
  <c r="U35" i="5"/>
  <c r="S35" i="5"/>
  <c r="AC37" i="5"/>
  <c r="AA37" i="5"/>
  <c r="Y37" i="5"/>
  <c r="W37" i="5"/>
  <c r="U37" i="5"/>
  <c r="S37" i="5"/>
  <c r="AC39" i="5"/>
  <c r="AA39" i="5"/>
  <c r="Y39" i="5"/>
  <c r="W39" i="5"/>
  <c r="U39" i="5"/>
  <c r="S39" i="5"/>
  <c r="AC41" i="5"/>
  <c r="AA41" i="5"/>
  <c r="Y41" i="5"/>
  <c r="W41" i="5"/>
  <c r="U41" i="5"/>
  <c r="S41" i="5"/>
  <c r="AC43" i="5"/>
  <c r="AA43" i="5"/>
  <c r="Y43" i="5"/>
  <c r="W43" i="5"/>
  <c r="U43" i="5"/>
  <c r="S43" i="5"/>
  <c r="AC45" i="5"/>
  <c r="AA45" i="5"/>
  <c r="Y45" i="5"/>
  <c r="W45" i="5"/>
  <c r="U45" i="5"/>
  <c r="S45" i="5"/>
  <c r="AC47" i="5"/>
  <c r="AA47" i="5"/>
  <c r="Y47" i="5"/>
  <c r="W47" i="5"/>
  <c r="U47" i="5"/>
  <c r="S47" i="5"/>
  <c r="AC49" i="5"/>
  <c r="AA49" i="5"/>
  <c r="Y49" i="5"/>
  <c r="W49" i="5"/>
  <c r="U49" i="5"/>
  <c r="S49" i="5"/>
  <c r="AC51" i="5"/>
  <c r="AA51" i="5"/>
  <c r="Y51" i="5"/>
  <c r="W51" i="5"/>
  <c r="U51" i="5"/>
  <c r="S51" i="5"/>
  <c r="AC53" i="5"/>
  <c r="AA53" i="5"/>
  <c r="Y53" i="5"/>
  <c r="W53" i="5"/>
  <c r="U53" i="5"/>
  <c r="S53" i="5"/>
  <c r="AC55" i="5"/>
  <c r="AA55" i="5"/>
  <c r="Y55" i="5"/>
  <c r="W55" i="5"/>
  <c r="U55" i="5"/>
  <c r="S55" i="5"/>
  <c r="AC57" i="5"/>
  <c r="AA57" i="5"/>
  <c r="Y57" i="5"/>
  <c r="W57" i="5"/>
  <c r="U57" i="5"/>
  <c r="S57" i="5"/>
  <c r="AC59" i="5"/>
  <c r="AA59" i="5"/>
  <c r="Y59" i="5"/>
  <c r="W59" i="5"/>
  <c r="U59" i="5"/>
  <c r="S59" i="5"/>
  <c r="AC61" i="5"/>
  <c r="AA61" i="5"/>
  <c r="Y61" i="5"/>
  <c r="W61" i="5"/>
  <c r="U61" i="5"/>
  <c r="S61" i="5"/>
  <c r="AC63" i="5"/>
  <c r="AA63" i="5"/>
  <c r="Y63" i="5"/>
  <c r="W63" i="5"/>
  <c r="U63" i="5"/>
  <c r="S63" i="5"/>
  <c r="AC65" i="5"/>
  <c r="AA65" i="5"/>
  <c r="Y65" i="5"/>
  <c r="W65" i="5"/>
  <c r="U65" i="5"/>
  <c r="S65" i="5"/>
  <c r="AC67" i="5"/>
  <c r="AA67" i="5"/>
  <c r="Y67" i="5"/>
  <c r="W67" i="5"/>
  <c r="U67" i="5"/>
  <c r="S67" i="5"/>
  <c r="AC69" i="5"/>
  <c r="AA69" i="5"/>
  <c r="Y69" i="5"/>
  <c r="W69" i="5"/>
  <c r="U69" i="5"/>
  <c r="S69" i="5"/>
  <c r="AC71" i="5"/>
  <c r="AA71" i="5"/>
  <c r="Y71" i="5"/>
  <c r="W71" i="5"/>
  <c r="U71" i="5"/>
  <c r="S71" i="5"/>
  <c r="AC73" i="5"/>
  <c r="AA73" i="5"/>
  <c r="Y73" i="5"/>
  <c r="W73" i="5"/>
  <c r="U73" i="5"/>
  <c r="S73" i="5"/>
  <c r="AC75" i="5"/>
  <c r="AA75" i="5"/>
  <c r="Y75" i="5"/>
  <c r="W75" i="5"/>
  <c r="U75" i="5"/>
  <c r="S75" i="5"/>
  <c r="AC77" i="5"/>
  <c r="AA77" i="5"/>
  <c r="Y77" i="5"/>
  <c r="W77" i="5"/>
  <c r="U77" i="5"/>
  <c r="S77" i="5"/>
  <c r="AE6" i="5"/>
  <c r="AG6" i="5"/>
  <c r="AI6" i="5"/>
  <c r="AE17" i="5"/>
  <c r="AG17" i="5"/>
  <c r="AI17" i="5"/>
  <c r="AE18" i="5"/>
  <c r="AG18" i="5"/>
  <c r="AI18" i="5"/>
  <c r="AE19" i="5"/>
  <c r="AG19" i="5"/>
  <c r="AI19" i="5"/>
  <c r="AE20" i="5"/>
  <c r="AG20" i="5"/>
  <c r="AI20" i="5"/>
  <c r="R36" i="5"/>
  <c r="V36" i="5"/>
  <c r="Z36" i="5"/>
  <c r="R40" i="5"/>
  <c r="V40" i="5"/>
  <c r="Z40" i="5"/>
  <c r="R44" i="5"/>
  <c r="V44" i="5"/>
  <c r="Z44" i="5"/>
  <c r="R50" i="5"/>
  <c r="V50" i="5"/>
  <c r="Z50" i="5"/>
  <c r="AD6" i="5"/>
  <c r="AF6" i="5"/>
  <c r="AH6" i="5"/>
  <c r="AE7" i="5"/>
  <c r="AG7" i="5"/>
  <c r="AE8" i="5"/>
  <c r="AG8" i="5"/>
  <c r="AE9" i="5"/>
  <c r="AG9" i="5"/>
  <c r="AE10" i="5"/>
  <c r="AG10" i="5"/>
  <c r="AE11" i="5"/>
  <c r="AG11" i="5"/>
  <c r="AE12" i="5"/>
  <c r="AG12" i="5"/>
  <c r="AE13" i="5"/>
  <c r="AG13" i="5"/>
  <c r="AE14" i="5"/>
  <c r="AG14" i="5"/>
  <c r="AE15" i="5"/>
  <c r="AG15" i="5"/>
  <c r="AE16" i="5"/>
  <c r="AG16" i="5"/>
  <c r="AD17" i="5"/>
  <c r="AF17" i="5"/>
  <c r="AH17" i="5"/>
  <c r="AD18" i="5"/>
  <c r="AF18" i="5"/>
  <c r="AH18" i="5"/>
  <c r="AD19" i="5"/>
  <c r="AF19" i="5"/>
  <c r="AH19" i="5"/>
  <c r="AD20" i="5"/>
  <c r="AF20" i="5"/>
  <c r="AH20" i="5"/>
  <c r="AE21" i="5"/>
  <c r="AG21" i="5"/>
  <c r="AE22" i="5"/>
  <c r="AG22" i="5"/>
  <c r="AE23" i="5"/>
  <c r="AG23" i="5"/>
  <c r="AF24" i="5"/>
  <c r="AJ24" i="5"/>
  <c r="M24" i="5" s="1"/>
  <c r="R33" i="5"/>
  <c r="V33" i="5"/>
  <c r="Z33" i="5"/>
  <c r="T34" i="5"/>
  <c r="X34" i="5"/>
  <c r="R35" i="5"/>
  <c r="V35" i="5"/>
  <c r="Z35" i="5"/>
  <c r="T36" i="5"/>
  <c r="X36" i="5"/>
  <c r="AB36" i="5"/>
  <c r="R37" i="5"/>
  <c r="V37" i="5"/>
  <c r="Z37" i="5"/>
  <c r="T38" i="5"/>
  <c r="X38" i="5"/>
  <c r="R39" i="5"/>
  <c r="V39" i="5"/>
  <c r="Z39" i="5"/>
  <c r="T40" i="5"/>
  <c r="X40" i="5"/>
  <c r="AB40" i="5"/>
  <c r="R41" i="5"/>
  <c r="V41" i="5"/>
  <c r="Z41" i="5"/>
  <c r="T42" i="5"/>
  <c r="X42" i="5"/>
  <c r="R43" i="5"/>
  <c r="V43" i="5"/>
  <c r="Z43" i="5"/>
  <c r="T44" i="5"/>
  <c r="X44" i="5"/>
  <c r="AB44" i="5"/>
  <c r="R45" i="5"/>
  <c r="V45" i="5"/>
  <c r="Z45" i="5"/>
  <c r="T46" i="5"/>
  <c r="X46" i="5"/>
  <c r="R47" i="5"/>
  <c r="V47" i="5"/>
  <c r="Z47" i="5"/>
  <c r="T48" i="5"/>
  <c r="X48" i="5"/>
  <c r="R49" i="5"/>
  <c r="V49" i="5"/>
  <c r="Z49" i="5"/>
  <c r="T50" i="5"/>
  <c r="X50" i="5"/>
  <c r="AB50" i="5"/>
  <c r="R51" i="5"/>
  <c r="V51" i="5"/>
  <c r="Z51" i="5"/>
  <c r="T52" i="5"/>
  <c r="X52" i="5"/>
  <c r="R53" i="5"/>
  <c r="V53" i="5"/>
  <c r="Z53" i="5"/>
  <c r="T54" i="5"/>
  <c r="X54" i="5"/>
  <c r="R55" i="5"/>
  <c r="V55" i="5"/>
  <c r="Z55" i="5"/>
  <c r="T56" i="5"/>
  <c r="X56" i="5"/>
  <c r="R57" i="5"/>
  <c r="V57" i="5"/>
  <c r="Z57" i="5"/>
  <c r="T58" i="5"/>
  <c r="X58" i="5"/>
  <c r="R59" i="5"/>
  <c r="V59" i="5"/>
  <c r="Z59" i="5"/>
  <c r="T60" i="5"/>
  <c r="X60" i="5"/>
  <c r="R61" i="5"/>
  <c r="V61" i="5"/>
  <c r="Z61" i="5"/>
  <c r="T62" i="5"/>
  <c r="X62" i="5"/>
  <c r="R63" i="5"/>
  <c r="V63" i="5"/>
  <c r="Z63" i="5"/>
  <c r="T64" i="5"/>
  <c r="X64" i="5"/>
  <c r="R65" i="5"/>
  <c r="V65" i="5"/>
  <c r="Z65" i="5"/>
  <c r="T66" i="5"/>
  <c r="X66" i="5"/>
  <c r="R67" i="5"/>
  <c r="V67" i="5"/>
  <c r="Z67" i="5"/>
  <c r="T68" i="5"/>
  <c r="X68" i="5"/>
  <c r="R69" i="5"/>
  <c r="V69" i="5"/>
  <c r="Z69" i="5"/>
  <c r="T70" i="5"/>
  <c r="X70" i="5"/>
  <c r="R71" i="5"/>
  <c r="V71" i="5"/>
  <c r="Z71" i="5"/>
  <c r="T72" i="5"/>
  <c r="X72" i="5"/>
  <c r="R73" i="5"/>
  <c r="V73" i="5"/>
  <c r="Z73" i="5"/>
  <c r="T74" i="5"/>
  <c r="X74" i="5"/>
  <c r="R75" i="5"/>
  <c r="V75" i="5"/>
  <c r="Z75" i="5"/>
  <c r="T76" i="5"/>
  <c r="X76" i="5"/>
  <c r="R77" i="5"/>
  <c r="V77" i="5"/>
  <c r="Z77" i="5"/>
  <c r="T78" i="5"/>
  <c r="AC34" i="5"/>
  <c r="AA34" i="5"/>
  <c r="Y34" i="5"/>
  <c r="W34" i="5"/>
  <c r="U34" i="5"/>
  <c r="S34" i="5"/>
  <c r="AC38" i="5"/>
  <c r="AA38" i="5"/>
  <c r="Y38" i="5"/>
  <c r="W38" i="5"/>
  <c r="U38" i="5"/>
  <c r="S38" i="5"/>
  <c r="AC42" i="5"/>
  <c r="AA42" i="5"/>
  <c r="Y42" i="5"/>
  <c r="W42" i="5"/>
  <c r="U42" i="5"/>
  <c r="S42" i="5"/>
  <c r="AC46" i="5"/>
  <c r="AA46" i="5"/>
  <c r="Y46" i="5"/>
  <c r="W46" i="5"/>
  <c r="U46" i="5"/>
  <c r="S46" i="5"/>
  <c r="AC48" i="5"/>
  <c r="AA48" i="5"/>
  <c r="Y48" i="5"/>
  <c r="W48" i="5"/>
  <c r="U48" i="5"/>
  <c r="S48" i="5"/>
  <c r="AC52" i="5"/>
  <c r="AA52" i="5"/>
  <c r="Y52" i="5"/>
  <c r="W52" i="5"/>
  <c r="U52" i="5"/>
  <c r="S52" i="5"/>
  <c r="AC54" i="5"/>
  <c r="AA54" i="5"/>
  <c r="Y54" i="5"/>
  <c r="W54" i="5"/>
  <c r="U54" i="5"/>
  <c r="S54" i="5"/>
  <c r="AC56" i="5"/>
  <c r="AA56" i="5"/>
  <c r="Y56" i="5"/>
  <c r="W56" i="5"/>
  <c r="U56" i="5"/>
  <c r="S56" i="5"/>
  <c r="AC58" i="5"/>
  <c r="AA58" i="5"/>
  <c r="Y58" i="5"/>
  <c r="W58" i="5"/>
  <c r="U58" i="5"/>
  <c r="S58" i="5"/>
  <c r="AC60" i="5"/>
  <c r="AA60" i="5"/>
  <c r="Y60" i="5"/>
  <c r="W60" i="5"/>
  <c r="U60" i="5"/>
  <c r="S60" i="5"/>
  <c r="AC62" i="5"/>
  <c r="AA62" i="5"/>
  <c r="Y62" i="5"/>
  <c r="W62" i="5"/>
  <c r="U62" i="5"/>
  <c r="S62" i="5"/>
  <c r="AC64" i="5"/>
  <c r="AA64" i="5"/>
  <c r="Y64" i="5"/>
  <c r="W64" i="5"/>
  <c r="U64" i="5"/>
  <c r="S64" i="5"/>
  <c r="AC66" i="5"/>
  <c r="AA66" i="5"/>
  <c r="Y66" i="5"/>
  <c r="W66" i="5"/>
  <c r="U66" i="5"/>
  <c r="S66" i="5"/>
  <c r="AC68" i="5"/>
  <c r="AA68" i="5"/>
  <c r="Y68" i="5"/>
  <c r="W68" i="5"/>
  <c r="U68" i="5"/>
  <c r="S68" i="5"/>
  <c r="AC70" i="5"/>
  <c r="AA70" i="5"/>
  <c r="Y70" i="5"/>
  <c r="W70" i="5"/>
  <c r="U70" i="5"/>
  <c r="S70" i="5"/>
  <c r="AC72" i="5"/>
  <c r="AA72" i="5"/>
  <c r="Y72" i="5"/>
  <c r="W72" i="5"/>
  <c r="U72" i="5"/>
  <c r="S72" i="5"/>
  <c r="AC74" i="5"/>
  <c r="AA74" i="5"/>
  <c r="Y74" i="5"/>
  <c r="W74" i="5"/>
  <c r="U74" i="5"/>
  <c r="S74" i="5"/>
  <c r="AC76" i="5"/>
  <c r="AA76" i="5"/>
  <c r="Y76" i="5"/>
  <c r="W76" i="5"/>
  <c r="U76" i="5"/>
  <c r="S76" i="5"/>
  <c r="AB78" i="5"/>
  <c r="Z78" i="5"/>
  <c r="AC78" i="5"/>
  <c r="Y78" i="5"/>
  <c r="W78" i="5"/>
  <c r="U78" i="5"/>
  <c r="S78" i="5"/>
  <c r="R34" i="5"/>
  <c r="V34" i="5"/>
  <c r="Z34" i="5"/>
  <c r="R38" i="5"/>
  <c r="V38" i="5"/>
  <c r="Z38" i="5"/>
  <c r="R42" i="5"/>
  <c r="V42" i="5"/>
  <c r="Z42" i="5"/>
  <c r="R46" i="5"/>
  <c r="V46" i="5"/>
  <c r="Z46" i="5"/>
  <c r="R48" i="5"/>
  <c r="V48" i="5"/>
  <c r="Z48" i="5"/>
  <c r="R52" i="5"/>
  <c r="V52" i="5"/>
  <c r="Z52" i="5"/>
  <c r="R54" i="5"/>
  <c r="V54" i="5"/>
  <c r="Z54" i="5"/>
  <c r="R56" i="5"/>
  <c r="V56" i="5"/>
  <c r="Z56" i="5"/>
  <c r="R58" i="5"/>
  <c r="V58" i="5"/>
  <c r="Z58" i="5"/>
  <c r="R60" i="5"/>
  <c r="V60" i="5"/>
  <c r="Z60" i="5"/>
  <c r="R62" i="5"/>
  <c r="V62" i="5"/>
  <c r="Z62" i="5"/>
  <c r="R64" i="5"/>
  <c r="V64" i="5"/>
  <c r="Z64" i="5"/>
  <c r="R66" i="5"/>
  <c r="V66" i="5"/>
  <c r="Z66" i="5"/>
  <c r="R68" i="5"/>
  <c r="V68" i="5"/>
  <c r="Z68" i="5"/>
  <c r="R70" i="5"/>
  <c r="V70" i="5"/>
  <c r="Z70" i="5"/>
  <c r="R72" i="5"/>
  <c r="V72" i="5"/>
  <c r="Z72" i="5"/>
  <c r="R74" i="5"/>
  <c r="V74" i="5"/>
  <c r="Z74" i="5"/>
  <c r="R76" i="5"/>
  <c r="V76" i="5"/>
  <c r="Z76" i="5"/>
  <c r="R78" i="5"/>
  <c r="V78" i="5"/>
  <c r="AA78" i="5"/>
  <c r="AJ78" i="5"/>
  <c r="AH78" i="5"/>
  <c r="AF78" i="5"/>
  <c r="AD78" i="5"/>
  <c r="AJ79" i="5"/>
  <c r="AH79" i="5"/>
  <c r="AF79" i="5"/>
  <c r="AD79" i="5"/>
  <c r="AJ80" i="5"/>
  <c r="AH80" i="5"/>
  <c r="AF80" i="5"/>
  <c r="AD80" i="5"/>
  <c r="AJ81" i="5"/>
  <c r="AH81" i="5"/>
  <c r="AF81" i="5"/>
  <c r="AD81" i="5"/>
  <c r="AJ82" i="5"/>
  <c r="AH82" i="5"/>
  <c r="AF82" i="5"/>
  <c r="AD82" i="5"/>
  <c r="AJ83" i="5"/>
  <c r="AH83" i="5"/>
  <c r="AF83" i="5"/>
  <c r="AD83" i="5"/>
  <c r="AJ84" i="5"/>
  <c r="AH84" i="5"/>
  <c r="AF84" i="5"/>
  <c r="AD84" i="5"/>
  <c r="AJ85" i="5"/>
  <c r="AH85" i="5"/>
  <c r="AF85" i="5"/>
  <c r="AD85" i="5"/>
  <c r="AJ86" i="5"/>
  <c r="AH86" i="5"/>
  <c r="AF86" i="5"/>
  <c r="AD86" i="5"/>
  <c r="AJ87" i="5"/>
  <c r="AH87" i="5"/>
  <c r="AF87" i="5"/>
  <c r="AD87" i="5"/>
  <c r="AJ88" i="5"/>
  <c r="AH88" i="5"/>
  <c r="AF88" i="5"/>
  <c r="AD88" i="5"/>
  <c r="AJ89" i="5"/>
  <c r="AH89" i="5"/>
  <c r="AF89" i="5"/>
  <c r="AD89" i="5"/>
  <c r="AJ90" i="5"/>
  <c r="AH90" i="5"/>
  <c r="AF90" i="5"/>
  <c r="AD90" i="5"/>
  <c r="AJ91" i="5"/>
  <c r="AH91" i="5"/>
  <c r="AF91" i="5"/>
  <c r="AD91" i="5"/>
  <c r="AJ92" i="5"/>
  <c r="AH92" i="5"/>
  <c r="AF92" i="5"/>
  <c r="AD92" i="5"/>
  <c r="AJ93" i="5"/>
  <c r="AH93" i="5"/>
  <c r="AF93" i="5"/>
  <c r="AD93" i="5"/>
  <c r="AJ94" i="5"/>
  <c r="AH94" i="5"/>
  <c r="AF94" i="5"/>
  <c r="AD94" i="5"/>
  <c r="AJ95" i="5"/>
  <c r="AH95" i="5"/>
  <c r="AF95" i="5"/>
  <c r="AD95" i="5"/>
  <c r="AJ96" i="5"/>
  <c r="AH96" i="5"/>
  <c r="AF96" i="5"/>
  <c r="AD96" i="5"/>
  <c r="AJ97" i="5"/>
  <c r="AH97" i="5"/>
  <c r="AF97" i="5"/>
  <c r="AD97" i="5"/>
  <c r="AJ98" i="5"/>
  <c r="AH98" i="5"/>
  <c r="AF98" i="5"/>
  <c r="AD98" i="5"/>
  <c r="AJ99" i="5"/>
  <c r="AH99" i="5"/>
  <c r="AF99" i="5"/>
  <c r="AD99" i="5"/>
  <c r="AJ100" i="5"/>
  <c r="AH100" i="5"/>
  <c r="AF100" i="5"/>
  <c r="AD100" i="5"/>
  <c r="AJ101" i="5"/>
  <c r="AH101" i="5"/>
  <c r="AF101" i="5"/>
  <c r="AD101" i="5"/>
  <c r="AJ102" i="5"/>
  <c r="AH102" i="5"/>
  <c r="AF102" i="5"/>
  <c r="AD102" i="5"/>
  <c r="AI103" i="5"/>
  <c r="AG103" i="5"/>
  <c r="AE103" i="5"/>
  <c r="AJ103" i="5"/>
  <c r="AH103" i="5"/>
  <c r="AF103" i="5"/>
  <c r="AD103" i="5"/>
  <c r="AE25" i="5"/>
  <c r="AG25" i="5"/>
  <c r="AE26" i="5"/>
  <c r="AG26" i="5"/>
  <c r="AE27" i="5"/>
  <c r="AG27" i="5"/>
  <c r="AE28" i="5"/>
  <c r="AG28" i="5"/>
  <c r="AE29" i="5"/>
  <c r="AG29" i="5"/>
  <c r="AE30" i="5"/>
  <c r="AG30" i="5"/>
  <c r="AE31" i="5"/>
  <c r="AG31" i="5"/>
  <c r="AE32" i="5"/>
  <c r="AG32" i="5"/>
  <c r="AE33" i="5"/>
  <c r="AG33" i="5"/>
  <c r="AE34" i="5"/>
  <c r="AG34" i="5"/>
  <c r="AE35" i="5"/>
  <c r="AG35" i="5"/>
  <c r="AE36" i="5"/>
  <c r="AG36" i="5"/>
  <c r="AE37" i="5"/>
  <c r="AG37" i="5"/>
  <c r="AE38" i="5"/>
  <c r="AG38" i="5"/>
  <c r="AE39" i="5"/>
  <c r="AG39" i="5"/>
  <c r="AE40" i="5"/>
  <c r="AG40" i="5"/>
  <c r="AE41" i="5"/>
  <c r="AG41" i="5"/>
  <c r="AE42" i="5"/>
  <c r="AG42" i="5"/>
  <c r="AE43" i="5"/>
  <c r="AG43" i="5"/>
  <c r="AE44" i="5"/>
  <c r="AG44" i="5"/>
  <c r="AE45" i="5"/>
  <c r="AG45" i="5"/>
  <c r="AE46" i="5"/>
  <c r="AG46" i="5"/>
  <c r="AE47" i="5"/>
  <c r="AG47" i="5"/>
  <c r="AE48" i="5"/>
  <c r="AG48" i="5"/>
  <c r="AE49" i="5"/>
  <c r="AG49" i="5"/>
  <c r="AE50" i="5"/>
  <c r="AG50" i="5"/>
  <c r="AE51" i="5"/>
  <c r="AG51" i="5"/>
  <c r="AE52" i="5"/>
  <c r="AG52" i="5"/>
  <c r="AE53" i="5"/>
  <c r="AG53" i="5"/>
  <c r="AE54" i="5"/>
  <c r="AG54" i="5"/>
  <c r="AE55" i="5"/>
  <c r="AG55" i="5"/>
  <c r="AE56" i="5"/>
  <c r="AG56" i="5"/>
  <c r="AE57" i="5"/>
  <c r="AG57" i="5"/>
  <c r="AE58" i="5"/>
  <c r="AG58" i="5"/>
  <c r="AE59" i="5"/>
  <c r="AG59" i="5"/>
  <c r="AE60" i="5"/>
  <c r="AG60" i="5"/>
  <c r="AE61" i="5"/>
  <c r="AG61" i="5"/>
  <c r="AE62" i="5"/>
  <c r="AG62" i="5"/>
  <c r="AE63" i="5"/>
  <c r="AG63" i="5"/>
  <c r="AE64" i="5"/>
  <c r="AG64" i="5"/>
  <c r="AE65" i="5"/>
  <c r="AG65" i="5"/>
  <c r="AE66" i="5"/>
  <c r="AG66" i="5"/>
  <c r="AE67" i="5"/>
  <c r="AG67" i="5"/>
  <c r="AE68" i="5"/>
  <c r="AG68" i="5"/>
  <c r="AE69" i="5"/>
  <c r="AG69" i="5"/>
  <c r="AE70" i="5"/>
  <c r="AG70" i="5"/>
  <c r="AE71" i="5"/>
  <c r="AG71" i="5"/>
  <c r="AE72" i="5"/>
  <c r="AG72" i="5"/>
  <c r="AE73" i="5"/>
  <c r="AG73" i="5"/>
  <c r="AE74" i="5"/>
  <c r="AG74" i="5"/>
  <c r="AE75" i="5"/>
  <c r="AG75" i="5"/>
  <c r="AE76" i="5"/>
  <c r="AG76" i="5"/>
  <c r="AE77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E102" i="5"/>
  <c r="AI102" i="5"/>
  <c r="R79" i="5"/>
  <c r="T79" i="5"/>
  <c r="V79" i="5"/>
  <c r="X79" i="5"/>
  <c r="Z79" i="5"/>
  <c r="R80" i="5"/>
  <c r="T80" i="5"/>
  <c r="V80" i="5"/>
  <c r="X80" i="5"/>
  <c r="Z80" i="5"/>
  <c r="R81" i="5"/>
  <c r="T81" i="5"/>
  <c r="V81" i="5"/>
  <c r="X81" i="5"/>
  <c r="Z81" i="5"/>
  <c r="R82" i="5"/>
  <c r="T82" i="5"/>
  <c r="V82" i="5"/>
  <c r="X82" i="5"/>
  <c r="Z82" i="5"/>
  <c r="R83" i="5"/>
  <c r="T83" i="5"/>
  <c r="V83" i="5"/>
  <c r="X83" i="5"/>
  <c r="Z83" i="5"/>
  <c r="R84" i="5"/>
  <c r="T84" i="5"/>
  <c r="V84" i="5"/>
  <c r="X84" i="5"/>
  <c r="Z84" i="5"/>
  <c r="R85" i="5"/>
  <c r="T85" i="5"/>
  <c r="V85" i="5"/>
  <c r="X85" i="5"/>
  <c r="Z85" i="5"/>
  <c r="R86" i="5"/>
  <c r="T86" i="5"/>
  <c r="V86" i="5"/>
  <c r="X86" i="5"/>
  <c r="Z86" i="5"/>
  <c r="R87" i="5"/>
  <c r="T87" i="5"/>
  <c r="V87" i="5"/>
  <c r="X87" i="5"/>
  <c r="Z87" i="5"/>
  <c r="R88" i="5"/>
  <c r="T88" i="5"/>
  <c r="V88" i="5"/>
  <c r="X88" i="5"/>
  <c r="Z88" i="5"/>
  <c r="R89" i="5"/>
  <c r="T89" i="5"/>
  <c r="V89" i="5"/>
  <c r="X89" i="5"/>
  <c r="Z89" i="5"/>
  <c r="R90" i="5"/>
  <c r="T90" i="5"/>
  <c r="V90" i="5"/>
  <c r="X90" i="5"/>
  <c r="Z90" i="5"/>
  <c r="R91" i="5"/>
  <c r="T91" i="5"/>
  <c r="V91" i="5"/>
  <c r="X91" i="5"/>
  <c r="Z91" i="5"/>
  <c r="R92" i="5"/>
  <c r="T92" i="5"/>
  <c r="V92" i="5"/>
  <c r="X92" i="5"/>
  <c r="Z92" i="5"/>
  <c r="R93" i="5"/>
  <c r="T93" i="5"/>
  <c r="V93" i="5"/>
  <c r="X93" i="5"/>
  <c r="Z93" i="5"/>
  <c r="R94" i="5"/>
  <c r="T94" i="5"/>
  <c r="V94" i="5"/>
  <c r="X94" i="5"/>
  <c r="Z94" i="5"/>
  <c r="R95" i="5"/>
  <c r="T95" i="5"/>
  <c r="V95" i="5"/>
  <c r="X95" i="5"/>
  <c r="Z95" i="5"/>
  <c r="R96" i="5"/>
  <c r="T96" i="5"/>
  <c r="V96" i="5"/>
  <c r="X96" i="5"/>
  <c r="Z96" i="5"/>
  <c r="R97" i="5"/>
  <c r="T97" i="5"/>
  <c r="V97" i="5"/>
  <c r="X97" i="5"/>
  <c r="Z97" i="5"/>
  <c r="R98" i="5"/>
  <c r="T98" i="5"/>
  <c r="V98" i="5"/>
  <c r="X98" i="5"/>
  <c r="Z98" i="5"/>
  <c r="R99" i="5"/>
  <c r="T99" i="5"/>
  <c r="V99" i="5"/>
  <c r="X99" i="5"/>
  <c r="Z99" i="5"/>
  <c r="R100" i="5"/>
  <c r="T100" i="5"/>
  <c r="V100" i="5"/>
  <c r="X100" i="5"/>
  <c r="Z100" i="5"/>
  <c r="R101" i="5"/>
  <c r="T101" i="5"/>
  <c r="V101" i="5"/>
  <c r="X101" i="5"/>
  <c r="Z101" i="5"/>
  <c r="R102" i="5"/>
  <c r="T102" i="5"/>
  <c r="V102" i="5"/>
  <c r="X102" i="5"/>
  <c r="Z102" i="5"/>
  <c r="R103" i="5"/>
  <c r="T103" i="5"/>
  <c r="V103" i="5"/>
  <c r="X103" i="5"/>
  <c r="Z103" i="5"/>
  <c r="BB20" i="3"/>
  <c r="AD31" i="3"/>
  <c r="AD32" i="3"/>
  <c r="AH31" i="3"/>
  <c r="AH32" i="3"/>
  <c r="X33" i="3"/>
  <c r="AD25" i="3"/>
  <c r="AD27" i="3"/>
  <c r="AD29" i="3"/>
  <c r="AD30" i="3"/>
  <c r="AD6" i="3"/>
  <c r="AH25" i="3"/>
  <c r="AH27" i="3"/>
  <c r="AH29" i="3"/>
  <c r="AH30" i="3"/>
  <c r="AD17" i="3"/>
  <c r="AD19" i="3"/>
  <c r="AD23" i="3"/>
  <c r="AH6" i="3"/>
  <c r="AH17" i="3"/>
  <c r="AH19" i="3"/>
  <c r="AH23" i="3"/>
  <c r="Z28" i="1"/>
  <c r="AI73" i="3"/>
  <c r="AJ73" i="3"/>
  <c r="AF73" i="3"/>
  <c r="AI74" i="3"/>
  <c r="AH74" i="3"/>
  <c r="AD74" i="3"/>
  <c r="AH62" i="1"/>
  <c r="AI28" i="1"/>
  <c r="AE28" i="1"/>
  <c r="Z27" i="1"/>
  <c r="AF6" i="3"/>
  <c r="AJ6" i="3"/>
  <c r="P8" i="3"/>
  <c r="X8" i="3" s="1"/>
  <c r="P10" i="3"/>
  <c r="X10" i="3" s="1"/>
  <c r="BC11" i="3"/>
  <c r="P13" i="3"/>
  <c r="V13" i="3" s="1"/>
  <c r="P15" i="3"/>
  <c r="X15" i="3" s="1"/>
  <c r="AE16" i="3"/>
  <c r="BF16" i="3"/>
  <c r="AF17" i="3"/>
  <c r="AJ17" i="3"/>
  <c r="P18" i="3"/>
  <c r="AA18" i="3" s="1"/>
  <c r="AD18" i="3"/>
  <c r="AH18" i="3"/>
  <c r="AF19" i="3"/>
  <c r="AJ19" i="3"/>
  <c r="P20" i="3"/>
  <c r="AC20" i="3" s="1"/>
  <c r="AD20" i="3"/>
  <c r="AH20" i="3"/>
  <c r="P21" i="3"/>
  <c r="V21" i="3" s="1"/>
  <c r="P23" i="3"/>
  <c r="AB23" i="3" s="1"/>
  <c r="AF23" i="3"/>
  <c r="AJ23" i="3"/>
  <c r="P24" i="3"/>
  <c r="AA24" i="3" s="1"/>
  <c r="AD24" i="3"/>
  <c r="AH24" i="3"/>
  <c r="AB25" i="3"/>
  <c r="AF25" i="3"/>
  <c r="AJ25" i="3"/>
  <c r="P26" i="3"/>
  <c r="AA26" i="3" s="1"/>
  <c r="AD26" i="3"/>
  <c r="AH26" i="3"/>
  <c r="AF27" i="3"/>
  <c r="AJ27" i="3"/>
  <c r="P28" i="3"/>
  <c r="AA28" i="3" s="1"/>
  <c r="AD28" i="3"/>
  <c r="AH28" i="3"/>
  <c r="AF29" i="3"/>
  <c r="AJ29" i="3"/>
  <c r="P30" i="3"/>
  <c r="AC30" i="3" s="1"/>
  <c r="AF30" i="3"/>
  <c r="AJ30" i="3"/>
  <c r="P31" i="3"/>
  <c r="Y31" i="3" s="1"/>
  <c r="AF31" i="3"/>
  <c r="AJ31" i="3"/>
  <c r="P32" i="3"/>
  <c r="AA32" i="3" s="1"/>
  <c r="AF32" i="3"/>
  <c r="AJ32" i="3"/>
  <c r="T33" i="3"/>
  <c r="AF33" i="3"/>
  <c r="AJ33" i="3"/>
  <c r="AF34" i="3"/>
  <c r="AJ34" i="3"/>
  <c r="T35" i="3"/>
  <c r="AF35" i="3"/>
  <c r="AJ35" i="3"/>
  <c r="AF36" i="3"/>
  <c r="AJ36" i="3"/>
  <c r="M36" i="3" s="1"/>
  <c r="T37" i="3"/>
  <c r="AF37" i="3"/>
  <c r="AJ37" i="3"/>
  <c r="AF38" i="3"/>
  <c r="AJ38" i="3"/>
  <c r="T39" i="3"/>
  <c r="AF39" i="3"/>
  <c r="AJ39" i="3"/>
  <c r="AF40" i="3"/>
  <c r="AJ40" i="3"/>
  <c r="T41" i="3"/>
  <c r="AF41" i="3"/>
  <c r="AJ41" i="3"/>
  <c r="AF42" i="3"/>
  <c r="AJ42" i="3"/>
  <c r="T43" i="3"/>
  <c r="AF43" i="3"/>
  <c r="AJ43" i="3"/>
  <c r="AF44" i="3"/>
  <c r="AJ44" i="3"/>
  <c r="T45" i="3"/>
  <c r="AF45" i="3"/>
  <c r="AJ45" i="3"/>
  <c r="AF46" i="3"/>
  <c r="AJ46" i="3"/>
  <c r="T47" i="3"/>
  <c r="AF47" i="3"/>
  <c r="AJ47" i="3"/>
  <c r="AF48" i="3"/>
  <c r="AJ48" i="3"/>
  <c r="T49" i="3"/>
  <c r="AF49" i="3"/>
  <c r="AJ49" i="3"/>
  <c r="AF50" i="3"/>
  <c r="AJ50" i="3"/>
  <c r="T51" i="3"/>
  <c r="AF51" i="3"/>
  <c r="AJ51" i="3"/>
  <c r="AD52" i="3"/>
  <c r="AH52" i="3"/>
  <c r="X53" i="3"/>
  <c r="AD53" i="3"/>
  <c r="AH53" i="3"/>
  <c r="AF54" i="3"/>
  <c r="AJ54" i="3"/>
  <c r="T55" i="3"/>
  <c r="AF55" i="3"/>
  <c r="AJ55" i="3"/>
  <c r="AD56" i="3"/>
  <c r="AH56" i="3"/>
  <c r="X57" i="3"/>
  <c r="AD57" i="3"/>
  <c r="AH57" i="3"/>
  <c r="AF58" i="3"/>
  <c r="AJ58" i="3"/>
  <c r="T59" i="3"/>
  <c r="AF59" i="3"/>
  <c r="AJ59" i="3"/>
  <c r="AD60" i="3"/>
  <c r="AH60" i="3"/>
  <c r="X61" i="3"/>
  <c r="AD61" i="3"/>
  <c r="AH61" i="3"/>
  <c r="AF62" i="3"/>
  <c r="AJ62" i="3"/>
  <c r="T63" i="3"/>
  <c r="AF63" i="3"/>
  <c r="AJ63" i="3"/>
  <c r="AD64" i="3"/>
  <c r="AH64" i="3"/>
  <c r="X65" i="3"/>
  <c r="AD65" i="3"/>
  <c r="AH65" i="3"/>
  <c r="AF66" i="3"/>
  <c r="AJ66" i="3"/>
  <c r="T67" i="3"/>
  <c r="AF67" i="3"/>
  <c r="AJ67" i="3"/>
  <c r="AD68" i="3"/>
  <c r="AH68" i="3"/>
  <c r="X69" i="3"/>
  <c r="AD69" i="3"/>
  <c r="AH69" i="3"/>
  <c r="AF70" i="3"/>
  <c r="AJ70" i="3"/>
  <c r="T71" i="3"/>
  <c r="AD73" i="3"/>
  <c r="AJ74" i="3"/>
  <c r="T75" i="3"/>
  <c r="AI71" i="3"/>
  <c r="AH71" i="3"/>
  <c r="AD71" i="3"/>
  <c r="AI77" i="3"/>
  <c r="AJ77" i="3"/>
  <c r="AF77" i="3"/>
  <c r="AF18" i="3"/>
  <c r="AJ18" i="3"/>
  <c r="AF20" i="3"/>
  <c r="AJ20" i="3"/>
  <c r="AF24" i="3"/>
  <c r="AJ24" i="3"/>
  <c r="AF26" i="3"/>
  <c r="AJ26" i="3"/>
  <c r="AF28" i="3"/>
  <c r="AJ28" i="3"/>
  <c r="AD33" i="3"/>
  <c r="AH33" i="3"/>
  <c r="AD34" i="3"/>
  <c r="AH34" i="3"/>
  <c r="AD35" i="3"/>
  <c r="AH35" i="3"/>
  <c r="AD36" i="3"/>
  <c r="AH36" i="3"/>
  <c r="AD37" i="3"/>
  <c r="AH37" i="3"/>
  <c r="AD38" i="3"/>
  <c r="AH38" i="3"/>
  <c r="AD39" i="3"/>
  <c r="AH39" i="3"/>
  <c r="AD40" i="3"/>
  <c r="AH40" i="3"/>
  <c r="AD41" i="3"/>
  <c r="AH41" i="3"/>
  <c r="AD42" i="3"/>
  <c r="AH42" i="3"/>
  <c r="AD43" i="3"/>
  <c r="AH43" i="3"/>
  <c r="AD44" i="3"/>
  <c r="AH44" i="3"/>
  <c r="AD45" i="3"/>
  <c r="AH45" i="3"/>
  <c r="AD46" i="3"/>
  <c r="AH46" i="3"/>
  <c r="AD47" i="3"/>
  <c r="AH47" i="3"/>
  <c r="AD48" i="3"/>
  <c r="AH48" i="3"/>
  <c r="AD49" i="3"/>
  <c r="AH49" i="3"/>
  <c r="AD50" i="3"/>
  <c r="AH50" i="3"/>
  <c r="AD51" i="3"/>
  <c r="AH51" i="3"/>
  <c r="AF52" i="3"/>
  <c r="AJ52" i="3"/>
  <c r="T53" i="3"/>
  <c r="AD55" i="3"/>
  <c r="AH55" i="3"/>
  <c r="AF56" i="3"/>
  <c r="AJ56" i="3"/>
  <c r="T57" i="3"/>
  <c r="AD59" i="3"/>
  <c r="AH59" i="3"/>
  <c r="AF60" i="3"/>
  <c r="AJ60" i="3"/>
  <c r="T61" i="3"/>
  <c r="AD63" i="3"/>
  <c r="AH63" i="3"/>
  <c r="AF64" i="3"/>
  <c r="AJ64" i="3"/>
  <c r="T65" i="3"/>
  <c r="AD67" i="3"/>
  <c r="AH67" i="3"/>
  <c r="AF68" i="3"/>
  <c r="AJ68" i="3"/>
  <c r="T69" i="3"/>
  <c r="AF71" i="3"/>
  <c r="AD77" i="3"/>
  <c r="AF72" i="3"/>
  <c r="AJ72" i="3"/>
  <c r="T73" i="3"/>
  <c r="AD75" i="3"/>
  <c r="AH75" i="3"/>
  <c r="AF76" i="3"/>
  <c r="AJ76" i="3"/>
  <c r="T77" i="3"/>
  <c r="AJ30" i="1"/>
  <c r="AF30" i="1"/>
  <c r="Z8" i="3"/>
  <c r="W8" i="3"/>
  <c r="AB9" i="3"/>
  <c r="Z9" i="3"/>
  <c r="X9" i="3"/>
  <c r="V9" i="3"/>
  <c r="T9" i="3"/>
  <c r="R9" i="3"/>
  <c r="AC9" i="3"/>
  <c r="AA9" i="3"/>
  <c r="Y9" i="3"/>
  <c r="W9" i="3"/>
  <c r="U9" i="3"/>
  <c r="S9" i="3"/>
  <c r="V11" i="3"/>
  <c r="AA11" i="3"/>
  <c r="S11" i="3"/>
  <c r="AC12" i="3"/>
  <c r="Y17" i="3"/>
  <c r="U17" i="3"/>
  <c r="Z17" i="3"/>
  <c r="X17" i="3"/>
  <c r="AB13" i="3"/>
  <c r="Z13" i="3"/>
  <c r="X13" i="3"/>
  <c r="T13" i="3"/>
  <c r="R13" i="3"/>
  <c r="W13" i="3"/>
  <c r="AA13" i="3"/>
  <c r="Y13" i="3"/>
  <c r="U13" i="3"/>
  <c r="T15" i="3"/>
  <c r="AA15" i="3"/>
  <c r="W15" i="3"/>
  <c r="AB20" i="3"/>
  <c r="AB16" i="3"/>
  <c r="Z16" i="3"/>
  <c r="X16" i="3"/>
  <c r="V16" i="3"/>
  <c r="T16" i="3"/>
  <c r="R16" i="3"/>
  <c r="AJ22" i="3"/>
  <c r="AH22" i="3"/>
  <c r="AF22" i="3"/>
  <c r="AD22" i="3"/>
  <c r="AC31" i="3"/>
  <c r="W31" i="3"/>
  <c r="U31" i="3"/>
  <c r="S31" i="3"/>
  <c r="R31" i="3"/>
  <c r="AE7" i="3"/>
  <c r="AG7" i="3"/>
  <c r="AI7" i="3"/>
  <c r="AE9" i="3"/>
  <c r="AG9" i="3"/>
  <c r="AI9" i="3"/>
  <c r="AE12" i="3"/>
  <c r="AG12" i="3"/>
  <c r="AI12" i="3"/>
  <c r="AE13" i="3"/>
  <c r="AG13" i="3"/>
  <c r="AI13" i="3"/>
  <c r="AE14" i="3"/>
  <c r="AG14" i="3"/>
  <c r="AI14" i="3"/>
  <c r="AE15" i="3"/>
  <c r="AG15" i="3"/>
  <c r="AI15" i="3"/>
  <c r="S16" i="3"/>
  <c r="W16" i="3"/>
  <c r="AA16" i="3"/>
  <c r="AG22" i="3"/>
  <c r="AJ21" i="3"/>
  <c r="AH21" i="3"/>
  <c r="AF21" i="3"/>
  <c r="AD21" i="3"/>
  <c r="AJ16" i="3"/>
  <c r="AH16" i="3"/>
  <c r="AF16" i="3"/>
  <c r="AD16" i="3"/>
  <c r="AC25" i="3"/>
  <c r="AA25" i="3"/>
  <c r="Y25" i="3"/>
  <c r="W25" i="3"/>
  <c r="U25" i="3"/>
  <c r="S25" i="3"/>
  <c r="Z25" i="3"/>
  <c r="V25" i="3"/>
  <c r="R25" i="3"/>
  <c r="AA27" i="3"/>
  <c r="W27" i="3"/>
  <c r="S27" i="3"/>
  <c r="V27" i="3"/>
  <c r="AC34" i="3"/>
  <c r="AA34" i="3"/>
  <c r="Y34" i="3"/>
  <c r="W34" i="3"/>
  <c r="U34" i="3"/>
  <c r="S34" i="3"/>
  <c r="AB34" i="3"/>
  <c r="X34" i="3"/>
  <c r="T34" i="3"/>
  <c r="AC36" i="3"/>
  <c r="AA36" i="3"/>
  <c r="Y36" i="3"/>
  <c r="W36" i="3"/>
  <c r="U36" i="3"/>
  <c r="S36" i="3"/>
  <c r="AB36" i="3"/>
  <c r="X36" i="3"/>
  <c r="T36" i="3"/>
  <c r="AC38" i="3"/>
  <c r="AA38" i="3"/>
  <c r="Y38" i="3"/>
  <c r="W38" i="3"/>
  <c r="U38" i="3"/>
  <c r="S38" i="3"/>
  <c r="AB38" i="3"/>
  <c r="X38" i="3"/>
  <c r="T38" i="3"/>
  <c r="AC40" i="3"/>
  <c r="AA40" i="3"/>
  <c r="Y40" i="3"/>
  <c r="W40" i="3"/>
  <c r="U40" i="3"/>
  <c r="S40" i="3"/>
  <c r="AB40" i="3"/>
  <c r="X40" i="3"/>
  <c r="T40" i="3"/>
  <c r="AC42" i="3"/>
  <c r="AA42" i="3"/>
  <c r="Y42" i="3"/>
  <c r="W42" i="3"/>
  <c r="U42" i="3"/>
  <c r="S42" i="3"/>
  <c r="AB42" i="3"/>
  <c r="X42" i="3"/>
  <c r="T42" i="3"/>
  <c r="AC44" i="3"/>
  <c r="AA44" i="3"/>
  <c r="Y44" i="3"/>
  <c r="W44" i="3"/>
  <c r="U44" i="3"/>
  <c r="S44" i="3"/>
  <c r="AB44" i="3"/>
  <c r="X44" i="3"/>
  <c r="T44" i="3"/>
  <c r="AC46" i="3"/>
  <c r="AA46" i="3"/>
  <c r="Y46" i="3"/>
  <c r="W46" i="3"/>
  <c r="U46" i="3"/>
  <c r="S46" i="3"/>
  <c r="AB46" i="3"/>
  <c r="X46" i="3"/>
  <c r="T46" i="3"/>
  <c r="AC48" i="3"/>
  <c r="AA48" i="3"/>
  <c r="Y48" i="3"/>
  <c r="W48" i="3"/>
  <c r="U48" i="3"/>
  <c r="S48" i="3"/>
  <c r="AB48" i="3"/>
  <c r="X48" i="3"/>
  <c r="T48" i="3"/>
  <c r="AC50" i="3"/>
  <c r="AA50" i="3"/>
  <c r="Y50" i="3"/>
  <c r="W50" i="3"/>
  <c r="U50" i="3"/>
  <c r="S50" i="3"/>
  <c r="AB50" i="3"/>
  <c r="X50" i="3"/>
  <c r="T50" i="3"/>
  <c r="AE8" i="3"/>
  <c r="AG8" i="3"/>
  <c r="AI8" i="3"/>
  <c r="AE10" i="3"/>
  <c r="AG10" i="3"/>
  <c r="AI10" i="3"/>
  <c r="AE11" i="3"/>
  <c r="AG11" i="3"/>
  <c r="AI11" i="3"/>
  <c r="AG21" i="3"/>
  <c r="X31" i="3"/>
  <c r="AE6" i="3"/>
  <c r="AG6" i="3"/>
  <c r="AD7" i="3"/>
  <c r="AF7" i="3"/>
  <c r="AH7" i="3"/>
  <c r="AD8" i="3"/>
  <c r="AF8" i="3"/>
  <c r="AH8" i="3"/>
  <c r="AD9" i="3"/>
  <c r="AF9" i="3"/>
  <c r="AH9" i="3"/>
  <c r="AD10" i="3"/>
  <c r="AF10" i="3"/>
  <c r="AH10" i="3"/>
  <c r="AD11" i="3"/>
  <c r="AF11" i="3"/>
  <c r="AH11" i="3"/>
  <c r="AD12" i="3"/>
  <c r="AF12" i="3"/>
  <c r="AH12" i="3"/>
  <c r="AD13" i="3"/>
  <c r="AF13" i="3"/>
  <c r="AH13" i="3"/>
  <c r="AD14" i="3"/>
  <c r="AF14" i="3"/>
  <c r="AH14" i="3"/>
  <c r="AD15" i="3"/>
  <c r="AF15" i="3"/>
  <c r="AH15" i="3"/>
  <c r="U16" i="3"/>
  <c r="Y16" i="3"/>
  <c r="AC16" i="3"/>
  <c r="AG16" i="3"/>
  <c r="AE21" i="3"/>
  <c r="AI21" i="3"/>
  <c r="AE22" i="3"/>
  <c r="AI22" i="3"/>
  <c r="X25" i="3"/>
  <c r="T31" i="3"/>
  <c r="R34" i="3"/>
  <c r="Z34" i="3"/>
  <c r="R36" i="3"/>
  <c r="Z36" i="3"/>
  <c r="R38" i="3"/>
  <c r="Z38" i="3"/>
  <c r="R40" i="3"/>
  <c r="Z40" i="3"/>
  <c r="R42" i="3"/>
  <c r="Z42" i="3"/>
  <c r="R44" i="3"/>
  <c r="Z44" i="3"/>
  <c r="R46" i="3"/>
  <c r="Z46" i="3"/>
  <c r="R48" i="3"/>
  <c r="Z48" i="3"/>
  <c r="R50" i="3"/>
  <c r="Z50" i="3"/>
  <c r="AC52" i="3"/>
  <c r="AA52" i="3"/>
  <c r="Y52" i="3"/>
  <c r="W52" i="3"/>
  <c r="U52" i="3"/>
  <c r="S52" i="3"/>
  <c r="AC54" i="3"/>
  <c r="AA54" i="3"/>
  <c r="Y54" i="3"/>
  <c r="W54" i="3"/>
  <c r="U54" i="3"/>
  <c r="S54" i="3"/>
  <c r="AC56" i="3"/>
  <c r="AA56" i="3"/>
  <c r="Y56" i="3"/>
  <c r="W56" i="3"/>
  <c r="U56" i="3"/>
  <c r="S56" i="3"/>
  <c r="AC58" i="3"/>
  <c r="AA58" i="3"/>
  <c r="Y58" i="3"/>
  <c r="W58" i="3"/>
  <c r="U58" i="3"/>
  <c r="S58" i="3"/>
  <c r="AC60" i="3"/>
  <c r="AA60" i="3"/>
  <c r="Y60" i="3"/>
  <c r="W60" i="3"/>
  <c r="U60" i="3"/>
  <c r="S60" i="3"/>
  <c r="AC62" i="3"/>
  <c r="AA62" i="3"/>
  <c r="Y62" i="3"/>
  <c r="W62" i="3"/>
  <c r="U62" i="3"/>
  <c r="S62" i="3"/>
  <c r="AC64" i="3"/>
  <c r="AA64" i="3"/>
  <c r="Y64" i="3"/>
  <c r="W64" i="3"/>
  <c r="U64" i="3"/>
  <c r="S64" i="3"/>
  <c r="AC66" i="3"/>
  <c r="AA66" i="3"/>
  <c r="Y66" i="3"/>
  <c r="W66" i="3"/>
  <c r="U66" i="3"/>
  <c r="S66" i="3"/>
  <c r="AC68" i="3"/>
  <c r="AA68" i="3"/>
  <c r="Y68" i="3"/>
  <c r="W68" i="3"/>
  <c r="U68" i="3"/>
  <c r="S68" i="3"/>
  <c r="AC70" i="3"/>
  <c r="AA70" i="3"/>
  <c r="Y70" i="3"/>
  <c r="W70" i="3"/>
  <c r="U70" i="3"/>
  <c r="S70" i="3"/>
  <c r="AC72" i="3"/>
  <c r="AA72" i="3"/>
  <c r="Y72" i="3"/>
  <c r="W72" i="3"/>
  <c r="U72" i="3"/>
  <c r="S72" i="3"/>
  <c r="AC74" i="3"/>
  <c r="AA74" i="3"/>
  <c r="Y74" i="3"/>
  <c r="W74" i="3"/>
  <c r="U74" i="3"/>
  <c r="S74" i="3"/>
  <c r="AC76" i="3"/>
  <c r="AA76" i="3"/>
  <c r="Y76" i="3"/>
  <c r="W76" i="3"/>
  <c r="U76" i="3"/>
  <c r="S76" i="3"/>
  <c r="R52" i="3"/>
  <c r="V52" i="3"/>
  <c r="Z52" i="3"/>
  <c r="R54" i="3"/>
  <c r="V54" i="3"/>
  <c r="Z54" i="3"/>
  <c r="R56" i="3"/>
  <c r="V56" i="3"/>
  <c r="Z56" i="3"/>
  <c r="R58" i="3"/>
  <c r="V58" i="3"/>
  <c r="Z58" i="3"/>
  <c r="R60" i="3"/>
  <c r="V60" i="3"/>
  <c r="Z60" i="3"/>
  <c r="R62" i="3"/>
  <c r="V62" i="3"/>
  <c r="Z62" i="3"/>
  <c r="R64" i="3"/>
  <c r="V64" i="3"/>
  <c r="Z64" i="3"/>
  <c r="R66" i="3"/>
  <c r="V66" i="3"/>
  <c r="Z66" i="3"/>
  <c r="R68" i="3"/>
  <c r="V68" i="3"/>
  <c r="Z68" i="3"/>
  <c r="R70" i="3"/>
  <c r="V70" i="3"/>
  <c r="Z70" i="3"/>
  <c r="R72" i="3"/>
  <c r="V72" i="3"/>
  <c r="Z72" i="3"/>
  <c r="R74" i="3"/>
  <c r="V74" i="3"/>
  <c r="Z74" i="3"/>
  <c r="R76" i="3"/>
  <c r="V76" i="3"/>
  <c r="Z76" i="3"/>
  <c r="AC33" i="3"/>
  <c r="AA33" i="3"/>
  <c r="Y33" i="3"/>
  <c r="W33" i="3"/>
  <c r="U33" i="3"/>
  <c r="S33" i="3"/>
  <c r="AC35" i="3"/>
  <c r="AA35" i="3"/>
  <c r="Y35" i="3"/>
  <c r="W35" i="3"/>
  <c r="U35" i="3"/>
  <c r="S35" i="3"/>
  <c r="AC37" i="3"/>
  <c r="AA37" i="3"/>
  <c r="Y37" i="3"/>
  <c r="W37" i="3"/>
  <c r="U37" i="3"/>
  <c r="S37" i="3"/>
  <c r="AC39" i="3"/>
  <c r="AA39" i="3"/>
  <c r="Y39" i="3"/>
  <c r="W39" i="3"/>
  <c r="U39" i="3"/>
  <c r="S39" i="3"/>
  <c r="AC41" i="3"/>
  <c r="AA41" i="3"/>
  <c r="Y41" i="3"/>
  <c r="W41" i="3"/>
  <c r="U41" i="3"/>
  <c r="S41" i="3"/>
  <c r="AC43" i="3"/>
  <c r="AA43" i="3"/>
  <c r="Y43" i="3"/>
  <c r="W43" i="3"/>
  <c r="U43" i="3"/>
  <c r="S43" i="3"/>
  <c r="AC45" i="3"/>
  <c r="AA45" i="3"/>
  <c r="Y45" i="3"/>
  <c r="W45" i="3"/>
  <c r="U45" i="3"/>
  <c r="S45" i="3"/>
  <c r="AC47" i="3"/>
  <c r="AA47" i="3"/>
  <c r="Y47" i="3"/>
  <c r="W47" i="3"/>
  <c r="U47" i="3"/>
  <c r="S47" i="3"/>
  <c r="AC49" i="3"/>
  <c r="AA49" i="3"/>
  <c r="Y49" i="3"/>
  <c r="W49" i="3"/>
  <c r="U49" i="3"/>
  <c r="S49" i="3"/>
  <c r="AC51" i="3"/>
  <c r="AA51" i="3"/>
  <c r="Y51" i="3"/>
  <c r="W51" i="3"/>
  <c r="U51" i="3"/>
  <c r="S51" i="3"/>
  <c r="AC53" i="3"/>
  <c r="AA53" i="3"/>
  <c r="Y53" i="3"/>
  <c r="W53" i="3"/>
  <c r="U53" i="3"/>
  <c r="S53" i="3"/>
  <c r="AC55" i="3"/>
  <c r="AA55" i="3"/>
  <c r="Y55" i="3"/>
  <c r="W55" i="3"/>
  <c r="U55" i="3"/>
  <c r="S55" i="3"/>
  <c r="AC57" i="3"/>
  <c r="AA57" i="3"/>
  <c r="Y57" i="3"/>
  <c r="W57" i="3"/>
  <c r="U57" i="3"/>
  <c r="S57" i="3"/>
  <c r="AC59" i="3"/>
  <c r="AA59" i="3"/>
  <c r="Y59" i="3"/>
  <c r="W59" i="3"/>
  <c r="U59" i="3"/>
  <c r="S59" i="3"/>
  <c r="AC61" i="3"/>
  <c r="AA61" i="3"/>
  <c r="Y61" i="3"/>
  <c r="W61" i="3"/>
  <c r="U61" i="3"/>
  <c r="S61" i="3"/>
  <c r="AC63" i="3"/>
  <c r="AA63" i="3"/>
  <c r="Y63" i="3"/>
  <c r="W63" i="3"/>
  <c r="U63" i="3"/>
  <c r="S63" i="3"/>
  <c r="AC65" i="3"/>
  <c r="AA65" i="3"/>
  <c r="Y65" i="3"/>
  <c r="W65" i="3"/>
  <c r="U65" i="3"/>
  <c r="S65" i="3"/>
  <c r="AC67" i="3"/>
  <c r="AA67" i="3"/>
  <c r="Y67" i="3"/>
  <c r="W67" i="3"/>
  <c r="U67" i="3"/>
  <c r="S67" i="3"/>
  <c r="AC69" i="3"/>
  <c r="AA69" i="3"/>
  <c r="Y69" i="3"/>
  <c r="W69" i="3"/>
  <c r="U69" i="3"/>
  <c r="S69" i="3"/>
  <c r="AC71" i="3"/>
  <c r="AA71" i="3"/>
  <c r="Y71" i="3"/>
  <c r="W71" i="3"/>
  <c r="U71" i="3"/>
  <c r="S71" i="3"/>
  <c r="AC73" i="3"/>
  <c r="AA73" i="3"/>
  <c r="Y73" i="3"/>
  <c r="W73" i="3"/>
  <c r="U73" i="3"/>
  <c r="S73" i="3"/>
  <c r="AC75" i="3"/>
  <c r="AA75" i="3"/>
  <c r="Y75" i="3"/>
  <c r="W75" i="3"/>
  <c r="U75" i="3"/>
  <c r="S75" i="3"/>
  <c r="AC77" i="3"/>
  <c r="AA77" i="3"/>
  <c r="Y77" i="3"/>
  <c r="W77" i="3"/>
  <c r="U77" i="3"/>
  <c r="S77" i="3"/>
  <c r="AE17" i="3"/>
  <c r="AG17" i="3"/>
  <c r="AE18" i="3"/>
  <c r="AG18" i="3"/>
  <c r="AE19" i="3"/>
  <c r="AG19" i="3"/>
  <c r="AE20" i="3"/>
  <c r="AG20" i="3"/>
  <c r="R33" i="3"/>
  <c r="V33" i="3"/>
  <c r="Z33" i="3"/>
  <c r="R35" i="3"/>
  <c r="V35" i="3"/>
  <c r="Z35" i="3"/>
  <c r="R37" i="3"/>
  <c r="V37" i="3"/>
  <c r="Z37" i="3"/>
  <c r="R39" i="3"/>
  <c r="V39" i="3"/>
  <c r="Z39" i="3"/>
  <c r="R41" i="3"/>
  <c r="V41" i="3"/>
  <c r="Z41" i="3"/>
  <c r="R43" i="3"/>
  <c r="V43" i="3"/>
  <c r="Z43" i="3"/>
  <c r="R45" i="3"/>
  <c r="V45" i="3"/>
  <c r="Z45" i="3"/>
  <c r="R47" i="3"/>
  <c r="V47" i="3"/>
  <c r="Z47" i="3"/>
  <c r="R49" i="3"/>
  <c r="V49" i="3"/>
  <c r="Z49" i="3"/>
  <c r="R51" i="3"/>
  <c r="V51" i="3"/>
  <c r="Z51" i="3"/>
  <c r="T52" i="3"/>
  <c r="X52" i="3"/>
  <c r="AB52" i="3"/>
  <c r="R53" i="3"/>
  <c r="V53" i="3"/>
  <c r="Z53" i="3"/>
  <c r="T54" i="3"/>
  <c r="X54" i="3"/>
  <c r="AB54" i="3"/>
  <c r="R55" i="3"/>
  <c r="V55" i="3"/>
  <c r="Z55" i="3"/>
  <c r="T56" i="3"/>
  <c r="X56" i="3"/>
  <c r="AB56" i="3"/>
  <c r="R57" i="3"/>
  <c r="V57" i="3"/>
  <c r="Z57" i="3"/>
  <c r="T58" i="3"/>
  <c r="X58" i="3"/>
  <c r="AB58" i="3"/>
  <c r="R59" i="3"/>
  <c r="V59" i="3"/>
  <c r="Z59" i="3"/>
  <c r="T60" i="3"/>
  <c r="X60" i="3"/>
  <c r="AB60" i="3"/>
  <c r="R61" i="3"/>
  <c r="V61" i="3"/>
  <c r="Z61" i="3"/>
  <c r="T62" i="3"/>
  <c r="X62" i="3"/>
  <c r="AB62" i="3"/>
  <c r="R63" i="3"/>
  <c r="V63" i="3"/>
  <c r="Z63" i="3"/>
  <c r="T64" i="3"/>
  <c r="X64" i="3"/>
  <c r="AB64" i="3"/>
  <c r="R65" i="3"/>
  <c r="V65" i="3"/>
  <c r="Z65" i="3"/>
  <c r="T66" i="3"/>
  <c r="X66" i="3"/>
  <c r="AB66" i="3"/>
  <c r="R67" i="3"/>
  <c r="V67" i="3"/>
  <c r="Z67" i="3"/>
  <c r="T68" i="3"/>
  <c r="X68" i="3"/>
  <c r="AB68" i="3"/>
  <c r="R69" i="3"/>
  <c r="V69" i="3"/>
  <c r="Z69" i="3"/>
  <c r="T70" i="3"/>
  <c r="X70" i="3"/>
  <c r="AB70" i="3"/>
  <c r="R71" i="3"/>
  <c r="V71" i="3"/>
  <c r="Z71" i="3"/>
  <c r="T72" i="3"/>
  <c r="X72" i="3"/>
  <c r="AB72" i="3"/>
  <c r="R73" i="3"/>
  <c r="V73" i="3"/>
  <c r="Z73" i="3"/>
  <c r="T74" i="3"/>
  <c r="X74" i="3"/>
  <c r="AB74" i="3"/>
  <c r="R75" i="3"/>
  <c r="V75" i="3"/>
  <c r="Z75" i="3"/>
  <c r="T76" i="3"/>
  <c r="X76" i="3"/>
  <c r="AB76" i="3"/>
  <c r="R77" i="3"/>
  <c r="V77" i="3"/>
  <c r="Z77" i="3"/>
  <c r="AI78" i="3"/>
  <c r="AG78" i="3"/>
  <c r="AE78" i="3"/>
  <c r="AJ78" i="3"/>
  <c r="AH78" i="3"/>
  <c r="AF78" i="3"/>
  <c r="AD78" i="3"/>
  <c r="AE23" i="3"/>
  <c r="AG23" i="3"/>
  <c r="AE24" i="3"/>
  <c r="AG24" i="3"/>
  <c r="AE25" i="3"/>
  <c r="AG25" i="3"/>
  <c r="AE26" i="3"/>
  <c r="AG26" i="3"/>
  <c r="AE27" i="3"/>
  <c r="AG27" i="3"/>
  <c r="AE28" i="3"/>
  <c r="AG28" i="3"/>
  <c r="AE29" i="3"/>
  <c r="AG29" i="3"/>
  <c r="M29" i="3" s="1"/>
  <c r="AE30" i="3"/>
  <c r="AG30" i="3"/>
  <c r="AE31" i="3"/>
  <c r="AG31" i="3"/>
  <c r="AE32" i="3"/>
  <c r="AG32" i="3"/>
  <c r="AE33" i="3"/>
  <c r="AG33" i="3"/>
  <c r="AE34" i="3"/>
  <c r="AG34" i="3"/>
  <c r="AE35" i="3"/>
  <c r="AG35" i="3"/>
  <c r="AE36" i="3"/>
  <c r="AG36" i="3"/>
  <c r="AE37" i="3"/>
  <c r="AG37" i="3"/>
  <c r="AE38" i="3"/>
  <c r="AG38" i="3"/>
  <c r="AE39" i="3"/>
  <c r="AG39" i="3"/>
  <c r="AE40" i="3"/>
  <c r="AG40" i="3"/>
  <c r="AE41" i="3"/>
  <c r="AG41" i="3"/>
  <c r="AE42" i="3"/>
  <c r="AG42" i="3"/>
  <c r="AE43" i="3"/>
  <c r="AG43" i="3"/>
  <c r="AE44" i="3"/>
  <c r="AG44" i="3"/>
  <c r="AE45" i="3"/>
  <c r="AG45" i="3"/>
  <c r="AE46" i="3"/>
  <c r="AG46" i="3"/>
  <c r="AE47" i="3"/>
  <c r="AG47" i="3"/>
  <c r="AE48" i="3"/>
  <c r="AG48" i="3"/>
  <c r="AE49" i="3"/>
  <c r="AG49" i="3"/>
  <c r="AE50" i="3"/>
  <c r="AG50" i="3"/>
  <c r="AE51" i="3"/>
  <c r="AG51" i="3"/>
  <c r="AE52" i="3"/>
  <c r="AG52" i="3"/>
  <c r="AE53" i="3"/>
  <c r="AG53" i="3"/>
  <c r="AE54" i="3"/>
  <c r="AG54" i="3"/>
  <c r="AE55" i="3"/>
  <c r="AG55" i="3"/>
  <c r="AE56" i="3"/>
  <c r="AG56" i="3"/>
  <c r="AE57" i="3"/>
  <c r="AG57" i="3"/>
  <c r="AE58" i="3"/>
  <c r="AG58" i="3"/>
  <c r="AE59" i="3"/>
  <c r="AG59" i="3"/>
  <c r="AE60" i="3"/>
  <c r="AG60" i="3"/>
  <c r="AE61" i="3"/>
  <c r="AG61" i="3"/>
  <c r="AE62" i="3"/>
  <c r="AG62" i="3"/>
  <c r="AE63" i="3"/>
  <c r="AG63" i="3"/>
  <c r="AE64" i="3"/>
  <c r="AG64" i="3"/>
  <c r="AE65" i="3"/>
  <c r="AG65" i="3"/>
  <c r="AE66" i="3"/>
  <c r="AG66" i="3"/>
  <c r="AE67" i="3"/>
  <c r="AG67" i="3"/>
  <c r="AE68" i="3"/>
  <c r="AG68" i="3"/>
  <c r="AE69" i="3"/>
  <c r="AG69" i="3"/>
  <c r="AE70" i="3"/>
  <c r="AG70" i="3"/>
  <c r="AE71" i="3"/>
  <c r="AG71" i="3"/>
  <c r="AE72" i="3"/>
  <c r="AG72" i="3"/>
  <c r="AE73" i="3"/>
  <c r="AG73" i="3"/>
  <c r="AE74" i="3"/>
  <c r="AG74" i="3"/>
  <c r="AE75" i="3"/>
  <c r="AG75" i="3"/>
  <c r="AE76" i="3"/>
  <c r="AG76" i="3"/>
  <c r="AE77" i="3"/>
  <c r="AG77" i="3"/>
  <c r="S78" i="3"/>
  <c r="U78" i="3"/>
  <c r="AC78" i="3"/>
  <c r="AA78" i="3"/>
  <c r="Y78" i="3"/>
  <c r="AB78" i="3"/>
  <c r="Z78" i="3"/>
  <c r="R78" i="3"/>
  <c r="T78" i="3"/>
  <c r="V78" i="3"/>
  <c r="X78" i="3"/>
  <c r="R79" i="3"/>
  <c r="T79" i="3"/>
  <c r="V79" i="3"/>
  <c r="X79" i="3"/>
  <c r="Z79" i="3"/>
  <c r="AB79" i="3"/>
  <c r="AD79" i="3"/>
  <c r="AF79" i="3"/>
  <c r="AH79" i="3"/>
  <c r="AJ79" i="3"/>
  <c r="R80" i="3"/>
  <c r="T80" i="3"/>
  <c r="V80" i="3"/>
  <c r="X80" i="3"/>
  <c r="Z80" i="3"/>
  <c r="AB80" i="3"/>
  <c r="AD80" i="3"/>
  <c r="AF80" i="3"/>
  <c r="AH80" i="3"/>
  <c r="AJ80" i="3"/>
  <c r="R81" i="3"/>
  <c r="T81" i="3"/>
  <c r="V81" i="3"/>
  <c r="X81" i="3"/>
  <c r="Z81" i="3"/>
  <c r="AB81" i="3"/>
  <c r="AD81" i="3"/>
  <c r="AF81" i="3"/>
  <c r="AH81" i="3"/>
  <c r="AJ81" i="3"/>
  <c r="R82" i="3"/>
  <c r="T82" i="3"/>
  <c r="V82" i="3"/>
  <c r="X82" i="3"/>
  <c r="Z82" i="3"/>
  <c r="AB82" i="3"/>
  <c r="AD82" i="3"/>
  <c r="AF82" i="3"/>
  <c r="AH82" i="3"/>
  <c r="AJ82" i="3"/>
  <c r="R83" i="3"/>
  <c r="T83" i="3"/>
  <c r="V83" i="3"/>
  <c r="X83" i="3"/>
  <c r="Z83" i="3"/>
  <c r="AB83" i="3"/>
  <c r="AD83" i="3"/>
  <c r="AF83" i="3"/>
  <c r="AH83" i="3"/>
  <c r="AJ83" i="3"/>
  <c r="R84" i="3"/>
  <c r="T84" i="3"/>
  <c r="V84" i="3"/>
  <c r="X84" i="3"/>
  <c r="Z84" i="3"/>
  <c r="AB84" i="3"/>
  <c r="AD84" i="3"/>
  <c r="AF84" i="3"/>
  <c r="AH84" i="3"/>
  <c r="AJ84" i="3"/>
  <c r="R85" i="3"/>
  <c r="T85" i="3"/>
  <c r="V85" i="3"/>
  <c r="X85" i="3"/>
  <c r="Z85" i="3"/>
  <c r="AB85" i="3"/>
  <c r="AD85" i="3"/>
  <c r="AF85" i="3"/>
  <c r="AH85" i="3"/>
  <c r="AJ85" i="3"/>
  <c r="R86" i="3"/>
  <c r="T86" i="3"/>
  <c r="V86" i="3"/>
  <c r="X86" i="3"/>
  <c r="Z86" i="3"/>
  <c r="AB86" i="3"/>
  <c r="AD86" i="3"/>
  <c r="AF86" i="3"/>
  <c r="AH86" i="3"/>
  <c r="AJ86" i="3"/>
  <c r="R87" i="3"/>
  <c r="T87" i="3"/>
  <c r="V87" i="3"/>
  <c r="X87" i="3"/>
  <c r="Z87" i="3"/>
  <c r="AB87" i="3"/>
  <c r="AD87" i="3"/>
  <c r="AF87" i="3"/>
  <c r="AH87" i="3"/>
  <c r="AJ87" i="3"/>
  <c r="R88" i="3"/>
  <c r="T88" i="3"/>
  <c r="V88" i="3"/>
  <c r="X88" i="3"/>
  <c r="Z88" i="3"/>
  <c r="AB88" i="3"/>
  <c r="AD88" i="3"/>
  <c r="AF88" i="3"/>
  <c r="AH88" i="3"/>
  <c r="AJ88" i="3"/>
  <c r="R89" i="3"/>
  <c r="T89" i="3"/>
  <c r="V89" i="3"/>
  <c r="X89" i="3"/>
  <c r="Z89" i="3"/>
  <c r="AB89" i="3"/>
  <c r="AD89" i="3"/>
  <c r="AF89" i="3"/>
  <c r="AH89" i="3"/>
  <c r="AJ89" i="3"/>
  <c r="R90" i="3"/>
  <c r="T90" i="3"/>
  <c r="V90" i="3"/>
  <c r="X90" i="3"/>
  <c r="Z90" i="3"/>
  <c r="AB90" i="3"/>
  <c r="AD90" i="3"/>
  <c r="AF90" i="3"/>
  <c r="AH90" i="3"/>
  <c r="AJ90" i="3"/>
  <c r="R91" i="3"/>
  <c r="T91" i="3"/>
  <c r="V91" i="3"/>
  <c r="X91" i="3"/>
  <c r="Z91" i="3"/>
  <c r="AB91" i="3"/>
  <c r="AD91" i="3"/>
  <c r="AF91" i="3"/>
  <c r="AH91" i="3"/>
  <c r="AJ91" i="3"/>
  <c r="R92" i="3"/>
  <c r="T92" i="3"/>
  <c r="V92" i="3"/>
  <c r="X92" i="3"/>
  <c r="Z92" i="3"/>
  <c r="AB92" i="3"/>
  <c r="AD92" i="3"/>
  <c r="AF92" i="3"/>
  <c r="AH92" i="3"/>
  <c r="AJ92" i="3"/>
  <c r="R93" i="3"/>
  <c r="T93" i="3"/>
  <c r="V93" i="3"/>
  <c r="X93" i="3"/>
  <c r="Z93" i="3"/>
  <c r="AB93" i="3"/>
  <c r="AD93" i="3"/>
  <c r="AF93" i="3"/>
  <c r="AH93" i="3"/>
  <c r="AJ93" i="3"/>
  <c r="R94" i="3"/>
  <c r="T94" i="3"/>
  <c r="V94" i="3"/>
  <c r="X94" i="3"/>
  <c r="Z94" i="3"/>
  <c r="AB94" i="3"/>
  <c r="AD94" i="3"/>
  <c r="AF94" i="3"/>
  <c r="AH94" i="3"/>
  <c r="AJ94" i="3"/>
  <c r="R95" i="3"/>
  <c r="T95" i="3"/>
  <c r="V95" i="3"/>
  <c r="X95" i="3"/>
  <c r="Z95" i="3"/>
  <c r="AB95" i="3"/>
  <c r="AD95" i="3"/>
  <c r="AF95" i="3"/>
  <c r="AH95" i="3"/>
  <c r="AJ95" i="3"/>
  <c r="R96" i="3"/>
  <c r="T96" i="3"/>
  <c r="V96" i="3"/>
  <c r="X96" i="3"/>
  <c r="Z96" i="3"/>
  <c r="AB96" i="3"/>
  <c r="AD96" i="3"/>
  <c r="AF96" i="3"/>
  <c r="AH96" i="3"/>
  <c r="AJ96" i="3"/>
  <c r="R97" i="3"/>
  <c r="T97" i="3"/>
  <c r="V97" i="3"/>
  <c r="X97" i="3"/>
  <c r="Z97" i="3"/>
  <c r="AB97" i="3"/>
  <c r="AD97" i="3"/>
  <c r="AF97" i="3"/>
  <c r="AH97" i="3"/>
  <c r="AJ97" i="3"/>
  <c r="R98" i="3"/>
  <c r="T98" i="3"/>
  <c r="V98" i="3"/>
  <c r="X98" i="3"/>
  <c r="Z98" i="3"/>
  <c r="AB98" i="3"/>
  <c r="AD98" i="3"/>
  <c r="AF98" i="3"/>
  <c r="AH98" i="3"/>
  <c r="AJ98" i="3"/>
  <c r="R99" i="3"/>
  <c r="T99" i="3"/>
  <c r="V99" i="3"/>
  <c r="X99" i="3"/>
  <c r="Z99" i="3"/>
  <c r="AB99" i="3"/>
  <c r="AD99" i="3"/>
  <c r="AF99" i="3"/>
  <c r="AH99" i="3"/>
  <c r="AJ99" i="3"/>
  <c r="R100" i="3"/>
  <c r="T100" i="3"/>
  <c r="V100" i="3"/>
  <c r="X100" i="3"/>
  <c r="Z100" i="3"/>
  <c r="AB100" i="3"/>
  <c r="AD100" i="3"/>
  <c r="AF100" i="3"/>
  <c r="AH100" i="3"/>
  <c r="AJ100" i="3"/>
  <c r="R101" i="3"/>
  <c r="T101" i="3"/>
  <c r="V101" i="3"/>
  <c r="X101" i="3"/>
  <c r="Z101" i="3"/>
  <c r="AB101" i="3"/>
  <c r="AD101" i="3"/>
  <c r="AF101" i="3"/>
  <c r="AH101" i="3"/>
  <c r="AJ101" i="3"/>
  <c r="R102" i="3"/>
  <c r="T102" i="3"/>
  <c r="V102" i="3"/>
  <c r="X102" i="3"/>
  <c r="Z102" i="3"/>
  <c r="AB102" i="3"/>
  <c r="AD102" i="3"/>
  <c r="AF102" i="3"/>
  <c r="AH102" i="3"/>
  <c r="AJ102" i="3"/>
  <c r="R103" i="3"/>
  <c r="T103" i="3"/>
  <c r="V103" i="3"/>
  <c r="X103" i="3"/>
  <c r="Z103" i="3"/>
  <c r="AB103" i="3"/>
  <c r="AD103" i="3"/>
  <c r="AF103" i="3"/>
  <c r="AH103" i="3"/>
  <c r="AJ103" i="3"/>
  <c r="S79" i="3"/>
  <c r="U79" i="3"/>
  <c r="W79" i="3"/>
  <c r="Y79" i="3"/>
  <c r="AA79" i="3"/>
  <c r="AE79" i="3"/>
  <c r="AG79" i="3"/>
  <c r="S80" i="3"/>
  <c r="U80" i="3"/>
  <c r="W80" i="3"/>
  <c r="Y80" i="3"/>
  <c r="AA80" i="3"/>
  <c r="AE80" i="3"/>
  <c r="AG80" i="3"/>
  <c r="S81" i="3"/>
  <c r="U81" i="3"/>
  <c r="W81" i="3"/>
  <c r="Y81" i="3"/>
  <c r="AA81" i="3"/>
  <c r="AE81" i="3"/>
  <c r="AG81" i="3"/>
  <c r="S82" i="3"/>
  <c r="U82" i="3"/>
  <c r="W82" i="3"/>
  <c r="Y82" i="3"/>
  <c r="AA82" i="3"/>
  <c r="AE82" i="3"/>
  <c r="AG82" i="3"/>
  <c r="S83" i="3"/>
  <c r="U83" i="3"/>
  <c r="W83" i="3"/>
  <c r="Y83" i="3"/>
  <c r="AA83" i="3"/>
  <c r="AE83" i="3"/>
  <c r="AG83" i="3"/>
  <c r="S84" i="3"/>
  <c r="U84" i="3"/>
  <c r="W84" i="3"/>
  <c r="Y84" i="3"/>
  <c r="AA84" i="3"/>
  <c r="AE84" i="3"/>
  <c r="AG84" i="3"/>
  <c r="S85" i="3"/>
  <c r="U85" i="3"/>
  <c r="W85" i="3"/>
  <c r="Y85" i="3"/>
  <c r="AA85" i="3"/>
  <c r="AE85" i="3"/>
  <c r="AG85" i="3"/>
  <c r="S86" i="3"/>
  <c r="U86" i="3"/>
  <c r="W86" i="3"/>
  <c r="Y86" i="3"/>
  <c r="AA86" i="3"/>
  <c r="AE86" i="3"/>
  <c r="AG86" i="3"/>
  <c r="S87" i="3"/>
  <c r="U87" i="3"/>
  <c r="W87" i="3"/>
  <c r="Y87" i="3"/>
  <c r="AA87" i="3"/>
  <c r="AE87" i="3"/>
  <c r="AG87" i="3"/>
  <c r="S88" i="3"/>
  <c r="U88" i="3"/>
  <c r="W88" i="3"/>
  <c r="Y88" i="3"/>
  <c r="AA88" i="3"/>
  <c r="AE88" i="3"/>
  <c r="AG88" i="3"/>
  <c r="S89" i="3"/>
  <c r="U89" i="3"/>
  <c r="W89" i="3"/>
  <c r="Y89" i="3"/>
  <c r="AA89" i="3"/>
  <c r="AE89" i="3"/>
  <c r="AG89" i="3"/>
  <c r="S90" i="3"/>
  <c r="U90" i="3"/>
  <c r="W90" i="3"/>
  <c r="Y90" i="3"/>
  <c r="AA90" i="3"/>
  <c r="AE90" i="3"/>
  <c r="AG90" i="3"/>
  <c r="S91" i="3"/>
  <c r="U91" i="3"/>
  <c r="W91" i="3"/>
  <c r="Y91" i="3"/>
  <c r="AA91" i="3"/>
  <c r="AE91" i="3"/>
  <c r="AG91" i="3"/>
  <c r="S92" i="3"/>
  <c r="U92" i="3"/>
  <c r="W92" i="3"/>
  <c r="Y92" i="3"/>
  <c r="AA92" i="3"/>
  <c r="AE92" i="3"/>
  <c r="AG92" i="3"/>
  <c r="S93" i="3"/>
  <c r="U93" i="3"/>
  <c r="W93" i="3"/>
  <c r="Y93" i="3"/>
  <c r="AA93" i="3"/>
  <c r="AE93" i="3"/>
  <c r="AG93" i="3"/>
  <c r="S94" i="3"/>
  <c r="U94" i="3"/>
  <c r="W94" i="3"/>
  <c r="Y94" i="3"/>
  <c r="AA94" i="3"/>
  <c r="AE94" i="3"/>
  <c r="AG94" i="3"/>
  <c r="S95" i="3"/>
  <c r="U95" i="3"/>
  <c r="W95" i="3"/>
  <c r="Y95" i="3"/>
  <c r="AA95" i="3"/>
  <c r="AE95" i="3"/>
  <c r="AG95" i="3"/>
  <c r="S96" i="3"/>
  <c r="U96" i="3"/>
  <c r="W96" i="3"/>
  <c r="Y96" i="3"/>
  <c r="AA96" i="3"/>
  <c r="AE96" i="3"/>
  <c r="AG96" i="3"/>
  <c r="S97" i="3"/>
  <c r="U97" i="3"/>
  <c r="W97" i="3"/>
  <c r="Y97" i="3"/>
  <c r="AA97" i="3"/>
  <c r="AE97" i="3"/>
  <c r="AG97" i="3"/>
  <c r="S98" i="3"/>
  <c r="U98" i="3"/>
  <c r="W98" i="3"/>
  <c r="Y98" i="3"/>
  <c r="AA98" i="3"/>
  <c r="AE98" i="3"/>
  <c r="AG98" i="3"/>
  <c r="S99" i="3"/>
  <c r="U99" i="3"/>
  <c r="W99" i="3"/>
  <c r="Y99" i="3"/>
  <c r="AA99" i="3"/>
  <c r="AE99" i="3"/>
  <c r="AG99" i="3"/>
  <c r="S100" i="3"/>
  <c r="U100" i="3"/>
  <c r="W100" i="3"/>
  <c r="Y100" i="3"/>
  <c r="AA100" i="3"/>
  <c r="AE100" i="3"/>
  <c r="AG100" i="3"/>
  <c r="S101" i="3"/>
  <c r="U101" i="3"/>
  <c r="W101" i="3"/>
  <c r="Y101" i="3"/>
  <c r="AA101" i="3"/>
  <c r="AE101" i="3"/>
  <c r="AG101" i="3"/>
  <c r="S102" i="3"/>
  <c r="U102" i="3"/>
  <c r="W102" i="3"/>
  <c r="Y102" i="3"/>
  <c r="AA102" i="3"/>
  <c r="AE102" i="3"/>
  <c r="AG102" i="3"/>
  <c r="S103" i="3"/>
  <c r="U103" i="3"/>
  <c r="W103" i="3"/>
  <c r="Y103" i="3"/>
  <c r="AA103" i="3"/>
  <c r="AE103" i="3"/>
  <c r="AG103" i="3"/>
  <c r="Z29" i="1"/>
  <c r="BE6" i="1"/>
  <c r="BB11" i="1"/>
  <c r="Z55" i="1"/>
  <c r="AH54" i="1"/>
  <c r="Z43" i="1"/>
  <c r="Z41" i="1"/>
  <c r="Z45" i="1"/>
  <c r="AI29" i="1"/>
  <c r="AE29" i="1"/>
  <c r="AJ28" i="1"/>
  <c r="AH28" i="1"/>
  <c r="AF28" i="1"/>
  <c r="AI27" i="1"/>
  <c r="AE27" i="1"/>
  <c r="V28" i="1"/>
  <c r="V29" i="1"/>
  <c r="AB28" i="1"/>
  <c r="T28" i="1"/>
  <c r="V27" i="1"/>
  <c r="AB27" i="1"/>
  <c r="X27" i="1"/>
  <c r="T27" i="1"/>
  <c r="Z73" i="1"/>
  <c r="Z57" i="1"/>
  <c r="Z75" i="1"/>
  <c r="Z79" i="1"/>
  <c r="V75" i="1"/>
  <c r="V73" i="1"/>
  <c r="AH72" i="1"/>
  <c r="AH46" i="1"/>
  <c r="Z93" i="1"/>
  <c r="Z91" i="1"/>
  <c r="Z85" i="1"/>
  <c r="Z83" i="1"/>
  <c r="V79" i="1"/>
  <c r="Z59" i="1"/>
  <c r="AJ46" i="1"/>
  <c r="AF46" i="1"/>
  <c r="Z44" i="1"/>
  <c r="AG43" i="1"/>
  <c r="Z101" i="1"/>
  <c r="Z99" i="1"/>
  <c r="AI94" i="1"/>
  <c r="Z92" i="1"/>
  <c r="AG91" i="1"/>
  <c r="Z63" i="1"/>
  <c r="V59" i="1"/>
  <c r="V57" i="1"/>
  <c r="AH56" i="1"/>
  <c r="Z49" i="1"/>
  <c r="AI46" i="1"/>
  <c r="AG46" i="1"/>
  <c r="V45" i="1"/>
  <c r="V44" i="1"/>
  <c r="V43" i="1"/>
  <c r="AI42" i="1"/>
  <c r="V41" i="1"/>
  <c r="AH40" i="1"/>
  <c r="Z37" i="1"/>
  <c r="Z35" i="1"/>
  <c r="AI34" i="1"/>
  <c r="AJ32" i="1"/>
  <c r="AA103" i="1"/>
  <c r="AI102" i="1"/>
  <c r="Z100" i="1"/>
  <c r="AG99" i="1"/>
  <c r="V93" i="1"/>
  <c r="V92" i="1"/>
  <c r="V91" i="1"/>
  <c r="AI90" i="1"/>
  <c r="Z88" i="1"/>
  <c r="AI86" i="1"/>
  <c r="Z84" i="1"/>
  <c r="AG83" i="1"/>
  <c r="Z71" i="1"/>
  <c r="AB59" i="1"/>
  <c r="X59" i="1"/>
  <c r="T59" i="1"/>
  <c r="Z58" i="1"/>
  <c r="AB57" i="1"/>
  <c r="X57" i="1"/>
  <c r="T57" i="1"/>
  <c r="AJ56" i="1"/>
  <c r="AF56" i="1"/>
  <c r="V55" i="1"/>
  <c r="AJ54" i="1"/>
  <c r="AF54" i="1"/>
  <c r="Z52" i="1"/>
  <c r="AI50" i="1"/>
  <c r="AF32" i="1"/>
  <c r="AI30" i="1"/>
  <c r="AG30" i="1"/>
  <c r="AB29" i="1"/>
  <c r="X29" i="1"/>
  <c r="T29" i="1"/>
  <c r="AI103" i="1"/>
  <c r="V101" i="1"/>
  <c r="V100" i="1"/>
  <c r="V99" i="1"/>
  <c r="AI98" i="1"/>
  <c r="Z96" i="1"/>
  <c r="AG86" i="1"/>
  <c r="V85" i="1"/>
  <c r="V84" i="1"/>
  <c r="V83" i="1"/>
  <c r="AI82" i="1"/>
  <c r="AB75" i="1"/>
  <c r="X75" i="1"/>
  <c r="T75" i="1"/>
  <c r="Z74" i="1"/>
  <c r="AB73" i="1"/>
  <c r="X73" i="1"/>
  <c r="T73" i="1"/>
  <c r="AJ72" i="1"/>
  <c r="AF72" i="1"/>
  <c r="V71" i="1"/>
  <c r="AH70" i="1"/>
  <c r="Z67" i="1"/>
  <c r="V63" i="1"/>
  <c r="AG50" i="1"/>
  <c r="V49" i="1"/>
  <c r="AH48" i="1"/>
  <c r="Z39" i="1"/>
  <c r="AH38" i="1"/>
  <c r="Z33" i="1"/>
  <c r="W103" i="1"/>
  <c r="Z97" i="1"/>
  <c r="AE96" i="1"/>
  <c r="Z95" i="1"/>
  <c r="Z89" i="1"/>
  <c r="AE88" i="1"/>
  <c r="Z87" i="1"/>
  <c r="Z81" i="1"/>
  <c r="AB79" i="1"/>
  <c r="X79" i="1"/>
  <c r="T79" i="1"/>
  <c r="V67" i="1"/>
  <c r="Z65" i="1"/>
  <c r="AB63" i="1"/>
  <c r="X63" i="1"/>
  <c r="T63" i="1"/>
  <c r="Z53" i="1"/>
  <c r="AD52" i="1"/>
  <c r="Z51" i="1"/>
  <c r="Z47" i="1"/>
  <c r="AB41" i="1"/>
  <c r="X41" i="1"/>
  <c r="T41" i="1"/>
  <c r="AJ40" i="1"/>
  <c r="AF40" i="1"/>
  <c r="V39" i="1"/>
  <c r="AJ38" i="1"/>
  <c r="AF38" i="1"/>
  <c r="Z36" i="1"/>
  <c r="AG35" i="1"/>
  <c r="AG34" i="1"/>
  <c r="V33" i="1"/>
  <c r="AC103" i="1"/>
  <c r="Y103" i="1"/>
  <c r="U103" i="1"/>
  <c r="V97" i="1"/>
  <c r="V96" i="1"/>
  <c r="V95" i="1"/>
  <c r="V89" i="1"/>
  <c r="V88" i="1"/>
  <c r="V87" i="1"/>
  <c r="AG82" i="1"/>
  <c r="V81" i="1"/>
  <c r="AH80" i="1"/>
  <c r="Z78" i="1"/>
  <c r="Z76" i="1"/>
  <c r="AC75" i="1"/>
  <c r="AA75" i="1"/>
  <c r="Y75" i="1"/>
  <c r="W75" i="1"/>
  <c r="U75" i="1"/>
  <c r="AJ74" i="1"/>
  <c r="Z69" i="1"/>
  <c r="AB67" i="1"/>
  <c r="X67" i="1"/>
  <c r="T67" i="1"/>
  <c r="AJ66" i="1"/>
  <c r="V65" i="1"/>
  <c r="AH64" i="1"/>
  <c r="Z62" i="1"/>
  <c r="Z60" i="1"/>
  <c r="AC59" i="1"/>
  <c r="AA59" i="1"/>
  <c r="Y59" i="1"/>
  <c r="W59" i="1"/>
  <c r="U59" i="1"/>
  <c r="AJ58" i="1"/>
  <c r="AI54" i="1"/>
  <c r="AG54" i="1"/>
  <c r="V53" i="1"/>
  <c r="V52" i="1"/>
  <c r="V51" i="1"/>
  <c r="AB49" i="1"/>
  <c r="X49" i="1"/>
  <c r="T49" i="1"/>
  <c r="AJ48" i="1"/>
  <c r="AF48" i="1"/>
  <c r="V47" i="1"/>
  <c r="AG42" i="1"/>
  <c r="AI38" i="1"/>
  <c r="AG38" i="1"/>
  <c r="V37" i="1"/>
  <c r="V36" i="1"/>
  <c r="V35" i="1"/>
  <c r="AB33" i="1"/>
  <c r="X33" i="1"/>
  <c r="T33" i="1"/>
  <c r="P32" i="1"/>
  <c r="P31" i="1"/>
  <c r="AE103" i="1"/>
  <c r="Z102" i="1"/>
  <c r="AB101" i="1"/>
  <c r="X101" i="1"/>
  <c r="AI100" i="1"/>
  <c r="Z98" i="1"/>
  <c r="AB97" i="1"/>
  <c r="X97" i="1"/>
  <c r="AI96" i="1"/>
  <c r="Z94" i="1"/>
  <c r="AB93" i="1"/>
  <c r="X93" i="1"/>
  <c r="AI92" i="1"/>
  <c r="Z90" i="1"/>
  <c r="AB89" i="1"/>
  <c r="X89" i="1"/>
  <c r="T89" i="1"/>
  <c r="AI88" i="1"/>
  <c r="Z86" i="1"/>
  <c r="AB85" i="1"/>
  <c r="X85" i="1"/>
  <c r="T85" i="1"/>
  <c r="AI84" i="1"/>
  <c r="Z82" i="1"/>
  <c r="AB81" i="1"/>
  <c r="X81" i="1"/>
  <c r="T81" i="1"/>
  <c r="AJ80" i="1"/>
  <c r="AF80" i="1"/>
  <c r="AD78" i="1"/>
  <c r="Z77" i="1"/>
  <c r="AG76" i="1"/>
  <c r="AF74" i="1"/>
  <c r="AB71" i="1"/>
  <c r="X71" i="1"/>
  <c r="T71" i="1"/>
  <c r="Z70" i="1"/>
  <c r="Z68" i="1"/>
  <c r="AC67" i="1"/>
  <c r="AA67" i="1"/>
  <c r="Y67" i="1"/>
  <c r="W67" i="1"/>
  <c r="U67" i="1"/>
  <c r="Z66" i="1"/>
  <c r="AB65" i="1"/>
  <c r="X65" i="1"/>
  <c r="T65" i="1"/>
  <c r="AJ64" i="1"/>
  <c r="AF64" i="1"/>
  <c r="AD62" i="1"/>
  <c r="Z61" i="1"/>
  <c r="AG60" i="1"/>
  <c r="AF58" i="1"/>
  <c r="AB55" i="1"/>
  <c r="X55" i="1"/>
  <c r="T55" i="1"/>
  <c r="AB53" i="1"/>
  <c r="X53" i="1"/>
  <c r="T53" i="1"/>
  <c r="AH52" i="1"/>
  <c r="Z50" i="1"/>
  <c r="AC49" i="1"/>
  <c r="AA49" i="1"/>
  <c r="Y49" i="1"/>
  <c r="W49" i="1"/>
  <c r="U49" i="1"/>
  <c r="Z48" i="1"/>
  <c r="AB47" i="1"/>
  <c r="X47" i="1"/>
  <c r="T47" i="1"/>
  <c r="AB45" i="1"/>
  <c r="X45" i="1"/>
  <c r="T45" i="1"/>
  <c r="AH44" i="1"/>
  <c r="Z42" i="1"/>
  <c r="AC41" i="1"/>
  <c r="AA41" i="1"/>
  <c r="Y41" i="1"/>
  <c r="W41" i="1"/>
  <c r="U41" i="1"/>
  <c r="Z40" i="1"/>
  <c r="AB39" i="1"/>
  <c r="X39" i="1"/>
  <c r="T39" i="1"/>
  <c r="AB37" i="1"/>
  <c r="X37" i="1"/>
  <c r="T37" i="1"/>
  <c r="AH36" i="1"/>
  <c r="Z34" i="1"/>
  <c r="AC33" i="1"/>
  <c r="AA33" i="1"/>
  <c r="Y33" i="1"/>
  <c r="W33" i="1"/>
  <c r="U33" i="1"/>
  <c r="AD16" i="1"/>
  <c r="AB103" i="1"/>
  <c r="Z103" i="1"/>
  <c r="X103" i="1"/>
  <c r="V103" i="1"/>
  <c r="T103" i="1"/>
  <c r="V102" i="1"/>
  <c r="AG101" i="1"/>
  <c r="AB99" i="1"/>
  <c r="X99" i="1"/>
  <c r="V98" i="1"/>
  <c r="AG97" i="1"/>
  <c r="AB95" i="1"/>
  <c r="X95" i="1"/>
  <c r="V94" i="1"/>
  <c r="AG93" i="1"/>
  <c r="AB91" i="1"/>
  <c r="X91" i="1"/>
  <c r="V90" i="1"/>
  <c r="AG89" i="1"/>
  <c r="AG88" i="1"/>
  <c r="AB87" i="1"/>
  <c r="X87" i="1"/>
  <c r="T87" i="1"/>
  <c r="V86" i="1"/>
  <c r="AG85" i="1"/>
  <c r="AG84" i="1"/>
  <c r="AB83" i="1"/>
  <c r="X83" i="1"/>
  <c r="T83" i="1"/>
  <c r="V82" i="1"/>
  <c r="AG81" i="1"/>
  <c r="AI80" i="1"/>
  <c r="AG80" i="1"/>
  <c r="V77" i="1"/>
  <c r="AI76" i="1"/>
  <c r="AE76" i="1"/>
  <c r="AH74" i="1"/>
  <c r="AD74" i="1"/>
  <c r="AI72" i="1"/>
  <c r="AG72" i="1"/>
  <c r="V69" i="1"/>
  <c r="AI68" i="1"/>
  <c r="AE68" i="1"/>
  <c r="AH66" i="1"/>
  <c r="AD66" i="1"/>
  <c r="AI64" i="1"/>
  <c r="AG64" i="1"/>
  <c r="V61" i="1"/>
  <c r="AI60" i="1"/>
  <c r="AE60" i="1"/>
  <c r="AH58" i="1"/>
  <c r="AD58" i="1"/>
  <c r="AI56" i="1"/>
  <c r="AG56" i="1"/>
  <c r="Z54" i="1"/>
  <c r="AC53" i="1"/>
  <c r="AA53" i="1"/>
  <c r="Y53" i="1"/>
  <c r="W53" i="1"/>
  <c r="U53" i="1"/>
  <c r="AJ52" i="1"/>
  <c r="AF52" i="1"/>
  <c r="AB51" i="1"/>
  <c r="X51" i="1"/>
  <c r="T51" i="1"/>
  <c r="AJ50" i="1"/>
  <c r="AH50" i="1"/>
  <c r="AF50" i="1"/>
  <c r="V48" i="1"/>
  <c r="AG47" i="1"/>
  <c r="Z46" i="1"/>
  <c r="AC45" i="1"/>
  <c r="AA45" i="1"/>
  <c r="Y45" i="1"/>
  <c r="W45" i="1"/>
  <c r="U45" i="1"/>
  <c r="AJ44" i="1"/>
  <c r="AF44" i="1"/>
  <c r="AB43" i="1"/>
  <c r="X43" i="1"/>
  <c r="T43" i="1"/>
  <c r="AJ42" i="1"/>
  <c r="AH42" i="1"/>
  <c r="AF42" i="1"/>
  <c r="V40" i="1"/>
  <c r="AG39" i="1"/>
  <c r="Z38" i="1"/>
  <c r="AC37" i="1"/>
  <c r="AA37" i="1"/>
  <c r="Y37" i="1"/>
  <c r="W37" i="1"/>
  <c r="U37" i="1"/>
  <c r="AJ36" i="1"/>
  <c r="AF36" i="1"/>
  <c r="AB35" i="1"/>
  <c r="X35" i="1"/>
  <c r="T35" i="1"/>
  <c r="AJ34" i="1"/>
  <c r="AH34" i="1"/>
  <c r="AF34" i="1"/>
  <c r="AH32" i="1"/>
  <c r="AD32" i="1"/>
  <c r="AG31" i="1"/>
  <c r="S32" i="1"/>
  <c r="V32" i="1"/>
  <c r="R32" i="1"/>
  <c r="Z32" i="1"/>
  <c r="S31" i="1"/>
  <c r="T31" i="1"/>
  <c r="X31" i="1"/>
  <c r="AB31" i="1"/>
  <c r="R31" i="1"/>
  <c r="V31" i="1"/>
  <c r="Z31" i="1"/>
  <c r="Z30" i="1"/>
  <c r="AC29" i="1"/>
  <c r="AA29" i="1"/>
  <c r="Y29" i="1"/>
  <c r="W29" i="1"/>
  <c r="U29" i="1"/>
  <c r="AC27" i="1"/>
  <c r="AA27" i="1"/>
  <c r="Y27" i="1"/>
  <c r="W27" i="1"/>
  <c r="U27" i="1"/>
  <c r="AD24" i="1"/>
  <c r="AG103" i="1"/>
  <c r="AB102" i="1"/>
  <c r="X102" i="1"/>
  <c r="T102" i="1"/>
  <c r="AI101" i="1"/>
  <c r="AE101" i="1"/>
  <c r="AB100" i="1"/>
  <c r="X100" i="1"/>
  <c r="T100" i="1"/>
  <c r="AI99" i="1"/>
  <c r="AE99" i="1"/>
  <c r="AB98" i="1"/>
  <c r="X98" i="1"/>
  <c r="T98" i="1"/>
  <c r="AI97" i="1"/>
  <c r="AE97" i="1"/>
  <c r="AB96" i="1"/>
  <c r="X96" i="1"/>
  <c r="T96" i="1"/>
  <c r="AI95" i="1"/>
  <c r="AE95" i="1"/>
  <c r="AB94" i="1"/>
  <c r="X94" i="1"/>
  <c r="T94" i="1"/>
  <c r="AI93" i="1"/>
  <c r="AE93" i="1"/>
  <c r="AB92" i="1"/>
  <c r="X92" i="1"/>
  <c r="T92" i="1"/>
  <c r="AI91" i="1"/>
  <c r="AE91" i="1"/>
  <c r="AB90" i="1"/>
  <c r="X90" i="1"/>
  <c r="T90" i="1"/>
  <c r="AI89" i="1"/>
  <c r="AE89" i="1"/>
  <c r="AB88" i="1"/>
  <c r="X88" i="1"/>
  <c r="T88" i="1"/>
  <c r="AI87" i="1"/>
  <c r="AE87" i="1"/>
  <c r="AB86" i="1"/>
  <c r="X86" i="1"/>
  <c r="T86" i="1"/>
  <c r="AI85" i="1"/>
  <c r="AE85" i="1"/>
  <c r="AB84" i="1"/>
  <c r="X84" i="1"/>
  <c r="T84" i="1"/>
  <c r="AI83" i="1"/>
  <c r="AE83" i="1"/>
  <c r="AB82" i="1"/>
  <c r="X82" i="1"/>
  <c r="T82" i="1"/>
  <c r="AI81" i="1"/>
  <c r="AE81" i="1"/>
  <c r="Z80" i="1"/>
  <c r="AC79" i="1"/>
  <c r="AA79" i="1"/>
  <c r="Y79" i="1"/>
  <c r="W79" i="1"/>
  <c r="U79" i="1"/>
  <c r="AJ78" i="1"/>
  <c r="AF78" i="1"/>
  <c r="AB77" i="1"/>
  <c r="X77" i="1"/>
  <c r="T77" i="1"/>
  <c r="AJ76" i="1"/>
  <c r="AH76" i="1"/>
  <c r="AF76" i="1"/>
  <c r="Z72" i="1"/>
  <c r="AC71" i="1"/>
  <c r="AA71" i="1"/>
  <c r="Y71" i="1"/>
  <c r="W71" i="1"/>
  <c r="U71" i="1"/>
  <c r="AJ70" i="1"/>
  <c r="AF70" i="1"/>
  <c r="AB69" i="1"/>
  <c r="X69" i="1"/>
  <c r="T69" i="1"/>
  <c r="AJ68" i="1"/>
  <c r="AH68" i="1"/>
  <c r="AF68" i="1"/>
  <c r="Z64" i="1"/>
  <c r="AC63" i="1"/>
  <c r="AA63" i="1"/>
  <c r="Y63" i="1"/>
  <c r="W63" i="1"/>
  <c r="U63" i="1"/>
  <c r="AJ62" i="1"/>
  <c r="AF62" i="1"/>
  <c r="AB61" i="1"/>
  <c r="X61" i="1"/>
  <c r="T61" i="1"/>
  <c r="AJ60" i="1"/>
  <c r="AH60" i="1"/>
  <c r="AF60" i="1"/>
  <c r="Z56" i="1"/>
  <c r="AC55" i="1"/>
  <c r="AA55" i="1"/>
  <c r="Y55" i="1"/>
  <c r="W55" i="1"/>
  <c r="U55" i="1"/>
  <c r="V54" i="1"/>
  <c r="AG53" i="1"/>
  <c r="AI52" i="1"/>
  <c r="AG52" i="1"/>
  <c r="AC51" i="1"/>
  <c r="AA51" i="1"/>
  <c r="Y51" i="1"/>
  <c r="W51" i="1"/>
  <c r="U51" i="1"/>
  <c r="V50" i="1"/>
  <c r="AG49" i="1"/>
  <c r="AI48" i="1"/>
  <c r="AG48" i="1"/>
  <c r="AC47" i="1"/>
  <c r="AA47" i="1"/>
  <c r="Y47" i="1"/>
  <c r="W47" i="1"/>
  <c r="U47" i="1"/>
  <c r="V46" i="1"/>
  <c r="AG45" i="1"/>
  <c r="AI44" i="1"/>
  <c r="AG44" i="1"/>
  <c r="AC43" i="1"/>
  <c r="AA43" i="1"/>
  <c r="Y43" i="1"/>
  <c r="W43" i="1"/>
  <c r="U43" i="1"/>
  <c r="V42" i="1"/>
  <c r="AG41" i="1"/>
  <c r="AI40" i="1"/>
  <c r="AG40" i="1"/>
  <c r="AC39" i="1"/>
  <c r="AA39" i="1"/>
  <c r="Y39" i="1"/>
  <c r="W39" i="1"/>
  <c r="U39" i="1"/>
  <c r="V38" i="1"/>
  <c r="AG37" i="1"/>
  <c r="AI36" i="1"/>
  <c r="AG36" i="1"/>
  <c r="AC35" i="1"/>
  <c r="AA35" i="1"/>
  <c r="Y35" i="1"/>
  <c r="W35" i="1"/>
  <c r="U35" i="1"/>
  <c r="V34" i="1"/>
  <c r="AG33" i="1"/>
  <c r="AI32" i="1"/>
  <c r="AG32" i="1"/>
  <c r="AC31" i="1"/>
  <c r="AA31" i="1"/>
  <c r="Y31" i="1"/>
  <c r="W31" i="1"/>
  <c r="U31" i="1"/>
  <c r="V30" i="1"/>
  <c r="AD102" i="1"/>
  <c r="AF102" i="1"/>
  <c r="AH102" i="1"/>
  <c r="AJ102" i="1"/>
  <c r="S101" i="1"/>
  <c r="U101" i="1"/>
  <c r="W101" i="1"/>
  <c r="Y101" i="1"/>
  <c r="AA101" i="1"/>
  <c r="AC101" i="1"/>
  <c r="AD100" i="1"/>
  <c r="AF100" i="1"/>
  <c r="AH100" i="1"/>
  <c r="AJ100" i="1"/>
  <c r="S99" i="1"/>
  <c r="U99" i="1"/>
  <c r="W99" i="1"/>
  <c r="Y99" i="1"/>
  <c r="AA99" i="1"/>
  <c r="AC99" i="1"/>
  <c r="AD98" i="1"/>
  <c r="AF98" i="1"/>
  <c r="AH98" i="1"/>
  <c r="AJ98" i="1"/>
  <c r="S97" i="1"/>
  <c r="U97" i="1"/>
  <c r="W97" i="1"/>
  <c r="Y97" i="1"/>
  <c r="AA97" i="1"/>
  <c r="AC97" i="1"/>
  <c r="AD96" i="1"/>
  <c r="AF96" i="1"/>
  <c r="AH96" i="1"/>
  <c r="AJ96" i="1"/>
  <c r="S95" i="1"/>
  <c r="U95" i="1"/>
  <c r="W95" i="1"/>
  <c r="Y95" i="1"/>
  <c r="AA95" i="1"/>
  <c r="AC95" i="1"/>
  <c r="AD94" i="1"/>
  <c r="AF94" i="1"/>
  <c r="AH94" i="1"/>
  <c r="AJ94" i="1"/>
  <c r="S93" i="1"/>
  <c r="U93" i="1"/>
  <c r="W93" i="1"/>
  <c r="Y93" i="1"/>
  <c r="AA93" i="1"/>
  <c r="AC93" i="1"/>
  <c r="AD92" i="1"/>
  <c r="AF92" i="1"/>
  <c r="AH92" i="1"/>
  <c r="AJ92" i="1"/>
  <c r="S91" i="1"/>
  <c r="U91" i="1"/>
  <c r="W91" i="1"/>
  <c r="Y91" i="1"/>
  <c r="AA91" i="1"/>
  <c r="AC91" i="1"/>
  <c r="AD90" i="1"/>
  <c r="AF90" i="1"/>
  <c r="AH90" i="1"/>
  <c r="AJ90" i="1"/>
  <c r="AC89" i="1"/>
  <c r="AA89" i="1"/>
  <c r="Y89" i="1"/>
  <c r="W89" i="1"/>
  <c r="U89" i="1"/>
  <c r="AJ88" i="1"/>
  <c r="AH88" i="1"/>
  <c r="AF88" i="1"/>
  <c r="AC87" i="1"/>
  <c r="AA87" i="1"/>
  <c r="Y87" i="1"/>
  <c r="W87" i="1"/>
  <c r="U87" i="1"/>
  <c r="AJ86" i="1"/>
  <c r="AH86" i="1"/>
  <c r="AF86" i="1"/>
  <c r="AC85" i="1"/>
  <c r="AA85" i="1"/>
  <c r="Y85" i="1"/>
  <c r="W85" i="1"/>
  <c r="U85" i="1"/>
  <c r="AJ84" i="1"/>
  <c r="AH84" i="1"/>
  <c r="AF84" i="1"/>
  <c r="AC83" i="1"/>
  <c r="AA83" i="1"/>
  <c r="Y83" i="1"/>
  <c r="W83" i="1"/>
  <c r="U83" i="1"/>
  <c r="AJ82" i="1"/>
  <c r="AH82" i="1"/>
  <c r="AF82" i="1"/>
  <c r="AC81" i="1"/>
  <c r="AA81" i="1"/>
  <c r="Y81" i="1"/>
  <c r="W81" i="1"/>
  <c r="U81" i="1"/>
  <c r="AI78" i="1"/>
  <c r="AG78" i="1"/>
  <c r="AC77" i="1"/>
  <c r="AA77" i="1"/>
  <c r="Y77" i="1"/>
  <c r="W77" i="1"/>
  <c r="U77" i="1"/>
  <c r="AI74" i="1"/>
  <c r="AG74" i="1"/>
  <c r="AC73" i="1"/>
  <c r="AA73" i="1"/>
  <c r="Y73" i="1"/>
  <c r="W73" i="1"/>
  <c r="U73" i="1"/>
  <c r="AI70" i="1"/>
  <c r="AG70" i="1"/>
  <c r="AC69" i="1"/>
  <c r="AA69" i="1"/>
  <c r="Y69" i="1"/>
  <c r="W69" i="1"/>
  <c r="U69" i="1"/>
  <c r="AI66" i="1"/>
  <c r="AG66" i="1"/>
  <c r="AC65" i="1"/>
  <c r="AA65" i="1"/>
  <c r="Y65" i="1"/>
  <c r="W65" i="1"/>
  <c r="U65" i="1"/>
  <c r="AI62" i="1"/>
  <c r="AG62" i="1"/>
  <c r="AC61" i="1"/>
  <c r="AA61" i="1"/>
  <c r="Y61" i="1"/>
  <c r="W61" i="1"/>
  <c r="U61" i="1"/>
  <c r="AI58" i="1"/>
  <c r="AG58" i="1"/>
  <c r="AC57" i="1"/>
  <c r="AA57" i="1"/>
  <c r="Y57" i="1"/>
  <c r="W57" i="1"/>
  <c r="U57" i="1"/>
  <c r="AB54" i="1"/>
  <c r="X54" i="1"/>
  <c r="T54" i="1"/>
  <c r="AI53" i="1"/>
  <c r="AE53" i="1"/>
  <c r="AB52" i="1"/>
  <c r="X52" i="1"/>
  <c r="T52" i="1"/>
  <c r="AI51" i="1"/>
  <c r="AE51" i="1"/>
  <c r="AB50" i="1"/>
  <c r="X50" i="1"/>
  <c r="T50" i="1"/>
  <c r="AI49" i="1"/>
  <c r="AE49" i="1"/>
  <c r="AB48" i="1"/>
  <c r="X48" i="1"/>
  <c r="T48" i="1"/>
  <c r="AI47" i="1"/>
  <c r="AE47" i="1"/>
  <c r="AB46" i="1"/>
  <c r="X46" i="1"/>
  <c r="T46" i="1"/>
  <c r="AI45" i="1"/>
  <c r="AE45" i="1"/>
  <c r="AB44" i="1"/>
  <c r="X44" i="1"/>
  <c r="T44" i="1"/>
  <c r="AI43" i="1"/>
  <c r="AE43" i="1"/>
  <c r="AB42" i="1"/>
  <c r="X42" i="1"/>
  <c r="T42" i="1"/>
  <c r="AI41" i="1"/>
  <c r="AE41" i="1"/>
  <c r="AB40" i="1"/>
  <c r="X40" i="1"/>
  <c r="T40" i="1"/>
  <c r="AI39" i="1"/>
  <c r="AE39" i="1"/>
  <c r="AB38" i="1"/>
  <c r="X38" i="1"/>
  <c r="T38" i="1"/>
  <c r="AI37" i="1"/>
  <c r="AE37" i="1"/>
  <c r="AB36" i="1"/>
  <c r="X36" i="1"/>
  <c r="T36" i="1"/>
  <c r="AI35" i="1"/>
  <c r="AE35" i="1"/>
  <c r="AB34" i="1"/>
  <c r="X34" i="1"/>
  <c r="T34" i="1"/>
  <c r="AI33" i="1"/>
  <c r="AE33" i="1"/>
  <c r="AB32" i="1"/>
  <c r="X32" i="1"/>
  <c r="T32" i="1"/>
  <c r="AI31" i="1"/>
  <c r="AE31" i="1"/>
  <c r="AB30" i="1"/>
  <c r="X30" i="1"/>
  <c r="T30" i="1"/>
  <c r="AJ29" i="1"/>
  <c r="AH29" i="1"/>
  <c r="AF29" i="1"/>
  <c r="AC28" i="1"/>
  <c r="AA28" i="1"/>
  <c r="Y28" i="1"/>
  <c r="W28" i="1"/>
  <c r="U28" i="1"/>
  <c r="AJ27" i="1"/>
  <c r="AH27" i="1"/>
  <c r="AF27" i="1"/>
  <c r="S80" i="1"/>
  <c r="U80" i="1"/>
  <c r="W80" i="1"/>
  <c r="Y80" i="1"/>
  <c r="AA80" i="1"/>
  <c r="AC80" i="1"/>
  <c r="AD77" i="1"/>
  <c r="AF77" i="1"/>
  <c r="AH77" i="1"/>
  <c r="AJ77" i="1"/>
  <c r="AD75" i="1"/>
  <c r="AF75" i="1"/>
  <c r="AH75" i="1"/>
  <c r="AJ75" i="1"/>
  <c r="S74" i="1"/>
  <c r="U74" i="1"/>
  <c r="W74" i="1"/>
  <c r="Y74" i="1"/>
  <c r="AA74" i="1"/>
  <c r="AC74" i="1"/>
  <c r="AD73" i="1"/>
  <c r="AF73" i="1"/>
  <c r="AH73" i="1"/>
  <c r="AJ73" i="1"/>
  <c r="AD71" i="1"/>
  <c r="AF71" i="1"/>
  <c r="AH71" i="1"/>
  <c r="AJ71" i="1"/>
  <c r="S70" i="1"/>
  <c r="U70" i="1"/>
  <c r="W70" i="1"/>
  <c r="Y70" i="1"/>
  <c r="AA70" i="1"/>
  <c r="AC70" i="1"/>
  <c r="S68" i="1"/>
  <c r="U68" i="1"/>
  <c r="W68" i="1"/>
  <c r="Y68" i="1"/>
  <c r="AA68" i="1"/>
  <c r="AC68" i="1"/>
  <c r="AD67" i="1"/>
  <c r="AF67" i="1"/>
  <c r="AH67" i="1"/>
  <c r="AJ67" i="1"/>
  <c r="S66" i="1"/>
  <c r="U66" i="1"/>
  <c r="W66" i="1"/>
  <c r="Y66" i="1"/>
  <c r="AA66" i="1"/>
  <c r="AC66" i="1"/>
  <c r="AD65" i="1"/>
  <c r="AF65" i="1"/>
  <c r="AH65" i="1"/>
  <c r="AJ65" i="1"/>
  <c r="S64" i="1"/>
  <c r="U64" i="1"/>
  <c r="W64" i="1"/>
  <c r="Y64" i="1"/>
  <c r="AA64" i="1"/>
  <c r="AC64" i="1"/>
  <c r="AD63" i="1"/>
  <c r="AF63" i="1"/>
  <c r="AH63" i="1"/>
  <c r="AJ63" i="1"/>
  <c r="S62" i="1"/>
  <c r="U62" i="1"/>
  <c r="W62" i="1"/>
  <c r="Y62" i="1"/>
  <c r="AA62" i="1"/>
  <c r="AC62" i="1"/>
  <c r="AD61" i="1"/>
  <c r="AF61" i="1"/>
  <c r="AH61" i="1"/>
  <c r="AJ61" i="1"/>
  <c r="S60" i="1"/>
  <c r="U60" i="1"/>
  <c r="W60" i="1"/>
  <c r="Y60" i="1"/>
  <c r="AA60" i="1"/>
  <c r="AC60" i="1"/>
  <c r="AD59" i="1"/>
  <c r="AF59" i="1"/>
  <c r="AH59" i="1"/>
  <c r="AJ59" i="1"/>
  <c r="S58" i="1"/>
  <c r="U58" i="1"/>
  <c r="W58" i="1"/>
  <c r="Y58" i="1"/>
  <c r="AA58" i="1"/>
  <c r="AC58" i="1"/>
  <c r="AD57" i="1"/>
  <c r="AF57" i="1"/>
  <c r="AH57" i="1"/>
  <c r="AJ57" i="1"/>
  <c r="S56" i="1"/>
  <c r="U56" i="1"/>
  <c r="W56" i="1"/>
  <c r="Y56" i="1"/>
  <c r="AA56" i="1"/>
  <c r="AC56" i="1"/>
  <c r="AD55" i="1"/>
  <c r="AF55" i="1"/>
  <c r="AH55" i="1"/>
  <c r="AJ55" i="1"/>
  <c r="AD79" i="1"/>
  <c r="AF79" i="1"/>
  <c r="AH79" i="1"/>
  <c r="AJ79" i="1"/>
  <c r="S78" i="1"/>
  <c r="U78" i="1"/>
  <c r="W78" i="1"/>
  <c r="Y78" i="1"/>
  <c r="AA78" i="1"/>
  <c r="AC78" i="1"/>
  <c r="S76" i="1"/>
  <c r="U76" i="1"/>
  <c r="W76" i="1"/>
  <c r="Y76" i="1"/>
  <c r="AA76" i="1"/>
  <c r="AC76" i="1"/>
  <c r="S72" i="1"/>
  <c r="U72" i="1"/>
  <c r="W72" i="1"/>
  <c r="Y72" i="1"/>
  <c r="AA72" i="1"/>
  <c r="AC72" i="1"/>
  <c r="AD69" i="1"/>
  <c r="AF69" i="1"/>
  <c r="AH69" i="1"/>
  <c r="AJ69" i="1"/>
  <c r="AD12" i="1"/>
  <c r="AD20" i="1"/>
  <c r="AJ103" i="1"/>
  <c r="AH103" i="1"/>
  <c r="AF103" i="1"/>
  <c r="AC102" i="1"/>
  <c r="AA102" i="1"/>
  <c r="Y102" i="1"/>
  <c r="W102" i="1"/>
  <c r="U102" i="1"/>
  <c r="AJ101" i="1"/>
  <c r="AH101" i="1"/>
  <c r="AF101" i="1"/>
  <c r="AC100" i="1"/>
  <c r="AA100" i="1"/>
  <c r="Y100" i="1"/>
  <c r="W100" i="1"/>
  <c r="U100" i="1"/>
  <c r="AJ99" i="1"/>
  <c r="AH99" i="1"/>
  <c r="AF99" i="1"/>
  <c r="AC98" i="1"/>
  <c r="AA98" i="1"/>
  <c r="Y98" i="1"/>
  <c r="W98" i="1"/>
  <c r="U98" i="1"/>
  <c r="AJ97" i="1"/>
  <c r="AH97" i="1"/>
  <c r="AF97" i="1"/>
  <c r="AC96" i="1"/>
  <c r="AA96" i="1"/>
  <c r="Y96" i="1"/>
  <c r="W96" i="1"/>
  <c r="U96" i="1"/>
  <c r="AJ95" i="1"/>
  <c r="AH95" i="1"/>
  <c r="AF95" i="1"/>
  <c r="AC94" i="1"/>
  <c r="AA94" i="1"/>
  <c r="Y94" i="1"/>
  <c r="W94" i="1"/>
  <c r="U94" i="1"/>
  <c r="AJ93" i="1"/>
  <c r="AH93" i="1"/>
  <c r="AF93" i="1"/>
  <c r="AC92" i="1"/>
  <c r="AA92" i="1"/>
  <c r="Y92" i="1"/>
  <c r="W92" i="1"/>
  <c r="U92" i="1"/>
  <c r="AJ91" i="1"/>
  <c r="AH91" i="1"/>
  <c r="AF91" i="1"/>
  <c r="AC90" i="1"/>
  <c r="AA90" i="1"/>
  <c r="Y90" i="1"/>
  <c r="W90" i="1"/>
  <c r="U90" i="1"/>
  <c r="AJ89" i="1"/>
  <c r="AH89" i="1"/>
  <c r="AF89" i="1"/>
  <c r="AC88" i="1"/>
  <c r="AA88" i="1"/>
  <c r="Y88" i="1"/>
  <c r="W88" i="1"/>
  <c r="U88" i="1"/>
  <c r="AJ87" i="1"/>
  <c r="AH87" i="1"/>
  <c r="AF87" i="1"/>
  <c r="AC86" i="1"/>
  <c r="AA86" i="1"/>
  <c r="Y86" i="1"/>
  <c r="W86" i="1"/>
  <c r="U86" i="1"/>
  <c r="AJ85" i="1"/>
  <c r="AH85" i="1"/>
  <c r="AF85" i="1"/>
  <c r="AC84" i="1"/>
  <c r="AA84" i="1"/>
  <c r="Y84" i="1"/>
  <c r="W84" i="1"/>
  <c r="U84" i="1"/>
  <c r="AJ83" i="1"/>
  <c r="AH83" i="1"/>
  <c r="AF83" i="1"/>
  <c r="AC82" i="1"/>
  <c r="AA82" i="1"/>
  <c r="Y82" i="1"/>
  <c r="W82" i="1"/>
  <c r="U82" i="1"/>
  <c r="AJ81" i="1"/>
  <c r="AH81" i="1"/>
  <c r="AF81" i="1"/>
  <c r="AB80" i="1"/>
  <c r="X80" i="1"/>
  <c r="T80" i="1"/>
  <c r="AI79" i="1"/>
  <c r="AE79" i="1"/>
  <c r="AB78" i="1"/>
  <c r="X78" i="1"/>
  <c r="T78" i="1"/>
  <c r="AI77" i="1"/>
  <c r="AE77" i="1"/>
  <c r="AB76" i="1"/>
  <c r="X76" i="1"/>
  <c r="T76" i="1"/>
  <c r="AI75" i="1"/>
  <c r="AE75" i="1"/>
  <c r="AB74" i="1"/>
  <c r="X74" i="1"/>
  <c r="T74" i="1"/>
  <c r="AI73" i="1"/>
  <c r="AE73" i="1"/>
  <c r="AB72" i="1"/>
  <c r="X72" i="1"/>
  <c r="T72" i="1"/>
  <c r="AI71" i="1"/>
  <c r="AE71" i="1"/>
  <c r="AB70" i="1"/>
  <c r="X70" i="1"/>
  <c r="T70" i="1"/>
  <c r="AI69" i="1"/>
  <c r="AE69" i="1"/>
  <c r="AB68" i="1"/>
  <c r="X68" i="1"/>
  <c r="T68" i="1"/>
  <c r="AI67" i="1"/>
  <c r="AE67" i="1"/>
  <c r="AB66" i="1"/>
  <c r="X66" i="1"/>
  <c r="T66" i="1"/>
  <c r="AI65" i="1"/>
  <c r="AE65" i="1"/>
  <c r="AB64" i="1"/>
  <c r="X64" i="1"/>
  <c r="T64" i="1"/>
  <c r="AI63" i="1"/>
  <c r="AE63" i="1"/>
  <c r="AB62" i="1"/>
  <c r="X62" i="1"/>
  <c r="T62" i="1"/>
  <c r="AI61" i="1"/>
  <c r="AE61" i="1"/>
  <c r="AB60" i="1"/>
  <c r="X60" i="1"/>
  <c r="T60" i="1"/>
  <c r="AI59" i="1"/>
  <c r="AE59" i="1"/>
  <c r="AB58" i="1"/>
  <c r="X58" i="1"/>
  <c r="T58" i="1"/>
  <c r="AI57" i="1"/>
  <c r="AE57" i="1"/>
  <c r="AB56" i="1"/>
  <c r="X56" i="1"/>
  <c r="T56" i="1"/>
  <c r="AI55" i="1"/>
  <c r="AE55" i="1"/>
  <c r="AC54" i="1"/>
  <c r="AA54" i="1"/>
  <c r="Y54" i="1"/>
  <c r="W54" i="1"/>
  <c r="U54" i="1"/>
  <c r="AJ53" i="1"/>
  <c r="AH53" i="1"/>
  <c r="AF53" i="1"/>
  <c r="AC52" i="1"/>
  <c r="AA52" i="1"/>
  <c r="Y52" i="1"/>
  <c r="W52" i="1"/>
  <c r="U52" i="1"/>
  <c r="AJ51" i="1"/>
  <c r="AH51" i="1"/>
  <c r="AF51" i="1"/>
  <c r="AC50" i="1"/>
  <c r="AA50" i="1"/>
  <c r="Y50" i="1"/>
  <c r="W50" i="1"/>
  <c r="U50" i="1"/>
  <c r="AJ49" i="1"/>
  <c r="AH49" i="1"/>
  <c r="AF49" i="1"/>
  <c r="AC48" i="1"/>
  <c r="AA48" i="1"/>
  <c r="Y48" i="1"/>
  <c r="W48" i="1"/>
  <c r="U48" i="1"/>
  <c r="AJ47" i="1"/>
  <c r="AH47" i="1"/>
  <c r="AF47" i="1"/>
  <c r="AC46" i="1"/>
  <c r="AA46" i="1"/>
  <c r="Y46" i="1"/>
  <c r="W46" i="1"/>
  <c r="U46" i="1"/>
  <c r="AJ45" i="1"/>
  <c r="AH45" i="1"/>
  <c r="AF45" i="1"/>
  <c r="AC44" i="1"/>
  <c r="AA44" i="1"/>
  <c r="Y44" i="1"/>
  <c r="W44" i="1"/>
  <c r="U44" i="1"/>
  <c r="AJ43" i="1"/>
  <c r="AH43" i="1"/>
  <c r="AF43" i="1"/>
  <c r="AC42" i="1"/>
  <c r="AA42" i="1"/>
  <c r="Y42" i="1"/>
  <c r="W42" i="1"/>
  <c r="U42" i="1"/>
  <c r="AJ41" i="1"/>
  <c r="AH41" i="1"/>
  <c r="AF41" i="1"/>
  <c r="AC40" i="1"/>
  <c r="AA40" i="1"/>
  <c r="Y40" i="1"/>
  <c r="W40" i="1"/>
  <c r="U40" i="1"/>
  <c r="AJ39" i="1"/>
  <c r="AH39" i="1"/>
  <c r="AF39" i="1"/>
  <c r="AC38" i="1"/>
  <c r="AA38" i="1"/>
  <c r="Y38" i="1"/>
  <c r="W38" i="1"/>
  <c r="U38" i="1"/>
  <c r="AJ37" i="1"/>
  <c r="AH37" i="1"/>
  <c r="AF37" i="1"/>
  <c r="AC36" i="1"/>
  <c r="AA36" i="1"/>
  <c r="Y36" i="1"/>
  <c r="W36" i="1"/>
  <c r="U36" i="1"/>
  <c r="AJ35" i="1"/>
  <c r="AH35" i="1"/>
  <c r="AF35" i="1"/>
  <c r="AC34" i="1"/>
  <c r="AA34" i="1"/>
  <c r="Y34" i="1"/>
  <c r="W34" i="1"/>
  <c r="U34" i="1"/>
  <c r="AJ33" i="1"/>
  <c r="AH33" i="1"/>
  <c r="AF33" i="1"/>
  <c r="AC32" i="1"/>
  <c r="AA32" i="1"/>
  <c r="Y32" i="1"/>
  <c r="W32" i="1"/>
  <c r="U32" i="1"/>
  <c r="AJ31" i="1"/>
  <c r="AH31" i="1"/>
  <c r="AF31" i="1"/>
  <c r="AC30" i="1"/>
  <c r="AA30" i="1"/>
  <c r="Y30" i="1"/>
  <c r="W30" i="1"/>
  <c r="U30" i="1"/>
  <c r="P8" i="1"/>
  <c r="AC8" i="1" s="1"/>
  <c r="AD8" i="1"/>
  <c r="AD10" i="1"/>
  <c r="AD14" i="1"/>
  <c r="AD18" i="1"/>
  <c r="AD22" i="1"/>
  <c r="P6" i="1"/>
  <c r="AB6" i="1" s="1"/>
  <c r="AD6" i="1"/>
  <c r="AD9" i="1"/>
  <c r="AD11" i="1"/>
  <c r="AD13" i="1"/>
  <c r="AD15" i="1"/>
  <c r="AD17" i="1"/>
  <c r="AD19" i="1"/>
  <c r="AD21" i="1"/>
  <c r="AD23" i="1"/>
  <c r="AH25" i="1"/>
  <c r="AH26" i="1"/>
  <c r="AH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D25" i="1"/>
  <c r="AD26" i="1"/>
  <c r="AF7" i="1"/>
  <c r="AJ7" i="1"/>
  <c r="AF6" i="1"/>
  <c r="AJ6" i="1"/>
  <c r="P7" i="1"/>
  <c r="AA7" i="1" s="1"/>
  <c r="AD7" i="1"/>
  <c r="AH7" i="1"/>
  <c r="AF8" i="1"/>
  <c r="AJ8" i="1"/>
  <c r="P9" i="1"/>
  <c r="AA9" i="1" s="1"/>
  <c r="AF9" i="1"/>
  <c r="AJ9" i="1"/>
  <c r="P10" i="1"/>
  <c r="AC10" i="1" s="1"/>
  <c r="AF10" i="1"/>
  <c r="AJ10" i="1"/>
  <c r="P11" i="1"/>
  <c r="AC11" i="1" s="1"/>
  <c r="AF11" i="1"/>
  <c r="AJ11" i="1"/>
  <c r="P12" i="1"/>
  <c r="AC12" i="1" s="1"/>
  <c r="AF12" i="1"/>
  <c r="AJ12" i="1"/>
  <c r="P13" i="1"/>
  <c r="AC13" i="1" s="1"/>
  <c r="AF13" i="1"/>
  <c r="AJ13" i="1"/>
  <c r="P14" i="1"/>
  <c r="AC14" i="1" s="1"/>
  <c r="AF14" i="1"/>
  <c r="AJ14" i="1"/>
  <c r="P15" i="1"/>
  <c r="AA15" i="1" s="1"/>
  <c r="AF15" i="1"/>
  <c r="AJ15" i="1"/>
  <c r="P16" i="1"/>
  <c r="AC16" i="1" s="1"/>
  <c r="AF16" i="1"/>
  <c r="AJ16" i="1"/>
  <c r="P17" i="1"/>
  <c r="AA17" i="1" s="1"/>
  <c r="AF17" i="1"/>
  <c r="AJ17" i="1"/>
  <c r="P18" i="1"/>
  <c r="AC18" i="1" s="1"/>
  <c r="AF18" i="1"/>
  <c r="AJ18" i="1"/>
  <c r="P19" i="1"/>
  <c r="AA19" i="1" s="1"/>
  <c r="AF19" i="1"/>
  <c r="AJ19" i="1"/>
  <c r="P20" i="1"/>
  <c r="AA20" i="1" s="1"/>
  <c r="AF20" i="1"/>
  <c r="AJ20" i="1"/>
  <c r="P21" i="1"/>
  <c r="AA21" i="1" s="1"/>
  <c r="AF21" i="1"/>
  <c r="AJ21" i="1"/>
  <c r="P22" i="1"/>
  <c r="AA22" i="1" s="1"/>
  <c r="AF22" i="1"/>
  <c r="AJ22" i="1"/>
  <c r="P23" i="1"/>
  <c r="AA23" i="1" s="1"/>
  <c r="AF23" i="1"/>
  <c r="AJ23" i="1"/>
  <c r="P24" i="1"/>
  <c r="AA24" i="1" s="1"/>
  <c r="P25" i="1"/>
  <c r="AC25" i="1" s="1"/>
  <c r="AF25" i="1"/>
  <c r="AJ25" i="1"/>
  <c r="P26" i="1"/>
  <c r="AA26" i="1" s="1"/>
  <c r="AF26" i="1"/>
  <c r="AJ26" i="1"/>
  <c r="AI24" i="1"/>
  <c r="AG24" i="1"/>
  <c r="AE24" i="1"/>
  <c r="AE6" i="1"/>
  <c r="AG6" i="1"/>
  <c r="AE7" i="1"/>
  <c r="AG7" i="1"/>
  <c r="AE8" i="1"/>
  <c r="AG8" i="1"/>
  <c r="AE9" i="1"/>
  <c r="AG9" i="1"/>
  <c r="AE10" i="1"/>
  <c r="AG10" i="1"/>
  <c r="AE11" i="1"/>
  <c r="AG11" i="1"/>
  <c r="AE12" i="1"/>
  <c r="AG12" i="1"/>
  <c r="AE13" i="1"/>
  <c r="AG13" i="1"/>
  <c r="AE14" i="1"/>
  <c r="AG14" i="1"/>
  <c r="AE15" i="1"/>
  <c r="AG15" i="1"/>
  <c r="AE16" i="1"/>
  <c r="AG16" i="1"/>
  <c r="AE17" i="1"/>
  <c r="AG17" i="1"/>
  <c r="AE18" i="1"/>
  <c r="AG18" i="1"/>
  <c r="AE19" i="1"/>
  <c r="AG19" i="1"/>
  <c r="AE20" i="1"/>
  <c r="AG20" i="1"/>
  <c r="AE21" i="1"/>
  <c r="AG21" i="1"/>
  <c r="AE22" i="1"/>
  <c r="AG22" i="1"/>
  <c r="AE23" i="1"/>
  <c r="AG23" i="1"/>
  <c r="AF24" i="1"/>
  <c r="AJ24" i="1"/>
  <c r="AE25" i="1"/>
  <c r="AG25" i="1"/>
  <c r="AE26" i="1"/>
  <c r="AG26" i="1"/>
  <c r="M35" i="2" l="1"/>
  <c r="M33" i="2"/>
  <c r="W35" i="2"/>
  <c r="X35" i="2"/>
  <c r="Z35" i="2"/>
  <c r="M34" i="2"/>
  <c r="AC34" i="2"/>
  <c r="AA34" i="2"/>
  <c r="T34" i="2"/>
  <c r="M32" i="2"/>
  <c r="X32" i="2"/>
  <c r="M31" i="2"/>
  <c r="X31" i="2"/>
  <c r="M30" i="2"/>
  <c r="S30" i="2"/>
  <c r="V30" i="2"/>
  <c r="U30" i="2"/>
  <c r="W30" i="2"/>
  <c r="T30" i="2"/>
  <c r="X30" i="2"/>
  <c r="Y30" i="2"/>
  <c r="M29" i="2"/>
  <c r="S29" i="2"/>
  <c r="M28" i="2"/>
  <c r="M27" i="2"/>
  <c r="AA27" i="2"/>
  <c r="X27" i="2"/>
  <c r="AA35" i="2"/>
  <c r="R35" i="2"/>
  <c r="AC30" i="2"/>
  <c r="AA30" i="2"/>
  <c r="V31" i="2"/>
  <c r="AB30" i="2"/>
  <c r="R29" i="2"/>
  <c r="Z29" i="2"/>
  <c r="Y26" i="2"/>
  <c r="AA26" i="2"/>
  <c r="S25" i="2"/>
  <c r="V25" i="2"/>
  <c r="K25" i="2" s="1"/>
  <c r="AA25" i="2"/>
  <c r="R25" i="2"/>
  <c r="AB25" i="2"/>
  <c r="X25" i="2"/>
  <c r="Y22" i="2"/>
  <c r="T22" i="2"/>
  <c r="U22" i="2"/>
  <c r="AA22" i="2"/>
  <c r="V22" i="2"/>
  <c r="W22" i="2"/>
  <c r="AB22" i="2"/>
  <c r="V21" i="2"/>
  <c r="S21" i="2"/>
  <c r="AA21" i="2"/>
  <c r="R21" i="2"/>
  <c r="Z21" i="2"/>
  <c r="AC21" i="2"/>
  <c r="X21" i="2"/>
  <c r="W21" i="2"/>
  <c r="K21" i="2" s="1"/>
  <c r="T21" i="2"/>
  <c r="AB21" i="2"/>
  <c r="U21" i="2"/>
  <c r="AB19" i="2"/>
  <c r="T19" i="2"/>
  <c r="Y19" i="2"/>
  <c r="S18" i="2"/>
  <c r="X18" i="2"/>
  <c r="T18" i="2"/>
  <c r="AB18" i="2"/>
  <c r="Y18" i="2"/>
  <c r="AC18" i="2"/>
  <c r="L18" i="2" s="1"/>
  <c r="R18" i="2"/>
  <c r="Z18" i="2"/>
  <c r="R17" i="2"/>
  <c r="AB17" i="2"/>
  <c r="AA17" i="2"/>
  <c r="L17" i="2" s="1"/>
  <c r="S35" i="2"/>
  <c r="Y32" i="2"/>
  <c r="T35" i="2"/>
  <c r="AB35" i="2"/>
  <c r="W32" i="2"/>
  <c r="T32" i="2"/>
  <c r="AB32" i="2"/>
  <c r="AC32" i="2"/>
  <c r="AA32" i="2"/>
  <c r="R32" i="2"/>
  <c r="Z32" i="2"/>
  <c r="U32" i="2"/>
  <c r="S32" i="2"/>
  <c r="T29" i="2"/>
  <c r="AB29" i="2"/>
  <c r="W31" i="2"/>
  <c r="S31" i="2"/>
  <c r="W29" i="2"/>
  <c r="Y28" i="2"/>
  <c r="T31" i="2"/>
  <c r="AB31" i="2"/>
  <c r="X29" i="2"/>
  <c r="R30" i="2"/>
  <c r="AA28" i="2"/>
  <c r="R28" i="2"/>
  <c r="Z28" i="2"/>
  <c r="AA29" i="2"/>
  <c r="AC28" i="2"/>
  <c r="R31" i="2"/>
  <c r="V29" i="2"/>
  <c r="U26" i="2"/>
  <c r="W26" i="2"/>
  <c r="R26" i="2"/>
  <c r="Z26" i="2"/>
  <c r="S26" i="2"/>
  <c r="T26" i="2"/>
  <c r="AB26" i="2"/>
  <c r="AC26" i="2"/>
  <c r="V23" i="2"/>
  <c r="W23" i="2"/>
  <c r="R23" i="2"/>
  <c r="Z23" i="2"/>
  <c r="AA23" i="2"/>
  <c r="S22" i="2"/>
  <c r="X22" i="2"/>
  <c r="AC22" i="2"/>
  <c r="R22" i="2"/>
  <c r="T20" i="2"/>
  <c r="AB20" i="2"/>
  <c r="L20" i="2" s="1"/>
  <c r="Y20" i="2"/>
  <c r="V20" i="2"/>
  <c r="S20" i="2"/>
  <c r="S19" i="2"/>
  <c r="R19" i="2"/>
  <c r="Z19" i="2"/>
  <c r="W19" i="2"/>
  <c r="V19" i="2"/>
  <c r="AA19" i="2"/>
  <c r="L19" i="2" s="1"/>
  <c r="X19" i="2"/>
  <c r="U19" i="2"/>
  <c r="X17" i="2"/>
  <c r="U17" i="2"/>
  <c r="K17" i="2" s="1"/>
  <c r="Y15" i="2"/>
  <c r="T15" i="2"/>
  <c r="K15" i="2" s="1"/>
  <c r="AB15" i="2"/>
  <c r="W15" i="2"/>
  <c r="R15" i="2"/>
  <c r="R10" i="2"/>
  <c r="T10" i="2"/>
  <c r="U10" i="2"/>
  <c r="AB10" i="2"/>
  <c r="AC9" i="2"/>
  <c r="AA14" i="2"/>
  <c r="V14" i="2"/>
  <c r="U13" i="2"/>
  <c r="U14" i="2"/>
  <c r="AC13" i="2"/>
  <c r="W14" i="2"/>
  <c r="R14" i="2"/>
  <c r="Z14" i="2"/>
  <c r="X13" i="2"/>
  <c r="AC14" i="2"/>
  <c r="X14" i="2"/>
  <c r="Y14" i="2"/>
  <c r="T14" i="2"/>
  <c r="Z13" i="2"/>
  <c r="Y13" i="2"/>
  <c r="T13" i="2"/>
  <c r="AB13" i="2"/>
  <c r="W13" i="2"/>
  <c r="R13" i="2"/>
  <c r="S13" i="2"/>
  <c r="AA13" i="2"/>
  <c r="W12" i="2"/>
  <c r="R12" i="2"/>
  <c r="Z12" i="2"/>
  <c r="Y10" i="2"/>
  <c r="X10" i="2"/>
  <c r="AC10" i="2"/>
  <c r="L10" i="2" s="1"/>
  <c r="Z10" i="2"/>
  <c r="W9" i="2"/>
  <c r="K9" i="2" s="1"/>
  <c r="R9" i="2"/>
  <c r="Z9" i="2"/>
  <c r="S9" i="2"/>
  <c r="AA9" i="2"/>
  <c r="L9" i="2" s="1"/>
  <c r="T12" i="2"/>
  <c r="S12" i="2"/>
  <c r="AA12" i="2"/>
  <c r="V12" i="2"/>
  <c r="Y12" i="2"/>
  <c r="AB12" i="2"/>
  <c r="U12" i="2"/>
  <c r="AC12" i="2"/>
  <c r="S11" i="2"/>
  <c r="AA11" i="2"/>
  <c r="V11" i="2"/>
  <c r="Y11" i="2"/>
  <c r="T11" i="2"/>
  <c r="U11" i="2"/>
  <c r="AC11" i="2"/>
  <c r="X11" i="2"/>
  <c r="AB11" i="2"/>
  <c r="W11" i="2"/>
  <c r="R11" i="2"/>
  <c r="S10" i="2"/>
  <c r="AA10" i="2"/>
  <c r="V6" i="2"/>
  <c r="K6" i="2" s="1"/>
  <c r="S6" i="2"/>
  <c r="AC7" i="2"/>
  <c r="U8" i="2"/>
  <c r="AC8" i="2"/>
  <c r="X8" i="2"/>
  <c r="W8" i="2"/>
  <c r="R8" i="2"/>
  <c r="Y8" i="2"/>
  <c r="T8" i="2"/>
  <c r="AB8" i="2"/>
  <c r="Z8" i="2"/>
  <c r="S8" i="2"/>
  <c r="AA8" i="2"/>
  <c r="U7" i="2"/>
  <c r="X7" i="2"/>
  <c r="T7" i="2"/>
  <c r="Y7" i="2"/>
  <c r="AB7" i="2"/>
  <c r="M32" i="3"/>
  <c r="S29" i="3"/>
  <c r="V20" i="3"/>
  <c r="R23" i="3"/>
  <c r="Z19" i="3"/>
  <c r="Y19" i="3"/>
  <c r="R17" i="3"/>
  <c r="AC17" i="3"/>
  <c r="X29" i="3"/>
  <c r="AA29" i="3"/>
  <c r="Z23" i="3"/>
  <c r="AC26" i="3"/>
  <c r="S20" i="3"/>
  <c r="T26" i="3"/>
  <c r="AC23" i="3"/>
  <c r="R20" i="3"/>
  <c r="AA20" i="3"/>
  <c r="V15" i="3"/>
  <c r="Y15" i="3"/>
  <c r="Z15" i="3"/>
  <c r="S15" i="3"/>
  <c r="R15" i="3"/>
  <c r="AB15" i="3"/>
  <c r="AB26" i="3"/>
  <c r="AC29" i="3"/>
  <c r="V31" i="3"/>
  <c r="K31" i="3" s="1"/>
  <c r="AA31" i="3"/>
  <c r="V26" i="3"/>
  <c r="U26" i="3"/>
  <c r="Z29" i="3"/>
  <c r="R26" i="3"/>
  <c r="W26" i="3"/>
  <c r="U23" i="3"/>
  <c r="AC22" i="3"/>
  <c r="L22" i="3" s="1"/>
  <c r="Z20" i="3"/>
  <c r="W20" i="3"/>
  <c r="W23" i="3"/>
  <c r="X20" i="3"/>
  <c r="Y20" i="3"/>
  <c r="X19" i="3"/>
  <c r="W12" i="3"/>
  <c r="Z12" i="3"/>
  <c r="R12" i="3"/>
  <c r="U12" i="3"/>
  <c r="X12" i="3"/>
  <c r="K44" i="10"/>
  <c r="K41" i="10"/>
  <c r="L42" i="10"/>
  <c r="L34" i="10"/>
  <c r="L45" i="10"/>
  <c r="K39" i="10"/>
  <c r="K42" i="10"/>
  <c r="K38" i="10"/>
  <c r="K34" i="10"/>
  <c r="K45" i="10"/>
  <c r="L43" i="10"/>
  <c r="K37" i="10"/>
  <c r="L35" i="10"/>
  <c r="K36" i="10"/>
  <c r="K33" i="10"/>
  <c r="L38" i="10"/>
  <c r="L37" i="10"/>
  <c r="L44" i="10"/>
  <c r="L40" i="10"/>
  <c r="L36" i="10"/>
  <c r="K43" i="10"/>
  <c r="L41" i="10"/>
  <c r="K35" i="10"/>
  <c r="L33" i="10"/>
  <c r="AC18" i="10"/>
  <c r="U12" i="10"/>
  <c r="AC12" i="10"/>
  <c r="X12" i="10"/>
  <c r="R31" i="10"/>
  <c r="AB31" i="10"/>
  <c r="Y31" i="10"/>
  <c r="X25" i="10"/>
  <c r="Z25" i="10"/>
  <c r="Y25" i="10"/>
  <c r="M35" i="10"/>
  <c r="M24" i="10"/>
  <c r="M45" i="10"/>
  <c r="M37" i="10"/>
  <c r="X28" i="10"/>
  <c r="U18" i="10"/>
  <c r="Z32" i="10"/>
  <c r="Y32" i="10"/>
  <c r="V28" i="10"/>
  <c r="W28" i="10"/>
  <c r="R18" i="10"/>
  <c r="Z18" i="10"/>
  <c r="AA17" i="10"/>
  <c r="AC17" i="10"/>
  <c r="AB17" i="10"/>
  <c r="Y12" i="10"/>
  <c r="T12" i="10"/>
  <c r="AB12" i="10"/>
  <c r="Y11" i="10"/>
  <c r="T11" i="10"/>
  <c r="AB11" i="10"/>
  <c r="T31" i="10"/>
  <c r="U31" i="10"/>
  <c r="K31" i="10" s="1"/>
  <c r="AC31" i="10"/>
  <c r="L31" i="10" s="1"/>
  <c r="L29" i="10"/>
  <c r="T27" i="10"/>
  <c r="U27" i="10"/>
  <c r="AC27" i="10"/>
  <c r="L27" i="10" s="1"/>
  <c r="T26" i="10"/>
  <c r="U26" i="10"/>
  <c r="AC26" i="10"/>
  <c r="R25" i="10"/>
  <c r="U25" i="10"/>
  <c r="K25" i="10" s="1"/>
  <c r="AC25" i="10"/>
  <c r="T23" i="10"/>
  <c r="V23" i="10"/>
  <c r="W23" i="10"/>
  <c r="K23" i="10" s="1"/>
  <c r="T21" i="10"/>
  <c r="V21" i="10"/>
  <c r="W21" i="10"/>
  <c r="U13" i="10"/>
  <c r="AC13" i="10"/>
  <c r="X13" i="10"/>
  <c r="M43" i="10"/>
  <c r="M32" i="10"/>
  <c r="M28" i="10"/>
  <c r="M34" i="10"/>
  <c r="K26" i="10"/>
  <c r="K27" i="10"/>
  <c r="V18" i="10"/>
  <c r="L30" i="10"/>
  <c r="R27" i="10"/>
  <c r="AB27" i="10"/>
  <c r="Y27" i="10"/>
  <c r="AB23" i="10"/>
  <c r="L23" i="10" s="1"/>
  <c r="S23" i="10"/>
  <c r="AA23" i="10"/>
  <c r="Y13" i="10"/>
  <c r="T13" i="10"/>
  <c r="AB13" i="10"/>
  <c r="M41" i="10"/>
  <c r="M21" i="10"/>
  <c r="Y18" i="10"/>
  <c r="V32" i="10"/>
  <c r="K32" i="10" s="1"/>
  <c r="R28" i="10"/>
  <c r="U28" i="10"/>
  <c r="K30" i="10"/>
  <c r="W17" i="10"/>
  <c r="Y17" i="10"/>
  <c r="W12" i="10"/>
  <c r="R12" i="10"/>
  <c r="W11" i="10"/>
  <c r="R11" i="10"/>
  <c r="Z31" i="10"/>
  <c r="S31" i="10"/>
  <c r="Z27" i="10"/>
  <c r="S27" i="10"/>
  <c r="Z26" i="10"/>
  <c r="S26" i="10"/>
  <c r="AB25" i="10"/>
  <c r="S25" i="10"/>
  <c r="R23" i="10"/>
  <c r="U23" i="10"/>
  <c r="R21" i="10"/>
  <c r="U21" i="10"/>
  <c r="S13" i="10"/>
  <c r="AA13" i="10"/>
  <c r="L13" i="10" s="1"/>
  <c r="M36" i="10"/>
  <c r="M31" i="10"/>
  <c r="M27" i="10"/>
  <c r="M25" i="10"/>
  <c r="M42" i="10"/>
  <c r="L15" i="4"/>
  <c r="L13" i="4"/>
  <c r="K36" i="11"/>
  <c r="L27" i="11"/>
  <c r="K14" i="11"/>
  <c r="K32" i="14"/>
  <c r="K25" i="14"/>
  <c r="L19" i="9"/>
  <c r="L41" i="3"/>
  <c r="L37" i="3"/>
  <c r="K42" i="3"/>
  <c r="L40" i="3"/>
  <c r="K34" i="3"/>
  <c r="L31" i="14"/>
  <c r="V24" i="10"/>
  <c r="K24" i="10" s="1"/>
  <c r="AB24" i="10"/>
  <c r="Y24" i="10"/>
  <c r="U15" i="10"/>
  <c r="K15" i="10" s="1"/>
  <c r="AC15" i="10"/>
  <c r="X15" i="10"/>
  <c r="U8" i="10"/>
  <c r="AC8" i="10"/>
  <c r="X8" i="10"/>
  <c r="T24" i="10"/>
  <c r="U24" i="10"/>
  <c r="AC24" i="10"/>
  <c r="L24" i="10" s="1"/>
  <c r="Y15" i="10"/>
  <c r="T15" i="10"/>
  <c r="AB15" i="10"/>
  <c r="L15" i="10" s="1"/>
  <c r="Y8" i="10"/>
  <c r="T8" i="10"/>
  <c r="AB8" i="10"/>
  <c r="R24" i="10"/>
  <c r="X24" i="10"/>
  <c r="S15" i="10"/>
  <c r="AA15" i="10"/>
  <c r="S8" i="10"/>
  <c r="AA8" i="10"/>
  <c r="K35" i="11"/>
  <c r="L33" i="11"/>
  <c r="K41" i="3"/>
  <c r="K37" i="3"/>
  <c r="K40" i="3"/>
  <c r="L38" i="3"/>
  <c r="K25" i="4"/>
  <c r="K23" i="4"/>
  <c r="L8" i="4"/>
  <c r="L14" i="4"/>
  <c r="L34" i="11"/>
  <c r="K33" i="11"/>
  <c r="K27" i="11"/>
  <c r="M16" i="11"/>
  <c r="M31" i="11"/>
  <c r="M27" i="11"/>
  <c r="L43" i="3"/>
  <c r="L39" i="3"/>
  <c r="L35" i="3"/>
  <c r="M11" i="3"/>
  <c r="K38" i="3"/>
  <c r="L36" i="3"/>
  <c r="L6" i="6"/>
  <c r="L12" i="4"/>
  <c r="K34" i="11"/>
  <c r="L32" i="11"/>
  <c r="L31" i="11"/>
  <c r="K18" i="9"/>
  <c r="M16" i="9"/>
  <c r="K43" i="3"/>
  <c r="K39" i="3"/>
  <c r="K35" i="3"/>
  <c r="L42" i="3"/>
  <c r="K36" i="3"/>
  <c r="L34" i="3"/>
  <c r="M37" i="3"/>
  <c r="L7" i="4"/>
  <c r="L35" i="11"/>
  <c r="L36" i="11"/>
  <c r="K31" i="11"/>
  <c r="L6" i="11"/>
  <c r="M14" i="11"/>
  <c r="L19" i="13"/>
  <c r="K31" i="14"/>
  <c r="L24" i="2"/>
  <c r="L34" i="4"/>
  <c r="L37" i="4"/>
  <c r="Y12" i="3"/>
  <c r="T12" i="3"/>
  <c r="K12" i="3" s="1"/>
  <c r="AB12" i="3"/>
  <c r="S12" i="3"/>
  <c r="AA12" i="3"/>
  <c r="M43" i="3"/>
  <c r="M42" i="3"/>
  <c r="M41" i="3"/>
  <c r="M40" i="3"/>
  <c r="M39" i="3"/>
  <c r="M38" i="3"/>
  <c r="M35" i="3"/>
  <c r="M34" i="3"/>
  <c r="L33" i="3"/>
  <c r="K33" i="3"/>
  <c r="M33" i="3"/>
  <c r="T32" i="3"/>
  <c r="M31" i="3"/>
  <c r="AB31" i="3"/>
  <c r="Z31" i="3"/>
  <c r="M30" i="3"/>
  <c r="R30" i="3"/>
  <c r="X30" i="3"/>
  <c r="W30" i="3"/>
  <c r="AB30" i="3"/>
  <c r="V30" i="3"/>
  <c r="S30" i="3"/>
  <c r="AA30" i="3"/>
  <c r="Z30" i="3"/>
  <c r="Y30" i="3"/>
  <c r="T30" i="3"/>
  <c r="U30" i="3"/>
  <c r="U29" i="3"/>
  <c r="AB29" i="3"/>
  <c r="R29" i="3"/>
  <c r="Y29" i="3"/>
  <c r="M28" i="3"/>
  <c r="U28" i="3"/>
  <c r="M27" i="3"/>
  <c r="X27" i="3"/>
  <c r="Z27" i="3"/>
  <c r="Y27" i="3"/>
  <c r="R27" i="3"/>
  <c r="U27" i="3"/>
  <c r="K27" i="3" s="1"/>
  <c r="AC27" i="3"/>
  <c r="AB27" i="3"/>
  <c r="M26" i="3"/>
  <c r="X26" i="3"/>
  <c r="Y26" i="3"/>
  <c r="Z26" i="3"/>
  <c r="S26" i="3"/>
  <c r="M25" i="3"/>
  <c r="M24" i="3"/>
  <c r="AC24" i="3"/>
  <c r="M23" i="3"/>
  <c r="X23" i="3"/>
  <c r="V23" i="3"/>
  <c r="Y23" i="3"/>
  <c r="T23" i="3"/>
  <c r="S23" i="3"/>
  <c r="AA23" i="3"/>
  <c r="L23" i="3" s="1"/>
  <c r="X21" i="3"/>
  <c r="AC28" i="3"/>
  <c r="U32" i="3"/>
  <c r="AC32" i="3"/>
  <c r="T24" i="3"/>
  <c r="T28" i="3"/>
  <c r="U24" i="3"/>
  <c r="AA22" i="3"/>
  <c r="X22" i="3"/>
  <c r="AC21" i="3"/>
  <c r="M20" i="3"/>
  <c r="T20" i="3"/>
  <c r="U20" i="3"/>
  <c r="M19" i="3"/>
  <c r="S19" i="3"/>
  <c r="AB19" i="3"/>
  <c r="AA19" i="3"/>
  <c r="M18" i="3"/>
  <c r="U18" i="3"/>
  <c r="AC18" i="3"/>
  <c r="T18" i="3"/>
  <c r="M17" i="3"/>
  <c r="T17" i="3"/>
  <c r="V17" i="3"/>
  <c r="W17" i="3"/>
  <c r="AB17" i="3"/>
  <c r="L17" i="3" s="1"/>
  <c r="S17" i="3"/>
  <c r="U15" i="3"/>
  <c r="K15" i="3" s="1"/>
  <c r="AC15" i="3"/>
  <c r="L15" i="3" s="1"/>
  <c r="S13" i="3"/>
  <c r="AC13" i="3"/>
  <c r="L13" i="3" s="1"/>
  <c r="R11" i="3"/>
  <c r="W11" i="3"/>
  <c r="K11" i="3" s="1"/>
  <c r="Z11" i="3"/>
  <c r="U11" i="3"/>
  <c r="AC11" i="3"/>
  <c r="L11" i="3" s="1"/>
  <c r="X11" i="3"/>
  <c r="Y11" i="3"/>
  <c r="T11" i="3"/>
  <c r="M10" i="3"/>
  <c r="R10" i="3"/>
  <c r="S10" i="3"/>
  <c r="V10" i="3"/>
  <c r="W14" i="3"/>
  <c r="W10" i="3"/>
  <c r="Z10" i="3"/>
  <c r="R14" i="3"/>
  <c r="AA10" i="3"/>
  <c r="Z14" i="3"/>
  <c r="S7" i="3"/>
  <c r="V7" i="3"/>
  <c r="R8" i="3"/>
  <c r="Y8" i="3"/>
  <c r="AB8" i="3"/>
  <c r="T8" i="3"/>
  <c r="V32" i="3"/>
  <c r="X32" i="3"/>
  <c r="W32" i="3"/>
  <c r="V28" i="3"/>
  <c r="X28" i="3"/>
  <c r="W28" i="3"/>
  <c r="V29" i="3"/>
  <c r="W29" i="3"/>
  <c r="R32" i="3"/>
  <c r="AB32" i="3"/>
  <c r="Y32" i="3"/>
  <c r="R28" i="3"/>
  <c r="AB28" i="3"/>
  <c r="Y28" i="3"/>
  <c r="Z32" i="3"/>
  <c r="S32" i="3"/>
  <c r="Z28" i="3"/>
  <c r="S28" i="3"/>
  <c r="V24" i="3"/>
  <c r="X24" i="3"/>
  <c r="W24" i="3"/>
  <c r="K24" i="3" s="1"/>
  <c r="R18" i="3"/>
  <c r="X18" i="3"/>
  <c r="W18" i="3"/>
  <c r="S22" i="3"/>
  <c r="W21" i="3"/>
  <c r="U21" i="3"/>
  <c r="T21" i="3"/>
  <c r="AB21" i="3"/>
  <c r="U22" i="3"/>
  <c r="T22" i="3"/>
  <c r="AB22" i="3"/>
  <c r="R24" i="3"/>
  <c r="AB24" i="3"/>
  <c r="Y24" i="3"/>
  <c r="V18" i="3"/>
  <c r="AB18" i="3"/>
  <c r="Y18" i="3"/>
  <c r="R19" i="3"/>
  <c r="U19" i="3"/>
  <c r="AC19" i="3"/>
  <c r="W22" i="3"/>
  <c r="K22" i="3" s="1"/>
  <c r="AA21" i="3"/>
  <c r="Y21" i="3"/>
  <c r="R21" i="3"/>
  <c r="Z21" i="3"/>
  <c r="Y22" i="3"/>
  <c r="R22" i="3"/>
  <c r="Z22" i="3"/>
  <c r="S21" i="3"/>
  <c r="Z24" i="3"/>
  <c r="S24" i="3"/>
  <c r="Z18" i="3"/>
  <c r="L18" i="3" s="1"/>
  <c r="S18" i="3"/>
  <c r="T19" i="3"/>
  <c r="V19" i="3"/>
  <c r="K19" i="3" s="1"/>
  <c r="Y10" i="3"/>
  <c r="T10" i="3"/>
  <c r="AB10" i="3"/>
  <c r="Y14" i="3"/>
  <c r="T14" i="3"/>
  <c r="AB14" i="3"/>
  <c r="S14" i="3"/>
  <c r="AA14" i="3"/>
  <c r="V14" i="3"/>
  <c r="L16" i="3"/>
  <c r="U10" i="3"/>
  <c r="AC10" i="3"/>
  <c r="L10" i="3" s="1"/>
  <c r="U14" i="3"/>
  <c r="AC14" i="3"/>
  <c r="S8" i="3"/>
  <c r="AA8" i="3"/>
  <c r="V8" i="3"/>
  <c r="U8" i="3"/>
  <c r="AC8" i="3"/>
  <c r="W7" i="3"/>
  <c r="Z7" i="3"/>
  <c r="AA7" i="3"/>
  <c r="R7" i="3"/>
  <c r="Z6" i="3"/>
  <c r="W6" i="3"/>
  <c r="M6" i="3"/>
  <c r="R6" i="3"/>
  <c r="V6" i="3"/>
  <c r="AA6" i="3"/>
  <c r="S6" i="3"/>
  <c r="U7" i="3"/>
  <c r="AC7" i="3"/>
  <c r="X7" i="3"/>
  <c r="Y7" i="3"/>
  <c r="T7" i="3"/>
  <c r="X6" i="3"/>
  <c r="U6" i="3"/>
  <c r="AC6" i="3"/>
  <c r="T6" i="3"/>
  <c r="AB6" i="3"/>
  <c r="K33" i="4"/>
  <c r="M31" i="4"/>
  <c r="K37" i="4"/>
  <c r="M30" i="4"/>
  <c r="AC17" i="4"/>
  <c r="M9" i="4"/>
  <c r="M8" i="4"/>
  <c r="M7" i="4"/>
  <c r="M20" i="4"/>
  <c r="M18" i="4"/>
  <c r="T17" i="4"/>
  <c r="AB17" i="4"/>
  <c r="T27" i="4"/>
  <c r="U27" i="4"/>
  <c r="AB27" i="4"/>
  <c r="L26" i="4"/>
  <c r="L25" i="4"/>
  <c r="L24" i="4"/>
  <c r="L23" i="4"/>
  <c r="R22" i="4"/>
  <c r="U22" i="4"/>
  <c r="AC22" i="4"/>
  <c r="L16" i="4"/>
  <c r="T14" i="4"/>
  <c r="U14" i="4"/>
  <c r="R12" i="4"/>
  <c r="U12" i="4"/>
  <c r="T11" i="4"/>
  <c r="U11" i="4"/>
  <c r="AC11" i="4"/>
  <c r="L10" i="4"/>
  <c r="X8" i="4"/>
  <c r="U8" i="4"/>
  <c r="K8" i="4" s="1"/>
  <c r="R21" i="4"/>
  <c r="X21" i="4"/>
  <c r="W21" i="4"/>
  <c r="K15" i="4"/>
  <c r="K13" i="4"/>
  <c r="R9" i="4"/>
  <c r="Z9" i="4"/>
  <c r="W9" i="4"/>
  <c r="K7" i="4"/>
  <c r="M25" i="4"/>
  <c r="M23" i="4"/>
  <c r="M21" i="4"/>
  <c r="M11" i="4"/>
  <c r="M10" i="4"/>
  <c r="K32" i="4"/>
  <c r="K30" i="4"/>
  <c r="L28" i="4"/>
  <c r="V17" i="4"/>
  <c r="R27" i="4"/>
  <c r="X27" i="4"/>
  <c r="W27" i="4"/>
  <c r="K26" i="4"/>
  <c r="K24" i="4"/>
  <c r="T22" i="4"/>
  <c r="V22" i="4"/>
  <c r="W22" i="4"/>
  <c r="K16" i="4"/>
  <c r="K14" i="4"/>
  <c r="K12" i="4"/>
  <c r="R11" i="4"/>
  <c r="X11" i="4"/>
  <c r="W11" i="4"/>
  <c r="K10" i="4"/>
  <c r="V21" i="4"/>
  <c r="AB21" i="4"/>
  <c r="L21" i="4" s="1"/>
  <c r="Y21" i="4"/>
  <c r="T9" i="4"/>
  <c r="AB9" i="4"/>
  <c r="L9" i="4" s="1"/>
  <c r="Y9" i="4"/>
  <c r="K28" i="4"/>
  <c r="K35" i="4"/>
  <c r="K34" i="4"/>
  <c r="L33" i="4"/>
  <c r="M37" i="4"/>
  <c r="M36" i="4"/>
  <c r="M35" i="4"/>
  <c r="M34" i="4"/>
  <c r="M33" i="4"/>
  <c r="M32" i="4"/>
  <c r="M28" i="4"/>
  <c r="M27" i="4"/>
  <c r="L32" i="4"/>
  <c r="M29" i="4"/>
  <c r="U17" i="4"/>
  <c r="L30" i="4"/>
  <c r="M19" i="4"/>
  <c r="M17" i="4"/>
  <c r="V27" i="4"/>
  <c r="AC27" i="4"/>
  <c r="L27" i="4" s="1"/>
  <c r="X22" i="4"/>
  <c r="Z22" i="4"/>
  <c r="V11" i="4"/>
  <c r="AB11" i="4"/>
  <c r="Z21" i="4"/>
  <c r="S21" i="4"/>
  <c r="V9" i="4"/>
  <c r="S9" i="4"/>
  <c r="M26" i="4"/>
  <c r="M24" i="4"/>
  <c r="M22" i="4"/>
  <c r="M13" i="4"/>
  <c r="M16" i="4"/>
  <c r="M14" i="4"/>
  <c r="M12" i="4"/>
  <c r="M15" i="4"/>
  <c r="K36" i="4"/>
  <c r="L35" i="4"/>
  <c r="M36" i="11"/>
  <c r="M35" i="11"/>
  <c r="M34" i="11"/>
  <c r="M33" i="11"/>
  <c r="M32" i="11"/>
  <c r="M30" i="11"/>
  <c r="M29" i="11"/>
  <c r="M28" i="11"/>
  <c r="M26" i="11"/>
  <c r="X29" i="11"/>
  <c r="R28" i="11"/>
  <c r="U28" i="11"/>
  <c r="K28" i="11" s="1"/>
  <c r="AC28" i="11"/>
  <c r="AB28" i="11"/>
  <c r="S28" i="11"/>
  <c r="S30" i="11"/>
  <c r="Z30" i="11"/>
  <c r="AA30" i="11"/>
  <c r="V29" i="11"/>
  <c r="Y29" i="11"/>
  <c r="AB29" i="11"/>
  <c r="R29" i="11"/>
  <c r="W29" i="11"/>
  <c r="R26" i="11"/>
  <c r="W26" i="11"/>
  <c r="AC25" i="11"/>
  <c r="T25" i="11"/>
  <c r="R24" i="11"/>
  <c r="U24" i="11"/>
  <c r="S23" i="11"/>
  <c r="AA23" i="11"/>
  <c r="R22" i="11"/>
  <c r="X22" i="11"/>
  <c r="W22" i="11"/>
  <c r="V22" i="11"/>
  <c r="Z22" i="11"/>
  <c r="S22" i="11"/>
  <c r="AA22" i="11"/>
  <c r="AB22" i="11"/>
  <c r="Y22" i="11"/>
  <c r="T22" i="11"/>
  <c r="U22" i="11"/>
  <c r="S20" i="11"/>
  <c r="AA20" i="11"/>
  <c r="L20" i="11" s="1"/>
  <c r="U19" i="11"/>
  <c r="R19" i="11"/>
  <c r="AA18" i="11"/>
  <c r="AC17" i="11"/>
  <c r="X17" i="11"/>
  <c r="T13" i="11"/>
  <c r="AB13" i="11"/>
  <c r="Y12" i="11"/>
  <c r="T12" i="11"/>
  <c r="R10" i="11"/>
  <c r="Z10" i="11"/>
  <c r="S8" i="11"/>
  <c r="X32" i="11"/>
  <c r="Z32" i="11"/>
  <c r="Y32" i="11"/>
  <c r="T32" i="11"/>
  <c r="V32" i="11"/>
  <c r="K32" i="11" s="1"/>
  <c r="R30" i="11"/>
  <c r="X30" i="11"/>
  <c r="W30" i="11"/>
  <c r="T30" i="11"/>
  <c r="U30" i="11"/>
  <c r="AC30" i="11"/>
  <c r="L30" i="11" s="1"/>
  <c r="V30" i="11"/>
  <c r="AB30" i="11"/>
  <c r="Z29" i="11"/>
  <c r="S29" i="11"/>
  <c r="AA29" i="11"/>
  <c r="T29" i="11"/>
  <c r="U29" i="11"/>
  <c r="R25" i="11"/>
  <c r="X25" i="11"/>
  <c r="W25" i="11"/>
  <c r="V25" i="11"/>
  <c r="AB25" i="11"/>
  <c r="Y25" i="11"/>
  <c r="Z25" i="11"/>
  <c r="S25" i="11"/>
  <c r="Y19" i="11"/>
  <c r="T19" i="11"/>
  <c r="S18" i="11"/>
  <c r="U18" i="11"/>
  <c r="V18" i="11"/>
  <c r="AC18" i="11"/>
  <c r="W18" i="11"/>
  <c r="X18" i="11"/>
  <c r="K16" i="11"/>
  <c r="V26" i="11"/>
  <c r="AB26" i="11"/>
  <c r="L26" i="11" s="1"/>
  <c r="Y26" i="11"/>
  <c r="T26" i="11"/>
  <c r="U26" i="11"/>
  <c r="X23" i="11"/>
  <c r="Z23" i="11"/>
  <c r="Y23" i="11"/>
  <c r="R23" i="11"/>
  <c r="U23" i="11"/>
  <c r="AC23" i="11"/>
  <c r="T23" i="11"/>
  <c r="V23" i="11"/>
  <c r="R18" i="11"/>
  <c r="Z18" i="11"/>
  <c r="Y18" i="11"/>
  <c r="T18" i="11"/>
  <c r="W17" i="11"/>
  <c r="R17" i="11"/>
  <c r="Z17" i="11"/>
  <c r="Y17" i="11"/>
  <c r="T17" i="11"/>
  <c r="K17" i="11" s="1"/>
  <c r="AB17" i="11"/>
  <c r="S17" i="11"/>
  <c r="AA17" i="11"/>
  <c r="V13" i="11"/>
  <c r="S13" i="11"/>
  <c r="AA13" i="11"/>
  <c r="L13" i="11" s="1"/>
  <c r="V12" i="11"/>
  <c r="S12" i="11"/>
  <c r="AA12" i="11"/>
  <c r="X13" i="11"/>
  <c r="U13" i="11"/>
  <c r="AC13" i="11"/>
  <c r="X12" i="11"/>
  <c r="U12" i="11"/>
  <c r="AC12" i="11"/>
  <c r="R13" i="11"/>
  <c r="Z13" i="11"/>
  <c r="R12" i="11"/>
  <c r="Z12" i="11"/>
  <c r="AA8" i="11"/>
  <c r="V8" i="11"/>
  <c r="T9" i="11"/>
  <c r="Y9" i="11"/>
  <c r="X8" i="11"/>
  <c r="U8" i="11"/>
  <c r="AC8" i="11"/>
  <c r="R8" i="11"/>
  <c r="Z8" i="11"/>
  <c r="W8" i="11"/>
  <c r="K8" i="11" s="1"/>
  <c r="T8" i="11"/>
  <c r="AB8" i="11"/>
  <c r="T29" i="7"/>
  <c r="AB29" i="7"/>
  <c r="X29" i="7"/>
  <c r="T21" i="7"/>
  <c r="AB21" i="7"/>
  <c r="X21" i="7"/>
  <c r="X27" i="7"/>
  <c r="T27" i="7"/>
  <c r="AB27" i="7"/>
  <c r="X16" i="7"/>
  <c r="T16" i="7"/>
  <c r="AB16" i="7"/>
  <c r="S39" i="1"/>
  <c r="R39" i="1"/>
  <c r="S47" i="1"/>
  <c r="R47" i="1"/>
  <c r="S55" i="1"/>
  <c r="R55" i="1"/>
  <c r="S67" i="1"/>
  <c r="R67" i="1"/>
  <c r="L13" i="9"/>
  <c r="X8" i="9"/>
  <c r="X10" i="9"/>
  <c r="AC10" i="9"/>
  <c r="U8" i="9"/>
  <c r="L24" i="9"/>
  <c r="K14" i="9"/>
  <c r="K13" i="9"/>
  <c r="K11" i="9"/>
  <c r="K7" i="9"/>
  <c r="K25" i="9"/>
  <c r="K24" i="9"/>
  <c r="K23" i="9"/>
  <c r="K22" i="9"/>
  <c r="K21" i="9"/>
  <c r="K12" i="9"/>
  <c r="K6" i="9"/>
  <c r="T10" i="9"/>
  <c r="AB10" i="9"/>
  <c r="Y10" i="9"/>
  <c r="T8" i="9"/>
  <c r="AB8" i="9"/>
  <c r="Y8" i="9"/>
  <c r="L14" i="9"/>
  <c r="L7" i="9"/>
  <c r="L25" i="9"/>
  <c r="L21" i="9"/>
  <c r="L12" i="9"/>
  <c r="L20" i="9"/>
  <c r="L18" i="9"/>
  <c r="M20" i="9"/>
  <c r="M7" i="9"/>
  <c r="M8" i="9"/>
  <c r="M9" i="9"/>
  <c r="M10" i="9"/>
  <c r="M11" i="9"/>
  <c r="M12" i="9"/>
  <c r="M6" i="9"/>
  <c r="M19" i="9"/>
  <c r="M17" i="9"/>
  <c r="M18" i="9"/>
  <c r="M13" i="9"/>
  <c r="M14" i="9"/>
  <c r="M15" i="9"/>
  <c r="M21" i="9"/>
  <c r="M22" i="9"/>
  <c r="M23" i="9"/>
  <c r="M24" i="9"/>
  <c r="M25" i="9"/>
  <c r="T15" i="6"/>
  <c r="AB15" i="6"/>
  <c r="L15" i="6" s="1"/>
  <c r="V15" i="6"/>
  <c r="S15" i="6"/>
  <c r="W15" i="6"/>
  <c r="T13" i="6"/>
  <c r="AB13" i="6"/>
  <c r="V13" i="6"/>
  <c r="S13" i="6"/>
  <c r="W13" i="6"/>
  <c r="K13" i="6" s="1"/>
  <c r="T12" i="6"/>
  <c r="X6" i="6"/>
  <c r="V16" i="6"/>
  <c r="T16" i="6"/>
  <c r="AB16" i="6"/>
  <c r="U16" i="6"/>
  <c r="Y16" i="6"/>
  <c r="V14" i="6"/>
  <c r="T14" i="6"/>
  <c r="AB14" i="6"/>
  <c r="U14" i="6"/>
  <c r="Y14" i="6"/>
  <c r="U12" i="6"/>
  <c r="V12" i="6"/>
  <c r="AB12" i="6"/>
  <c r="Y12" i="6"/>
  <c r="R12" i="6"/>
  <c r="Z12" i="6"/>
  <c r="X12" i="6"/>
  <c r="S12" i="6"/>
  <c r="W12" i="6"/>
  <c r="L18" i="5"/>
  <c r="L17" i="5"/>
  <c r="M20" i="5"/>
  <c r="M18" i="5"/>
  <c r="K20" i="5"/>
  <c r="K19" i="5"/>
  <c r="K18" i="5"/>
  <c r="K17" i="5"/>
  <c r="K11" i="5"/>
  <c r="K10" i="5"/>
  <c r="K9" i="5"/>
  <c r="K8" i="5"/>
  <c r="K30" i="5"/>
  <c r="K29" i="5"/>
  <c r="K28" i="5"/>
  <c r="K27" i="5"/>
  <c r="K26" i="5"/>
  <c r="K25" i="5"/>
  <c r="K23" i="5"/>
  <c r="K21" i="5"/>
  <c r="K15" i="5"/>
  <c r="K13" i="5"/>
  <c r="K22" i="5"/>
  <c r="K16" i="5"/>
  <c r="K14" i="5"/>
  <c r="K12" i="5"/>
  <c r="K6" i="5"/>
  <c r="M19" i="5"/>
  <c r="M17" i="5"/>
  <c r="L20" i="5"/>
  <c r="L19" i="5"/>
  <c r="L11" i="5"/>
  <c r="L10" i="5"/>
  <c r="L9" i="5"/>
  <c r="L8" i="5"/>
  <c r="L7" i="5"/>
  <c r="L30" i="5"/>
  <c r="L29" i="5"/>
  <c r="L28" i="5"/>
  <c r="L27" i="5"/>
  <c r="L26" i="5"/>
  <c r="L25" i="5"/>
  <c r="L24" i="5"/>
  <c r="L23" i="5"/>
  <c r="L21" i="5"/>
  <c r="L15" i="5"/>
  <c r="L13" i="5"/>
  <c r="L22" i="5"/>
  <c r="L16" i="5"/>
  <c r="L14" i="5"/>
  <c r="L12" i="5"/>
  <c r="L6" i="5"/>
  <c r="T11" i="11"/>
  <c r="X11" i="11"/>
  <c r="AB11" i="11"/>
  <c r="L11" i="11" s="1"/>
  <c r="U11" i="11"/>
  <c r="Y11" i="11"/>
  <c r="AB9" i="11"/>
  <c r="X7" i="11"/>
  <c r="X9" i="11"/>
  <c r="U9" i="11"/>
  <c r="AC9" i="11"/>
  <c r="U7" i="11"/>
  <c r="R9" i="11"/>
  <c r="V9" i="11"/>
  <c r="Z9" i="11"/>
  <c r="S9" i="11"/>
  <c r="W9" i="11"/>
  <c r="T7" i="11"/>
  <c r="AB7" i="11"/>
  <c r="L7" i="11" s="1"/>
  <c r="Y7" i="11"/>
  <c r="M20" i="11"/>
  <c r="M18" i="11"/>
  <c r="K6" i="11"/>
  <c r="K20" i="11"/>
  <c r="K19" i="11"/>
  <c r="M19" i="11"/>
  <c r="M17" i="11"/>
  <c r="AC31" i="4"/>
  <c r="L31" i="4" s="1"/>
  <c r="U31" i="4"/>
  <c r="K31" i="4" s="1"/>
  <c r="Y31" i="4"/>
  <c r="AC29" i="4"/>
  <c r="L29" i="4" s="1"/>
  <c r="U29" i="4"/>
  <c r="K29" i="4" s="1"/>
  <c r="Y29" i="4"/>
  <c r="K17" i="10"/>
  <c r="K16" i="10"/>
  <c r="K14" i="10"/>
  <c r="K12" i="10"/>
  <c r="K11" i="10"/>
  <c r="K9" i="10"/>
  <c r="K7" i="10"/>
  <c r="K13" i="10"/>
  <c r="K10" i="10"/>
  <c r="AB32" i="10"/>
  <c r="L32" i="10" s="1"/>
  <c r="T32" i="10"/>
  <c r="AB28" i="10"/>
  <c r="T28" i="10"/>
  <c r="M10" i="10"/>
  <c r="U33" i="2"/>
  <c r="U29" i="2"/>
  <c r="L16" i="2"/>
  <c r="L15" i="2"/>
  <c r="S7" i="2"/>
  <c r="W7" i="2"/>
  <c r="AA7" i="2"/>
  <c r="R7" i="2"/>
  <c r="V7" i="2"/>
  <c r="AC33" i="2"/>
  <c r="AC29" i="2"/>
  <c r="AC25" i="2"/>
  <c r="AC76" i="2"/>
  <c r="U76" i="2"/>
  <c r="Y76" i="2"/>
  <c r="AC68" i="2"/>
  <c r="U68" i="2"/>
  <c r="Y68" i="2"/>
  <c r="AC60" i="2"/>
  <c r="U60" i="2"/>
  <c r="Y60" i="2"/>
  <c r="AC55" i="2"/>
  <c r="U55" i="2"/>
  <c r="Y55" i="2"/>
  <c r="AC51" i="2"/>
  <c r="U51" i="2"/>
  <c r="Y51" i="2"/>
  <c r="AC47" i="2"/>
  <c r="U47" i="2"/>
  <c r="Y47" i="2"/>
  <c r="AC43" i="2"/>
  <c r="U43" i="2"/>
  <c r="Y43" i="2"/>
  <c r="AC39" i="2"/>
  <c r="U39" i="2"/>
  <c r="Y39" i="2"/>
  <c r="AC35" i="2"/>
  <c r="U35" i="2"/>
  <c r="Y35" i="2"/>
  <c r="K24" i="2"/>
  <c r="K22" i="2"/>
  <c r="M13" i="2"/>
  <c r="M9" i="2"/>
  <c r="M7" i="2"/>
  <c r="L6" i="2"/>
  <c r="AC78" i="2"/>
  <c r="U78" i="2"/>
  <c r="Y78" i="2"/>
  <c r="AC70" i="2"/>
  <c r="U70" i="2"/>
  <c r="Y70" i="2"/>
  <c r="AC62" i="2"/>
  <c r="U62" i="2"/>
  <c r="Y62" i="2"/>
  <c r="M14" i="2"/>
  <c r="M12" i="2"/>
  <c r="M8" i="2"/>
  <c r="K26" i="2"/>
  <c r="K20" i="2"/>
  <c r="K10" i="2"/>
  <c r="K16" i="2"/>
  <c r="L8" i="14"/>
  <c r="L33" i="14"/>
  <c r="L29" i="14"/>
  <c r="L21" i="14"/>
  <c r="L16" i="14"/>
  <c r="L15" i="14"/>
  <c r="L14" i="14"/>
  <c r="L13" i="14"/>
  <c r="AC83" i="14"/>
  <c r="U83" i="14"/>
  <c r="Y83" i="14"/>
  <c r="AC78" i="14"/>
  <c r="U78" i="14"/>
  <c r="Y78" i="14"/>
  <c r="AC70" i="14"/>
  <c r="U70" i="14"/>
  <c r="Y70" i="14"/>
  <c r="AC62" i="14"/>
  <c r="U62" i="14"/>
  <c r="Y62" i="14"/>
  <c r="AC58" i="14"/>
  <c r="U58" i="14"/>
  <c r="Y58" i="14"/>
  <c r="AC54" i="14"/>
  <c r="U54" i="14"/>
  <c r="Y54" i="14"/>
  <c r="AC50" i="14"/>
  <c r="U50" i="14"/>
  <c r="Y50" i="14"/>
  <c r="AC46" i="14"/>
  <c r="U46" i="14"/>
  <c r="Y46" i="14"/>
  <c r="AC42" i="14"/>
  <c r="U42" i="14"/>
  <c r="Y42" i="14"/>
  <c r="AC38" i="14"/>
  <c r="U38" i="14"/>
  <c r="Y38" i="14"/>
  <c r="AC34" i="14"/>
  <c r="U34" i="14"/>
  <c r="Y34" i="14"/>
  <c r="M21" i="14"/>
  <c r="M15" i="14"/>
  <c r="M13" i="14"/>
  <c r="AC81" i="14"/>
  <c r="U81" i="14"/>
  <c r="Y81" i="14"/>
  <c r="AC76" i="14"/>
  <c r="U76" i="14"/>
  <c r="Y76" i="14"/>
  <c r="AC68" i="14"/>
  <c r="U68" i="14"/>
  <c r="Y68" i="14"/>
  <c r="AC60" i="14"/>
  <c r="U60" i="14"/>
  <c r="Y60" i="14"/>
  <c r="M16" i="14"/>
  <c r="M14" i="14"/>
  <c r="M12" i="14"/>
  <c r="R10" i="9"/>
  <c r="V10" i="9"/>
  <c r="Z10" i="9"/>
  <c r="S10" i="9"/>
  <c r="W10" i="9"/>
  <c r="R8" i="9"/>
  <c r="V8" i="9"/>
  <c r="Z8" i="9"/>
  <c r="S8" i="9"/>
  <c r="W8" i="9"/>
  <c r="K8" i="9" s="1"/>
  <c r="Y72" i="9"/>
  <c r="AC72" i="9"/>
  <c r="U72" i="9"/>
  <c r="Y64" i="9"/>
  <c r="AC64" i="9"/>
  <c r="U64" i="9"/>
  <c r="AC70" i="9"/>
  <c r="U70" i="9"/>
  <c r="Y70" i="9"/>
  <c r="AC62" i="9"/>
  <c r="U62" i="9"/>
  <c r="Y62" i="9"/>
  <c r="S19" i="9"/>
  <c r="R19" i="9"/>
  <c r="V19" i="9"/>
  <c r="K19" i="9" s="1"/>
  <c r="Z19" i="9"/>
  <c r="T15" i="9"/>
  <c r="AB15" i="9"/>
  <c r="L15" i="9" s="1"/>
  <c r="V15" i="9"/>
  <c r="S15" i="9"/>
  <c r="W15" i="9"/>
  <c r="T9" i="9"/>
  <c r="X9" i="9"/>
  <c r="AB9" i="9"/>
  <c r="U9" i="9"/>
  <c r="K9" i="9" s="1"/>
  <c r="Y9" i="9"/>
  <c r="L28" i="13"/>
  <c r="L26" i="13"/>
  <c r="Y18" i="13"/>
  <c r="V18" i="13"/>
  <c r="S18" i="13"/>
  <c r="U29" i="13"/>
  <c r="K29" i="13" s="1"/>
  <c r="U25" i="13"/>
  <c r="K24" i="13"/>
  <c r="K22" i="13"/>
  <c r="L30" i="13"/>
  <c r="M27" i="13"/>
  <c r="M19" i="13"/>
  <c r="M18" i="13"/>
  <c r="L21" i="13"/>
  <c r="L14" i="13"/>
  <c r="L20" i="13"/>
  <c r="K17" i="13"/>
  <c r="L11" i="13"/>
  <c r="L10" i="13"/>
  <c r="L9" i="13"/>
  <c r="L8" i="13"/>
  <c r="L7" i="13"/>
  <c r="K30" i="13"/>
  <c r="K28" i="13"/>
  <c r="K26" i="13"/>
  <c r="K31" i="13"/>
  <c r="L15" i="13"/>
  <c r="L13" i="13"/>
  <c r="L6" i="13"/>
  <c r="L17" i="13"/>
  <c r="L22" i="13"/>
  <c r="L29" i="13"/>
  <c r="L25" i="13"/>
  <c r="L31" i="13"/>
  <c r="K21" i="13"/>
  <c r="K15" i="13"/>
  <c r="K13" i="13"/>
  <c r="K6" i="13"/>
  <c r="K20" i="13"/>
  <c r="K10" i="13"/>
  <c r="K9" i="13"/>
  <c r="K8" i="13"/>
  <c r="K7" i="13"/>
  <c r="L24" i="13"/>
  <c r="L21" i="12"/>
  <c r="K14" i="12"/>
  <c r="K9" i="12"/>
  <c r="K10" i="12"/>
  <c r="K16" i="12"/>
  <c r="K12" i="12"/>
  <c r="K21" i="12"/>
  <c r="M8" i="12"/>
  <c r="K6" i="12"/>
  <c r="AC56" i="12"/>
  <c r="U56" i="12"/>
  <c r="Y56" i="12"/>
  <c r="AC52" i="12"/>
  <c r="U52" i="12"/>
  <c r="Y52" i="12"/>
  <c r="AC48" i="12"/>
  <c r="U48" i="12"/>
  <c r="Y48" i="12"/>
  <c r="AC44" i="12"/>
  <c r="U44" i="12"/>
  <c r="Y44" i="12"/>
  <c r="AC40" i="12"/>
  <c r="U40" i="12"/>
  <c r="Y40" i="12"/>
  <c r="AC36" i="12"/>
  <c r="U36" i="12"/>
  <c r="Y36" i="12"/>
  <c r="AC32" i="12"/>
  <c r="U32" i="12"/>
  <c r="Y32" i="12"/>
  <c r="AC28" i="12"/>
  <c r="U28" i="12"/>
  <c r="Y28" i="12"/>
  <c r="AC24" i="12"/>
  <c r="U24" i="12"/>
  <c r="Y24" i="12"/>
  <c r="K11" i="12"/>
  <c r="L11" i="12"/>
  <c r="L12" i="12"/>
  <c r="L7" i="12"/>
  <c r="X28" i="1"/>
  <c r="R28" i="1"/>
  <c r="AC26" i="1"/>
  <c r="M16" i="2"/>
  <c r="M10" i="2"/>
  <c r="M20" i="2"/>
  <c r="M6" i="2"/>
  <c r="M15" i="2"/>
  <c r="M11" i="2"/>
  <c r="M26" i="2"/>
  <c r="M24" i="2"/>
  <c r="M22" i="2"/>
  <c r="M25" i="2"/>
  <c r="M23" i="2"/>
  <c r="M21" i="2"/>
  <c r="M19" i="2"/>
  <c r="M18" i="2"/>
  <c r="M17" i="2"/>
  <c r="K33" i="14"/>
  <c r="K29" i="14"/>
  <c r="K27" i="14"/>
  <c r="L26" i="14"/>
  <c r="K23" i="14"/>
  <c r="AC22" i="14"/>
  <c r="L22" i="14" s="1"/>
  <c r="K21" i="14"/>
  <c r="K20" i="14"/>
  <c r="L20" i="14"/>
  <c r="K19" i="14"/>
  <c r="L19" i="14"/>
  <c r="K18" i="14"/>
  <c r="L18" i="14"/>
  <c r="K17" i="14"/>
  <c r="L17" i="14"/>
  <c r="K16" i="14"/>
  <c r="K15" i="14"/>
  <c r="K14" i="14"/>
  <c r="K13" i="14"/>
  <c r="K12" i="14"/>
  <c r="L12" i="14"/>
  <c r="K11" i="14"/>
  <c r="L11" i="14"/>
  <c r="K10" i="14"/>
  <c r="L10" i="14"/>
  <c r="K9" i="14"/>
  <c r="L9" i="14"/>
  <c r="K8" i="14"/>
  <c r="K7" i="14"/>
  <c r="L7" i="14"/>
  <c r="K6" i="14"/>
  <c r="L6" i="14"/>
  <c r="M10" i="14"/>
  <c r="M8" i="14"/>
  <c r="M32" i="14"/>
  <c r="M28" i="14"/>
  <c r="M24" i="14"/>
  <c r="M20" i="14"/>
  <c r="M19" i="14"/>
  <c r="M18" i="14"/>
  <c r="M17" i="14"/>
  <c r="M11" i="14"/>
  <c r="M9" i="14"/>
  <c r="M7" i="14"/>
  <c r="M33" i="14"/>
  <c r="M31" i="14"/>
  <c r="M29" i="14"/>
  <c r="M27" i="14"/>
  <c r="M25" i="14"/>
  <c r="M23" i="14"/>
  <c r="M30" i="14"/>
  <c r="M26" i="14"/>
  <c r="M22" i="14"/>
  <c r="M6" i="14"/>
  <c r="AC31" i="2"/>
  <c r="U31" i="2"/>
  <c r="Y31" i="2"/>
  <c r="AC27" i="2"/>
  <c r="U27" i="2"/>
  <c r="Y27" i="2"/>
  <c r="AC23" i="2"/>
  <c r="U23" i="2"/>
  <c r="Y23" i="2"/>
  <c r="Y30" i="14"/>
  <c r="AC30" i="14"/>
  <c r="L30" i="14" s="1"/>
  <c r="U30" i="14"/>
  <c r="K30" i="14" s="1"/>
  <c r="AC28" i="14"/>
  <c r="L28" i="14" s="1"/>
  <c r="U28" i="14"/>
  <c r="K28" i="14" s="1"/>
  <c r="Y28" i="14"/>
  <c r="AC24" i="14"/>
  <c r="L24" i="14" s="1"/>
  <c r="U24" i="14"/>
  <c r="K24" i="14" s="1"/>
  <c r="Y24" i="14"/>
  <c r="M17" i="13"/>
  <c r="M6" i="13"/>
  <c r="M20" i="13"/>
  <c r="M28" i="13"/>
  <c r="M26" i="13"/>
  <c r="M24" i="13"/>
  <c r="M22" i="13"/>
  <c r="M21" i="13"/>
  <c r="M16" i="13"/>
  <c r="M15" i="13"/>
  <c r="M14" i="13"/>
  <c r="M13" i="13"/>
  <c r="M12" i="13"/>
  <c r="M9" i="13"/>
  <c r="M8" i="13"/>
  <c r="M7" i="13"/>
  <c r="M31" i="13"/>
  <c r="M30" i="13"/>
  <c r="M10" i="13"/>
  <c r="M29" i="13"/>
  <c r="M23" i="13"/>
  <c r="S16" i="13"/>
  <c r="W16" i="13"/>
  <c r="AA16" i="13"/>
  <c r="L16" i="13" s="1"/>
  <c r="R16" i="13"/>
  <c r="V16" i="13"/>
  <c r="R14" i="13"/>
  <c r="V14" i="13"/>
  <c r="Z14" i="13"/>
  <c r="S14" i="13"/>
  <c r="W14" i="13"/>
  <c r="S12" i="13"/>
  <c r="W12" i="13"/>
  <c r="AA12" i="13"/>
  <c r="L12" i="13" s="1"/>
  <c r="R12" i="13"/>
  <c r="V12" i="13"/>
  <c r="U18" i="13"/>
  <c r="AC18" i="13"/>
  <c r="T18" i="13"/>
  <c r="X18" i="13"/>
  <c r="AB18" i="13"/>
  <c r="AC27" i="13"/>
  <c r="L27" i="13" s="1"/>
  <c r="U27" i="13"/>
  <c r="K27" i="13" s="1"/>
  <c r="Y27" i="13"/>
  <c r="AC23" i="13"/>
  <c r="L23" i="13" s="1"/>
  <c r="U23" i="13"/>
  <c r="K23" i="13" s="1"/>
  <c r="Y23" i="13"/>
  <c r="M11" i="12"/>
  <c r="M21" i="12"/>
  <c r="M15" i="12"/>
  <c r="M13" i="12"/>
  <c r="M10" i="12"/>
  <c r="M9" i="12"/>
  <c r="M17" i="12"/>
  <c r="M16" i="12"/>
  <c r="M14" i="12"/>
  <c r="M12" i="12"/>
  <c r="M7" i="12"/>
  <c r="V20" i="12"/>
  <c r="T20" i="12"/>
  <c r="S20" i="12"/>
  <c r="AA20" i="12"/>
  <c r="AB20" i="12"/>
  <c r="U20" i="12"/>
  <c r="Y20" i="12"/>
  <c r="R18" i="12"/>
  <c r="Z18" i="12"/>
  <c r="X18" i="12"/>
  <c r="S18" i="12"/>
  <c r="W18" i="12"/>
  <c r="K18" i="12" s="1"/>
  <c r="U15" i="12"/>
  <c r="Y15" i="12"/>
  <c r="AC15" i="12"/>
  <c r="L15" i="12" s="1"/>
  <c r="T15" i="12"/>
  <c r="X15" i="12"/>
  <c r="S13" i="12"/>
  <c r="W13" i="12"/>
  <c r="AA13" i="12"/>
  <c r="L13" i="12" s="1"/>
  <c r="R13" i="12"/>
  <c r="V13" i="12"/>
  <c r="AC10" i="12"/>
  <c r="T10" i="12"/>
  <c r="X10" i="12"/>
  <c r="S8" i="12"/>
  <c r="W8" i="12"/>
  <c r="AA8" i="12"/>
  <c r="L8" i="12" s="1"/>
  <c r="R8" i="12"/>
  <c r="V8" i="12"/>
  <c r="L19" i="12"/>
  <c r="K17" i="12"/>
  <c r="L17" i="12"/>
  <c r="L14" i="12"/>
  <c r="L9" i="12"/>
  <c r="L18" i="12"/>
  <c r="L10" i="12"/>
  <c r="L16" i="12"/>
  <c r="L6" i="12"/>
  <c r="K19" i="12"/>
  <c r="K15" i="12"/>
  <c r="K7" i="12"/>
  <c r="AC9" i="1"/>
  <c r="M6" i="5"/>
  <c r="M11" i="5"/>
  <c r="M10" i="5"/>
  <c r="M9" i="5"/>
  <c r="M8" i="5"/>
  <c r="M22" i="5"/>
  <c r="M16" i="5"/>
  <c r="M14" i="5"/>
  <c r="M12" i="5"/>
  <c r="M30" i="5"/>
  <c r="M29" i="5"/>
  <c r="M28" i="5"/>
  <c r="M26" i="5"/>
  <c r="M25" i="5"/>
  <c r="M23" i="5"/>
  <c r="M21" i="5"/>
  <c r="M15" i="5"/>
  <c r="M13" i="5"/>
  <c r="L17" i="6"/>
  <c r="K11" i="6"/>
  <c r="K10" i="6"/>
  <c r="K9" i="6"/>
  <c r="K8" i="6"/>
  <c r="K7" i="6"/>
  <c r="K16" i="6"/>
  <c r="K15" i="6"/>
  <c r="L11" i="6"/>
  <c r="L10" i="6"/>
  <c r="L9" i="6"/>
  <c r="L8" i="6"/>
  <c r="L7" i="6"/>
  <c r="L16" i="6"/>
  <c r="L14" i="6"/>
  <c r="L13" i="6"/>
  <c r="L12" i="6"/>
  <c r="L24" i="11"/>
  <c r="K24" i="11"/>
  <c r="M6" i="11"/>
  <c r="K15" i="11"/>
  <c r="K10" i="11"/>
  <c r="M25" i="11"/>
  <c r="M24" i="11"/>
  <c r="M23" i="11"/>
  <c r="M22" i="11"/>
  <c r="M12" i="11"/>
  <c r="K21" i="11"/>
  <c r="L21" i="11"/>
  <c r="L16" i="11"/>
  <c r="L15" i="11"/>
  <c r="L14" i="11"/>
  <c r="L19" i="11"/>
  <c r="L10" i="11"/>
  <c r="L9" i="11"/>
  <c r="M11" i="11"/>
  <c r="M10" i="11"/>
  <c r="M9" i="11"/>
  <c r="M8" i="11"/>
  <c r="M7" i="11"/>
  <c r="M15" i="11"/>
  <c r="M13" i="11"/>
  <c r="R7" i="11"/>
  <c r="V7" i="11"/>
  <c r="Z7" i="11"/>
  <c r="S7" i="11"/>
  <c r="W7" i="11"/>
  <c r="W19" i="4"/>
  <c r="K19" i="4" s="1"/>
  <c r="AA19" i="4"/>
  <c r="L19" i="4" s="1"/>
  <c r="S19" i="4"/>
  <c r="W17" i="4"/>
  <c r="K17" i="4" s="1"/>
  <c r="AA17" i="4"/>
  <c r="S17" i="4"/>
  <c r="W20" i="4"/>
  <c r="K20" i="4" s="1"/>
  <c r="AA20" i="4"/>
  <c r="L20" i="4" s="1"/>
  <c r="S20" i="4"/>
  <c r="W18" i="4"/>
  <c r="K18" i="4" s="1"/>
  <c r="AA18" i="4"/>
  <c r="L18" i="4" s="1"/>
  <c r="S18" i="4"/>
  <c r="M16" i="10"/>
  <c r="M14" i="10"/>
  <c r="M12" i="10"/>
  <c r="M8" i="10"/>
  <c r="M15" i="10"/>
  <c r="M13" i="10"/>
  <c r="M11" i="10"/>
  <c r="M9" i="10"/>
  <c r="M7" i="10"/>
  <c r="W19" i="10"/>
  <c r="K19" i="10" s="1"/>
  <c r="AA19" i="10"/>
  <c r="L19" i="10" s="1"/>
  <c r="S19" i="10"/>
  <c r="W20" i="10"/>
  <c r="K20" i="10" s="1"/>
  <c r="AA20" i="10"/>
  <c r="L20" i="10" s="1"/>
  <c r="S20" i="10"/>
  <c r="W18" i="10"/>
  <c r="K18" i="10" s="1"/>
  <c r="AA18" i="10"/>
  <c r="L18" i="10" s="1"/>
  <c r="S18" i="10"/>
  <c r="L22" i="10"/>
  <c r="L17" i="10"/>
  <c r="L16" i="10"/>
  <c r="L14" i="10"/>
  <c r="L12" i="10"/>
  <c r="L11" i="10"/>
  <c r="L9" i="10"/>
  <c r="L7" i="10"/>
  <c r="L6" i="10"/>
  <c r="L21" i="10"/>
  <c r="L8" i="10"/>
  <c r="M20" i="10"/>
  <c r="M19" i="10"/>
  <c r="M18" i="10"/>
  <c r="M17" i="10"/>
  <c r="K6" i="10"/>
  <c r="K21" i="10"/>
  <c r="K8" i="10"/>
  <c r="L12" i="3"/>
  <c r="L9" i="3"/>
  <c r="AC20" i="6"/>
  <c r="U20" i="6"/>
  <c r="Y20" i="6"/>
  <c r="M7" i="6"/>
  <c r="M8" i="6"/>
  <c r="M9" i="6"/>
  <c r="M10" i="6"/>
  <c r="M11" i="6"/>
  <c r="M12" i="6"/>
  <c r="M13" i="6"/>
  <c r="M14" i="6"/>
  <c r="M15" i="6"/>
  <c r="M16" i="6"/>
  <c r="M17" i="6"/>
  <c r="M6" i="6"/>
  <c r="R17" i="6"/>
  <c r="V17" i="6"/>
  <c r="K17" i="6" s="1"/>
  <c r="R6" i="6"/>
  <c r="V6" i="6"/>
  <c r="K6" i="6" s="1"/>
  <c r="M15" i="3"/>
  <c r="M13" i="3"/>
  <c r="M9" i="3"/>
  <c r="M8" i="3"/>
  <c r="M14" i="3"/>
  <c r="M12" i="3"/>
  <c r="M7" i="3"/>
  <c r="W10" i="1"/>
  <c r="V8" i="1"/>
  <c r="AA8" i="1"/>
  <c r="Z6" i="1"/>
  <c r="U7" i="1"/>
  <c r="S8" i="1"/>
  <c r="W6" i="1"/>
  <c r="K6" i="1" s="1"/>
  <c r="R6" i="1"/>
  <c r="V16" i="1"/>
  <c r="L27" i="3"/>
  <c r="K25" i="3"/>
  <c r="M21" i="3"/>
  <c r="K16" i="3"/>
  <c r="M22" i="3"/>
  <c r="L26" i="3"/>
  <c r="L24" i="3"/>
  <c r="L20" i="3"/>
  <c r="K13" i="3"/>
  <c r="L29" i="3"/>
  <c r="L25" i="3"/>
  <c r="M16" i="3"/>
  <c r="K20" i="3"/>
  <c r="K10" i="3"/>
  <c r="K9" i="3"/>
  <c r="R8" i="1"/>
  <c r="Z8" i="1"/>
  <c r="W8" i="1"/>
  <c r="S6" i="1"/>
  <c r="AA6" i="1"/>
  <c r="V6" i="1"/>
  <c r="T23" i="1"/>
  <c r="W14" i="1"/>
  <c r="AA16" i="1"/>
  <c r="S12" i="1"/>
  <c r="X7" i="1"/>
  <c r="AC7" i="1"/>
  <c r="M8" i="1"/>
  <c r="M7" i="1"/>
  <c r="M6" i="1"/>
  <c r="T8" i="1"/>
  <c r="X8" i="1"/>
  <c r="AB8" i="1"/>
  <c r="U8" i="1"/>
  <c r="Y8" i="1"/>
  <c r="U6" i="1"/>
  <c r="Y6" i="1"/>
  <c r="AC6" i="1"/>
  <c r="T6" i="1"/>
  <c r="X6" i="1"/>
  <c r="Y23" i="1"/>
  <c r="U17" i="1"/>
  <c r="AC24" i="1"/>
  <c r="Z18" i="1"/>
  <c r="S16" i="1"/>
  <c r="R14" i="1"/>
  <c r="V12" i="1"/>
  <c r="AA12" i="1"/>
  <c r="T7" i="1"/>
  <c r="AB7" i="1"/>
  <c r="Y7" i="1"/>
  <c r="R26" i="1"/>
  <c r="X24" i="1"/>
  <c r="AC20" i="1"/>
  <c r="M27" i="1"/>
  <c r="K28" i="1"/>
  <c r="K27" i="1"/>
  <c r="L29" i="1"/>
  <c r="AB23" i="1"/>
  <c r="AB21" i="1"/>
  <c r="X19" i="1"/>
  <c r="AC15" i="1"/>
  <c r="M21" i="1"/>
  <c r="M17" i="1"/>
  <c r="M24" i="1"/>
  <c r="X23" i="1"/>
  <c r="U23" i="1"/>
  <c r="AC23" i="1"/>
  <c r="AC19" i="1"/>
  <c r="X15" i="1"/>
  <c r="Z11" i="1"/>
  <c r="L28" i="1"/>
  <c r="L27" i="1"/>
  <c r="K29" i="1"/>
  <c r="M29" i="1"/>
  <c r="M28" i="1"/>
  <c r="M26" i="1"/>
  <c r="M25" i="1"/>
  <c r="M23" i="1"/>
  <c r="M22" i="1"/>
  <c r="M20" i="1"/>
  <c r="M19" i="1"/>
  <c r="M18" i="1"/>
  <c r="M16" i="1"/>
  <c r="M15" i="1"/>
  <c r="M14" i="1"/>
  <c r="U22" i="1"/>
  <c r="T21" i="1"/>
  <c r="Y21" i="1"/>
  <c r="Z14" i="1"/>
  <c r="U26" i="1"/>
  <c r="AA25" i="1"/>
  <c r="W24" i="1"/>
  <c r="X22" i="1"/>
  <c r="AC22" i="1"/>
  <c r="X21" i="1"/>
  <c r="U21" i="1"/>
  <c r="AC21" i="1"/>
  <c r="L21" i="1" s="1"/>
  <c r="X20" i="1"/>
  <c r="U20" i="1"/>
  <c r="R18" i="1"/>
  <c r="W18" i="1"/>
  <c r="V18" i="1"/>
  <c r="S18" i="1"/>
  <c r="AA18" i="1"/>
  <c r="R16" i="1"/>
  <c r="Z16" i="1"/>
  <c r="W16" i="1"/>
  <c r="V14" i="1"/>
  <c r="S14" i="1"/>
  <c r="AA14" i="1"/>
  <c r="Z25" i="1"/>
  <c r="U19" i="1"/>
  <c r="X17" i="1"/>
  <c r="AC17" i="1"/>
  <c r="U15" i="1"/>
  <c r="X26" i="1"/>
  <c r="Z26" i="1"/>
  <c r="Y26" i="1"/>
  <c r="T24" i="1"/>
  <c r="S24" i="1"/>
  <c r="AB24" i="1"/>
  <c r="L24" i="1" s="1"/>
  <c r="T22" i="1"/>
  <c r="AB22" i="1"/>
  <c r="Y22" i="1"/>
  <c r="T20" i="1"/>
  <c r="AB20" i="1"/>
  <c r="Y20" i="1"/>
  <c r="S25" i="1"/>
  <c r="T19" i="1"/>
  <c r="AB19" i="1"/>
  <c r="Y19" i="1"/>
  <c r="T17" i="1"/>
  <c r="AB17" i="1"/>
  <c r="Y17" i="1"/>
  <c r="T15" i="1"/>
  <c r="AB15" i="1"/>
  <c r="Y15" i="1"/>
  <c r="R11" i="1"/>
  <c r="W11" i="1"/>
  <c r="R25" i="1"/>
  <c r="X25" i="1"/>
  <c r="W25" i="1"/>
  <c r="R19" i="1"/>
  <c r="V19" i="1"/>
  <c r="Z19" i="1"/>
  <c r="S19" i="1"/>
  <c r="W19" i="1"/>
  <c r="R17" i="1"/>
  <c r="V17" i="1"/>
  <c r="Z17" i="1"/>
  <c r="S17" i="1"/>
  <c r="W17" i="1"/>
  <c r="R15" i="1"/>
  <c r="V15" i="1"/>
  <c r="Z15" i="1"/>
  <c r="S15" i="1"/>
  <c r="W15" i="1"/>
  <c r="Z13" i="1"/>
  <c r="V11" i="1"/>
  <c r="S11" i="1"/>
  <c r="AA11" i="1"/>
  <c r="M12" i="1"/>
  <c r="M13" i="1"/>
  <c r="R13" i="1"/>
  <c r="W13" i="1"/>
  <c r="R12" i="1"/>
  <c r="Z12" i="1"/>
  <c r="W12" i="1"/>
  <c r="V13" i="1"/>
  <c r="S13" i="1"/>
  <c r="AA13" i="1"/>
  <c r="M11" i="1"/>
  <c r="T11" i="1"/>
  <c r="X11" i="1"/>
  <c r="AB11" i="1"/>
  <c r="L11" i="1" s="1"/>
  <c r="U11" i="1"/>
  <c r="Y11" i="1"/>
  <c r="M10" i="1"/>
  <c r="T26" i="1"/>
  <c r="AB26" i="1"/>
  <c r="L26" i="1" s="1"/>
  <c r="V26" i="1"/>
  <c r="S26" i="1"/>
  <c r="W26" i="1"/>
  <c r="K26" i="1" s="1"/>
  <c r="V25" i="1"/>
  <c r="T25" i="1"/>
  <c r="AB25" i="1"/>
  <c r="L25" i="1" s="1"/>
  <c r="U25" i="1"/>
  <c r="Y25" i="1"/>
  <c r="R24" i="1"/>
  <c r="V24" i="1"/>
  <c r="Z24" i="1"/>
  <c r="U24" i="1"/>
  <c r="Y24" i="1"/>
  <c r="R23" i="1"/>
  <c r="V23" i="1"/>
  <c r="Z23" i="1"/>
  <c r="S23" i="1"/>
  <c r="W23" i="1"/>
  <c r="R22" i="1"/>
  <c r="V22" i="1"/>
  <c r="Z22" i="1"/>
  <c r="S22" i="1"/>
  <c r="W22" i="1"/>
  <c r="R21" i="1"/>
  <c r="V21" i="1"/>
  <c r="Z21" i="1"/>
  <c r="S21" i="1"/>
  <c r="W21" i="1"/>
  <c r="R20" i="1"/>
  <c r="V20" i="1"/>
  <c r="Z20" i="1"/>
  <c r="S20" i="1"/>
  <c r="W20" i="1"/>
  <c r="T18" i="1"/>
  <c r="X18" i="1"/>
  <c r="AB18" i="1"/>
  <c r="L18" i="1" s="1"/>
  <c r="U18" i="1"/>
  <c r="Y18" i="1"/>
  <c r="T16" i="1"/>
  <c r="X16" i="1"/>
  <c r="AB16" i="1"/>
  <c r="U16" i="1"/>
  <c r="Y16" i="1"/>
  <c r="T14" i="1"/>
  <c r="X14" i="1"/>
  <c r="AB14" i="1"/>
  <c r="L14" i="1" s="1"/>
  <c r="U14" i="1"/>
  <c r="Y14" i="1"/>
  <c r="T13" i="1"/>
  <c r="X13" i="1"/>
  <c r="AB13" i="1"/>
  <c r="L13" i="1" s="1"/>
  <c r="U13" i="1"/>
  <c r="Y13" i="1"/>
  <c r="T12" i="1"/>
  <c r="X12" i="1"/>
  <c r="AB12" i="1"/>
  <c r="L12" i="1" s="1"/>
  <c r="U12" i="1"/>
  <c r="Y12" i="1"/>
  <c r="R7" i="1"/>
  <c r="V7" i="1"/>
  <c r="Z7" i="1"/>
  <c r="S7" i="1"/>
  <c r="W7" i="1"/>
  <c r="L7" i="1"/>
  <c r="M9" i="1"/>
  <c r="X9" i="1"/>
  <c r="U9" i="1"/>
  <c r="R10" i="1"/>
  <c r="Z10" i="1"/>
  <c r="T9" i="1"/>
  <c r="AB9" i="1"/>
  <c r="L9" i="1" s="1"/>
  <c r="Y9" i="1"/>
  <c r="V10" i="1"/>
  <c r="S10" i="1"/>
  <c r="AA10" i="1"/>
  <c r="T10" i="1"/>
  <c r="X10" i="1"/>
  <c r="AB10" i="1"/>
  <c r="U10" i="1"/>
  <c r="Y10" i="1"/>
  <c r="R9" i="1"/>
  <c r="V9" i="1"/>
  <c r="Z9" i="1"/>
  <c r="S9" i="1"/>
  <c r="W9" i="1"/>
  <c r="L25" i="2" l="1"/>
  <c r="K23" i="2"/>
  <c r="L22" i="2"/>
  <c r="L21" i="2"/>
  <c r="K19" i="2"/>
  <c r="L26" i="2"/>
  <c r="L23" i="2"/>
  <c r="L14" i="2"/>
  <c r="K14" i="2"/>
  <c r="L13" i="2"/>
  <c r="L11" i="2"/>
  <c r="K13" i="2"/>
  <c r="L12" i="2"/>
  <c r="K12" i="2"/>
  <c r="K11" i="2"/>
  <c r="L8" i="2"/>
  <c r="K8" i="2"/>
  <c r="L7" i="2"/>
  <c r="K7" i="2"/>
  <c r="K23" i="3"/>
  <c r="L28" i="3"/>
  <c r="K26" i="3"/>
  <c r="K29" i="3"/>
  <c r="K28" i="3"/>
  <c r="L31" i="3"/>
  <c r="K14" i="3"/>
  <c r="K17" i="3"/>
  <c r="K8" i="3"/>
  <c r="L25" i="10"/>
  <c r="K28" i="10"/>
  <c r="L26" i="10"/>
  <c r="K8" i="1"/>
  <c r="K23" i="11"/>
  <c r="L29" i="11"/>
  <c r="L28" i="11"/>
  <c r="L6" i="3"/>
  <c r="L14" i="3"/>
  <c r="K14" i="6"/>
  <c r="L22" i="11"/>
  <c r="K29" i="11"/>
  <c r="L30" i="3"/>
  <c r="L23" i="11"/>
  <c r="K22" i="11"/>
  <c r="K6" i="3"/>
  <c r="L19" i="3"/>
  <c r="L32" i="3"/>
  <c r="L16" i="1"/>
  <c r="L6" i="1"/>
  <c r="L25" i="11"/>
  <c r="K25" i="11"/>
  <c r="L7" i="3"/>
  <c r="K18" i="3"/>
  <c r="K30" i="3"/>
  <c r="L8" i="1"/>
  <c r="L20" i="12"/>
  <c r="K20" i="12"/>
  <c r="K9" i="11"/>
  <c r="K11" i="11"/>
  <c r="K12" i="6"/>
  <c r="L10" i="9"/>
  <c r="L12" i="11"/>
  <c r="K12" i="11"/>
  <c r="L17" i="11"/>
  <c r="K26" i="11"/>
  <c r="K30" i="11"/>
  <c r="L21" i="3"/>
  <c r="K32" i="3"/>
  <c r="K21" i="3"/>
  <c r="K7" i="3"/>
  <c r="L8" i="3"/>
  <c r="K11" i="4"/>
  <c r="K9" i="4"/>
  <c r="L17" i="4"/>
  <c r="K21" i="4"/>
  <c r="K22" i="4"/>
  <c r="K27" i="4"/>
  <c r="L11" i="4"/>
  <c r="L22" i="4"/>
  <c r="K18" i="11"/>
  <c r="K13" i="11"/>
  <c r="L18" i="11"/>
  <c r="L8" i="11"/>
  <c r="L15" i="1"/>
  <c r="K15" i="9"/>
  <c r="K7" i="11"/>
  <c r="K10" i="9"/>
  <c r="K18" i="13"/>
  <c r="K14" i="13"/>
  <c r="L18" i="13"/>
  <c r="K12" i="13"/>
  <c r="K16" i="13"/>
  <c r="K8" i="12"/>
  <c r="K13" i="12"/>
  <c r="K22" i="1"/>
  <c r="K20" i="1"/>
  <c r="L23" i="1"/>
  <c r="K15" i="1"/>
  <c r="K17" i="1"/>
  <c r="L20" i="1"/>
  <c r="K14" i="1"/>
  <c r="K19" i="1"/>
  <c r="K16" i="1"/>
  <c r="K18" i="1"/>
  <c r="L19" i="1"/>
  <c r="K21" i="1"/>
  <c r="K23" i="1"/>
  <c r="K25" i="1"/>
  <c r="L17" i="1"/>
  <c r="L22" i="1"/>
  <c r="K24" i="1"/>
  <c r="L10" i="1"/>
  <c r="K11" i="1"/>
  <c r="K10" i="1"/>
  <c r="K12" i="1"/>
  <c r="K13" i="1"/>
  <c r="K9" i="1"/>
  <c r="K7" i="1"/>
</calcChain>
</file>

<file path=xl/comments1.xml><?xml version="1.0" encoding="utf-8"?>
<comments xmlns="http://schemas.openxmlformats.org/spreadsheetml/2006/main">
  <authors>
    <author>CHOL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2.xml><?xml version="1.0" encoding="utf-8"?>
<comments xmlns="http://schemas.openxmlformats.org/spreadsheetml/2006/main">
  <authors>
    <author>CHOL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3.xml><?xml version="1.0" encoding="utf-8"?>
<comments xmlns="http://schemas.openxmlformats.org/spreadsheetml/2006/main">
  <authors>
    <author>CHOL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4.xml><?xml version="1.0" encoding="utf-8"?>
<comments xmlns="http://schemas.openxmlformats.org/spreadsheetml/2006/main">
  <authors>
    <author>CHOL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5.xml><?xml version="1.0" encoding="utf-8"?>
<comments xmlns="http://schemas.openxmlformats.org/spreadsheetml/2006/main">
  <authors>
    <author>CHOL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6.xml><?xml version="1.0" encoding="utf-8"?>
<comments xmlns="http://schemas.openxmlformats.org/spreadsheetml/2006/main">
  <authors>
    <author>CHOL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7.xml><?xml version="1.0" encoding="utf-8"?>
<comments xmlns="http://schemas.openxmlformats.org/spreadsheetml/2006/main">
  <authors>
    <author>CHOL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8.xml><?xml version="1.0" encoding="utf-8"?>
<comments xmlns="http://schemas.openxmlformats.org/spreadsheetml/2006/main">
  <authors>
    <author>CHOL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9.xml><?xml version="1.0" encoding="utf-8"?>
<comments xmlns="http://schemas.openxmlformats.org/spreadsheetml/2006/main">
  <authors>
    <author>CHOL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10.xml><?xml version="1.0" encoding="utf-8"?>
<comments xmlns="http://schemas.openxmlformats.org/spreadsheetml/2006/main">
  <authors>
    <author>CHOL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11.xml><?xml version="1.0" encoding="utf-8"?>
<comments xmlns="http://schemas.openxmlformats.org/spreadsheetml/2006/main">
  <authors>
    <author>CHOL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12.xml><?xml version="1.0" encoding="utf-8"?>
<comments xmlns="http://schemas.openxmlformats.org/spreadsheetml/2006/main">
  <authors>
    <author>CHOL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13.xml><?xml version="1.0" encoding="utf-8"?>
<comments xmlns="http://schemas.openxmlformats.org/spreadsheetml/2006/main">
  <authors>
    <author>CHOL</author>
  </authors>
  <commentList>
    <comment ref="E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comments14.xml><?xml version="1.0" encoding="utf-8"?>
<comments xmlns="http://schemas.openxmlformats.org/spreadsheetml/2006/main">
  <authors>
    <author>CHOL</author>
  </authors>
  <commentList>
    <comment ref="E4" authorId="0">
      <text>
        <r>
          <rPr>
            <b/>
            <sz val="8"/>
            <color indexed="81"/>
            <rFont val="Tahoma"/>
            <family val="2"/>
          </rPr>
          <t>CHOL:</t>
        </r>
        <r>
          <rPr>
            <sz val="8"/>
            <color indexed="81"/>
            <rFont val="Tahoma"/>
            <family val="2"/>
          </rPr>
          <t xml:space="preserve">
1=ชาย 2=หญิง</t>
        </r>
      </text>
    </comment>
  </commentList>
</comments>
</file>

<file path=xl/sharedStrings.xml><?xml version="1.0" encoding="utf-8"?>
<sst xmlns="http://schemas.openxmlformats.org/spreadsheetml/2006/main" count="3199" uniqueCount="869">
  <si>
    <t>วันที่</t>
  </si>
  <si>
    <t>ชื่อ นามสกุล</t>
  </si>
  <si>
    <t>วันเดือนปีเกิด</t>
  </si>
  <si>
    <t>วันเดือนปี ปัจจุบัน</t>
  </si>
  <si>
    <t xml:space="preserve">เพศ </t>
  </si>
  <si>
    <t>อายุ</t>
  </si>
  <si>
    <t>น้ำหนัก (ก.ก.)</t>
  </si>
  <si>
    <t>ส่วนสูง (ซ.ม.)</t>
  </si>
  <si>
    <t>น้ำหนักเทียบกับอายุ</t>
  </si>
  <si>
    <t>ส่วนสูงเทียบกับอายุ</t>
  </si>
  <si>
    <t>ส่วนสูงเทียบ กับน้ำหนัก</t>
  </si>
  <si>
    <t>รหัสหน่วยงาน</t>
  </si>
  <si>
    <t>code1</t>
  </si>
  <si>
    <t>code</t>
  </si>
  <si>
    <t>Weight by Age</t>
  </si>
  <si>
    <t>Height by Age</t>
  </si>
  <si>
    <t>Weight By height</t>
  </si>
  <si>
    <t>ปี</t>
  </si>
  <si>
    <t>เดือน</t>
  </si>
  <si>
    <t>median</t>
  </si>
  <si>
    <t>sd</t>
  </si>
  <si>
    <t xml:space="preserve"> - 2 SD</t>
  </si>
  <si>
    <t xml:space="preserve"> - 1.5 SD</t>
  </si>
  <si>
    <t>1.5 SD</t>
  </si>
  <si>
    <t>2 SD</t>
  </si>
  <si>
    <t>3 SD</t>
  </si>
  <si>
    <t>25/6/59</t>
  </si>
  <si>
    <t>ลำดับ</t>
  </si>
  <si>
    <t>สรุปประเมินภาวะโภชนาการ  ( ระดับโรงเรียน ) จำแนกน้ำหนักตามเกณฑ์อายุ ( W/A)</t>
  </si>
  <si>
    <t>จำนวนนักเรียน</t>
  </si>
  <si>
    <t>น้อย</t>
  </si>
  <si>
    <t>ค่อนข้างน้อย</t>
  </si>
  <si>
    <t>ตามเกณฑ์</t>
  </si>
  <si>
    <t>ค่อนข้างมาก</t>
  </si>
  <si>
    <t>มากกว่าเกณฑ์</t>
  </si>
  <si>
    <t>สรุปภาพรวม น้ำหนักน้อย</t>
  </si>
  <si>
    <t xml:space="preserve"> และค่อนข้างน้อย</t>
  </si>
  <si>
    <t>ชาย</t>
  </si>
  <si>
    <t>หญิง</t>
  </si>
  <si>
    <t>รวม</t>
  </si>
  <si>
    <t>การประเมินภาวะโภชนาการ  ( ระดับโรงเรียน ) จำแนกส่วนสูงตามเกณฑ์อายุ ( H/A)</t>
  </si>
  <si>
    <t>เตี้ย</t>
  </si>
  <si>
    <t>ค่อนข้างเตี้ย</t>
  </si>
  <si>
    <t>ส่วนสูงตามเกณฑ์</t>
  </si>
  <si>
    <t>ค่อนข้างสูง</t>
  </si>
  <si>
    <t>สูง</t>
  </si>
  <si>
    <t>สรุปภาพรวม ค่อนข้างเตี้ย</t>
  </si>
  <si>
    <t xml:space="preserve"> และเตี้ย</t>
  </si>
  <si>
    <t xml:space="preserve">         สรุปการประเมินภาวะโภชนาการ  ( ระดับโรงเรียน ) จำแนกน้ำหนักตามเกณฑ์อายุ ( W/H) </t>
  </si>
  <si>
    <t>ผอม</t>
  </si>
  <si>
    <t>ค่อนข้างผอม</t>
  </si>
  <si>
    <t>สมส่วน</t>
  </si>
  <si>
    <t>ท้วม</t>
  </si>
  <si>
    <t>เริ่มอ้วน</t>
  </si>
  <si>
    <t>อ้วน</t>
  </si>
  <si>
    <t>สรุปภาพรวมเริ่มอ้วน</t>
  </si>
  <si>
    <t xml:space="preserve"> และอ้วน</t>
  </si>
  <si>
    <t xml:space="preserve">แบบสรุปภาพรวมตามตัวชี้วัด ร้อยละของเด็กวัยเรียน ( 6 - 12 ปี ) มีส่วนสูงระดับดี ( H/A ) และมีรูปร่างสมส่วน ( W/H ) </t>
  </si>
  <si>
    <t>จำนวนนักเรียน ( คน )</t>
  </si>
  <si>
    <t>ส่วนสูงระดับดี ( H/A ) และมีรูปร่างสมส่วน ( W/H )</t>
  </si>
  <si>
    <t>ร้อยละ</t>
  </si>
  <si>
    <t>** ส่วนสูงระดับดี รูปร่างสมส่วน  คือ มีส่วนสูงตามเกณฑ์  รูปร่าง สมส่วน เป็นคนเดียวกัน **</t>
  </si>
  <si>
    <t>ลงชื่อ...............................................  ครูประจำชั้น</t>
  </si>
  <si>
    <t>ลงชื่อ...............................................  ผู้รับผิดชอบ</t>
  </si>
  <si>
    <t xml:space="preserve">        (...............................................)</t>
  </si>
  <si>
    <t>แบบสรุปการประเมินภาวะโภชนาการ แบ่งเป็นชั้นเรียน  ชั้น......ประถมศึกษาปีที่...4.............</t>
  </si>
  <si>
    <t>ชั้น..........ประถมศึกษาปีที่ ..5..............  จำนวนนักเรียน.................. คน  ชาย............. คน  หญิง....................... คน</t>
  </si>
  <si>
    <t>แบบสรุปการประเมินภาวะโภชนาการ แบ่งเป็นชั้นเรียน  ชั้น......ประถมศึกษาปีที่...5.............</t>
  </si>
  <si>
    <t>ชั้น..........ประถมศึกษาปีที่ ..6..............  จำนวนนักเรียน.................. คน  ชาย............. คน  หญิง....................... คน</t>
  </si>
  <si>
    <t>แบบสรุปการประเมินภาวะโภชนาการ แบ่งเป็นชั้นเรียน  ชั้น......ประถมศึกษาปีที่...6............</t>
  </si>
  <si>
    <t>โรงเรียน.....................................  อำเภอ.....รามัน............ จังหวัด.....ยะลา.....................</t>
  </si>
  <si>
    <t xml:space="preserve">แบบบันทึกข้อมูลการชั่งน้ำหนัก วัดส่วนสูง ครั้งที่.........1.......... ว.ด.ป. ที่บันทึก......................... ตว.1 </t>
  </si>
  <si>
    <t>เด็กหญิงฟาอีซะห์   อาเนาะกาแซ</t>
  </si>
  <si>
    <t>เด็กหญิงนูรซีลาวาตี   หวันหมาน</t>
  </si>
  <si>
    <t>เด็กชายมูฮัมหมัดฟาอิส    วาฟู</t>
  </si>
  <si>
    <t>เด็กชายนิฮาซัน   กุลตามา</t>
  </si>
  <si>
    <t>เด็กชายโนรอิลมาน    สะรีเดะ</t>
  </si>
  <si>
    <t>เด็กหญิงฟิรดาวส์    มะเสาะ</t>
  </si>
  <si>
    <t>เด็กหญิงซันนี่    แดวาดาแล</t>
  </si>
  <si>
    <t>เด็กหญิงโซเฟีย     เจะซอ</t>
  </si>
  <si>
    <t>เด็กชายอามัร    ดอมอลอ</t>
  </si>
  <si>
    <t>เด็กชายมูฮัมมัดฟิรมาน    เลาะฆา</t>
  </si>
  <si>
    <t>เด็กหญิงนูรมี   สาเมาะ</t>
  </si>
  <si>
    <t>เด็กชายนาอีฟ      หะมะปะซู</t>
  </si>
  <si>
    <t>12/12/48</t>
  </si>
  <si>
    <t>05/03/50</t>
  </si>
  <si>
    <t>24/03/50</t>
  </si>
  <si>
    <t>28/10/49</t>
  </si>
  <si>
    <t>04/02/50</t>
  </si>
  <si>
    <t>10/09/49</t>
  </si>
  <si>
    <t>12/04/50</t>
  </si>
  <si>
    <t>09/01/50</t>
  </si>
  <si>
    <t>13/07/49</t>
  </si>
  <si>
    <t>25/09/48</t>
  </si>
  <si>
    <t>31/07/48</t>
  </si>
  <si>
    <t>01/11/49</t>
  </si>
  <si>
    <t>โรงเรียน.........อนุบาลศรีรามัน............  อำเภอ.....รามัน............ จังหวัด.....ยะลา.....................</t>
  </si>
  <si>
    <t>เลขที่บัตรประชาชน</t>
  </si>
  <si>
    <t>24/2/53</t>
  </si>
  <si>
    <t>แบบสรุปการประเมินภาวะโภชนาการ แบ่งเป็นชั้นเรียน  ชั้น......ประถมศึกษาปีที่...1/2.............</t>
  </si>
  <si>
    <t>4/3/53</t>
  </si>
  <si>
    <t>แบบสรุปการประเมินภาวะโภชนาการ แบ่งเป็นชั้นเรียน  ชั้น......ประถมศึกษาปีที่…2/1.............</t>
  </si>
  <si>
    <t>1959900997107</t>
  </si>
  <si>
    <t>1959901071941</t>
  </si>
  <si>
    <t>1959300064312</t>
  </si>
  <si>
    <t>1959901062411</t>
  </si>
  <si>
    <t>1959901057353</t>
  </si>
  <si>
    <t>195930054201</t>
  </si>
  <si>
    <t>1959300056166</t>
  </si>
  <si>
    <t>195990149067</t>
  </si>
  <si>
    <t>1959901059437</t>
  </si>
  <si>
    <t>1959300057600</t>
  </si>
  <si>
    <t>1959901070431</t>
  </si>
  <si>
    <t>1959901076269</t>
  </si>
  <si>
    <t>1959300016852</t>
  </si>
  <si>
    <t>1959901064937</t>
  </si>
  <si>
    <t>1959300063057</t>
  </si>
  <si>
    <t>195930006486</t>
  </si>
  <si>
    <t>1959901092043</t>
  </si>
  <si>
    <t>1959300057740</t>
  </si>
  <si>
    <t>1959901078466</t>
  </si>
  <si>
    <t>1950001052521</t>
  </si>
  <si>
    <t>1959300055836</t>
  </si>
  <si>
    <t>1959300057171</t>
  </si>
  <si>
    <t>2950601057218</t>
  </si>
  <si>
    <t>1959901089689</t>
  </si>
  <si>
    <t>07/08/49</t>
  </si>
  <si>
    <t>15/01/51</t>
  </si>
  <si>
    <t>08/05/51</t>
  </si>
  <si>
    <t>03/11/50</t>
  </si>
  <si>
    <t>28/09/50</t>
  </si>
  <si>
    <t>02/06/50</t>
  </si>
  <si>
    <t>18/04/51</t>
  </si>
  <si>
    <t>08/08/50</t>
  </si>
  <si>
    <t>02/01/51</t>
  </si>
  <si>
    <t>11/02/51</t>
  </si>
  <si>
    <t>16/02/51</t>
  </si>
  <si>
    <t>19/11/50</t>
  </si>
  <si>
    <t>28/03/51</t>
  </si>
  <si>
    <t>25/05/51</t>
  </si>
  <si>
    <t>08/06/51</t>
  </si>
  <si>
    <t>01/10/50</t>
  </si>
  <si>
    <t>05/03/51</t>
  </si>
  <si>
    <t>28/08/50</t>
  </si>
  <si>
    <t>25/07/50</t>
  </si>
  <si>
    <t>13/09/50</t>
  </si>
  <si>
    <t>30/05/50</t>
  </si>
  <si>
    <t>07/8/50</t>
  </si>
  <si>
    <t>10/10/50</t>
  </si>
  <si>
    <t>26/9/50</t>
  </si>
  <si>
    <t>23/5/51</t>
  </si>
  <si>
    <t>ด.ช อาฟฟาน    นิเต๊ะ</t>
  </si>
  <si>
    <t>ด.ญ นัจญวา    เจ๊ะเล๊าะ</t>
  </si>
  <si>
    <t>ด.ญ นูรมา    สาเมาะ</t>
  </si>
  <si>
    <t>ด.ช อะห์มัด    มะเต๊ะ</t>
  </si>
  <si>
    <t xml:space="preserve"> </t>
  </si>
  <si>
    <t>ด.ช แวอัมรี   แวหะยี</t>
  </si>
  <si>
    <t>ด.ช อับดุลรอฟัร   แวบือซา</t>
  </si>
  <si>
    <t>ด.ชไฟซอล   มะเซ็ง</t>
  </si>
  <si>
    <t>ด.ญ นัสร๊อฮ    หะมะ</t>
  </si>
  <si>
    <t>ด.ช ต่วนนาบิล  ดาโอ๊ะมารียอ</t>
  </si>
  <si>
    <t>ด.ช นัควัต   กือจิ</t>
  </si>
  <si>
    <t>ด.ช อิลฮัม   เดจิ</t>
  </si>
  <si>
    <t>ด.ญ นูรดูอา       มะลาตอ</t>
  </si>
  <si>
    <t>ด.ช มูฮำมัด    มอลอเล๊าะ</t>
  </si>
  <si>
    <t>ด.ญ ยัสมี    วาแมดีซา</t>
  </si>
  <si>
    <t>ด.ญ ซัลวา     เดจิ</t>
  </si>
  <si>
    <t>ด.ญ นัสริน     หะเล๊าะ</t>
  </si>
  <si>
    <t>ด.ญ ซัลซาบิ้ล   เจ๊ะอาลี</t>
  </si>
  <si>
    <t>ด.ญ อักกรีมา    หะยีแล</t>
  </si>
  <si>
    <t>ด.ช ซูเฟียน   วันแอเลาะ</t>
  </si>
  <si>
    <t>ด.ช นาอีม   มะแซจะน๊ะ</t>
  </si>
  <si>
    <t>ด.ญ นูรฮานัน   ดารามัน</t>
  </si>
  <si>
    <t>ด.ช นิมูฮำหมัดไฮกัล  อูมา</t>
  </si>
  <si>
    <t>ด.ช อามีน   อาแว</t>
  </si>
  <si>
    <t>ด.ช อิบนูอัรฟาร   ซะแซเล๊าะ</t>
  </si>
  <si>
    <t>ด.ช มูชาราฟ   โย๊ะ</t>
  </si>
  <si>
    <t>195930003458</t>
  </si>
  <si>
    <t>1909400032706</t>
  </si>
  <si>
    <t>1959300062268</t>
  </si>
  <si>
    <t>1959300048112</t>
  </si>
  <si>
    <t>1959901023777</t>
  </si>
  <si>
    <t>1959901001935</t>
  </si>
  <si>
    <t>1959901020174</t>
  </si>
  <si>
    <t>195990995007</t>
  </si>
  <si>
    <t>1959300037579</t>
  </si>
  <si>
    <t>195990094243</t>
  </si>
  <si>
    <t>1959901010063</t>
  </si>
  <si>
    <t>ด.ญ.ซุลฟาร์ หะระตี</t>
  </si>
  <si>
    <t>ด.ญ.นูรนะดา  มะลาบู</t>
  </si>
  <si>
    <t>ด.ญ.นูรอัมนีย์  อาแว</t>
  </si>
  <si>
    <t xml:space="preserve">  </t>
  </si>
  <si>
    <t>ด.ช.ซาฟีอี    บินมะมิง</t>
  </si>
  <si>
    <t>ด.ช.มุสลิส   วาแมดีซา</t>
  </si>
  <si>
    <t>ด.ช.กะอับ    อุเซ็ง</t>
  </si>
  <si>
    <t>ด.ช.อิมรอน     เตะซา</t>
  </si>
  <si>
    <t>ด.ช.อิควาน  สะดียามู</t>
  </si>
  <si>
    <t>ด.ญ.ราเบีย  ฆูร์ราม นาวีด</t>
  </si>
  <si>
    <t>ด.ญ.ลินดาร์    รีเด็ง</t>
  </si>
  <si>
    <t>ด.ญ.นูรฮาฟีซัน    เล๊าะ</t>
  </si>
  <si>
    <t>ด.ญ.วีอาม    ปาทาน</t>
  </si>
  <si>
    <t>ด.ญ.อีมาน    มะเต๊ะ</t>
  </si>
  <si>
    <t>ด.ช.ซอบรูน    สะเฮ็ง</t>
  </si>
  <si>
    <t>ด.ญ.นัจญ์วาน      ยิงทา</t>
  </si>
  <si>
    <t>แบบสรุปการประเมินภาวะโภชนาการ แบ่งเป็นชั้นเรียน  ชั้น......อนุบาล....1/2.............</t>
  </si>
  <si>
    <t>ด.ญ.ตัสนีม   มาหะมะ</t>
  </si>
  <si>
    <t>ด.ช.มูฮัมหมัด   เดจิ</t>
  </si>
  <si>
    <t>ด.ช.มูฮัมหมัดฟาฎิล   กาเวง</t>
  </si>
  <si>
    <t>ด.ช.ฮาซัน    สุขเพ็ชร์</t>
  </si>
  <si>
    <t>ด.ช.อินอาร์ม    สือแม็ง</t>
  </si>
  <si>
    <t>ด.ช.สุดเขต    อาบูเล๊ะ</t>
  </si>
  <si>
    <t>ด.ช.มูฮัมหมัดอาอิซ    อับดุลรอฮะ</t>
  </si>
  <si>
    <t>ด.ญ.นาดา     โพหะดา</t>
  </si>
  <si>
    <t>ด.ญ.รุสมีนี   ปะจิมะเย็ง</t>
  </si>
  <si>
    <t>ด.ญ.อัสรียา    มะดิง</t>
  </si>
  <si>
    <t>ด.ญ.นูรโซเฟีย   เย็นดาราแม</t>
  </si>
  <si>
    <t>ด.ญ.นิซูมัยยะห์      อูมา</t>
  </si>
  <si>
    <t>ด.ญ.ซาเฟีย     เจ๊ะอาลี</t>
  </si>
  <si>
    <t>ด.ญ.ซุลฟา    แวดาแม</t>
  </si>
  <si>
    <t>ด.ญ.เอาว์ฟา     สะแต</t>
  </si>
  <si>
    <t>ด.ช.ณาอีฟ    มาหะมะ</t>
  </si>
  <si>
    <t>1-9599-01359-90-2</t>
  </si>
  <si>
    <t>1-9599-01371-24-4</t>
  </si>
  <si>
    <t>1-9599-01346-99-1</t>
  </si>
  <si>
    <t>1-9601-01237-57-0</t>
  </si>
  <si>
    <t>1-9599-01338-33-6</t>
  </si>
  <si>
    <t>1-9599-01369-70-3</t>
  </si>
  <si>
    <t>1-9599-01343-39-9</t>
  </si>
  <si>
    <t>1-9098-03805-57-6</t>
  </si>
  <si>
    <t>1-9599-01356-19-9</t>
  </si>
  <si>
    <t>1-9599-01329-78-7</t>
  </si>
  <si>
    <t>1-9599-01354-52-8</t>
  </si>
  <si>
    <t>1-9599-01348-43-9</t>
  </si>
  <si>
    <t>1-9593-00119-01-0</t>
  </si>
  <si>
    <t>1-9593-00114-18-2</t>
  </si>
  <si>
    <t>1-9599-01364-85-0</t>
  </si>
  <si>
    <t>1-9599-01364-61-2</t>
  </si>
  <si>
    <t>ด.ญ.นูรอามาณีย์    อาแว</t>
  </si>
  <si>
    <t>ด.ญ. ซันซบีล     สะมะ</t>
  </si>
  <si>
    <t>ด.ญ.นินาเซีย      อับดุล</t>
  </si>
  <si>
    <t>ด.ญ.นูร์ฮานีซา    วาอีบาซู</t>
  </si>
  <si>
    <t>ด.ช.อัฟฟาน    แวมะแซ</t>
  </si>
  <si>
    <t>ด.ช.ฟาเดล   เจ๊ะอาหมิ</t>
  </si>
  <si>
    <t>ด.ญ.อัลวานี    เจ๊ะเม็ง</t>
  </si>
  <si>
    <t>ด.ช.อัยมาน    กาซอ</t>
  </si>
  <si>
    <t>ด.ญ.ดาลียา    สาอิ</t>
  </si>
  <si>
    <t>ด.ช.ฮาดีฟ      วาแมดีซา</t>
  </si>
  <si>
    <t>ด.ช.ซิฟรอน    ลีมาดาอิ</t>
  </si>
  <si>
    <t>ด.ช.นุศฮีย์    เตะ</t>
  </si>
  <si>
    <t>ด.ญ.อัญนิชา    ดอมะ</t>
  </si>
  <si>
    <t>ด.ญ.ดารีน   มอลอเล๊าะ</t>
  </si>
  <si>
    <t>ด.ช.ฟาคิร   มะเด็น</t>
  </si>
  <si>
    <t>ด.ช.มูฮัมหมัดฟาดิส  แบอะ</t>
  </si>
  <si>
    <t>ด.ช.อัฮหมัด   สาแม</t>
  </si>
  <si>
    <t>ด.ญ.ฟิรฮาน   ยาแม</t>
  </si>
  <si>
    <t>ด.ช.บักกรีย์   สาเหร็ม</t>
  </si>
  <si>
    <t>ด.ช.อับดุลวาริษ   สามะ</t>
  </si>
  <si>
    <t>ด.ญ.กัสมินทร์  ธงกระโทก</t>
  </si>
  <si>
    <t>ด.ช.มูฮัมหมัดอาดัม  สะมะแอ</t>
  </si>
  <si>
    <t>ด.ช.เจะไฟซอล  เจะมะ</t>
  </si>
  <si>
    <t>ด.ช.นิริฟฮาน   แอนแตสิหลง</t>
  </si>
  <si>
    <t>ด.ญ.นูรอีมาน  เจ๊ะสุ</t>
  </si>
  <si>
    <t>ด.ช.ดาเนียล  มอลอ</t>
  </si>
  <si>
    <t>1-9599-01273-75-7</t>
  </si>
  <si>
    <t>1-9599-01288-07-0</t>
  </si>
  <si>
    <t>1-9599-01300-59-2</t>
  </si>
  <si>
    <t>1-9599-01262-61-5</t>
  </si>
  <si>
    <t>1-9599-01292-49-2</t>
  </si>
  <si>
    <t>1-9599-01313-92-9</t>
  </si>
  <si>
    <t>1-9599-01300-85-1</t>
  </si>
  <si>
    <t>1-9599-01278-52-0</t>
  </si>
  <si>
    <t>1-9599-01300-32-1</t>
  </si>
  <si>
    <t>1-9593-00105-45-1</t>
  </si>
  <si>
    <t>1-9599-01296-13-7</t>
  </si>
  <si>
    <t>1-9593-00108-49-2</t>
  </si>
  <si>
    <t>1-9599-01311-53-5</t>
  </si>
  <si>
    <t>1-9599-01277-14-1</t>
  </si>
  <si>
    <t>1-9593-00104-40-3</t>
  </si>
  <si>
    <t>1-9593-00102-53-2</t>
  </si>
  <si>
    <t>1-9599-01293-61-8</t>
  </si>
  <si>
    <t>1-9593-00101-33-1</t>
  </si>
  <si>
    <t>1-9593-00106-75-9</t>
  </si>
  <si>
    <t>1-9599-01284-46-5</t>
  </si>
  <si>
    <t>1-9593-00100-65-3</t>
  </si>
  <si>
    <t>1-9593-00110-19-5</t>
  </si>
  <si>
    <t>1-9599-01317-30-4</t>
  </si>
  <si>
    <t>1-9593-00110-68-3</t>
  </si>
  <si>
    <t>1-9499-00862-25-2</t>
  </si>
  <si>
    <t>1-9593-00099-89-2</t>
  </si>
  <si>
    <t>28/03/55</t>
  </si>
  <si>
    <t>15/08/54</t>
  </si>
  <si>
    <t>16/01/55</t>
  </si>
  <si>
    <t>09/12/54</t>
  </si>
  <si>
    <t>23/12/54</t>
  </si>
  <si>
    <t>15/07/54</t>
  </si>
  <si>
    <t>02/09/54</t>
  </si>
  <si>
    <t>31/05/55</t>
  </si>
  <si>
    <t>03/04/55</t>
  </si>
  <si>
    <t>28/02/55</t>
  </si>
  <si>
    <t>08/03/55</t>
  </si>
  <si>
    <t>26/09/54</t>
  </si>
  <si>
    <t>01/07/54</t>
  </si>
  <si>
    <t>13/04/55</t>
  </si>
  <si>
    <t>14/02/55</t>
  </si>
  <si>
    <t>16/02/55</t>
  </si>
  <si>
    <t>25/11/54</t>
  </si>
  <si>
    <t>12/01/55</t>
  </si>
  <si>
    <t>07/09/54</t>
  </si>
  <si>
    <t>18/10/54</t>
  </si>
  <si>
    <t>07/02/55</t>
  </si>
  <si>
    <t>10/04/55</t>
  </si>
  <si>
    <t>14/06/55</t>
  </si>
  <si>
    <t>26/06/55</t>
  </si>
  <si>
    <t>29/06/55</t>
  </si>
  <si>
    <t>07/10/53</t>
  </si>
  <si>
    <t>15/02/54</t>
  </si>
  <si>
    <t>10/05/54</t>
  </si>
  <si>
    <t>27/01/54</t>
  </si>
  <si>
    <t>ชั้น..........อนุบาล.1/1..............  จำนวนนักเรียน.......15........... คน  ชาย...7.......... คน  หญิง.......8................ คน</t>
  </si>
  <si>
    <t>โรงเรียน............อนุบาลศรีรามันห์.........................  อำเภอ.....รามัน............ จังหวัด.....ยะลา.....................</t>
  </si>
  <si>
    <t>แบบสรุปการประเมินภาวะโภชนาการ แบ่งเป็นชั้นเรียน  ชั้น......อนุบาล....1/1.............</t>
  </si>
  <si>
    <t>โรงเรียน.........อนุบาลศรีรามันห์............................  อำเภอ.....รามัน............ จังหวัด.....ยะลา.....................</t>
  </si>
  <si>
    <t>ชั้น..........อนุบาล.1/2..............  จำนวนนักเรียน.......16........... คน  ชาย.......8......... คน  หญิง.......8................ คน</t>
  </si>
  <si>
    <t>ชั้น..........อนุบาล.2/1..............  จำนวนนักเรียน.......26........... คน  ชาย...15.......... คน  หญิง.......11................ คน</t>
  </si>
  <si>
    <t>ชั้น..........อนุบาล.2/2..............  จำนวนนักเรียน.......28........... คน  ชาย.....16........ คน  หญิง............12.......... คน</t>
  </si>
  <si>
    <t>แบบสรุปการประเมินภาวะโภชนาการ แบ่งเป็นชั้นเรียน  ชั้น......อนุบาล....2/2.............</t>
  </si>
  <si>
    <t>แบบสรุปการประเมินภาวะโภชนาการ แบ่งเป็นชั้นเรียน  ชั้น......อนุบาล....3/1.............</t>
  </si>
  <si>
    <t>แบบสรุปการประเมินภาวะโภชนาการ แบ่งเป็นชั้นเรียน  ชั้น......ประถมศึกษาปีที่...1/1.............</t>
  </si>
  <si>
    <t>ด.ญ.นูรีซัน   มะมิง</t>
  </si>
  <si>
    <t>ด.ช.อับดุลเราะห์มาน  หะเล๊าะ</t>
  </si>
  <si>
    <t>ด.ญ.บุรลันตีย์      ยุสะซา</t>
  </si>
  <si>
    <t>ด.ช.อาดัม    มอลอเล๊าะ</t>
  </si>
  <si>
    <t>ด.ญ.ยูสลีซา       ดาโตะ</t>
  </si>
  <si>
    <t xml:space="preserve">ด.ญ.รอยฮาน  สานานะอะ     </t>
  </si>
  <si>
    <t>ด.ช.อับดุลฮาลีม   แวแล๊ะ</t>
  </si>
  <si>
    <t>ด.ช.ฟะฮ์มาน   สามะ</t>
  </si>
  <si>
    <t>ด.ช.มาชาอิล   ยะกูมอ</t>
  </si>
  <si>
    <t>ด.ช.มูฮัมหมัดชารีฟ  ตอแลมา</t>
  </si>
  <si>
    <t>ด.ช.บูรฮัน   รีเด็ง</t>
  </si>
  <si>
    <t>ด.ช.มูฮัมหมัดอาหมาน  เจะปอ</t>
  </si>
  <si>
    <t>ด.ช.มูฮัมหมัดฟัรกอน   สะมะ</t>
  </si>
  <si>
    <t>ด.ญ.มูนีฟ๊ะ  มาโซ</t>
  </si>
  <si>
    <t>ด.ช.ซุลกอรนัย   วาแม</t>
  </si>
  <si>
    <t>ด.ช.ซัลซบีล   สาอุ</t>
  </si>
  <si>
    <t>ด.ช.วันอับดุลฆอฟุร  แวหะยี</t>
  </si>
  <si>
    <t>ด.ญ.อิบตีซาม   เตะซา</t>
  </si>
  <si>
    <t>ด.ญ.บัลกีส   มะละโซ๊ะ</t>
  </si>
  <si>
    <t>ด.ช.อับดุลฮากิม   การีมา</t>
  </si>
  <si>
    <t>1959901220190</t>
  </si>
  <si>
    <t xml:space="preserve">1959901211115
</t>
  </si>
  <si>
    <t>1959901240158</t>
  </si>
  <si>
    <t>195990129171</t>
  </si>
  <si>
    <t>1959901203236</t>
  </si>
  <si>
    <t>1959901246504</t>
  </si>
  <si>
    <t>1959901224772</t>
  </si>
  <si>
    <t>1959300096583</t>
  </si>
  <si>
    <t>196900056769</t>
  </si>
  <si>
    <t>1959901233984</t>
  </si>
  <si>
    <t>15/10/53</t>
  </si>
  <si>
    <t>17/8/53</t>
  </si>
  <si>
    <t>24/8/53</t>
  </si>
  <si>
    <t>11/1/54</t>
  </si>
  <si>
    <t>24/2/54</t>
  </si>
  <si>
    <t>15/12/53</t>
  </si>
  <si>
    <t>6/2/54</t>
  </si>
  <si>
    <t>7/7/53</t>
  </si>
  <si>
    <t>30/3/54</t>
  </si>
  <si>
    <t>18/11/53</t>
  </si>
  <si>
    <t>25/3/54</t>
  </si>
  <si>
    <t>11/3/53</t>
  </si>
  <si>
    <t>31/12/53</t>
  </si>
  <si>
    <t>15/6/54</t>
  </si>
  <si>
    <t>23/6/54</t>
  </si>
  <si>
    <t>3/8/54</t>
  </si>
  <si>
    <t>12/6/54</t>
  </si>
  <si>
    <t>25/7/54</t>
  </si>
  <si>
    <t>5/8/53</t>
  </si>
  <si>
    <t>17/1/54</t>
  </si>
  <si>
    <t>ชั้น..........อนุบาล.3/1..............  จำนวนนักเรียน.......20........... คน  ชาย…...13.......... คน  หญิง.......7........... คน</t>
  </si>
  <si>
    <t>ด.ญ นาเดีย  มะดือเร๊ะ</t>
  </si>
  <si>
    <t>ด.ญ นาวาล  มะดือเร๊ะ</t>
  </si>
  <si>
    <t>ด.ช ณาฎิร  มาหะมะ</t>
  </si>
  <si>
    <t>ด.ช นาซูรี   มาสามา</t>
  </si>
  <si>
    <r>
      <rPr>
        <sz val="16"/>
        <color indexed="8"/>
        <rFont val="Angsana New"/>
        <family val="1"/>
      </rPr>
      <t>ด.ญ อิมตีนัน</t>
    </r>
    <r>
      <rPr>
        <sz val="17"/>
        <color indexed="8"/>
        <rFont val="Angsana New"/>
        <family val="1"/>
      </rPr>
      <t xml:space="preserve">   ยามา</t>
    </r>
  </si>
  <si>
    <t>ด.ช ซาฟีดีน   รอมือลีเต๊ะ</t>
  </si>
  <si>
    <t>ด.ญ ฟาเดีย  แวนูเซ็ง</t>
  </si>
  <si>
    <t>ด.ญ ฟาติน   แวนูเซ็ง</t>
  </si>
  <si>
    <t>ด.ญ อุลยา   เจ๊ะดีรอกี</t>
  </si>
  <si>
    <t>ด.ช เนาฟัล   ถิระโชติ</t>
  </si>
  <si>
    <t>ด.ช อัฟฮัม   กาซอ</t>
  </si>
  <si>
    <t>ด.ช มูหัมมัดค็อยรีย์   กาโมะ</t>
  </si>
  <si>
    <t>ด.ญ รัญชญา    บุญพรม</t>
  </si>
  <si>
    <t>ด.ช มูฮัมหมัดวีอาร์ม  เจ๊ะแว</t>
  </si>
  <si>
    <t>ด.ช มูฮัมหมัดฮากีม  สแลแม</t>
  </si>
  <si>
    <t>ด.ช เฟาวาซ   หะยีสาแม</t>
  </si>
  <si>
    <t>ด.ญ ซัลซาบีลา  ตาเละนุ๊</t>
  </si>
  <si>
    <t>ด.ช อับดุลรออูฟ  บินดอเลาะ</t>
  </si>
  <si>
    <t>ด.ช อานัส   ยูโซะ</t>
  </si>
  <si>
    <t>'ด.ช อับดุลวาฮิด   ณรงค์</t>
  </si>
  <si>
    <t>ด.ช นัสรู   หามะ</t>
  </si>
  <si>
    <t>ด.ญ นัศรียา   สะแลแม</t>
  </si>
  <si>
    <t>ด.ญ นาบีลา   เจะอีซอ</t>
  </si>
  <si>
    <t>ด.ช มูฮำหมัดฟาร์เดล ดาโอะ</t>
  </si>
  <si>
    <t>ด.ญ นิสรีน  ซูละ</t>
  </si>
  <si>
    <t>ด.ญ นุรดานิซ   เจ๊ะเต๊ะ</t>
  </si>
  <si>
    <t>ด.ช มาหามะอาลีฟ  มะละแซ</t>
  </si>
  <si>
    <t>ด.ช อับดุลซูฮา   เจะบากอ</t>
  </si>
  <si>
    <t>1959901307856</t>
  </si>
  <si>
    <t>1959901307848</t>
  </si>
  <si>
    <t>1959901268052</t>
  </si>
  <si>
    <t>1950601285697</t>
  </si>
  <si>
    <t>1959900104713</t>
  </si>
  <si>
    <t>1959300105108</t>
  </si>
  <si>
    <t>1959901263395</t>
  </si>
  <si>
    <t>1959901271711</t>
  </si>
  <si>
    <t>1959901318548</t>
  </si>
  <si>
    <t>1959901308780</t>
  </si>
  <si>
    <t>ชั้น..........ประถมศึกษาปีที่ ..3..............  จำนวนนักเรียน......22............ คน  ชาย....15......... คน  หญิง.......7................ คน</t>
  </si>
  <si>
    <t>ชั้น..........ประถมศึกษาปีที่ ..4..............  จำนวนนักเรียน......12............ คน  ชาย.....6........ คน  หญิง.........6.............. คน</t>
  </si>
  <si>
    <t xml:space="preserve">แบบบันทึกข้อมูลการชั่งน้ำหนัก วัดส่วนสูง ครั้งที่.........1.......... ว.ด.ป. ที่บันทึก...........พ.ค.2560.............. ตว.1 </t>
  </si>
  <si>
    <t>โรงเรียน......บ้านรามัน..............................  อำเภอ.....รามัน............ จังหวัด.....ยะลา.....................</t>
  </si>
  <si>
    <t>เด็กชายมูฮัมหมัดฟัยซอล  สะราวอ</t>
  </si>
  <si>
    <t>เด็กชายอับดุลเลาะ  ปูลาประเป๊ะ</t>
  </si>
  <si>
    <t>เด็กชายซอลาหุดดีน  มารีแซ</t>
  </si>
  <si>
    <t>เด็กชายอับดุลเราะห์มาน   เจ๊ะมิง</t>
  </si>
  <si>
    <t>เด็กชายมูห์มหมัดอิคติยารุดดีน  สะมลู</t>
  </si>
  <si>
    <t>เด็กชายอับดุลเลาะห์  เจ๊ะมะ</t>
  </si>
  <si>
    <t xml:space="preserve">เด็กชายมูฮัมหมัดอิท์ซาน  สะเฮง    </t>
  </si>
  <si>
    <t>เด็กชายมูฮัมหมัดซอร์ฟู  สาหลำ</t>
  </si>
  <si>
    <t>เด็กชายอาลาวี    สะราวอ</t>
  </si>
  <si>
    <t>เด็กชายอาติฟ       เจ๊ะโอ๊ะห์</t>
  </si>
  <si>
    <t>เด็กชายธานินทร์   จิตณรงค์</t>
  </si>
  <si>
    <t>เด็กหญิงสีตีอาแอเสาะ  มะลี</t>
  </si>
  <si>
    <t>เด็กหญิงนูรฮาสนะห์   สะมะลี</t>
  </si>
  <si>
    <t>เด็กหญิงนัสรียา  โซ๊ะปาเน๊าะ</t>
  </si>
  <si>
    <t>เด็กหญิงอัซมะห์   มะดอซง</t>
  </si>
  <si>
    <t>เด็กหญิงตัสนีม   เซะบากอ</t>
  </si>
  <si>
    <t>เด็กหญิงอาณีตา   เจะเล๊าะ</t>
  </si>
  <si>
    <t>เด็กหญิงต่วนอาณีซา   รอมัน</t>
  </si>
  <si>
    <t>เด็กหญิงริฟอัต   มะลี</t>
  </si>
  <si>
    <t>เด็กชายซุกรอน  บือราเฮง</t>
  </si>
  <si>
    <t>เด็กชายนาซูรี มาสามา</t>
  </si>
  <si>
    <t>เด็กชายอาลีฟ  เอามิง</t>
  </si>
  <si>
    <t>เด็กหญิงนุนไอณี  ดาสโอ๊ะ</t>
  </si>
  <si>
    <t>เด็กหญิงอาราณี  ยามาซิ</t>
  </si>
  <si>
    <t>เด็กชายมูฮัมหมัดฮาฟิต  วาแมดีซา</t>
  </si>
  <si>
    <t>เด็กหญิงเอกศรา  อุสมันบาฮา</t>
  </si>
  <si>
    <t>เด็กชายแวอัสรูดีน  สะเหง</t>
  </si>
  <si>
    <t>เด็กชายตาญุดดีน  สีมูโซ</t>
  </si>
  <si>
    <t>เด็กชายซอฟวัน  หน๊ะ</t>
  </si>
  <si>
    <t>เด็กชายมูฮัมหมัดฟาเดว  หะยีเบ็ญนา</t>
  </si>
  <si>
    <t>เด็กชายซูใฮมิง  อาบู</t>
  </si>
  <si>
    <t>1959300099248</t>
  </si>
  <si>
    <t>1959901282128</t>
  </si>
  <si>
    <t>1959300106929</t>
  </si>
  <si>
    <t>1959300101854</t>
  </si>
  <si>
    <t>1959300108964</t>
  </si>
  <si>
    <t>1959300105434</t>
  </si>
  <si>
    <t>1959300100693</t>
  </si>
  <si>
    <t>1959901286557</t>
  </si>
  <si>
    <t>1959300103849</t>
  </si>
  <si>
    <t>1959300109885</t>
  </si>
  <si>
    <t>1959300108174</t>
  </si>
  <si>
    <t>1959901276993</t>
  </si>
  <si>
    <t>1959901302994</t>
  </si>
  <si>
    <t>1959300105892</t>
  </si>
  <si>
    <t>1959300104870</t>
  </si>
  <si>
    <t>1959300109057</t>
  </si>
  <si>
    <t>1959300107330</t>
  </si>
  <si>
    <t>16/5/60</t>
  </si>
  <si>
    <t>16/06/54</t>
  </si>
  <si>
    <t>30/10/54</t>
  </si>
  <si>
    <t>05/09/54</t>
  </si>
  <si>
    <t>2/02/55</t>
  </si>
  <si>
    <t>04/05/55</t>
  </si>
  <si>
    <t>07/01/55</t>
  </si>
  <si>
    <t>08/08/54</t>
  </si>
  <si>
    <t>26/11/54</t>
  </si>
  <si>
    <t>11/11/54</t>
  </si>
  <si>
    <t>30/05/55</t>
  </si>
  <si>
    <t>06/10/54</t>
  </si>
  <si>
    <t>01/03/55</t>
  </si>
  <si>
    <t>21/01/55</t>
  </si>
  <si>
    <t>15/12/54</t>
  </si>
  <si>
    <t>07/03/55</t>
  </si>
  <si>
    <t>03/06/54</t>
  </si>
  <si>
    <t>26/03/55</t>
  </si>
  <si>
    <t>09/02/55</t>
  </si>
  <si>
    <t>17/03/55</t>
  </si>
  <si>
    <t>20/02/55</t>
  </si>
  <si>
    <t>02/06/54</t>
  </si>
  <si>
    <t>02/02/55</t>
  </si>
  <si>
    <t>ชั้น.........อนุบาล 3.............  จำนวนนักเรียน........31.......... คน  ชาย....20......... คน  หญิง..........11............. คน</t>
  </si>
  <si>
    <t>แบบสรุปการประเมินภาวะโภชนาการ แบ่งเป็นชั้นเรียน  ชั้น......อนุบาล 3............</t>
  </si>
  <si>
    <t>แบบสรุปการประเมินภาวะโภชนาการ แบ่งเป็นชั้นเรียน  ชั้น......อนุบาล 3.............</t>
  </si>
  <si>
    <t>โรงเรียนบ้านรามัน..............................  อำเภอ.....รามัน............ จังหวัด.....ยะลา.....................</t>
  </si>
  <si>
    <t>ชั้นประถมศึกษาปีที่ ..2/1..............  จำนวนนักเรียน.................. คน  ชาย....17......... คน  หญิง......15................ คน</t>
  </si>
  <si>
    <t>เด็กชายฟาอีซา   สะนิ</t>
  </si>
  <si>
    <t>เด็กชายฟุรกอน  สะมะลี</t>
  </si>
  <si>
    <t>19593 00082 558</t>
  </si>
  <si>
    <t>24/12/52</t>
  </si>
  <si>
    <t>12/6/60</t>
  </si>
  <si>
    <t>เด็กชายฟาริส  สุธางศ์รัตน์</t>
  </si>
  <si>
    <t>19593 000083 562</t>
  </si>
  <si>
    <t>26/1/53</t>
  </si>
  <si>
    <t>เด็กชายตัสรีฟ  สีมูโซ</t>
  </si>
  <si>
    <t>19593 00079 409</t>
  </si>
  <si>
    <t>25/8/52</t>
  </si>
  <si>
    <t>เด็กชายฮาซิฟ  นะนิ</t>
  </si>
  <si>
    <t>19599 01161 797</t>
  </si>
  <si>
    <t>23/9/52</t>
  </si>
  <si>
    <t>เด็กหญิงฮุดา รีสะอิ</t>
  </si>
  <si>
    <t>19593 00085 026</t>
  </si>
  <si>
    <t>22/1/53</t>
  </si>
  <si>
    <t>เด็กหญิงอาฟีฟ๊ะ  ยะโก๊ะ</t>
  </si>
  <si>
    <t>19593 00087 258</t>
  </si>
  <si>
    <t>3/6/53</t>
  </si>
  <si>
    <t>เด็กหญิงอัสมี  สาและ</t>
  </si>
  <si>
    <t>19506 01281853</t>
  </si>
  <si>
    <t>16/3/51</t>
  </si>
  <si>
    <t>เด็กหญิงนูรูอายน์  เม๊าะบากอ</t>
  </si>
  <si>
    <t>25/9/52</t>
  </si>
  <si>
    <t>เด็กหญิงณูฮาร์  วานิซอ</t>
  </si>
  <si>
    <t>19599 01208327</t>
  </si>
  <si>
    <t>3/8/52</t>
  </si>
  <si>
    <t>เด็กชายมุสฮาฟีกีม  เจ๊ะเห๊าะ</t>
  </si>
  <si>
    <t>13/8/52</t>
  </si>
  <si>
    <t>เด็กชายอาสฟู  แลยะลี</t>
  </si>
  <si>
    <t>5/4/53</t>
  </si>
  <si>
    <t>เด็กชายนัศรูณ  สะแลแม</t>
  </si>
  <si>
    <t>3/7/53</t>
  </si>
  <si>
    <t>เด็กชายฟารุค  แอบาฮา</t>
  </si>
  <si>
    <t>19599 01145 601</t>
  </si>
  <si>
    <t>6/6/52</t>
  </si>
  <si>
    <t>เด็กชายอาดัม  ดามะยะ</t>
  </si>
  <si>
    <t>19699 00660 498</t>
  </si>
  <si>
    <t>7/12/52</t>
  </si>
  <si>
    <t>เด็กชายมูฮัมหมัดฏูฮา  เซะบากอ</t>
  </si>
  <si>
    <t>19593 00085 948</t>
  </si>
  <si>
    <t>23/4/53</t>
  </si>
  <si>
    <t>เด็กชายซูกรอน  แวดอยี</t>
  </si>
  <si>
    <t>19593 00084399</t>
  </si>
  <si>
    <t>เด็กชายฟาตาฮา  วาแมยูซา</t>
  </si>
  <si>
    <t>19593 00083 546</t>
  </si>
  <si>
    <t>เด็กชายต่วนอับดุลฮากีม โต๊ะนิแต</t>
  </si>
  <si>
    <t>19599 01179 963</t>
  </si>
  <si>
    <t>21/1/53</t>
  </si>
  <si>
    <t>เด็กชายนิอามัน ยาซูโกะ</t>
  </si>
  <si>
    <t>19593 00079 841</t>
  </si>
  <si>
    <t>12/9/52</t>
  </si>
  <si>
    <t>เด็กชายบูคอรี หะยีมะมิง</t>
  </si>
  <si>
    <t>19593 00081 012</t>
  </si>
  <si>
    <t>28/10/52</t>
  </si>
  <si>
    <t>เด็กหญิงซูไรยา  อิตำ</t>
  </si>
  <si>
    <t>21/6/52</t>
  </si>
  <si>
    <t>เด็กหญิงนัจมีย์  มะโงะ</t>
  </si>
  <si>
    <t>19599 01176 239</t>
  </si>
  <si>
    <t>18/12/52</t>
  </si>
  <si>
    <t>เด็กหญิงนูรอาซีกีนต์  จิใจ</t>
  </si>
  <si>
    <t>19593 00076 680</t>
  </si>
  <si>
    <t>เด็กหญิงพาตีเม๊าะ  มะยูนุ๊</t>
  </si>
  <si>
    <t>19593 00075 942</t>
  </si>
  <si>
    <t>14/5/52</t>
  </si>
  <si>
    <t>เด็กหญิงนิอาอีซะห์  เจ๊ะแต</t>
  </si>
  <si>
    <t>19593 00084 879</t>
  </si>
  <si>
    <t>เด็กหญิงอาดีล๊ะ  กามาอุเซ็ง</t>
  </si>
  <si>
    <t>27/11/52</t>
  </si>
  <si>
    <t>เด็กหญิงซอลีฮะห  ตาเละ</t>
  </si>
  <si>
    <t>27/8/52</t>
  </si>
  <si>
    <t>เด็กหญิงฮานิฟ  เซ็ง</t>
  </si>
  <si>
    <t>30/3/53</t>
  </si>
  <si>
    <t>เด็กหญิงรุสฮาฟา  สะอิสะ</t>
  </si>
  <si>
    <t>4/7/51</t>
  </si>
  <si>
    <t>เด็กชายอัซวัน  ซีวา</t>
  </si>
  <si>
    <t>21/2/53</t>
  </si>
  <si>
    <t>เด็กหญิงอารีนาห์  สาเร๊ะ</t>
  </si>
  <si>
    <t>17/8/52</t>
  </si>
  <si>
    <t>เด็กชายซารีฟ  กะดะแซ</t>
  </si>
  <si>
    <t>เด็กชายอับดุลสาลาม  ยาเงามะ</t>
  </si>
  <si>
    <t>เด็กชายซุกคอยรูณ  ยูโซะ</t>
  </si>
  <si>
    <t>เด็กชายซอบีรูณ   ยะมาแล</t>
  </si>
  <si>
    <t>เด็กชายอัซมี  มายีซา</t>
  </si>
  <si>
    <t>เด็กหญิงนูรอีมาน  พุดารอ</t>
  </si>
  <si>
    <t>เด็กหญิงจัสมี  มะสิระ</t>
  </si>
  <si>
    <t>เด็กหญิงอาณีรา  กาโฮง</t>
  </si>
  <si>
    <t>เด็กชายนาอีม  สานา</t>
  </si>
  <si>
    <t>เด็กชายมูฮัมหมัดฟิตรี  ชัยมณี</t>
  </si>
  <si>
    <t>เด็กชายอดุลอาซิส  วาลี</t>
  </si>
  <si>
    <t>เด็กชายสุลัยมาน  หวังหมัด</t>
  </si>
  <si>
    <t>เด็กชายมูฮัมหมัดอาหมาน  เจะปอ</t>
  </si>
  <si>
    <t>เด็กชายมูฮัมหมัดรอซาลี  มะบากอ</t>
  </si>
  <si>
    <t>เด็กชายฟัยรูซ  สาและ</t>
  </si>
  <si>
    <t>เด็กชายอาฟาน  เซะบากอ</t>
  </si>
  <si>
    <t>เด็กชายมูฮัมมัดซากีฟ  มาโซ</t>
  </si>
  <si>
    <t>เด็กชายตัซริก  แวฮะมะ</t>
  </si>
  <si>
    <t>เด็กชายฮานาฟี  สาและ</t>
  </si>
  <si>
    <t>เด็กชายฟะฮ์มาน  สามะ</t>
  </si>
  <si>
    <t>เด็กชายอัฮลัน  ลูโบะยาซิง</t>
  </si>
  <si>
    <t>เด็กชายอาร์บีด กะละหะ</t>
  </si>
  <si>
    <t>เด็กชายบัลยา กะสะหะ</t>
  </si>
  <si>
    <t>เด็กชายนัสรอน เฮมะนุ</t>
  </si>
  <si>
    <t>เด็กชายพงศกร ปัญญาวงษ์</t>
  </si>
  <si>
    <t>เด็กหญิงบัลกิส  แซการี</t>
  </si>
  <si>
    <t>เด็กหญิงสุไรดา  มอลอ</t>
  </si>
  <si>
    <t>เด็กหญิงนัจรินทร์  เพชรไพร</t>
  </si>
  <si>
    <t>เด็กหญิงซูเรียดา  สาแม</t>
  </si>
  <si>
    <t>เด็กหญิงฟิรดาวส์  เวาะซอ</t>
  </si>
  <si>
    <t>เด็กหญิงมิลฟาร์  วามะ</t>
  </si>
  <si>
    <t>เด็กหญิงนุรฮาฟีซัล  ดือราแม</t>
  </si>
  <si>
    <t>เด็กหญิงฟ้ารีซ่า  ยะสะซอ</t>
  </si>
  <si>
    <t>เด็กหญิงมิญตรา  ธนวนิชการ</t>
  </si>
  <si>
    <t>เด็กหญิงซุลฟาร์  สะสา</t>
  </si>
  <si>
    <t>เด็กชายมะซักรี  หะยีเบ็ญนา</t>
  </si>
  <si>
    <t>1959901231621</t>
  </si>
  <si>
    <t>1959300097041</t>
  </si>
  <si>
    <t>1959300088505</t>
  </si>
  <si>
    <t>1959300093061</t>
  </si>
  <si>
    <t>1959300101340</t>
  </si>
  <si>
    <t>1959300098535</t>
  </si>
  <si>
    <t>1959800255826</t>
  </si>
  <si>
    <t>1959300100289</t>
  </si>
  <si>
    <t>1959300088882</t>
  </si>
  <si>
    <t>1959300090704</t>
  </si>
  <si>
    <t>1959300089668</t>
  </si>
  <si>
    <t>1959300098152</t>
  </si>
  <si>
    <t>1969000056969</t>
  </si>
  <si>
    <t>1959901226392</t>
  </si>
  <si>
    <t>1959901241961</t>
  </si>
  <si>
    <t>1959300089293</t>
  </si>
  <si>
    <t>1959901241553</t>
  </si>
  <si>
    <t>19599 01247497</t>
  </si>
  <si>
    <t>1959300098446</t>
  </si>
  <si>
    <t>1959300091620</t>
  </si>
  <si>
    <t>1959300091735</t>
  </si>
  <si>
    <t>1959300096877</t>
  </si>
  <si>
    <t>1959300097679</t>
  </si>
  <si>
    <t>1909803594893</t>
  </si>
  <si>
    <t>1959300094394</t>
  </si>
  <si>
    <t>1959901210101</t>
  </si>
  <si>
    <t>1959300096893</t>
  </si>
  <si>
    <t>1959300088238</t>
  </si>
  <si>
    <t>1959300095129</t>
  </si>
  <si>
    <t>1959300091263</t>
  </si>
  <si>
    <t>1959901237858</t>
  </si>
  <si>
    <t>1959901248736</t>
  </si>
  <si>
    <t>1103500094152</t>
  </si>
  <si>
    <t>1959300094921</t>
  </si>
  <si>
    <t>1940600130304</t>
  </si>
  <si>
    <t>26/12/53</t>
  </si>
  <si>
    <t>12/04/54</t>
  </si>
  <si>
    <t>10/07/53</t>
  </si>
  <si>
    <t>26/11/53</t>
  </si>
  <si>
    <t>22/08/54</t>
  </si>
  <si>
    <t>280/5/54</t>
  </si>
  <si>
    <t>24/06/53</t>
  </si>
  <si>
    <t>21/07/53</t>
  </si>
  <si>
    <t>20/07/53</t>
  </si>
  <si>
    <t>09/09/53</t>
  </si>
  <si>
    <t>13/08/53</t>
  </si>
  <si>
    <t>15/05/54</t>
  </si>
  <si>
    <t>11/06/53</t>
  </si>
  <si>
    <t>24/11/53</t>
  </si>
  <si>
    <t>08/03/54</t>
  </si>
  <si>
    <t>02/08/54</t>
  </si>
  <si>
    <t>09/03/54</t>
  </si>
  <si>
    <t>10/04/54</t>
  </si>
  <si>
    <t>26/05/53</t>
  </si>
  <si>
    <t>07/07/53</t>
  </si>
  <si>
    <t>17/10/53</t>
  </si>
  <si>
    <t>16/10/53</t>
  </si>
  <si>
    <t>09/04/54</t>
  </si>
  <si>
    <t>02/05/54</t>
  </si>
  <si>
    <t>22/10/53</t>
  </si>
  <si>
    <t>10/01/54</t>
  </si>
  <si>
    <t>15/08/53</t>
  </si>
  <si>
    <t>02/07/53</t>
  </si>
  <si>
    <t>06/02/54</t>
  </si>
  <si>
    <t>01/10/53</t>
  </si>
  <si>
    <t>08/02/54</t>
  </si>
  <si>
    <t>11/01/53</t>
  </si>
  <si>
    <t>18/04/54</t>
  </si>
  <si>
    <t>18/02/51</t>
  </si>
  <si>
    <t>โรงเรียน.......บ้านรามัน..............................  อำเภอ.....รามัน............ จังหวัด.....ยะลา.....................</t>
  </si>
  <si>
    <t>ชั้น..........ประถมศึกษาปีที่ ..1/1..............  จำนวนนักเรียน........37.......... คน  ชาย....24........ คน  หญิง.........13............. คน</t>
  </si>
  <si>
    <t>นางพาสียะ  ยีเฮง</t>
  </si>
  <si>
    <t>เด็กหญิงกัสมารียะห์    สาวัน</t>
  </si>
  <si>
    <t>3/2/47</t>
  </si>
  <si>
    <t>เด็กชายฟะห์มีย์          ยือรา</t>
  </si>
  <si>
    <t>1959901247195</t>
  </si>
  <si>
    <t>17/4/54</t>
  </si>
  <si>
    <t>เด็กชายอัสรี            โซ๊ะเล๊าะยา</t>
  </si>
  <si>
    <t>1959300089081</t>
  </si>
  <si>
    <t>27/7/53</t>
  </si>
  <si>
    <t>เด็กชายนัสรูน            อาแว</t>
  </si>
  <si>
    <t>1959300091778</t>
  </si>
  <si>
    <t>20/10/53</t>
  </si>
  <si>
    <t>เด็กชายพลภัทร        เสมสายัณห์</t>
  </si>
  <si>
    <t>1159700018013</t>
  </si>
  <si>
    <t>25/2/54</t>
  </si>
  <si>
    <t>เด็กชายอัฟฟาน          รอกา</t>
  </si>
  <si>
    <t>1959300085921</t>
  </si>
  <si>
    <t>19/4/53</t>
  </si>
  <si>
    <t>เด็กชายซุฟยาน       เจ๊ะแว</t>
  </si>
  <si>
    <t>1959300096966</t>
  </si>
  <si>
    <t>9/4/54</t>
  </si>
  <si>
    <t>เด็กชายอามีน          ลีลาแย</t>
  </si>
  <si>
    <t>1959300098331</t>
  </si>
  <si>
    <t>24/5/54</t>
  </si>
  <si>
    <t>เด็กชายอับดุลอาฟิต       อาลี</t>
  </si>
  <si>
    <t>1959300090798</t>
  </si>
  <si>
    <t>16/9/53</t>
  </si>
  <si>
    <t>เด็กหญิงนูรฮูดา          หะลง</t>
  </si>
  <si>
    <t>1959300097750</t>
  </si>
  <si>
    <t>3/5/54</t>
  </si>
  <si>
    <t>เด็กหญิงนูรีฮัน           อาดะ</t>
  </si>
  <si>
    <t>1959300095498</t>
  </si>
  <si>
    <t>19/2/54</t>
  </si>
  <si>
    <t>เด็กหญิงอาฟีฟะห์           มะสีละ</t>
  </si>
  <si>
    <t>1959300094327</t>
  </si>
  <si>
    <t>9/1/54</t>
  </si>
  <si>
    <t>เด็กหญิงนูรฮาตีนี           มูยา</t>
  </si>
  <si>
    <t>1959300098306</t>
  </si>
  <si>
    <t>23/5/54</t>
  </si>
  <si>
    <t>เด็กหญิงธิติมา            บุตรรัตน์</t>
  </si>
  <si>
    <t>1959901239664</t>
  </si>
  <si>
    <t>22/2/54</t>
  </si>
  <si>
    <t>เด็กหญิงนูรฟานี           ลาเต๊ะ</t>
  </si>
  <si>
    <t>1959300094297</t>
  </si>
  <si>
    <t>7/1/54</t>
  </si>
  <si>
    <t>เด็กหญิงนูร์ฟาเดียร์          เจ๊ะมูซอ</t>
  </si>
  <si>
    <t>17/9/54</t>
  </si>
  <si>
    <t>เด็กชายอัฟฎอน  หะยีหะมะ</t>
  </si>
  <si>
    <t>25/12/53</t>
  </si>
  <si>
    <t>เด็กชายธีรศักดิ์   สังสนาม</t>
  </si>
  <si>
    <t>1959300093819</t>
  </si>
  <si>
    <t>เด็กชายโซเฟียน     สะอิสะ</t>
  </si>
  <si>
    <t>1959300096508</t>
  </si>
  <si>
    <t>27/3/54</t>
  </si>
  <si>
    <t>เด็กชายอับดุลเราะมาน    แบรอสะแม</t>
  </si>
  <si>
    <t>1959300096826</t>
  </si>
  <si>
    <t>6/4/54</t>
  </si>
  <si>
    <t>เด็กชายมูฮัมหมัดชารีฟ     ตะละมะ</t>
  </si>
  <si>
    <t>1959300092391</t>
  </si>
  <si>
    <t>12/11/53</t>
  </si>
  <si>
    <t>เด็กชายฟิรฮาน     หะเด็ง</t>
  </si>
  <si>
    <t>1959300096354</t>
  </si>
  <si>
    <t>22/3/54</t>
  </si>
  <si>
    <t>เด็กชายอามีรุณ    หะยีสะมะแอ</t>
  </si>
  <si>
    <t>1959901218641</t>
  </si>
  <si>
    <t>7/10/53</t>
  </si>
  <si>
    <t>เด็กชายอามีรุล     เมาะอะ</t>
  </si>
  <si>
    <t>1959300088921</t>
  </si>
  <si>
    <t>22/7/53</t>
  </si>
  <si>
    <t>เด็กหญิงโซเฟีย     แวรอยี</t>
  </si>
  <si>
    <t>1959300092871</t>
  </si>
  <si>
    <t>27/11/53</t>
  </si>
  <si>
    <t>เด็กหญิงโซเฟีย       มะลี</t>
  </si>
  <si>
    <t>1959300087924</t>
  </si>
  <si>
    <t>22/6/53</t>
  </si>
  <si>
    <t>เด็กหญิงซัลสาบีลา       โดวาเห็ง</t>
  </si>
  <si>
    <t>1959300097032</t>
  </si>
  <si>
    <t>13/4/54</t>
  </si>
  <si>
    <t xml:space="preserve">เด็กหญิงอัสมา     ปูเต๊ะ  </t>
  </si>
  <si>
    <t>1959300094521</t>
  </si>
  <si>
    <t>16/1/54</t>
  </si>
  <si>
    <t>เด็กหญิงอัสณีนร์    สะยะมิง</t>
  </si>
  <si>
    <t>1959901212286</t>
  </si>
  <si>
    <t>30/8/53</t>
  </si>
  <si>
    <t>เด็กหญิงฮัซมาร์    มิหิแอ</t>
  </si>
  <si>
    <t>1959901244897</t>
  </si>
  <si>
    <t>24/4/54</t>
  </si>
  <si>
    <t>เด็กหญิงอิลฮัม     เปาะมะ</t>
  </si>
  <si>
    <t>1959300096427</t>
  </si>
  <si>
    <t>20/3/54</t>
  </si>
  <si>
    <t xml:space="preserve">เด็กหญิงฟาราดียา    เจ๊ะเต๊ะ </t>
  </si>
  <si>
    <t>1959901222541</t>
  </si>
  <si>
    <t>27/10/53</t>
  </si>
  <si>
    <t>เด็กหญิงนัจวา    ลายี</t>
  </si>
  <si>
    <t>1959901219990</t>
  </si>
  <si>
    <t>12/10/53</t>
  </si>
  <si>
    <t>เด็กหญิงพาติล   ยะอาแซ</t>
  </si>
  <si>
    <t>1959901180791</t>
  </si>
  <si>
    <t>28/1/53</t>
  </si>
  <si>
    <t>เด็กหญิงอัฟลาห์    แวมะชัย</t>
  </si>
  <si>
    <t>1959300097601</t>
  </si>
  <si>
    <t>1/5/54</t>
  </si>
  <si>
    <t>เด็กหญิงอันนิซา     มะดีเยาะ</t>
  </si>
  <si>
    <t>1959901243921</t>
  </si>
  <si>
    <t>17/3/54</t>
  </si>
  <si>
    <t>เด็กหญิงนูรุลอิสลาม    ยาเงาะมะ</t>
  </si>
  <si>
    <t>1959901252890</t>
  </si>
  <si>
    <t>15/5/54</t>
  </si>
  <si>
    <t>เด็กหญิงอัลมานี    วงศ์อรพินท์</t>
  </si>
  <si>
    <t>1959901105994</t>
  </si>
  <si>
    <t>7/9/51</t>
  </si>
  <si>
    <t>เด็กชายลุกมัน  หะยีเบ็ญนา</t>
  </si>
  <si>
    <t>1959300083481</t>
  </si>
  <si>
    <t>25/1/53</t>
  </si>
  <si>
    <t>เด็กชายอาลีฟ  ศิมะยอ</t>
  </si>
  <si>
    <t>11/4/50</t>
  </si>
  <si>
    <t>0</t>
  </si>
  <si>
    <t>ชั้น..........ประถมศึกษาปีที่ ..1/2..............  จำนวนนักเรียน......40............ คน  ชาย......18....... คน  หญิง.......22............... คน</t>
  </si>
  <si>
    <t>นางอารียา  ศรีแก้วอ่อน</t>
  </si>
  <si>
    <t>21/05/61</t>
  </si>
  <si>
    <t>เด็กญิงวรรณ์ตัสณีม  ดาสะ</t>
  </si>
  <si>
    <t>เด็กชายมูอาฟีย์  สาแม</t>
  </si>
  <si>
    <t>4/2/54</t>
  </si>
  <si>
    <t>12/09/53</t>
  </si>
  <si>
    <t>1969500064090</t>
  </si>
  <si>
    <t>1959300090623</t>
  </si>
  <si>
    <t>28,6</t>
  </si>
  <si>
    <t>22.8</t>
  </si>
  <si>
    <t>122</t>
  </si>
  <si>
    <t>เด็กชายอาติฟ    เจ๊ะโอ๊ะห์</t>
  </si>
  <si>
    <t>เด็กหญิงอัซมะห์   มะดอซอ</t>
  </si>
  <si>
    <t>เด็กหญิงนูนไอณี  ดาโอ๊ะ</t>
  </si>
  <si>
    <t>เด็กชายแวอัสรูดีน  สะเฮง</t>
  </si>
  <si>
    <t>เด็กหญิงนัจวา  เซะแง</t>
  </si>
  <si>
    <t>เด็กชายซอฟีอีน  อาบูวะ</t>
  </si>
  <si>
    <t>เด็กชายฟาอิด ดายามา</t>
  </si>
  <si>
    <t>เด็กชายอัสฟีนันทร์  สะยะมิง</t>
  </si>
  <si>
    <t>เด็กชายซัยดาน  สานิ</t>
  </si>
  <si>
    <t>เด็กชายมูฮัมหมัดมุซซีม  มะแดะ</t>
  </si>
  <si>
    <t>เด็กชายฟาริส   เบญญากาจ</t>
  </si>
  <si>
    <t>เด็กหญิงอัลอีมาน  วาลี</t>
  </si>
  <si>
    <t>เด็กหญิงนุรซัลวา  กอฮิง</t>
  </si>
  <si>
    <t>เด็กหญิงฮาอีละฮ์  ดือราซอ</t>
  </si>
  <si>
    <t>เด็กหญิงนัซรีนี  รามัน</t>
  </si>
  <si>
    <t>เด็กหญิงนูรอัยนา  แวนาแว</t>
  </si>
  <si>
    <t>เด็กหญิงยูเฟรติส   กาซิ</t>
  </si>
  <si>
    <t>เด็กหญิงซูฮาน  เจ๊ะสุ</t>
  </si>
  <si>
    <t>เด็กชายอิคติยารุดดีน  สะมะจู</t>
  </si>
  <si>
    <t>เด็กชายลุกมัน    เจ๊ะเล๊าะ</t>
  </si>
  <si>
    <t>เด็กชายมูฮัมหมัดอาดัม  ดอปอ</t>
  </si>
  <si>
    <t>1959300101234</t>
  </si>
  <si>
    <t>1959901269377</t>
  </si>
  <si>
    <t>1959901280524</t>
  </si>
  <si>
    <t>1959901321255</t>
  </si>
  <si>
    <t>1959901271916</t>
  </si>
  <si>
    <t>1959300107259</t>
  </si>
  <si>
    <t>1959300101323</t>
  </si>
  <si>
    <t>1959300106074</t>
  </si>
  <si>
    <t>1959901306655</t>
  </si>
  <si>
    <t>1949200079636</t>
  </si>
  <si>
    <t>1959300102583</t>
  </si>
  <si>
    <t>1959300109103</t>
  </si>
  <si>
    <t>1959901295513</t>
  </si>
  <si>
    <t>1959901299705</t>
  </si>
  <si>
    <t>1959300101579</t>
  </si>
  <si>
    <t>1959300106171</t>
  </si>
  <si>
    <t>5/09/54</t>
  </si>
  <si>
    <t>16/5/61</t>
  </si>
  <si>
    <t>ชั้น..........ป.1/1..............  จำนวนนักเรียน.......30........... คน  ชาย……18........ คน  หญิง.......12................ คน</t>
  </si>
  <si>
    <t xml:space="preserve">แบบบันทึกข้อมูลการชั่งน้ำหนัก วัดส่วนสูง ครั้งที่.........1.......... ว.ด.ป. ที่บันทึก.......21/5/61.................. ตว.1 </t>
  </si>
  <si>
    <t>โรงเรียน....บ้านรามัน..........................  อำเภอ.....รามัน............ จังหวัด.....ยะลา.....................</t>
  </si>
  <si>
    <t>01/02/55</t>
  </si>
  <si>
    <t>20/08/54</t>
  </si>
  <si>
    <t>21/10/54</t>
  </si>
  <si>
    <t>11/04/55</t>
  </si>
  <si>
    <t>04/09/54</t>
  </si>
  <si>
    <t>10/03/55</t>
  </si>
  <si>
    <t>28/01/55</t>
  </si>
  <si>
    <t>21/03/55</t>
  </si>
  <si>
    <t>02/11/54</t>
  </si>
  <si>
    <t>09/03/55</t>
  </si>
  <si>
    <t>23/01/55</t>
  </si>
  <si>
    <t>13/01/55</t>
  </si>
  <si>
    <t>27/08/54</t>
  </si>
  <si>
    <t>แบบสรุปการประเมินภาวะโภชนาการ แบ่งเป็นชั้นเรียน  ชั้น......ป..1/1.............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</si>
</sst>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[$-107041E]d&quot; &quot;mmm&quot; &quot;yy;@"/>
    <numFmt numFmtId="188" formatCode="[$-1010000]d/m/yy;@"/>
    <numFmt numFmtId="189" formatCode="0_ ;\-0\ "/>
    <numFmt numFmtId="190" formatCode="0;[Red]0"/>
  </numFmts>
  <fonts count="40">
    <font>
      <sz val="10"/>
      <name val="Arial"/>
      <family val="2"/>
    </font>
    <font>
      <sz val="14"/>
      <name val="CordiaUPC"/>
      <family val="2"/>
      <charset val="222"/>
    </font>
    <font>
      <sz val="14"/>
      <name val="Angsana New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7"/>
      <color indexed="8"/>
      <name val="Angsana New"/>
      <family val="1"/>
    </font>
    <font>
      <b/>
      <sz val="20"/>
      <color indexed="8"/>
      <name val="Angsana New"/>
      <family val="1"/>
    </font>
    <font>
      <b/>
      <sz val="16"/>
      <color indexed="8"/>
      <name val="Angsana New"/>
      <family val="1"/>
    </font>
    <font>
      <b/>
      <sz val="12"/>
      <color indexed="8"/>
      <name val="Angsana New"/>
      <family val="1"/>
    </font>
    <font>
      <b/>
      <sz val="18"/>
      <color indexed="8"/>
      <name val="Angsana New"/>
      <family val="1"/>
    </font>
    <font>
      <sz val="16"/>
      <color indexed="8"/>
      <name val="Angsana New"/>
      <family val="1"/>
    </font>
    <font>
      <sz val="16"/>
      <color theme="1"/>
      <name val="Angsana New"/>
      <family val="1"/>
    </font>
    <font>
      <b/>
      <sz val="17"/>
      <color indexed="8"/>
      <name val="TH SarabunPSK"/>
      <family val="2"/>
    </font>
    <font>
      <b/>
      <sz val="17"/>
      <name val="TH SarabunPSK"/>
      <family val="2"/>
    </font>
    <font>
      <sz val="14"/>
      <color theme="1"/>
      <name val="CordiaUPC"/>
      <family val="2"/>
      <charset val="222"/>
    </font>
    <font>
      <sz val="14"/>
      <color theme="1"/>
      <name val="Angsana New"/>
      <family val="1"/>
    </font>
    <font>
      <sz val="16"/>
      <name val="Angsana New"/>
      <family val="1"/>
    </font>
    <font>
      <sz val="11"/>
      <name val="Angsana New"/>
      <family val="1"/>
    </font>
    <font>
      <sz val="14"/>
      <color indexed="8"/>
      <name val="Angsana New"/>
      <family val="1"/>
    </font>
    <font>
      <sz val="17"/>
      <color indexed="8"/>
      <name val="Angsana New"/>
      <family val="1"/>
    </font>
    <font>
      <sz val="16"/>
      <color indexed="63"/>
      <name val="Angsana New"/>
      <family val="1"/>
    </font>
    <font>
      <sz val="13"/>
      <name val="Angsana New"/>
      <family val="1"/>
    </font>
    <font>
      <sz val="16"/>
      <color rgb="FFFF0000"/>
      <name val="Angsana New"/>
      <family val="1"/>
    </font>
    <font>
      <sz val="14"/>
      <color theme="1"/>
      <name val="AngsanaUPC"/>
      <family val="1"/>
    </font>
    <font>
      <sz val="13"/>
      <color theme="1"/>
      <name val="AngsanaUPC"/>
      <family val="1"/>
    </font>
    <font>
      <sz val="12"/>
      <color theme="1"/>
      <name val="AngsanaUPC"/>
      <family val="1"/>
    </font>
    <font>
      <sz val="14"/>
      <name val="AngsanaUPC"/>
      <family val="1"/>
    </font>
    <font>
      <sz val="17"/>
      <color theme="1"/>
      <name val="Angsana New"/>
      <family val="1"/>
    </font>
    <font>
      <sz val="13"/>
      <color theme="1"/>
      <name val="Angsana New"/>
      <family val="1"/>
    </font>
    <font>
      <sz val="13"/>
      <color indexed="63"/>
      <name val="Angsana New"/>
      <family val="1"/>
    </font>
    <font>
      <sz val="13"/>
      <name val="TH SarabunPSK"/>
      <family val="2"/>
    </font>
    <font>
      <sz val="13"/>
      <color theme="1"/>
      <name val="TH SarabunPSK"/>
      <family val="2"/>
    </font>
    <font>
      <sz val="13"/>
      <color indexed="63"/>
      <name val="TH SarabunPSK"/>
      <family val="2"/>
    </font>
    <font>
      <sz val="12"/>
      <color indexed="8"/>
      <name val="Angsana New"/>
      <family val="1"/>
    </font>
    <font>
      <sz val="12"/>
      <color theme="1"/>
      <name val="Angsana New"/>
      <family val="1"/>
    </font>
    <font>
      <b/>
      <sz val="17"/>
      <name val="Angsana New"/>
      <family val="1"/>
    </font>
    <font>
      <sz val="10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indexed="8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7" fillId="0" borderId="0"/>
    <xf numFmtId="0" fontId="37" fillId="0" borderId="0"/>
    <xf numFmtId="0" fontId="37" fillId="0" borderId="0"/>
  </cellStyleXfs>
  <cellXfs count="2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3" xfId="0" quotePrefix="1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187" fontId="1" fillId="2" borderId="3" xfId="0" applyNumberFormat="1" applyFont="1" applyFill="1" applyBorder="1"/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Border="1"/>
    <xf numFmtId="0" fontId="9" fillId="0" borderId="0" xfId="0" applyFont="1"/>
    <xf numFmtId="0" fontId="10" fillId="0" borderId="0" xfId="0" applyFont="1"/>
    <xf numFmtId="0" fontId="1" fillId="4" borderId="3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 applyProtection="1">
      <alignment horizontal="center"/>
      <protection locked="0"/>
    </xf>
    <xf numFmtId="49" fontId="2" fillId="0" borderId="3" xfId="0" applyNumberFormat="1" applyFont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8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49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20" fillId="7" borderId="3" xfId="0" applyNumberFormat="1" applyFont="1" applyFill="1" applyBorder="1" applyAlignment="1" applyProtection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8" borderId="3" xfId="0" applyFont="1" applyFill="1" applyBorder="1" applyAlignment="1">
      <alignment horizontal="center"/>
    </xf>
    <xf numFmtId="49" fontId="16" fillId="0" borderId="3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 wrapText="1"/>
    </xf>
    <xf numFmtId="49" fontId="20" fillId="7" borderId="3" xfId="0" applyNumberFormat="1" applyFont="1" applyFill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3" xfId="0" quotePrefix="1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 wrapText="1"/>
    </xf>
    <xf numFmtId="0" fontId="1" fillId="0" borderId="4" xfId="0" quotePrefix="1" applyFont="1" applyBorder="1" applyAlignment="1" applyProtection="1">
      <alignment horizont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Protection="1">
      <protection locked="0"/>
    </xf>
    <xf numFmtId="49" fontId="0" fillId="0" borderId="0" xfId="0" applyNumberFormat="1"/>
    <xf numFmtId="49" fontId="16" fillId="0" borderId="4" xfId="0" applyNumberFormat="1" applyFont="1" applyBorder="1" applyAlignment="1">
      <alignment vertical="center" wrapText="1"/>
    </xf>
    <xf numFmtId="49" fontId="1" fillId="0" borderId="11" xfId="0" applyNumberFormat="1" applyFont="1" applyBorder="1" applyProtection="1">
      <protection locked="0"/>
    </xf>
    <xf numFmtId="49" fontId="1" fillId="0" borderId="4" xfId="0" applyNumberFormat="1" applyFont="1" applyBorder="1" applyProtection="1">
      <protection locked="0"/>
    </xf>
    <xf numFmtId="0" fontId="1" fillId="0" borderId="4" xfId="0" applyFont="1" applyBorder="1" applyProtection="1">
      <protection locked="0"/>
    </xf>
    <xf numFmtId="188" fontId="16" fillId="0" borderId="3" xfId="0" applyNumberFormat="1" applyFont="1" applyBorder="1" applyAlignment="1">
      <alignment horizontal="center" vertical="center" wrapText="1"/>
    </xf>
    <xf numFmtId="188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188" fontId="16" fillId="0" borderId="3" xfId="0" applyNumberFormat="1" applyFont="1" applyBorder="1" applyAlignment="1">
      <alignment horizontal="center"/>
    </xf>
    <xf numFmtId="0" fontId="16" fillId="0" borderId="4" xfId="0" applyFont="1" applyBorder="1" applyAlignment="1">
      <alignment vertical="center" wrapText="1"/>
    </xf>
    <xf numFmtId="188" fontId="16" fillId="0" borderId="5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vertical="center" wrapText="1"/>
    </xf>
    <xf numFmtId="12" fontId="16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88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/>
    </xf>
    <xf numFmtId="0" fontId="15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6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188" fontId="23" fillId="0" borderId="3" xfId="0" applyNumberFormat="1" applyFont="1" applyBorder="1" applyAlignment="1">
      <alignment horizontal="center" vertical="center" wrapText="1"/>
    </xf>
    <xf numFmtId="188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88" fontId="2" fillId="0" borderId="3" xfId="0" applyNumberFormat="1" applyFont="1" applyBorder="1" applyAlignment="1">
      <alignment horizontal="center"/>
    </xf>
    <xf numFmtId="188" fontId="0" fillId="0" borderId="0" xfId="0" applyNumberFormat="1"/>
    <xf numFmtId="0" fontId="26" fillId="3" borderId="3" xfId="0" applyFont="1" applyFill="1" applyBorder="1" applyAlignment="1" applyProtection="1">
      <alignment horizontal="center" vertical="center" wrapText="1"/>
      <protection locked="0"/>
    </xf>
    <xf numFmtId="0" fontId="26" fillId="7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" fillId="0" borderId="3" xfId="0" quotePrefix="1" applyFont="1" applyBorder="1" applyAlignment="1" applyProtection="1">
      <alignment horizontal="left" vertical="center" wrapText="1"/>
      <protection locked="0"/>
    </xf>
    <xf numFmtId="12" fontId="2" fillId="0" borderId="3" xfId="0" quotePrefix="1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1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top" wrapText="1"/>
    </xf>
    <xf numFmtId="49" fontId="29" fillId="7" borderId="3" xfId="0" applyNumberFormat="1" applyFont="1" applyFill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3" xfId="0" quotePrefix="1" applyFont="1" applyBorder="1" applyAlignment="1" applyProtection="1">
      <alignment horizontal="left" vertical="center" wrapText="1"/>
      <protection locked="0"/>
    </xf>
    <xf numFmtId="12" fontId="16" fillId="0" borderId="3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Alignment="1">
      <alignment horizontal="center" vertical="center"/>
    </xf>
    <xf numFmtId="49" fontId="11" fillId="7" borderId="3" xfId="0" applyNumberFormat="1" applyFont="1" applyFill="1" applyBorder="1" applyAlignment="1" applyProtection="1">
      <alignment horizontal="left" vertical="center" wrapText="1"/>
    </xf>
    <xf numFmtId="49" fontId="31" fillId="0" borderId="3" xfId="0" applyNumberFormat="1" applyFont="1" applyBorder="1" applyAlignment="1">
      <alignment horizontal="center" vertical="center"/>
    </xf>
    <xf numFmtId="1" fontId="31" fillId="0" borderId="3" xfId="0" applyNumberFormat="1" applyFont="1" applyBorder="1" applyAlignment="1">
      <alignment horizontal="center" vertical="center" wrapText="1"/>
    </xf>
    <xf numFmtId="49" fontId="31" fillId="0" borderId="3" xfId="0" applyNumberFormat="1" applyFont="1" applyBorder="1" applyAlignment="1">
      <alignment horizontal="center" vertical="center" wrapText="1"/>
    </xf>
    <xf numFmtId="49" fontId="32" fillId="7" borderId="3" xfId="0" applyNumberFormat="1" applyFont="1" applyFill="1" applyBorder="1" applyAlignment="1" applyProtection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12" fontId="30" fillId="0" borderId="3" xfId="0" applyNumberFormat="1" applyFont="1" applyBorder="1" applyAlignment="1">
      <alignment horizontal="center" vertical="center" wrapText="1"/>
    </xf>
    <xf numFmtId="12" fontId="30" fillId="0" borderId="3" xfId="0" applyNumberFormat="1" applyFont="1" applyBorder="1" applyAlignment="1" applyProtection="1">
      <alignment horizontal="center" vertical="center" wrapText="1"/>
      <protection locked="0"/>
    </xf>
    <xf numFmtId="12" fontId="30" fillId="0" borderId="3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33" fillId="0" borderId="3" xfId="0" applyFont="1" applyBorder="1" applyAlignment="1">
      <alignment vertical="top" wrapText="1"/>
    </xf>
    <xf numFmtId="0" fontId="34" fillId="7" borderId="3" xfId="0" applyFont="1" applyFill="1" applyBorder="1" applyAlignment="1">
      <alignment wrapText="1"/>
    </xf>
    <xf numFmtId="0" fontId="34" fillId="0" borderId="3" xfId="0" applyFont="1" applyFill="1" applyBorder="1" applyAlignment="1">
      <alignment wrapText="1"/>
    </xf>
    <xf numFmtId="0" fontId="34" fillId="0" borderId="3" xfId="0" applyFont="1" applyBorder="1"/>
    <xf numFmtId="0" fontId="34" fillId="0" borderId="3" xfId="0" applyFont="1" applyFill="1" applyBorder="1"/>
    <xf numFmtId="1" fontId="10" fillId="0" borderId="3" xfId="0" applyNumberFormat="1" applyFont="1" applyBorder="1" applyAlignment="1">
      <alignment horizontal="center" vertical="top" wrapText="1"/>
    </xf>
    <xf numFmtId="1" fontId="11" fillId="7" borderId="3" xfId="0" applyNumberFormat="1" applyFont="1" applyFill="1" applyBorder="1" applyAlignment="1">
      <alignment horizontal="center" wrapText="1"/>
    </xf>
    <xf numFmtId="1" fontId="11" fillId="0" borderId="3" xfId="0" applyNumberFormat="1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/>
    </xf>
    <xf numFmtId="0" fontId="5" fillId="0" borderId="0" xfId="0" applyFont="1"/>
    <xf numFmtId="0" fontId="35" fillId="0" borderId="0" xfId="0" applyFont="1"/>
    <xf numFmtId="0" fontId="36" fillId="0" borderId="0" xfId="0" applyFont="1"/>
    <xf numFmtId="0" fontId="2" fillId="0" borderId="0" xfId="0" applyFont="1"/>
    <xf numFmtId="0" fontId="18" fillId="9" borderId="3" xfId="1" applyFont="1" applyFill="1" applyBorder="1"/>
    <xf numFmtId="1" fontId="18" fillId="9" borderId="3" xfId="1" applyNumberFormat="1" applyFont="1" applyFill="1" applyBorder="1" applyAlignment="1">
      <alignment horizontal="center"/>
    </xf>
    <xf numFmtId="0" fontId="18" fillId="0" borderId="3" xfId="0" applyFont="1" applyBorder="1"/>
    <xf numFmtId="1" fontId="18" fillId="0" borderId="3" xfId="0" applyNumberFormat="1" applyFont="1" applyBorder="1" applyAlignment="1">
      <alignment horizontal="center"/>
    </xf>
    <xf numFmtId="0" fontId="2" fillId="0" borderId="3" xfId="2" applyFont="1" applyBorder="1" applyAlignment="1"/>
    <xf numFmtId="1" fontId="2" fillId="0" borderId="3" xfId="3" applyNumberFormat="1" applyFont="1" applyBorder="1" applyAlignment="1">
      <alignment horizontal="center"/>
    </xf>
    <xf numFmtId="0" fontId="15" fillId="0" borderId="3" xfId="0" applyFont="1" applyBorder="1"/>
    <xf numFmtId="189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/>
    <xf numFmtId="0" fontId="15" fillId="0" borderId="13" xfId="0" applyFont="1" applyFill="1" applyBorder="1"/>
    <xf numFmtId="0" fontId="7" fillId="0" borderId="0" xfId="0" applyFont="1"/>
    <xf numFmtId="0" fontId="38" fillId="0" borderId="0" xfId="0" applyFont="1"/>
    <xf numFmtId="0" fontId="16" fillId="0" borderId="0" xfId="0" applyFont="1"/>
    <xf numFmtId="0" fontId="16" fillId="0" borderId="3" xfId="2" applyFont="1" applyBorder="1" applyAlignment="1"/>
    <xf numFmtId="0" fontId="11" fillId="0" borderId="3" xfId="0" applyFont="1" applyBorder="1"/>
    <xf numFmtId="0" fontId="11" fillId="0" borderId="3" xfId="0" applyFont="1" applyBorder="1" applyAlignment="1"/>
    <xf numFmtId="0" fontId="11" fillId="0" borderId="13" xfId="0" applyFont="1" applyFill="1" applyBorder="1"/>
    <xf numFmtId="0" fontId="11" fillId="0" borderId="3" xfId="0" applyFont="1" applyBorder="1" applyAlignment="1">
      <alignment horizontal="left"/>
    </xf>
    <xf numFmtId="0" fontId="11" fillId="0" borderId="3" xfId="0" applyFont="1" applyFill="1" applyBorder="1"/>
    <xf numFmtId="49" fontId="16" fillId="0" borderId="3" xfId="3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190" fontId="1" fillId="4" borderId="3" xfId="0" applyNumberFormat="1" applyFont="1" applyFill="1" applyBorder="1" applyAlignment="1">
      <alignment horizontal="center"/>
    </xf>
    <xf numFmtId="0" fontId="1" fillId="0" borderId="3" xfId="0" quotePrefix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vertical="center"/>
    </xf>
    <xf numFmtId="0" fontId="2" fillId="0" borderId="3" xfId="0" applyFont="1" applyBorder="1" applyProtection="1">
      <protection locked="0"/>
    </xf>
    <xf numFmtId="1" fontId="2" fillId="0" borderId="6" xfId="3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wrapText="1"/>
    </xf>
    <xf numFmtId="1" fontId="15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49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>
      <alignment vertical="top" wrapText="1"/>
    </xf>
    <xf numFmtId="0" fontId="15" fillId="7" borderId="3" xfId="0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15" fillId="0" borderId="3" xfId="0" applyFont="1" applyFill="1" applyBorder="1"/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39" fillId="0" borderId="3" xfId="0" applyFont="1" applyBorder="1" applyAlignment="1">
      <alignment vertical="top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49" fontId="2" fillId="7" borderId="3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188" fontId="2" fillId="7" borderId="3" xfId="0" applyNumberFormat="1" applyFont="1" applyFill="1" applyBorder="1" applyAlignment="1">
      <alignment horizontal="center" vertical="center" wrapText="1"/>
    </xf>
    <xf numFmtId="188" fontId="2" fillId="7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7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188" fontId="30" fillId="7" borderId="3" xfId="0" applyNumberFormat="1" applyFont="1" applyFill="1" applyBorder="1" applyAlignment="1">
      <alignment horizontal="center" vertical="center" wrapText="1"/>
    </xf>
    <xf numFmtId="188" fontId="30" fillId="7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</cellXfs>
  <cellStyles count="4">
    <cellStyle name="Normal" xfId="0" builtinId="0"/>
    <cellStyle name="Normal 5" xfId="3"/>
    <cellStyle name="Normal 6" xfId="2"/>
    <cellStyle name="ปกติ 8" xfId="1"/>
  </cellStyles>
  <dxfs count="0"/>
  <tableStyles count="0" defaultTableStyle="TableStyleMedium9" defaultPivotStyle="PivotStyleLight16"/>
  <colors>
    <mruColors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610;&#3636;&#3626;&#3595;&#3636;&#3648;&#3609;&#3626;&#3588;&#3629;&#3617;&#3614;&#3636;&#3623;&#3648;&#3605;&#3629;&#3619;&#3660;/Downloads/Kotchakorn091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kotchakorn (1)"/>
      <sheetName val="kotchakorn (2)"/>
      <sheetName val="kotchakorn (3)"/>
      <sheetName val="kotchakorn (4)"/>
      <sheetName val="kotchakorn (5)"/>
      <sheetName val="ht"/>
      <sheetName val="age"/>
      <sheetName val="Sheet1"/>
    </sheetNames>
    <sheetDataSet>
      <sheetData sheetId="0" refreshError="1">
        <row r="2">
          <cell r="B2" t="str">
            <v>700101-1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150</v>
          </cell>
          <cell r="B2">
            <v>3.3</v>
          </cell>
          <cell r="C2">
            <v>0.3</v>
          </cell>
          <cell r="D2">
            <v>2.7</v>
          </cell>
          <cell r="E2">
            <v>2.8</v>
          </cell>
          <cell r="F2">
            <v>3.8</v>
          </cell>
          <cell r="G2">
            <v>3.9</v>
          </cell>
          <cell r="H2">
            <v>4.0999999999999996</v>
          </cell>
        </row>
        <row r="3">
          <cell r="A3" t="str">
            <v>151</v>
          </cell>
          <cell r="B3">
            <v>3.55</v>
          </cell>
          <cell r="C3">
            <v>0.32500000000000001</v>
          </cell>
          <cell r="D3">
            <v>2.9</v>
          </cell>
          <cell r="E3">
            <v>3.1</v>
          </cell>
          <cell r="F3">
            <v>4</v>
          </cell>
          <cell r="G3">
            <v>4.2</v>
          </cell>
          <cell r="H3">
            <v>4.4000000000000004</v>
          </cell>
        </row>
        <row r="4">
          <cell r="A4" t="str">
            <v>152</v>
          </cell>
          <cell r="B4">
            <v>3.8</v>
          </cell>
          <cell r="C4">
            <v>0.35</v>
          </cell>
          <cell r="D4">
            <v>3.1</v>
          </cell>
          <cell r="E4">
            <v>3.3</v>
          </cell>
          <cell r="F4">
            <v>4.3</v>
          </cell>
          <cell r="G4">
            <v>4.5</v>
          </cell>
          <cell r="H4">
            <v>4.8</v>
          </cell>
        </row>
        <row r="5">
          <cell r="A5" t="str">
            <v>153</v>
          </cell>
          <cell r="B5">
            <v>4</v>
          </cell>
          <cell r="C5">
            <v>0.35</v>
          </cell>
          <cell r="D5">
            <v>3.3</v>
          </cell>
          <cell r="E5">
            <v>3.5</v>
          </cell>
          <cell r="F5">
            <v>4.5999999999999996</v>
          </cell>
          <cell r="G5">
            <v>4.7</v>
          </cell>
          <cell r="H5">
            <v>5.0999999999999996</v>
          </cell>
        </row>
        <row r="6">
          <cell r="A6" t="str">
            <v>154</v>
          </cell>
          <cell r="B6">
            <v>4.25</v>
          </cell>
          <cell r="C6">
            <v>0.375</v>
          </cell>
          <cell r="D6">
            <v>3.5</v>
          </cell>
          <cell r="E6">
            <v>3.7</v>
          </cell>
          <cell r="F6">
            <v>4.9000000000000004</v>
          </cell>
          <cell r="G6">
            <v>5</v>
          </cell>
          <cell r="H6">
            <v>5.4</v>
          </cell>
        </row>
        <row r="7">
          <cell r="A7" t="str">
            <v>155</v>
          </cell>
          <cell r="B7">
            <v>4.5</v>
          </cell>
          <cell r="C7">
            <v>0.4</v>
          </cell>
          <cell r="D7">
            <v>3.7</v>
          </cell>
          <cell r="E7">
            <v>3.9</v>
          </cell>
          <cell r="F7">
            <v>5.0999999999999996</v>
          </cell>
          <cell r="G7">
            <v>5.3</v>
          </cell>
          <cell r="H7">
            <v>5.7</v>
          </cell>
        </row>
        <row r="8">
          <cell r="A8" t="str">
            <v>156</v>
          </cell>
          <cell r="B8">
            <v>4.8</v>
          </cell>
          <cell r="C8">
            <v>0.4</v>
          </cell>
          <cell r="D8">
            <v>4</v>
          </cell>
          <cell r="E8">
            <v>4.2</v>
          </cell>
          <cell r="F8">
            <v>5.4</v>
          </cell>
          <cell r="G8">
            <v>5.6</v>
          </cell>
          <cell r="H8">
            <v>6</v>
          </cell>
        </row>
        <row r="9">
          <cell r="A9" t="str">
            <v>157</v>
          </cell>
          <cell r="B9">
            <v>5.05</v>
          </cell>
          <cell r="C9">
            <v>0.42499999999999999</v>
          </cell>
          <cell r="D9">
            <v>4.2</v>
          </cell>
          <cell r="E9">
            <v>4.4000000000000004</v>
          </cell>
          <cell r="F9">
            <v>5.7</v>
          </cell>
          <cell r="G9">
            <v>5.9</v>
          </cell>
          <cell r="H9">
            <v>6.3</v>
          </cell>
        </row>
        <row r="10">
          <cell r="A10" t="str">
            <v>158</v>
          </cell>
          <cell r="B10">
            <v>5.3</v>
          </cell>
          <cell r="C10">
            <v>0.45</v>
          </cell>
          <cell r="D10">
            <v>4.4000000000000004</v>
          </cell>
          <cell r="E10">
            <v>4.5999999999999996</v>
          </cell>
          <cell r="F10">
            <v>6</v>
          </cell>
          <cell r="G10">
            <v>6.2</v>
          </cell>
          <cell r="H10">
            <v>6.6</v>
          </cell>
        </row>
        <row r="11">
          <cell r="A11" t="str">
            <v>159</v>
          </cell>
          <cell r="B11">
            <v>5.55</v>
          </cell>
          <cell r="C11">
            <v>0.47499999999999998</v>
          </cell>
          <cell r="D11">
            <v>4.5999999999999996</v>
          </cell>
          <cell r="E11">
            <v>4.9000000000000004</v>
          </cell>
          <cell r="F11">
            <v>6.3</v>
          </cell>
          <cell r="G11">
            <v>6.5</v>
          </cell>
          <cell r="H11">
            <v>6.9</v>
          </cell>
        </row>
        <row r="12">
          <cell r="A12" t="str">
            <v>160</v>
          </cell>
          <cell r="B12">
            <v>5.8</v>
          </cell>
          <cell r="C12">
            <v>0.5</v>
          </cell>
          <cell r="D12">
            <v>4.8</v>
          </cell>
          <cell r="E12">
            <v>5.0999999999999996</v>
          </cell>
          <cell r="F12">
            <v>6.5</v>
          </cell>
          <cell r="G12">
            <v>6.8</v>
          </cell>
          <cell r="H12">
            <v>7.3</v>
          </cell>
        </row>
        <row r="13">
          <cell r="A13" t="str">
            <v>161</v>
          </cell>
          <cell r="B13">
            <v>6.1</v>
          </cell>
          <cell r="C13">
            <v>0.5</v>
          </cell>
          <cell r="D13">
            <v>5.0999999999999996</v>
          </cell>
          <cell r="E13">
            <v>5.3</v>
          </cell>
          <cell r="F13">
            <v>6.8</v>
          </cell>
          <cell r="G13">
            <v>7.1</v>
          </cell>
          <cell r="H13">
            <v>7.6</v>
          </cell>
        </row>
        <row r="14">
          <cell r="A14" t="str">
            <v>162</v>
          </cell>
          <cell r="B14">
            <v>6.35</v>
          </cell>
          <cell r="C14">
            <v>0.52500000000000002</v>
          </cell>
          <cell r="D14">
            <v>5.3</v>
          </cell>
          <cell r="E14">
            <v>5.5</v>
          </cell>
          <cell r="F14">
            <v>7.1</v>
          </cell>
          <cell r="G14">
            <v>7.4</v>
          </cell>
          <cell r="H14">
            <v>7.9</v>
          </cell>
        </row>
        <row r="15">
          <cell r="A15" t="str">
            <v>163</v>
          </cell>
          <cell r="B15">
            <v>6.6</v>
          </cell>
          <cell r="C15">
            <v>0.55000000000000004</v>
          </cell>
          <cell r="D15">
            <v>5.5</v>
          </cell>
          <cell r="E15">
            <v>5.8</v>
          </cell>
          <cell r="F15">
            <v>7.4</v>
          </cell>
          <cell r="G15">
            <v>7.7</v>
          </cell>
          <cell r="H15">
            <v>8.1999999999999993</v>
          </cell>
        </row>
        <row r="16">
          <cell r="A16" t="str">
            <v>164</v>
          </cell>
          <cell r="B16">
            <v>6.8</v>
          </cell>
          <cell r="C16">
            <v>0.55000000000000004</v>
          </cell>
          <cell r="D16">
            <v>5.7</v>
          </cell>
          <cell r="E16">
            <v>6</v>
          </cell>
          <cell r="F16">
            <v>7.7</v>
          </cell>
          <cell r="G16">
            <v>7.9</v>
          </cell>
          <cell r="H16">
            <v>8.5</v>
          </cell>
        </row>
        <row r="17">
          <cell r="A17" t="str">
            <v>165</v>
          </cell>
          <cell r="B17">
            <v>7.05</v>
          </cell>
          <cell r="C17">
            <v>0.57499999999999996</v>
          </cell>
          <cell r="D17">
            <v>5.9</v>
          </cell>
          <cell r="E17">
            <v>6.2</v>
          </cell>
          <cell r="F17">
            <v>8</v>
          </cell>
          <cell r="G17">
            <v>8.1999999999999993</v>
          </cell>
          <cell r="H17">
            <v>8.8000000000000007</v>
          </cell>
        </row>
        <row r="18">
          <cell r="A18" t="str">
            <v>166</v>
          </cell>
          <cell r="B18">
            <v>7.35</v>
          </cell>
          <cell r="C18">
            <v>0.57499999999999996</v>
          </cell>
          <cell r="D18">
            <v>6.2</v>
          </cell>
          <cell r="E18">
            <v>6.5</v>
          </cell>
          <cell r="F18">
            <v>8.1999999999999993</v>
          </cell>
          <cell r="G18">
            <v>8.5</v>
          </cell>
          <cell r="H18">
            <v>9.1</v>
          </cell>
        </row>
        <row r="19">
          <cell r="A19" t="str">
            <v>167</v>
          </cell>
          <cell r="B19">
            <v>7.6</v>
          </cell>
          <cell r="C19">
            <v>0.6</v>
          </cell>
          <cell r="D19">
            <v>6.4</v>
          </cell>
          <cell r="E19">
            <v>6.7</v>
          </cell>
          <cell r="F19">
            <v>8.5</v>
          </cell>
          <cell r="G19">
            <v>8.8000000000000007</v>
          </cell>
          <cell r="H19">
            <v>9.4</v>
          </cell>
        </row>
        <row r="20">
          <cell r="A20" t="str">
            <v>168</v>
          </cell>
          <cell r="B20">
            <v>7.85</v>
          </cell>
          <cell r="C20">
            <v>0.625</v>
          </cell>
          <cell r="D20">
            <v>6.6</v>
          </cell>
          <cell r="E20">
            <v>6.9</v>
          </cell>
          <cell r="F20">
            <v>8.8000000000000007</v>
          </cell>
          <cell r="G20">
            <v>9.1</v>
          </cell>
          <cell r="H20">
            <v>9.6999999999999993</v>
          </cell>
        </row>
        <row r="21">
          <cell r="A21" t="str">
            <v>169</v>
          </cell>
          <cell r="B21">
            <v>8.1</v>
          </cell>
          <cell r="C21">
            <v>0.65</v>
          </cell>
          <cell r="D21">
            <v>6.8</v>
          </cell>
          <cell r="E21">
            <v>7.1</v>
          </cell>
          <cell r="F21">
            <v>9</v>
          </cell>
          <cell r="G21">
            <v>9.4</v>
          </cell>
          <cell r="H21">
            <v>10</v>
          </cell>
        </row>
        <row r="22">
          <cell r="A22" t="str">
            <v>170</v>
          </cell>
          <cell r="B22">
            <v>8.3000000000000007</v>
          </cell>
          <cell r="C22">
            <v>0.64999999999999947</v>
          </cell>
          <cell r="D22">
            <v>7</v>
          </cell>
          <cell r="E22">
            <v>7.4</v>
          </cell>
          <cell r="F22">
            <v>9.3000000000000007</v>
          </cell>
          <cell r="G22">
            <v>9.6</v>
          </cell>
          <cell r="H22">
            <v>10.3</v>
          </cell>
        </row>
        <row r="23">
          <cell r="A23" t="str">
            <v>171</v>
          </cell>
          <cell r="B23">
            <v>8.5500000000000007</v>
          </cell>
          <cell r="C23">
            <v>0.67500000000000004</v>
          </cell>
          <cell r="D23">
            <v>7.2</v>
          </cell>
          <cell r="E23">
            <v>7.6</v>
          </cell>
          <cell r="F23">
            <v>9.6</v>
          </cell>
          <cell r="G23">
            <v>9.9</v>
          </cell>
          <cell r="H23">
            <v>10.5</v>
          </cell>
        </row>
        <row r="24">
          <cell r="A24" t="str">
            <v>172</v>
          </cell>
          <cell r="B24">
            <v>8.8000000000000007</v>
          </cell>
          <cell r="C24">
            <v>0.69999999999999929</v>
          </cell>
          <cell r="D24">
            <v>7.4</v>
          </cell>
          <cell r="E24">
            <v>7.8</v>
          </cell>
          <cell r="F24">
            <v>9.8000000000000007</v>
          </cell>
          <cell r="G24">
            <v>10.199999999999999</v>
          </cell>
          <cell r="H24">
            <v>108</v>
          </cell>
        </row>
        <row r="25">
          <cell r="A25" t="str">
            <v>173</v>
          </cell>
          <cell r="B25">
            <v>9.0500000000000007</v>
          </cell>
          <cell r="C25">
            <v>0.67500000000000004</v>
          </cell>
          <cell r="D25">
            <v>7.7</v>
          </cell>
          <cell r="E25">
            <v>8</v>
          </cell>
          <cell r="F25">
            <v>10.1</v>
          </cell>
          <cell r="G25">
            <v>10.4</v>
          </cell>
          <cell r="H25">
            <v>11.1</v>
          </cell>
        </row>
        <row r="26">
          <cell r="A26" t="str">
            <v>174</v>
          </cell>
          <cell r="B26">
            <v>9.3000000000000007</v>
          </cell>
          <cell r="C26">
            <v>0.69999999999999929</v>
          </cell>
          <cell r="D26">
            <v>7.9</v>
          </cell>
          <cell r="E26">
            <v>8.1999999999999993</v>
          </cell>
          <cell r="F26">
            <v>10.4</v>
          </cell>
          <cell r="G26">
            <v>10.7</v>
          </cell>
          <cell r="H26">
            <v>11.4</v>
          </cell>
        </row>
        <row r="27">
          <cell r="A27" t="str">
            <v>175</v>
          </cell>
          <cell r="B27">
            <v>9.5500000000000007</v>
          </cell>
          <cell r="C27">
            <v>0.72499999999999998</v>
          </cell>
          <cell r="D27">
            <v>8.1</v>
          </cell>
          <cell r="E27">
            <v>8.5</v>
          </cell>
          <cell r="F27">
            <v>10.6</v>
          </cell>
          <cell r="G27">
            <v>11</v>
          </cell>
          <cell r="H27">
            <v>11.7</v>
          </cell>
        </row>
        <row r="28">
          <cell r="A28" t="str">
            <v>176</v>
          </cell>
          <cell r="B28">
            <v>9.75</v>
          </cell>
          <cell r="C28">
            <v>0.72499999999999998</v>
          </cell>
          <cell r="D28">
            <v>8.3000000000000007</v>
          </cell>
          <cell r="E28">
            <v>8.6999999999999993</v>
          </cell>
          <cell r="F28">
            <v>10.9</v>
          </cell>
          <cell r="G28">
            <v>11.2</v>
          </cell>
          <cell r="H28">
            <v>12</v>
          </cell>
        </row>
        <row r="29">
          <cell r="A29" t="str">
            <v>177</v>
          </cell>
          <cell r="B29">
            <v>10</v>
          </cell>
          <cell r="C29">
            <v>0.75</v>
          </cell>
          <cell r="D29">
            <v>8.5</v>
          </cell>
          <cell r="E29">
            <v>8.9</v>
          </cell>
          <cell r="F29">
            <v>11.1</v>
          </cell>
          <cell r="G29">
            <v>11.5</v>
          </cell>
          <cell r="H29">
            <v>12.3</v>
          </cell>
        </row>
        <row r="30">
          <cell r="A30" t="str">
            <v>178</v>
          </cell>
          <cell r="B30">
            <v>10.25</v>
          </cell>
          <cell r="C30">
            <v>0.77500000000000002</v>
          </cell>
          <cell r="D30">
            <v>8.6999999999999993</v>
          </cell>
          <cell r="E30">
            <v>9.1</v>
          </cell>
          <cell r="F30">
            <v>11.4</v>
          </cell>
          <cell r="G30">
            <v>11.8</v>
          </cell>
          <cell r="H30">
            <v>12.6</v>
          </cell>
        </row>
        <row r="31">
          <cell r="A31" t="str">
            <v>179</v>
          </cell>
          <cell r="B31">
            <v>10.55</v>
          </cell>
          <cell r="C31">
            <v>0.77499999999999947</v>
          </cell>
          <cell r="D31">
            <v>9</v>
          </cell>
          <cell r="E31">
            <v>9.3000000000000007</v>
          </cell>
          <cell r="F31">
            <v>11.7</v>
          </cell>
          <cell r="G31">
            <v>12.1</v>
          </cell>
          <cell r="H31">
            <v>12.9</v>
          </cell>
        </row>
        <row r="32">
          <cell r="A32" t="str">
            <v>180</v>
          </cell>
          <cell r="B32">
            <v>10.8</v>
          </cell>
          <cell r="C32">
            <v>0.8</v>
          </cell>
          <cell r="D32">
            <v>9.1999999999999993</v>
          </cell>
          <cell r="E32">
            <v>9.6</v>
          </cell>
          <cell r="F32">
            <v>11.9</v>
          </cell>
          <cell r="G32">
            <v>12.4</v>
          </cell>
          <cell r="H32">
            <v>13.2</v>
          </cell>
        </row>
        <row r="33">
          <cell r="A33" t="str">
            <v>181</v>
          </cell>
          <cell r="B33">
            <v>11</v>
          </cell>
          <cell r="C33">
            <v>0.8</v>
          </cell>
          <cell r="D33">
            <v>9.4</v>
          </cell>
          <cell r="E33">
            <v>9.8000000000000007</v>
          </cell>
          <cell r="F33">
            <v>12.2</v>
          </cell>
          <cell r="G33">
            <v>12.6</v>
          </cell>
          <cell r="H33">
            <v>13.5</v>
          </cell>
        </row>
        <row r="34">
          <cell r="A34" t="str">
            <v>182</v>
          </cell>
          <cell r="B34">
            <v>11.25</v>
          </cell>
          <cell r="C34">
            <v>0.82499999999999996</v>
          </cell>
          <cell r="D34">
            <v>9.6</v>
          </cell>
          <cell r="E34">
            <v>10</v>
          </cell>
          <cell r="F34">
            <v>12.5</v>
          </cell>
          <cell r="G34">
            <v>12.9</v>
          </cell>
          <cell r="H34">
            <v>13.8</v>
          </cell>
        </row>
        <row r="35">
          <cell r="A35" t="str">
            <v>183</v>
          </cell>
          <cell r="B35">
            <v>11.55</v>
          </cell>
          <cell r="C35">
            <v>0.82499999999999929</v>
          </cell>
          <cell r="D35">
            <v>9.9</v>
          </cell>
          <cell r="E35">
            <v>10.199999999999999</v>
          </cell>
          <cell r="F35">
            <v>12.7</v>
          </cell>
          <cell r="G35">
            <v>13.2</v>
          </cell>
          <cell r="H35">
            <v>14.1</v>
          </cell>
        </row>
        <row r="36">
          <cell r="A36" t="str">
            <v>184</v>
          </cell>
          <cell r="B36">
            <v>11.8</v>
          </cell>
          <cell r="C36">
            <v>0.85</v>
          </cell>
          <cell r="D36">
            <v>10.1</v>
          </cell>
          <cell r="E36">
            <v>10.4</v>
          </cell>
          <cell r="F36">
            <v>13</v>
          </cell>
          <cell r="G36">
            <v>13.5</v>
          </cell>
          <cell r="H36">
            <v>14.5</v>
          </cell>
        </row>
        <row r="37">
          <cell r="A37" t="str">
            <v>185</v>
          </cell>
          <cell r="B37">
            <v>12.35</v>
          </cell>
          <cell r="C37">
            <v>1.175</v>
          </cell>
          <cell r="D37">
            <v>10</v>
          </cell>
          <cell r="E37">
            <v>10.4</v>
          </cell>
          <cell r="F37">
            <v>13.9</v>
          </cell>
          <cell r="G37">
            <v>14.7</v>
          </cell>
          <cell r="H37">
            <v>16.2</v>
          </cell>
        </row>
        <row r="38">
          <cell r="A38" t="str">
            <v>186</v>
          </cell>
          <cell r="B38">
            <v>12.55</v>
          </cell>
          <cell r="C38">
            <v>1.175</v>
          </cell>
          <cell r="D38">
            <v>10.199999999999999</v>
          </cell>
          <cell r="E38">
            <v>10.6</v>
          </cell>
          <cell r="F38">
            <v>14.1</v>
          </cell>
          <cell r="G38">
            <v>14.9</v>
          </cell>
          <cell r="H38">
            <v>16.399999999999999</v>
          </cell>
        </row>
        <row r="39">
          <cell r="A39" t="str">
            <v>187</v>
          </cell>
          <cell r="B39">
            <v>12.75</v>
          </cell>
          <cell r="C39">
            <v>1.175</v>
          </cell>
          <cell r="D39">
            <v>10.4</v>
          </cell>
          <cell r="E39">
            <v>10.8</v>
          </cell>
          <cell r="F39">
            <v>14.3</v>
          </cell>
          <cell r="G39">
            <v>15.1</v>
          </cell>
          <cell r="H39">
            <v>16.600000000000001</v>
          </cell>
        </row>
        <row r="40">
          <cell r="A40" t="str">
            <v>188</v>
          </cell>
          <cell r="B40">
            <v>13</v>
          </cell>
          <cell r="C40">
            <v>1.2</v>
          </cell>
          <cell r="D40">
            <v>10.6</v>
          </cell>
          <cell r="E40">
            <v>11</v>
          </cell>
          <cell r="F40">
            <v>14.6</v>
          </cell>
          <cell r="G40">
            <v>15.4</v>
          </cell>
          <cell r="H40">
            <v>16.899999999999999</v>
          </cell>
        </row>
        <row r="41">
          <cell r="A41" t="str">
            <v>189</v>
          </cell>
          <cell r="B41">
            <v>13.3</v>
          </cell>
          <cell r="C41">
            <v>1.2</v>
          </cell>
          <cell r="D41">
            <v>10.9</v>
          </cell>
          <cell r="E41">
            <v>11.4</v>
          </cell>
          <cell r="F41">
            <v>15</v>
          </cell>
          <cell r="G41">
            <v>15.7</v>
          </cell>
          <cell r="H41">
            <v>17.100000000000001</v>
          </cell>
        </row>
        <row r="42">
          <cell r="A42" t="str">
            <v>190</v>
          </cell>
          <cell r="B42">
            <v>13.5</v>
          </cell>
          <cell r="C42">
            <v>1.2</v>
          </cell>
          <cell r="D42">
            <v>11.1</v>
          </cell>
          <cell r="E42">
            <v>11.6</v>
          </cell>
          <cell r="F42">
            <v>15.2</v>
          </cell>
          <cell r="G42">
            <v>15.9</v>
          </cell>
          <cell r="H42">
            <v>17.3</v>
          </cell>
        </row>
        <row r="43">
          <cell r="A43" t="str">
            <v>191</v>
          </cell>
          <cell r="B43">
            <v>13.75</v>
          </cell>
          <cell r="C43">
            <v>1.2250000000000001</v>
          </cell>
          <cell r="D43">
            <v>11.3</v>
          </cell>
          <cell r="E43">
            <v>11.8</v>
          </cell>
          <cell r="F43">
            <v>15.5</v>
          </cell>
          <cell r="G43">
            <v>16.2</v>
          </cell>
          <cell r="H43">
            <v>17.600000000000001</v>
          </cell>
        </row>
        <row r="44">
          <cell r="A44" t="str">
            <v>192</v>
          </cell>
          <cell r="B44">
            <v>14</v>
          </cell>
          <cell r="C44">
            <v>1.25</v>
          </cell>
          <cell r="D44">
            <v>11.5</v>
          </cell>
          <cell r="E44">
            <v>12</v>
          </cell>
          <cell r="F44">
            <v>15.8</v>
          </cell>
          <cell r="G44">
            <v>16.5</v>
          </cell>
          <cell r="H44">
            <v>17.899999999999999</v>
          </cell>
        </row>
        <row r="45">
          <cell r="A45" t="str">
            <v>193</v>
          </cell>
          <cell r="B45">
            <v>14.25</v>
          </cell>
          <cell r="C45">
            <v>1.2749999999999999</v>
          </cell>
          <cell r="D45">
            <v>11.7</v>
          </cell>
          <cell r="E45">
            <v>12.2</v>
          </cell>
          <cell r="F45">
            <v>16</v>
          </cell>
          <cell r="G45">
            <v>16.8</v>
          </cell>
          <cell r="H45">
            <v>18.3</v>
          </cell>
        </row>
        <row r="46">
          <cell r="A46" t="str">
            <v>194</v>
          </cell>
          <cell r="B46">
            <v>14.6</v>
          </cell>
          <cell r="C46">
            <v>1.3</v>
          </cell>
          <cell r="D46">
            <v>12</v>
          </cell>
          <cell r="E46">
            <v>12.5</v>
          </cell>
          <cell r="F46">
            <v>16.399999999999999</v>
          </cell>
          <cell r="G46">
            <v>17.2</v>
          </cell>
          <cell r="H46">
            <v>18.7</v>
          </cell>
        </row>
        <row r="47">
          <cell r="A47" t="str">
            <v>195</v>
          </cell>
          <cell r="B47">
            <v>14.85</v>
          </cell>
          <cell r="C47">
            <v>1.325</v>
          </cell>
          <cell r="D47">
            <v>12.2</v>
          </cell>
          <cell r="E47">
            <v>12.7</v>
          </cell>
          <cell r="F47">
            <v>16.7</v>
          </cell>
          <cell r="G47">
            <v>17.5</v>
          </cell>
          <cell r="H47">
            <v>19.100000000000001</v>
          </cell>
        </row>
        <row r="48">
          <cell r="A48" t="str">
            <v>196</v>
          </cell>
          <cell r="B48">
            <v>15.1</v>
          </cell>
          <cell r="C48">
            <v>1.35</v>
          </cell>
          <cell r="D48">
            <v>12.4</v>
          </cell>
          <cell r="E48">
            <v>12.9</v>
          </cell>
          <cell r="F48">
            <v>17</v>
          </cell>
          <cell r="G48">
            <v>17.8</v>
          </cell>
          <cell r="H48">
            <v>19.399999999999999</v>
          </cell>
        </row>
        <row r="49">
          <cell r="A49" t="str">
            <v>197</v>
          </cell>
          <cell r="B49">
            <v>15.35</v>
          </cell>
          <cell r="C49">
            <v>1.375</v>
          </cell>
          <cell r="D49">
            <v>12.6</v>
          </cell>
          <cell r="E49">
            <v>13.1</v>
          </cell>
          <cell r="F49">
            <v>17.3</v>
          </cell>
          <cell r="G49">
            <v>18.100000000000001</v>
          </cell>
          <cell r="H49">
            <v>19.7</v>
          </cell>
        </row>
        <row r="50">
          <cell r="A50" t="str">
            <v>198</v>
          </cell>
          <cell r="B50">
            <v>15.6</v>
          </cell>
          <cell r="C50">
            <v>1.4</v>
          </cell>
          <cell r="D50">
            <v>12.8</v>
          </cell>
          <cell r="E50">
            <v>13.3</v>
          </cell>
          <cell r="F50">
            <v>17.600000000000001</v>
          </cell>
          <cell r="G50">
            <v>18.399999999999999</v>
          </cell>
          <cell r="H50">
            <v>20.100000000000001</v>
          </cell>
        </row>
        <row r="51">
          <cell r="A51" t="str">
            <v>199</v>
          </cell>
          <cell r="B51">
            <v>15.9</v>
          </cell>
          <cell r="C51">
            <v>1.4</v>
          </cell>
          <cell r="D51">
            <v>13.1</v>
          </cell>
          <cell r="E51">
            <v>13.6</v>
          </cell>
          <cell r="F51">
            <v>17.899999999999999</v>
          </cell>
          <cell r="G51">
            <v>18.7</v>
          </cell>
          <cell r="H51">
            <v>20.399999999999999</v>
          </cell>
        </row>
        <row r="52">
          <cell r="A52" t="str">
            <v>250</v>
          </cell>
          <cell r="B52">
            <v>3.3</v>
          </cell>
          <cell r="C52">
            <v>0.3</v>
          </cell>
          <cell r="D52">
            <v>2.7</v>
          </cell>
          <cell r="E52">
            <v>2.8</v>
          </cell>
          <cell r="F52">
            <v>3.8</v>
          </cell>
          <cell r="G52">
            <v>3.9</v>
          </cell>
          <cell r="H52">
            <v>4.2</v>
          </cell>
        </row>
        <row r="53">
          <cell r="A53" t="str">
            <v>251</v>
          </cell>
          <cell r="B53">
            <v>3.55</v>
          </cell>
          <cell r="C53">
            <v>0.32500000000000001</v>
          </cell>
          <cell r="D53">
            <v>2.9</v>
          </cell>
          <cell r="E53">
            <v>3</v>
          </cell>
          <cell r="F53">
            <v>4.0999999999999996</v>
          </cell>
          <cell r="G53">
            <v>4.2</v>
          </cell>
          <cell r="H53">
            <v>4.5</v>
          </cell>
        </row>
        <row r="54">
          <cell r="A54" t="str">
            <v>252</v>
          </cell>
          <cell r="B54">
            <v>3.8</v>
          </cell>
          <cell r="C54">
            <v>0.35</v>
          </cell>
          <cell r="D54">
            <v>3.1</v>
          </cell>
          <cell r="E54">
            <v>3.3</v>
          </cell>
          <cell r="F54">
            <v>4.3</v>
          </cell>
          <cell r="G54">
            <v>4.5</v>
          </cell>
          <cell r="H54">
            <v>4.8</v>
          </cell>
        </row>
        <row r="55">
          <cell r="A55" t="str">
            <v>253</v>
          </cell>
          <cell r="B55">
            <v>4.05</v>
          </cell>
          <cell r="C55">
            <v>0.375</v>
          </cell>
          <cell r="D55">
            <v>3.3</v>
          </cell>
          <cell r="E55">
            <v>3.5</v>
          </cell>
          <cell r="F55">
            <v>4.5999999999999996</v>
          </cell>
          <cell r="G55">
            <v>4.8</v>
          </cell>
          <cell r="H55">
            <v>5.0999999999999996</v>
          </cell>
        </row>
        <row r="56">
          <cell r="A56" t="str">
            <v>254</v>
          </cell>
          <cell r="B56">
            <v>4.25</v>
          </cell>
          <cell r="C56">
            <v>0.375</v>
          </cell>
          <cell r="D56">
            <v>3.5</v>
          </cell>
          <cell r="E56">
            <v>3.7</v>
          </cell>
          <cell r="F56">
            <v>4.9000000000000004</v>
          </cell>
          <cell r="G56">
            <v>5</v>
          </cell>
          <cell r="H56">
            <v>5.4</v>
          </cell>
        </row>
        <row r="57">
          <cell r="A57" t="str">
            <v>255</v>
          </cell>
          <cell r="B57">
            <v>4.5</v>
          </cell>
          <cell r="C57">
            <v>0.4</v>
          </cell>
          <cell r="D57">
            <v>3.7</v>
          </cell>
          <cell r="E57">
            <v>3.9</v>
          </cell>
          <cell r="F57">
            <v>5.0999999999999996</v>
          </cell>
          <cell r="G57">
            <v>5.3</v>
          </cell>
          <cell r="H57">
            <v>5.7</v>
          </cell>
        </row>
        <row r="58">
          <cell r="A58" t="str">
            <v>256</v>
          </cell>
          <cell r="B58">
            <v>4.75</v>
          </cell>
          <cell r="C58">
            <v>0.42499999999999999</v>
          </cell>
          <cell r="D58">
            <v>3.9</v>
          </cell>
          <cell r="E58">
            <v>4.0999999999999996</v>
          </cell>
          <cell r="F58">
            <v>5.4</v>
          </cell>
          <cell r="G58">
            <v>5.6</v>
          </cell>
          <cell r="H58">
            <v>6</v>
          </cell>
        </row>
        <row r="59">
          <cell r="A59" t="str">
            <v>257</v>
          </cell>
          <cell r="B59">
            <v>5</v>
          </cell>
          <cell r="C59">
            <v>0.45</v>
          </cell>
          <cell r="D59">
            <v>4.0999999999999996</v>
          </cell>
          <cell r="E59">
            <v>4.3</v>
          </cell>
          <cell r="F59">
            <v>5.6</v>
          </cell>
          <cell r="G59">
            <v>5.9</v>
          </cell>
          <cell r="H59">
            <v>6.3</v>
          </cell>
        </row>
        <row r="60">
          <cell r="A60" t="str">
            <v>258</v>
          </cell>
          <cell r="B60">
            <v>5.2</v>
          </cell>
          <cell r="C60">
            <v>0.45</v>
          </cell>
          <cell r="D60">
            <v>4.3</v>
          </cell>
          <cell r="E60">
            <v>4.5</v>
          </cell>
          <cell r="F60">
            <v>5.9</v>
          </cell>
          <cell r="G60">
            <v>6.1</v>
          </cell>
          <cell r="H60">
            <v>6.6</v>
          </cell>
        </row>
        <row r="61">
          <cell r="A61" t="str">
            <v>259</v>
          </cell>
          <cell r="B61">
            <v>5.45</v>
          </cell>
          <cell r="C61">
            <v>0.47499999999999998</v>
          </cell>
          <cell r="D61">
            <v>4.5</v>
          </cell>
          <cell r="E61">
            <v>4.8</v>
          </cell>
          <cell r="F61">
            <v>6.2</v>
          </cell>
          <cell r="G61">
            <v>6.4</v>
          </cell>
          <cell r="H61">
            <v>6.9</v>
          </cell>
        </row>
        <row r="62">
          <cell r="A62" t="str">
            <v>260</v>
          </cell>
          <cell r="B62">
            <v>5.7</v>
          </cell>
          <cell r="C62">
            <v>0.5</v>
          </cell>
          <cell r="D62">
            <v>4.7</v>
          </cell>
          <cell r="E62">
            <v>5</v>
          </cell>
          <cell r="F62">
            <v>6.4</v>
          </cell>
          <cell r="G62">
            <v>6.7</v>
          </cell>
          <cell r="H62">
            <v>7.2</v>
          </cell>
        </row>
        <row r="63">
          <cell r="A63" t="str">
            <v>261</v>
          </cell>
          <cell r="B63">
            <v>5.9</v>
          </cell>
          <cell r="C63">
            <v>0.5</v>
          </cell>
          <cell r="D63">
            <v>4.9000000000000004</v>
          </cell>
          <cell r="E63">
            <v>5.2</v>
          </cell>
          <cell r="F63">
            <v>6.7</v>
          </cell>
          <cell r="G63">
            <v>6.9</v>
          </cell>
          <cell r="H63">
            <v>7.4</v>
          </cell>
        </row>
        <row r="64">
          <cell r="A64" t="str">
            <v>262</v>
          </cell>
          <cell r="B64">
            <v>6.15</v>
          </cell>
          <cell r="C64">
            <v>0.52500000000000002</v>
          </cell>
          <cell r="D64">
            <v>5.0999999999999996</v>
          </cell>
          <cell r="E64">
            <v>5.4</v>
          </cell>
          <cell r="F64">
            <v>6.9</v>
          </cell>
          <cell r="G64">
            <v>7.2</v>
          </cell>
          <cell r="H64">
            <v>7.7</v>
          </cell>
        </row>
        <row r="65">
          <cell r="A65" t="str">
            <v>263</v>
          </cell>
          <cell r="B65">
            <v>6.4</v>
          </cell>
          <cell r="C65">
            <v>0.55000000000000004</v>
          </cell>
          <cell r="D65">
            <v>5.3</v>
          </cell>
          <cell r="E65">
            <v>5.6</v>
          </cell>
          <cell r="F65">
            <v>7.2</v>
          </cell>
          <cell r="G65">
            <v>7.5</v>
          </cell>
          <cell r="H65">
            <v>8</v>
          </cell>
        </row>
        <row r="66">
          <cell r="A66" t="str">
            <v>264</v>
          </cell>
          <cell r="B66">
            <v>6.6</v>
          </cell>
          <cell r="C66">
            <v>0.55000000000000004</v>
          </cell>
          <cell r="D66">
            <v>5.5</v>
          </cell>
          <cell r="E66">
            <v>5.8</v>
          </cell>
          <cell r="F66">
            <v>7.4</v>
          </cell>
          <cell r="G66">
            <v>7.7</v>
          </cell>
          <cell r="H66">
            <v>8.3000000000000007</v>
          </cell>
        </row>
        <row r="67">
          <cell r="A67" t="str">
            <v>265</v>
          </cell>
          <cell r="B67">
            <v>6.85</v>
          </cell>
          <cell r="C67">
            <v>0.57499999999999996</v>
          </cell>
          <cell r="D67">
            <v>5.7</v>
          </cell>
          <cell r="E67">
            <v>6</v>
          </cell>
          <cell r="F67">
            <v>7.7</v>
          </cell>
          <cell r="G67">
            <v>8</v>
          </cell>
          <cell r="H67">
            <v>8.5</v>
          </cell>
        </row>
        <row r="68">
          <cell r="A68" t="str">
            <v>266</v>
          </cell>
          <cell r="B68">
            <v>7.05</v>
          </cell>
          <cell r="C68">
            <v>0.57499999999999996</v>
          </cell>
          <cell r="D68">
            <v>5.9</v>
          </cell>
          <cell r="E68">
            <v>6.2</v>
          </cell>
          <cell r="F68">
            <v>7.9</v>
          </cell>
          <cell r="G68">
            <v>8.1999999999999993</v>
          </cell>
          <cell r="H68">
            <v>8.8000000000000007</v>
          </cell>
        </row>
        <row r="69">
          <cell r="A69" t="str">
            <v>267</v>
          </cell>
          <cell r="B69">
            <v>7.3</v>
          </cell>
          <cell r="C69">
            <v>0.6</v>
          </cell>
          <cell r="D69">
            <v>6.1</v>
          </cell>
          <cell r="E69">
            <v>6.4</v>
          </cell>
          <cell r="F69">
            <v>8.1999999999999993</v>
          </cell>
          <cell r="G69">
            <v>8.5</v>
          </cell>
          <cell r="H69">
            <v>9.1</v>
          </cell>
        </row>
        <row r="70">
          <cell r="A70" t="str">
            <v>268</v>
          </cell>
          <cell r="B70">
            <v>7.5</v>
          </cell>
          <cell r="C70">
            <v>0.6</v>
          </cell>
          <cell r="D70">
            <v>6.3</v>
          </cell>
          <cell r="E70">
            <v>6.6</v>
          </cell>
          <cell r="F70">
            <v>8.4</v>
          </cell>
          <cell r="G70">
            <v>8.6999999999999993</v>
          </cell>
          <cell r="H70">
            <v>9.3000000000000007</v>
          </cell>
        </row>
        <row r="71">
          <cell r="A71" t="str">
            <v>269</v>
          </cell>
          <cell r="B71">
            <v>7.75</v>
          </cell>
          <cell r="C71">
            <v>0.625</v>
          </cell>
          <cell r="D71">
            <v>6.5</v>
          </cell>
          <cell r="E71">
            <v>6.8</v>
          </cell>
          <cell r="F71">
            <v>8.6999999999999993</v>
          </cell>
          <cell r="G71">
            <v>9</v>
          </cell>
          <cell r="H71">
            <v>9.6</v>
          </cell>
        </row>
        <row r="72">
          <cell r="A72" t="str">
            <v>270</v>
          </cell>
          <cell r="B72">
            <v>7.95</v>
          </cell>
          <cell r="C72">
            <v>0.625</v>
          </cell>
          <cell r="D72">
            <v>6.7</v>
          </cell>
          <cell r="E72">
            <v>7</v>
          </cell>
          <cell r="F72">
            <v>8.9</v>
          </cell>
          <cell r="G72">
            <v>9.1999999999999993</v>
          </cell>
          <cell r="H72">
            <v>9.9</v>
          </cell>
        </row>
        <row r="73">
          <cell r="A73" t="str">
            <v>271</v>
          </cell>
          <cell r="B73">
            <v>8.1999999999999993</v>
          </cell>
          <cell r="C73">
            <v>0.65</v>
          </cell>
          <cell r="D73">
            <v>6.9</v>
          </cell>
          <cell r="E73">
            <v>7.2</v>
          </cell>
          <cell r="F73">
            <v>9.1</v>
          </cell>
          <cell r="G73">
            <v>9.5</v>
          </cell>
          <cell r="H73">
            <v>10.1</v>
          </cell>
        </row>
        <row r="74">
          <cell r="A74" t="str">
            <v>272</v>
          </cell>
          <cell r="B74">
            <v>8.4</v>
          </cell>
          <cell r="C74">
            <v>0.65</v>
          </cell>
          <cell r="D74">
            <v>7.1</v>
          </cell>
          <cell r="E74">
            <v>7.4</v>
          </cell>
          <cell r="F74">
            <v>9.4</v>
          </cell>
          <cell r="G74">
            <v>9.6999999999999993</v>
          </cell>
          <cell r="H74">
            <v>10.4</v>
          </cell>
        </row>
        <row r="75">
          <cell r="A75" t="str">
            <v>273</v>
          </cell>
          <cell r="B75">
            <v>8.65</v>
          </cell>
          <cell r="C75">
            <v>0.67500000000000004</v>
          </cell>
          <cell r="D75">
            <v>7.3</v>
          </cell>
          <cell r="E75">
            <v>7.6</v>
          </cell>
          <cell r="F75">
            <v>9.6</v>
          </cell>
          <cell r="G75">
            <v>10</v>
          </cell>
          <cell r="H75">
            <v>10.6</v>
          </cell>
        </row>
        <row r="76">
          <cell r="A76" t="str">
            <v>274</v>
          </cell>
          <cell r="B76">
            <v>8.85</v>
          </cell>
          <cell r="C76">
            <v>0.67500000000000004</v>
          </cell>
          <cell r="D76">
            <v>7.5</v>
          </cell>
          <cell r="E76">
            <v>7.8</v>
          </cell>
          <cell r="F76">
            <v>9.8000000000000007</v>
          </cell>
          <cell r="G76">
            <v>10.199999999999999</v>
          </cell>
          <cell r="H76">
            <v>10.9</v>
          </cell>
        </row>
        <row r="77">
          <cell r="A77" t="str">
            <v>275</v>
          </cell>
          <cell r="B77">
            <v>9.0500000000000007</v>
          </cell>
          <cell r="C77">
            <v>0.67500000000000004</v>
          </cell>
          <cell r="D77">
            <v>7.7</v>
          </cell>
          <cell r="E77">
            <v>8</v>
          </cell>
          <cell r="F77">
            <v>10.1</v>
          </cell>
          <cell r="G77">
            <v>10.4</v>
          </cell>
          <cell r="H77">
            <v>11.1</v>
          </cell>
        </row>
        <row r="78">
          <cell r="A78" t="str">
            <v>276</v>
          </cell>
          <cell r="B78">
            <v>9.3000000000000007</v>
          </cell>
          <cell r="C78">
            <v>0.69999999999999929</v>
          </cell>
          <cell r="D78">
            <v>7.9</v>
          </cell>
          <cell r="E78">
            <v>8.1999999999999993</v>
          </cell>
          <cell r="F78">
            <v>10.3</v>
          </cell>
          <cell r="G78">
            <v>10.7</v>
          </cell>
          <cell r="H78">
            <v>11.4</v>
          </cell>
        </row>
        <row r="79">
          <cell r="A79" t="str">
            <v>277</v>
          </cell>
          <cell r="B79">
            <v>9.5</v>
          </cell>
          <cell r="C79">
            <v>0.7</v>
          </cell>
          <cell r="D79">
            <v>8.1</v>
          </cell>
          <cell r="E79">
            <v>8.4</v>
          </cell>
          <cell r="F79">
            <v>10.5</v>
          </cell>
          <cell r="G79">
            <v>10.9</v>
          </cell>
          <cell r="H79">
            <v>11.6</v>
          </cell>
        </row>
        <row r="80">
          <cell r="A80" t="str">
            <v>278</v>
          </cell>
          <cell r="B80">
            <v>9.65</v>
          </cell>
          <cell r="C80">
            <v>0.72500000000000053</v>
          </cell>
          <cell r="D80">
            <v>8.1999999999999993</v>
          </cell>
          <cell r="E80">
            <v>8.6</v>
          </cell>
          <cell r="F80">
            <v>10.8</v>
          </cell>
          <cell r="G80">
            <v>11.1</v>
          </cell>
          <cell r="H80">
            <v>11.8</v>
          </cell>
        </row>
        <row r="81">
          <cell r="A81" t="str">
            <v>279</v>
          </cell>
          <cell r="B81">
            <v>9.85</v>
          </cell>
          <cell r="C81">
            <v>0.72499999999999998</v>
          </cell>
          <cell r="D81">
            <v>8.4</v>
          </cell>
          <cell r="E81">
            <v>8.8000000000000007</v>
          </cell>
          <cell r="F81">
            <v>11</v>
          </cell>
          <cell r="G81">
            <v>11.3</v>
          </cell>
          <cell r="H81">
            <v>12.1</v>
          </cell>
        </row>
        <row r="82">
          <cell r="A82" t="str">
            <v>280</v>
          </cell>
          <cell r="B82">
            <v>10.1</v>
          </cell>
          <cell r="C82">
            <v>0.75</v>
          </cell>
          <cell r="D82">
            <v>8.6</v>
          </cell>
          <cell r="E82">
            <v>9</v>
          </cell>
          <cell r="F82">
            <v>11.2</v>
          </cell>
          <cell r="G82">
            <v>11.6</v>
          </cell>
          <cell r="H82">
            <v>12.3</v>
          </cell>
        </row>
        <row r="83">
          <cell r="A83" t="str">
            <v>281</v>
          </cell>
          <cell r="B83">
            <v>10.3</v>
          </cell>
          <cell r="C83">
            <v>0.75</v>
          </cell>
          <cell r="D83">
            <v>8.8000000000000007</v>
          </cell>
          <cell r="E83">
            <v>9.1999999999999993</v>
          </cell>
          <cell r="F83">
            <v>11.4</v>
          </cell>
          <cell r="G83">
            <v>11.8</v>
          </cell>
          <cell r="H83">
            <v>12.6</v>
          </cell>
        </row>
        <row r="84">
          <cell r="A84" t="str">
            <v>282</v>
          </cell>
          <cell r="B84">
            <v>10.45</v>
          </cell>
          <cell r="C84">
            <v>0.77500000000000002</v>
          </cell>
          <cell r="D84">
            <v>8.9</v>
          </cell>
          <cell r="E84">
            <v>9.3000000000000007</v>
          </cell>
          <cell r="F84">
            <v>11.7</v>
          </cell>
          <cell r="G84">
            <v>12</v>
          </cell>
          <cell r="H84">
            <v>12.8</v>
          </cell>
        </row>
        <row r="85">
          <cell r="A85" t="str">
            <v>283</v>
          </cell>
          <cell r="B85">
            <v>10.7</v>
          </cell>
          <cell r="C85">
            <v>0.80000000000000071</v>
          </cell>
          <cell r="D85">
            <v>9.1</v>
          </cell>
          <cell r="E85">
            <v>9.5</v>
          </cell>
          <cell r="F85">
            <v>11.9</v>
          </cell>
          <cell r="G85">
            <v>12.3</v>
          </cell>
          <cell r="H85">
            <v>13</v>
          </cell>
        </row>
        <row r="86">
          <cell r="A86" t="str">
            <v>284</v>
          </cell>
          <cell r="B86">
            <v>10.9</v>
          </cell>
          <cell r="C86">
            <v>0.8</v>
          </cell>
          <cell r="D86">
            <v>9.3000000000000007</v>
          </cell>
          <cell r="E86">
            <v>9.6999999999999993</v>
          </cell>
          <cell r="F86">
            <v>12.1</v>
          </cell>
          <cell r="G86">
            <v>12.5</v>
          </cell>
          <cell r="H86">
            <v>13.3</v>
          </cell>
        </row>
        <row r="87">
          <cell r="A87" t="str">
            <v>285</v>
          </cell>
          <cell r="B87">
            <v>12</v>
          </cell>
          <cell r="C87">
            <v>1.1000000000000001</v>
          </cell>
          <cell r="D87">
            <v>9.8000000000000007</v>
          </cell>
          <cell r="E87">
            <v>10.199999999999999</v>
          </cell>
          <cell r="F87">
            <v>13.5</v>
          </cell>
          <cell r="G87">
            <v>14.2</v>
          </cell>
          <cell r="H87">
            <v>15.6</v>
          </cell>
        </row>
        <row r="88">
          <cell r="A88" t="str">
            <v>286</v>
          </cell>
          <cell r="B88">
            <v>12.25</v>
          </cell>
          <cell r="C88">
            <v>1.125</v>
          </cell>
          <cell r="D88">
            <v>10</v>
          </cell>
          <cell r="E88">
            <v>10.4</v>
          </cell>
          <cell r="F88">
            <v>13.8</v>
          </cell>
          <cell r="G88">
            <v>14.5</v>
          </cell>
          <cell r="H88">
            <v>15.9</v>
          </cell>
        </row>
        <row r="89">
          <cell r="A89" t="str">
            <v>287</v>
          </cell>
          <cell r="B89">
            <v>12.45</v>
          </cell>
          <cell r="C89">
            <v>1.125</v>
          </cell>
          <cell r="D89">
            <v>10.199999999999999</v>
          </cell>
          <cell r="E89">
            <v>10.6</v>
          </cell>
          <cell r="F89">
            <v>14</v>
          </cell>
          <cell r="G89">
            <v>14.7</v>
          </cell>
          <cell r="H89">
            <v>16</v>
          </cell>
        </row>
        <row r="90">
          <cell r="A90" t="str">
            <v>288</v>
          </cell>
          <cell r="B90">
            <v>12.7</v>
          </cell>
          <cell r="C90">
            <v>1.1499999999999999</v>
          </cell>
          <cell r="D90">
            <v>10.4</v>
          </cell>
          <cell r="E90">
            <v>10.8</v>
          </cell>
          <cell r="F90">
            <v>14.3</v>
          </cell>
          <cell r="G90">
            <v>15</v>
          </cell>
          <cell r="H90">
            <v>16.399999999999999</v>
          </cell>
        </row>
        <row r="91">
          <cell r="A91" t="str">
            <v>289</v>
          </cell>
          <cell r="B91">
            <v>12.95</v>
          </cell>
          <cell r="C91">
            <v>1.175</v>
          </cell>
          <cell r="D91">
            <v>10.6</v>
          </cell>
          <cell r="E91">
            <v>11</v>
          </cell>
          <cell r="F91">
            <v>14.6</v>
          </cell>
          <cell r="G91">
            <v>15.3</v>
          </cell>
          <cell r="H91">
            <v>16.7</v>
          </cell>
        </row>
        <row r="92">
          <cell r="A92" t="str">
            <v>290</v>
          </cell>
          <cell r="B92">
            <v>13.15</v>
          </cell>
          <cell r="C92">
            <v>1.175</v>
          </cell>
          <cell r="D92">
            <v>10.8</v>
          </cell>
          <cell r="E92">
            <v>11.3</v>
          </cell>
          <cell r="F92">
            <v>14.8</v>
          </cell>
          <cell r="G92">
            <v>15.5</v>
          </cell>
          <cell r="H92">
            <v>16.8</v>
          </cell>
        </row>
        <row r="93">
          <cell r="A93" t="str">
            <v>291</v>
          </cell>
          <cell r="B93">
            <v>13.4</v>
          </cell>
          <cell r="C93">
            <v>1.2</v>
          </cell>
          <cell r="D93">
            <v>11</v>
          </cell>
          <cell r="E93">
            <v>11.5</v>
          </cell>
          <cell r="F93">
            <v>15.1</v>
          </cell>
          <cell r="G93">
            <v>15.8</v>
          </cell>
          <cell r="H93">
            <v>17.100000000000001</v>
          </cell>
        </row>
        <row r="94">
          <cell r="A94" t="str">
            <v>292</v>
          </cell>
          <cell r="B94">
            <v>13.65</v>
          </cell>
          <cell r="C94">
            <v>1.2250000000000001</v>
          </cell>
          <cell r="D94">
            <v>11.2</v>
          </cell>
          <cell r="E94">
            <v>11.7</v>
          </cell>
          <cell r="F94">
            <v>15.4</v>
          </cell>
          <cell r="G94">
            <v>16.100000000000001</v>
          </cell>
          <cell r="H94">
            <v>17.5</v>
          </cell>
        </row>
        <row r="95">
          <cell r="A95" t="str">
            <v>293</v>
          </cell>
          <cell r="B95">
            <v>13.9</v>
          </cell>
          <cell r="C95">
            <v>1.25</v>
          </cell>
          <cell r="D95">
            <v>11.4</v>
          </cell>
          <cell r="E95">
            <v>11.9</v>
          </cell>
          <cell r="F95">
            <v>15.7</v>
          </cell>
          <cell r="G95">
            <v>16.399999999999999</v>
          </cell>
          <cell r="H95">
            <v>17.8</v>
          </cell>
        </row>
        <row r="96">
          <cell r="A96" t="str">
            <v>294</v>
          </cell>
          <cell r="B96">
            <v>14.15</v>
          </cell>
          <cell r="C96">
            <v>1.2749999999999999</v>
          </cell>
          <cell r="D96">
            <v>11.6</v>
          </cell>
          <cell r="E96">
            <v>12.1</v>
          </cell>
          <cell r="F96">
            <v>16</v>
          </cell>
          <cell r="G96">
            <v>16.7</v>
          </cell>
          <cell r="H96">
            <v>18.100000000000001</v>
          </cell>
        </row>
        <row r="97">
          <cell r="A97" t="str">
            <v>295</v>
          </cell>
          <cell r="B97">
            <v>14.4</v>
          </cell>
          <cell r="C97">
            <v>1.3</v>
          </cell>
          <cell r="D97">
            <v>11.8</v>
          </cell>
          <cell r="E97">
            <v>12.3</v>
          </cell>
          <cell r="F97">
            <v>16.2</v>
          </cell>
          <cell r="G97">
            <v>17</v>
          </cell>
          <cell r="H97">
            <v>18.5</v>
          </cell>
        </row>
        <row r="98">
          <cell r="A98" t="str">
            <v>296</v>
          </cell>
          <cell r="B98">
            <v>14.7</v>
          </cell>
          <cell r="C98">
            <v>1.3</v>
          </cell>
          <cell r="D98">
            <v>12.1</v>
          </cell>
          <cell r="E98">
            <v>12.6</v>
          </cell>
          <cell r="F98">
            <v>16.5</v>
          </cell>
          <cell r="G98">
            <v>17.3</v>
          </cell>
          <cell r="H98">
            <v>18.8</v>
          </cell>
        </row>
        <row r="99">
          <cell r="A99" t="str">
            <v>297</v>
          </cell>
          <cell r="B99">
            <v>15</v>
          </cell>
          <cell r="C99">
            <v>1.35</v>
          </cell>
          <cell r="D99">
            <v>12.3</v>
          </cell>
          <cell r="E99">
            <v>12.8</v>
          </cell>
          <cell r="F99">
            <v>16.899999999999999</v>
          </cell>
          <cell r="G99">
            <v>17.7</v>
          </cell>
          <cell r="H99">
            <v>19.2</v>
          </cell>
        </row>
        <row r="100">
          <cell r="A100" t="str">
            <v>298</v>
          </cell>
          <cell r="B100">
            <v>15.25</v>
          </cell>
          <cell r="C100">
            <v>1.375</v>
          </cell>
          <cell r="D100">
            <v>12.5</v>
          </cell>
          <cell r="E100">
            <v>13</v>
          </cell>
          <cell r="F100">
            <v>17.2</v>
          </cell>
          <cell r="G100">
            <v>18</v>
          </cell>
          <cell r="H100">
            <v>19.600000000000001</v>
          </cell>
        </row>
        <row r="101">
          <cell r="A101" t="str">
            <v>299</v>
          </cell>
          <cell r="B101">
            <v>15.55</v>
          </cell>
          <cell r="C101">
            <v>1.425</v>
          </cell>
          <cell r="D101">
            <v>12.7</v>
          </cell>
          <cell r="E101">
            <v>13.3</v>
          </cell>
          <cell r="F101">
            <v>17.600000000000001</v>
          </cell>
          <cell r="G101">
            <v>18.399999999999999</v>
          </cell>
          <cell r="H101">
            <v>20</v>
          </cell>
        </row>
        <row r="102">
          <cell r="A102" t="str">
            <v>1100</v>
          </cell>
          <cell r="B102">
            <v>16.149999999999999</v>
          </cell>
          <cell r="C102">
            <v>1.425</v>
          </cell>
          <cell r="D102">
            <v>13.3</v>
          </cell>
          <cell r="E102">
            <v>13.8</v>
          </cell>
          <cell r="F102">
            <v>18.2</v>
          </cell>
          <cell r="G102">
            <v>19</v>
          </cell>
          <cell r="H102">
            <v>20.7</v>
          </cell>
        </row>
        <row r="103">
          <cell r="A103" t="str">
            <v>1101</v>
          </cell>
          <cell r="B103">
            <v>16.399999999999999</v>
          </cell>
          <cell r="C103">
            <v>1.45</v>
          </cell>
          <cell r="D103">
            <v>13.5</v>
          </cell>
          <cell r="E103">
            <v>14</v>
          </cell>
          <cell r="F103">
            <v>18.399999999999999</v>
          </cell>
          <cell r="G103">
            <v>19.3</v>
          </cell>
          <cell r="H103">
            <v>21.1</v>
          </cell>
        </row>
        <row r="104">
          <cell r="A104" t="str">
            <v>1102</v>
          </cell>
          <cell r="B104">
            <v>16.7</v>
          </cell>
          <cell r="C104">
            <v>1.45</v>
          </cell>
          <cell r="D104">
            <v>13.8</v>
          </cell>
          <cell r="E104">
            <v>14.3</v>
          </cell>
          <cell r="F104">
            <v>18.7</v>
          </cell>
          <cell r="G104">
            <v>19.600000000000001</v>
          </cell>
          <cell r="H104">
            <v>21.4</v>
          </cell>
        </row>
        <row r="105">
          <cell r="A105" t="str">
            <v>1103</v>
          </cell>
          <cell r="B105">
            <v>16.95</v>
          </cell>
          <cell r="C105">
            <v>1.4750000000000001</v>
          </cell>
          <cell r="D105">
            <v>14</v>
          </cell>
          <cell r="E105">
            <v>14.6</v>
          </cell>
          <cell r="F105">
            <v>19</v>
          </cell>
          <cell r="G105">
            <v>19.899999999999999</v>
          </cell>
          <cell r="H105">
            <v>21.7</v>
          </cell>
        </row>
        <row r="106">
          <cell r="A106" t="str">
            <v>1104</v>
          </cell>
          <cell r="B106">
            <v>17.25</v>
          </cell>
          <cell r="C106">
            <v>1.5249999999999999</v>
          </cell>
          <cell r="D106">
            <v>14.2</v>
          </cell>
          <cell r="E106">
            <v>14.8</v>
          </cell>
          <cell r="F106">
            <v>19.399999999999999</v>
          </cell>
          <cell r="G106">
            <v>20.3</v>
          </cell>
          <cell r="H106">
            <v>22.2</v>
          </cell>
        </row>
        <row r="107">
          <cell r="A107" t="str">
            <v>1105</v>
          </cell>
          <cell r="B107">
            <v>17.55</v>
          </cell>
          <cell r="C107">
            <v>1.5249999999999999</v>
          </cell>
          <cell r="D107">
            <v>14.5</v>
          </cell>
          <cell r="E107">
            <v>15.1</v>
          </cell>
          <cell r="F107">
            <v>19.7</v>
          </cell>
          <cell r="G107">
            <v>20.6</v>
          </cell>
          <cell r="H107">
            <v>22.5</v>
          </cell>
        </row>
        <row r="108">
          <cell r="A108" t="str">
            <v>1106</v>
          </cell>
          <cell r="B108">
            <v>17.8</v>
          </cell>
          <cell r="C108">
            <v>1.6</v>
          </cell>
          <cell r="D108">
            <v>14.6</v>
          </cell>
          <cell r="E108">
            <v>15.3</v>
          </cell>
          <cell r="F108">
            <v>20.100000000000001</v>
          </cell>
          <cell r="G108">
            <v>21</v>
          </cell>
          <cell r="H108">
            <v>22.9</v>
          </cell>
        </row>
        <row r="109">
          <cell r="A109" t="str">
            <v>1107</v>
          </cell>
          <cell r="B109">
            <v>18.149999999999999</v>
          </cell>
          <cell r="C109">
            <v>1.625</v>
          </cell>
          <cell r="D109">
            <v>14.9</v>
          </cell>
          <cell r="E109">
            <v>15.6</v>
          </cell>
          <cell r="F109">
            <v>20.5</v>
          </cell>
          <cell r="G109">
            <v>21.4</v>
          </cell>
          <cell r="H109">
            <v>23.4</v>
          </cell>
        </row>
        <row r="110">
          <cell r="A110" t="str">
            <v>1108</v>
          </cell>
          <cell r="B110">
            <v>18.399999999999999</v>
          </cell>
          <cell r="C110">
            <v>1.65</v>
          </cell>
          <cell r="D110">
            <v>15.1</v>
          </cell>
          <cell r="E110">
            <v>15.8</v>
          </cell>
          <cell r="F110">
            <v>20.8</v>
          </cell>
          <cell r="G110">
            <v>21.7</v>
          </cell>
          <cell r="H110">
            <v>23.7</v>
          </cell>
        </row>
        <row r="111">
          <cell r="A111" t="str">
            <v>1109</v>
          </cell>
          <cell r="B111">
            <v>18.75</v>
          </cell>
          <cell r="C111">
            <v>1.675</v>
          </cell>
          <cell r="D111">
            <v>15.4</v>
          </cell>
          <cell r="E111">
            <v>16.100000000000001</v>
          </cell>
          <cell r="F111">
            <v>21.1</v>
          </cell>
          <cell r="G111">
            <v>22.1</v>
          </cell>
          <cell r="H111">
            <v>24.2</v>
          </cell>
        </row>
        <row r="112">
          <cell r="A112" t="str">
            <v>1110</v>
          </cell>
          <cell r="B112">
            <v>19.2</v>
          </cell>
          <cell r="C112">
            <v>1.75</v>
          </cell>
          <cell r="D112">
            <v>15.7</v>
          </cell>
          <cell r="E112">
            <v>16.399999999999999</v>
          </cell>
          <cell r="F112">
            <v>21.6</v>
          </cell>
          <cell r="G112">
            <v>22.7</v>
          </cell>
          <cell r="H112">
            <v>24.8</v>
          </cell>
        </row>
        <row r="113">
          <cell r="A113" t="str">
            <v>1111</v>
          </cell>
          <cell r="B113">
            <v>19.55</v>
          </cell>
          <cell r="C113">
            <v>1.7749999999999999</v>
          </cell>
          <cell r="D113">
            <v>16</v>
          </cell>
          <cell r="E113">
            <v>16.7</v>
          </cell>
          <cell r="F113">
            <v>22</v>
          </cell>
          <cell r="G113">
            <v>23.1</v>
          </cell>
          <cell r="H113">
            <v>25.2</v>
          </cell>
        </row>
        <row r="114">
          <cell r="A114" t="str">
            <v>1112</v>
          </cell>
          <cell r="B114">
            <v>19.850000000000001</v>
          </cell>
          <cell r="C114">
            <v>1.825</v>
          </cell>
          <cell r="D114">
            <v>16.2</v>
          </cell>
          <cell r="E114">
            <v>16.899999999999999</v>
          </cell>
          <cell r="F114">
            <v>22.3</v>
          </cell>
          <cell r="G114">
            <v>23.5</v>
          </cell>
          <cell r="H114">
            <v>25.7</v>
          </cell>
        </row>
        <row r="115">
          <cell r="A115" t="str">
            <v>1113</v>
          </cell>
          <cell r="B115">
            <v>20.25</v>
          </cell>
          <cell r="C115">
            <v>1.875</v>
          </cell>
          <cell r="D115">
            <v>16.5</v>
          </cell>
          <cell r="E115">
            <v>17.2</v>
          </cell>
          <cell r="F115">
            <v>22.8</v>
          </cell>
          <cell r="G115">
            <v>24</v>
          </cell>
          <cell r="H115">
            <v>26.3</v>
          </cell>
        </row>
        <row r="116">
          <cell r="A116" t="str">
            <v>1114</v>
          </cell>
          <cell r="B116">
            <v>20.65</v>
          </cell>
          <cell r="C116">
            <v>1.925</v>
          </cell>
          <cell r="D116">
            <v>16.8</v>
          </cell>
          <cell r="E116">
            <v>17.5</v>
          </cell>
          <cell r="F116">
            <v>23.3</v>
          </cell>
          <cell r="G116">
            <v>24.5</v>
          </cell>
          <cell r="H116">
            <v>26.9</v>
          </cell>
        </row>
        <row r="117">
          <cell r="A117" t="str">
            <v>1115</v>
          </cell>
          <cell r="B117">
            <v>21.05</v>
          </cell>
          <cell r="C117">
            <v>1.9750000000000001</v>
          </cell>
          <cell r="D117">
            <v>17.100000000000001</v>
          </cell>
          <cell r="E117">
            <v>17.899999999999999</v>
          </cell>
          <cell r="F117">
            <v>23.8</v>
          </cell>
          <cell r="G117">
            <v>25</v>
          </cell>
          <cell r="H117">
            <v>27.4</v>
          </cell>
        </row>
        <row r="118">
          <cell r="A118" t="str">
            <v>1116</v>
          </cell>
          <cell r="B118">
            <v>21.45</v>
          </cell>
          <cell r="C118">
            <v>2.0249999999999999</v>
          </cell>
          <cell r="D118">
            <v>17.399999999999999</v>
          </cell>
          <cell r="E118">
            <v>18.2</v>
          </cell>
          <cell r="F118">
            <v>24.2</v>
          </cell>
          <cell r="G118">
            <v>25.5</v>
          </cell>
          <cell r="H118">
            <v>28.1</v>
          </cell>
        </row>
        <row r="119">
          <cell r="A119" t="str">
            <v>1117</v>
          </cell>
          <cell r="B119">
            <v>21.9</v>
          </cell>
          <cell r="C119">
            <v>2.1</v>
          </cell>
          <cell r="D119">
            <v>17.7</v>
          </cell>
          <cell r="E119">
            <v>18.5</v>
          </cell>
          <cell r="F119">
            <v>24.8</v>
          </cell>
          <cell r="G119">
            <v>26.1</v>
          </cell>
          <cell r="H119">
            <v>28.8</v>
          </cell>
        </row>
        <row r="120">
          <cell r="A120" t="str">
            <v>1118</v>
          </cell>
          <cell r="B120">
            <v>22.35</v>
          </cell>
          <cell r="C120">
            <v>2.125</v>
          </cell>
          <cell r="D120">
            <v>18.100000000000001</v>
          </cell>
          <cell r="E120">
            <v>18.899999999999999</v>
          </cell>
          <cell r="F120">
            <v>25.2</v>
          </cell>
          <cell r="G120">
            <v>26.6</v>
          </cell>
          <cell r="H120">
            <v>29.4</v>
          </cell>
        </row>
        <row r="121">
          <cell r="A121" t="str">
            <v>1119</v>
          </cell>
          <cell r="B121">
            <v>22.8</v>
          </cell>
          <cell r="C121">
            <v>2.2000000000000002</v>
          </cell>
          <cell r="D121">
            <v>18.399999999999999</v>
          </cell>
          <cell r="E121">
            <v>19.2</v>
          </cell>
          <cell r="F121">
            <v>25.8</v>
          </cell>
          <cell r="G121">
            <v>27.2</v>
          </cell>
          <cell r="H121">
            <v>30.1</v>
          </cell>
        </row>
        <row r="122">
          <cell r="A122" t="str">
            <v>1120</v>
          </cell>
          <cell r="B122">
            <v>23.3</v>
          </cell>
          <cell r="C122">
            <v>2.2999999999999998</v>
          </cell>
          <cell r="D122">
            <v>18.7</v>
          </cell>
          <cell r="E122">
            <v>19.5</v>
          </cell>
          <cell r="F122">
            <v>26.4</v>
          </cell>
          <cell r="G122">
            <v>27.9</v>
          </cell>
          <cell r="H122">
            <v>30.8</v>
          </cell>
        </row>
        <row r="123">
          <cell r="A123" t="str">
            <v>1121</v>
          </cell>
          <cell r="B123">
            <v>23.75</v>
          </cell>
          <cell r="C123">
            <v>2.375</v>
          </cell>
          <cell r="D123">
            <v>19</v>
          </cell>
          <cell r="E123">
            <v>19.8</v>
          </cell>
          <cell r="F123">
            <v>26.9</v>
          </cell>
          <cell r="G123">
            <v>28.5</v>
          </cell>
          <cell r="H123">
            <v>31.6</v>
          </cell>
        </row>
        <row r="124">
          <cell r="A124" t="str">
            <v>1122</v>
          </cell>
          <cell r="B124">
            <v>24.25</v>
          </cell>
          <cell r="C124">
            <v>2.4249999999999998</v>
          </cell>
          <cell r="D124">
            <v>19.399999999999999</v>
          </cell>
          <cell r="E124">
            <v>20.2</v>
          </cell>
          <cell r="F124">
            <v>27.5</v>
          </cell>
          <cell r="G124">
            <v>29.1</v>
          </cell>
          <cell r="H124">
            <v>32.299999999999997</v>
          </cell>
        </row>
        <row r="125">
          <cell r="A125" t="str">
            <v>1123</v>
          </cell>
          <cell r="B125">
            <v>24.7</v>
          </cell>
          <cell r="C125">
            <v>2.5</v>
          </cell>
          <cell r="D125">
            <v>19.7</v>
          </cell>
          <cell r="E125">
            <v>20.5</v>
          </cell>
          <cell r="F125">
            <v>28</v>
          </cell>
          <cell r="G125">
            <v>29.7</v>
          </cell>
          <cell r="H125">
            <v>33</v>
          </cell>
        </row>
        <row r="126">
          <cell r="A126" t="str">
            <v>1124</v>
          </cell>
          <cell r="B126">
            <v>25.25</v>
          </cell>
          <cell r="C126">
            <v>2.5750000000000002</v>
          </cell>
          <cell r="D126">
            <v>20.100000000000001</v>
          </cell>
          <cell r="E126">
            <v>20.9</v>
          </cell>
          <cell r="F126">
            <v>28.7</v>
          </cell>
          <cell r="G126">
            <v>30.4</v>
          </cell>
          <cell r="H126">
            <v>33.9</v>
          </cell>
        </row>
        <row r="127">
          <cell r="A127" t="str">
            <v>1125</v>
          </cell>
          <cell r="B127">
            <v>25.7</v>
          </cell>
          <cell r="C127">
            <v>2.65</v>
          </cell>
          <cell r="D127">
            <v>20.399999999999999</v>
          </cell>
          <cell r="E127">
            <v>21.3</v>
          </cell>
          <cell r="F127">
            <v>29.3</v>
          </cell>
          <cell r="G127">
            <v>31</v>
          </cell>
          <cell r="H127">
            <v>34.5</v>
          </cell>
        </row>
        <row r="128">
          <cell r="A128" t="str">
            <v>1126</v>
          </cell>
          <cell r="B128">
            <v>26.25</v>
          </cell>
          <cell r="C128">
            <v>2.7250000000000001</v>
          </cell>
          <cell r="D128">
            <v>20.8</v>
          </cell>
          <cell r="E128">
            <v>21.7</v>
          </cell>
          <cell r="F128">
            <v>29.9</v>
          </cell>
          <cell r="G128">
            <v>31.7</v>
          </cell>
          <cell r="H128">
            <v>35.299999999999997</v>
          </cell>
        </row>
        <row r="129">
          <cell r="A129" t="str">
            <v>1127</v>
          </cell>
          <cell r="B129">
            <v>26.9</v>
          </cell>
          <cell r="C129">
            <v>2.85</v>
          </cell>
          <cell r="D129">
            <v>21.2</v>
          </cell>
          <cell r="E129">
            <v>22.1</v>
          </cell>
          <cell r="F129">
            <v>30.7</v>
          </cell>
          <cell r="G129">
            <v>32.6</v>
          </cell>
          <cell r="H129">
            <v>36.299999999999997</v>
          </cell>
        </row>
        <row r="130">
          <cell r="A130" t="str">
            <v>1128</v>
          </cell>
          <cell r="B130">
            <v>27.4</v>
          </cell>
          <cell r="C130">
            <v>2.95</v>
          </cell>
          <cell r="D130">
            <v>21.5</v>
          </cell>
          <cell r="E130">
            <v>22.5</v>
          </cell>
          <cell r="F130">
            <v>31.3</v>
          </cell>
          <cell r="G130">
            <v>33.299999999999997</v>
          </cell>
          <cell r="H130">
            <v>37.1</v>
          </cell>
        </row>
        <row r="131">
          <cell r="A131" t="str">
            <v>1129</v>
          </cell>
          <cell r="B131">
            <v>28</v>
          </cell>
          <cell r="C131">
            <v>3.05</v>
          </cell>
          <cell r="D131">
            <v>21.9</v>
          </cell>
          <cell r="E131">
            <v>22.9</v>
          </cell>
          <cell r="F131">
            <v>32.1</v>
          </cell>
          <cell r="G131">
            <v>34.1</v>
          </cell>
          <cell r="H131">
            <v>38.1</v>
          </cell>
        </row>
        <row r="132">
          <cell r="A132" t="str">
            <v>1130</v>
          </cell>
          <cell r="B132">
            <v>28.6</v>
          </cell>
          <cell r="C132">
            <v>3.2</v>
          </cell>
          <cell r="D132">
            <v>22.2</v>
          </cell>
          <cell r="E132">
            <v>23.3</v>
          </cell>
          <cell r="F132">
            <v>32.9</v>
          </cell>
          <cell r="G132">
            <v>35</v>
          </cell>
          <cell r="H132">
            <v>39.200000000000003</v>
          </cell>
        </row>
        <row r="133">
          <cell r="A133" t="str">
            <v>1131</v>
          </cell>
          <cell r="B133">
            <v>29.25</v>
          </cell>
          <cell r="C133">
            <v>3.3250000000000002</v>
          </cell>
          <cell r="D133">
            <v>22.6</v>
          </cell>
          <cell r="E133">
            <v>23.8</v>
          </cell>
          <cell r="F133">
            <v>33.700000000000003</v>
          </cell>
          <cell r="G133">
            <v>35.9</v>
          </cell>
          <cell r="H133">
            <v>40.299999999999997</v>
          </cell>
        </row>
        <row r="134">
          <cell r="A134" t="str">
            <v>1132</v>
          </cell>
          <cell r="B134">
            <v>29.95</v>
          </cell>
          <cell r="C134">
            <v>3.4249999999999998</v>
          </cell>
          <cell r="D134">
            <v>23.1</v>
          </cell>
          <cell r="E134">
            <v>24.3</v>
          </cell>
          <cell r="F134">
            <v>34.6</v>
          </cell>
          <cell r="G134">
            <v>36.799999999999997</v>
          </cell>
          <cell r="H134">
            <v>41.4</v>
          </cell>
        </row>
        <row r="135">
          <cell r="A135" t="str">
            <v>1133</v>
          </cell>
          <cell r="B135">
            <v>30.65</v>
          </cell>
          <cell r="C135">
            <v>3.5750000000000002</v>
          </cell>
          <cell r="D135">
            <v>23.5</v>
          </cell>
          <cell r="E135">
            <v>24.7</v>
          </cell>
          <cell r="F135">
            <v>35.4</v>
          </cell>
          <cell r="G135">
            <v>37.799999999999997</v>
          </cell>
          <cell r="H135">
            <v>42.5</v>
          </cell>
        </row>
        <row r="136">
          <cell r="A136" t="str">
            <v>1134</v>
          </cell>
          <cell r="B136">
            <v>31.3</v>
          </cell>
          <cell r="C136">
            <v>3.7</v>
          </cell>
          <cell r="D136">
            <v>23.9</v>
          </cell>
          <cell r="E136">
            <v>25.2</v>
          </cell>
          <cell r="F136">
            <v>36.200000000000003</v>
          </cell>
          <cell r="G136">
            <v>38.700000000000003</v>
          </cell>
          <cell r="H136">
            <v>43.6</v>
          </cell>
        </row>
        <row r="137">
          <cell r="A137" t="str">
            <v>1135</v>
          </cell>
          <cell r="B137">
            <v>32</v>
          </cell>
          <cell r="C137">
            <v>3.8</v>
          </cell>
          <cell r="D137">
            <v>24.4</v>
          </cell>
          <cell r="E137">
            <v>25.7</v>
          </cell>
          <cell r="F137">
            <v>37.1</v>
          </cell>
          <cell r="G137">
            <v>39.6</v>
          </cell>
          <cell r="H137">
            <v>44.7</v>
          </cell>
        </row>
        <row r="138">
          <cell r="A138" t="str">
            <v>1136</v>
          </cell>
          <cell r="B138">
            <v>32.65</v>
          </cell>
          <cell r="C138">
            <v>3.9249999999999998</v>
          </cell>
          <cell r="D138">
            <v>24.8</v>
          </cell>
          <cell r="E138">
            <v>26.1</v>
          </cell>
          <cell r="F138">
            <v>37.9</v>
          </cell>
          <cell r="G138">
            <v>40.5</v>
          </cell>
          <cell r="H138">
            <v>45.7</v>
          </cell>
        </row>
        <row r="139">
          <cell r="A139" t="str">
            <v>1137</v>
          </cell>
          <cell r="B139">
            <v>33.35</v>
          </cell>
          <cell r="C139">
            <v>4.0250000000000004</v>
          </cell>
          <cell r="D139">
            <v>25.3</v>
          </cell>
          <cell r="E139">
            <v>26.6</v>
          </cell>
          <cell r="F139">
            <v>38.799999999999997</v>
          </cell>
          <cell r="G139">
            <v>41.4</v>
          </cell>
          <cell r="H139">
            <v>46.8</v>
          </cell>
        </row>
        <row r="140">
          <cell r="A140" t="str">
            <v>1138</v>
          </cell>
          <cell r="B140">
            <v>34.049999999999997</v>
          </cell>
          <cell r="C140">
            <v>4.1749999999999998</v>
          </cell>
          <cell r="D140">
            <v>25.7</v>
          </cell>
          <cell r="E140">
            <v>27.1</v>
          </cell>
          <cell r="F140">
            <v>39.6</v>
          </cell>
          <cell r="G140">
            <v>42.4</v>
          </cell>
          <cell r="H140">
            <v>47.8</v>
          </cell>
        </row>
        <row r="141">
          <cell r="A141" t="str">
            <v>1139</v>
          </cell>
          <cell r="B141">
            <v>34.700000000000003</v>
          </cell>
          <cell r="C141">
            <v>4.25</v>
          </cell>
          <cell r="D141">
            <v>26.2</v>
          </cell>
          <cell r="E141">
            <v>27.6</v>
          </cell>
          <cell r="F141">
            <v>40.4</v>
          </cell>
          <cell r="G141">
            <v>43.2</v>
          </cell>
          <cell r="H141">
            <v>48.7</v>
          </cell>
        </row>
        <row r="142">
          <cell r="A142" t="str">
            <v>1140</v>
          </cell>
          <cell r="B142">
            <v>35.35</v>
          </cell>
          <cell r="C142">
            <v>4.375</v>
          </cell>
          <cell r="D142">
            <v>26.6</v>
          </cell>
          <cell r="E142">
            <v>28.2</v>
          </cell>
          <cell r="F142">
            <v>41.2</v>
          </cell>
          <cell r="G142">
            <v>44.1</v>
          </cell>
          <cell r="H142">
            <v>49.8</v>
          </cell>
        </row>
        <row r="143">
          <cell r="A143" t="str">
            <v>1141</v>
          </cell>
          <cell r="B143">
            <v>36</v>
          </cell>
          <cell r="C143">
            <v>4.45</v>
          </cell>
          <cell r="D143">
            <v>27.1</v>
          </cell>
          <cell r="E143">
            <v>28.7</v>
          </cell>
          <cell r="F143">
            <v>42</v>
          </cell>
          <cell r="G143">
            <v>44.9</v>
          </cell>
          <cell r="H143">
            <v>50.7</v>
          </cell>
        </row>
        <row r="144">
          <cell r="A144" t="str">
            <v>1142</v>
          </cell>
          <cell r="B144">
            <v>36.65</v>
          </cell>
          <cell r="C144">
            <v>4.5250000000000004</v>
          </cell>
          <cell r="D144">
            <v>27.6</v>
          </cell>
          <cell r="E144">
            <v>29.2</v>
          </cell>
          <cell r="F144">
            <v>42.8</v>
          </cell>
          <cell r="G144">
            <v>45.7</v>
          </cell>
          <cell r="H144">
            <v>51.5</v>
          </cell>
        </row>
        <row r="145">
          <cell r="A145" t="str">
            <v>1143</v>
          </cell>
          <cell r="B145">
            <v>37.299999999999997</v>
          </cell>
          <cell r="C145">
            <v>4.5999999999999996</v>
          </cell>
          <cell r="D145">
            <v>28.1</v>
          </cell>
          <cell r="E145">
            <v>29.7</v>
          </cell>
          <cell r="F145">
            <v>43.5</v>
          </cell>
          <cell r="G145">
            <v>46.5</v>
          </cell>
          <cell r="H145">
            <v>52.5</v>
          </cell>
        </row>
        <row r="146">
          <cell r="A146" t="str">
            <v>1144</v>
          </cell>
          <cell r="B146">
            <v>37.950000000000003</v>
          </cell>
          <cell r="C146">
            <v>4.6749999999999998</v>
          </cell>
          <cell r="D146">
            <v>28.6</v>
          </cell>
          <cell r="E146">
            <v>30.3</v>
          </cell>
          <cell r="F146">
            <v>44.3</v>
          </cell>
          <cell r="G146">
            <v>47.3</v>
          </cell>
          <cell r="H146">
            <v>53.4</v>
          </cell>
        </row>
        <row r="147">
          <cell r="A147" t="str">
            <v>1145</v>
          </cell>
          <cell r="B147">
            <v>38.700000000000003</v>
          </cell>
          <cell r="C147">
            <v>4.75</v>
          </cell>
          <cell r="D147">
            <v>29.2</v>
          </cell>
          <cell r="E147">
            <v>30.9</v>
          </cell>
          <cell r="F147">
            <v>45.2</v>
          </cell>
          <cell r="G147">
            <v>48.2</v>
          </cell>
          <cell r="H147">
            <v>54.4</v>
          </cell>
        </row>
        <row r="148">
          <cell r="A148" t="str">
            <v>1146</v>
          </cell>
          <cell r="B148">
            <v>39.35</v>
          </cell>
          <cell r="C148">
            <v>4.8250000000000002</v>
          </cell>
          <cell r="D148">
            <v>29.7</v>
          </cell>
          <cell r="E148">
            <v>31.4</v>
          </cell>
          <cell r="F148">
            <v>45.9</v>
          </cell>
          <cell r="G148">
            <v>49</v>
          </cell>
          <cell r="H148">
            <v>55.3</v>
          </cell>
        </row>
        <row r="149">
          <cell r="A149" t="str">
            <v>1147</v>
          </cell>
          <cell r="B149">
            <v>40.1</v>
          </cell>
          <cell r="C149">
            <v>4.9000000000000004</v>
          </cell>
          <cell r="D149">
            <v>30.3</v>
          </cell>
          <cell r="E149">
            <v>32</v>
          </cell>
          <cell r="F149">
            <v>46.7</v>
          </cell>
          <cell r="G149">
            <v>49.9</v>
          </cell>
          <cell r="H149">
            <v>56.2</v>
          </cell>
        </row>
        <row r="150">
          <cell r="A150" t="str">
            <v>1148</v>
          </cell>
          <cell r="B150">
            <v>40.85</v>
          </cell>
          <cell r="C150">
            <v>4.9749999999999996</v>
          </cell>
          <cell r="D150">
            <v>30.9</v>
          </cell>
          <cell r="E150">
            <v>32.6</v>
          </cell>
          <cell r="F150">
            <v>47.6</v>
          </cell>
          <cell r="G150">
            <v>50.8</v>
          </cell>
          <cell r="H150">
            <v>57.2</v>
          </cell>
        </row>
        <row r="151">
          <cell r="A151" t="str">
            <v>1149</v>
          </cell>
          <cell r="B151">
            <v>41.55</v>
          </cell>
          <cell r="C151">
            <v>5.0250000000000004</v>
          </cell>
          <cell r="D151">
            <v>31.5</v>
          </cell>
          <cell r="E151">
            <v>33.299999999999997</v>
          </cell>
          <cell r="F151">
            <v>48.4</v>
          </cell>
          <cell r="G151">
            <v>51.6</v>
          </cell>
          <cell r="H151">
            <v>58</v>
          </cell>
        </row>
        <row r="152">
          <cell r="A152" t="str">
            <v>1150</v>
          </cell>
          <cell r="B152">
            <v>42.25</v>
          </cell>
          <cell r="C152">
            <v>5.0750000000000002</v>
          </cell>
          <cell r="D152">
            <v>32.1</v>
          </cell>
          <cell r="E152">
            <v>33.9</v>
          </cell>
          <cell r="F152">
            <v>49.1</v>
          </cell>
          <cell r="G152">
            <v>52.4</v>
          </cell>
          <cell r="H152">
            <v>58.9</v>
          </cell>
        </row>
        <row r="153">
          <cell r="A153" t="str">
            <v>1151</v>
          </cell>
          <cell r="B153">
            <v>43</v>
          </cell>
          <cell r="C153">
            <v>5.0999999999999996</v>
          </cell>
          <cell r="D153">
            <v>32.799999999999997</v>
          </cell>
          <cell r="E153">
            <v>34.6</v>
          </cell>
          <cell r="F153">
            <v>49.9</v>
          </cell>
          <cell r="G153">
            <v>53.2</v>
          </cell>
          <cell r="H153">
            <v>59.7</v>
          </cell>
        </row>
        <row r="154">
          <cell r="A154" t="str">
            <v>1152</v>
          </cell>
          <cell r="B154">
            <v>43.65</v>
          </cell>
          <cell r="C154">
            <v>5.1749999999999998</v>
          </cell>
          <cell r="D154">
            <v>33.299999999999997</v>
          </cell>
          <cell r="E154">
            <v>35.200000000000003</v>
          </cell>
          <cell r="F154">
            <v>50.7</v>
          </cell>
          <cell r="G154">
            <v>54</v>
          </cell>
          <cell r="H154">
            <v>60.5</v>
          </cell>
        </row>
        <row r="155">
          <cell r="A155" t="str">
            <v>1153</v>
          </cell>
          <cell r="B155">
            <v>44.4</v>
          </cell>
          <cell r="C155">
            <v>5.2</v>
          </cell>
          <cell r="D155">
            <v>34</v>
          </cell>
          <cell r="E155">
            <v>36</v>
          </cell>
          <cell r="F155">
            <v>51.5</v>
          </cell>
          <cell r="G155">
            <v>54.8</v>
          </cell>
          <cell r="H155">
            <v>61.3</v>
          </cell>
        </row>
        <row r="156">
          <cell r="A156" t="str">
            <v>1154</v>
          </cell>
          <cell r="B156">
            <v>45.1</v>
          </cell>
          <cell r="C156">
            <v>5.25</v>
          </cell>
          <cell r="D156">
            <v>34.6</v>
          </cell>
          <cell r="E156">
            <v>36.6</v>
          </cell>
          <cell r="F156">
            <v>52.3</v>
          </cell>
          <cell r="G156">
            <v>55.6</v>
          </cell>
          <cell r="H156">
            <v>62.1</v>
          </cell>
        </row>
        <row r="157">
          <cell r="A157" t="str">
            <v>1155</v>
          </cell>
          <cell r="B157">
            <v>45.85</v>
          </cell>
          <cell r="C157">
            <v>5.2750000000000004</v>
          </cell>
          <cell r="D157">
            <v>35.299999999999997</v>
          </cell>
          <cell r="E157">
            <v>37.299999999999997</v>
          </cell>
          <cell r="F157">
            <v>53.1</v>
          </cell>
          <cell r="G157">
            <v>56.4</v>
          </cell>
          <cell r="H157">
            <v>62.9</v>
          </cell>
        </row>
        <row r="158">
          <cell r="A158" t="str">
            <v>1156</v>
          </cell>
          <cell r="B158">
            <v>46.6</v>
          </cell>
          <cell r="C158">
            <v>5.3</v>
          </cell>
          <cell r="D158">
            <v>36</v>
          </cell>
          <cell r="E158">
            <v>38.1</v>
          </cell>
          <cell r="F158">
            <v>54</v>
          </cell>
          <cell r="G158">
            <v>57.2</v>
          </cell>
          <cell r="H158">
            <v>63.6</v>
          </cell>
        </row>
        <row r="159">
          <cell r="A159" t="str">
            <v>1157</v>
          </cell>
          <cell r="B159">
            <v>47.35</v>
          </cell>
          <cell r="C159">
            <v>5.3250000000000002</v>
          </cell>
          <cell r="D159">
            <v>36.700000000000003</v>
          </cell>
          <cell r="E159">
            <v>38.799999999999997</v>
          </cell>
          <cell r="F159">
            <v>54.8</v>
          </cell>
          <cell r="G159">
            <v>58</v>
          </cell>
          <cell r="H159">
            <v>64.3</v>
          </cell>
        </row>
        <row r="160">
          <cell r="A160" t="str">
            <v>1158</v>
          </cell>
          <cell r="B160">
            <v>48.1</v>
          </cell>
          <cell r="C160">
            <v>5.35</v>
          </cell>
          <cell r="D160">
            <v>37.4</v>
          </cell>
          <cell r="E160">
            <v>39.6</v>
          </cell>
          <cell r="F160">
            <v>55.6</v>
          </cell>
          <cell r="G160">
            <v>58.8</v>
          </cell>
          <cell r="H160">
            <v>65.099999999999994</v>
          </cell>
        </row>
        <row r="161">
          <cell r="A161" t="str">
            <v>1159</v>
          </cell>
          <cell r="B161">
            <v>48.9</v>
          </cell>
          <cell r="C161">
            <v>5.4</v>
          </cell>
          <cell r="D161">
            <v>38.1</v>
          </cell>
          <cell r="E161">
            <v>40.299999999999997</v>
          </cell>
          <cell r="F161">
            <v>56.5</v>
          </cell>
          <cell r="G161">
            <v>59.7</v>
          </cell>
          <cell r="H161">
            <v>66</v>
          </cell>
        </row>
        <row r="162">
          <cell r="A162" t="str">
            <v>1160</v>
          </cell>
          <cell r="B162">
            <v>49.55</v>
          </cell>
          <cell r="C162">
            <v>5.4249999999999998</v>
          </cell>
          <cell r="D162">
            <v>38.700000000000003</v>
          </cell>
          <cell r="E162">
            <v>41.1</v>
          </cell>
          <cell r="F162">
            <v>57.3</v>
          </cell>
          <cell r="G162">
            <v>60.4</v>
          </cell>
          <cell r="H162">
            <v>66.7</v>
          </cell>
        </row>
        <row r="163">
          <cell r="A163" t="str">
            <v>1161</v>
          </cell>
          <cell r="B163">
            <v>50.35</v>
          </cell>
          <cell r="C163">
            <v>5.4249999999999998</v>
          </cell>
          <cell r="D163">
            <v>39.5</v>
          </cell>
          <cell r="E163">
            <v>41.9</v>
          </cell>
          <cell r="F163">
            <v>58.2</v>
          </cell>
          <cell r="G163">
            <v>61.2</v>
          </cell>
          <cell r="H163">
            <v>67.400000000000006</v>
          </cell>
        </row>
        <row r="164">
          <cell r="A164" t="str">
            <v>1162</v>
          </cell>
          <cell r="B164">
            <v>51.1</v>
          </cell>
          <cell r="C164">
            <v>5.45</v>
          </cell>
          <cell r="D164">
            <v>40.200000000000003</v>
          </cell>
          <cell r="E164">
            <v>42.6</v>
          </cell>
          <cell r="F164">
            <v>59</v>
          </cell>
          <cell r="G164">
            <v>62</v>
          </cell>
          <cell r="H164">
            <v>68.099999999999994</v>
          </cell>
        </row>
        <row r="165">
          <cell r="A165" t="str">
            <v>1163</v>
          </cell>
          <cell r="B165">
            <v>51.85</v>
          </cell>
          <cell r="C165">
            <v>5.4749999999999996</v>
          </cell>
          <cell r="D165">
            <v>40.9</v>
          </cell>
          <cell r="E165">
            <v>43.4</v>
          </cell>
          <cell r="F165">
            <v>59.8</v>
          </cell>
          <cell r="G165">
            <v>62.8</v>
          </cell>
          <cell r="H165">
            <v>68.8</v>
          </cell>
        </row>
        <row r="166">
          <cell r="A166" t="str">
            <v>1164</v>
          </cell>
          <cell r="B166">
            <v>52.6</v>
          </cell>
          <cell r="C166">
            <v>5.5</v>
          </cell>
          <cell r="D166">
            <v>41.6</v>
          </cell>
          <cell r="E166">
            <v>44.1</v>
          </cell>
          <cell r="F166">
            <v>60.6</v>
          </cell>
          <cell r="G166">
            <v>63.6</v>
          </cell>
          <cell r="H166">
            <v>69.599999999999994</v>
          </cell>
        </row>
        <row r="167">
          <cell r="A167" t="str">
            <v>1165</v>
          </cell>
          <cell r="B167">
            <v>53.35</v>
          </cell>
          <cell r="C167">
            <v>5.5250000000000004</v>
          </cell>
          <cell r="D167">
            <v>42.3</v>
          </cell>
          <cell r="E167">
            <v>44.9</v>
          </cell>
          <cell r="F167">
            <v>61.5</v>
          </cell>
          <cell r="G167">
            <v>64.400000000000006</v>
          </cell>
          <cell r="H167">
            <v>70.2</v>
          </cell>
        </row>
        <row r="168">
          <cell r="A168" t="str">
            <v>1166</v>
          </cell>
          <cell r="B168">
            <v>54.15</v>
          </cell>
          <cell r="C168">
            <v>5.5250000000000004</v>
          </cell>
          <cell r="D168">
            <v>43.1</v>
          </cell>
          <cell r="E168">
            <v>45.7</v>
          </cell>
          <cell r="F168">
            <v>62.3</v>
          </cell>
          <cell r="G168">
            <v>65.2</v>
          </cell>
          <cell r="H168">
            <v>71</v>
          </cell>
        </row>
        <row r="169">
          <cell r="A169" t="str">
            <v>1167</v>
          </cell>
          <cell r="B169">
            <v>54.9</v>
          </cell>
          <cell r="C169">
            <v>5.55</v>
          </cell>
          <cell r="D169">
            <v>43.8</v>
          </cell>
          <cell r="E169">
            <v>46.4</v>
          </cell>
          <cell r="F169">
            <v>63.1</v>
          </cell>
          <cell r="G169">
            <v>66</v>
          </cell>
          <cell r="H169">
            <v>71.7</v>
          </cell>
        </row>
        <row r="170">
          <cell r="A170" t="str">
            <v>1168</v>
          </cell>
          <cell r="B170">
            <v>55.65</v>
          </cell>
          <cell r="C170">
            <v>5.5750000000000002</v>
          </cell>
          <cell r="D170">
            <v>44.5</v>
          </cell>
          <cell r="E170">
            <v>47.2</v>
          </cell>
          <cell r="F170">
            <v>63.9</v>
          </cell>
          <cell r="G170">
            <v>66.8</v>
          </cell>
          <cell r="H170">
            <v>72.5</v>
          </cell>
        </row>
        <row r="171">
          <cell r="A171" t="str">
            <v>1169</v>
          </cell>
          <cell r="B171">
            <v>56.35</v>
          </cell>
          <cell r="C171">
            <v>5.625</v>
          </cell>
          <cell r="D171">
            <v>45.1</v>
          </cell>
          <cell r="E171">
            <v>47.9</v>
          </cell>
          <cell r="F171">
            <v>64.7</v>
          </cell>
          <cell r="G171">
            <v>67.599999999999994</v>
          </cell>
          <cell r="H171">
            <v>73.3</v>
          </cell>
        </row>
        <row r="172">
          <cell r="A172" t="str">
            <v>1170</v>
          </cell>
          <cell r="B172">
            <v>57.05</v>
          </cell>
          <cell r="C172">
            <v>5.625</v>
          </cell>
          <cell r="D172">
            <v>45.8</v>
          </cell>
          <cell r="E172">
            <v>48.6</v>
          </cell>
          <cell r="F172">
            <v>65.5</v>
          </cell>
          <cell r="G172">
            <v>68.3</v>
          </cell>
          <cell r="H172">
            <v>73.8</v>
          </cell>
        </row>
        <row r="173">
          <cell r="A173" t="str">
            <v>1171</v>
          </cell>
          <cell r="B173">
            <v>57.8</v>
          </cell>
          <cell r="C173">
            <v>5.65</v>
          </cell>
          <cell r="D173">
            <v>46.5</v>
          </cell>
          <cell r="E173">
            <v>49.4</v>
          </cell>
          <cell r="F173">
            <v>66.3</v>
          </cell>
          <cell r="G173">
            <v>69.099999999999994</v>
          </cell>
          <cell r="H173">
            <v>74.599999999999994</v>
          </cell>
        </row>
        <row r="174">
          <cell r="A174" t="str">
            <v>1172</v>
          </cell>
          <cell r="B174">
            <v>58.5</v>
          </cell>
          <cell r="C174">
            <v>5.65</v>
          </cell>
          <cell r="D174">
            <v>47.2</v>
          </cell>
          <cell r="E174">
            <v>50.1</v>
          </cell>
          <cell r="F174">
            <v>67</v>
          </cell>
          <cell r="G174">
            <v>69.8</v>
          </cell>
          <cell r="H174">
            <v>75.3</v>
          </cell>
        </row>
        <row r="175">
          <cell r="A175" t="str">
            <v>1173</v>
          </cell>
          <cell r="B175">
            <v>59.25</v>
          </cell>
          <cell r="C175">
            <v>5.625</v>
          </cell>
          <cell r="D175">
            <v>48</v>
          </cell>
          <cell r="E175">
            <v>50.9</v>
          </cell>
          <cell r="F175">
            <v>67.7</v>
          </cell>
          <cell r="G175">
            <v>70.5</v>
          </cell>
          <cell r="H175">
            <v>75.900000000000006</v>
          </cell>
        </row>
        <row r="176">
          <cell r="A176" t="str">
            <v>1174</v>
          </cell>
          <cell r="B176">
            <v>59.9</v>
          </cell>
          <cell r="C176">
            <v>5.6</v>
          </cell>
          <cell r="D176">
            <v>48.7</v>
          </cell>
          <cell r="E176">
            <v>51.6</v>
          </cell>
          <cell r="F176">
            <v>68.5</v>
          </cell>
          <cell r="G176">
            <v>71.099999999999994</v>
          </cell>
          <cell r="H176">
            <v>76.5</v>
          </cell>
        </row>
        <row r="177">
          <cell r="A177" t="str">
            <v>1175</v>
          </cell>
          <cell r="B177">
            <v>60.65</v>
          </cell>
          <cell r="C177">
            <v>5.5750000000000002</v>
          </cell>
          <cell r="D177">
            <v>49.5</v>
          </cell>
          <cell r="E177">
            <v>52.4</v>
          </cell>
          <cell r="F177">
            <v>69.2</v>
          </cell>
          <cell r="G177">
            <v>71.8</v>
          </cell>
          <cell r="H177">
            <v>77.2</v>
          </cell>
        </row>
        <row r="178">
          <cell r="A178" t="str">
            <v>1176</v>
          </cell>
          <cell r="B178">
            <v>61.35</v>
          </cell>
          <cell r="C178">
            <v>5.5750000000000002</v>
          </cell>
          <cell r="D178">
            <v>50.2</v>
          </cell>
          <cell r="E178">
            <v>53.1</v>
          </cell>
          <cell r="F178">
            <v>69.900000000000006</v>
          </cell>
          <cell r="G178">
            <v>72.5</v>
          </cell>
          <cell r="H178">
            <v>77.900000000000006</v>
          </cell>
        </row>
        <row r="179">
          <cell r="A179" t="str">
            <v>1177</v>
          </cell>
          <cell r="B179">
            <v>62.1</v>
          </cell>
          <cell r="C179">
            <v>5.55</v>
          </cell>
          <cell r="D179">
            <v>51</v>
          </cell>
          <cell r="E179">
            <v>53.9</v>
          </cell>
          <cell r="F179">
            <v>70.599999999999994</v>
          </cell>
          <cell r="G179">
            <v>73.2</v>
          </cell>
          <cell r="H179">
            <v>78.599999999999994</v>
          </cell>
        </row>
        <row r="180">
          <cell r="A180" t="str">
            <v>1178</v>
          </cell>
          <cell r="B180">
            <v>62.8</v>
          </cell>
          <cell r="C180">
            <v>5.5</v>
          </cell>
          <cell r="D180">
            <v>51.8</v>
          </cell>
          <cell r="E180">
            <v>54.7</v>
          </cell>
          <cell r="F180">
            <v>71.2</v>
          </cell>
          <cell r="G180">
            <v>73.8</v>
          </cell>
          <cell r="H180">
            <v>79.099999999999994</v>
          </cell>
        </row>
        <row r="181">
          <cell r="A181" t="str">
            <v>1179</v>
          </cell>
          <cell r="B181">
            <v>63.55</v>
          </cell>
          <cell r="C181">
            <v>5.4749999999999996</v>
          </cell>
          <cell r="D181">
            <v>52.6</v>
          </cell>
          <cell r="E181">
            <v>55.5</v>
          </cell>
          <cell r="F181">
            <v>71.900000000000006</v>
          </cell>
          <cell r="G181">
            <v>74.5</v>
          </cell>
          <cell r="H181">
            <v>79.8</v>
          </cell>
        </row>
        <row r="182">
          <cell r="A182" t="str">
            <v>1180</v>
          </cell>
          <cell r="B182">
            <v>64.2</v>
          </cell>
          <cell r="C182">
            <v>5.4</v>
          </cell>
          <cell r="D182">
            <v>53.4</v>
          </cell>
          <cell r="E182">
            <v>56.2</v>
          </cell>
          <cell r="F182">
            <v>72.400000000000006</v>
          </cell>
          <cell r="G182">
            <v>75</v>
          </cell>
          <cell r="H182">
            <v>80.2</v>
          </cell>
        </row>
        <row r="183">
          <cell r="A183" t="str">
            <v>2100</v>
          </cell>
          <cell r="B183">
            <v>15.85</v>
          </cell>
          <cell r="C183">
            <v>1.425</v>
          </cell>
          <cell r="D183">
            <v>13</v>
          </cell>
          <cell r="E183">
            <v>13.5</v>
          </cell>
          <cell r="F183">
            <v>17.899999999999999</v>
          </cell>
          <cell r="G183">
            <v>18.7</v>
          </cell>
          <cell r="H183">
            <v>20.399999999999999</v>
          </cell>
        </row>
        <row r="184">
          <cell r="A184" t="str">
            <v>2101</v>
          </cell>
          <cell r="B184">
            <v>16.149999999999999</v>
          </cell>
          <cell r="C184">
            <v>1.4750000000000001</v>
          </cell>
          <cell r="D184">
            <v>13.2</v>
          </cell>
          <cell r="E184">
            <v>13.8</v>
          </cell>
          <cell r="F184">
            <v>18.2</v>
          </cell>
          <cell r="G184">
            <v>19.100000000000001</v>
          </cell>
          <cell r="H184">
            <v>20.9</v>
          </cell>
        </row>
        <row r="185">
          <cell r="A185" t="str">
            <v>2102</v>
          </cell>
          <cell r="B185">
            <v>16.399999999999999</v>
          </cell>
          <cell r="C185">
            <v>1.5</v>
          </cell>
          <cell r="D185">
            <v>13.4</v>
          </cell>
          <cell r="E185">
            <v>14</v>
          </cell>
          <cell r="F185">
            <v>18.5</v>
          </cell>
          <cell r="G185">
            <v>19.399999999999999</v>
          </cell>
          <cell r="H185">
            <v>21.2</v>
          </cell>
        </row>
        <row r="186">
          <cell r="A186" t="str">
            <v>2103</v>
          </cell>
          <cell r="B186">
            <v>16.649999999999999</v>
          </cell>
          <cell r="C186">
            <v>1.575</v>
          </cell>
          <cell r="D186">
            <v>13.5</v>
          </cell>
          <cell r="E186">
            <v>14.2</v>
          </cell>
          <cell r="F186">
            <v>18.899999999999999</v>
          </cell>
          <cell r="G186">
            <v>19.8</v>
          </cell>
          <cell r="H186">
            <v>21.7</v>
          </cell>
        </row>
        <row r="187">
          <cell r="A187" t="str">
            <v>2104</v>
          </cell>
          <cell r="B187">
            <v>16.95</v>
          </cell>
          <cell r="C187">
            <v>1.575</v>
          </cell>
          <cell r="D187">
            <v>13.8</v>
          </cell>
          <cell r="E187">
            <v>14.5</v>
          </cell>
          <cell r="F187">
            <v>19.2</v>
          </cell>
          <cell r="G187">
            <v>20.100000000000001</v>
          </cell>
          <cell r="H187">
            <v>22</v>
          </cell>
        </row>
        <row r="188">
          <cell r="A188" t="str">
            <v>2105</v>
          </cell>
          <cell r="B188">
            <v>17.25</v>
          </cell>
          <cell r="C188">
            <v>1.625</v>
          </cell>
          <cell r="D188">
            <v>14</v>
          </cell>
          <cell r="E188">
            <v>14.7</v>
          </cell>
          <cell r="F188">
            <v>19.600000000000001</v>
          </cell>
          <cell r="G188">
            <v>20.5</v>
          </cell>
          <cell r="H188">
            <v>22.4</v>
          </cell>
        </row>
        <row r="189">
          <cell r="A189" t="str">
            <v>2106</v>
          </cell>
          <cell r="B189">
            <v>17.600000000000001</v>
          </cell>
          <cell r="C189">
            <v>1.65</v>
          </cell>
          <cell r="D189">
            <v>14.3</v>
          </cell>
          <cell r="E189">
            <v>15</v>
          </cell>
          <cell r="F189">
            <v>20</v>
          </cell>
          <cell r="G189">
            <v>20.9</v>
          </cell>
          <cell r="H189">
            <v>22.9</v>
          </cell>
        </row>
        <row r="190">
          <cell r="A190" t="str">
            <v>2107</v>
          </cell>
          <cell r="B190">
            <v>17.899999999999999</v>
          </cell>
          <cell r="C190">
            <v>1.7</v>
          </cell>
          <cell r="D190">
            <v>14.5</v>
          </cell>
          <cell r="E190">
            <v>15.2</v>
          </cell>
          <cell r="F190">
            <v>20.3</v>
          </cell>
          <cell r="G190">
            <v>21.3</v>
          </cell>
          <cell r="H190">
            <v>23.4</v>
          </cell>
        </row>
        <row r="191">
          <cell r="A191" t="str">
            <v>2108</v>
          </cell>
          <cell r="B191">
            <v>18.25</v>
          </cell>
          <cell r="C191">
            <v>1.7250000000000001</v>
          </cell>
          <cell r="D191">
            <v>14.8</v>
          </cell>
          <cell r="E191">
            <v>15.5</v>
          </cell>
          <cell r="F191">
            <v>20.7</v>
          </cell>
          <cell r="G191">
            <v>21.7</v>
          </cell>
          <cell r="H191">
            <v>23.8</v>
          </cell>
        </row>
        <row r="192">
          <cell r="A192" t="str">
            <v>2109</v>
          </cell>
          <cell r="B192">
            <v>18.600000000000001</v>
          </cell>
          <cell r="C192">
            <v>1.8</v>
          </cell>
          <cell r="D192">
            <v>15</v>
          </cell>
          <cell r="E192">
            <v>15.7</v>
          </cell>
          <cell r="F192">
            <v>21.1</v>
          </cell>
          <cell r="G192">
            <v>22.2</v>
          </cell>
          <cell r="H192">
            <v>24.3</v>
          </cell>
        </row>
        <row r="193">
          <cell r="A193" t="str">
            <v>2110</v>
          </cell>
          <cell r="B193">
            <v>18.95</v>
          </cell>
          <cell r="C193">
            <v>1.825</v>
          </cell>
          <cell r="D193">
            <v>15.3</v>
          </cell>
          <cell r="E193">
            <v>16</v>
          </cell>
          <cell r="F193">
            <v>21.5</v>
          </cell>
          <cell r="G193">
            <v>22.6</v>
          </cell>
          <cell r="H193">
            <v>24.7</v>
          </cell>
        </row>
        <row r="194">
          <cell r="A194" t="str">
            <v>2111</v>
          </cell>
          <cell r="B194">
            <v>19.3</v>
          </cell>
          <cell r="C194">
            <v>1.9</v>
          </cell>
          <cell r="D194">
            <v>15.5</v>
          </cell>
          <cell r="E194">
            <v>16.3</v>
          </cell>
          <cell r="F194">
            <v>21.9</v>
          </cell>
          <cell r="G194">
            <v>23.1</v>
          </cell>
          <cell r="H194">
            <v>25.4</v>
          </cell>
        </row>
        <row r="195">
          <cell r="A195" t="str">
            <v>2112</v>
          </cell>
          <cell r="B195">
            <v>19.649999999999999</v>
          </cell>
          <cell r="C195">
            <v>1.925</v>
          </cell>
          <cell r="D195">
            <v>15.8</v>
          </cell>
          <cell r="E195">
            <v>16.600000000000001</v>
          </cell>
          <cell r="F195">
            <v>22.3</v>
          </cell>
          <cell r="G195">
            <v>23.5</v>
          </cell>
          <cell r="H195">
            <v>25.8</v>
          </cell>
        </row>
        <row r="196">
          <cell r="A196" t="str">
            <v>2113</v>
          </cell>
          <cell r="B196">
            <v>20.05</v>
          </cell>
          <cell r="C196">
            <v>1.9750000000000001</v>
          </cell>
          <cell r="D196">
            <v>16.100000000000001</v>
          </cell>
          <cell r="E196">
            <v>16.899999999999999</v>
          </cell>
          <cell r="F196">
            <v>22.8</v>
          </cell>
          <cell r="G196">
            <v>24</v>
          </cell>
          <cell r="H196">
            <v>26.4</v>
          </cell>
        </row>
        <row r="197">
          <cell r="A197" t="str">
            <v>2114</v>
          </cell>
          <cell r="B197">
            <v>20.45</v>
          </cell>
          <cell r="C197">
            <v>2.0249999999999999</v>
          </cell>
          <cell r="D197">
            <v>16.399999999999999</v>
          </cell>
          <cell r="E197">
            <v>17.2</v>
          </cell>
          <cell r="F197">
            <v>23.2</v>
          </cell>
          <cell r="G197">
            <v>24.5</v>
          </cell>
          <cell r="H197">
            <v>27</v>
          </cell>
        </row>
        <row r="198">
          <cell r="A198" t="str">
            <v>2115</v>
          </cell>
          <cell r="B198">
            <v>20.85</v>
          </cell>
          <cell r="C198">
            <v>2.0750000000000002</v>
          </cell>
          <cell r="D198">
            <v>16.7</v>
          </cell>
          <cell r="E198">
            <v>17.5</v>
          </cell>
          <cell r="F198">
            <v>23.7</v>
          </cell>
          <cell r="G198">
            <v>25</v>
          </cell>
          <cell r="H198">
            <v>27.6</v>
          </cell>
        </row>
        <row r="199">
          <cell r="A199" t="str">
            <v>2116</v>
          </cell>
          <cell r="B199">
            <v>21.25</v>
          </cell>
          <cell r="C199">
            <v>2.1749999999999998</v>
          </cell>
          <cell r="D199">
            <v>16.899999999999999</v>
          </cell>
          <cell r="E199">
            <v>17.7</v>
          </cell>
          <cell r="F199">
            <v>24.3</v>
          </cell>
          <cell r="G199">
            <v>25.6</v>
          </cell>
          <cell r="H199">
            <v>28.3</v>
          </cell>
        </row>
        <row r="200">
          <cell r="A200" t="str">
            <v>2117</v>
          </cell>
          <cell r="B200">
            <v>21.65</v>
          </cell>
          <cell r="C200">
            <v>2.2250000000000001</v>
          </cell>
          <cell r="D200">
            <v>17.2</v>
          </cell>
          <cell r="E200">
            <v>18</v>
          </cell>
          <cell r="F200">
            <v>24.7</v>
          </cell>
          <cell r="G200">
            <v>26.1</v>
          </cell>
          <cell r="H200">
            <v>28.9</v>
          </cell>
        </row>
        <row r="201">
          <cell r="A201" t="str">
            <v>2118</v>
          </cell>
          <cell r="B201">
            <v>22.1</v>
          </cell>
          <cell r="C201">
            <v>2.2999999999999998</v>
          </cell>
          <cell r="D201">
            <v>17.5</v>
          </cell>
          <cell r="E201">
            <v>18.399999999999999</v>
          </cell>
          <cell r="F201">
            <v>25.3</v>
          </cell>
          <cell r="G201">
            <v>26.7</v>
          </cell>
          <cell r="H201">
            <v>29.6</v>
          </cell>
        </row>
        <row r="202">
          <cell r="A202" t="str">
            <v>2119</v>
          </cell>
          <cell r="B202">
            <v>22.6</v>
          </cell>
          <cell r="C202">
            <v>2.4</v>
          </cell>
          <cell r="D202">
            <v>17.8</v>
          </cell>
          <cell r="E202">
            <v>18.7</v>
          </cell>
          <cell r="F202">
            <v>25.8</v>
          </cell>
          <cell r="G202">
            <v>27.4</v>
          </cell>
          <cell r="H202">
            <v>30.4</v>
          </cell>
        </row>
        <row r="203">
          <cell r="A203" t="str">
            <v>2120</v>
          </cell>
          <cell r="B203">
            <v>23.15</v>
          </cell>
          <cell r="C203">
            <v>2.4750000000000001</v>
          </cell>
          <cell r="D203">
            <v>18.2</v>
          </cell>
          <cell r="E203">
            <v>19.100000000000001</v>
          </cell>
          <cell r="F203">
            <v>26.5</v>
          </cell>
          <cell r="G203">
            <v>28.1</v>
          </cell>
          <cell r="H203">
            <v>31.3</v>
          </cell>
        </row>
        <row r="204">
          <cell r="A204" t="str">
            <v>2121</v>
          </cell>
          <cell r="B204">
            <v>23.6</v>
          </cell>
          <cell r="C204">
            <v>2.5499999999999998</v>
          </cell>
          <cell r="D204">
            <v>18.5</v>
          </cell>
          <cell r="E204">
            <v>19.399999999999999</v>
          </cell>
          <cell r="F204">
            <v>27.1</v>
          </cell>
          <cell r="G204">
            <v>28.7</v>
          </cell>
          <cell r="H204">
            <v>31.9</v>
          </cell>
        </row>
        <row r="205">
          <cell r="A205" t="str">
            <v>2122</v>
          </cell>
          <cell r="B205">
            <v>24.1</v>
          </cell>
          <cell r="C205">
            <v>2.65</v>
          </cell>
          <cell r="D205">
            <v>18.8</v>
          </cell>
          <cell r="E205">
            <v>19.7</v>
          </cell>
          <cell r="F205">
            <v>27.7</v>
          </cell>
          <cell r="G205">
            <v>29.4</v>
          </cell>
          <cell r="H205">
            <v>32.799999999999997</v>
          </cell>
        </row>
        <row r="206">
          <cell r="A206" t="str">
            <v>2123</v>
          </cell>
          <cell r="B206">
            <v>24.65</v>
          </cell>
          <cell r="C206">
            <v>2.7749999999999999</v>
          </cell>
          <cell r="D206">
            <v>19.100000000000001</v>
          </cell>
          <cell r="E206">
            <v>20</v>
          </cell>
          <cell r="F206">
            <v>28.4</v>
          </cell>
          <cell r="G206">
            <v>30.2</v>
          </cell>
          <cell r="H206">
            <v>33.799999999999997</v>
          </cell>
        </row>
        <row r="207">
          <cell r="A207" t="str">
            <v>2124</v>
          </cell>
          <cell r="B207">
            <v>25.2</v>
          </cell>
          <cell r="C207">
            <v>2.85</v>
          </cell>
          <cell r="D207">
            <v>19.5</v>
          </cell>
          <cell r="E207">
            <v>20.5</v>
          </cell>
          <cell r="F207">
            <v>29.1</v>
          </cell>
          <cell r="G207">
            <v>30.9</v>
          </cell>
          <cell r="H207">
            <v>34.700000000000003</v>
          </cell>
        </row>
        <row r="208">
          <cell r="A208" t="str">
            <v>2125</v>
          </cell>
          <cell r="B208">
            <v>25.8</v>
          </cell>
          <cell r="C208">
            <v>3</v>
          </cell>
          <cell r="D208">
            <v>19.8</v>
          </cell>
          <cell r="E208">
            <v>20.8</v>
          </cell>
          <cell r="F208">
            <v>29.8</v>
          </cell>
          <cell r="G208">
            <v>31.8</v>
          </cell>
          <cell r="H208">
            <v>35.700000000000003</v>
          </cell>
        </row>
        <row r="209">
          <cell r="A209" t="str">
            <v>2126</v>
          </cell>
          <cell r="B209">
            <v>26.3</v>
          </cell>
          <cell r="C209">
            <v>3.15</v>
          </cell>
          <cell r="D209">
            <v>20</v>
          </cell>
          <cell r="E209">
            <v>21.1</v>
          </cell>
          <cell r="F209">
            <v>30.5</v>
          </cell>
          <cell r="G209">
            <v>32.6</v>
          </cell>
          <cell r="H209">
            <v>36.700000000000003</v>
          </cell>
        </row>
        <row r="210">
          <cell r="A210" t="str">
            <v>2127</v>
          </cell>
          <cell r="B210">
            <v>26.9</v>
          </cell>
          <cell r="C210">
            <v>3.25</v>
          </cell>
          <cell r="D210">
            <v>20.399999999999999</v>
          </cell>
          <cell r="E210">
            <v>21.6</v>
          </cell>
          <cell r="F210">
            <v>31.3</v>
          </cell>
          <cell r="G210">
            <v>33.4</v>
          </cell>
          <cell r="H210">
            <v>37.700000000000003</v>
          </cell>
        </row>
        <row r="211">
          <cell r="A211" t="str">
            <v>2128</v>
          </cell>
          <cell r="B211">
            <v>27.45</v>
          </cell>
          <cell r="C211">
            <v>3.375</v>
          </cell>
          <cell r="D211">
            <v>20.7</v>
          </cell>
          <cell r="E211">
            <v>21.9</v>
          </cell>
          <cell r="F211">
            <v>32</v>
          </cell>
          <cell r="G211">
            <v>34.200000000000003</v>
          </cell>
          <cell r="H211">
            <v>38.6</v>
          </cell>
        </row>
        <row r="212">
          <cell r="A212" t="str">
            <v>2129</v>
          </cell>
          <cell r="B212">
            <v>28.15</v>
          </cell>
          <cell r="C212">
            <v>3.5249999999999999</v>
          </cell>
          <cell r="D212">
            <v>21.1</v>
          </cell>
          <cell r="E212">
            <v>22.3</v>
          </cell>
          <cell r="F212">
            <v>32.799999999999997</v>
          </cell>
          <cell r="G212">
            <v>35.200000000000003</v>
          </cell>
          <cell r="H212">
            <v>39.799999999999997</v>
          </cell>
        </row>
        <row r="213">
          <cell r="A213" t="str">
            <v>2130</v>
          </cell>
          <cell r="B213">
            <v>28.75</v>
          </cell>
          <cell r="C213">
            <v>3.6749999999999998</v>
          </cell>
          <cell r="D213">
            <v>21.4</v>
          </cell>
          <cell r="E213">
            <v>22.7</v>
          </cell>
          <cell r="F213">
            <v>33.700000000000003</v>
          </cell>
          <cell r="G213">
            <v>36.1</v>
          </cell>
          <cell r="H213">
            <v>40.9</v>
          </cell>
        </row>
        <row r="214">
          <cell r="A214" t="str">
            <v>2131</v>
          </cell>
          <cell r="B214">
            <v>29.4</v>
          </cell>
          <cell r="C214">
            <v>3.8</v>
          </cell>
          <cell r="D214">
            <v>21.8</v>
          </cell>
          <cell r="E214">
            <v>23.1</v>
          </cell>
          <cell r="F214">
            <v>34.5</v>
          </cell>
          <cell r="G214">
            <v>37</v>
          </cell>
          <cell r="H214">
            <v>42</v>
          </cell>
        </row>
        <row r="215">
          <cell r="A215" t="str">
            <v>2132</v>
          </cell>
          <cell r="B215">
            <v>30.05</v>
          </cell>
          <cell r="C215">
            <v>3.9249999999999998</v>
          </cell>
          <cell r="D215">
            <v>22.2</v>
          </cell>
          <cell r="E215">
            <v>23.5</v>
          </cell>
          <cell r="F215">
            <v>35.299999999999997</v>
          </cell>
          <cell r="G215">
            <v>37.9</v>
          </cell>
          <cell r="H215">
            <v>43.1</v>
          </cell>
        </row>
        <row r="216">
          <cell r="A216" t="str">
            <v>2133</v>
          </cell>
          <cell r="B216">
            <v>30.7</v>
          </cell>
          <cell r="C216">
            <v>4.05</v>
          </cell>
          <cell r="D216">
            <v>22.6</v>
          </cell>
          <cell r="E216">
            <v>24</v>
          </cell>
          <cell r="F216">
            <v>36.200000000000003</v>
          </cell>
          <cell r="G216">
            <v>38.799999999999997</v>
          </cell>
          <cell r="H216">
            <v>44.2</v>
          </cell>
        </row>
        <row r="217">
          <cell r="A217" t="str">
            <v>2134</v>
          </cell>
          <cell r="B217">
            <v>31.45</v>
          </cell>
          <cell r="C217">
            <v>4.2249999999999996</v>
          </cell>
          <cell r="D217">
            <v>23</v>
          </cell>
          <cell r="E217">
            <v>24.4</v>
          </cell>
          <cell r="F217">
            <v>37.1</v>
          </cell>
          <cell r="G217">
            <v>39.9</v>
          </cell>
          <cell r="H217">
            <v>45.4</v>
          </cell>
        </row>
        <row r="218">
          <cell r="A218" t="str">
            <v>2135</v>
          </cell>
          <cell r="B218">
            <v>32.049999999999997</v>
          </cell>
          <cell r="C218">
            <v>4.375</v>
          </cell>
          <cell r="D218">
            <v>23.3</v>
          </cell>
          <cell r="E218">
            <v>24.9</v>
          </cell>
          <cell r="F218">
            <v>38</v>
          </cell>
          <cell r="G218">
            <v>40.799999999999997</v>
          </cell>
          <cell r="H218">
            <v>46.4</v>
          </cell>
        </row>
        <row r="219">
          <cell r="A219" t="str">
            <v>2136</v>
          </cell>
          <cell r="B219">
            <v>32.799999999999997</v>
          </cell>
          <cell r="C219">
            <v>4.5</v>
          </cell>
          <cell r="D219">
            <v>23.8</v>
          </cell>
          <cell r="E219">
            <v>25.4</v>
          </cell>
          <cell r="F219">
            <v>38.9</v>
          </cell>
          <cell r="G219">
            <v>41.8</v>
          </cell>
          <cell r="H219">
            <v>47.6</v>
          </cell>
        </row>
        <row r="220">
          <cell r="A220" t="str">
            <v>2137</v>
          </cell>
          <cell r="B220">
            <v>33.450000000000003</v>
          </cell>
          <cell r="C220">
            <v>4.625</v>
          </cell>
          <cell r="D220">
            <v>24.2</v>
          </cell>
          <cell r="E220">
            <v>25.9</v>
          </cell>
          <cell r="F220">
            <v>39.799999999999997</v>
          </cell>
          <cell r="G220">
            <v>42.7</v>
          </cell>
          <cell r="H220">
            <v>48.6</v>
          </cell>
        </row>
        <row r="221">
          <cell r="A221" t="str">
            <v>2138</v>
          </cell>
          <cell r="B221">
            <v>34.15</v>
          </cell>
          <cell r="C221">
            <v>4.7249999999999996</v>
          </cell>
          <cell r="D221">
            <v>24.7</v>
          </cell>
          <cell r="E221">
            <v>26.4</v>
          </cell>
          <cell r="F221">
            <v>40.6</v>
          </cell>
          <cell r="G221">
            <v>43.6</v>
          </cell>
          <cell r="H221">
            <v>49.6</v>
          </cell>
        </row>
        <row r="222">
          <cell r="A222" t="str">
            <v>2139</v>
          </cell>
          <cell r="B222">
            <v>34.9</v>
          </cell>
          <cell r="C222">
            <v>4.8499999999999996</v>
          </cell>
          <cell r="D222">
            <v>25.2</v>
          </cell>
          <cell r="E222">
            <v>27</v>
          </cell>
          <cell r="F222">
            <v>41.6</v>
          </cell>
          <cell r="G222">
            <v>44.6</v>
          </cell>
          <cell r="H222">
            <v>50.7</v>
          </cell>
        </row>
        <row r="223">
          <cell r="A223" t="str">
            <v>2140</v>
          </cell>
          <cell r="B223">
            <v>35.65</v>
          </cell>
          <cell r="C223">
            <v>4.9249999999999998</v>
          </cell>
          <cell r="D223">
            <v>25.8</v>
          </cell>
          <cell r="E223">
            <v>27.6</v>
          </cell>
          <cell r="F223">
            <v>42.4</v>
          </cell>
          <cell r="G223">
            <v>45.5</v>
          </cell>
          <cell r="H223">
            <v>51.8</v>
          </cell>
        </row>
        <row r="224">
          <cell r="A224" t="str">
            <v>2141</v>
          </cell>
          <cell r="B224">
            <v>36.4</v>
          </cell>
          <cell r="C224">
            <v>5.0999999999999996</v>
          </cell>
          <cell r="D224">
            <v>26.2</v>
          </cell>
          <cell r="E224">
            <v>28.2</v>
          </cell>
          <cell r="F224">
            <v>43.4</v>
          </cell>
          <cell r="G224">
            <v>46.6</v>
          </cell>
          <cell r="H224">
            <v>52.9</v>
          </cell>
        </row>
        <row r="225">
          <cell r="A225" t="str">
            <v>2142</v>
          </cell>
          <cell r="B225">
            <v>37.15</v>
          </cell>
          <cell r="C225">
            <v>5.1749999999999998</v>
          </cell>
          <cell r="D225">
            <v>26.8</v>
          </cell>
          <cell r="E225">
            <v>28.8</v>
          </cell>
          <cell r="F225">
            <v>44.3</v>
          </cell>
          <cell r="G225">
            <v>47.5</v>
          </cell>
          <cell r="H225">
            <v>53.8</v>
          </cell>
        </row>
        <row r="226">
          <cell r="A226" t="str">
            <v>2143</v>
          </cell>
          <cell r="B226">
            <v>37.9</v>
          </cell>
          <cell r="C226">
            <v>5.25</v>
          </cell>
          <cell r="D226">
            <v>27.4</v>
          </cell>
          <cell r="E226">
            <v>29.5</v>
          </cell>
          <cell r="F226">
            <v>45.2</v>
          </cell>
          <cell r="G226">
            <v>48.4</v>
          </cell>
          <cell r="H226">
            <v>54.7</v>
          </cell>
        </row>
        <row r="227">
          <cell r="A227" t="str">
            <v>2144</v>
          </cell>
          <cell r="B227">
            <v>38.700000000000003</v>
          </cell>
          <cell r="C227">
            <v>5.3</v>
          </cell>
          <cell r="D227">
            <v>28.1</v>
          </cell>
          <cell r="E227">
            <v>30.2</v>
          </cell>
          <cell r="F227">
            <v>46.1</v>
          </cell>
          <cell r="G227">
            <v>49.3</v>
          </cell>
          <cell r="H227">
            <v>55.7</v>
          </cell>
        </row>
        <row r="228">
          <cell r="A228" t="str">
            <v>2145</v>
          </cell>
          <cell r="B228">
            <v>39.5</v>
          </cell>
          <cell r="C228">
            <v>5.4</v>
          </cell>
          <cell r="D228">
            <v>28.7</v>
          </cell>
          <cell r="E228">
            <v>30.8</v>
          </cell>
          <cell r="F228">
            <v>47</v>
          </cell>
          <cell r="G228">
            <v>50.3</v>
          </cell>
          <cell r="H228">
            <v>56.8</v>
          </cell>
        </row>
        <row r="229">
          <cell r="A229" t="str">
            <v>2146</v>
          </cell>
          <cell r="B229">
            <v>40.299999999999997</v>
          </cell>
          <cell r="C229">
            <v>5.45</v>
          </cell>
          <cell r="D229">
            <v>29.4</v>
          </cell>
          <cell r="E229">
            <v>31.6</v>
          </cell>
          <cell r="F229">
            <v>47.9</v>
          </cell>
          <cell r="G229">
            <v>51.2</v>
          </cell>
          <cell r="H229">
            <v>57.7</v>
          </cell>
        </row>
        <row r="230">
          <cell r="A230" t="str">
            <v>2147</v>
          </cell>
          <cell r="B230">
            <v>41.15</v>
          </cell>
          <cell r="C230">
            <v>5.4749999999999996</v>
          </cell>
          <cell r="D230">
            <v>30.2</v>
          </cell>
          <cell r="E230">
            <v>32.4</v>
          </cell>
          <cell r="F230">
            <v>48.8</v>
          </cell>
          <cell r="G230">
            <v>52.1</v>
          </cell>
          <cell r="H230">
            <v>58.6</v>
          </cell>
        </row>
        <row r="231">
          <cell r="A231" t="str">
            <v>2148</v>
          </cell>
          <cell r="B231">
            <v>41.95</v>
          </cell>
          <cell r="C231">
            <v>5.5250000000000004</v>
          </cell>
          <cell r="D231">
            <v>30.9</v>
          </cell>
          <cell r="E231">
            <v>33.1</v>
          </cell>
          <cell r="F231">
            <v>49.7</v>
          </cell>
          <cell r="G231">
            <v>53</v>
          </cell>
          <cell r="H231">
            <v>59.5</v>
          </cell>
        </row>
        <row r="232">
          <cell r="A232" t="str">
            <v>2149</v>
          </cell>
          <cell r="B232">
            <v>42.65</v>
          </cell>
          <cell r="C232">
            <v>5.5750000000000002</v>
          </cell>
          <cell r="D232">
            <v>31.5</v>
          </cell>
          <cell r="E232">
            <v>33.9</v>
          </cell>
          <cell r="F232">
            <v>50.5</v>
          </cell>
          <cell r="G232">
            <v>53.8</v>
          </cell>
          <cell r="H232">
            <v>60.3</v>
          </cell>
        </row>
        <row r="233">
          <cell r="A233" t="str">
            <v>2150</v>
          </cell>
          <cell r="B233">
            <v>43.5</v>
          </cell>
          <cell r="C233">
            <v>5.6</v>
          </cell>
          <cell r="D233">
            <v>32.299999999999997</v>
          </cell>
          <cell r="E233">
            <v>34.700000000000003</v>
          </cell>
          <cell r="F233">
            <v>51.4</v>
          </cell>
          <cell r="G233">
            <v>54.7</v>
          </cell>
          <cell r="H233">
            <v>61.2</v>
          </cell>
        </row>
        <row r="234">
          <cell r="A234" t="str">
            <v>2151</v>
          </cell>
          <cell r="B234">
            <v>44.3</v>
          </cell>
          <cell r="C234">
            <v>5.6</v>
          </cell>
          <cell r="D234">
            <v>33.1</v>
          </cell>
          <cell r="E234">
            <v>35.5</v>
          </cell>
          <cell r="F234">
            <v>52.2</v>
          </cell>
          <cell r="G234">
            <v>55.5</v>
          </cell>
          <cell r="H234">
            <v>62</v>
          </cell>
        </row>
        <row r="235">
          <cell r="A235" t="str">
            <v>2152</v>
          </cell>
          <cell r="B235">
            <v>45.05</v>
          </cell>
          <cell r="C235">
            <v>5.625</v>
          </cell>
          <cell r="D235">
            <v>33.799999999999997</v>
          </cell>
          <cell r="E235">
            <v>36.200000000000003</v>
          </cell>
          <cell r="F235">
            <v>53</v>
          </cell>
          <cell r="G235">
            <v>56.3</v>
          </cell>
          <cell r="H235">
            <v>62.8</v>
          </cell>
        </row>
        <row r="236">
          <cell r="A236" t="str">
            <v>2153</v>
          </cell>
          <cell r="B236">
            <v>45.85</v>
          </cell>
          <cell r="C236">
            <v>5.625</v>
          </cell>
          <cell r="D236">
            <v>34.6</v>
          </cell>
          <cell r="E236">
            <v>37</v>
          </cell>
          <cell r="F236">
            <v>53.8</v>
          </cell>
          <cell r="G236">
            <v>57.1</v>
          </cell>
          <cell r="H236">
            <v>63.6</v>
          </cell>
        </row>
        <row r="237">
          <cell r="A237" t="str">
            <v>2154</v>
          </cell>
          <cell r="B237">
            <v>46.6</v>
          </cell>
          <cell r="C237">
            <v>5.65</v>
          </cell>
          <cell r="D237">
            <v>35.299999999999997</v>
          </cell>
          <cell r="E237">
            <v>37.700000000000003</v>
          </cell>
          <cell r="F237">
            <v>54.6</v>
          </cell>
          <cell r="G237">
            <v>57.9</v>
          </cell>
          <cell r="H237">
            <v>64.400000000000006</v>
          </cell>
        </row>
        <row r="238">
          <cell r="A238" t="str">
            <v>2155</v>
          </cell>
          <cell r="B238">
            <v>47.35</v>
          </cell>
          <cell r="C238">
            <v>5.6749999999999998</v>
          </cell>
          <cell r="D238">
            <v>36</v>
          </cell>
          <cell r="E238">
            <v>38.4</v>
          </cell>
          <cell r="F238">
            <v>55.4</v>
          </cell>
          <cell r="G238">
            <v>58.7</v>
          </cell>
          <cell r="H238">
            <v>65.2</v>
          </cell>
        </row>
        <row r="239">
          <cell r="A239" t="str">
            <v>2156</v>
          </cell>
          <cell r="B239">
            <v>48.05</v>
          </cell>
          <cell r="C239">
            <v>5.6749999999999998</v>
          </cell>
          <cell r="D239">
            <v>36.700000000000003</v>
          </cell>
          <cell r="E239">
            <v>39.200000000000003</v>
          </cell>
          <cell r="F239">
            <v>56.2</v>
          </cell>
          <cell r="G239">
            <v>59.4</v>
          </cell>
          <cell r="H239">
            <v>65.8</v>
          </cell>
        </row>
        <row r="240">
          <cell r="A240" t="str">
            <v>2157</v>
          </cell>
          <cell r="B240">
            <v>48.75</v>
          </cell>
          <cell r="C240">
            <v>5.6749999999999998</v>
          </cell>
          <cell r="D240">
            <v>37.4</v>
          </cell>
          <cell r="E240">
            <v>39.9</v>
          </cell>
          <cell r="F240">
            <v>56.9</v>
          </cell>
          <cell r="G240">
            <v>60.1</v>
          </cell>
          <cell r="H240">
            <v>66.400000000000006</v>
          </cell>
        </row>
        <row r="241">
          <cell r="A241" t="str">
            <v>2158</v>
          </cell>
          <cell r="B241">
            <v>49.45</v>
          </cell>
          <cell r="C241">
            <v>5.6749999999999998</v>
          </cell>
          <cell r="D241">
            <v>38.1</v>
          </cell>
          <cell r="E241">
            <v>40.6</v>
          </cell>
          <cell r="F241">
            <v>57.6</v>
          </cell>
          <cell r="G241">
            <v>60.8</v>
          </cell>
          <cell r="H241">
            <v>67.099999999999994</v>
          </cell>
        </row>
        <row r="242">
          <cell r="A242" t="str">
            <v>2159</v>
          </cell>
          <cell r="B242">
            <v>50.1</v>
          </cell>
          <cell r="C242">
            <v>5.65</v>
          </cell>
          <cell r="D242">
            <v>38.799999999999997</v>
          </cell>
          <cell r="E242">
            <v>41.3</v>
          </cell>
          <cell r="F242">
            <v>58.3</v>
          </cell>
          <cell r="G242">
            <v>61.4</v>
          </cell>
          <cell r="H242">
            <v>67.7</v>
          </cell>
        </row>
        <row r="243">
          <cell r="A243" t="str">
            <v>2160</v>
          </cell>
          <cell r="B243">
            <v>50.8</v>
          </cell>
          <cell r="C243">
            <v>5.65</v>
          </cell>
          <cell r="D243">
            <v>39.5</v>
          </cell>
          <cell r="E243">
            <v>42</v>
          </cell>
          <cell r="F243">
            <v>59</v>
          </cell>
          <cell r="G243">
            <v>62.1</v>
          </cell>
          <cell r="H243">
            <v>68.400000000000006</v>
          </cell>
        </row>
        <row r="244">
          <cell r="A244" t="str">
            <v>2161</v>
          </cell>
          <cell r="B244">
            <v>51.4</v>
          </cell>
          <cell r="C244">
            <v>5.65</v>
          </cell>
          <cell r="D244">
            <v>40.1</v>
          </cell>
          <cell r="E244">
            <v>42.7</v>
          </cell>
          <cell r="F244">
            <v>59.7</v>
          </cell>
          <cell r="G244">
            <v>62.7</v>
          </cell>
          <cell r="H244">
            <v>68.8</v>
          </cell>
        </row>
        <row r="245">
          <cell r="A245" t="str">
            <v>2162</v>
          </cell>
          <cell r="B245">
            <v>52.05</v>
          </cell>
          <cell r="C245">
            <v>5.625</v>
          </cell>
          <cell r="D245">
            <v>40.799999999999997</v>
          </cell>
          <cell r="E245">
            <v>43.4</v>
          </cell>
          <cell r="F245">
            <v>60.3</v>
          </cell>
          <cell r="G245">
            <v>63.3</v>
          </cell>
          <cell r="H245">
            <v>69.3</v>
          </cell>
        </row>
        <row r="246">
          <cell r="A246" t="str">
            <v>2163</v>
          </cell>
          <cell r="B246">
            <v>52.75</v>
          </cell>
          <cell r="C246">
            <v>5.625</v>
          </cell>
          <cell r="D246">
            <v>41.5</v>
          </cell>
          <cell r="E246">
            <v>44.2</v>
          </cell>
          <cell r="F246">
            <v>61.1</v>
          </cell>
          <cell r="G246">
            <v>64</v>
          </cell>
          <cell r="H246">
            <v>69.8</v>
          </cell>
        </row>
        <row r="247">
          <cell r="A247" t="str">
            <v>2164</v>
          </cell>
          <cell r="B247">
            <v>53.35</v>
          </cell>
          <cell r="C247">
            <v>5.625</v>
          </cell>
          <cell r="D247">
            <v>42.1</v>
          </cell>
          <cell r="E247">
            <v>44.9</v>
          </cell>
          <cell r="F247">
            <v>61.7</v>
          </cell>
          <cell r="G247">
            <v>64.599999999999994</v>
          </cell>
          <cell r="H247">
            <v>70.3</v>
          </cell>
        </row>
        <row r="248">
          <cell r="A248" t="str">
            <v>2165</v>
          </cell>
          <cell r="B248">
            <v>53.95</v>
          </cell>
          <cell r="C248">
            <v>5.5750000000000002</v>
          </cell>
          <cell r="D248">
            <v>42.8</v>
          </cell>
          <cell r="E248">
            <v>45.6</v>
          </cell>
          <cell r="F248">
            <v>62.3</v>
          </cell>
          <cell r="G248">
            <v>65.099999999999994</v>
          </cell>
          <cell r="H248">
            <v>70.599999999999994</v>
          </cell>
        </row>
        <row r="249">
          <cell r="A249" t="str">
            <v>2166</v>
          </cell>
          <cell r="B249">
            <v>54.6</v>
          </cell>
          <cell r="C249">
            <v>5.5</v>
          </cell>
          <cell r="D249">
            <v>43.6</v>
          </cell>
          <cell r="E249">
            <v>46.4</v>
          </cell>
          <cell r="F249">
            <v>63</v>
          </cell>
          <cell r="G249">
            <v>65.599999999999994</v>
          </cell>
          <cell r="H249">
            <v>71</v>
          </cell>
        </row>
        <row r="250">
          <cell r="A250" t="str">
            <v>2167</v>
          </cell>
          <cell r="B250">
            <v>53.25</v>
          </cell>
          <cell r="C250">
            <v>4.4749999999999996</v>
          </cell>
          <cell r="D250">
            <v>44.3</v>
          </cell>
          <cell r="E250">
            <v>47.2</v>
          </cell>
          <cell r="F250">
            <v>63.6</v>
          </cell>
          <cell r="G250">
            <v>62.2</v>
          </cell>
          <cell r="H250">
            <v>71.400000000000006</v>
          </cell>
        </row>
        <row r="251">
          <cell r="A251" t="str">
            <v>2168</v>
          </cell>
          <cell r="B251">
            <v>55.9</v>
          </cell>
          <cell r="C251">
            <v>5.4</v>
          </cell>
          <cell r="D251">
            <v>45.1</v>
          </cell>
          <cell r="E251">
            <v>48</v>
          </cell>
          <cell r="F251">
            <v>64.2</v>
          </cell>
          <cell r="G251">
            <v>66.7</v>
          </cell>
          <cell r="H251">
            <v>71.599999999999994</v>
          </cell>
        </row>
        <row r="252">
          <cell r="A252" t="str">
            <v>2169</v>
          </cell>
          <cell r="B252">
            <v>56.6</v>
          </cell>
          <cell r="C252">
            <v>5.35</v>
          </cell>
          <cell r="D252">
            <v>45.9</v>
          </cell>
          <cell r="E252">
            <v>48.8</v>
          </cell>
          <cell r="F252">
            <v>64.900000000000006</v>
          </cell>
          <cell r="G252">
            <v>67.3</v>
          </cell>
          <cell r="H252">
            <v>72.099999999999994</v>
          </cell>
        </row>
        <row r="253">
          <cell r="A253" t="str">
            <v>2170</v>
          </cell>
          <cell r="B253">
            <v>57.25</v>
          </cell>
          <cell r="C253">
            <v>5.2249999999999996</v>
          </cell>
          <cell r="D253">
            <v>46.8</v>
          </cell>
          <cell r="E253">
            <v>49.8</v>
          </cell>
          <cell r="F253">
            <v>65.5</v>
          </cell>
          <cell r="G253">
            <v>67.7</v>
          </cell>
          <cell r="H253">
            <v>72.3</v>
          </cell>
        </row>
      </sheetData>
      <sheetData sheetId="7" refreshError="1">
        <row r="2">
          <cell r="A2" t="str">
            <v>10</v>
          </cell>
          <cell r="B2">
            <v>3.35</v>
          </cell>
          <cell r="C2">
            <v>0.32500000000000001</v>
          </cell>
          <cell r="D2">
            <v>2.7</v>
          </cell>
          <cell r="E2">
            <v>2.8</v>
          </cell>
          <cell r="F2">
            <v>3.9</v>
          </cell>
          <cell r="G2">
            <v>4</v>
          </cell>
          <cell r="H2">
            <v>50.45</v>
          </cell>
          <cell r="I2">
            <v>1.825</v>
          </cell>
          <cell r="J2">
            <v>46.8</v>
          </cell>
          <cell r="K2">
            <v>47.6</v>
          </cell>
          <cell r="L2">
            <v>53.1</v>
          </cell>
          <cell r="M2">
            <v>54.1</v>
          </cell>
        </row>
        <row r="3">
          <cell r="A3" t="str">
            <v>11</v>
          </cell>
          <cell r="B3">
            <v>4.1500000000000004</v>
          </cell>
          <cell r="C3">
            <v>0.42499999999999999</v>
          </cell>
          <cell r="D3">
            <v>3.3</v>
          </cell>
          <cell r="E3">
            <v>3.4</v>
          </cell>
          <cell r="F3">
            <v>4.7</v>
          </cell>
          <cell r="G3">
            <v>5</v>
          </cell>
          <cell r="H3">
            <v>53.45</v>
          </cell>
          <cell r="I3">
            <v>1.925</v>
          </cell>
          <cell r="J3">
            <v>49.6</v>
          </cell>
          <cell r="K3">
            <v>50.4</v>
          </cell>
          <cell r="L3">
            <v>56.2</v>
          </cell>
          <cell r="M3">
            <v>57.3</v>
          </cell>
        </row>
        <row r="4">
          <cell r="A4" t="str">
            <v>12</v>
          </cell>
          <cell r="B4">
            <v>4.8499999999999996</v>
          </cell>
          <cell r="C4">
            <v>0.47499999999999998</v>
          </cell>
          <cell r="D4">
            <v>3.9</v>
          </cell>
          <cell r="E4">
            <v>4.2</v>
          </cell>
          <cell r="F4">
            <v>5.5</v>
          </cell>
          <cell r="G4">
            <v>5.8</v>
          </cell>
          <cell r="H4">
            <v>56.3</v>
          </cell>
          <cell r="I4">
            <v>2</v>
          </cell>
          <cell r="J4">
            <v>52.3</v>
          </cell>
          <cell r="K4">
            <v>53.2</v>
          </cell>
          <cell r="L4">
            <v>59.1</v>
          </cell>
          <cell r="M4">
            <v>60.3</v>
          </cell>
        </row>
        <row r="5">
          <cell r="A5" t="str">
            <v>13</v>
          </cell>
          <cell r="B5">
            <v>5.6</v>
          </cell>
          <cell r="C5">
            <v>0.55000000000000004</v>
          </cell>
          <cell r="D5">
            <v>4.5</v>
          </cell>
          <cell r="E5">
            <v>4.8</v>
          </cell>
          <cell r="F5">
            <v>6.4</v>
          </cell>
          <cell r="G5">
            <v>6.7</v>
          </cell>
          <cell r="H5">
            <v>58.95</v>
          </cell>
          <cell r="I5">
            <v>2.0750000000000002</v>
          </cell>
          <cell r="J5">
            <v>54.8</v>
          </cell>
          <cell r="K5">
            <v>55.7</v>
          </cell>
          <cell r="L5">
            <v>61.9</v>
          </cell>
          <cell r="M5">
            <v>63.1</v>
          </cell>
        </row>
        <row r="6">
          <cell r="A6" t="str">
            <v>14</v>
          </cell>
          <cell r="B6">
            <v>6.2</v>
          </cell>
          <cell r="C6">
            <v>0.6</v>
          </cell>
          <cell r="D6">
            <v>5</v>
          </cell>
          <cell r="E6">
            <v>5.3</v>
          </cell>
          <cell r="F6">
            <v>7.1</v>
          </cell>
          <cell r="G6">
            <v>7.4</v>
          </cell>
          <cell r="H6">
            <v>61.5</v>
          </cell>
          <cell r="I6">
            <v>2.15</v>
          </cell>
          <cell r="J6">
            <v>57.2</v>
          </cell>
          <cell r="K6">
            <v>58.1</v>
          </cell>
          <cell r="L6">
            <v>64.599999999999994</v>
          </cell>
          <cell r="M6">
            <v>65.8</v>
          </cell>
        </row>
        <row r="7">
          <cell r="A7" t="str">
            <v>15</v>
          </cell>
          <cell r="B7">
            <v>6.8</v>
          </cell>
          <cell r="C7">
            <v>0.65</v>
          </cell>
          <cell r="D7">
            <v>5.5</v>
          </cell>
          <cell r="E7">
            <v>5.8</v>
          </cell>
          <cell r="F7">
            <v>7.8</v>
          </cell>
          <cell r="G7">
            <v>8.1</v>
          </cell>
          <cell r="H7">
            <v>63.85</v>
          </cell>
          <cell r="I7">
            <v>2.2250000000000001</v>
          </cell>
          <cell r="J7">
            <v>59.4</v>
          </cell>
          <cell r="K7">
            <v>60.4</v>
          </cell>
          <cell r="L7">
            <v>67.099999999999994</v>
          </cell>
          <cell r="M7">
            <v>68.3</v>
          </cell>
        </row>
        <row r="8">
          <cell r="A8" t="str">
            <v>16</v>
          </cell>
          <cell r="B8">
            <v>7.4</v>
          </cell>
          <cell r="C8">
            <v>0.7</v>
          </cell>
          <cell r="D8">
            <v>6</v>
          </cell>
          <cell r="E8">
            <v>6.3</v>
          </cell>
          <cell r="F8">
            <v>8.4</v>
          </cell>
          <cell r="G8">
            <v>8.8000000000000007</v>
          </cell>
          <cell r="H8">
            <v>65.95</v>
          </cell>
          <cell r="I8">
            <v>2.2749999999999999</v>
          </cell>
          <cell r="J8">
            <v>61.4</v>
          </cell>
          <cell r="K8">
            <v>62.4</v>
          </cell>
          <cell r="L8">
            <v>69.2</v>
          </cell>
          <cell r="M8">
            <v>70.5</v>
          </cell>
        </row>
        <row r="9">
          <cell r="A9" t="str">
            <v>17</v>
          </cell>
          <cell r="B9">
            <v>7.9</v>
          </cell>
          <cell r="C9">
            <v>0.75</v>
          </cell>
          <cell r="D9">
            <v>6.4</v>
          </cell>
          <cell r="E9">
            <v>6.8</v>
          </cell>
          <cell r="F9">
            <v>9</v>
          </cell>
          <cell r="G9">
            <v>9.4</v>
          </cell>
          <cell r="H9">
            <v>67.849999999999994</v>
          </cell>
          <cell r="I9">
            <v>2.375</v>
          </cell>
          <cell r="J9">
            <v>63.1</v>
          </cell>
          <cell r="K9">
            <v>64.2</v>
          </cell>
          <cell r="L9">
            <v>71.3</v>
          </cell>
          <cell r="M9">
            <v>72.599999999999994</v>
          </cell>
        </row>
        <row r="10">
          <cell r="A10" t="str">
            <v>18</v>
          </cell>
          <cell r="B10">
            <v>8.35</v>
          </cell>
          <cell r="C10">
            <v>0.77500000000000002</v>
          </cell>
          <cell r="D10">
            <v>6.8</v>
          </cell>
          <cell r="E10">
            <v>7.2</v>
          </cell>
          <cell r="F10">
            <v>9.5</v>
          </cell>
          <cell r="G10">
            <v>9.9</v>
          </cell>
          <cell r="H10">
            <v>69.650000000000006</v>
          </cell>
          <cell r="I10">
            <v>2.4249999999999998</v>
          </cell>
          <cell r="J10">
            <v>64.8</v>
          </cell>
          <cell r="K10">
            <v>65.900000000000006</v>
          </cell>
          <cell r="L10">
            <v>73.2</v>
          </cell>
          <cell r="M10">
            <v>74.5</v>
          </cell>
        </row>
        <row r="11">
          <cell r="A11" t="str">
            <v>19</v>
          </cell>
          <cell r="B11">
            <v>8.75</v>
          </cell>
          <cell r="C11">
            <v>0.77500000000000002</v>
          </cell>
          <cell r="D11">
            <v>7.2</v>
          </cell>
          <cell r="E11">
            <v>7.6</v>
          </cell>
          <cell r="F11">
            <v>9.9</v>
          </cell>
          <cell r="G11">
            <v>10.3</v>
          </cell>
          <cell r="H11">
            <v>71.349999999999994</v>
          </cell>
          <cell r="I11">
            <v>2.5250000000000057</v>
          </cell>
          <cell r="J11">
            <v>66.3</v>
          </cell>
          <cell r="K11">
            <v>67.400000000000006</v>
          </cell>
          <cell r="L11">
            <v>75</v>
          </cell>
          <cell r="M11">
            <v>76.400000000000006</v>
          </cell>
        </row>
        <row r="12">
          <cell r="A12" t="str">
            <v>20</v>
          </cell>
          <cell r="B12">
            <v>3.2</v>
          </cell>
          <cell r="C12">
            <v>0.3</v>
          </cell>
          <cell r="D12">
            <v>2.6</v>
          </cell>
          <cell r="E12">
            <v>2.7</v>
          </cell>
          <cell r="F12">
            <v>3.7</v>
          </cell>
          <cell r="G12">
            <v>3.8</v>
          </cell>
          <cell r="H12">
            <v>49.85</v>
          </cell>
          <cell r="I12">
            <v>2.0249999999999999</v>
          </cell>
          <cell r="J12">
            <v>45.8</v>
          </cell>
          <cell r="K12">
            <v>46.8</v>
          </cell>
          <cell r="L12">
            <v>52.9</v>
          </cell>
          <cell r="M12">
            <v>53.9</v>
          </cell>
        </row>
        <row r="13">
          <cell r="A13" t="str">
            <v>21</v>
          </cell>
          <cell r="B13">
            <v>3.95</v>
          </cell>
          <cell r="C13">
            <v>0.375</v>
          </cell>
          <cell r="D13">
            <v>3.2</v>
          </cell>
          <cell r="E13">
            <v>3.3</v>
          </cell>
          <cell r="F13">
            <v>4.4000000000000004</v>
          </cell>
          <cell r="G13">
            <v>4.7</v>
          </cell>
          <cell r="H13">
            <v>52.8</v>
          </cell>
          <cell r="I13">
            <v>2.2000000000000002</v>
          </cell>
          <cell r="J13">
            <v>48.4</v>
          </cell>
          <cell r="K13">
            <v>49.4</v>
          </cell>
          <cell r="L13">
            <v>56</v>
          </cell>
          <cell r="M13">
            <v>57.2</v>
          </cell>
        </row>
        <row r="14">
          <cell r="A14" t="str">
            <v>22</v>
          </cell>
          <cell r="B14">
            <v>4.5999999999999996</v>
          </cell>
          <cell r="C14">
            <v>0.45</v>
          </cell>
          <cell r="D14">
            <v>3.7</v>
          </cell>
          <cell r="E14">
            <v>3.8</v>
          </cell>
          <cell r="F14">
            <v>5.2</v>
          </cell>
          <cell r="G14">
            <v>5.5</v>
          </cell>
          <cell r="H14">
            <v>55.6</v>
          </cell>
          <cell r="I14">
            <v>2.35</v>
          </cell>
          <cell r="J14">
            <v>50.9</v>
          </cell>
          <cell r="K14">
            <v>52</v>
          </cell>
          <cell r="L14">
            <v>59</v>
          </cell>
          <cell r="M14">
            <v>60.3</v>
          </cell>
        </row>
        <row r="15">
          <cell r="A15" t="str">
            <v>23</v>
          </cell>
          <cell r="B15">
            <v>5.2</v>
          </cell>
          <cell r="C15">
            <v>0.55000000000000004</v>
          </cell>
          <cell r="D15">
            <v>4.0999999999999996</v>
          </cell>
          <cell r="E15">
            <v>4.4000000000000004</v>
          </cell>
          <cell r="F15">
            <v>6</v>
          </cell>
          <cell r="G15">
            <v>6.3</v>
          </cell>
          <cell r="H15">
            <v>58.25</v>
          </cell>
          <cell r="I15">
            <v>2.4750000000000001</v>
          </cell>
          <cell r="J15">
            <v>53.3</v>
          </cell>
          <cell r="K15">
            <v>54.4</v>
          </cell>
          <cell r="L15">
            <v>61.8</v>
          </cell>
          <cell r="M15">
            <v>63.2</v>
          </cell>
        </row>
        <row r="16">
          <cell r="A16" t="str">
            <v>24</v>
          </cell>
          <cell r="B16">
            <v>5.8</v>
          </cell>
          <cell r="C16">
            <v>0.6</v>
          </cell>
          <cell r="D16">
            <v>4.5999999999999996</v>
          </cell>
          <cell r="E16">
            <v>4.9000000000000004</v>
          </cell>
          <cell r="F16">
            <v>6.7</v>
          </cell>
          <cell r="G16">
            <v>7</v>
          </cell>
          <cell r="H16">
            <v>60.75</v>
          </cell>
          <cell r="I16">
            <v>2.5750000000000002</v>
          </cell>
          <cell r="J16">
            <v>55.6</v>
          </cell>
          <cell r="K16">
            <v>56.8</v>
          </cell>
          <cell r="L16">
            <v>64.5</v>
          </cell>
          <cell r="M16">
            <v>65.900000000000006</v>
          </cell>
        </row>
        <row r="17">
          <cell r="A17" t="str">
            <v>25</v>
          </cell>
          <cell r="B17">
            <v>6.35</v>
          </cell>
          <cell r="C17">
            <v>0.67500000000000004</v>
          </cell>
          <cell r="D17">
            <v>5</v>
          </cell>
          <cell r="E17">
            <v>5.3</v>
          </cell>
          <cell r="F17">
            <v>7.3</v>
          </cell>
          <cell r="G17">
            <v>7.7</v>
          </cell>
          <cell r="H17">
            <v>63.1</v>
          </cell>
          <cell r="I17">
            <v>2.7</v>
          </cell>
          <cell r="J17">
            <v>57.7</v>
          </cell>
          <cell r="K17">
            <v>58.9</v>
          </cell>
          <cell r="L17">
            <v>66.900000000000006</v>
          </cell>
          <cell r="M17">
            <v>68.5</v>
          </cell>
        </row>
        <row r="18">
          <cell r="A18" t="str">
            <v>26</v>
          </cell>
          <cell r="B18">
            <v>6.9</v>
          </cell>
          <cell r="C18">
            <v>0.7</v>
          </cell>
          <cell r="D18">
            <v>5.5</v>
          </cell>
          <cell r="E18">
            <v>5.8</v>
          </cell>
          <cell r="F18">
            <v>7.9</v>
          </cell>
          <cell r="G18">
            <v>8.3000000000000007</v>
          </cell>
          <cell r="H18">
            <v>65.2</v>
          </cell>
          <cell r="I18">
            <v>2.75</v>
          </cell>
          <cell r="J18">
            <v>59.7</v>
          </cell>
          <cell r="K18">
            <v>60.9</v>
          </cell>
          <cell r="L18">
            <v>69.099999999999994</v>
          </cell>
          <cell r="M18">
            <v>70.7</v>
          </cell>
        </row>
        <row r="19">
          <cell r="A19" t="str">
            <v>27</v>
          </cell>
          <cell r="B19">
            <v>7.35</v>
          </cell>
          <cell r="C19">
            <v>0.77500000000000002</v>
          </cell>
          <cell r="D19">
            <v>5.8</v>
          </cell>
          <cell r="E19">
            <v>6.2</v>
          </cell>
          <cell r="F19">
            <v>8.5</v>
          </cell>
          <cell r="G19">
            <v>8.9</v>
          </cell>
          <cell r="H19">
            <v>67.05</v>
          </cell>
          <cell r="I19">
            <v>2.8250000000000002</v>
          </cell>
          <cell r="J19">
            <v>61.4</v>
          </cell>
          <cell r="K19">
            <v>62.6</v>
          </cell>
          <cell r="L19">
            <v>71.099999999999994</v>
          </cell>
          <cell r="M19">
            <v>72.7</v>
          </cell>
        </row>
        <row r="20">
          <cell r="A20" t="str">
            <v>28</v>
          </cell>
          <cell r="B20">
            <v>7.8</v>
          </cell>
          <cell r="C20">
            <v>0.8</v>
          </cell>
          <cell r="D20">
            <v>6.2</v>
          </cell>
          <cell r="E20">
            <v>6.6</v>
          </cell>
          <cell r="F20">
            <v>9</v>
          </cell>
          <cell r="G20">
            <v>9.4</v>
          </cell>
          <cell r="H20">
            <v>68.7</v>
          </cell>
          <cell r="I20">
            <v>2.9</v>
          </cell>
          <cell r="J20">
            <v>62.9</v>
          </cell>
          <cell r="K20">
            <v>64.2</v>
          </cell>
          <cell r="L20">
            <v>72.8</v>
          </cell>
          <cell r="M20">
            <v>74.5</v>
          </cell>
        </row>
        <row r="21">
          <cell r="A21" t="str">
            <v>29</v>
          </cell>
          <cell r="B21">
            <v>8.15</v>
          </cell>
          <cell r="C21">
            <v>0.82499999999999996</v>
          </cell>
          <cell r="D21">
            <v>6.5</v>
          </cell>
          <cell r="E21">
            <v>6.9</v>
          </cell>
          <cell r="F21">
            <v>9.3000000000000007</v>
          </cell>
          <cell r="G21">
            <v>9.8000000000000007</v>
          </cell>
          <cell r="H21">
            <v>70.2</v>
          </cell>
          <cell r="I21">
            <v>3</v>
          </cell>
          <cell r="J21">
            <v>64.2</v>
          </cell>
          <cell r="K21">
            <v>65.5</v>
          </cell>
          <cell r="L21">
            <v>74.5</v>
          </cell>
          <cell r="M21">
            <v>76.2</v>
          </cell>
        </row>
        <row r="22">
          <cell r="A22" t="str">
            <v>110</v>
          </cell>
          <cell r="B22">
            <v>9.1</v>
          </cell>
          <cell r="C22">
            <v>0.8</v>
          </cell>
          <cell r="D22">
            <v>7.5</v>
          </cell>
          <cell r="E22">
            <v>7.9</v>
          </cell>
          <cell r="F22">
            <v>10.3</v>
          </cell>
          <cell r="G22">
            <v>10.7</v>
          </cell>
          <cell r="H22">
            <v>72.95</v>
          </cell>
          <cell r="I22">
            <v>2.625</v>
          </cell>
          <cell r="J22">
            <v>67.7</v>
          </cell>
          <cell r="K22">
            <v>68.900000000000006</v>
          </cell>
          <cell r="L22">
            <v>76.7</v>
          </cell>
          <cell r="M22">
            <v>78.2</v>
          </cell>
        </row>
        <row r="23">
          <cell r="A23" t="str">
            <v>111</v>
          </cell>
          <cell r="B23">
            <v>9.4</v>
          </cell>
          <cell r="C23">
            <v>0.85</v>
          </cell>
          <cell r="D23">
            <v>7.7</v>
          </cell>
          <cell r="E23">
            <v>8.1</v>
          </cell>
          <cell r="F23">
            <v>10.6</v>
          </cell>
          <cell r="G23">
            <v>11.1</v>
          </cell>
          <cell r="H23">
            <v>74.45</v>
          </cell>
          <cell r="I23">
            <v>2.6749999999999998</v>
          </cell>
          <cell r="J23">
            <v>69.099999999999994</v>
          </cell>
          <cell r="K23">
            <v>70.2</v>
          </cell>
          <cell r="L23">
            <v>78.2</v>
          </cell>
          <cell r="M23">
            <v>79.8</v>
          </cell>
        </row>
        <row r="24">
          <cell r="A24" t="str">
            <v>112</v>
          </cell>
          <cell r="B24">
            <v>9.6999999999999993</v>
          </cell>
          <cell r="C24">
            <v>0.9</v>
          </cell>
          <cell r="D24">
            <v>7.9</v>
          </cell>
          <cell r="E24">
            <v>8.3000000000000007</v>
          </cell>
          <cell r="F24">
            <v>11</v>
          </cell>
          <cell r="G24">
            <v>11.5</v>
          </cell>
          <cell r="H24">
            <v>75.8</v>
          </cell>
          <cell r="I24">
            <v>2.75</v>
          </cell>
          <cell r="J24">
            <v>70.3</v>
          </cell>
          <cell r="K24">
            <v>71.5</v>
          </cell>
          <cell r="L24">
            <v>79.7</v>
          </cell>
          <cell r="M24">
            <v>81.3</v>
          </cell>
        </row>
        <row r="25">
          <cell r="A25" t="str">
            <v>113</v>
          </cell>
          <cell r="B25">
            <v>9.9499999999999993</v>
          </cell>
          <cell r="C25">
            <v>0.92500000000000071</v>
          </cell>
          <cell r="D25">
            <v>8.1</v>
          </cell>
          <cell r="E25">
            <v>8.5</v>
          </cell>
          <cell r="F25">
            <v>11.3</v>
          </cell>
          <cell r="G25">
            <v>11.8</v>
          </cell>
          <cell r="H25">
            <v>77.05</v>
          </cell>
          <cell r="I25">
            <v>2.8250000000000002</v>
          </cell>
          <cell r="J25">
            <v>71.400000000000006</v>
          </cell>
          <cell r="K25">
            <v>72.599999999999994</v>
          </cell>
          <cell r="L25">
            <v>81</v>
          </cell>
          <cell r="M25">
            <v>82.7</v>
          </cell>
        </row>
        <row r="26">
          <cell r="A26" t="str">
            <v>114</v>
          </cell>
          <cell r="B26">
            <v>10.25</v>
          </cell>
          <cell r="C26">
            <v>0.97499999999999998</v>
          </cell>
          <cell r="D26">
            <v>8.3000000000000007</v>
          </cell>
          <cell r="E26">
            <v>8.6999999999999993</v>
          </cell>
          <cell r="F26">
            <v>11.7</v>
          </cell>
          <cell r="G26">
            <v>12.2</v>
          </cell>
          <cell r="H26">
            <v>78.25</v>
          </cell>
          <cell r="I26">
            <v>2.9249999999999998</v>
          </cell>
          <cell r="J26">
            <v>72.400000000000006</v>
          </cell>
          <cell r="K26">
            <v>73.599999999999994</v>
          </cell>
          <cell r="L26">
            <v>82.4</v>
          </cell>
          <cell r="M26">
            <v>84.1</v>
          </cell>
        </row>
        <row r="27">
          <cell r="A27" t="str">
            <v>115</v>
          </cell>
          <cell r="B27">
            <v>10.45</v>
          </cell>
          <cell r="C27">
            <v>1.0249999999999999</v>
          </cell>
          <cell r="D27">
            <v>8.4</v>
          </cell>
          <cell r="E27">
            <v>8.9</v>
          </cell>
          <cell r="F27">
            <v>12</v>
          </cell>
          <cell r="G27">
            <v>12.5</v>
          </cell>
          <cell r="H27">
            <v>79.349999999999994</v>
          </cell>
          <cell r="I27">
            <v>2.9750000000000001</v>
          </cell>
          <cell r="J27">
            <v>73.400000000000006</v>
          </cell>
          <cell r="K27">
            <v>74.599999999999994</v>
          </cell>
          <cell r="L27">
            <v>83.6</v>
          </cell>
          <cell r="M27">
            <v>85.3</v>
          </cell>
        </row>
        <row r="28">
          <cell r="A28" t="str">
            <v>116</v>
          </cell>
          <cell r="B28">
            <v>10.7</v>
          </cell>
          <cell r="C28">
            <v>1.05</v>
          </cell>
          <cell r="D28">
            <v>8.6</v>
          </cell>
          <cell r="E28">
            <v>9.1</v>
          </cell>
          <cell r="F28">
            <v>12.3</v>
          </cell>
          <cell r="G28">
            <v>12.8</v>
          </cell>
          <cell r="H28">
            <v>80.400000000000006</v>
          </cell>
          <cell r="I28">
            <v>3.05</v>
          </cell>
          <cell r="J28">
            <v>74.3</v>
          </cell>
          <cell r="K28">
            <v>75.599999999999994</v>
          </cell>
          <cell r="L28">
            <v>84.7</v>
          </cell>
          <cell r="M28">
            <v>86.5</v>
          </cell>
        </row>
        <row r="29">
          <cell r="A29" t="str">
            <v>117</v>
          </cell>
          <cell r="B29">
            <v>10.95</v>
          </cell>
          <cell r="C29">
            <v>1.075</v>
          </cell>
          <cell r="D29">
            <v>8.8000000000000007</v>
          </cell>
          <cell r="E29">
            <v>9.3000000000000007</v>
          </cell>
          <cell r="F29">
            <v>12.6</v>
          </cell>
          <cell r="G29">
            <v>13.1</v>
          </cell>
          <cell r="H29">
            <v>81.349999999999994</v>
          </cell>
          <cell r="I29">
            <v>3.125</v>
          </cell>
          <cell r="J29">
            <v>75.099999999999994</v>
          </cell>
          <cell r="K29">
            <v>76.400000000000006</v>
          </cell>
          <cell r="L29">
            <v>85.8</v>
          </cell>
          <cell r="M29">
            <v>87.6</v>
          </cell>
        </row>
        <row r="30">
          <cell r="A30" t="str">
            <v>118</v>
          </cell>
          <cell r="B30">
            <v>11.25</v>
          </cell>
          <cell r="C30">
            <v>1.175</v>
          </cell>
          <cell r="D30">
            <v>8.9</v>
          </cell>
          <cell r="E30">
            <v>9.4</v>
          </cell>
          <cell r="F30">
            <v>12.9</v>
          </cell>
          <cell r="G30">
            <v>13.6</v>
          </cell>
          <cell r="H30">
            <v>82.25</v>
          </cell>
          <cell r="I30">
            <v>3.2250000000000001</v>
          </cell>
          <cell r="J30">
            <v>75.8</v>
          </cell>
          <cell r="K30">
            <v>77.2</v>
          </cell>
          <cell r="L30">
            <v>86.9</v>
          </cell>
          <cell r="M30">
            <v>88.7</v>
          </cell>
        </row>
        <row r="31">
          <cell r="A31" t="str">
            <v>119</v>
          </cell>
          <cell r="B31">
            <v>11.5</v>
          </cell>
          <cell r="C31">
            <v>1.2</v>
          </cell>
          <cell r="D31">
            <v>9.1</v>
          </cell>
          <cell r="E31">
            <v>9.6</v>
          </cell>
          <cell r="F31">
            <v>13.2</v>
          </cell>
          <cell r="G31">
            <v>13.9</v>
          </cell>
          <cell r="H31">
            <v>83.3</v>
          </cell>
          <cell r="I31">
            <v>3.35</v>
          </cell>
          <cell r="J31">
            <v>76.599999999999994</v>
          </cell>
          <cell r="K31">
            <v>78</v>
          </cell>
          <cell r="L31">
            <v>88</v>
          </cell>
          <cell r="M31">
            <v>90</v>
          </cell>
        </row>
        <row r="32">
          <cell r="A32" t="str">
            <v>120</v>
          </cell>
          <cell r="B32">
            <v>11.75</v>
          </cell>
          <cell r="C32">
            <v>1.2250000000000001</v>
          </cell>
          <cell r="D32">
            <v>9.3000000000000007</v>
          </cell>
          <cell r="E32">
            <v>9.8000000000000007</v>
          </cell>
          <cell r="F32">
            <v>13.5</v>
          </cell>
          <cell r="G32">
            <v>14.2</v>
          </cell>
          <cell r="H32">
            <v>84.3</v>
          </cell>
          <cell r="I32">
            <v>3.5</v>
          </cell>
          <cell r="J32">
            <v>77.3</v>
          </cell>
          <cell r="K32">
            <v>78.8</v>
          </cell>
          <cell r="L32">
            <v>89.3</v>
          </cell>
          <cell r="M32">
            <v>91.3</v>
          </cell>
        </row>
        <row r="33">
          <cell r="A33" t="str">
            <v>121</v>
          </cell>
          <cell r="B33">
            <v>11.95</v>
          </cell>
          <cell r="C33">
            <v>1.2749999999999999</v>
          </cell>
          <cell r="D33">
            <v>9.4</v>
          </cell>
          <cell r="E33">
            <v>9.9</v>
          </cell>
          <cell r="F33">
            <v>13.8</v>
          </cell>
          <cell r="G33">
            <v>14.5</v>
          </cell>
          <cell r="H33">
            <v>85.3</v>
          </cell>
          <cell r="I33">
            <v>3.65</v>
          </cell>
          <cell r="J33">
            <v>78</v>
          </cell>
          <cell r="K33">
            <v>79.599999999999994</v>
          </cell>
          <cell r="L33">
            <v>90.5</v>
          </cell>
          <cell r="M33">
            <v>92.6</v>
          </cell>
        </row>
        <row r="34">
          <cell r="A34" t="str">
            <v>122</v>
          </cell>
          <cell r="B34">
            <v>12.15</v>
          </cell>
          <cell r="C34">
            <v>1.2749999999999999</v>
          </cell>
          <cell r="D34">
            <v>9.6</v>
          </cell>
          <cell r="E34">
            <v>10.199999999999999</v>
          </cell>
          <cell r="F34">
            <v>14</v>
          </cell>
          <cell r="G34">
            <v>14.7</v>
          </cell>
          <cell r="H34">
            <v>86.4</v>
          </cell>
          <cell r="I34">
            <v>3.8</v>
          </cell>
          <cell r="J34">
            <v>78.8</v>
          </cell>
          <cell r="K34">
            <v>80.400000000000006</v>
          </cell>
          <cell r="L34">
            <v>91.8</v>
          </cell>
          <cell r="M34">
            <v>94</v>
          </cell>
        </row>
        <row r="35">
          <cell r="A35" t="str">
            <v>123</v>
          </cell>
          <cell r="B35">
            <v>12.25</v>
          </cell>
          <cell r="C35">
            <v>1.325</v>
          </cell>
          <cell r="D35">
            <v>9.6</v>
          </cell>
          <cell r="E35">
            <v>10.3</v>
          </cell>
          <cell r="F35">
            <v>14.2</v>
          </cell>
          <cell r="G35">
            <v>14.9</v>
          </cell>
          <cell r="H35">
            <v>87.55</v>
          </cell>
          <cell r="I35">
            <v>3.9750000000000001</v>
          </cell>
          <cell r="J35">
            <v>79.599999999999994</v>
          </cell>
          <cell r="K35">
            <v>81.3</v>
          </cell>
          <cell r="L35">
            <v>93.1</v>
          </cell>
          <cell r="M35">
            <v>95.5</v>
          </cell>
        </row>
        <row r="36">
          <cell r="A36" t="str">
            <v>124</v>
          </cell>
          <cell r="B36">
            <v>12.45</v>
          </cell>
          <cell r="C36">
            <v>1.325</v>
          </cell>
          <cell r="D36">
            <v>9.8000000000000007</v>
          </cell>
          <cell r="E36">
            <v>10.5</v>
          </cell>
          <cell r="F36">
            <v>14.4</v>
          </cell>
          <cell r="G36">
            <v>15.1</v>
          </cell>
          <cell r="H36">
            <v>87</v>
          </cell>
          <cell r="I36">
            <v>3</v>
          </cell>
          <cell r="J36">
            <v>81</v>
          </cell>
          <cell r="K36">
            <v>82.5</v>
          </cell>
          <cell r="L36">
            <v>91.5</v>
          </cell>
          <cell r="M36">
            <v>93</v>
          </cell>
        </row>
        <row r="37">
          <cell r="A37" t="str">
            <v>125</v>
          </cell>
          <cell r="B37">
            <v>12.6</v>
          </cell>
          <cell r="C37">
            <v>1.35</v>
          </cell>
          <cell r="D37">
            <v>9.9</v>
          </cell>
          <cell r="E37">
            <v>10.6</v>
          </cell>
          <cell r="F37">
            <v>14.6</v>
          </cell>
          <cell r="G37">
            <v>15.3</v>
          </cell>
          <cell r="H37">
            <v>87.8</v>
          </cell>
          <cell r="I37">
            <v>3.1</v>
          </cell>
          <cell r="J37">
            <v>81.599999999999994</v>
          </cell>
          <cell r="K37">
            <v>83.2</v>
          </cell>
          <cell r="L37">
            <v>92.4</v>
          </cell>
          <cell r="M37">
            <v>94</v>
          </cell>
        </row>
        <row r="38">
          <cell r="A38" t="str">
            <v>126</v>
          </cell>
          <cell r="B38">
            <v>12.8</v>
          </cell>
          <cell r="C38">
            <v>1.35</v>
          </cell>
          <cell r="D38">
            <v>10.1</v>
          </cell>
          <cell r="E38">
            <v>10.8</v>
          </cell>
          <cell r="F38">
            <v>14.8</v>
          </cell>
          <cell r="G38">
            <v>15.5</v>
          </cell>
          <cell r="H38">
            <v>88.45</v>
          </cell>
          <cell r="I38">
            <v>3.1749999999999998</v>
          </cell>
          <cell r="J38">
            <v>82.1</v>
          </cell>
          <cell r="K38">
            <v>83.7</v>
          </cell>
          <cell r="L38">
            <v>93.2</v>
          </cell>
          <cell r="M38">
            <v>94.8</v>
          </cell>
        </row>
        <row r="39">
          <cell r="A39" t="str">
            <v>127</v>
          </cell>
          <cell r="B39">
            <v>13</v>
          </cell>
          <cell r="C39">
            <v>1.4</v>
          </cell>
          <cell r="D39">
            <v>10.199999999999999</v>
          </cell>
          <cell r="E39">
            <v>10.9</v>
          </cell>
          <cell r="F39">
            <v>15.1</v>
          </cell>
          <cell r="G39">
            <v>15.8</v>
          </cell>
          <cell r="H39">
            <v>89.2</v>
          </cell>
          <cell r="I39">
            <v>3.25</v>
          </cell>
          <cell r="J39">
            <v>82.7</v>
          </cell>
          <cell r="K39">
            <v>84.3</v>
          </cell>
          <cell r="L39">
            <v>94</v>
          </cell>
          <cell r="M39">
            <v>95.7</v>
          </cell>
        </row>
        <row r="40">
          <cell r="A40" t="str">
            <v>128</v>
          </cell>
          <cell r="B40">
            <v>13.2</v>
          </cell>
          <cell r="C40">
            <v>1.45</v>
          </cell>
          <cell r="D40">
            <v>10.3</v>
          </cell>
          <cell r="E40">
            <v>11</v>
          </cell>
          <cell r="F40">
            <v>15.4</v>
          </cell>
          <cell r="G40">
            <v>16.100000000000001</v>
          </cell>
          <cell r="H40">
            <v>89.9</v>
          </cell>
          <cell r="I40">
            <v>3.3499999999999943</v>
          </cell>
          <cell r="J40">
            <v>83.2</v>
          </cell>
          <cell r="K40">
            <v>84.8</v>
          </cell>
          <cell r="L40">
            <v>94.8</v>
          </cell>
          <cell r="M40">
            <v>96.6</v>
          </cell>
        </row>
        <row r="41">
          <cell r="A41" t="str">
            <v>129</v>
          </cell>
          <cell r="B41">
            <v>13.4</v>
          </cell>
          <cell r="C41">
            <v>1.45</v>
          </cell>
          <cell r="D41">
            <v>10.5</v>
          </cell>
          <cell r="E41">
            <v>11.2</v>
          </cell>
          <cell r="F41">
            <v>15.6</v>
          </cell>
          <cell r="G41">
            <v>16.3</v>
          </cell>
          <cell r="H41">
            <v>90.6</v>
          </cell>
          <cell r="I41">
            <v>3.4000000000000057</v>
          </cell>
          <cell r="J41">
            <v>83.8</v>
          </cell>
          <cell r="K41">
            <v>85.5</v>
          </cell>
          <cell r="L41">
            <v>95.7</v>
          </cell>
          <cell r="M41">
            <v>97.4</v>
          </cell>
        </row>
        <row r="42">
          <cell r="A42" t="str">
            <v>130</v>
          </cell>
          <cell r="B42">
            <v>13.6</v>
          </cell>
          <cell r="C42">
            <v>1.5</v>
          </cell>
          <cell r="D42">
            <v>10.6</v>
          </cell>
          <cell r="E42">
            <v>11.4</v>
          </cell>
          <cell r="F42">
            <v>15.8</v>
          </cell>
          <cell r="G42">
            <v>16.600000000000001</v>
          </cell>
          <cell r="H42">
            <v>91.25</v>
          </cell>
          <cell r="I42">
            <v>3.4750000000000001</v>
          </cell>
          <cell r="J42">
            <v>84.3</v>
          </cell>
          <cell r="K42">
            <v>86</v>
          </cell>
          <cell r="L42">
            <v>96.4</v>
          </cell>
          <cell r="M42">
            <v>98.2</v>
          </cell>
        </row>
        <row r="43">
          <cell r="A43" t="str">
            <v>131</v>
          </cell>
          <cell r="B43">
            <v>13.8</v>
          </cell>
          <cell r="C43">
            <v>1.55</v>
          </cell>
          <cell r="D43">
            <v>10.7</v>
          </cell>
          <cell r="E43">
            <v>11.5</v>
          </cell>
          <cell r="F43">
            <v>16.100000000000001</v>
          </cell>
          <cell r="G43">
            <v>16.899999999999999</v>
          </cell>
          <cell r="H43">
            <v>91.95</v>
          </cell>
          <cell r="I43">
            <v>3.5249999999999999</v>
          </cell>
          <cell r="J43">
            <v>84.9</v>
          </cell>
          <cell r="K43">
            <v>86.6</v>
          </cell>
          <cell r="L43">
            <v>97.2</v>
          </cell>
          <cell r="M43">
            <v>99</v>
          </cell>
        </row>
        <row r="44">
          <cell r="A44" t="str">
            <v>132</v>
          </cell>
          <cell r="B44">
            <v>14</v>
          </cell>
          <cell r="C44">
            <v>1.55</v>
          </cell>
          <cell r="D44">
            <v>10.9</v>
          </cell>
          <cell r="E44">
            <v>11.7</v>
          </cell>
          <cell r="F44">
            <v>16.3</v>
          </cell>
          <cell r="G44">
            <v>17.100000000000001</v>
          </cell>
          <cell r="H44">
            <v>92.6</v>
          </cell>
          <cell r="I44">
            <v>3.6</v>
          </cell>
          <cell r="J44">
            <v>85.4</v>
          </cell>
          <cell r="K44">
            <v>87.1</v>
          </cell>
          <cell r="L44">
            <v>98</v>
          </cell>
          <cell r="M44">
            <v>99.8</v>
          </cell>
        </row>
        <row r="45">
          <cell r="A45" t="str">
            <v>133</v>
          </cell>
          <cell r="B45">
            <v>14.2</v>
          </cell>
          <cell r="C45">
            <v>1.6</v>
          </cell>
          <cell r="D45">
            <v>11</v>
          </cell>
          <cell r="E45">
            <v>11.8</v>
          </cell>
          <cell r="F45">
            <v>16.600000000000001</v>
          </cell>
          <cell r="G45">
            <v>17.399999999999999</v>
          </cell>
          <cell r="H45">
            <v>93.25</v>
          </cell>
          <cell r="I45">
            <v>3.6749999999999998</v>
          </cell>
          <cell r="J45">
            <v>85.9</v>
          </cell>
          <cell r="K45">
            <v>87.7</v>
          </cell>
          <cell r="L45">
            <v>98.7</v>
          </cell>
          <cell r="M45">
            <v>100.6</v>
          </cell>
        </row>
        <row r="46">
          <cell r="A46" t="str">
            <v>134</v>
          </cell>
          <cell r="B46">
            <v>14.35</v>
          </cell>
          <cell r="C46">
            <v>1.625</v>
          </cell>
          <cell r="D46">
            <v>11.1</v>
          </cell>
          <cell r="E46">
            <v>11.9</v>
          </cell>
          <cell r="F46">
            <v>16.8</v>
          </cell>
          <cell r="G46">
            <v>17.600000000000001</v>
          </cell>
          <cell r="H46">
            <v>93.9</v>
          </cell>
          <cell r="I46">
            <v>3.7</v>
          </cell>
          <cell r="J46">
            <v>86.5</v>
          </cell>
          <cell r="K46">
            <v>88.3</v>
          </cell>
          <cell r="L46">
            <v>99.4</v>
          </cell>
          <cell r="M46">
            <v>101.3</v>
          </cell>
        </row>
        <row r="47">
          <cell r="A47" t="str">
            <v>135</v>
          </cell>
          <cell r="B47">
            <v>14.55</v>
          </cell>
          <cell r="C47">
            <v>1.675</v>
          </cell>
          <cell r="D47">
            <v>11.2</v>
          </cell>
          <cell r="E47">
            <v>12</v>
          </cell>
          <cell r="F47">
            <v>17.100000000000001</v>
          </cell>
          <cell r="G47">
            <v>17.899999999999999</v>
          </cell>
          <cell r="H47">
            <v>94.5</v>
          </cell>
          <cell r="I47">
            <v>3.75</v>
          </cell>
          <cell r="J47">
            <v>87</v>
          </cell>
          <cell r="K47">
            <v>88.8</v>
          </cell>
          <cell r="L47">
            <v>100.1</v>
          </cell>
          <cell r="M47">
            <v>102</v>
          </cell>
        </row>
        <row r="48">
          <cell r="A48" t="str">
            <v>136</v>
          </cell>
          <cell r="B48">
            <v>14.7</v>
          </cell>
          <cell r="C48">
            <v>1.7</v>
          </cell>
          <cell r="D48">
            <v>11.3</v>
          </cell>
          <cell r="E48">
            <v>12.1</v>
          </cell>
          <cell r="F48">
            <v>17.2</v>
          </cell>
          <cell r="G48">
            <v>18.100000000000001</v>
          </cell>
          <cell r="H48">
            <v>95.15</v>
          </cell>
          <cell r="I48">
            <v>3.7749999999999999</v>
          </cell>
          <cell r="J48">
            <v>87.6</v>
          </cell>
          <cell r="K48">
            <v>89.4</v>
          </cell>
          <cell r="L48">
            <v>100.8</v>
          </cell>
          <cell r="M48">
            <v>102.7</v>
          </cell>
        </row>
        <row r="49">
          <cell r="A49" t="str">
            <v>137</v>
          </cell>
          <cell r="B49">
            <v>14.9</v>
          </cell>
          <cell r="C49">
            <v>1.75</v>
          </cell>
          <cell r="D49">
            <v>11.4</v>
          </cell>
          <cell r="E49">
            <v>12.2</v>
          </cell>
          <cell r="F49">
            <v>17.5</v>
          </cell>
          <cell r="G49">
            <v>18.399999999999999</v>
          </cell>
          <cell r="H49">
            <v>95.75</v>
          </cell>
          <cell r="I49">
            <v>3.8250000000000002</v>
          </cell>
          <cell r="J49">
            <v>88.1</v>
          </cell>
          <cell r="K49">
            <v>90</v>
          </cell>
          <cell r="L49">
            <v>101.5</v>
          </cell>
          <cell r="M49">
            <v>103.4</v>
          </cell>
        </row>
        <row r="50">
          <cell r="A50" t="str">
            <v>138</v>
          </cell>
          <cell r="B50">
            <v>15.1</v>
          </cell>
          <cell r="C50">
            <v>1.75</v>
          </cell>
          <cell r="D50">
            <v>11.6</v>
          </cell>
          <cell r="E50">
            <v>12.4</v>
          </cell>
          <cell r="F50">
            <v>17.7</v>
          </cell>
          <cell r="G50">
            <v>18.600000000000001</v>
          </cell>
          <cell r="H50">
            <v>96.3</v>
          </cell>
          <cell r="I50">
            <v>3.9</v>
          </cell>
          <cell r="J50">
            <v>88.5</v>
          </cell>
          <cell r="K50">
            <v>90.5</v>
          </cell>
          <cell r="L50">
            <v>102.1</v>
          </cell>
          <cell r="M50">
            <v>104.1</v>
          </cell>
        </row>
        <row r="51">
          <cell r="A51" t="str">
            <v>139</v>
          </cell>
          <cell r="B51">
            <v>15.3</v>
          </cell>
          <cell r="C51">
            <v>1.8</v>
          </cell>
          <cell r="D51">
            <v>11.7</v>
          </cell>
          <cell r="E51">
            <v>12.5</v>
          </cell>
          <cell r="F51">
            <v>18</v>
          </cell>
          <cell r="G51">
            <v>18.899999999999999</v>
          </cell>
          <cell r="H51">
            <v>96.9</v>
          </cell>
          <cell r="I51">
            <v>3.9</v>
          </cell>
          <cell r="J51">
            <v>89.1</v>
          </cell>
          <cell r="K51">
            <v>91.1</v>
          </cell>
          <cell r="L51">
            <v>102.7</v>
          </cell>
          <cell r="M51">
            <v>104.7</v>
          </cell>
        </row>
        <row r="52">
          <cell r="A52" t="str">
            <v>140</v>
          </cell>
          <cell r="B52">
            <v>15.45</v>
          </cell>
          <cell r="C52">
            <v>1.825</v>
          </cell>
          <cell r="D52">
            <v>11.8</v>
          </cell>
          <cell r="E52">
            <v>12.6</v>
          </cell>
          <cell r="F52">
            <v>18.100000000000001</v>
          </cell>
          <cell r="G52">
            <v>19.100000000000001</v>
          </cell>
          <cell r="H52">
            <v>97.5</v>
          </cell>
          <cell r="I52">
            <v>3.9</v>
          </cell>
          <cell r="J52">
            <v>89.7</v>
          </cell>
          <cell r="K52">
            <v>91.6</v>
          </cell>
          <cell r="L52">
            <v>103.4</v>
          </cell>
          <cell r="M52">
            <v>105.3</v>
          </cell>
        </row>
        <row r="53">
          <cell r="A53" t="str">
            <v>141</v>
          </cell>
          <cell r="B53">
            <v>15.65</v>
          </cell>
          <cell r="C53">
            <v>1.875</v>
          </cell>
          <cell r="D53">
            <v>11.9</v>
          </cell>
          <cell r="E53">
            <v>12.7</v>
          </cell>
          <cell r="F53">
            <v>18.399999999999999</v>
          </cell>
          <cell r="G53">
            <v>19.399999999999999</v>
          </cell>
          <cell r="H53">
            <v>98.05</v>
          </cell>
          <cell r="I53">
            <v>3.9249999999999998</v>
          </cell>
          <cell r="J53">
            <v>90.2</v>
          </cell>
          <cell r="K53">
            <v>92.2</v>
          </cell>
          <cell r="L53">
            <v>104</v>
          </cell>
          <cell r="M53">
            <v>105.9</v>
          </cell>
        </row>
        <row r="54">
          <cell r="A54" t="str">
            <v>142</v>
          </cell>
          <cell r="B54">
            <v>15.85</v>
          </cell>
          <cell r="C54">
            <v>1.925</v>
          </cell>
          <cell r="D54">
            <v>12</v>
          </cell>
          <cell r="E54">
            <v>12.8</v>
          </cell>
          <cell r="F54">
            <v>18.600000000000001</v>
          </cell>
          <cell r="G54">
            <v>19.7</v>
          </cell>
          <cell r="H54">
            <v>98.65</v>
          </cell>
          <cell r="I54">
            <v>3.9749999999999943</v>
          </cell>
          <cell r="J54">
            <v>90.7</v>
          </cell>
          <cell r="K54">
            <v>92.7</v>
          </cell>
          <cell r="L54">
            <v>104.6</v>
          </cell>
          <cell r="M54">
            <v>106.6</v>
          </cell>
        </row>
        <row r="55">
          <cell r="A55" t="str">
            <v>143</v>
          </cell>
          <cell r="B55">
            <v>16.100000000000001</v>
          </cell>
          <cell r="C55">
            <v>1.95</v>
          </cell>
          <cell r="D55">
            <v>12.2</v>
          </cell>
          <cell r="E55">
            <v>13</v>
          </cell>
          <cell r="F55">
            <v>18.8</v>
          </cell>
          <cell r="G55">
            <v>20</v>
          </cell>
          <cell r="H55">
            <v>99.2</v>
          </cell>
          <cell r="I55">
            <v>4</v>
          </cell>
          <cell r="J55">
            <v>91.2</v>
          </cell>
          <cell r="K55">
            <v>93.2</v>
          </cell>
          <cell r="L55">
            <v>105.2</v>
          </cell>
          <cell r="M55">
            <v>107.2</v>
          </cell>
        </row>
        <row r="56">
          <cell r="A56" t="str">
            <v>144</v>
          </cell>
          <cell r="B56">
            <v>16.25</v>
          </cell>
          <cell r="C56">
            <v>1.9750000000000001</v>
          </cell>
          <cell r="D56">
            <v>12.3</v>
          </cell>
          <cell r="E56">
            <v>13.1</v>
          </cell>
          <cell r="F56">
            <v>19</v>
          </cell>
          <cell r="G56">
            <v>20.2</v>
          </cell>
          <cell r="H56">
            <v>99.75</v>
          </cell>
          <cell r="I56">
            <v>4.0250000000000004</v>
          </cell>
          <cell r="J56">
            <v>91.7</v>
          </cell>
          <cell r="K56">
            <v>93.8</v>
          </cell>
          <cell r="L56">
            <v>105.8</v>
          </cell>
          <cell r="M56">
            <v>107.8</v>
          </cell>
        </row>
        <row r="57">
          <cell r="A57" t="str">
            <v>145</v>
          </cell>
          <cell r="B57">
            <v>16.45</v>
          </cell>
          <cell r="C57">
            <v>2.0249999999999999</v>
          </cell>
          <cell r="D57">
            <v>12.4</v>
          </cell>
          <cell r="E57">
            <v>13.2</v>
          </cell>
          <cell r="F57">
            <v>19.3</v>
          </cell>
          <cell r="G57">
            <v>20.5</v>
          </cell>
          <cell r="H57">
            <v>100.35</v>
          </cell>
          <cell r="I57">
            <v>4.0250000000000057</v>
          </cell>
          <cell r="J57">
            <v>92.3</v>
          </cell>
          <cell r="K57">
            <v>94.3</v>
          </cell>
          <cell r="L57">
            <v>106.4</v>
          </cell>
          <cell r="M57">
            <v>108.4</v>
          </cell>
        </row>
        <row r="58">
          <cell r="A58" t="str">
            <v>146</v>
          </cell>
          <cell r="B58">
            <v>16.600000000000001</v>
          </cell>
          <cell r="C58">
            <v>2.0499999999999998</v>
          </cell>
          <cell r="D58">
            <v>12.5</v>
          </cell>
          <cell r="E58">
            <v>13.4</v>
          </cell>
          <cell r="F58">
            <v>19.5</v>
          </cell>
          <cell r="G58">
            <v>20.7</v>
          </cell>
          <cell r="H58">
            <v>100.9</v>
          </cell>
          <cell r="I58">
            <v>4.05</v>
          </cell>
          <cell r="J58">
            <v>92.8</v>
          </cell>
          <cell r="K58">
            <v>94.8</v>
          </cell>
          <cell r="L58">
            <v>107</v>
          </cell>
          <cell r="M58">
            <v>109</v>
          </cell>
        </row>
        <row r="59">
          <cell r="A59" t="str">
            <v>147</v>
          </cell>
          <cell r="B59">
            <v>16.75</v>
          </cell>
          <cell r="C59">
            <v>2.0750000000000002</v>
          </cell>
          <cell r="D59">
            <v>12.6</v>
          </cell>
          <cell r="E59">
            <v>13.5</v>
          </cell>
          <cell r="F59">
            <v>19.7</v>
          </cell>
          <cell r="G59">
            <v>20.9</v>
          </cell>
          <cell r="H59">
            <v>101.45</v>
          </cell>
          <cell r="I59">
            <v>4.0750000000000002</v>
          </cell>
          <cell r="J59">
            <v>93.3</v>
          </cell>
          <cell r="K59">
            <v>95.4</v>
          </cell>
          <cell r="L59">
            <v>107.6</v>
          </cell>
          <cell r="M59">
            <v>109.6</v>
          </cell>
        </row>
        <row r="60">
          <cell r="A60" t="str">
            <v>148</v>
          </cell>
          <cell r="B60">
            <v>16.95</v>
          </cell>
          <cell r="C60">
            <v>2.125</v>
          </cell>
          <cell r="D60">
            <v>12.7</v>
          </cell>
          <cell r="E60">
            <v>13.6</v>
          </cell>
          <cell r="F60">
            <v>19.899999999999999</v>
          </cell>
          <cell r="G60">
            <v>21.2</v>
          </cell>
          <cell r="H60">
            <v>102</v>
          </cell>
          <cell r="I60">
            <v>4.0999999999999996</v>
          </cell>
          <cell r="J60">
            <v>93.8</v>
          </cell>
          <cell r="K60">
            <v>95.9</v>
          </cell>
          <cell r="L60">
            <v>108.2</v>
          </cell>
          <cell r="M60">
            <v>110.2</v>
          </cell>
        </row>
        <row r="61">
          <cell r="A61" t="str">
            <v>149</v>
          </cell>
          <cell r="B61">
            <v>17.149999999999999</v>
          </cell>
          <cell r="C61">
            <v>2.1749999999999998</v>
          </cell>
          <cell r="D61">
            <v>12.8</v>
          </cell>
          <cell r="E61">
            <v>13.7</v>
          </cell>
          <cell r="F61">
            <v>20.2</v>
          </cell>
          <cell r="G61">
            <v>21.5</v>
          </cell>
          <cell r="H61">
            <v>102.6</v>
          </cell>
          <cell r="I61">
            <v>4.0999999999999996</v>
          </cell>
          <cell r="J61">
            <v>94.4</v>
          </cell>
          <cell r="K61">
            <v>96.4</v>
          </cell>
          <cell r="L61">
            <v>108.7</v>
          </cell>
          <cell r="M61">
            <v>110.8</v>
          </cell>
        </row>
        <row r="62">
          <cell r="A62" t="str">
            <v>150</v>
          </cell>
          <cell r="B62">
            <v>17.3</v>
          </cell>
          <cell r="C62">
            <v>2.2000000000000002</v>
          </cell>
          <cell r="D62">
            <v>12.9</v>
          </cell>
          <cell r="E62">
            <v>13.8</v>
          </cell>
          <cell r="F62">
            <v>20.399999999999999</v>
          </cell>
          <cell r="G62">
            <v>21.7</v>
          </cell>
          <cell r="H62">
            <v>103.15</v>
          </cell>
          <cell r="I62">
            <v>4.125</v>
          </cell>
          <cell r="J62">
            <v>94.9</v>
          </cell>
          <cell r="K62">
            <v>96.9</v>
          </cell>
          <cell r="L62">
            <v>109.3</v>
          </cell>
          <cell r="M62">
            <v>111.4</v>
          </cell>
        </row>
        <row r="63">
          <cell r="A63" t="str">
            <v>151</v>
          </cell>
          <cell r="B63">
            <v>17.45</v>
          </cell>
          <cell r="C63">
            <v>2.2250000000000001</v>
          </cell>
          <cell r="D63">
            <v>13</v>
          </cell>
          <cell r="E63">
            <v>13.9</v>
          </cell>
          <cell r="F63">
            <v>20.6</v>
          </cell>
          <cell r="G63">
            <v>21.9</v>
          </cell>
          <cell r="H63">
            <v>103.7</v>
          </cell>
          <cell r="I63">
            <v>4.1500000000000004</v>
          </cell>
          <cell r="J63">
            <v>95.4</v>
          </cell>
          <cell r="K63">
            <v>97.5</v>
          </cell>
          <cell r="L63">
            <v>109.9</v>
          </cell>
          <cell r="M63">
            <v>112</v>
          </cell>
        </row>
        <row r="64">
          <cell r="A64" t="str">
            <v>152</v>
          </cell>
          <cell r="B64">
            <v>17.600000000000001</v>
          </cell>
          <cell r="C64">
            <v>2.25</v>
          </cell>
          <cell r="D64">
            <v>13.1</v>
          </cell>
          <cell r="E64">
            <v>14</v>
          </cell>
          <cell r="F64">
            <v>20.8</v>
          </cell>
          <cell r="G64">
            <v>22.1</v>
          </cell>
          <cell r="H64">
            <v>104.3</v>
          </cell>
          <cell r="I64">
            <v>4.1500000000000004</v>
          </cell>
          <cell r="J64">
            <v>96</v>
          </cell>
          <cell r="K64">
            <v>98</v>
          </cell>
          <cell r="L64">
            <v>110.5</v>
          </cell>
          <cell r="M64">
            <v>112.6</v>
          </cell>
        </row>
        <row r="65">
          <cell r="A65" t="str">
            <v>153</v>
          </cell>
          <cell r="B65">
            <v>17.8</v>
          </cell>
          <cell r="C65">
            <v>2.2999999999999998</v>
          </cell>
          <cell r="D65">
            <v>13.2</v>
          </cell>
          <cell r="E65">
            <v>14.1</v>
          </cell>
          <cell r="F65">
            <v>21</v>
          </cell>
          <cell r="G65">
            <v>22.4</v>
          </cell>
          <cell r="H65">
            <v>104.85</v>
          </cell>
          <cell r="I65">
            <v>4.1749999999999998</v>
          </cell>
          <cell r="J65">
            <v>96.5</v>
          </cell>
          <cell r="K65">
            <v>98.5</v>
          </cell>
          <cell r="L65">
            <v>111.1</v>
          </cell>
          <cell r="M65">
            <v>113.2</v>
          </cell>
        </row>
        <row r="66">
          <cell r="A66" t="str">
            <v>154</v>
          </cell>
          <cell r="B66">
            <v>17.95</v>
          </cell>
          <cell r="C66">
            <v>2.3250000000000002</v>
          </cell>
          <cell r="D66">
            <v>13.3</v>
          </cell>
          <cell r="E66">
            <v>14.2</v>
          </cell>
          <cell r="F66">
            <v>21.2</v>
          </cell>
          <cell r="G66">
            <v>22.6</v>
          </cell>
          <cell r="H66">
            <v>105.35</v>
          </cell>
          <cell r="I66">
            <v>4.2249999999999996</v>
          </cell>
          <cell r="J66">
            <v>96.9</v>
          </cell>
          <cell r="K66">
            <v>99</v>
          </cell>
          <cell r="L66">
            <v>111.7</v>
          </cell>
          <cell r="M66">
            <v>113.8</v>
          </cell>
        </row>
        <row r="67">
          <cell r="A67" t="str">
            <v>155</v>
          </cell>
          <cell r="B67">
            <v>18.2</v>
          </cell>
          <cell r="C67">
            <v>2.35</v>
          </cell>
          <cell r="D67">
            <v>13.5</v>
          </cell>
          <cell r="E67">
            <v>14.4</v>
          </cell>
          <cell r="F67">
            <v>21.5</v>
          </cell>
          <cell r="G67">
            <v>22.9</v>
          </cell>
          <cell r="H67">
            <v>106</v>
          </cell>
          <cell r="I67">
            <v>4.2</v>
          </cell>
          <cell r="J67">
            <v>97.6</v>
          </cell>
          <cell r="K67">
            <v>99.6</v>
          </cell>
          <cell r="L67">
            <v>112.3</v>
          </cell>
          <cell r="M67">
            <v>114.4</v>
          </cell>
        </row>
        <row r="68">
          <cell r="A68" t="str">
            <v>156</v>
          </cell>
          <cell r="B68">
            <v>18.399999999999999</v>
          </cell>
          <cell r="C68">
            <v>2.4</v>
          </cell>
          <cell r="D68">
            <v>13.6</v>
          </cell>
          <cell r="E68">
            <v>14.5</v>
          </cell>
          <cell r="F68">
            <v>21.7</v>
          </cell>
          <cell r="G68">
            <v>23.2</v>
          </cell>
          <cell r="H68">
            <v>106.5</v>
          </cell>
          <cell r="I68">
            <v>4.25</v>
          </cell>
          <cell r="J68">
            <v>98</v>
          </cell>
          <cell r="K68">
            <v>100.1</v>
          </cell>
          <cell r="L68">
            <v>112.8</v>
          </cell>
          <cell r="M68">
            <v>115</v>
          </cell>
        </row>
        <row r="69">
          <cell r="A69" t="str">
            <v>157</v>
          </cell>
          <cell r="B69">
            <v>18.649999999999999</v>
          </cell>
          <cell r="C69">
            <v>2.4249999999999998</v>
          </cell>
          <cell r="D69">
            <v>13.8</v>
          </cell>
          <cell r="E69">
            <v>14.7</v>
          </cell>
          <cell r="F69">
            <v>21.9</v>
          </cell>
          <cell r="G69">
            <v>23.5</v>
          </cell>
          <cell r="H69">
            <v>107.05</v>
          </cell>
          <cell r="I69">
            <v>4.2750000000000004</v>
          </cell>
          <cell r="J69">
            <v>98.5</v>
          </cell>
          <cell r="K69">
            <v>100.6</v>
          </cell>
          <cell r="L69">
            <v>113.4</v>
          </cell>
          <cell r="M69">
            <v>115.6</v>
          </cell>
        </row>
        <row r="70">
          <cell r="A70" t="str">
            <v>158</v>
          </cell>
          <cell r="B70">
            <v>18.8</v>
          </cell>
          <cell r="C70">
            <v>2.4500000000000002</v>
          </cell>
          <cell r="D70">
            <v>13.9</v>
          </cell>
          <cell r="E70">
            <v>14.8</v>
          </cell>
          <cell r="F70">
            <v>22.1</v>
          </cell>
          <cell r="G70">
            <v>23.7</v>
          </cell>
          <cell r="H70">
            <v>107.6</v>
          </cell>
          <cell r="I70">
            <v>4.3</v>
          </cell>
          <cell r="J70">
            <v>99</v>
          </cell>
          <cell r="K70">
            <v>101.1</v>
          </cell>
          <cell r="L70">
            <v>114</v>
          </cell>
          <cell r="M70">
            <v>116.2</v>
          </cell>
        </row>
        <row r="71">
          <cell r="A71" t="str">
            <v>159</v>
          </cell>
          <cell r="B71">
            <v>19</v>
          </cell>
          <cell r="C71">
            <v>2.5</v>
          </cell>
          <cell r="D71">
            <v>14</v>
          </cell>
          <cell r="E71">
            <v>14.9</v>
          </cell>
          <cell r="F71">
            <v>22.4</v>
          </cell>
          <cell r="G71">
            <v>24</v>
          </cell>
          <cell r="H71">
            <v>108.1</v>
          </cell>
          <cell r="I71">
            <v>4.3</v>
          </cell>
          <cell r="J71">
            <v>99.5</v>
          </cell>
          <cell r="K71">
            <v>101.6</v>
          </cell>
          <cell r="L71">
            <v>114.5</v>
          </cell>
          <cell r="M71">
            <v>116.7</v>
          </cell>
        </row>
        <row r="72">
          <cell r="A72" t="str">
            <v>160</v>
          </cell>
          <cell r="B72">
            <v>19.149999999999999</v>
          </cell>
          <cell r="C72">
            <v>2.5249999999999999</v>
          </cell>
          <cell r="D72">
            <v>14.1</v>
          </cell>
          <cell r="E72">
            <v>15</v>
          </cell>
          <cell r="F72">
            <v>22.6</v>
          </cell>
          <cell r="G72">
            <v>24.2</v>
          </cell>
          <cell r="H72">
            <v>108.6</v>
          </cell>
          <cell r="I72">
            <v>4.3499999999999996</v>
          </cell>
          <cell r="J72">
            <v>99.9</v>
          </cell>
          <cell r="K72">
            <v>102</v>
          </cell>
          <cell r="L72">
            <v>115.1</v>
          </cell>
          <cell r="M72">
            <v>117.3</v>
          </cell>
        </row>
        <row r="73">
          <cell r="A73" t="str">
            <v>161</v>
          </cell>
          <cell r="B73">
            <v>19.350000000000001</v>
          </cell>
          <cell r="C73">
            <v>2.5750000000000002</v>
          </cell>
          <cell r="D73">
            <v>14.2</v>
          </cell>
          <cell r="E73">
            <v>15.1</v>
          </cell>
          <cell r="F73">
            <v>22.9</v>
          </cell>
          <cell r="G73">
            <v>24.5</v>
          </cell>
          <cell r="H73">
            <v>109.1</v>
          </cell>
          <cell r="I73">
            <v>4.3499999999999996</v>
          </cell>
          <cell r="J73">
            <v>100.4</v>
          </cell>
          <cell r="K73">
            <v>102.5</v>
          </cell>
          <cell r="L73">
            <v>115.6</v>
          </cell>
          <cell r="M73">
            <v>117.8</v>
          </cell>
        </row>
        <row r="74">
          <cell r="A74" t="str">
            <v>162</v>
          </cell>
          <cell r="B74">
            <v>19.55</v>
          </cell>
          <cell r="C74">
            <v>2.5750000000000002</v>
          </cell>
          <cell r="D74">
            <v>14.4</v>
          </cell>
          <cell r="E74">
            <v>15.3</v>
          </cell>
          <cell r="F74">
            <v>23.1</v>
          </cell>
          <cell r="G74">
            <v>24.7</v>
          </cell>
          <cell r="H74">
            <v>109.65</v>
          </cell>
          <cell r="I74">
            <v>4.375</v>
          </cell>
          <cell r="J74">
            <v>100.9</v>
          </cell>
          <cell r="K74">
            <v>103</v>
          </cell>
          <cell r="L74">
            <v>116.1</v>
          </cell>
          <cell r="M74">
            <v>118.4</v>
          </cell>
        </row>
        <row r="75">
          <cell r="A75" t="str">
            <v>163</v>
          </cell>
          <cell r="B75">
            <v>19.75</v>
          </cell>
          <cell r="C75">
            <v>2.625</v>
          </cell>
          <cell r="D75">
            <v>14.5</v>
          </cell>
          <cell r="E75">
            <v>15.4</v>
          </cell>
          <cell r="F75">
            <v>23.3</v>
          </cell>
          <cell r="G75">
            <v>25</v>
          </cell>
          <cell r="H75">
            <v>110.15</v>
          </cell>
          <cell r="I75">
            <v>4.375</v>
          </cell>
          <cell r="J75">
            <v>101.4</v>
          </cell>
          <cell r="K75">
            <v>103.5</v>
          </cell>
          <cell r="L75">
            <v>116.7</v>
          </cell>
          <cell r="M75">
            <v>118.9</v>
          </cell>
        </row>
        <row r="76">
          <cell r="A76" t="str">
            <v>164</v>
          </cell>
          <cell r="B76">
            <v>19.899999999999999</v>
          </cell>
          <cell r="C76">
            <v>2.65</v>
          </cell>
          <cell r="D76">
            <v>14.6</v>
          </cell>
          <cell r="E76">
            <v>15.5</v>
          </cell>
          <cell r="F76">
            <v>23.5</v>
          </cell>
          <cell r="G76">
            <v>25.2</v>
          </cell>
          <cell r="H76">
            <v>110.6</v>
          </cell>
          <cell r="I76">
            <v>4.4000000000000057</v>
          </cell>
          <cell r="J76">
            <v>101.8</v>
          </cell>
          <cell r="K76">
            <v>103.9</v>
          </cell>
          <cell r="L76">
            <v>117.2</v>
          </cell>
          <cell r="M76">
            <v>119.4</v>
          </cell>
        </row>
        <row r="77">
          <cell r="A77" t="str">
            <v>165</v>
          </cell>
          <cell r="B77">
            <v>20.100000000000001</v>
          </cell>
          <cell r="C77">
            <v>2.7</v>
          </cell>
          <cell r="D77">
            <v>14.7</v>
          </cell>
          <cell r="E77">
            <v>15.7</v>
          </cell>
          <cell r="F77">
            <v>23.8</v>
          </cell>
          <cell r="G77">
            <v>25.5</v>
          </cell>
          <cell r="H77">
            <v>111.15</v>
          </cell>
          <cell r="I77">
            <v>4.4249999999999998</v>
          </cell>
          <cell r="J77">
            <v>102.3</v>
          </cell>
          <cell r="K77">
            <v>104.4</v>
          </cell>
          <cell r="L77">
            <v>117.7</v>
          </cell>
          <cell r="M77">
            <v>120</v>
          </cell>
        </row>
        <row r="78">
          <cell r="A78" t="str">
            <v>166</v>
          </cell>
          <cell r="B78">
            <v>20.25</v>
          </cell>
          <cell r="C78">
            <v>2.7250000000000001</v>
          </cell>
          <cell r="D78">
            <v>14.8</v>
          </cell>
          <cell r="E78">
            <v>15.8</v>
          </cell>
          <cell r="F78">
            <v>24</v>
          </cell>
          <cell r="G78">
            <v>25.7</v>
          </cell>
          <cell r="H78">
            <v>111.65</v>
          </cell>
          <cell r="I78">
            <v>4.4249999999999998</v>
          </cell>
          <cell r="J78">
            <v>102.8</v>
          </cell>
          <cell r="K78">
            <v>104.9</v>
          </cell>
          <cell r="L78">
            <v>118.2</v>
          </cell>
          <cell r="M78">
            <v>120.5</v>
          </cell>
        </row>
        <row r="79">
          <cell r="A79" t="str">
            <v>167</v>
          </cell>
          <cell r="B79">
            <v>20.45</v>
          </cell>
          <cell r="C79">
            <v>2.7749999999999999</v>
          </cell>
          <cell r="D79">
            <v>14.9</v>
          </cell>
          <cell r="E79">
            <v>15.9</v>
          </cell>
          <cell r="F79">
            <v>24.3</v>
          </cell>
          <cell r="G79">
            <v>26</v>
          </cell>
          <cell r="H79">
            <v>112.1</v>
          </cell>
          <cell r="I79">
            <v>4.45</v>
          </cell>
          <cell r="J79">
            <v>103.2</v>
          </cell>
          <cell r="K79">
            <v>105.4</v>
          </cell>
          <cell r="L79">
            <v>118.7</v>
          </cell>
          <cell r="M79">
            <v>121</v>
          </cell>
        </row>
        <row r="80">
          <cell r="A80" t="str">
            <v>168</v>
          </cell>
          <cell r="B80">
            <v>20.65</v>
          </cell>
          <cell r="C80">
            <v>2.7749999999999999</v>
          </cell>
          <cell r="D80">
            <v>15.1</v>
          </cell>
          <cell r="E80">
            <v>16.100000000000001</v>
          </cell>
          <cell r="F80">
            <v>24.4</v>
          </cell>
          <cell r="G80">
            <v>26.2</v>
          </cell>
          <cell r="H80">
            <v>112.6</v>
          </cell>
          <cell r="I80">
            <v>4.45</v>
          </cell>
          <cell r="J80">
            <v>103.7</v>
          </cell>
          <cell r="K80">
            <v>105.9</v>
          </cell>
          <cell r="L80">
            <v>119.2</v>
          </cell>
          <cell r="M80">
            <v>121.5</v>
          </cell>
        </row>
        <row r="81">
          <cell r="A81" t="str">
            <v>169</v>
          </cell>
          <cell r="B81">
            <v>20.8</v>
          </cell>
          <cell r="C81">
            <v>2.8</v>
          </cell>
          <cell r="D81">
            <v>15.2</v>
          </cell>
          <cell r="E81">
            <v>16.2</v>
          </cell>
          <cell r="F81">
            <v>24.6</v>
          </cell>
          <cell r="G81">
            <v>26.4</v>
          </cell>
          <cell r="H81">
            <v>113.05</v>
          </cell>
          <cell r="I81">
            <v>4.4749999999999996</v>
          </cell>
          <cell r="J81">
            <v>104.1</v>
          </cell>
          <cell r="K81">
            <v>106.3</v>
          </cell>
          <cell r="L81">
            <v>119.8</v>
          </cell>
          <cell r="M81">
            <v>122</v>
          </cell>
        </row>
        <row r="82">
          <cell r="A82" t="str">
            <v>170</v>
          </cell>
          <cell r="B82">
            <v>21.05</v>
          </cell>
          <cell r="C82">
            <v>2.8250000000000002</v>
          </cell>
          <cell r="D82">
            <v>15.4</v>
          </cell>
          <cell r="E82">
            <v>16.399999999999999</v>
          </cell>
          <cell r="F82">
            <v>24.9</v>
          </cell>
          <cell r="G82">
            <v>26.7</v>
          </cell>
          <cell r="H82">
            <v>113.6</v>
          </cell>
          <cell r="I82">
            <v>4.5</v>
          </cell>
          <cell r="J82">
            <v>104.6</v>
          </cell>
          <cell r="K82">
            <v>106.8</v>
          </cell>
          <cell r="L82">
            <v>120.3</v>
          </cell>
          <cell r="M82">
            <v>122.6</v>
          </cell>
        </row>
        <row r="83">
          <cell r="A83" t="str">
            <v>171</v>
          </cell>
          <cell r="B83">
            <v>21.25</v>
          </cell>
          <cell r="C83">
            <v>2.875</v>
          </cell>
          <cell r="D83">
            <v>15.5</v>
          </cell>
          <cell r="E83">
            <v>16.5</v>
          </cell>
          <cell r="F83">
            <v>25.2</v>
          </cell>
          <cell r="G83">
            <v>27</v>
          </cell>
          <cell r="H83">
            <v>114.05</v>
          </cell>
          <cell r="I83">
            <v>4.5250000000000004</v>
          </cell>
          <cell r="J83">
            <v>105</v>
          </cell>
          <cell r="K83">
            <v>107.2</v>
          </cell>
          <cell r="L83">
            <v>120.8</v>
          </cell>
          <cell r="M83">
            <v>123.1</v>
          </cell>
        </row>
        <row r="84">
          <cell r="A84" t="str">
            <v>172</v>
          </cell>
          <cell r="B84">
            <v>21.35</v>
          </cell>
          <cell r="C84">
            <v>2.9249999999999998</v>
          </cell>
          <cell r="D84">
            <v>15.5</v>
          </cell>
          <cell r="E84">
            <v>16.600000000000001</v>
          </cell>
          <cell r="F84">
            <v>25.4</v>
          </cell>
          <cell r="G84">
            <v>27.2</v>
          </cell>
          <cell r="H84">
            <v>114.5</v>
          </cell>
          <cell r="I84">
            <v>4.55</v>
          </cell>
          <cell r="J84">
            <v>105.4</v>
          </cell>
          <cell r="K84">
            <v>107.7</v>
          </cell>
          <cell r="L84">
            <v>121.3</v>
          </cell>
          <cell r="M84">
            <v>123.6</v>
          </cell>
        </row>
        <row r="85">
          <cell r="A85" t="str">
            <v>173</v>
          </cell>
          <cell r="B85">
            <v>21.6</v>
          </cell>
          <cell r="C85">
            <v>3</v>
          </cell>
          <cell r="D85">
            <v>15.6</v>
          </cell>
          <cell r="E85">
            <v>16.7</v>
          </cell>
          <cell r="F85">
            <v>25.6</v>
          </cell>
          <cell r="G85">
            <v>27.6</v>
          </cell>
          <cell r="H85">
            <v>115.05</v>
          </cell>
          <cell r="I85">
            <v>4.5750000000000002</v>
          </cell>
          <cell r="J85">
            <v>105.9</v>
          </cell>
          <cell r="K85">
            <v>108.1</v>
          </cell>
          <cell r="L85">
            <v>121.9</v>
          </cell>
          <cell r="M85">
            <v>124.2</v>
          </cell>
        </row>
        <row r="86">
          <cell r="A86" t="str">
            <v>174</v>
          </cell>
          <cell r="B86">
            <v>21.85</v>
          </cell>
          <cell r="C86">
            <v>3.0249999999999999</v>
          </cell>
          <cell r="D86">
            <v>15.8</v>
          </cell>
          <cell r="E86">
            <v>16.899999999999999</v>
          </cell>
          <cell r="F86">
            <v>25.9</v>
          </cell>
          <cell r="G86">
            <v>27.9</v>
          </cell>
          <cell r="H86">
            <v>115.55</v>
          </cell>
          <cell r="I86">
            <v>4.625</v>
          </cell>
          <cell r="J86">
            <v>106.3</v>
          </cell>
          <cell r="K86">
            <v>108.6</v>
          </cell>
          <cell r="L86">
            <v>122.4</v>
          </cell>
          <cell r="M86">
            <v>124.8</v>
          </cell>
        </row>
        <row r="87">
          <cell r="A87" t="str">
            <v>175</v>
          </cell>
          <cell r="B87">
            <v>22.05</v>
          </cell>
          <cell r="C87">
            <v>3.0750000000000002</v>
          </cell>
          <cell r="D87">
            <v>15.9</v>
          </cell>
          <cell r="E87">
            <v>17</v>
          </cell>
          <cell r="F87">
            <v>26.2</v>
          </cell>
          <cell r="G87">
            <v>28.2</v>
          </cell>
          <cell r="H87">
            <v>116</v>
          </cell>
          <cell r="I87">
            <v>4.6500000000000004</v>
          </cell>
          <cell r="J87">
            <v>106.7</v>
          </cell>
          <cell r="K87">
            <v>109</v>
          </cell>
          <cell r="L87">
            <v>122.9</v>
          </cell>
          <cell r="M87">
            <v>125.3</v>
          </cell>
        </row>
        <row r="88">
          <cell r="A88" t="str">
            <v>176</v>
          </cell>
          <cell r="B88">
            <v>22.25</v>
          </cell>
          <cell r="C88">
            <v>3.125</v>
          </cell>
          <cell r="D88">
            <v>16</v>
          </cell>
          <cell r="E88">
            <v>17.100000000000001</v>
          </cell>
          <cell r="F88">
            <v>26.5</v>
          </cell>
          <cell r="G88">
            <v>28.5</v>
          </cell>
          <cell r="H88">
            <v>116.55</v>
          </cell>
          <cell r="I88">
            <v>4.6749999999999998</v>
          </cell>
          <cell r="J88">
            <v>107.2</v>
          </cell>
          <cell r="K88">
            <v>109.5</v>
          </cell>
          <cell r="L88">
            <v>123.5</v>
          </cell>
          <cell r="M88">
            <v>125.9</v>
          </cell>
        </row>
        <row r="89">
          <cell r="A89" t="str">
            <v>177</v>
          </cell>
          <cell r="B89">
            <v>22.45</v>
          </cell>
          <cell r="C89">
            <v>3.1749999999999998</v>
          </cell>
          <cell r="D89">
            <v>16.100000000000001</v>
          </cell>
          <cell r="E89">
            <v>17.3</v>
          </cell>
          <cell r="F89">
            <v>26.7</v>
          </cell>
          <cell r="G89">
            <v>28.8</v>
          </cell>
          <cell r="H89">
            <v>116.95</v>
          </cell>
          <cell r="I89">
            <v>4.7249999999999996</v>
          </cell>
          <cell r="J89">
            <v>107.5</v>
          </cell>
          <cell r="K89">
            <v>109.9</v>
          </cell>
          <cell r="L89">
            <v>124</v>
          </cell>
          <cell r="M89">
            <v>126.4</v>
          </cell>
        </row>
        <row r="90">
          <cell r="A90" t="str">
            <v>178</v>
          </cell>
          <cell r="B90">
            <v>22.65</v>
          </cell>
          <cell r="C90">
            <v>3.2250000000000001</v>
          </cell>
          <cell r="D90">
            <v>16.2</v>
          </cell>
          <cell r="E90">
            <v>17.399999999999999</v>
          </cell>
          <cell r="F90">
            <v>27</v>
          </cell>
          <cell r="G90">
            <v>29.1</v>
          </cell>
          <cell r="H90">
            <v>117.4</v>
          </cell>
          <cell r="I90">
            <v>4.75</v>
          </cell>
          <cell r="J90">
            <v>107.9</v>
          </cell>
          <cell r="K90">
            <v>110.3</v>
          </cell>
          <cell r="L90">
            <v>124.5</v>
          </cell>
          <cell r="M90">
            <v>126.9</v>
          </cell>
        </row>
        <row r="91">
          <cell r="A91" t="str">
            <v>179</v>
          </cell>
          <cell r="B91">
            <v>22.95</v>
          </cell>
          <cell r="C91">
            <v>3.2749999999999999</v>
          </cell>
          <cell r="D91">
            <v>16.399999999999999</v>
          </cell>
          <cell r="E91">
            <v>17.7</v>
          </cell>
          <cell r="F91">
            <v>27.4</v>
          </cell>
          <cell r="G91">
            <v>29.5</v>
          </cell>
          <cell r="H91">
            <v>117.85</v>
          </cell>
          <cell r="I91">
            <v>4.7750000000000057</v>
          </cell>
          <cell r="J91">
            <v>108.3</v>
          </cell>
          <cell r="K91">
            <v>110.7</v>
          </cell>
          <cell r="L91">
            <v>125</v>
          </cell>
          <cell r="M91">
            <v>127.4</v>
          </cell>
        </row>
        <row r="92">
          <cell r="A92" t="str">
            <v>180</v>
          </cell>
          <cell r="B92">
            <v>23.15</v>
          </cell>
          <cell r="C92">
            <v>3.3250000000000002</v>
          </cell>
          <cell r="D92">
            <v>16.5</v>
          </cell>
          <cell r="E92">
            <v>17.7</v>
          </cell>
          <cell r="F92">
            <v>27.6</v>
          </cell>
          <cell r="G92">
            <v>29.8</v>
          </cell>
          <cell r="H92">
            <v>118.4</v>
          </cell>
          <cell r="I92">
            <v>4.75</v>
          </cell>
          <cell r="J92">
            <v>108.9</v>
          </cell>
          <cell r="K92">
            <v>111.2</v>
          </cell>
          <cell r="L92">
            <v>125.5</v>
          </cell>
          <cell r="M92">
            <v>127.9</v>
          </cell>
        </row>
        <row r="93">
          <cell r="A93" t="str">
            <v>181</v>
          </cell>
          <cell r="B93">
            <v>23.4</v>
          </cell>
          <cell r="C93">
            <v>3.35</v>
          </cell>
          <cell r="D93">
            <v>16.7</v>
          </cell>
          <cell r="E93">
            <v>17.899999999999999</v>
          </cell>
          <cell r="F93">
            <v>27.9</v>
          </cell>
          <cell r="G93">
            <v>30.1</v>
          </cell>
          <cell r="H93">
            <v>118.8</v>
          </cell>
          <cell r="I93">
            <v>4.8</v>
          </cell>
          <cell r="J93">
            <v>109.2</v>
          </cell>
          <cell r="K93">
            <v>111.6</v>
          </cell>
          <cell r="L93">
            <v>126</v>
          </cell>
          <cell r="M93">
            <v>128.4</v>
          </cell>
        </row>
        <row r="94">
          <cell r="A94" t="str">
            <v>182</v>
          </cell>
          <cell r="B94">
            <v>23.6</v>
          </cell>
          <cell r="C94">
            <v>3.4</v>
          </cell>
          <cell r="D94">
            <v>16.8</v>
          </cell>
          <cell r="E94">
            <v>18</v>
          </cell>
          <cell r="F94">
            <v>28.2</v>
          </cell>
          <cell r="G94">
            <v>30.4</v>
          </cell>
          <cell r="H94">
            <v>119.25</v>
          </cell>
          <cell r="I94">
            <v>4.8250000000000002</v>
          </cell>
          <cell r="J94">
            <v>109.6</v>
          </cell>
          <cell r="K94">
            <v>112</v>
          </cell>
          <cell r="L94">
            <v>126.4</v>
          </cell>
          <cell r="M94">
            <v>128.9</v>
          </cell>
        </row>
        <row r="95">
          <cell r="A95" t="str">
            <v>183</v>
          </cell>
          <cell r="B95">
            <v>23.8</v>
          </cell>
          <cell r="C95">
            <v>3.45</v>
          </cell>
          <cell r="D95">
            <v>16.899999999999999</v>
          </cell>
          <cell r="E95">
            <v>18.100000000000001</v>
          </cell>
          <cell r="F95">
            <v>28.5</v>
          </cell>
          <cell r="G95">
            <v>30.7</v>
          </cell>
          <cell r="H95">
            <v>119.7</v>
          </cell>
          <cell r="I95">
            <v>4.8499999999999996</v>
          </cell>
          <cell r="J95">
            <v>110</v>
          </cell>
          <cell r="K95">
            <v>112.4</v>
          </cell>
          <cell r="L95">
            <v>126.9</v>
          </cell>
          <cell r="M95">
            <v>129.4</v>
          </cell>
        </row>
        <row r="96">
          <cell r="A96" t="str">
            <v>184</v>
          </cell>
          <cell r="B96">
            <v>24.050000190734863</v>
          </cell>
          <cell r="C96">
            <v>3.4749999046325684</v>
          </cell>
          <cell r="D96">
            <v>17.100000000000001</v>
          </cell>
          <cell r="E96">
            <v>18.299999237060547</v>
          </cell>
          <cell r="F96">
            <v>28.799999237060547</v>
          </cell>
          <cell r="G96">
            <v>31</v>
          </cell>
          <cell r="H96">
            <v>120.10000228881836</v>
          </cell>
          <cell r="I96">
            <v>4.8500003814697266</v>
          </cell>
          <cell r="J96">
            <v>110.40000152587891</v>
          </cell>
          <cell r="K96">
            <v>112.80000305175781</v>
          </cell>
          <cell r="L96">
            <v>127.40000152587891</v>
          </cell>
          <cell r="M96">
            <v>129.80000305175781</v>
          </cell>
        </row>
        <row r="97">
          <cell r="A97" t="str">
            <v>185</v>
          </cell>
          <cell r="B97">
            <v>24.300000190734863</v>
          </cell>
          <cell r="C97">
            <v>3.5499997138977051</v>
          </cell>
          <cell r="D97">
            <v>17.200000762939453</v>
          </cell>
          <cell r="E97">
            <v>18.399999618530273</v>
          </cell>
          <cell r="F97">
            <v>29</v>
          </cell>
          <cell r="G97">
            <v>31.399999618530273</v>
          </cell>
          <cell r="H97">
            <v>120.55000152587891</v>
          </cell>
          <cell r="I97">
            <v>4.8749992370605497</v>
          </cell>
          <cell r="J97">
            <v>110.80000305175781</v>
          </cell>
          <cell r="K97">
            <v>113.19999694824219</v>
          </cell>
          <cell r="L97">
            <v>127.80000305175781</v>
          </cell>
          <cell r="M97">
            <v>130.30000000000001</v>
          </cell>
        </row>
        <row r="98">
          <cell r="A98" t="str">
            <v>186</v>
          </cell>
          <cell r="B98">
            <v>24.5</v>
          </cell>
          <cell r="C98">
            <v>3.6000003814697266</v>
          </cell>
          <cell r="D98">
            <v>17.299999237060547</v>
          </cell>
          <cell r="E98">
            <v>18.600000381469727</v>
          </cell>
          <cell r="F98">
            <v>29.299999237060547</v>
          </cell>
          <cell r="G98">
            <v>31.700000762939453</v>
          </cell>
          <cell r="H98">
            <v>120.94999923706055</v>
          </cell>
          <cell r="I98">
            <v>4.9250003814697294</v>
          </cell>
          <cell r="J98">
            <v>111.09999847412109</v>
          </cell>
          <cell r="K98">
            <v>113.59999847412109</v>
          </cell>
          <cell r="L98">
            <v>128.30000305175781</v>
          </cell>
          <cell r="M98">
            <v>130.80000000000001</v>
          </cell>
        </row>
        <row r="99">
          <cell r="A99" t="str">
            <v>187</v>
          </cell>
          <cell r="B99">
            <v>24.75</v>
          </cell>
          <cell r="C99">
            <v>3.625</v>
          </cell>
          <cell r="D99">
            <v>17.5</v>
          </cell>
          <cell r="E99">
            <v>18.799999237060547</v>
          </cell>
          <cell r="F99">
            <v>29.600000381469727</v>
          </cell>
          <cell r="G99">
            <v>32</v>
          </cell>
          <cell r="H99">
            <v>121.4</v>
          </cell>
          <cell r="I99">
            <v>4.95</v>
          </cell>
          <cell r="J99">
            <v>111.5</v>
          </cell>
          <cell r="K99">
            <v>114</v>
          </cell>
          <cell r="L99">
            <v>128.80000305175781</v>
          </cell>
          <cell r="M99">
            <v>131.30000000000001</v>
          </cell>
        </row>
        <row r="100">
          <cell r="A100" t="str">
            <v>188</v>
          </cell>
          <cell r="B100">
            <v>24.949999809265137</v>
          </cell>
          <cell r="C100">
            <v>3.6749997138977051</v>
          </cell>
          <cell r="D100">
            <v>17.600000000000001</v>
          </cell>
          <cell r="E100">
            <v>18.899999618530273</v>
          </cell>
          <cell r="F100">
            <v>29.899999618530273</v>
          </cell>
          <cell r="G100">
            <v>32.299999237060547</v>
          </cell>
          <cell r="H100">
            <v>121.85000076293946</v>
          </cell>
          <cell r="I100">
            <v>4.9749996185302763</v>
          </cell>
          <cell r="J100">
            <v>111.90000152587891</v>
          </cell>
          <cell r="K100">
            <v>114.40000152587891</v>
          </cell>
          <cell r="L100">
            <v>129.30000305175781</v>
          </cell>
          <cell r="M100">
            <v>131.80000000000001</v>
          </cell>
        </row>
        <row r="101">
          <cell r="A101" t="str">
            <v>189</v>
          </cell>
          <cell r="B101">
            <v>25.149999618530273</v>
          </cell>
          <cell r="C101">
            <v>3.7249994277954102</v>
          </cell>
          <cell r="D101">
            <v>17.7</v>
          </cell>
          <cell r="E101">
            <v>19</v>
          </cell>
          <cell r="F101">
            <v>30.200000762939453</v>
          </cell>
          <cell r="G101">
            <v>32.599998474121094</v>
          </cell>
          <cell r="H101">
            <v>122.30000152587891</v>
          </cell>
          <cell r="I101">
            <v>4.9999992370605497</v>
          </cell>
          <cell r="J101">
            <v>112.30000305175781</v>
          </cell>
          <cell r="K101">
            <v>114.80000305175781</v>
          </cell>
          <cell r="L101">
            <v>129.80000305175781</v>
          </cell>
          <cell r="M101">
            <v>132.30000000000001</v>
          </cell>
        </row>
        <row r="102">
          <cell r="A102" t="str">
            <v>190</v>
          </cell>
          <cell r="B102">
            <v>25.350000381469727</v>
          </cell>
          <cell r="C102">
            <v>3.7750005722045898</v>
          </cell>
          <cell r="D102">
            <v>17.8</v>
          </cell>
          <cell r="E102">
            <v>19.100000381469727</v>
          </cell>
          <cell r="F102">
            <v>30.399999618530273</v>
          </cell>
          <cell r="G102">
            <v>32.900001525878906</v>
          </cell>
          <cell r="H102">
            <v>122.69999923706055</v>
          </cell>
          <cell r="I102">
            <v>5.0500003814697294</v>
          </cell>
          <cell r="J102">
            <v>112.59999847412109</v>
          </cell>
          <cell r="K102">
            <v>115.09999847412109</v>
          </cell>
          <cell r="L102">
            <v>130.30000305175781</v>
          </cell>
          <cell r="M102">
            <v>132.80000000000001</v>
          </cell>
        </row>
        <row r="103">
          <cell r="A103" t="str">
            <v>191</v>
          </cell>
          <cell r="B103">
            <v>25.600000381469727</v>
          </cell>
          <cell r="C103">
            <v>3.8000001907348633</v>
          </cell>
          <cell r="D103">
            <v>18</v>
          </cell>
          <cell r="E103">
            <v>19.299999237060547</v>
          </cell>
          <cell r="F103">
            <v>30.700000762939453</v>
          </cell>
          <cell r="G103">
            <v>33.200000762939453</v>
          </cell>
          <cell r="H103">
            <v>123.15</v>
          </cell>
          <cell r="I103">
            <v>5.0750000000000002</v>
          </cell>
          <cell r="J103">
            <v>113</v>
          </cell>
          <cell r="K103">
            <v>115.5</v>
          </cell>
          <cell r="L103">
            <v>130.80000305175781</v>
          </cell>
          <cell r="M103">
            <v>133.30000000000001</v>
          </cell>
        </row>
        <row r="104">
          <cell r="A104" t="str">
            <v>192</v>
          </cell>
          <cell r="B104">
            <v>25.750000953674316</v>
          </cell>
          <cell r="C104">
            <v>3.8250002861022949</v>
          </cell>
          <cell r="D104">
            <v>18.100000000000001</v>
          </cell>
          <cell r="E104">
            <v>19.399999618530273</v>
          </cell>
          <cell r="F104">
            <v>30.899999618530273</v>
          </cell>
          <cell r="G104">
            <v>33.400001525878906</v>
          </cell>
          <cell r="H104">
            <v>123.60000076293946</v>
          </cell>
          <cell r="I104">
            <v>5.0999996185302763</v>
          </cell>
          <cell r="J104">
            <v>113.40000152587891</v>
          </cell>
          <cell r="K104">
            <v>115.90000152587891</v>
          </cell>
          <cell r="L104">
            <v>131.19999694824219</v>
          </cell>
          <cell r="M104">
            <v>133.80000000000001</v>
          </cell>
        </row>
        <row r="105">
          <cell r="A105" t="str">
            <v>193</v>
          </cell>
          <cell r="B105">
            <v>25.950000762939453</v>
          </cell>
          <cell r="C105">
            <v>3.875</v>
          </cell>
          <cell r="D105">
            <v>18.200000762939453</v>
          </cell>
          <cell r="E105">
            <v>19.5</v>
          </cell>
          <cell r="F105">
            <v>31.200000762939453</v>
          </cell>
          <cell r="G105">
            <v>33.700000762939453</v>
          </cell>
          <cell r="H105">
            <v>123.9999984741211</v>
          </cell>
          <cell r="I105">
            <v>5.150000762939456</v>
          </cell>
          <cell r="J105">
            <v>113.69999694824219</v>
          </cell>
          <cell r="K105">
            <v>116.30000305175781</v>
          </cell>
          <cell r="L105">
            <v>131.69999694824219</v>
          </cell>
          <cell r="M105">
            <v>134.30000000000001</v>
          </cell>
        </row>
        <row r="106">
          <cell r="A106" t="str">
            <v>194</v>
          </cell>
          <cell r="B106">
            <v>26.19999885559082</v>
          </cell>
          <cell r="C106">
            <v>3.9499998092651367</v>
          </cell>
          <cell r="D106">
            <v>18.299999237060547</v>
          </cell>
          <cell r="E106">
            <v>19.600000381469727</v>
          </cell>
          <cell r="F106">
            <v>31.5</v>
          </cell>
          <cell r="G106">
            <v>34.099998474121094</v>
          </cell>
          <cell r="H106">
            <v>124.49999923706055</v>
          </cell>
          <cell r="I106">
            <v>5.200000381469728</v>
          </cell>
          <cell r="J106">
            <v>114.09999847412109</v>
          </cell>
          <cell r="K106">
            <v>116.69999694824219</v>
          </cell>
          <cell r="L106">
            <v>132.19999694824219</v>
          </cell>
          <cell r="M106">
            <v>134.9</v>
          </cell>
        </row>
        <row r="107">
          <cell r="A107" t="str">
            <v>195</v>
          </cell>
          <cell r="B107">
            <v>26.40000057220459</v>
          </cell>
          <cell r="C107">
            <v>4.0000004768371582</v>
          </cell>
          <cell r="D107">
            <v>18.399999618530273</v>
          </cell>
          <cell r="E107">
            <v>19.799999237060547</v>
          </cell>
          <cell r="F107">
            <v>31.799999237060547</v>
          </cell>
          <cell r="G107">
            <v>34.400001525878906</v>
          </cell>
          <cell r="H107">
            <v>124.95</v>
          </cell>
          <cell r="I107">
            <v>5.2249999999999996</v>
          </cell>
          <cell r="J107">
            <v>114.5</v>
          </cell>
          <cell r="K107">
            <v>117.09999847412109</v>
          </cell>
          <cell r="L107">
            <v>132.69999694824219</v>
          </cell>
          <cell r="M107">
            <v>135.4</v>
          </cell>
        </row>
        <row r="108">
          <cell r="A108" t="str">
            <v>196</v>
          </cell>
          <cell r="B108">
            <v>26.750000953674316</v>
          </cell>
          <cell r="C108">
            <v>4.0750002861022949</v>
          </cell>
          <cell r="D108">
            <v>18.600000381469727</v>
          </cell>
          <cell r="E108">
            <v>20</v>
          </cell>
          <cell r="F108">
            <v>32.200000762939453</v>
          </cell>
          <cell r="G108">
            <v>34.900001525878906</v>
          </cell>
          <cell r="H108">
            <v>125.30000152587891</v>
          </cell>
          <cell r="I108">
            <v>5.2499992370605497</v>
          </cell>
          <cell r="J108">
            <v>114.80000305175781</v>
          </cell>
          <cell r="K108">
            <v>117.40000152587891</v>
          </cell>
          <cell r="L108">
            <v>133.19999694824219</v>
          </cell>
          <cell r="M108">
            <v>135.80000000000001</v>
          </cell>
        </row>
        <row r="109">
          <cell r="A109" t="str">
            <v>197</v>
          </cell>
          <cell r="B109">
            <v>27.05000114440918</v>
          </cell>
          <cell r="C109">
            <v>4.1750001907348633</v>
          </cell>
          <cell r="D109">
            <v>18.700000762939453</v>
          </cell>
          <cell r="E109">
            <v>20.100000381469727</v>
          </cell>
          <cell r="F109">
            <v>32.599998474121094</v>
          </cell>
          <cell r="G109">
            <v>35.400001525878906</v>
          </cell>
          <cell r="H109">
            <v>125.7499984741211</v>
          </cell>
          <cell r="I109">
            <v>5.275000762939456</v>
          </cell>
          <cell r="J109">
            <v>115.19999694824219</v>
          </cell>
          <cell r="K109">
            <v>117.80000305175781</v>
          </cell>
          <cell r="L109">
            <v>133.60000610351562</v>
          </cell>
          <cell r="M109">
            <v>136.30000000000001</v>
          </cell>
        </row>
        <row r="110">
          <cell r="A110" t="str">
            <v>198</v>
          </cell>
          <cell r="B110">
            <v>27.299999237060547</v>
          </cell>
          <cell r="C110">
            <v>4.25</v>
          </cell>
          <cell r="D110">
            <v>18.799999237060547</v>
          </cell>
          <cell r="E110">
            <v>20.200000762939453</v>
          </cell>
          <cell r="F110">
            <v>33</v>
          </cell>
          <cell r="G110">
            <v>35.799999237060547</v>
          </cell>
          <cell r="H110">
            <v>126.05000076293945</v>
          </cell>
          <cell r="I110">
            <v>5.3249996185302706</v>
          </cell>
          <cell r="J110">
            <v>115.40000152587891</v>
          </cell>
          <cell r="K110">
            <v>118.09999847412109</v>
          </cell>
          <cell r="L110">
            <v>134</v>
          </cell>
          <cell r="M110">
            <v>136.69999999999999</v>
          </cell>
        </row>
        <row r="111">
          <cell r="A111" t="str">
            <v>199</v>
          </cell>
          <cell r="B111">
            <v>27.550000190734863</v>
          </cell>
          <cell r="C111">
            <v>4.3250002861022949</v>
          </cell>
          <cell r="D111">
            <v>18.899999618530273</v>
          </cell>
          <cell r="E111">
            <v>20.299999237060547</v>
          </cell>
          <cell r="F111">
            <v>33.299999237060547</v>
          </cell>
          <cell r="G111">
            <v>36.200000762939453</v>
          </cell>
          <cell r="H111">
            <v>126.50000076293945</v>
          </cell>
          <cell r="I111">
            <v>5.299999618530272</v>
          </cell>
          <cell r="J111">
            <v>115.90000152587891</v>
          </cell>
          <cell r="K111">
            <v>118.5</v>
          </cell>
          <cell r="L111">
            <v>134.5</v>
          </cell>
          <cell r="M111">
            <v>137.1</v>
          </cell>
        </row>
        <row r="112">
          <cell r="A112" t="str">
            <v>210</v>
          </cell>
          <cell r="B112">
            <v>8.5500000000000007</v>
          </cell>
          <cell r="C112">
            <v>0.875</v>
          </cell>
          <cell r="D112">
            <v>6.8</v>
          </cell>
          <cell r="E112">
            <v>7.2</v>
          </cell>
          <cell r="F112">
            <v>9.8000000000000007</v>
          </cell>
          <cell r="G112">
            <v>10.3</v>
          </cell>
          <cell r="H112">
            <v>71.55</v>
          </cell>
          <cell r="I112">
            <v>3.125</v>
          </cell>
          <cell r="J112">
            <v>65.3</v>
          </cell>
          <cell r="K112">
            <v>66.7</v>
          </cell>
          <cell r="L112">
            <v>76.099999999999994</v>
          </cell>
          <cell r="M112">
            <v>77.8</v>
          </cell>
        </row>
        <row r="113">
          <cell r="A113" t="str">
            <v>211</v>
          </cell>
          <cell r="B113">
            <v>8.9</v>
          </cell>
          <cell r="C113">
            <v>0.9</v>
          </cell>
          <cell r="D113">
            <v>7.1</v>
          </cell>
          <cell r="E113">
            <v>7.5</v>
          </cell>
          <cell r="F113">
            <v>10.199999999999999</v>
          </cell>
          <cell r="G113">
            <v>10.7</v>
          </cell>
          <cell r="H113">
            <v>72.75</v>
          </cell>
          <cell r="I113">
            <v>3.2749999999999999</v>
          </cell>
          <cell r="J113">
            <v>66.2</v>
          </cell>
          <cell r="K113">
            <v>67.7</v>
          </cell>
          <cell r="L113">
            <v>77.599999999999994</v>
          </cell>
          <cell r="M113">
            <v>79.3</v>
          </cell>
        </row>
        <row r="114">
          <cell r="A114" t="str">
            <v>212</v>
          </cell>
          <cell r="B114">
            <v>9.15</v>
          </cell>
          <cell r="C114">
            <v>0.92500000000000004</v>
          </cell>
          <cell r="D114">
            <v>7.3</v>
          </cell>
          <cell r="E114">
            <v>7.7</v>
          </cell>
          <cell r="F114">
            <v>10.5</v>
          </cell>
          <cell r="G114">
            <v>11</v>
          </cell>
          <cell r="H114">
            <v>74.05</v>
          </cell>
          <cell r="I114">
            <v>3.375</v>
          </cell>
          <cell r="J114">
            <v>67.3</v>
          </cell>
          <cell r="K114">
            <v>68.8</v>
          </cell>
          <cell r="L114">
            <v>78.900000000000006</v>
          </cell>
          <cell r="M114">
            <v>80.8</v>
          </cell>
        </row>
        <row r="115">
          <cell r="A115" t="str">
            <v>213</v>
          </cell>
          <cell r="B115">
            <v>9.4</v>
          </cell>
          <cell r="C115">
            <v>0.95</v>
          </cell>
          <cell r="D115">
            <v>7.5</v>
          </cell>
          <cell r="E115">
            <v>7.9</v>
          </cell>
          <cell r="F115">
            <v>10.8</v>
          </cell>
          <cell r="G115">
            <v>11.3</v>
          </cell>
          <cell r="H115">
            <v>75.2</v>
          </cell>
          <cell r="I115">
            <v>3.45</v>
          </cell>
          <cell r="J115">
            <v>68.3</v>
          </cell>
          <cell r="K115">
            <v>69.900000000000006</v>
          </cell>
          <cell r="L115">
            <v>80.2</v>
          </cell>
          <cell r="M115">
            <v>82.1</v>
          </cell>
        </row>
        <row r="116">
          <cell r="A116" t="str">
            <v>214</v>
          </cell>
          <cell r="B116">
            <v>9.65</v>
          </cell>
          <cell r="C116">
            <v>0.97499999999999998</v>
          </cell>
          <cell r="D116">
            <v>7.7</v>
          </cell>
          <cell r="E116">
            <v>8.1</v>
          </cell>
          <cell r="F116">
            <v>11.1</v>
          </cell>
          <cell r="G116">
            <v>11.6</v>
          </cell>
          <cell r="H116">
            <v>76.3</v>
          </cell>
          <cell r="I116">
            <v>3.5</v>
          </cell>
          <cell r="J116">
            <v>69.3</v>
          </cell>
          <cell r="K116">
            <v>70.900000000000006</v>
          </cell>
          <cell r="L116">
            <v>81.400000000000006</v>
          </cell>
          <cell r="M116">
            <v>83.3</v>
          </cell>
        </row>
        <row r="117">
          <cell r="A117" t="str">
            <v>215</v>
          </cell>
          <cell r="B117">
            <v>9.9</v>
          </cell>
          <cell r="C117">
            <v>1</v>
          </cell>
          <cell r="D117">
            <v>7.9</v>
          </cell>
          <cell r="E117">
            <v>8.3000000000000007</v>
          </cell>
          <cell r="F117">
            <v>11.3</v>
          </cell>
          <cell r="G117">
            <v>11.9</v>
          </cell>
          <cell r="H117">
            <v>77.400000000000006</v>
          </cell>
          <cell r="I117">
            <v>3.5</v>
          </cell>
          <cell r="J117">
            <v>70.400000000000006</v>
          </cell>
          <cell r="K117">
            <v>71.900000000000006</v>
          </cell>
          <cell r="L117">
            <v>82.5</v>
          </cell>
          <cell r="M117">
            <v>84.4</v>
          </cell>
        </row>
        <row r="118">
          <cell r="A118" t="str">
            <v>216</v>
          </cell>
          <cell r="B118">
            <v>10.050000000000001</v>
          </cell>
          <cell r="C118">
            <v>1.0249999999999999</v>
          </cell>
          <cell r="D118">
            <v>8</v>
          </cell>
          <cell r="E118">
            <v>8.4</v>
          </cell>
          <cell r="F118">
            <v>11.6</v>
          </cell>
          <cell r="G118">
            <v>12.1</v>
          </cell>
          <cell r="H118">
            <v>78.400000000000006</v>
          </cell>
          <cell r="I118">
            <v>3.5</v>
          </cell>
          <cell r="J118">
            <v>71.400000000000006</v>
          </cell>
          <cell r="K118">
            <v>73</v>
          </cell>
          <cell r="L118">
            <v>83.5</v>
          </cell>
          <cell r="M118">
            <v>85.4</v>
          </cell>
        </row>
        <row r="119">
          <cell r="A119" t="str">
            <v>217</v>
          </cell>
          <cell r="B119">
            <v>10.3</v>
          </cell>
          <cell r="C119">
            <v>1.05</v>
          </cell>
          <cell r="D119">
            <v>8.1999999999999993</v>
          </cell>
          <cell r="E119">
            <v>8.6</v>
          </cell>
          <cell r="F119">
            <v>11.8</v>
          </cell>
          <cell r="G119">
            <v>12.4</v>
          </cell>
          <cell r="H119">
            <v>79.349999999999994</v>
          </cell>
          <cell r="I119">
            <v>3.4750000000000001</v>
          </cell>
          <cell r="J119">
            <v>72.400000000000006</v>
          </cell>
          <cell r="K119">
            <v>74</v>
          </cell>
          <cell r="L119">
            <v>84.4</v>
          </cell>
          <cell r="M119">
            <v>86.3</v>
          </cell>
        </row>
        <row r="120">
          <cell r="A120" t="str">
            <v>218</v>
          </cell>
          <cell r="B120">
            <v>10.55</v>
          </cell>
          <cell r="C120">
            <v>1.125</v>
          </cell>
          <cell r="D120">
            <v>8.3000000000000007</v>
          </cell>
          <cell r="E120">
            <v>8.8000000000000007</v>
          </cell>
          <cell r="F120">
            <v>12.1</v>
          </cell>
          <cell r="G120">
            <v>12.8</v>
          </cell>
          <cell r="H120">
            <v>80.349999999999994</v>
          </cell>
          <cell r="I120">
            <v>3.4249999999999998</v>
          </cell>
          <cell r="J120">
            <v>73.5</v>
          </cell>
          <cell r="K120">
            <v>75</v>
          </cell>
          <cell r="L120">
            <v>85.3</v>
          </cell>
          <cell r="M120">
            <v>87.2</v>
          </cell>
        </row>
        <row r="121">
          <cell r="A121" t="str">
            <v>219</v>
          </cell>
          <cell r="B121">
            <v>10.8</v>
          </cell>
          <cell r="C121">
            <v>1.1499999999999999</v>
          </cell>
          <cell r="D121">
            <v>8.5</v>
          </cell>
          <cell r="E121">
            <v>9</v>
          </cell>
          <cell r="F121">
            <v>12.4</v>
          </cell>
          <cell r="G121">
            <v>13.1</v>
          </cell>
          <cell r="H121">
            <v>81.3</v>
          </cell>
          <cell r="I121">
            <v>3.4</v>
          </cell>
          <cell r="J121">
            <v>74.5</v>
          </cell>
          <cell r="K121">
            <v>76.099999999999994</v>
          </cell>
          <cell r="L121">
            <v>86.2</v>
          </cell>
          <cell r="M121">
            <v>88.1</v>
          </cell>
        </row>
        <row r="122">
          <cell r="A122" t="str">
            <v>220</v>
          </cell>
          <cell r="B122">
            <v>10.95</v>
          </cell>
          <cell r="C122">
            <v>1.175</v>
          </cell>
          <cell r="D122">
            <v>8.6</v>
          </cell>
          <cell r="E122">
            <v>9.1</v>
          </cell>
          <cell r="F122">
            <v>12.6</v>
          </cell>
          <cell r="G122">
            <v>13.3</v>
          </cell>
          <cell r="H122">
            <v>82.25</v>
          </cell>
          <cell r="I122">
            <v>3.375</v>
          </cell>
          <cell r="J122">
            <v>75.5</v>
          </cell>
          <cell r="K122">
            <v>77.099999999999994</v>
          </cell>
          <cell r="L122">
            <v>87.1</v>
          </cell>
          <cell r="M122">
            <v>89</v>
          </cell>
        </row>
        <row r="123">
          <cell r="A123" t="str">
            <v>221</v>
          </cell>
          <cell r="B123">
            <v>11.2</v>
          </cell>
          <cell r="C123">
            <v>1.2</v>
          </cell>
          <cell r="D123">
            <v>8.8000000000000007</v>
          </cell>
          <cell r="E123">
            <v>9.3000000000000007</v>
          </cell>
          <cell r="F123">
            <v>12.9</v>
          </cell>
          <cell r="G123">
            <v>13.6</v>
          </cell>
          <cell r="H123">
            <v>83.25</v>
          </cell>
          <cell r="I123">
            <v>3.3250000000000002</v>
          </cell>
          <cell r="J123">
            <v>76.599999999999994</v>
          </cell>
          <cell r="K123">
            <v>78.099999999999994</v>
          </cell>
          <cell r="L123">
            <v>88</v>
          </cell>
          <cell r="M123">
            <v>89.9</v>
          </cell>
        </row>
        <row r="124">
          <cell r="A124" t="str">
            <v>222</v>
          </cell>
          <cell r="B124">
            <v>11.35</v>
          </cell>
          <cell r="C124">
            <v>1.2250000000000001</v>
          </cell>
          <cell r="D124">
            <v>8.9</v>
          </cell>
          <cell r="E124">
            <v>9.4</v>
          </cell>
          <cell r="F124">
            <v>13.1</v>
          </cell>
          <cell r="G124">
            <v>13.8</v>
          </cell>
          <cell r="H124">
            <v>84.15</v>
          </cell>
          <cell r="I124">
            <v>3.2749999999999999</v>
          </cell>
          <cell r="J124">
            <v>77.599999999999994</v>
          </cell>
          <cell r="K124">
            <v>79.099999999999994</v>
          </cell>
          <cell r="L124">
            <v>89</v>
          </cell>
          <cell r="M124">
            <v>90.7</v>
          </cell>
        </row>
        <row r="125">
          <cell r="A125" t="str">
            <v>223</v>
          </cell>
          <cell r="B125">
            <v>11.55</v>
          </cell>
          <cell r="C125">
            <v>1.2749999999999999</v>
          </cell>
          <cell r="D125">
            <v>9</v>
          </cell>
          <cell r="E125">
            <v>9.5</v>
          </cell>
          <cell r="F125">
            <v>13.4</v>
          </cell>
          <cell r="G125">
            <v>14.1</v>
          </cell>
          <cell r="H125">
            <v>85.15</v>
          </cell>
          <cell r="I125">
            <v>3.2249999999999943</v>
          </cell>
          <cell r="J125">
            <v>78.7</v>
          </cell>
          <cell r="K125">
            <v>80.2</v>
          </cell>
          <cell r="L125">
            <v>89.9</v>
          </cell>
          <cell r="M125">
            <v>91.6</v>
          </cell>
        </row>
        <row r="126">
          <cell r="A126" t="str">
            <v>224</v>
          </cell>
          <cell r="B126">
            <v>11.75</v>
          </cell>
          <cell r="C126">
            <v>1.325</v>
          </cell>
          <cell r="D126">
            <v>9.1</v>
          </cell>
          <cell r="E126">
            <v>9.6999999999999993</v>
          </cell>
          <cell r="F126">
            <v>13.7</v>
          </cell>
          <cell r="G126">
            <v>14.4</v>
          </cell>
          <cell r="H126">
            <v>85</v>
          </cell>
          <cell r="I126">
            <v>3.3</v>
          </cell>
          <cell r="J126">
            <v>78.400000000000006</v>
          </cell>
          <cell r="K126">
            <v>80</v>
          </cell>
          <cell r="L126">
            <v>89.9</v>
          </cell>
          <cell r="M126">
            <v>91.6</v>
          </cell>
        </row>
        <row r="127">
          <cell r="A127" t="str">
            <v>225</v>
          </cell>
          <cell r="B127">
            <v>11.9</v>
          </cell>
          <cell r="C127">
            <v>1.35</v>
          </cell>
          <cell r="D127">
            <v>9.1999999999999993</v>
          </cell>
          <cell r="E127">
            <v>9.8000000000000007</v>
          </cell>
          <cell r="F127">
            <v>13.9</v>
          </cell>
          <cell r="G127">
            <v>14.6</v>
          </cell>
          <cell r="H127">
            <v>85.8</v>
          </cell>
          <cell r="I127">
            <v>3.3</v>
          </cell>
          <cell r="J127">
            <v>79.2</v>
          </cell>
          <cell r="K127">
            <v>80.8</v>
          </cell>
          <cell r="L127">
            <v>90.7</v>
          </cell>
          <cell r="M127">
            <v>92.4</v>
          </cell>
        </row>
        <row r="128">
          <cell r="A128" t="str">
            <v>226</v>
          </cell>
          <cell r="B128">
            <v>12.1</v>
          </cell>
          <cell r="C128">
            <v>1.4</v>
          </cell>
          <cell r="D128">
            <v>9.3000000000000007</v>
          </cell>
          <cell r="E128">
            <v>10</v>
          </cell>
          <cell r="F128">
            <v>14.2</v>
          </cell>
          <cell r="G128">
            <v>14.9</v>
          </cell>
          <cell r="H128">
            <v>86.5</v>
          </cell>
          <cell r="I128">
            <v>3.35</v>
          </cell>
          <cell r="J128">
            <v>79.8</v>
          </cell>
          <cell r="K128">
            <v>81.5</v>
          </cell>
          <cell r="L128">
            <v>91.5</v>
          </cell>
          <cell r="M128">
            <v>93.2</v>
          </cell>
        </row>
        <row r="129">
          <cell r="A129" t="str">
            <v>227</v>
          </cell>
          <cell r="B129">
            <v>12.3</v>
          </cell>
          <cell r="C129">
            <v>1.4</v>
          </cell>
          <cell r="D129">
            <v>9.5</v>
          </cell>
          <cell r="E129">
            <v>10.1</v>
          </cell>
          <cell r="F129">
            <v>14.4</v>
          </cell>
          <cell r="G129">
            <v>15.1</v>
          </cell>
          <cell r="H129">
            <v>87.25</v>
          </cell>
          <cell r="I129">
            <v>3.375</v>
          </cell>
          <cell r="J129">
            <v>80.5</v>
          </cell>
          <cell r="K129">
            <v>82.2</v>
          </cell>
          <cell r="L129">
            <v>92.3</v>
          </cell>
          <cell r="M129">
            <v>94</v>
          </cell>
        </row>
        <row r="130">
          <cell r="A130" t="str">
            <v>228</v>
          </cell>
          <cell r="B130">
            <v>12.5</v>
          </cell>
          <cell r="C130">
            <v>1.45</v>
          </cell>
          <cell r="D130">
            <v>9.6</v>
          </cell>
          <cell r="E130">
            <v>10.199999999999999</v>
          </cell>
          <cell r="F130">
            <v>14.6</v>
          </cell>
          <cell r="G130">
            <v>15.4</v>
          </cell>
          <cell r="H130">
            <v>87.9</v>
          </cell>
          <cell r="I130">
            <v>3.4</v>
          </cell>
          <cell r="J130">
            <v>81.099999999999994</v>
          </cell>
          <cell r="K130">
            <v>82.8</v>
          </cell>
          <cell r="L130">
            <v>93</v>
          </cell>
          <cell r="M130">
            <v>94.7</v>
          </cell>
        </row>
        <row r="131">
          <cell r="A131" t="str">
            <v>229</v>
          </cell>
          <cell r="B131">
            <v>12.7</v>
          </cell>
          <cell r="C131">
            <v>1.5</v>
          </cell>
          <cell r="D131">
            <v>9.6999999999999993</v>
          </cell>
          <cell r="E131">
            <v>10.4</v>
          </cell>
          <cell r="F131">
            <v>14.9</v>
          </cell>
          <cell r="G131">
            <v>15.7</v>
          </cell>
          <cell r="H131">
            <v>88.65</v>
          </cell>
          <cell r="I131">
            <v>3.4249999999999998</v>
          </cell>
          <cell r="J131">
            <v>81.8</v>
          </cell>
          <cell r="K131">
            <v>83.6</v>
          </cell>
          <cell r="L131">
            <v>93.8</v>
          </cell>
          <cell r="M131">
            <v>95.5</v>
          </cell>
        </row>
        <row r="132">
          <cell r="A132" t="str">
            <v>230</v>
          </cell>
          <cell r="B132">
            <v>12.85</v>
          </cell>
          <cell r="C132">
            <v>1.5249999999999999</v>
          </cell>
          <cell r="D132">
            <v>9.8000000000000007</v>
          </cell>
          <cell r="E132">
            <v>10.6</v>
          </cell>
          <cell r="F132">
            <v>15.1</v>
          </cell>
          <cell r="G132">
            <v>15.9</v>
          </cell>
          <cell r="H132">
            <v>89.35</v>
          </cell>
          <cell r="I132">
            <v>3.4750000000000001</v>
          </cell>
          <cell r="J132">
            <v>82.4</v>
          </cell>
          <cell r="K132">
            <v>84.2</v>
          </cell>
          <cell r="L132">
            <v>94.6</v>
          </cell>
          <cell r="M132">
            <v>96.3</v>
          </cell>
        </row>
        <row r="133">
          <cell r="A133" t="str">
            <v>231</v>
          </cell>
          <cell r="B133">
            <v>13.1</v>
          </cell>
          <cell r="C133">
            <v>1.55</v>
          </cell>
          <cell r="D133">
            <v>10</v>
          </cell>
          <cell r="E133">
            <v>10.8</v>
          </cell>
          <cell r="F133">
            <v>15.4</v>
          </cell>
          <cell r="G133">
            <v>16.2</v>
          </cell>
          <cell r="H133">
            <v>90</v>
          </cell>
          <cell r="I133">
            <v>3.55</v>
          </cell>
          <cell r="J133">
            <v>82.9</v>
          </cell>
          <cell r="K133">
            <v>84.8</v>
          </cell>
          <cell r="L133">
            <v>95.4</v>
          </cell>
          <cell r="M133">
            <v>97.1</v>
          </cell>
        </row>
        <row r="134">
          <cell r="A134" t="str">
            <v>232</v>
          </cell>
          <cell r="B134">
            <v>13.25</v>
          </cell>
          <cell r="C134">
            <v>1.575</v>
          </cell>
          <cell r="D134">
            <v>10.1</v>
          </cell>
          <cell r="E134">
            <v>10.9</v>
          </cell>
          <cell r="F134">
            <v>15.6</v>
          </cell>
          <cell r="G134">
            <v>16.399999999999999</v>
          </cell>
          <cell r="H134">
            <v>90.75</v>
          </cell>
          <cell r="I134">
            <v>3.5750000000000002</v>
          </cell>
          <cell r="J134">
            <v>83.6</v>
          </cell>
          <cell r="K134">
            <v>85.5</v>
          </cell>
          <cell r="L134">
            <v>96.2</v>
          </cell>
          <cell r="M134">
            <v>97.9</v>
          </cell>
        </row>
        <row r="135">
          <cell r="A135" t="str">
            <v>233</v>
          </cell>
          <cell r="B135">
            <v>13.5</v>
          </cell>
          <cell r="C135">
            <v>1.6</v>
          </cell>
          <cell r="D135">
            <v>10.3</v>
          </cell>
          <cell r="E135">
            <v>11.1</v>
          </cell>
          <cell r="F135">
            <v>15.9</v>
          </cell>
          <cell r="G135">
            <v>16.7</v>
          </cell>
          <cell r="H135">
            <v>91.45</v>
          </cell>
          <cell r="I135">
            <v>3.625</v>
          </cell>
          <cell r="J135">
            <v>84.2</v>
          </cell>
          <cell r="K135">
            <v>86.2</v>
          </cell>
          <cell r="L135">
            <v>97</v>
          </cell>
          <cell r="M135">
            <v>98.7</v>
          </cell>
        </row>
        <row r="136">
          <cell r="A136" t="str">
            <v>234</v>
          </cell>
          <cell r="B136">
            <v>13.7</v>
          </cell>
          <cell r="C136">
            <v>1.6</v>
          </cell>
          <cell r="D136">
            <v>10.5</v>
          </cell>
          <cell r="E136">
            <v>11.2</v>
          </cell>
          <cell r="F136">
            <v>16.100000000000001</v>
          </cell>
          <cell r="G136">
            <v>16.899999999999999</v>
          </cell>
          <cell r="H136">
            <v>92.1</v>
          </cell>
          <cell r="I136">
            <v>3.6500000000000057</v>
          </cell>
          <cell r="J136">
            <v>84.8</v>
          </cell>
          <cell r="K136">
            <v>86.8</v>
          </cell>
          <cell r="L136">
            <v>97.7</v>
          </cell>
          <cell r="M136">
            <v>99.4</v>
          </cell>
        </row>
        <row r="137">
          <cell r="A137" t="str">
            <v>235</v>
          </cell>
          <cell r="B137">
            <v>13.9</v>
          </cell>
          <cell r="C137">
            <v>1.65</v>
          </cell>
          <cell r="D137">
            <v>10.6</v>
          </cell>
          <cell r="E137">
            <v>11.4</v>
          </cell>
          <cell r="F137">
            <v>16.399999999999999</v>
          </cell>
          <cell r="G137">
            <v>17.2</v>
          </cell>
          <cell r="H137">
            <v>92.85</v>
          </cell>
          <cell r="I137">
            <v>3.6749999999999998</v>
          </cell>
          <cell r="J137">
            <v>85.5</v>
          </cell>
          <cell r="K137">
            <v>87.5</v>
          </cell>
          <cell r="L137">
            <v>98.5</v>
          </cell>
          <cell r="M137">
            <v>100.2</v>
          </cell>
        </row>
        <row r="138">
          <cell r="A138" t="str">
            <v>236</v>
          </cell>
          <cell r="B138">
            <v>14.049999713897705</v>
          </cell>
          <cell r="C138">
            <v>1.6749999523162842</v>
          </cell>
          <cell r="D138">
            <v>10.699999809265137</v>
          </cell>
          <cell r="E138">
            <v>11.5</v>
          </cell>
          <cell r="F138">
            <v>16.5</v>
          </cell>
          <cell r="G138">
            <v>17.399999618530273</v>
          </cell>
          <cell r="H138">
            <v>93.5</v>
          </cell>
          <cell r="I138">
            <v>3.7000007629394531</v>
          </cell>
          <cell r="J138">
            <v>86.099998474121094</v>
          </cell>
          <cell r="K138">
            <v>88.099998474121094</v>
          </cell>
          <cell r="L138">
            <v>99.199996948242188</v>
          </cell>
          <cell r="M138">
            <v>100.90000152587891</v>
          </cell>
        </row>
        <row r="139">
          <cell r="A139" t="str">
            <v>237</v>
          </cell>
          <cell r="B139">
            <v>14.300000190734863</v>
          </cell>
          <cell r="C139">
            <v>1.7000002861022949</v>
          </cell>
          <cell r="D139">
            <v>10.899999618530273</v>
          </cell>
          <cell r="E139">
            <v>11.699999809265137</v>
          </cell>
          <cell r="F139">
            <v>16.799999237060547</v>
          </cell>
          <cell r="G139">
            <v>17.700000762939453</v>
          </cell>
          <cell r="H139">
            <v>94.199996948242188</v>
          </cell>
          <cell r="I139">
            <v>3.75</v>
          </cell>
          <cell r="J139">
            <v>86.699996948242188</v>
          </cell>
          <cell r="K139">
            <v>88.699996948242188</v>
          </cell>
          <cell r="L139">
            <v>100</v>
          </cell>
          <cell r="M139">
            <v>101.69999694824219</v>
          </cell>
        </row>
        <row r="140">
          <cell r="A140" t="str">
            <v>238</v>
          </cell>
          <cell r="B140">
            <v>14.449999809265137</v>
          </cell>
          <cell r="C140">
            <v>1.7249999046325684</v>
          </cell>
          <cell r="D140">
            <v>11</v>
          </cell>
          <cell r="E140">
            <v>11.800000190734863</v>
          </cell>
          <cell r="F140">
            <v>17</v>
          </cell>
          <cell r="G140">
            <v>17.899999618530273</v>
          </cell>
          <cell r="H140">
            <v>94.850002288818359</v>
          </cell>
          <cell r="I140">
            <v>3.7749996185302734</v>
          </cell>
          <cell r="J140">
            <v>87.300003051757813</v>
          </cell>
          <cell r="K140">
            <v>89.300003051757813</v>
          </cell>
          <cell r="L140">
            <v>100.59999847412109</v>
          </cell>
          <cell r="M140">
            <v>102.40000152587891</v>
          </cell>
        </row>
        <row r="141">
          <cell r="A141" t="str">
            <v>239</v>
          </cell>
          <cell r="B141">
            <v>14.65000057220459</v>
          </cell>
          <cell r="C141">
            <v>1.7750000953674316</v>
          </cell>
          <cell r="D141">
            <v>11.100000381469727</v>
          </cell>
          <cell r="E141">
            <v>11.899999618530273</v>
          </cell>
          <cell r="F141">
            <v>17.299999237060547</v>
          </cell>
          <cell r="G141">
            <v>18.200000762939453</v>
          </cell>
          <cell r="H141">
            <v>95.5</v>
          </cell>
          <cell r="I141">
            <v>3.7999992370605469</v>
          </cell>
          <cell r="J141">
            <v>87.900001525878906</v>
          </cell>
          <cell r="K141">
            <v>89.900001525878906</v>
          </cell>
          <cell r="L141">
            <v>101.30000305175781</v>
          </cell>
          <cell r="M141">
            <v>103.09999847412109</v>
          </cell>
        </row>
        <row r="142">
          <cell r="A142" t="str">
            <v>240</v>
          </cell>
          <cell r="B142">
            <v>14.799999713897705</v>
          </cell>
          <cell r="C142">
            <v>1.7999999523162842</v>
          </cell>
          <cell r="D142">
            <v>11.199999809265137</v>
          </cell>
          <cell r="E142">
            <v>12</v>
          </cell>
          <cell r="F142">
            <v>17.5</v>
          </cell>
          <cell r="G142">
            <v>18.399999618530273</v>
          </cell>
          <cell r="H142">
            <v>96.150001525878906</v>
          </cell>
          <cell r="I142">
            <v>3.8250007629394531</v>
          </cell>
          <cell r="J142">
            <v>88.5</v>
          </cell>
          <cell r="K142">
            <v>90.5</v>
          </cell>
          <cell r="L142">
            <v>102</v>
          </cell>
          <cell r="M142">
            <v>103.80000305175781</v>
          </cell>
        </row>
        <row r="143">
          <cell r="A143" t="str">
            <v>241</v>
          </cell>
          <cell r="B143">
            <v>15.050000190734863</v>
          </cell>
          <cell r="C143">
            <v>1.8250002861022949</v>
          </cell>
          <cell r="D143">
            <v>11.399999618530273</v>
          </cell>
          <cell r="E143">
            <v>12.199999809265137</v>
          </cell>
          <cell r="F143">
            <v>17.700000762939453</v>
          </cell>
          <cell r="G143">
            <v>18.700000762939453</v>
          </cell>
          <cell r="H143">
            <v>96.799999237060547</v>
          </cell>
          <cell r="I143">
            <v>3.8500003814697266</v>
          </cell>
          <cell r="J143">
            <v>89.099998474121094</v>
          </cell>
          <cell r="K143">
            <v>91.099998474121094</v>
          </cell>
          <cell r="L143">
            <v>102.69999694824219</v>
          </cell>
          <cell r="M143">
            <v>104.5</v>
          </cell>
        </row>
        <row r="144">
          <cell r="A144" t="str">
            <v>242</v>
          </cell>
          <cell r="B144">
            <v>15.199999809265137</v>
          </cell>
          <cell r="C144">
            <v>1.8499999046325684</v>
          </cell>
          <cell r="D144">
            <v>11.5</v>
          </cell>
          <cell r="E144">
            <v>12.300000190734863</v>
          </cell>
          <cell r="F144">
            <v>17.899999618530273</v>
          </cell>
          <cell r="G144">
            <v>18.899999618530273</v>
          </cell>
          <cell r="H144">
            <v>97.349998474121094</v>
          </cell>
          <cell r="I144">
            <v>3.875</v>
          </cell>
          <cell r="J144">
            <v>89.599998474121094</v>
          </cell>
          <cell r="K144">
            <v>91.599998474121094</v>
          </cell>
          <cell r="L144">
            <v>103.30000305175781</v>
          </cell>
          <cell r="M144">
            <v>105.09999847412109</v>
          </cell>
        </row>
        <row r="145">
          <cell r="A145" t="str">
            <v>243</v>
          </cell>
          <cell r="B145">
            <v>15.350000381469727</v>
          </cell>
          <cell r="C145">
            <v>1.875</v>
          </cell>
          <cell r="D145">
            <v>11.600000381469727</v>
          </cell>
          <cell r="E145">
            <v>12.399999618530273</v>
          </cell>
          <cell r="F145">
            <v>18.100000381469727</v>
          </cell>
          <cell r="G145">
            <v>19.100000381469727</v>
          </cell>
          <cell r="H145">
            <v>98.049999237060547</v>
          </cell>
          <cell r="I145">
            <v>3.9250011444091797</v>
          </cell>
          <cell r="J145">
            <v>90.199996948242188</v>
          </cell>
          <cell r="K145">
            <v>92.199996948242187</v>
          </cell>
          <cell r="L145">
            <v>104</v>
          </cell>
          <cell r="M145">
            <v>105.90000152587891</v>
          </cell>
        </row>
        <row r="146">
          <cell r="A146" t="str">
            <v>244</v>
          </cell>
          <cell r="B146">
            <v>15.599999904632568</v>
          </cell>
          <cell r="C146">
            <v>1.9500000476837158</v>
          </cell>
          <cell r="D146">
            <v>11.699999809265137</v>
          </cell>
          <cell r="E146">
            <v>12.600000381469727</v>
          </cell>
          <cell r="F146">
            <v>18.399999618530273</v>
          </cell>
          <cell r="G146">
            <v>19.5</v>
          </cell>
          <cell r="H146">
            <v>98.599998474121094</v>
          </cell>
          <cell r="I146">
            <v>3.9500007629394531</v>
          </cell>
          <cell r="J146">
            <v>90.699996948242188</v>
          </cell>
          <cell r="K146">
            <v>92.800003051757813</v>
          </cell>
          <cell r="L146">
            <v>104.59999847412109</v>
          </cell>
          <cell r="M146">
            <v>106.5</v>
          </cell>
        </row>
        <row r="147">
          <cell r="A147" t="str">
            <v>245</v>
          </cell>
          <cell r="B147">
            <v>15.750000476837158</v>
          </cell>
          <cell r="C147">
            <v>1.9750001430511475</v>
          </cell>
          <cell r="D147">
            <v>11.800000190734863</v>
          </cell>
          <cell r="E147">
            <v>12.699999809265137</v>
          </cell>
          <cell r="F147">
            <v>18.600000381469727</v>
          </cell>
          <cell r="G147">
            <v>19.700000762939453</v>
          </cell>
          <cell r="H147">
            <v>99.200000762939453</v>
          </cell>
          <cell r="I147">
            <v>3.9499988555908203</v>
          </cell>
          <cell r="J147">
            <v>91.300003051757813</v>
          </cell>
          <cell r="K147">
            <v>93.300003051757813</v>
          </cell>
          <cell r="L147">
            <v>105.09999847412109</v>
          </cell>
          <cell r="M147">
            <v>107.09999847412109</v>
          </cell>
        </row>
        <row r="148">
          <cell r="A148" t="str">
            <v>246</v>
          </cell>
          <cell r="B148">
            <v>15.899999618530273</v>
          </cell>
          <cell r="C148">
            <v>2</v>
          </cell>
          <cell r="D148">
            <v>11.899999618530273</v>
          </cell>
          <cell r="E148">
            <v>12.800000190734863</v>
          </cell>
          <cell r="F148">
            <v>18.700000762939453</v>
          </cell>
          <cell r="G148">
            <v>19.899999618530273</v>
          </cell>
          <cell r="H148">
            <v>99.75</v>
          </cell>
          <cell r="I148">
            <v>3.9749984741210937</v>
          </cell>
          <cell r="J148">
            <v>91.800003051757813</v>
          </cell>
          <cell r="K148">
            <v>93.900001525878906</v>
          </cell>
          <cell r="L148">
            <v>105.69999694824219</v>
          </cell>
          <cell r="M148">
            <v>107.69999694824219</v>
          </cell>
        </row>
        <row r="149">
          <cell r="A149" t="str">
            <v>247</v>
          </cell>
          <cell r="B149">
            <v>16.050000190734863</v>
          </cell>
          <cell r="C149">
            <v>2.0250000953674316</v>
          </cell>
          <cell r="D149">
            <v>12</v>
          </cell>
          <cell r="E149">
            <v>12.899999618530273</v>
          </cell>
          <cell r="F149">
            <v>18.899999618530273</v>
          </cell>
          <cell r="G149">
            <v>20.100000381469727</v>
          </cell>
          <cell r="H149">
            <v>100.30000305175781</v>
          </cell>
          <cell r="I149">
            <v>4</v>
          </cell>
          <cell r="J149">
            <v>92.300003051757813</v>
          </cell>
          <cell r="K149">
            <v>94.400001525878906</v>
          </cell>
          <cell r="L149">
            <v>106.30000305175781</v>
          </cell>
          <cell r="M149">
            <v>108.30000305175781</v>
          </cell>
        </row>
        <row r="150">
          <cell r="A150" t="str">
            <v>248</v>
          </cell>
          <cell r="B150">
            <v>16.25</v>
          </cell>
          <cell r="C150">
            <v>2.0749998092651367</v>
          </cell>
          <cell r="D150">
            <v>12.100000381469727</v>
          </cell>
          <cell r="E150">
            <v>13</v>
          </cell>
          <cell r="F150">
            <v>19.200000762939453</v>
          </cell>
          <cell r="G150">
            <v>20.399999618530273</v>
          </cell>
          <cell r="H150">
            <v>100.90000152587891</v>
          </cell>
          <cell r="I150">
            <v>4</v>
          </cell>
          <cell r="J150">
            <v>92.900001525878906</v>
          </cell>
          <cell r="K150">
            <v>95</v>
          </cell>
          <cell r="L150">
            <v>106.90000152587891</v>
          </cell>
          <cell r="M150">
            <v>108.90000152587891</v>
          </cell>
        </row>
        <row r="151">
          <cell r="A151" t="str">
            <v>249</v>
          </cell>
          <cell r="B151">
            <v>16.400000095367432</v>
          </cell>
          <cell r="C151">
            <v>2.1000001430511475</v>
          </cell>
          <cell r="D151">
            <v>12.199999809265137</v>
          </cell>
          <cell r="E151">
            <v>13.100000381469727</v>
          </cell>
          <cell r="F151">
            <v>19.399999618530273</v>
          </cell>
          <cell r="G151">
            <v>20.600000381469727</v>
          </cell>
          <cell r="H151">
            <v>101.45000076293945</v>
          </cell>
          <cell r="I151">
            <v>4.0249996185302734</v>
          </cell>
          <cell r="J151">
            <v>93.400001525878906</v>
          </cell>
          <cell r="K151">
            <v>95.5</v>
          </cell>
          <cell r="L151">
            <v>107.5</v>
          </cell>
          <cell r="M151">
            <v>109.5</v>
          </cell>
        </row>
        <row r="152">
          <cell r="A152" t="str">
            <v>250</v>
          </cell>
          <cell r="B152">
            <v>16.549999713897705</v>
          </cell>
          <cell r="C152">
            <v>2.1249997615814209</v>
          </cell>
          <cell r="D152">
            <v>12.300000190734863</v>
          </cell>
          <cell r="E152">
            <v>13.199999809265137</v>
          </cell>
          <cell r="F152">
            <v>19.600000381469727</v>
          </cell>
          <cell r="G152">
            <v>20.799999237060547</v>
          </cell>
          <cell r="H152">
            <v>101.95000076293945</v>
          </cell>
          <cell r="I152">
            <v>4.0249996185302734</v>
          </cell>
          <cell r="J152">
            <v>93.900001525878906</v>
          </cell>
          <cell r="K152">
            <v>96</v>
          </cell>
          <cell r="L152">
            <v>108</v>
          </cell>
          <cell r="M152">
            <v>110</v>
          </cell>
        </row>
        <row r="153">
          <cell r="A153" t="str">
            <v>251</v>
          </cell>
          <cell r="B153">
            <v>16.699999809265137</v>
          </cell>
          <cell r="C153">
            <v>2.1500000953674316</v>
          </cell>
          <cell r="D153">
            <v>12.399999618530273</v>
          </cell>
          <cell r="E153">
            <v>13.300000190734863</v>
          </cell>
          <cell r="F153">
            <v>19.799999237060547</v>
          </cell>
          <cell r="G153">
            <v>21</v>
          </cell>
          <cell r="H153">
            <v>102.5</v>
          </cell>
          <cell r="I153">
            <v>4.0499992370605469</v>
          </cell>
          <cell r="J153">
            <v>94.400001525878906</v>
          </cell>
          <cell r="K153">
            <v>96.5</v>
          </cell>
          <cell r="L153">
            <v>108.59999847412109</v>
          </cell>
          <cell r="M153">
            <v>110.59999847412109</v>
          </cell>
        </row>
        <row r="154">
          <cell r="A154" t="str">
            <v>252</v>
          </cell>
          <cell r="B154">
            <v>16.90000057220459</v>
          </cell>
          <cell r="C154">
            <v>2.1500000953674316</v>
          </cell>
          <cell r="D154">
            <v>12.600000381469727</v>
          </cell>
          <cell r="E154">
            <v>13.5</v>
          </cell>
          <cell r="F154">
            <v>19.899999618530273</v>
          </cell>
          <cell r="G154">
            <v>21.200000762939453</v>
          </cell>
          <cell r="H154">
            <v>103.04999923706055</v>
          </cell>
          <cell r="I154">
            <v>4.0749988555908203</v>
          </cell>
          <cell r="J154">
            <v>94.900001525878906</v>
          </cell>
          <cell r="K154">
            <v>97</v>
          </cell>
          <cell r="L154">
            <v>109.19999694824219</v>
          </cell>
          <cell r="M154">
            <v>111.19999694824219</v>
          </cell>
        </row>
        <row r="155">
          <cell r="A155" t="str">
            <v>253</v>
          </cell>
          <cell r="B155">
            <v>17.099999904632568</v>
          </cell>
          <cell r="C155">
            <v>2.2000000476837158</v>
          </cell>
          <cell r="D155">
            <v>12.699999809265137</v>
          </cell>
          <cell r="E155">
            <v>13.600000381469727</v>
          </cell>
          <cell r="F155">
            <v>20.200000762939453</v>
          </cell>
          <cell r="G155">
            <v>21.5</v>
          </cell>
          <cell r="H155">
            <v>103.60000228881836</v>
          </cell>
          <cell r="I155">
            <v>4.1000003814697266</v>
          </cell>
          <cell r="J155">
            <v>95.400001525878906</v>
          </cell>
          <cell r="K155">
            <v>97.5</v>
          </cell>
          <cell r="L155">
            <v>109.80000305175781</v>
          </cell>
          <cell r="M155">
            <v>111.80000305175781</v>
          </cell>
        </row>
        <row r="156">
          <cell r="A156" t="str">
            <v>254</v>
          </cell>
          <cell r="B156">
            <v>17.200000286102295</v>
          </cell>
          <cell r="C156">
            <v>2.2000000476837158</v>
          </cell>
          <cell r="D156">
            <v>12.800000190734863</v>
          </cell>
          <cell r="E156">
            <v>13.699999809265137</v>
          </cell>
          <cell r="F156">
            <v>20.299999237060547</v>
          </cell>
          <cell r="G156">
            <v>21.600000381469727</v>
          </cell>
          <cell r="H156">
            <v>104.15000152587891</v>
          </cell>
          <cell r="I156">
            <v>4.125</v>
          </cell>
          <cell r="J156">
            <v>95.900001525878906</v>
          </cell>
          <cell r="K156">
            <v>98</v>
          </cell>
          <cell r="L156">
            <v>110.40000152587891</v>
          </cell>
          <cell r="M156">
            <v>112.40000152587891</v>
          </cell>
        </row>
        <row r="157">
          <cell r="A157" t="str">
            <v>255</v>
          </cell>
          <cell r="B157">
            <v>17.34999942779541</v>
          </cell>
          <cell r="C157">
            <v>2.2249999046325684</v>
          </cell>
          <cell r="D157">
            <v>12.899999618530273</v>
          </cell>
          <cell r="E157">
            <v>13.800000190734863</v>
          </cell>
          <cell r="F157">
            <v>20.5</v>
          </cell>
          <cell r="G157">
            <v>21.799999237060547</v>
          </cell>
          <cell r="H157">
            <v>104.70000076293945</v>
          </cell>
          <cell r="I157">
            <v>4.1499996185302734</v>
          </cell>
          <cell r="J157">
            <v>96.400001525878906</v>
          </cell>
          <cell r="K157">
            <v>98.5</v>
          </cell>
          <cell r="L157">
            <v>111</v>
          </cell>
          <cell r="M157">
            <v>113</v>
          </cell>
        </row>
        <row r="158">
          <cell r="A158" t="str">
            <v>256</v>
          </cell>
          <cell r="B158">
            <v>17.5</v>
          </cell>
          <cell r="C158">
            <v>2.25</v>
          </cell>
          <cell r="D158">
            <v>13</v>
          </cell>
          <cell r="E158">
            <v>13.899999618530273</v>
          </cell>
          <cell r="F158">
            <v>20.700000762939453</v>
          </cell>
          <cell r="G158">
            <v>22</v>
          </cell>
          <cell r="H158">
            <v>105.25</v>
          </cell>
          <cell r="I158">
            <v>4.1749992370605469</v>
          </cell>
          <cell r="J158">
            <v>96.900001525878906</v>
          </cell>
          <cell r="K158">
            <v>99</v>
          </cell>
          <cell r="L158">
            <v>111.59999847412109</v>
          </cell>
          <cell r="M158">
            <v>113.59999847412109</v>
          </cell>
        </row>
        <row r="159">
          <cell r="A159" t="str">
            <v>257</v>
          </cell>
          <cell r="B159">
            <v>17.699999809265137</v>
          </cell>
          <cell r="C159">
            <v>2.2999997138977051</v>
          </cell>
          <cell r="D159">
            <v>13.100000381469727</v>
          </cell>
          <cell r="E159">
            <v>14</v>
          </cell>
          <cell r="F159">
            <v>21</v>
          </cell>
          <cell r="G159">
            <v>22.299999237060547</v>
          </cell>
          <cell r="H159">
            <v>105.79999923706055</v>
          </cell>
          <cell r="I159">
            <v>4.1999988555908203</v>
          </cell>
          <cell r="J159">
            <v>97.400001525878906</v>
          </cell>
          <cell r="K159">
            <v>99.5</v>
          </cell>
          <cell r="L159">
            <v>112.09999847412109</v>
          </cell>
          <cell r="M159">
            <v>114.19999694824219</v>
          </cell>
        </row>
        <row r="160">
          <cell r="A160" t="str">
            <v>258</v>
          </cell>
          <cell r="B160">
            <v>17.849999904632568</v>
          </cell>
          <cell r="C160">
            <v>2.3250000476837158</v>
          </cell>
          <cell r="D160">
            <v>13.199999809265137</v>
          </cell>
          <cell r="E160">
            <v>14.100000381469727</v>
          </cell>
          <cell r="F160">
            <v>21.200000762939453</v>
          </cell>
          <cell r="G160">
            <v>22.5</v>
          </cell>
          <cell r="H160">
            <v>106.40000152587891</v>
          </cell>
          <cell r="I160">
            <v>4.2000007629394531</v>
          </cell>
          <cell r="J160">
            <v>98</v>
          </cell>
          <cell r="K160">
            <v>100.09999847412109</v>
          </cell>
          <cell r="L160">
            <v>112.69999694824219</v>
          </cell>
          <cell r="M160">
            <v>114.80000305175781</v>
          </cell>
        </row>
        <row r="161">
          <cell r="A161" t="str">
            <v>259</v>
          </cell>
          <cell r="B161">
            <v>18.09999942779541</v>
          </cell>
          <cell r="C161">
            <v>2.3499999046325684</v>
          </cell>
          <cell r="D161">
            <v>13.399999618530273</v>
          </cell>
          <cell r="E161">
            <v>14.300000190734863</v>
          </cell>
          <cell r="F161">
            <v>21.399999618530273</v>
          </cell>
          <cell r="G161">
            <v>22.799999237060547</v>
          </cell>
          <cell r="H161">
            <v>106.95000076293945</v>
          </cell>
          <cell r="I161">
            <v>4.2250003814697266</v>
          </cell>
          <cell r="J161">
            <v>98.5</v>
          </cell>
          <cell r="K161">
            <v>100.59999847412109</v>
          </cell>
          <cell r="L161">
            <v>113.30000305175781</v>
          </cell>
          <cell r="M161">
            <v>115.40000152587891</v>
          </cell>
        </row>
        <row r="162">
          <cell r="A162" t="str">
            <v>260</v>
          </cell>
          <cell r="B162">
            <v>18.300000190734863</v>
          </cell>
          <cell r="C162">
            <v>2.4000000953674316</v>
          </cell>
          <cell r="D162">
            <v>13.5</v>
          </cell>
          <cell r="E162">
            <v>14.399999618530273</v>
          </cell>
          <cell r="F162">
            <v>21.700000762939453</v>
          </cell>
          <cell r="G162">
            <v>23.100000381469727</v>
          </cell>
          <cell r="H162">
            <v>107.5</v>
          </cell>
          <cell r="I162">
            <v>4.25</v>
          </cell>
          <cell r="J162">
            <v>99</v>
          </cell>
          <cell r="K162">
            <v>101.09999847412109</v>
          </cell>
          <cell r="L162">
            <v>113.90000152587891</v>
          </cell>
          <cell r="M162">
            <v>116</v>
          </cell>
        </row>
        <row r="163">
          <cell r="A163" t="str">
            <v>261</v>
          </cell>
          <cell r="B163">
            <v>18.550000190734863</v>
          </cell>
          <cell r="C163">
            <v>2.4749999046325684</v>
          </cell>
          <cell r="D163">
            <v>13.600000381469727</v>
          </cell>
          <cell r="E163">
            <v>14.5</v>
          </cell>
          <cell r="F163">
            <v>22</v>
          </cell>
          <cell r="G163">
            <v>23.5</v>
          </cell>
          <cell r="H163">
            <v>108.04999923706055</v>
          </cell>
          <cell r="I163">
            <v>4.2749996185302734</v>
          </cell>
          <cell r="J163">
            <v>99.5</v>
          </cell>
          <cell r="K163">
            <v>101.59999847412109</v>
          </cell>
          <cell r="L163">
            <v>114.5</v>
          </cell>
          <cell r="M163">
            <v>116.59999847412109</v>
          </cell>
        </row>
        <row r="164">
          <cell r="A164" t="str">
            <v>262</v>
          </cell>
          <cell r="B164">
            <v>18.749999523162842</v>
          </cell>
          <cell r="C164">
            <v>2.5249998569488525</v>
          </cell>
          <cell r="D164">
            <v>13.699999809265137</v>
          </cell>
          <cell r="E164">
            <v>14.699999809265137</v>
          </cell>
          <cell r="F164">
            <v>22.200000762939453</v>
          </cell>
          <cell r="G164">
            <v>23.799999237060547</v>
          </cell>
          <cell r="H164">
            <v>108.64999771118164</v>
          </cell>
          <cell r="I164">
            <v>4.2749996185302734</v>
          </cell>
          <cell r="J164">
            <v>100.09999847412109</v>
          </cell>
          <cell r="K164">
            <v>102.19999694824219</v>
          </cell>
          <cell r="L164">
            <v>115.09999847412109</v>
          </cell>
          <cell r="M164">
            <v>117.19999694824219</v>
          </cell>
        </row>
        <row r="165">
          <cell r="A165" t="str">
            <v>263</v>
          </cell>
          <cell r="B165">
            <v>19</v>
          </cell>
          <cell r="C165">
            <v>2.5500001907348633</v>
          </cell>
          <cell r="D165">
            <v>13.899999618530273</v>
          </cell>
          <cell r="E165">
            <v>14.899999618530273</v>
          </cell>
          <cell r="F165">
            <v>22.5</v>
          </cell>
          <cell r="G165">
            <v>24.100000381469727</v>
          </cell>
          <cell r="H165">
            <v>109.25</v>
          </cell>
          <cell r="I165">
            <v>4.3250007629394531</v>
          </cell>
          <cell r="J165">
            <v>100.59999847412109</v>
          </cell>
          <cell r="K165">
            <v>102.69999694824219</v>
          </cell>
          <cell r="L165">
            <v>115.69999694824219</v>
          </cell>
          <cell r="M165">
            <v>117.90000152587891</v>
          </cell>
        </row>
        <row r="166">
          <cell r="A166" t="str">
            <v>264</v>
          </cell>
          <cell r="B166">
            <v>19.149999618530273</v>
          </cell>
          <cell r="C166">
            <v>2.5749998092651367</v>
          </cell>
          <cell r="D166">
            <v>14</v>
          </cell>
          <cell r="E166">
            <v>15</v>
          </cell>
          <cell r="F166">
            <v>22.700000762939453</v>
          </cell>
          <cell r="G166">
            <v>24.299999237060547</v>
          </cell>
          <cell r="H166">
            <v>109.79999923706055</v>
          </cell>
          <cell r="I166">
            <v>4.3500003814697266</v>
          </cell>
          <cell r="J166">
            <v>101.09999847412109</v>
          </cell>
          <cell r="K166">
            <v>103.19999694824219</v>
          </cell>
          <cell r="L166">
            <v>116.30000305175781</v>
          </cell>
          <cell r="M166">
            <v>118.5</v>
          </cell>
        </row>
        <row r="167">
          <cell r="A167" t="str">
            <v>265</v>
          </cell>
          <cell r="B167">
            <v>19.400000095367432</v>
          </cell>
          <cell r="C167">
            <v>2.6000001430511475</v>
          </cell>
          <cell r="D167">
            <v>14.199999809265137</v>
          </cell>
          <cell r="E167">
            <v>15.199999809265137</v>
          </cell>
          <cell r="F167">
            <v>23</v>
          </cell>
          <cell r="G167">
            <v>24.600000381469727</v>
          </cell>
          <cell r="H167">
            <v>110.34999847412109</v>
          </cell>
          <cell r="I167">
            <v>4.375</v>
          </cell>
          <cell r="J167">
            <v>101.59999847412109</v>
          </cell>
          <cell r="K167">
            <v>103.69999694824219</v>
          </cell>
          <cell r="L167">
            <v>116.90000152587891</v>
          </cell>
          <cell r="M167">
            <v>119.09999847412109</v>
          </cell>
        </row>
        <row r="168">
          <cell r="A168" t="str">
            <v>266</v>
          </cell>
          <cell r="B168">
            <v>19.599999904632568</v>
          </cell>
          <cell r="C168">
            <v>2.6499998569488525</v>
          </cell>
          <cell r="D168">
            <v>14.300000190734863</v>
          </cell>
          <cell r="E168">
            <v>15.300000190734863</v>
          </cell>
          <cell r="F168">
            <v>23.299999237060547</v>
          </cell>
          <cell r="G168">
            <v>24.899999618530273</v>
          </cell>
          <cell r="H168">
            <v>110.89999771118164</v>
          </cell>
          <cell r="I168">
            <v>4.3500003814697266</v>
          </cell>
          <cell r="J168">
            <v>102.19999694824219</v>
          </cell>
          <cell r="K168">
            <v>104.30000305175781</v>
          </cell>
          <cell r="L168">
            <v>117.40000152587891</v>
          </cell>
          <cell r="M168">
            <v>119.59999847412109</v>
          </cell>
        </row>
        <row r="169">
          <cell r="A169" t="str">
            <v>267</v>
          </cell>
          <cell r="B169">
            <v>19.800000190734863</v>
          </cell>
          <cell r="C169">
            <v>2.7000002861022949</v>
          </cell>
          <cell r="D169">
            <v>14.399999618530273</v>
          </cell>
          <cell r="E169">
            <v>15.399999618530273</v>
          </cell>
          <cell r="F169">
            <v>23.5</v>
          </cell>
          <cell r="G169">
            <v>25.200000762939453</v>
          </cell>
          <cell r="H169">
            <v>111.44999694824219</v>
          </cell>
          <cell r="I169">
            <v>4.375</v>
          </cell>
          <cell r="J169">
            <v>102.69999694824219</v>
          </cell>
          <cell r="K169">
            <v>104.80000305175781</v>
          </cell>
          <cell r="L169">
            <v>118</v>
          </cell>
          <cell r="M169">
            <v>120.19999694824219</v>
          </cell>
        </row>
        <row r="170">
          <cell r="A170" t="str">
            <v>268</v>
          </cell>
          <cell r="B170">
            <v>20.050000190734863</v>
          </cell>
          <cell r="C170">
            <v>2.7249999046325684</v>
          </cell>
          <cell r="D170">
            <v>14.600000381469727</v>
          </cell>
          <cell r="E170">
            <v>15.600000381469727</v>
          </cell>
          <cell r="F170">
            <v>23.799999237060547</v>
          </cell>
          <cell r="G170">
            <v>25.5</v>
          </cell>
          <cell r="H170">
            <v>112</v>
          </cell>
          <cell r="I170">
            <v>4.4000015258789062</v>
          </cell>
          <cell r="J170">
            <v>103.19999694824219</v>
          </cell>
          <cell r="K170">
            <v>105.30000305175781</v>
          </cell>
          <cell r="L170">
            <v>118.59999847412109</v>
          </cell>
          <cell r="M170">
            <v>120.80000305175781</v>
          </cell>
        </row>
        <row r="171">
          <cell r="A171" t="str">
            <v>269</v>
          </cell>
          <cell r="B171">
            <v>20.15000057220459</v>
          </cell>
          <cell r="C171">
            <v>2.7750000953674316</v>
          </cell>
          <cell r="D171">
            <v>14.600000381469727</v>
          </cell>
          <cell r="E171">
            <v>15.699999809265137</v>
          </cell>
          <cell r="F171">
            <v>24</v>
          </cell>
          <cell r="G171">
            <v>25.700000762939453</v>
          </cell>
          <cell r="H171">
            <v>112.54999923706055</v>
          </cell>
          <cell r="I171">
            <v>4.4250011444091797</v>
          </cell>
          <cell r="J171">
            <v>103.69999694824219</v>
          </cell>
          <cell r="K171">
            <v>105.80000305175781</v>
          </cell>
          <cell r="L171">
            <v>119.19999694824219</v>
          </cell>
          <cell r="M171">
            <v>121.40000152587891</v>
          </cell>
        </row>
        <row r="172">
          <cell r="A172" t="str">
            <v>270</v>
          </cell>
          <cell r="B172">
            <v>20.399999618530273</v>
          </cell>
          <cell r="C172">
            <v>2.75</v>
          </cell>
          <cell r="D172">
            <v>14.899999618530273</v>
          </cell>
          <cell r="E172">
            <v>15.899999618530273</v>
          </cell>
          <cell r="F172">
            <v>24.200000762939453</v>
          </cell>
          <cell r="G172">
            <v>25.899999618530273</v>
          </cell>
          <cell r="H172">
            <v>113.04999923706055</v>
          </cell>
          <cell r="I172">
            <v>4.4250011444091797</v>
          </cell>
          <cell r="J172">
            <v>104.19999694824219</v>
          </cell>
          <cell r="K172">
            <v>106.30000305175781</v>
          </cell>
          <cell r="L172">
            <v>119.69999694824219</v>
          </cell>
          <cell r="M172">
            <v>121.90000152587891</v>
          </cell>
        </row>
        <row r="173">
          <cell r="A173" t="str">
            <v>271</v>
          </cell>
          <cell r="B173">
            <v>20.550000190734863</v>
          </cell>
          <cell r="C173">
            <v>2.8250002861022949</v>
          </cell>
          <cell r="D173">
            <v>14.899999618530273</v>
          </cell>
          <cell r="E173">
            <v>16</v>
          </cell>
          <cell r="F173">
            <v>24.5</v>
          </cell>
          <cell r="G173">
            <v>26.200000762939453</v>
          </cell>
          <cell r="H173">
            <v>113.59999847412109</v>
          </cell>
          <cell r="I173">
            <v>4.4500007629394531</v>
          </cell>
          <cell r="J173">
            <v>104.69999694824219</v>
          </cell>
          <cell r="K173">
            <v>106.90000152587891</v>
          </cell>
          <cell r="L173">
            <v>120.30000305175781</v>
          </cell>
          <cell r="M173">
            <v>122.5</v>
          </cell>
        </row>
        <row r="174">
          <cell r="A174" t="str">
            <v>272</v>
          </cell>
          <cell r="B174">
            <v>20.699999809265137</v>
          </cell>
          <cell r="C174">
            <v>2.8499999046325684</v>
          </cell>
          <cell r="D174">
            <v>15</v>
          </cell>
          <cell r="E174">
            <v>16.100000381469727</v>
          </cell>
          <cell r="F174">
            <v>24.700000762939453</v>
          </cell>
          <cell r="G174">
            <v>26.399999618530273</v>
          </cell>
          <cell r="H174">
            <v>114.09999847412109</v>
          </cell>
          <cell r="I174">
            <v>4.4500007629394531</v>
          </cell>
          <cell r="J174">
            <v>105.19999694824219</v>
          </cell>
          <cell r="K174">
            <v>107.40000152587891</v>
          </cell>
          <cell r="L174">
            <v>120.80000305175781</v>
          </cell>
          <cell r="M174">
            <v>123</v>
          </cell>
        </row>
        <row r="175">
          <cell r="A175" t="str">
            <v>273</v>
          </cell>
          <cell r="B175">
            <v>20.999999523162842</v>
          </cell>
          <cell r="C175">
            <v>2.8999998569488525</v>
          </cell>
          <cell r="D175">
            <v>15.199999809265137</v>
          </cell>
          <cell r="E175">
            <v>16.299999237060547</v>
          </cell>
          <cell r="F175">
            <v>25</v>
          </cell>
          <cell r="G175">
            <v>26.799999237060547</v>
          </cell>
          <cell r="H175">
            <v>114.64999771118164</v>
          </cell>
          <cell r="I175">
            <v>4.5249996185302734</v>
          </cell>
          <cell r="J175">
            <v>105.59999847412109</v>
          </cell>
          <cell r="K175">
            <v>107.80000305175781</v>
          </cell>
          <cell r="L175">
            <v>121.30000305175781</v>
          </cell>
          <cell r="M175">
            <v>123.69999694824219</v>
          </cell>
        </row>
        <row r="176">
          <cell r="A176" t="str">
            <v>274</v>
          </cell>
          <cell r="B176">
            <v>21.200000286102295</v>
          </cell>
          <cell r="C176">
            <v>2.9500000476837158</v>
          </cell>
          <cell r="D176">
            <v>15.300000190734863</v>
          </cell>
          <cell r="E176">
            <v>16.399999618530273</v>
          </cell>
          <cell r="F176">
            <v>25.299999237060547</v>
          </cell>
          <cell r="G176">
            <v>27.100000381469727</v>
          </cell>
          <cell r="H176">
            <v>115.09999847412109</v>
          </cell>
          <cell r="I176">
            <v>4.5</v>
          </cell>
          <cell r="J176">
            <v>106.09999847412109</v>
          </cell>
          <cell r="K176">
            <v>108.30000305175781</v>
          </cell>
          <cell r="L176">
            <v>121.90000152587891</v>
          </cell>
          <cell r="M176">
            <v>124.09999847412109</v>
          </cell>
        </row>
        <row r="177">
          <cell r="A177" t="str">
            <v>275</v>
          </cell>
          <cell r="B177">
            <v>21.5</v>
          </cell>
          <cell r="C177">
            <v>3.0500001907348633</v>
          </cell>
          <cell r="D177">
            <v>15.399999618530273</v>
          </cell>
          <cell r="E177">
            <v>16.600000381469727</v>
          </cell>
          <cell r="F177">
            <v>25.600000381469727</v>
          </cell>
          <cell r="G177">
            <v>27.600000381469727</v>
          </cell>
          <cell r="H177">
            <v>115.54999923706055</v>
          </cell>
          <cell r="I177">
            <v>4.5249996185302734</v>
          </cell>
          <cell r="J177">
            <v>106.5</v>
          </cell>
          <cell r="K177">
            <v>108.69999694824219</v>
          </cell>
          <cell r="L177">
            <v>122.40000152587891</v>
          </cell>
          <cell r="M177">
            <v>124.59999847412109</v>
          </cell>
        </row>
        <row r="178">
          <cell r="A178" t="str">
            <v>276</v>
          </cell>
          <cell r="B178">
            <v>21.75</v>
          </cell>
          <cell r="C178">
            <v>3.125</v>
          </cell>
          <cell r="D178">
            <v>15.5</v>
          </cell>
          <cell r="E178">
            <v>16.700000762939453</v>
          </cell>
          <cell r="F178">
            <v>26</v>
          </cell>
          <cell r="G178">
            <v>28</v>
          </cell>
          <cell r="H178">
            <v>116.15000152587891</v>
          </cell>
          <cell r="I178">
            <v>4.5750007629394531</v>
          </cell>
          <cell r="J178">
            <v>107</v>
          </cell>
          <cell r="K178">
            <v>109.19999694824219</v>
          </cell>
          <cell r="L178">
            <v>122.90000152587891</v>
          </cell>
          <cell r="M178">
            <v>125.30000305175781</v>
          </cell>
        </row>
        <row r="179">
          <cell r="A179" t="str">
            <v>277</v>
          </cell>
          <cell r="B179">
            <v>22.099999904632568</v>
          </cell>
          <cell r="C179">
            <v>3.2000000476837158</v>
          </cell>
          <cell r="D179">
            <v>15.699999809265137</v>
          </cell>
          <cell r="E179">
            <v>16.899999618530273</v>
          </cell>
          <cell r="F179">
            <v>26.399999618530273</v>
          </cell>
          <cell r="G179">
            <v>28.5</v>
          </cell>
          <cell r="H179">
            <v>116.60000228881836</v>
          </cell>
          <cell r="I179">
            <v>4.6000003814697266</v>
          </cell>
          <cell r="J179">
            <v>107.40000152587891</v>
          </cell>
          <cell r="K179">
            <v>109.59999847412109</v>
          </cell>
          <cell r="L179">
            <v>123.40000152587891</v>
          </cell>
          <cell r="M179">
            <v>125.80000305175781</v>
          </cell>
        </row>
        <row r="180">
          <cell r="A180" t="str">
            <v>278</v>
          </cell>
          <cell r="B180">
            <v>22.349999904632568</v>
          </cell>
          <cell r="C180">
            <v>3.2749998569488525</v>
          </cell>
          <cell r="D180">
            <v>15.800000190734863</v>
          </cell>
          <cell r="E180">
            <v>17</v>
          </cell>
          <cell r="F180">
            <v>26.799999237060547</v>
          </cell>
          <cell r="G180">
            <v>28.899999618530273</v>
          </cell>
          <cell r="H180">
            <v>117.05000305175781</v>
          </cell>
          <cell r="I180">
            <v>4.625</v>
          </cell>
          <cell r="J180">
            <v>107.80000305175781</v>
          </cell>
          <cell r="K180">
            <v>110</v>
          </cell>
          <cell r="L180">
            <v>123.90000152587891</v>
          </cell>
          <cell r="M180">
            <v>126.30000305175781</v>
          </cell>
        </row>
        <row r="181">
          <cell r="A181" t="str">
            <v>279</v>
          </cell>
          <cell r="B181">
            <v>22.550000190734863</v>
          </cell>
          <cell r="C181">
            <v>3.3250002861022949</v>
          </cell>
          <cell r="D181">
            <v>15.899999618530273</v>
          </cell>
          <cell r="E181">
            <v>17.100000381469727</v>
          </cell>
          <cell r="F181">
            <v>27.100000381469727</v>
          </cell>
          <cell r="G181">
            <v>29.200000762939453</v>
          </cell>
          <cell r="H181">
            <v>117.45000076293945</v>
          </cell>
          <cell r="I181">
            <v>4.6750011444091797</v>
          </cell>
          <cell r="J181">
            <v>108.09999847412109</v>
          </cell>
          <cell r="K181">
            <v>110.5</v>
          </cell>
          <cell r="L181">
            <v>124.40000152587891</v>
          </cell>
          <cell r="M181">
            <v>126.80000305175781</v>
          </cell>
        </row>
        <row r="182">
          <cell r="A182" t="str">
            <v>280</v>
          </cell>
          <cell r="B182">
            <v>22.800000190734863</v>
          </cell>
          <cell r="C182">
            <v>3.4000000953674316</v>
          </cell>
          <cell r="D182">
            <v>16</v>
          </cell>
          <cell r="E182">
            <v>17.200000762939453</v>
          </cell>
          <cell r="F182">
            <v>27.399999618530273</v>
          </cell>
          <cell r="G182">
            <v>29.600000381469727</v>
          </cell>
          <cell r="H182">
            <v>117.90000152587891</v>
          </cell>
          <cell r="I182">
            <v>4.7000007629394531</v>
          </cell>
          <cell r="J182">
            <v>108.5</v>
          </cell>
          <cell r="K182">
            <v>110.90000152587891</v>
          </cell>
          <cell r="L182">
            <v>124.90000152587891</v>
          </cell>
          <cell r="M182">
            <v>127.30000305175781</v>
          </cell>
        </row>
        <row r="183">
          <cell r="A183" t="str">
            <v>281</v>
          </cell>
          <cell r="B183">
            <v>23.100000381469727</v>
          </cell>
          <cell r="C183">
            <v>3.4499998092651367</v>
          </cell>
          <cell r="D183">
            <v>16.200000762939453</v>
          </cell>
          <cell r="E183">
            <v>17.399999618530273</v>
          </cell>
          <cell r="F183">
            <v>27.799999237060547</v>
          </cell>
          <cell r="G183">
            <v>30</v>
          </cell>
          <cell r="H183">
            <v>118.30000305175781</v>
          </cell>
          <cell r="I183">
            <v>4.75</v>
          </cell>
          <cell r="J183">
            <v>108.80000305175781</v>
          </cell>
          <cell r="K183">
            <v>111.19999694824219</v>
          </cell>
          <cell r="L183">
            <v>125.40000152587891</v>
          </cell>
          <cell r="M183">
            <v>127.80000305175781</v>
          </cell>
        </row>
        <row r="184">
          <cell r="A184" t="str">
            <v>282</v>
          </cell>
          <cell r="B184">
            <v>23.399999618530273</v>
          </cell>
          <cell r="C184">
            <v>3.5500001907348633</v>
          </cell>
          <cell r="D184">
            <v>16.299999237060547</v>
          </cell>
          <cell r="E184">
            <v>17.5</v>
          </cell>
          <cell r="F184">
            <v>28.100000381469727</v>
          </cell>
          <cell r="G184">
            <v>30.5</v>
          </cell>
          <cell r="H184">
            <v>118.75</v>
          </cell>
          <cell r="I184">
            <v>4.7750015258789062</v>
          </cell>
          <cell r="J184">
            <v>109.19999694824219</v>
          </cell>
          <cell r="K184">
            <v>111.59999847412109</v>
          </cell>
          <cell r="L184">
            <v>125.90000152587891</v>
          </cell>
          <cell r="M184">
            <v>128.30000305175781</v>
          </cell>
        </row>
        <row r="185">
          <cell r="A185" t="str">
            <v>283</v>
          </cell>
          <cell r="B185">
            <v>23.59999942779541</v>
          </cell>
          <cell r="C185">
            <v>3.5999999046325684</v>
          </cell>
          <cell r="D185">
            <v>16.399999618530273</v>
          </cell>
          <cell r="E185">
            <v>17.600000381469727</v>
          </cell>
          <cell r="F185">
            <v>28.399999618530273</v>
          </cell>
          <cell r="G185">
            <v>30.799999237060547</v>
          </cell>
          <cell r="H185">
            <v>119.20000076293945</v>
          </cell>
          <cell r="I185">
            <v>4.8000011444091797</v>
          </cell>
          <cell r="J185">
            <v>109.59999847412109</v>
          </cell>
          <cell r="K185">
            <v>112</v>
          </cell>
          <cell r="L185">
            <v>126.40000152587891</v>
          </cell>
          <cell r="M185">
            <v>128.80000305175781</v>
          </cell>
        </row>
        <row r="186">
          <cell r="A186" t="str">
            <v>284</v>
          </cell>
          <cell r="B186">
            <v>23.850000381469727</v>
          </cell>
          <cell r="C186">
            <v>3.6750001907348633</v>
          </cell>
          <cell r="D186">
            <v>16.5</v>
          </cell>
          <cell r="E186">
            <v>17.700000762939453</v>
          </cell>
          <cell r="F186">
            <v>28.700000762939453</v>
          </cell>
          <cell r="G186">
            <v>31.200000762939453</v>
          </cell>
          <cell r="H186">
            <v>119.54999923706055</v>
          </cell>
          <cell r="I186">
            <v>4.8249988555908203</v>
          </cell>
          <cell r="J186">
            <v>109.90000152587891</v>
          </cell>
          <cell r="K186">
            <v>112.40000152587891</v>
          </cell>
          <cell r="L186">
            <v>126.80000305175781</v>
          </cell>
          <cell r="M186">
            <v>129.19999694824219</v>
          </cell>
        </row>
        <row r="187">
          <cell r="A187" t="str">
            <v>285</v>
          </cell>
          <cell r="B187">
            <v>24.15000057220459</v>
          </cell>
          <cell r="C187">
            <v>3.7249999046325684</v>
          </cell>
          <cell r="D187">
            <v>16.700000762939453</v>
          </cell>
          <cell r="E187">
            <v>17.899999618530273</v>
          </cell>
          <cell r="F187">
            <v>29.100000381469727</v>
          </cell>
          <cell r="G187">
            <v>31.600000381469727</v>
          </cell>
          <cell r="H187">
            <v>120</v>
          </cell>
          <cell r="I187">
            <v>4.8499984741210937</v>
          </cell>
          <cell r="J187">
            <v>110.30000305175781</v>
          </cell>
          <cell r="K187">
            <v>112.80000305175781</v>
          </cell>
          <cell r="L187">
            <v>127.30000305175781</v>
          </cell>
          <cell r="M187">
            <v>129.69999694824219</v>
          </cell>
        </row>
        <row r="188">
          <cell r="A188" t="str">
            <v>286</v>
          </cell>
          <cell r="B188">
            <v>24.34999942779541</v>
          </cell>
          <cell r="C188">
            <v>3.7750000953674316</v>
          </cell>
          <cell r="D188">
            <v>16.799999237060547</v>
          </cell>
          <cell r="E188">
            <v>18.100000381469727</v>
          </cell>
          <cell r="F188">
            <v>29.399999618530273</v>
          </cell>
          <cell r="G188">
            <v>31.899999618530273</v>
          </cell>
          <cell r="H188">
            <v>120.44999694824219</v>
          </cell>
          <cell r="I188">
            <v>4.875</v>
          </cell>
          <cell r="J188">
            <v>110.69999694824219</v>
          </cell>
          <cell r="K188">
            <v>113.19999694824219</v>
          </cell>
          <cell r="L188">
            <v>127.80000305175781</v>
          </cell>
          <cell r="M188">
            <v>130.19999694824219</v>
          </cell>
        </row>
        <row r="189">
          <cell r="A189" t="str">
            <v>287</v>
          </cell>
          <cell r="B189">
            <v>24.59999942779541</v>
          </cell>
          <cell r="C189">
            <v>3.8499999046325684</v>
          </cell>
          <cell r="D189">
            <v>16.899999618530273</v>
          </cell>
          <cell r="E189">
            <v>18.200000762939453</v>
          </cell>
          <cell r="F189">
            <v>29.700000762939453</v>
          </cell>
          <cell r="G189">
            <v>32.299999237060547</v>
          </cell>
          <cell r="H189">
            <v>120.80000305175781</v>
          </cell>
          <cell r="I189">
            <v>4.9000015258789062</v>
          </cell>
          <cell r="J189">
            <v>111</v>
          </cell>
          <cell r="K189">
            <v>113.5</v>
          </cell>
          <cell r="L189">
            <v>128.19999694824219</v>
          </cell>
          <cell r="M189">
            <v>130.60000610351562</v>
          </cell>
        </row>
        <row r="190">
          <cell r="A190" t="str">
            <v>288</v>
          </cell>
          <cell r="B190">
            <v>24.850000381469727</v>
          </cell>
          <cell r="C190">
            <v>3.9250001907348633</v>
          </cell>
          <cell r="D190">
            <v>17</v>
          </cell>
          <cell r="E190">
            <v>18.299999237060547</v>
          </cell>
          <cell r="F190">
            <v>30.100000381469727</v>
          </cell>
          <cell r="G190">
            <v>32.700000762939453</v>
          </cell>
          <cell r="H190">
            <v>121.25000381469727</v>
          </cell>
          <cell r="I190">
            <v>4.9250011444091797</v>
          </cell>
          <cell r="J190">
            <v>111.40000152587891</v>
          </cell>
          <cell r="K190">
            <v>113.90000152587891</v>
          </cell>
          <cell r="L190">
            <v>128.60000610351562</v>
          </cell>
          <cell r="M190">
            <v>131.10000610351562</v>
          </cell>
        </row>
        <row r="191">
          <cell r="A191" t="str">
            <v>289</v>
          </cell>
          <cell r="B191">
            <v>25.050000190734863</v>
          </cell>
          <cell r="C191">
            <v>3.9749999046325684</v>
          </cell>
          <cell r="D191">
            <v>17.100000381469727</v>
          </cell>
          <cell r="E191">
            <v>18.399999618530273</v>
          </cell>
          <cell r="F191">
            <v>30.399999618530273</v>
          </cell>
          <cell r="G191">
            <v>33</v>
          </cell>
          <cell r="H191">
            <v>121.70000457763672</v>
          </cell>
          <cell r="I191">
            <v>4.9500007629394531</v>
          </cell>
          <cell r="J191">
            <v>111.80000305175781</v>
          </cell>
          <cell r="K191">
            <v>114.30000305175781</v>
          </cell>
          <cell r="L191">
            <v>129.10000610351562</v>
          </cell>
          <cell r="M191">
            <v>131.60000610351562</v>
          </cell>
        </row>
        <row r="192">
          <cell r="A192" t="str">
            <v>290</v>
          </cell>
          <cell r="B192">
            <v>25.399999618530273</v>
          </cell>
          <cell r="C192">
            <v>4.0500001907348633</v>
          </cell>
          <cell r="D192">
            <v>17.299999237060547</v>
          </cell>
          <cell r="E192">
            <v>18.600000381469727</v>
          </cell>
          <cell r="F192">
            <v>30.700000762939453</v>
          </cell>
          <cell r="G192">
            <v>33.5</v>
          </cell>
          <cell r="H192">
            <v>122.09999847412109</v>
          </cell>
          <cell r="I192">
            <v>4.9500007629394531</v>
          </cell>
          <cell r="J192">
            <v>112.19999694824219</v>
          </cell>
          <cell r="K192">
            <v>114.69999694824219</v>
          </cell>
          <cell r="L192">
            <v>129.5</v>
          </cell>
          <cell r="M192">
            <v>132</v>
          </cell>
        </row>
        <row r="193">
          <cell r="A193" t="str">
            <v>291</v>
          </cell>
          <cell r="B193">
            <v>25.65000057220459</v>
          </cell>
          <cell r="C193">
            <v>4.1250004768371582</v>
          </cell>
          <cell r="D193">
            <v>17.399999618530273</v>
          </cell>
          <cell r="E193">
            <v>18.700000762939453</v>
          </cell>
          <cell r="F193">
            <v>31.100000381469727</v>
          </cell>
          <cell r="G193">
            <v>33.900001525878906</v>
          </cell>
          <cell r="H193">
            <v>122.5</v>
          </cell>
          <cell r="I193">
            <v>5</v>
          </cell>
          <cell r="J193">
            <v>112.5</v>
          </cell>
          <cell r="K193">
            <v>115</v>
          </cell>
          <cell r="L193">
            <v>130</v>
          </cell>
          <cell r="M193">
            <v>132.5</v>
          </cell>
        </row>
        <row r="194">
          <cell r="A194" t="str">
            <v>292</v>
          </cell>
          <cell r="B194">
            <v>25.850000381469727</v>
          </cell>
          <cell r="C194">
            <v>4.1750001907348633</v>
          </cell>
          <cell r="D194">
            <v>17.5</v>
          </cell>
          <cell r="E194">
            <v>18.799999237060547</v>
          </cell>
          <cell r="F194">
            <v>31.299999237060547</v>
          </cell>
          <cell r="G194">
            <v>34.200000762939453</v>
          </cell>
          <cell r="H194">
            <v>122.95000076293945</v>
          </cell>
          <cell r="I194">
            <v>5.0249996185302734</v>
          </cell>
          <cell r="J194">
            <v>112.90000152587891</v>
          </cell>
          <cell r="K194">
            <v>115.40000152587891</v>
          </cell>
          <cell r="L194">
            <v>130.5</v>
          </cell>
          <cell r="M194">
            <v>133</v>
          </cell>
        </row>
        <row r="195">
          <cell r="A195" t="str">
            <v>293</v>
          </cell>
          <cell r="B195">
            <v>26.09999942779541</v>
          </cell>
          <cell r="C195">
            <v>4.2499995231628418</v>
          </cell>
          <cell r="D195">
            <v>17.600000381469727</v>
          </cell>
          <cell r="E195">
            <v>18.899999618530273</v>
          </cell>
          <cell r="F195">
            <v>31.700000762939453</v>
          </cell>
          <cell r="G195">
            <v>34.599998474121094</v>
          </cell>
          <cell r="H195">
            <v>123.40000152587891</v>
          </cell>
          <cell r="I195">
            <v>5.0499992370605469</v>
          </cell>
          <cell r="J195">
            <v>113.30000305175781</v>
          </cell>
          <cell r="K195">
            <v>115.80000305175781</v>
          </cell>
          <cell r="L195">
            <v>131</v>
          </cell>
          <cell r="M195">
            <v>133.5</v>
          </cell>
        </row>
        <row r="196">
          <cell r="A196" t="str">
            <v>294</v>
          </cell>
          <cell r="B196">
            <v>26.30000114440918</v>
          </cell>
          <cell r="C196">
            <v>4.3000001907348633</v>
          </cell>
          <cell r="D196">
            <v>17.700000762939453</v>
          </cell>
          <cell r="E196">
            <v>19.100000381469727</v>
          </cell>
          <cell r="F196">
            <v>32</v>
          </cell>
          <cell r="G196">
            <v>34.900001525878906</v>
          </cell>
          <cell r="H196">
            <v>123.84999847412109</v>
          </cell>
          <cell r="I196">
            <v>5.0750007629394531</v>
          </cell>
          <cell r="J196">
            <v>113.69999694824219</v>
          </cell>
          <cell r="K196">
            <v>116.19999694824219</v>
          </cell>
          <cell r="L196">
            <v>131.5</v>
          </cell>
          <cell r="M196">
            <v>134</v>
          </cell>
        </row>
        <row r="197">
          <cell r="A197" t="str">
            <v>295</v>
          </cell>
          <cell r="B197">
            <v>26.5</v>
          </cell>
          <cell r="C197">
            <v>4.3500003814697266</v>
          </cell>
          <cell r="D197">
            <v>17.799999237060547</v>
          </cell>
          <cell r="E197">
            <v>19.200000762939453</v>
          </cell>
          <cell r="F197">
            <v>32.299999237060547</v>
          </cell>
          <cell r="G197">
            <v>35.200000762939453</v>
          </cell>
          <cell r="H197">
            <v>124.29999923706055</v>
          </cell>
          <cell r="I197">
            <v>5.1000003814697266</v>
          </cell>
          <cell r="J197">
            <v>114.09999847412109</v>
          </cell>
          <cell r="K197">
            <v>116.59999847412109</v>
          </cell>
          <cell r="L197">
            <v>132</v>
          </cell>
          <cell r="M197">
            <v>134.5</v>
          </cell>
        </row>
        <row r="198">
          <cell r="A198" t="str">
            <v>296</v>
          </cell>
          <cell r="B198">
            <v>26.699999809265137</v>
          </cell>
          <cell r="C198">
            <v>4.4000000953674316</v>
          </cell>
          <cell r="D198">
            <v>17.899999618530273</v>
          </cell>
          <cell r="E198">
            <v>19.299999237060547</v>
          </cell>
          <cell r="F198">
            <v>32.5</v>
          </cell>
          <cell r="G198">
            <v>35.5</v>
          </cell>
          <cell r="H198">
            <v>124.75000381469727</v>
          </cell>
          <cell r="I198">
            <v>5.1750011444091797</v>
          </cell>
          <cell r="J198">
            <v>114.40000152587891</v>
          </cell>
          <cell r="K198">
            <v>117</v>
          </cell>
          <cell r="L198">
            <v>132.5</v>
          </cell>
          <cell r="M198">
            <v>135.10000610351562</v>
          </cell>
        </row>
        <row r="199">
          <cell r="A199" t="str">
            <v>297</v>
          </cell>
          <cell r="B199">
            <v>26.950000762939453</v>
          </cell>
          <cell r="C199">
            <v>4.4750003814697266</v>
          </cell>
          <cell r="D199">
            <v>18</v>
          </cell>
          <cell r="E199">
            <v>19.399999618530273</v>
          </cell>
          <cell r="F199">
            <v>32.900001525878906</v>
          </cell>
          <cell r="G199">
            <v>35.900001525878906</v>
          </cell>
          <cell r="H199">
            <v>125.20000457763672</v>
          </cell>
          <cell r="I199">
            <v>5.2000007629394531</v>
          </cell>
          <cell r="J199">
            <v>114.80000305175781</v>
          </cell>
          <cell r="K199">
            <v>117.40000152587891</v>
          </cell>
          <cell r="L199">
            <v>133</v>
          </cell>
          <cell r="M199">
            <v>135.60000610351562</v>
          </cell>
        </row>
        <row r="200">
          <cell r="A200" t="str">
            <v>298</v>
          </cell>
          <cell r="B200">
            <v>27.25</v>
          </cell>
          <cell r="C200">
            <v>4.5249996185302734</v>
          </cell>
          <cell r="D200">
            <v>18.200000762939453</v>
          </cell>
          <cell r="E200">
            <v>19.600000381469727</v>
          </cell>
          <cell r="F200">
            <v>33.299999237060547</v>
          </cell>
          <cell r="G200">
            <v>36.299999237060547</v>
          </cell>
          <cell r="H200">
            <v>125.65000152587891</v>
          </cell>
          <cell r="I200">
            <v>5.2250022888183594</v>
          </cell>
          <cell r="J200">
            <v>115.19999694824219</v>
          </cell>
          <cell r="K200">
            <v>117.80000305175781</v>
          </cell>
          <cell r="L200">
            <v>133.5</v>
          </cell>
          <cell r="M200">
            <v>136.10000610351562</v>
          </cell>
        </row>
        <row r="201">
          <cell r="A201" t="str">
            <v>299</v>
          </cell>
          <cell r="B201">
            <v>27.450000762939453</v>
          </cell>
          <cell r="C201">
            <v>4.625</v>
          </cell>
          <cell r="D201">
            <v>18.200000762939453</v>
          </cell>
          <cell r="E201">
            <v>19.700000762939453</v>
          </cell>
          <cell r="F201">
            <v>33.599998474121094</v>
          </cell>
          <cell r="G201">
            <v>36.700000762939453</v>
          </cell>
          <cell r="H201">
            <v>126.14999771118164</v>
          </cell>
          <cell r="I201">
            <v>5.2749996185302734</v>
          </cell>
          <cell r="J201">
            <v>115.59999847412109</v>
          </cell>
          <cell r="K201">
            <v>118.19999694824219</v>
          </cell>
          <cell r="L201">
            <v>134.10000610351562</v>
          </cell>
          <cell r="M201">
            <v>136.69999694824219</v>
          </cell>
        </row>
        <row r="202">
          <cell r="A202" t="str">
            <v>1100</v>
          </cell>
          <cell r="B202">
            <v>27.749999046325684</v>
          </cell>
          <cell r="C202">
            <v>4.4249997138977051</v>
          </cell>
          <cell r="D202">
            <v>18.899999618530273</v>
          </cell>
          <cell r="E202">
            <v>20.399999618530273</v>
          </cell>
          <cell r="F202">
            <v>33.700000762939453</v>
          </cell>
          <cell r="G202">
            <v>36.599998474121094</v>
          </cell>
          <cell r="H202">
            <v>126.84999923706054</v>
          </cell>
          <cell r="I202">
            <v>5.3750003814697251</v>
          </cell>
          <cell r="J202">
            <v>116.09999847412109</v>
          </cell>
          <cell r="K202">
            <v>118.80000305175781</v>
          </cell>
          <cell r="L202">
            <v>134.89999389648438</v>
          </cell>
          <cell r="M202">
            <v>137.6</v>
          </cell>
        </row>
        <row r="203">
          <cell r="A203" t="str">
            <v>1101</v>
          </cell>
          <cell r="B203">
            <v>28</v>
          </cell>
          <cell r="C203">
            <v>4.5</v>
          </cell>
          <cell r="D203">
            <v>19</v>
          </cell>
          <cell r="E203">
            <v>20.600000381469727</v>
          </cell>
          <cell r="F203">
            <v>34</v>
          </cell>
          <cell r="G203">
            <v>37</v>
          </cell>
          <cell r="H203">
            <v>127.29999923706055</v>
          </cell>
          <cell r="I203">
            <v>5.3500003814697266</v>
          </cell>
          <cell r="J203">
            <v>116.59999847412109</v>
          </cell>
          <cell r="K203">
            <v>119.19999694824219</v>
          </cell>
          <cell r="L203">
            <v>135.30000305175781</v>
          </cell>
          <cell r="M203">
            <v>138</v>
          </cell>
        </row>
        <row r="204">
          <cell r="A204" t="str">
            <v>1102</v>
          </cell>
          <cell r="B204">
            <v>28.250000953674316</v>
          </cell>
          <cell r="C204">
            <v>4.5750002861022949</v>
          </cell>
          <cell r="D204">
            <v>19.100000381469727</v>
          </cell>
          <cell r="E204">
            <v>20.700000762939453</v>
          </cell>
          <cell r="F204">
            <v>34.400001525878906</v>
          </cell>
          <cell r="G204">
            <v>37.400001525878906</v>
          </cell>
          <cell r="H204">
            <v>127.7</v>
          </cell>
          <cell r="I204">
            <v>5.35</v>
          </cell>
          <cell r="J204">
            <v>117</v>
          </cell>
          <cell r="K204">
            <v>119.69999694824219</v>
          </cell>
          <cell r="L204">
            <v>135.69999694824219</v>
          </cell>
          <cell r="M204">
            <v>138.4</v>
          </cell>
        </row>
        <row r="205">
          <cell r="A205" t="str">
            <v>1103</v>
          </cell>
          <cell r="B205">
            <v>28.5</v>
          </cell>
          <cell r="C205">
            <v>4.6499996185302734</v>
          </cell>
          <cell r="D205">
            <v>19.200000762939453</v>
          </cell>
          <cell r="E205">
            <v>20.799999237060547</v>
          </cell>
          <cell r="F205">
            <v>34.799999237060547</v>
          </cell>
          <cell r="G205">
            <v>37.799999237060547</v>
          </cell>
          <cell r="H205">
            <v>128.05000152587891</v>
          </cell>
          <cell r="I205">
            <v>5.3749992370605497</v>
          </cell>
          <cell r="J205">
            <v>117.30000305175781</v>
          </cell>
          <cell r="K205">
            <v>120</v>
          </cell>
          <cell r="L205">
            <v>136.10000610351562</v>
          </cell>
          <cell r="M205">
            <v>138.80000000000001</v>
          </cell>
        </row>
        <row r="206">
          <cell r="A206" t="str">
            <v>1104</v>
          </cell>
          <cell r="B206">
            <v>28.75</v>
          </cell>
          <cell r="C206">
            <v>4.7250003814697266</v>
          </cell>
          <cell r="D206">
            <v>19.299999237060547</v>
          </cell>
          <cell r="E206">
            <v>20.899999618530273</v>
          </cell>
          <cell r="F206">
            <v>35.099998474121094</v>
          </cell>
          <cell r="G206">
            <v>38.200000762939453</v>
          </cell>
          <cell r="H206">
            <v>128.39999923706054</v>
          </cell>
          <cell r="I206">
            <v>5.4000003814697237</v>
          </cell>
          <cell r="J206">
            <v>117.59999847412109</v>
          </cell>
          <cell r="K206">
            <v>120.40000152587891</v>
          </cell>
          <cell r="L206">
            <v>136.60000610351562</v>
          </cell>
          <cell r="M206">
            <v>139.19999999999999</v>
          </cell>
        </row>
        <row r="207">
          <cell r="A207" t="str">
            <v>1105</v>
          </cell>
          <cell r="B207">
            <v>29.050000190734863</v>
          </cell>
          <cell r="C207">
            <v>4.8250002861022949</v>
          </cell>
          <cell r="D207">
            <v>19.399999618530273</v>
          </cell>
          <cell r="E207">
            <v>21</v>
          </cell>
          <cell r="F207">
            <v>35.5</v>
          </cell>
          <cell r="G207">
            <v>38.700000762939453</v>
          </cell>
          <cell r="H207">
            <v>128.80000076293945</v>
          </cell>
          <cell r="I207">
            <v>5.4499996185302706</v>
          </cell>
          <cell r="J207">
            <v>117.90000152587891</v>
          </cell>
          <cell r="K207">
            <v>120.69999694824219</v>
          </cell>
          <cell r="L207">
            <v>137</v>
          </cell>
          <cell r="M207">
            <v>139.69999999999999</v>
          </cell>
        </row>
        <row r="208">
          <cell r="A208" t="str">
            <v>1106</v>
          </cell>
          <cell r="B208">
            <v>29.299999237060547</v>
          </cell>
          <cell r="C208">
            <v>4.8999996185302734</v>
          </cell>
          <cell r="D208">
            <v>19.5</v>
          </cell>
          <cell r="E208">
            <v>21.200000762939453</v>
          </cell>
          <cell r="F208">
            <v>35.900001525878906</v>
          </cell>
          <cell r="G208">
            <v>39.099998474121094</v>
          </cell>
          <cell r="H208">
            <v>129.20000152587892</v>
          </cell>
          <cell r="I208">
            <v>5.4499992370605383</v>
          </cell>
          <cell r="J208">
            <v>118.30000305175781</v>
          </cell>
          <cell r="K208">
            <v>121.09999847412109</v>
          </cell>
          <cell r="L208">
            <v>137.39999389648437</v>
          </cell>
          <cell r="M208">
            <v>140.1</v>
          </cell>
        </row>
        <row r="209">
          <cell r="A209" t="str">
            <v>1107</v>
          </cell>
          <cell r="B209">
            <v>29.600000381469727</v>
          </cell>
          <cell r="C209">
            <v>4.9499998092651367</v>
          </cell>
          <cell r="D209">
            <v>19.700000762939453</v>
          </cell>
          <cell r="E209">
            <v>21.399999618530273</v>
          </cell>
          <cell r="F209">
            <v>36.200000762939453</v>
          </cell>
          <cell r="G209">
            <v>39.5</v>
          </cell>
          <cell r="H209">
            <v>129.59999847412109</v>
          </cell>
          <cell r="I209">
            <v>5.4500007629394531</v>
          </cell>
          <cell r="J209">
            <v>118.69999694824219</v>
          </cell>
          <cell r="K209">
            <v>121.5</v>
          </cell>
          <cell r="L209">
            <v>137.80000305175781</v>
          </cell>
          <cell r="M209">
            <v>140.5</v>
          </cell>
        </row>
        <row r="210">
          <cell r="A210" t="str">
            <v>1108</v>
          </cell>
          <cell r="B210">
            <v>29.850000381469727</v>
          </cell>
          <cell r="C210">
            <v>5.0250005722045898</v>
          </cell>
          <cell r="D210">
            <v>19.799999237060547</v>
          </cell>
          <cell r="E210">
            <v>21.5</v>
          </cell>
          <cell r="F210">
            <v>36.599998474121094</v>
          </cell>
          <cell r="G210">
            <v>39.900001525878906</v>
          </cell>
          <cell r="H210">
            <v>129.94999999999999</v>
          </cell>
          <cell r="I210">
            <v>5.4750000000000085</v>
          </cell>
          <cell r="J210">
            <v>119</v>
          </cell>
          <cell r="K210">
            <v>121.80000305175781</v>
          </cell>
          <cell r="L210">
            <v>138.30000305175781</v>
          </cell>
          <cell r="M210">
            <v>140.9</v>
          </cell>
        </row>
        <row r="211">
          <cell r="A211" t="str">
            <v>1109</v>
          </cell>
          <cell r="B211">
            <v>30.09999942779541</v>
          </cell>
          <cell r="C211">
            <v>5.0999999046325684</v>
          </cell>
          <cell r="D211">
            <v>19.899999618530273</v>
          </cell>
          <cell r="E211">
            <v>21.600000381469727</v>
          </cell>
          <cell r="F211">
            <v>36.900001525878906</v>
          </cell>
          <cell r="G211">
            <v>40.299999237060547</v>
          </cell>
          <cell r="H211">
            <v>130.40000076293944</v>
          </cell>
          <cell r="I211">
            <v>5.499999618530282</v>
          </cell>
          <cell r="J211">
            <v>119.40000152587891</v>
          </cell>
          <cell r="K211">
            <v>122.19999694824219</v>
          </cell>
          <cell r="L211">
            <v>138.69999694824219</v>
          </cell>
          <cell r="M211">
            <v>141.4</v>
          </cell>
        </row>
        <row r="212">
          <cell r="A212" t="str">
            <v>1110</v>
          </cell>
          <cell r="B212">
            <v>30.350000381469727</v>
          </cell>
          <cell r="C212">
            <v>5.1750001907348633</v>
          </cell>
          <cell r="D212">
            <v>20</v>
          </cell>
          <cell r="E212">
            <v>21.799999237060547</v>
          </cell>
          <cell r="F212">
            <v>37.299999237060547</v>
          </cell>
          <cell r="G212">
            <v>40.700000762939453</v>
          </cell>
          <cell r="H212">
            <v>130.7499984741211</v>
          </cell>
          <cell r="I212">
            <v>5.525000762939456</v>
          </cell>
          <cell r="J212">
            <v>119.69999694824219</v>
          </cell>
          <cell r="K212">
            <v>122.59999847412109</v>
          </cell>
          <cell r="L212">
            <v>139.10000610351562</v>
          </cell>
          <cell r="M212">
            <v>141.80000000000001</v>
          </cell>
        </row>
        <row r="213">
          <cell r="A213" t="str">
            <v>1111</v>
          </cell>
          <cell r="B213">
            <v>30.600000381469727</v>
          </cell>
          <cell r="C213">
            <v>5.1999998092651367</v>
          </cell>
          <cell r="D213">
            <v>20.200000762939453</v>
          </cell>
          <cell r="E213">
            <v>22</v>
          </cell>
          <cell r="F213">
            <v>37.599998474121094</v>
          </cell>
          <cell r="G213">
            <v>41</v>
          </cell>
          <cell r="H213">
            <v>131.14999923706054</v>
          </cell>
          <cell r="I213">
            <v>5.5250003814697237</v>
          </cell>
          <cell r="J213">
            <v>120.09999847412109</v>
          </cell>
          <cell r="K213">
            <v>123</v>
          </cell>
          <cell r="L213">
            <v>139.60000610351562</v>
          </cell>
          <cell r="M213">
            <v>142.19999999999999</v>
          </cell>
        </row>
        <row r="214">
          <cell r="A214" t="str">
            <v>1112</v>
          </cell>
          <cell r="B214">
            <v>30.850000381469727</v>
          </cell>
          <cell r="C214">
            <v>5.2750005722045898</v>
          </cell>
          <cell r="D214">
            <v>20.299999237060547</v>
          </cell>
          <cell r="E214">
            <v>22.100000381469727</v>
          </cell>
          <cell r="F214">
            <v>38</v>
          </cell>
          <cell r="G214">
            <v>41.400001525878906</v>
          </cell>
          <cell r="H214">
            <v>131.55000076293945</v>
          </cell>
          <cell r="I214">
            <v>5.5749996185302706</v>
          </cell>
          <cell r="J214">
            <v>120.40000152587891</v>
          </cell>
          <cell r="K214">
            <v>123.30000305175781</v>
          </cell>
          <cell r="L214">
            <v>140</v>
          </cell>
          <cell r="M214">
            <v>142.69999999999999</v>
          </cell>
        </row>
        <row r="215">
          <cell r="A215" t="str">
            <v>1113</v>
          </cell>
          <cell r="B215">
            <v>31.09999942779541</v>
          </cell>
          <cell r="C215">
            <v>5.3499999046325684</v>
          </cell>
          <cell r="D215">
            <v>20.399999618530273</v>
          </cell>
          <cell r="E215">
            <v>22.299999237060547</v>
          </cell>
          <cell r="F215">
            <v>38.400001525878906</v>
          </cell>
          <cell r="G215">
            <v>41.799999237060547</v>
          </cell>
          <cell r="H215">
            <v>131.95000152587892</v>
          </cell>
          <cell r="I215">
            <v>5.5749992370605383</v>
          </cell>
          <cell r="J215">
            <v>120.80000305175781</v>
          </cell>
          <cell r="K215">
            <v>123.69999694824219</v>
          </cell>
          <cell r="L215">
            <v>140.39999389648437</v>
          </cell>
          <cell r="M215">
            <v>143.1</v>
          </cell>
        </row>
        <row r="216">
          <cell r="A216" t="str">
            <v>1114</v>
          </cell>
          <cell r="B216">
            <v>31.40000057220459</v>
          </cell>
          <cell r="C216">
            <v>5.4000000953674316</v>
          </cell>
          <cell r="D216">
            <v>20.600000381469727</v>
          </cell>
          <cell r="E216">
            <v>22.5</v>
          </cell>
          <cell r="F216">
            <v>38.700000762939453</v>
          </cell>
          <cell r="G216">
            <v>42.200000762939453</v>
          </cell>
          <cell r="H216">
            <v>132.34999847412109</v>
          </cell>
          <cell r="I216">
            <v>5.5750007629394531</v>
          </cell>
          <cell r="J216">
            <v>121.19999694824219</v>
          </cell>
          <cell r="K216">
            <v>124.09999847412109</v>
          </cell>
          <cell r="L216">
            <v>140.80000305175781</v>
          </cell>
          <cell r="M216">
            <v>143.5</v>
          </cell>
        </row>
        <row r="217">
          <cell r="A217" t="str">
            <v>1115</v>
          </cell>
          <cell r="B217">
            <v>31.649999618530273</v>
          </cell>
          <cell r="C217">
            <v>5.4749994277954102</v>
          </cell>
          <cell r="D217">
            <v>20.700000762939453</v>
          </cell>
          <cell r="E217">
            <v>22.700000762939453</v>
          </cell>
          <cell r="F217">
            <v>39.099998474121094</v>
          </cell>
          <cell r="G217">
            <v>42.599998474121094</v>
          </cell>
          <cell r="H217">
            <v>132.75</v>
          </cell>
          <cell r="I217">
            <v>5.625</v>
          </cell>
          <cell r="J217">
            <v>121.5</v>
          </cell>
          <cell r="K217">
            <v>124.40000152587891</v>
          </cell>
          <cell r="L217">
            <v>141.30000305175781</v>
          </cell>
          <cell r="M217">
            <v>144</v>
          </cell>
        </row>
        <row r="218">
          <cell r="A218" t="str">
            <v>1116</v>
          </cell>
          <cell r="B218">
            <v>31.90000057220459</v>
          </cell>
          <cell r="C218">
            <v>5.5000004768371582</v>
          </cell>
          <cell r="D218">
            <v>20.899999618530273</v>
          </cell>
          <cell r="E218">
            <v>22.899999618530273</v>
          </cell>
          <cell r="F218">
            <v>39.400001525878906</v>
          </cell>
          <cell r="G218">
            <v>42.900001525878906</v>
          </cell>
          <cell r="H218">
            <v>133.19999999999999</v>
          </cell>
          <cell r="I218">
            <v>5.6000000000000085</v>
          </cell>
          <cell r="J218">
            <v>122</v>
          </cell>
          <cell r="K218">
            <v>124.80000305175781</v>
          </cell>
          <cell r="L218">
            <v>141.69999694824219</v>
          </cell>
          <cell r="M218">
            <v>144.4</v>
          </cell>
        </row>
        <row r="219">
          <cell r="A219" t="str">
            <v>1117</v>
          </cell>
          <cell r="B219">
            <v>32.200000762939453</v>
          </cell>
          <cell r="C219">
            <v>5.6000003814697266</v>
          </cell>
          <cell r="D219">
            <v>21</v>
          </cell>
          <cell r="E219">
            <v>23</v>
          </cell>
          <cell r="F219">
            <v>39.799999237060547</v>
          </cell>
          <cell r="G219">
            <v>43.400001525878906</v>
          </cell>
          <cell r="H219">
            <v>133.4999984741211</v>
          </cell>
          <cell r="I219">
            <v>5.650000762939456</v>
          </cell>
          <cell r="J219">
            <v>122.19999694824219</v>
          </cell>
          <cell r="K219">
            <v>125.09999847412109</v>
          </cell>
          <cell r="L219">
            <v>142.10000610351562</v>
          </cell>
          <cell r="M219">
            <v>144.80000000000001</v>
          </cell>
        </row>
        <row r="220">
          <cell r="A220" t="str">
            <v>1118</v>
          </cell>
          <cell r="B220">
            <v>32.5</v>
          </cell>
          <cell r="C220">
            <v>5.6499996185302734</v>
          </cell>
          <cell r="D220">
            <v>21.200000762939453</v>
          </cell>
          <cell r="E220">
            <v>23.200000762939453</v>
          </cell>
          <cell r="F220">
            <v>40.099998474121094</v>
          </cell>
          <cell r="G220">
            <v>43.799999237060547</v>
          </cell>
          <cell r="H220">
            <v>133.94999923706055</v>
          </cell>
          <cell r="I220">
            <v>5.6750003814697294</v>
          </cell>
          <cell r="J220">
            <v>122.59999847412109</v>
          </cell>
          <cell r="K220">
            <v>125.5</v>
          </cell>
          <cell r="L220">
            <v>142.5</v>
          </cell>
          <cell r="M220">
            <v>145.30000000000001</v>
          </cell>
        </row>
        <row r="221">
          <cell r="A221" t="str">
            <v>1119</v>
          </cell>
          <cell r="B221">
            <v>32.800000190734863</v>
          </cell>
          <cell r="C221">
            <v>5.7000002861022949</v>
          </cell>
          <cell r="D221">
            <v>21.399999618530273</v>
          </cell>
          <cell r="E221">
            <v>23.399999618530273</v>
          </cell>
          <cell r="F221">
            <v>40.5</v>
          </cell>
          <cell r="G221">
            <v>44.200000762939453</v>
          </cell>
          <cell r="H221">
            <v>134.35</v>
          </cell>
          <cell r="I221">
            <v>5.6749999999999998</v>
          </cell>
          <cell r="J221">
            <v>123</v>
          </cell>
          <cell r="K221">
            <v>125.90000152587891</v>
          </cell>
          <cell r="L221">
            <v>142.89999389648437</v>
          </cell>
          <cell r="M221">
            <v>145.69999999999999</v>
          </cell>
        </row>
        <row r="222">
          <cell r="A222" t="str">
            <v>1120</v>
          </cell>
          <cell r="B222">
            <v>33</v>
          </cell>
          <cell r="C222">
            <v>5.75</v>
          </cell>
          <cell r="D222">
            <v>21.5</v>
          </cell>
          <cell r="E222">
            <v>23.600000381469727</v>
          </cell>
          <cell r="F222">
            <v>40.799999237060547</v>
          </cell>
          <cell r="G222">
            <v>44.5</v>
          </cell>
          <cell r="H222">
            <v>134.7500015258789</v>
          </cell>
          <cell r="I222">
            <v>5.724999237060544</v>
          </cell>
          <cell r="J222">
            <v>123.30000305175781</v>
          </cell>
          <cell r="K222">
            <v>126.19999694824219</v>
          </cell>
          <cell r="L222">
            <v>143.39999389648438</v>
          </cell>
          <cell r="M222">
            <v>146.19999999999999</v>
          </cell>
        </row>
        <row r="223">
          <cell r="A223" t="str">
            <v>1121</v>
          </cell>
          <cell r="B223">
            <v>33.30000114440918</v>
          </cell>
          <cell r="C223">
            <v>5.8000001907348633</v>
          </cell>
          <cell r="D223">
            <v>21.700000762939453</v>
          </cell>
          <cell r="E223">
            <v>23.799999237060547</v>
          </cell>
          <cell r="F223">
            <v>41.200000762939453</v>
          </cell>
          <cell r="G223">
            <v>44.900001525878906</v>
          </cell>
          <cell r="H223">
            <v>135.14999847412111</v>
          </cell>
          <cell r="I223">
            <v>5.7250007629394446</v>
          </cell>
          <cell r="J223">
            <v>123.69999694824219</v>
          </cell>
          <cell r="K223">
            <v>126.59999847412109</v>
          </cell>
          <cell r="L223">
            <v>143.80000305175781</v>
          </cell>
          <cell r="M223">
            <v>146.6</v>
          </cell>
        </row>
        <row r="224">
          <cell r="A224" t="str">
            <v>1122</v>
          </cell>
          <cell r="B224">
            <v>33.549999237060547</v>
          </cell>
          <cell r="C224">
            <v>5.875</v>
          </cell>
          <cell r="D224">
            <v>21.799999237060547</v>
          </cell>
          <cell r="E224">
            <v>23.899999618530273</v>
          </cell>
          <cell r="F224">
            <v>41.5</v>
          </cell>
          <cell r="G224">
            <v>45.299999237060547</v>
          </cell>
          <cell r="H224">
            <v>135.55000000000001</v>
          </cell>
          <cell r="I224">
            <v>5.7749999999999915</v>
          </cell>
          <cell r="J224">
            <v>124</v>
          </cell>
          <cell r="K224">
            <v>126.90000152587891</v>
          </cell>
          <cell r="L224">
            <v>144.19999694824219</v>
          </cell>
          <cell r="M224">
            <v>147.1</v>
          </cell>
        </row>
        <row r="225">
          <cell r="A225" t="str">
            <v>1123</v>
          </cell>
          <cell r="B225">
            <v>33.799999237060547</v>
          </cell>
          <cell r="C225">
            <v>5.8999996185302734</v>
          </cell>
          <cell r="D225">
            <v>22</v>
          </cell>
          <cell r="E225">
            <v>24.100000381469727</v>
          </cell>
          <cell r="F225">
            <v>41.799999237060547</v>
          </cell>
          <cell r="G225">
            <v>45.599998474121094</v>
          </cell>
          <cell r="H225">
            <v>136.09999923706056</v>
          </cell>
          <cell r="I225">
            <v>5.750000381469718</v>
          </cell>
          <cell r="J225">
            <v>124.59999847412109</v>
          </cell>
          <cell r="K225">
            <v>127.40000152587891</v>
          </cell>
          <cell r="L225">
            <v>144.69999694824219</v>
          </cell>
          <cell r="M225">
            <v>147.6</v>
          </cell>
        </row>
        <row r="226">
          <cell r="A226" t="str">
            <v>1124</v>
          </cell>
          <cell r="B226">
            <v>34.100000381469727</v>
          </cell>
          <cell r="C226">
            <v>5.9499998092651367</v>
          </cell>
          <cell r="D226">
            <v>22.200000762939453</v>
          </cell>
          <cell r="E226">
            <v>24.299999237060547</v>
          </cell>
          <cell r="F226">
            <v>42.200000762939453</v>
          </cell>
          <cell r="G226">
            <v>46</v>
          </cell>
          <cell r="H226">
            <v>136.45000152587892</v>
          </cell>
          <cell r="I226">
            <v>5.8249992370605383</v>
          </cell>
          <cell r="J226">
            <v>124.80000305175781</v>
          </cell>
          <cell r="K226">
            <v>127.69999694824219</v>
          </cell>
          <cell r="L226">
            <v>145.10000610351562</v>
          </cell>
          <cell r="M226">
            <v>148.1</v>
          </cell>
        </row>
        <row r="227">
          <cell r="A227" t="str">
            <v>1125</v>
          </cell>
          <cell r="B227">
            <v>34.299999237060547</v>
          </cell>
          <cell r="C227">
            <v>6</v>
          </cell>
          <cell r="D227">
            <v>22.299999237060547</v>
          </cell>
          <cell r="E227">
            <v>24.399999618530273</v>
          </cell>
          <cell r="F227">
            <v>42.5</v>
          </cell>
          <cell r="G227">
            <v>46.299999237060547</v>
          </cell>
          <cell r="H227">
            <v>136.89999847412111</v>
          </cell>
          <cell r="I227">
            <v>5.8500007629394446</v>
          </cell>
          <cell r="J227">
            <v>125.19999694824219</v>
          </cell>
          <cell r="K227">
            <v>128.10000610351562</v>
          </cell>
          <cell r="L227">
            <v>145.60000610351562</v>
          </cell>
          <cell r="M227">
            <v>148.6</v>
          </cell>
        </row>
        <row r="228">
          <cell r="A228" t="str">
            <v>1126</v>
          </cell>
          <cell r="B228">
            <v>34.549999237060547</v>
          </cell>
          <cell r="C228">
            <v>6.0249996185302734</v>
          </cell>
          <cell r="D228">
            <v>22.5</v>
          </cell>
          <cell r="E228">
            <v>24.700000762939453</v>
          </cell>
          <cell r="F228">
            <v>42.799999237060547</v>
          </cell>
          <cell r="G228">
            <v>46.599998474121094</v>
          </cell>
          <cell r="H228">
            <v>137.30000000000001</v>
          </cell>
          <cell r="I228">
            <v>5.8999999999999915</v>
          </cell>
          <cell r="J228">
            <v>125.5</v>
          </cell>
          <cell r="K228">
            <v>128.39999389648437</v>
          </cell>
          <cell r="L228">
            <v>146.10000610351562</v>
          </cell>
          <cell r="M228">
            <v>149.1</v>
          </cell>
        </row>
        <row r="229">
          <cell r="A229" t="str">
            <v>1127</v>
          </cell>
          <cell r="B229">
            <v>34.800000190734863</v>
          </cell>
          <cell r="C229">
            <v>6.0999999046325684</v>
          </cell>
          <cell r="D229">
            <v>22.600000381469727</v>
          </cell>
          <cell r="E229">
            <v>24.799999237060547</v>
          </cell>
          <cell r="F229">
            <v>43.099998474121094</v>
          </cell>
          <cell r="G229">
            <v>47</v>
          </cell>
          <cell r="H229">
            <v>137.80000076293945</v>
          </cell>
          <cell r="I229">
            <v>5.9499996185302706</v>
          </cell>
          <cell r="J229">
            <v>125.90000152587891</v>
          </cell>
          <cell r="K229">
            <v>128.80000305175781</v>
          </cell>
          <cell r="L229">
            <v>146.60000610351562</v>
          </cell>
          <cell r="M229">
            <v>149.69999999999999</v>
          </cell>
        </row>
        <row r="230">
          <cell r="A230" t="str">
            <v>1128</v>
          </cell>
          <cell r="B230">
            <v>35.100000381469727</v>
          </cell>
          <cell r="C230">
            <v>6.1500005722045898</v>
          </cell>
          <cell r="D230">
            <v>22.799999237060547</v>
          </cell>
          <cell r="E230">
            <v>25</v>
          </cell>
          <cell r="F230">
            <v>43.5</v>
          </cell>
          <cell r="G230">
            <v>47.400001525878906</v>
          </cell>
          <cell r="H230">
            <v>138.30000152587891</v>
          </cell>
          <cell r="I230">
            <v>5.9999992370605497</v>
          </cell>
          <cell r="J230">
            <v>126.30000305175781</v>
          </cell>
          <cell r="K230">
            <v>129.10000610351562</v>
          </cell>
          <cell r="L230">
            <v>147.19999694824219</v>
          </cell>
          <cell r="M230">
            <v>150.30000000000001</v>
          </cell>
        </row>
        <row r="231">
          <cell r="A231" t="str">
            <v>1129</v>
          </cell>
          <cell r="B231">
            <v>35.449999809265137</v>
          </cell>
          <cell r="C231">
            <v>6.2750000953674316</v>
          </cell>
          <cell r="D231">
            <v>22.899999618530273</v>
          </cell>
          <cell r="E231">
            <v>25.100000381469727</v>
          </cell>
          <cell r="F231">
            <v>43.900001525878906</v>
          </cell>
          <cell r="G231">
            <v>48</v>
          </cell>
          <cell r="H231">
            <v>138.74999923706054</v>
          </cell>
          <cell r="I231">
            <v>6.0750003814697351</v>
          </cell>
          <cell r="J231">
            <v>126.59999847412109</v>
          </cell>
          <cell r="K231">
            <v>129.5</v>
          </cell>
          <cell r="L231">
            <v>147.69999694824219</v>
          </cell>
          <cell r="M231">
            <v>150.9</v>
          </cell>
        </row>
        <row r="232">
          <cell r="A232" t="str">
            <v>1130</v>
          </cell>
          <cell r="B232">
            <v>35.65000057220459</v>
          </cell>
          <cell r="C232">
            <v>6.3750004768371582</v>
          </cell>
          <cell r="D232">
            <v>22.899999618530273</v>
          </cell>
          <cell r="E232">
            <v>25.299999237060547</v>
          </cell>
          <cell r="F232">
            <v>44.299999237060547</v>
          </cell>
          <cell r="G232">
            <v>48.400001525878906</v>
          </cell>
          <cell r="H232">
            <v>139.20000076293945</v>
          </cell>
          <cell r="I232">
            <v>6.1499996185302734</v>
          </cell>
          <cell r="J232">
            <v>126.90000152587891</v>
          </cell>
          <cell r="K232">
            <v>129.80000305175781</v>
          </cell>
          <cell r="L232">
            <v>148.30000305175781</v>
          </cell>
          <cell r="M232">
            <v>151.5</v>
          </cell>
        </row>
        <row r="233">
          <cell r="A233" t="str">
            <v>1131</v>
          </cell>
          <cell r="B233">
            <v>36.000000953674316</v>
          </cell>
          <cell r="C233">
            <v>6.4500002861022949</v>
          </cell>
          <cell r="D233">
            <v>23.100000381469727</v>
          </cell>
          <cell r="E233">
            <v>25.5</v>
          </cell>
          <cell r="F233">
            <v>44.799999237060547</v>
          </cell>
          <cell r="G233">
            <v>48.900001525878906</v>
          </cell>
          <cell r="H233">
            <v>139.64999847412111</v>
          </cell>
          <cell r="I233">
            <v>6.2250007629394446</v>
          </cell>
          <cell r="J233">
            <v>127.19999694824219</v>
          </cell>
          <cell r="K233">
            <v>130.19999694824219</v>
          </cell>
          <cell r="L233">
            <v>148.89999389648437</v>
          </cell>
          <cell r="M233">
            <v>152.1</v>
          </cell>
        </row>
        <row r="234">
          <cell r="A234" t="str">
            <v>1132</v>
          </cell>
          <cell r="B234">
            <v>36.30000114440918</v>
          </cell>
          <cell r="C234">
            <v>6.5500001907348633</v>
          </cell>
          <cell r="D234">
            <v>23.200000762939453</v>
          </cell>
          <cell r="E234">
            <v>25.600000381469727</v>
          </cell>
          <cell r="F234">
            <v>45.200000762939453</v>
          </cell>
          <cell r="G234">
            <v>49.400001525878906</v>
          </cell>
          <cell r="H234">
            <v>140.15</v>
          </cell>
          <cell r="I234">
            <v>6.3250000000000002</v>
          </cell>
          <cell r="J234">
            <v>127.5</v>
          </cell>
          <cell r="K234">
            <v>130.5</v>
          </cell>
          <cell r="L234">
            <v>149.39999389648437</v>
          </cell>
          <cell r="M234">
            <v>152.80000000000001</v>
          </cell>
        </row>
        <row r="235">
          <cell r="A235" t="str">
            <v>1133</v>
          </cell>
          <cell r="B235">
            <v>36.59999942779541</v>
          </cell>
          <cell r="C235">
            <v>6.5999999046325684</v>
          </cell>
          <cell r="D235">
            <v>23.399999618530273</v>
          </cell>
          <cell r="E235">
            <v>25.799999237060547</v>
          </cell>
          <cell r="F235">
            <v>45.599998474121094</v>
          </cell>
          <cell r="G235">
            <v>49.799999237060547</v>
          </cell>
          <cell r="H235">
            <v>140.65000076293944</v>
          </cell>
          <cell r="I235">
            <v>6.374999618530282</v>
          </cell>
          <cell r="J235">
            <v>127.90000152587891</v>
          </cell>
          <cell r="K235">
            <v>130.89999389648437</v>
          </cell>
          <cell r="L235">
            <v>150.10000610351562</v>
          </cell>
          <cell r="M235">
            <v>153.4</v>
          </cell>
        </row>
        <row r="236">
          <cell r="A236" t="str">
            <v>1134</v>
          </cell>
          <cell r="B236">
            <v>36.899999618530273</v>
          </cell>
          <cell r="C236">
            <v>6.6999998092651367</v>
          </cell>
          <cell r="D236">
            <v>23.5</v>
          </cell>
          <cell r="E236">
            <v>26</v>
          </cell>
          <cell r="F236">
            <v>46.099998474121094</v>
          </cell>
          <cell r="G236">
            <v>50.299999237060547</v>
          </cell>
          <cell r="H236">
            <v>141.10000305175782</v>
          </cell>
          <cell r="I236">
            <v>6.4999984741210852</v>
          </cell>
          <cell r="J236">
            <v>128.10000610351562</v>
          </cell>
          <cell r="K236">
            <v>131.19999694824219</v>
          </cell>
          <cell r="L236">
            <v>150.69999694824219</v>
          </cell>
          <cell r="M236">
            <v>154.1</v>
          </cell>
        </row>
        <row r="237">
          <cell r="A237" t="str">
            <v>1135</v>
          </cell>
          <cell r="B237">
            <v>37.200000762939453</v>
          </cell>
          <cell r="C237">
            <v>6.75</v>
          </cell>
          <cell r="D237">
            <v>23.700000762939453</v>
          </cell>
          <cell r="E237">
            <v>26.200000762939453</v>
          </cell>
          <cell r="F237">
            <v>46.400001525878906</v>
          </cell>
          <cell r="G237">
            <v>50.700000762939453</v>
          </cell>
          <cell r="H237">
            <v>141.59999694824219</v>
          </cell>
          <cell r="I237">
            <v>6.6000015258789091</v>
          </cell>
          <cell r="J237">
            <v>128.39999389648437</v>
          </cell>
          <cell r="K237">
            <v>131.5</v>
          </cell>
          <cell r="L237">
            <v>151.30000305175781</v>
          </cell>
          <cell r="M237">
            <v>154.80000000000001</v>
          </cell>
        </row>
        <row r="238">
          <cell r="A238" t="str">
            <v>1136</v>
          </cell>
          <cell r="B238">
            <v>37.44999885559082</v>
          </cell>
          <cell r="C238">
            <v>6.8249998092651367</v>
          </cell>
          <cell r="D238">
            <v>23.799999237060547</v>
          </cell>
          <cell r="E238">
            <v>26.299999237060547</v>
          </cell>
          <cell r="F238">
            <v>46.799999237060547</v>
          </cell>
          <cell r="G238">
            <v>51.099998474121094</v>
          </cell>
          <cell r="H238">
            <v>142.14999694824218</v>
          </cell>
          <cell r="I238">
            <v>6.6250015258789148</v>
          </cell>
          <cell r="J238">
            <v>128.89999389648437</v>
          </cell>
          <cell r="K238">
            <v>132</v>
          </cell>
          <cell r="L238">
            <v>151.89999389648438</v>
          </cell>
          <cell r="M238">
            <v>155.4</v>
          </cell>
        </row>
        <row r="239">
          <cell r="A239" t="str">
            <v>1137</v>
          </cell>
          <cell r="B239">
            <v>37.75</v>
          </cell>
          <cell r="C239">
            <v>6.875</v>
          </cell>
          <cell r="D239">
            <v>24</v>
          </cell>
          <cell r="E239">
            <v>26.5</v>
          </cell>
          <cell r="F239">
            <v>47.200000762939453</v>
          </cell>
          <cell r="G239">
            <v>51.5</v>
          </cell>
          <cell r="H239">
            <v>142.60000305175782</v>
          </cell>
          <cell r="I239">
            <v>6.7499984741210852</v>
          </cell>
          <cell r="J239">
            <v>129.10000610351562</v>
          </cell>
          <cell r="K239">
            <v>132.30000305175781</v>
          </cell>
          <cell r="L239">
            <v>152.5</v>
          </cell>
          <cell r="M239">
            <v>156.1</v>
          </cell>
        </row>
        <row r="240">
          <cell r="A240" t="str">
            <v>1138</v>
          </cell>
          <cell r="B240">
            <v>38.05000114440918</v>
          </cell>
          <cell r="C240">
            <v>6.9250001907348633</v>
          </cell>
          <cell r="D240">
            <v>24.200000762939453</v>
          </cell>
          <cell r="E240">
            <v>26.799999237060547</v>
          </cell>
          <cell r="F240">
            <v>47.599998474121094</v>
          </cell>
          <cell r="G240">
            <v>51.900001525878906</v>
          </cell>
          <cell r="H240">
            <v>143.09999694824219</v>
          </cell>
          <cell r="I240">
            <v>6.8500015258789091</v>
          </cell>
          <cell r="J240">
            <v>129.39999389648437</v>
          </cell>
          <cell r="K240">
            <v>132.60000610351562</v>
          </cell>
          <cell r="L240">
            <v>153.19999694824219</v>
          </cell>
          <cell r="M240">
            <v>156.80000000000001</v>
          </cell>
        </row>
        <row r="241">
          <cell r="A241" t="str">
            <v>1139</v>
          </cell>
          <cell r="B241">
            <v>38.449999809265137</v>
          </cell>
          <cell r="C241">
            <v>7.0250000953674316</v>
          </cell>
          <cell r="D241">
            <v>24.399999618530273</v>
          </cell>
          <cell r="E241">
            <v>27</v>
          </cell>
          <cell r="F241">
            <v>48</v>
          </cell>
          <cell r="G241">
            <v>52.5</v>
          </cell>
          <cell r="H241">
            <v>143.60000152587889</v>
          </cell>
          <cell r="I241">
            <v>6.8999992370605554</v>
          </cell>
          <cell r="J241">
            <v>129.80000305175781</v>
          </cell>
          <cell r="K241">
            <v>133.10000610351562</v>
          </cell>
          <cell r="L241">
            <v>153.80000305175781</v>
          </cell>
          <cell r="M241">
            <v>157.4</v>
          </cell>
        </row>
        <row r="242">
          <cell r="A242" t="str">
            <v>1140</v>
          </cell>
          <cell r="B242">
            <v>38.750000953674316</v>
          </cell>
          <cell r="C242">
            <v>7.0750002861022949</v>
          </cell>
          <cell r="D242">
            <v>24.600000381469727</v>
          </cell>
          <cell r="E242">
            <v>27.200000762939453</v>
          </cell>
          <cell r="F242">
            <v>48.400001525878906</v>
          </cell>
          <cell r="G242">
            <v>52.900001525878906</v>
          </cell>
          <cell r="H242">
            <v>144.10000305175782</v>
          </cell>
          <cell r="I242">
            <v>6.9999984741210852</v>
          </cell>
          <cell r="J242">
            <v>130.10000610351562</v>
          </cell>
          <cell r="K242">
            <v>133.39999389648437</v>
          </cell>
          <cell r="L242">
            <v>154.39999389648437</v>
          </cell>
          <cell r="M242">
            <v>158.1</v>
          </cell>
        </row>
        <row r="243">
          <cell r="A243" t="str">
            <v>1141</v>
          </cell>
          <cell r="B243">
            <v>39</v>
          </cell>
          <cell r="C243">
            <v>7.1499996185302734</v>
          </cell>
          <cell r="D243">
            <v>24.700000762939453</v>
          </cell>
          <cell r="E243">
            <v>27.399999618530273</v>
          </cell>
          <cell r="F243">
            <v>48.799999237060547</v>
          </cell>
          <cell r="G243">
            <v>53.299999237060547</v>
          </cell>
          <cell r="H243">
            <v>144.6</v>
          </cell>
          <cell r="I243">
            <v>7.05</v>
          </cell>
          <cell r="J243">
            <v>130.5</v>
          </cell>
          <cell r="K243">
            <v>133.89999389648437</v>
          </cell>
          <cell r="L243">
            <v>155</v>
          </cell>
          <cell r="M243">
            <v>158.69999999999999</v>
          </cell>
        </row>
        <row r="244">
          <cell r="A244" t="str">
            <v>1142</v>
          </cell>
          <cell r="B244">
            <v>39.200000762939453</v>
          </cell>
          <cell r="C244">
            <v>7.25</v>
          </cell>
          <cell r="D244">
            <v>24.700000762939453</v>
          </cell>
          <cell r="E244">
            <v>27.5</v>
          </cell>
          <cell r="F244">
            <v>49.200000762939453</v>
          </cell>
          <cell r="G244">
            <v>53.700000762939453</v>
          </cell>
          <cell r="H244">
            <v>145.14999694824218</v>
          </cell>
          <cell r="I244">
            <v>7.1250015258789148</v>
          </cell>
          <cell r="J244">
            <v>130.89999389648437</v>
          </cell>
          <cell r="K244">
            <v>134.30000305175781</v>
          </cell>
          <cell r="L244">
            <v>155.69999694824219</v>
          </cell>
          <cell r="M244">
            <v>159.4</v>
          </cell>
        </row>
        <row r="245">
          <cell r="A245" t="str">
            <v>1143</v>
          </cell>
          <cell r="B245">
            <v>39.59999942779541</v>
          </cell>
          <cell r="C245">
            <v>7.2499995231628418</v>
          </cell>
          <cell r="D245">
            <v>25.100000381469727</v>
          </cell>
          <cell r="E245">
            <v>27.899999618530273</v>
          </cell>
          <cell r="F245">
            <v>49.599998474121094</v>
          </cell>
          <cell r="G245">
            <v>54.099998474121094</v>
          </cell>
          <cell r="H245">
            <v>145.59999847412109</v>
          </cell>
          <cell r="I245">
            <v>7.2000007629394531</v>
          </cell>
          <cell r="J245">
            <v>131.19999694824219</v>
          </cell>
          <cell r="K245">
            <v>134.60000610351562</v>
          </cell>
          <cell r="L245">
            <v>156.30000305175781</v>
          </cell>
          <cell r="M245">
            <v>160</v>
          </cell>
        </row>
        <row r="246">
          <cell r="A246" t="str">
            <v>1144</v>
          </cell>
          <cell r="B246">
            <v>39.899999618530273</v>
          </cell>
          <cell r="C246">
            <v>7.3000001907348633</v>
          </cell>
          <cell r="D246">
            <v>25.299999237060547</v>
          </cell>
          <cell r="E246">
            <v>28.100000381469727</v>
          </cell>
          <cell r="F246">
            <v>50</v>
          </cell>
          <cell r="G246">
            <v>54.5</v>
          </cell>
          <cell r="H246">
            <v>146.15000305175781</v>
          </cell>
          <cell r="I246">
            <v>7.2749984741210909</v>
          </cell>
          <cell r="J246">
            <v>131.60000610351562</v>
          </cell>
          <cell r="K246">
            <v>135.10000610351562</v>
          </cell>
          <cell r="L246">
            <v>156.89999389648437</v>
          </cell>
          <cell r="M246">
            <v>160.69999999999999</v>
          </cell>
        </row>
        <row r="247">
          <cell r="A247" t="str">
            <v>1145</v>
          </cell>
          <cell r="B247">
            <v>40.200000762939453</v>
          </cell>
          <cell r="C247">
            <v>7.3500003814697266</v>
          </cell>
          <cell r="D247">
            <v>25.5</v>
          </cell>
          <cell r="E247">
            <v>28.399999618530273</v>
          </cell>
          <cell r="F247">
            <v>50.400001525878906</v>
          </cell>
          <cell r="G247">
            <v>54.900001525878906</v>
          </cell>
          <cell r="H247">
            <v>146.59999694824219</v>
          </cell>
          <cell r="I247">
            <v>7.3500015258789091</v>
          </cell>
          <cell r="J247">
            <v>131.89999389648437</v>
          </cell>
          <cell r="K247">
            <v>135.5</v>
          </cell>
          <cell r="L247">
            <v>157.5</v>
          </cell>
          <cell r="M247">
            <v>161.30000000000001</v>
          </cell>
        </row>
        <row r="248">
          <cell r="A248" t="str">
            <v>1146</v>
          </cell>
          <cell r="B248">
            <v>40.5</v>
          </cell>
          <cell r="C248">
            <v>7.3999996185302734</v>
          </cell>
          <cell r="D248">
            <v>25.700000762939453</v>
          </cell>
          <cell r="E248">
            <v>28.600000381469727</v>
          </cell>
          <cell r="F248">
            <v>50.799999237060547</v>
          </cell>
          <cell r="G248">
            <v>55.299999237060547</v>
          </cell>
          <cell r="H248">
            <v>147.10000152587889</v>
          </cell>
          <cell r="I248">
            <v>7.3999992370605554</v>
          </cell>
          <cell r="J248">
            <v>132.30000305175781</v>
          </cell>
          <cell r="K248">
            <v>136</v>
          </cell>
          <cell r="L248">
            <v>158.19999694824219</v>
          </cell>
          <cell r="M248">
            <v>161.9</v>
          </cell>
        </row>
        <row r="249">
          <cell r="A249" t="str">
            <v>1147</v>
          </cell>
          <cell r="B249">
            <v>40.800000190734863</v>
          </cell>
          <cell r="C249">
            <v>7.4500002861022949</v>
          </cell>
          <cell r="D249">
            <v>25.899999618530273</v>
          </cell>
          <cell r="E249">
            <v>28.799999237060547</v>
          </cell>
          <cell r="F249">
            <v>51.200000762939453</v>
          </cell>
          <cell r="G249">
            <v>55.700000762939453</v>
          </cell>
          <cell r="H249">
            <v>147.59999847412109</v>
          </cell>
          <cell r="I249">
            <v>7.4500007629394531</v>
          </cell>
          <cell r="J249">
            <v>132.69999694824219</v>
          </cell>
          <cell r="K249">
            <v>136.39999389648437</v>
          </cell>
          <cell r="L249">
            <v>158.80000305175781</v>
          </cell>
          <cell r="M249">
            <v>162.5</v>
          </cell>
        </row>
        <row r="250">
          <cell r="A250" t="str">
            <v>1148</v>
          </cell>
          <cell r="B250">
            <v>41.050000190734863</v>
          </cell>
          <cell r="C250">
            <v>7.4749999046325684</v>
          </cell>
          <cell r="D250">
            <v>26.100000381469727</v>
          </cell>
          <cell r="E250">
            <v>29.100000381469727</v>
          </cell>
          <cell r="F250">
            <v>51.5</v>
          </cell>
          <cell r="G250">
            <v>56</v>
          </cell>
          <cell r="H250">
            <v>148.19999847412109</v>
          </cell>
          <cell r="I250">
            <v>7.5000007629394503</v>
          </cell>
          <cell r="J250">
            <v>133.19999694824219</v>
          </cell>
          <cell r="K250">
            <v>136.89999389648437</v>
          </cell>
          <cell r="L250">
            <v>159.39999389648437</v>
          </cell>
          <cell r="M250">
            <v>163.19999999999999</v>
          </cell>
        </row>
        <row r="251">
          <cell r="A251" t="str">
            <v>1149</v>
          </cell>
          <cell r="B251">
            <v>41.40000057220459</v>
          </cell>
          <cell r="C251">
            <v>7.5000004768371582</v>
          </cell>
          <cell r="D251">
            <v>26.399999618530273</v>
          </cell>
          <cell r="E251">
            <v>29.399999618530273</v>
          </cell>
          <cell r="F251">
            <v>51.900001525878906</v>
          </cell>
          <cell r="G251">
            <v>56.400001525878906</v>
          </cell>
          <cell r="H251">
            <v>148.70000305175782</v>
          </cell>
          <cell r="I251">
            <v>7.5499984741210966</v>
          </cell>
          <cell r="J251">
            <v>133.60000610351562</v>
          </cell>
          <cell r="K251">
            <v>137.39999389648437</v>
          </cell>
          <cell r="L251">
            <v>160</v>
          </cell>
          <cell r="M251">
            <v>163.80000000000001</v>
          </cell>
        </row>
        <row r="252">
          <cell r="A252" t="str">
            <v>1150</v>
          </cell>
          <cell r="B252">
            <v>41.699999809265137</v>
          </cell>
          <cell r="C252">
            <v>7.5499997138977051</v>
          </cell>
          <cell r="D252">
            <v>26.600000381469727</v>
          </cell>
          <cell r="E252">
            <v>29.700000762939453</v>
          </cell>
          <cell r="F252">
            <v>52.299999237060547</v>
          </cell>
          <cell r="G252">
            <v>56.799999237060547</v>
          </cell>
          <cell r="H252">
            <v>149.19999999999999</v>
          </cell>
          <cell r="I252">
            <v>7.6000000000000085</v>
          </cell>
          <cell r="J252">
            <v>134</v>
          </cell>
          <cell r="K252">
            <v>137.80000305175781</v>
          </cell>
          <cell r="L252">
            <v>160.69999694824219</v>
          </cell>
          <cell r="M252">
            <v>164.4</v>
          </cell>
        </row>
        <row r="253">
          <cell r="A253" t="str">
            <v>1151</v>
          </cell>
          <cell r="B253">
            <v>42.050000190734863</v>
          </cell>
          <cell r="C253">
            <v>7.5750002861022949</v>
          </cell>
          <cell r="D253">
            <v>26.899999618530273</v>
          </cell>
          <cell r="E253">
            <v>30</v>
          </cell>
          <cell r="F253">
            <v>52.700000762939453</v>
          </cell>
          <cell r="G253">
            <v>57.200000762939453</v>
          </cell>
          <cell r="H253">
            <v>149.80000000000001</v>
          </cell>
          <cell r="I253">
            <v>7.6499999999999915</v>
          </cell>
          <cell r="J253">
            <v>134.5</v>
          </cell>
          <cell r="K253">
            <v>138.39999389648437</v>
          </cell>
          <cell r="L253">
            <v>161.30000305175781</v>
          </cell>
          <cell r="M253">
            <v>165.1</v>
          </cell>
        </row>
        <row r="254">
          <cell r="A254" t="str">
            <v>1152</v>
          </cell>
          <cell r="B254">
            <v>42.25</v>
          </cell>
          <cell r="C254">
            <v>7.625</v>
          </cell>
          <cell r="D254">
            <v>27</v>
          </cell>
          <cell r="E254">
            <v>30.200000762939453</v>
          </cell>
          <cell r="F254">
            <v>53</v>
          </cell>
          <cell r="G254">
            <v>57.5</v>
          </cell>
          <cell r="H254">
            <v>150.35</v>
          </cell>
          <cell r="I254">
            <v>7.6749999999999998</v>
          </cell>
          <cell r="J254">
            <v>135</v>
          </cell>
          <cell r="K254">
            <v>138.89999389648437</v>
          </cell>
          <cell r="L254">
            <v>161.89999389648438</v>
          </cell>
          <cell r="M254">
            <v>165.7</v>
          </cell>
        </row>
        <row r="255">
          <cell r="A255" t="str">
            <v>1153</v>
          </cell>
          <cell r="B255">
            <v>42.600000381469727</v>
          </cell>
          <cell r="C255">
            <v>7.6500005722045898</v>
          </cell>
          <cell r="D255">
            <v>27.299999237060547</v>
          </cell>
          <cell r="E255">
            <v>30.5</v>
          </cell>
          <cell r="F255">
            <v>53.400001525878906</v>
          </cell>
          <cell r="G255">
            <v>57.900001525878906</v>
          </cell>
          <cell r="H255">
            <v>150.84999694824219</v>
          </cell>
          <cell r="I255">
            <v>7.7250015258789091</v>
          </cell>
          <cell r="J255">
            <v>135.39999389648437</v>
          </cell>
          <cell r="K255">
            <v>139.30000305175781</v>
          </cell>
          <cell r="L255">
            <v>162.60000610351562</v>
          </cell>
          <cell r="M255">
            <v>166.3</v>
          </cell>
        </row>
        <row r="256">
          <cell r="A256" t="str">
            <v>1154</v>
          </cell>
          <cell r="B256">
            <v>42.90000057220459</v>
          </cell>
          <cell r="C256">
            <v>7.6500000953674316</v>
          </cell>
          <cell r="D256">
            <v>27.600000381469727</v>
          </cell>
          <cell r="E256">
            <v>30.899999618530273</v>
          </cell>
          <cell r="F256">
            <v>53.900001525878906</v>
          </cell>
          <cell r="G256">
            <v>58.200000762939453</v>
          </cell>
          <cell r="H256">
            <v>151.35000152587889</v>
          </cell>
          <cell r="I256">
            <v>7.7749992370605554</v>
          </cell>
          <cell r="J256">
            <v>135.80000305175781</v>
          </cell>
          <cell r="K256">
            <v>139.89999389648437</v>
          </cell>
          <cell r="L256">
            <v>163.19999694824219</v>
          </cell>
          <cell r="M256">
            <v>166.9</v>
          </cell>
        </row>
        <row r="257">
          <cell r="A257" t="str">
            <v>1155</v>
          </cell>
          <cell r="B257">
            <v>43.199999809265137</v>
          </cell>
          <cell r="C257">
            <v>7.6500000953674316</v>
          </cell>
          <cell r="D257">
            <v>27.899999618530273</v>
          </cell>
          <cell r="E257">
            <v>31.200000762939453</v>
          </cell>
          <cell r="F257">
            <v>54.200000762939453</v>
          </cell>
          <cell r="G257">
            <v>58.5</v>
          </cell>
          <cell r="H257">
            <v>151.90000152587891</v>
          </cell>
          <cell r="I257">
            <v>7.7999992370605469</v>
          </cell>
          <cell r="J257">
            <v>136.30000305175781</v>
          </cell>
          <cell r="K257">
            <v>140.39999389648437</v>
          </cell>
          <cell r="L257">
            <v>163.80000305175781</v>
          </cell>
          <cell r="M257">
            <v>167.5</v>
          </cell>
        </row>
        <row r="258">
          <cell r="A258" t="str">
            <v>1156</v>
          </cell>
          <cell r="B258">
            <v>43.55000114440918</v>
          </cell>
          <cell r="C258">
            <v>7.6750001907348633</v>
          </cell>
          <cell r="D258">
            <v>28.200000762939453</v>
          </cell>
          <cell r="E258">
            <v>31.600000381469727</v>
          </cell>
          <cell r="F258">
            <v>54.599998474121094</v>
          </cell>
          <cell r="G258">
            <v>58.900001525878906</v>
          </cell>
          <cell r="H258">
            <v>152.5000015258789</v>
          </cell>
          <cell r="I258">
            <v>7.849999237060544</v>
          </cell>
          <cell r="J258">
            <v>136.80000305175781</v>
          </cell>
          <cell r="K258">
            <v>140.89999389648437</v>
          </cell>
          <cell r="L258">
            <v>164.39999389648437</v>
          </cell>
          <cell r="M258">
            <v>168.2</v>
          </cell>
        </row>
        <row r="259">
          <cell r="A259" t="str">
            <v>1157</v>
          </cell>
          <cell r="B259">
            <v>43.850000381469727</v>
          </cell>
          <cell r="C259">
            <v>7.6750001907348633</v>
          </cell>
          <cell r="D259">
            <v>28.5</v>
          </cell>
          <cell r="E259">
            <v>31.899999618530273</v>
          </cell>
          <cell r="F259">
            <v>54.900001525878906</v>
          </cell>
          <cell r="G259">
            <v>59.200000762939453</v>
          </cell>
          <cell r="H259">
            <v>153.0000015258789</v>
          </cell>
          <cell r="I259">
            <v>7.849999237060544</v>
          </cell>
          <cell r="J259">
            <v>137.30000305175781</v>
          </cell>
          <cell r="K259">
            <v>141.39999389648437</v>
          </cell>
          <cell r="L259">
            <v>165</v>
          </cell>
          <cell r="M259">
            <v>168.7</v>
          </cell>
        </row>
        <row r="260">
          <cell r="A260" t="str">
            <v>1158</v>
          </cell>
          <cell r="B260">
            <v>44.149999618530273</v>
          </cell>
          <cell r="C260">
            <v>7.6750001907348633</v>
          </cell>
          <cell r="D260">
            <v>28.799999237060547</v>
          </cell>
          <cell r="E260">
            <v>32.200000762939453</v>
          </cell>
          <cell r="F260">
            <v>55.299999237060547</v>
          </cell>
          <cell r="G260">
            <v>59.5</v>
          </cell>
          <cell r="H260">
            <v>153.5000015258789</v>
          </cell>
          <cell r="I260">
            <v>7.849999237060544</v>
          </cell>
          <cell r="J260">
            <v>137.80000305175781</v>
          </cell>
          <cell r="K260">
            <v>142</v>
          </cell>
          <cell r="L260">
            <v>165.5</v>
          </cell>
          <cell r="M260">
            <v>169.2</v>
          </cell>
        </row>
        <row r="261">
          <cell r="A261" t="str">
            <v>1159</v>
          </cell>
          <cell r="B261">
            <v>44.500000953674316</v>
          </cell>
          <cell r="C261">
            <v>7.7000002861022949</v>
          </cell>
          <cell r="D261">
            <v>29.100000381469727</v>
          </cell>
          <cell r="E261">
            <v>32.5</v>
          </cell>
          <cell r="F261">
            <v>55.700000762939453</v>
          </cell>
          <cell r="G261">
            <v>59.900001525878906</v>
          </cell>
          <cell r="H261">
            <v>154.0000015258789</v>
          </cell>
          <cell r="I261">
            <v>7.849999237060544</v>
          </cell>
          <cell r="J261">
            <v>138.30000305175781</v>
          </cell>
          <cell r="K261">
            <v>142.5</v>
          </cell>
          <cell r="L261">
            <v>166</v>
          </cell>
          <cell r="M261">
            <v>169.7</v>
          </cell>
        </row>
        <row r="262">
          <cell r="A262" t="str">
            <v>1160</v>
          </cell>
          <cell r="B262">
            <v>44.800000190734863</v>
          </cell>
          <cell r="C262">
            <v>7.7000002861022949</v>
          </cell>
          <cell r="D262">
            <v>29.399999618530273</v>
          </cell>
          <cell r="E262">
            <v>32.900001525878906</v>
          </cell>
          <cell r="F262">
            <v>56</v>
          </cell>
          <cell r="G262">
            <v>60.200000762939453</v>
          </cell>
          <cell r="H262">
            <v>154.5000015258789</v>
          </cell>
          <cell r="I262">
            <v>7.849999237060544</v>
          </cell>
          <cell r="J262">
            <v>138.80000305175781</v>
          </cell>
          <cell r="K262">
            <v>143</v>
          </cell>
          <cell r="L262">
            <v>166.60000610351562</v>
          </cell>
          <cell r="M262">
            <v>170.2</v>
          </cell>
        </row>
        <row r="263">
          <cell r="A263" t="str">
            <v>1161</v>
          </cell>
          <cell r="B263">
            <v>45.100000381469727</v>
          </cell>
          <cell r="C263">
            <v>7.6999998092651367</v>
          </cell>
          <cell r="D263">
            <v>29.700000762939453</v>
          </cell>
          <cell r="E263">
            <v>33.200000762939453</v>
          </cell>
          <cell r="F263">
            <v>56.299999237060547</v>
          </cell>
          <cell r="G263">
            <v>60.5</v>
          </cell>
          <cell r="H263">
            <v>155.0000015258789</v>
          </cell>
          <cell r="I263">
            <v>7.849999237060544</v>
          </cell>
          <cell r="J263">
            <v>139.30000305175781</v>
          </cell>
          <cell r="K263">
            <v>143.5</v>
          </cell>
          <cell r="L263">
            <v>167.10000610351562</v>
          </cell>
          <cell r="M263">
            <v>170.7</v>
          </cell>
        </row>
        <row r="264">
          <cell r="A264" t="str">
            <v>1162</v>
          </cell>
          <cell r="B264">
            <v>45.399999618530273</v>
          </cell>
          <cell r="C264">
            <v>7.6999998092651367</v>
          </cell>
          <cell r="D264">
            <v>30</v>
          </cell>
          <cell r="E264">
            <v>33.5</v>
          </cell>
          <cell r="F264">
            <v>56.599998474121094</v>
          </cell>
          <cell r="G264">
            <v>60.799999237060547</v>
          </cell>
          <cell r="H264">
            <v>155.45000152587892</v>
          </cell>
          <cell r="I264">
            <v>7.8249992370605383</v>
          </cell>
          <cell r="J264">
            <v>139.80000305175781</v>
          </cell>
          <cell r="K264">
            <v>144.10000610351562</v>
          </cell>
          <cell r="L264">
            <v>167.60000610351562</v>
          </cell>
          <cell r="M264">
            <v>171.1</v>
          </cell>
        </row>
        <row r="265">
          <cell r="A265" t="str">
            <v>1163</v>
          </cell>
          <cell r="B265">
            <v>45.649999618530273</v>
          </cell>
          <cell r="C265">
            <v>7.7249994277954102</v>
          </cell>
          <cell r="D265">
            <v>30.200000762939453</v>
          </cell>
          <cell r="E265">
            <v>33.900001525878906</v>
          </cell>
          <cell r="F265">
            <v>57</v>
          </cell>
          <cell r="G265">
            <v>61.099998474121094</v>
          </cell>
          <cell r="H265">
            <v>155.94999694824219</v>
          </cell>
          <cell r="I265">
            <v>7.7750015258789063</v>
          </cell>
          <cell r="J265">
            <v>140.39999389648437</v>
          </cell>
          <cell r="K265">
            <v>144.69999694824219</v>
          </cell>
          <cell r="L265">
            <v>168</v>
          </cell>
          <cell r="M265">
            <v>171.5</v>
          </cell>
        </row>
        <row r="266">
          <cell r="A266" t="str">
            <v>1164</v>
          </cell>
          <cell r="B266">
            <v>46</v>
          </cell>
          <cell r="C266">
            <v>7.75</v>
          </cell>
          <cell r="D266">
            <v>30.5</v>
          </cell>
          <cell r="E266">
            <v>34.200000762939453</v>
          </cell>
          <cell r="F266">
            <v>57.400001525878906</v>
          </cell>
          <cell r="G266">
            <v>61.5</v>
          </cell>
          <cell r="H266">
            <v>156.39999694824218</v>
          </cell>
          <cell r="I266">
            <v>7.7500015258789148</v>
          </cell>
          <cell r="J266">
            <v>140.89999389648437</v>
          </cell>
          <cell r="K266">
            <v>145.19999694824219</v>
          </cell>
          <cell r="L266">
            <v>168.5</v>
          </cell>
          <cell r="M266">
            <v>171.9</v>
          </cell>
        </row>
        <row r="267">
          <cell r="A267" t="str">
            <v>1165</v>
          </cell>
          <cell r="B267">
            <v>46.25</v>
          </cell>
          <cell r="C267">
            <v>7.7250003814697266</v>
          </cell>
          <cell r="D267">
            <v>30.799999237060547</v>
          </cell>
          <cell r="E267">
            <v>34.5</v>
          </cell>
          <cell r="F267">
            <v>57.599998474121094</v>
          </cell>
          <cell r="G267">
            <v>61.700000762939453</v>
          </cell>
          <cell r="H267">
            <v>156.9</v>
          </cell>
          <cell r="I267">
            <v>7.7</v>
          </cell>
          <cell r="J267">
            <v>141.5</v>
          </cell>
          <cell r="K267">
            <v>145.80000305175781</v>
          </cell>
          <cell r="L267">
            <v>168.89999389648437</v>
          </cell>
          <cell r="M267">
            <v>172.3</v>
          </cell>
        </row>
        <row r="268">
          <cell r="A268" t="str">
            <v>1166</v>
          </cell>
          <cell r="B268">
            <v>46.550000190734863</v>
          </cell>
          <cell r="C268">
            <v>7.7249999046325684</v>
          </cell>
          <cell r="D268">
            <v>31.100000381469727</v>
          </cell>
          <cell r="E268">
            <v>34.799999237060547</v>
          </cell>
          <cell r="F268">
            <v>57.900001525878906</v>
          </cell>
          <cell r="G268">
            <v>62</v>
          </cell>
          <cell r="H268">
            <v>157.30000000000001</v>
          </cell>
          <cell r="I268">
            <v>7.6499999999999915</v>
          </cell>
          <cell r="J268">
            <v>142</v>
          </cell>
          <cell r="K268">
            <v>146.30000305175781</v>
          </cell>
          <cell r="L268">
            <v>169.30000305175781</v>
          </cell>
          <cell r="M268">
            <v>172.6</v>
          </cell>
        </row>
        <row r="269">
          <cell r="A269" t="str">
            <v>1167</v>
          </cell>
          <cell r="B269">
            <v>46.899999618530273</v>
          </cell>
          <cell r="C269">
            <v>7.6999998092651367</v>
          </cell>
          <cell r="D269">
            <v>31.5</v>
          </cell>
          <cell r="E269">
            <v>35.200000762939453</v>
          </cell>
          <cell r="F269">
            <v>58.299999237060547</v>
          </cell>
          <cell r="G269">
            <v>62.299999237060547</v>
          </cell>
          <cell r="H269">
            <v>157.69999999999999</v>
          </cell>
          <cell r="I269">
            <v>7.6000000000000085</v>
          </cell>
          <cell r="J269">
            <v>142.5</v>
          </cell>
          <cell r="K269">
            <v>146.80000305175781</v>
          </cell>
          <cell r="L269">
            <v>169.69999694824219</v>
          </cell>
          <cell r="M269">
            <v>172.9</v>
          </cell>
        </row>
        <row r="270">
          <cell r="A270" t="str">
            <v>1168</v>
          </cell>
          <cell r="B270">
            <v>47.300000190734863</v>
          </cell>
          <cell r="C270">
            <v>7.7000002861022949</v>
          </cell>
          <cell r="D270">
            <v>31.899999618530273</v>
          </cell>
          <cell r="E270">
            <v>35.599998474121094</v>
          </cell>
          <cell r="F270">
            <v>58.700000762939453</v>
          </cell>
          <cell r="G270">
            <v>62.700000762939453</v>
          </cell>
          <cell r="H270">
            <v>158.1</v>
          </cell>
          <cell r="I270">
            <v>7.55</v>
          </cell>
          <cell r="J270">
            <v>143</v>
          </cell>
          <cell r="K270">
            <v>147.30000305175781</v>
          </cell>
          <cell r="L270">
            <v>170</v>
          </cell>
          <cell r="M270">
            <v>173.2</v>
          </cell>
        </row>
        <row r="271">
          <cell r="A271" t="str">
            <v>1169</v>
          </cell>
          <cell r="B271">
            <v>47.600000381469727</v>
          </cell>
          <cell r="C271">
            <v>7.6500005722045898</v>
          </cell>
          <cell r="D271">
            <v>32.299999237060547</v>
          </cell>
          <cell r="E271">
            <v>36</v>
          </cell>
          <cell r="F271">
            <v>59</v>
          </cell>
          <cell r="G271">
            <v>62.900001525878906</v>
          </cell>
          <cell r="H271">
            <v>158.55000305175781</v>
          </cell>
          <cell r="I271">
            <v>7.4749984741210937</v>
          </cell>
          <cell r="J271">
            <v>143.60000610351562</v>
          </cell>
          <cell r="K271">
            <v>147.89999389648437</v>
          </cell>
          <cell r="L271">
            <v>170.30000305175781</v>
          </cell>
          <cell r="M271">
            <v>173.5</v>
          </cell>
        </row>
        <row r="272">
          <cell r="A272" t="str">
            <v>1170</v>
          </cell>
          <cell r="B272">
            <v>47.899999618530273</v>
          </cell>
          <cell r="C272">
            <v>7.5999994277954102</v>
          </cell>
          <cell r="D272">
            <v>32.700000762939453</v>
          </cell>
          <cell r="E272">
            <v>36.400001525878906</v>
          </cell>
          <cell r="F272">
            <v>59.200000762939453</v>
          </cell>
          <cell r="G272">
            <v>63.099998474121094</v>
          </cell>
          <cell r="H272">
            <v>158.90000305175781</v>
          </cell>
          <cell r="I272">
            <v>7.3999984741210909</v>
          </cell>
          <cell r="J272">
            <v>144.10000610351562</v>
          </cell>
          <cell r="K272">
            <v>148.39999389648437</v>
          </cell>
          <cell r="L272">
            <v>170.60000610351562</v>
          </cell>
          <cell r="M272">
            <v>173.7</v>
          </cell>
        </row>
        <row r="273">
          <cell r="A273" t="str">
            <v>1171</v>
          </cell>
          <cell r="B273">
            <v>48.25</v>
          </cell>
          <cell r="C273">
            <v>7.5750007629394531</v>
          </cell>
          <cell r="D273">
            <v>33.099998474121094</v>
          </cell>
          <cell r="E273">
            <v>36.799999237060547</v>
          </cell>
          <cell r="F273">
            <v>59.5</v>
          </cell>
          <cell r="G273">
            <v>63.400001525878906</v>
          </cell>
          <cell r="H273">
            <v>159.2500030517578</v>
          </cell>
          <cell r="I273">
            <v>7.3249984741211023</v>
          </cell>
          <cell r="J273">
            <v>144.60000610351562</v>
          </cell>
          <cell r="K273">
            <v>148.89999389648437</v>
          </cell>
          <cell r="L273">
            <v>170.89999389648437</v>
          </cell>
          <cell r="M273">
            <v>173.9</v>
          </cell>
        </row>
        <row r="274">
          <cell r="A274" t="str">
            <v>1172</v>
          </cell>
          <cell r="B274">
            <v>48.549999237060547</v>
          </cell>
          <cell r="C274">
            <v>7.5249996185302734</v>
          </cell>
          <cell r="D274">
            <v>33.5</v>
          </cell>
          <cell r="E274">
            <v>37.200000762939453</v>
          </cell>
          <cell r="F274">
            <v>59.799999237060547</v>
          </cell>
          <cell r="G274">
            <v>63.599998474121094</v>
          </cell>
          <cell r="H274">
            <v>159.60000305175782</v>
          </cell>
          <cell r="I274">
            <v>7.2499984741210852</v>
          </cell>
          <cell r="J274">
            <v>145.10000610351562</v>
          </cell>
          <cell r="K274">
            <v>149.39999389648437</v>
          </cell>
          <cell r="L274">
            <v>171.19999694824219</v>
          </cell>
          <cell r="M274">
            <v>174.1</v>
          </cell>
        </row>
        <row r="275">
          <cell r="A275" t="str">
            <v>1173</v>
          </cell>
          <cell r="B275">
            <v>48.900001525878906</v>
          </cell>
          <cell r="C275">
            <v>7.5</v>
          </cell>
          <cell r="D275">
            <v>33.900001525878906</v>
          </cell>
          <cell r="E275">
            <v>37.599998474121094</v>
          </cell>
          <cell r="F275">
            <v>60.099998474121094</v>
          </cell>
          <cell r="G275">
            <v>63.900001525878906</v>
          </cell>
          <cell r="H275">
            <v>160.0000030517578</v>
          </cell>
          <cell r="I275">
            <v>7.1999984741211023</v>
          </cell>
          <cell r="J275">
            <v>145.60000610351562</v>
          </cell>
          <cell r="K275">
            <v>149.89999389648437</v>
          </cell>
          <cell r="L275">
            <v>171.39999389648437</v>
          </cell>
          <cell r="M275">
            <v>174.4</v>
          </cell>
        </row>
        <row r="276">
          <cell r="A276" t="str">
            <v>1174</v>
          </cell>
          <cell r="B276">
            <v>49.249998092651367</v>
          </cell>
          <cell r="C276">
            <v>7.4749994277954102</v>
          </cell>
          <cell r="D276">
            <v>34.299999237060547</v>
          </cell>
          <cell r="E276">
            <v>38</v>
          </cell>
          <cell r="F276">
            <v>60.400001525878906</v>
          </cell>
          <cell r="G276">
            <v>64.199996948242188</v>
          </cell>
          <cell r="H276">
            <v>160.39999847412111</v>
          </cell>
          <cell r="I276">
            <v>7.1000007629394446</v>
          </cell>
          <cell r="J276">
            <v>146.19999694824219</v>
          </cell>
          <cell r="K276">
            <v>150.39999389648437</v>
          </cell>
          <cell r="L276">
            <v>171.69999694824219</v>
          </cell>
          <cell r="M276">
            <v>174.6</v>
          </cell>
        </row>
        <row r="277">
          <cell r="A277" t="str">
            <v>1175</v>
          </cell>
          <cell r="B277">
            <v>49.5</v>
          </cell>
          <cell r="C277">
            <v>7.4500007629394531</v>
          </cell>
          <cell r="D277">
            <v>34.599998474121094</v>
          </cell>
          <cell r="E277">
            <v>38.299999237060547</v>
          </cell>
          <cell r="F277">
            <v>60.599998474121094</v>
          </cell>
          <cell r="G277">
            <v>64.400001525878906</v>
          </cell>
          <cell r="H277">
            <v>160.7499984741211</v>
          </cell>
          <cell r="I277">
            <v>7.025000762939456</v>
          </cell>
          <cell r="J277">
            <v>146.69999694824219</v>
          </cell>
          <cell r="K277">
            <v>150.89999389648437</v>
          </cell>
          <cell r="L277">
            <v>172</v>
          </cell>
          <cell r="M277">
            <v>174.8</v>
          </cell>
        </row>
        <row r="278">
          <cell r="A278" t="str">
            <v>1176</v>
          </cell>
          <cell r="B278">
            <v>49.849998474121094</v>
          </cell>
          <cell r="C278">
            <v>7.4249992370605469</v>
          </cell>
          <cell r="D278">
            <v>35</v>
          </cell>
          <cell r="E278">
            <v>38.700000762939453</v>
          </cell>
          <cell r="F278">
            <v>60.900001525878906</v>
          </cell>
          <cell r="G278">
            <v>64.699996948242188</v>
          </cell>
          <cell r="H278">
            <v>161.20000152587892</v>
          </cell>
          <cell r="I278">
            <v>6.9499992370605383</v>
          </cell>
          <cell r="J278">
            <v>147.30000305175781</v>
          </cell>
          <cell r="K278">
            <v>151.39999389648437</v>
          </cell>
          <cell r="L278">
            <v>172.19999694824219</v>
          </cell>
          <cell r="M278">
            <v>175.1</v>
          </cell>
        </row>
        <row r="279">
          <cell r="A279" t="str">
            <v>1177</v>
          </cell>
          <cell r="B279">
            <v>50.150001525878906</v>
          </cell>
          <cell r="C279">
            <v>7.375</v>
          </cell>
          <cell r="D279">
            <v>35.400001525878906</v>
          </cell>
          <cell r="E279">
            <v>39</v>
          </cell>
          <cell r="F279">
            <v>61.099998474121094</v>
          </cell>
          <cell r="G279">
            <v>64.900001525878906</v>
          </cell>
          <cell r="H279">
            <v>161.59999694824219</v>
          </cell>
          <cell r="I279">
            <v>6.8500015258789091</v>
          </cell>
          <cell r="J279">
            <v>147.89999389648437</v>
          </cell>
          <cell r="K279">
            <v>151.89999389648438</v>
          </cell>
          <cell r="L279">
            <v>172.5</v>
          </cell>
          <cell r="M279">
            <v>175.3</v>
          </cell>
        </row>
        <row r="280">
          <cell r="A280" t="str">
            <v>1178</v>
          </cell>
          <cell r="B280">
            <v>50.399999618530273</v>
          </cell>
          <cell r="C280">
            <v>7.3499994277954102</v>
          </cell>
          <cell r="D280">
            <v>35.700000762939453</v>
          </cell>
          <cell r="E280">
            <v>39.299999237060547</v>
          </cell>
          <cell r="F280">
            <v>61.299999237060547</v>
          </cell>
          <cell r="G280">
            <v>65.099998474121094</v>
          </cell>
          <cell r="H280">
            <v>162.05000000000001</v>
          </cell>
          <cell r="I280">
            <v>6.7749999999999915</v>
          </cell>
          <cell r="J280">
            <v>148.5</v>
          </cell>
          <cell r="K280">
            <v>152.39999389648437</v>
          </cell>
          <cell r="L280">
            <v>172.69999694824219</v>
          </cell>
          <cell r="M280">
            <v>175.6</v>
          </cell>
        </row>
        <row r="281">
          <cell r="A281" t="str">
            <v>1179</v>
          </cell>
          <cell r="B281">
            <v>50.750001907348633</v>
          </cell>
          <cell r="C281">
            <v>7.2750005722045898</v>
          </cell>
          <cell r="D281">
            <v>36.200000762939453</v>
          </cell>
          <cell r="E281">
            <v>39.700000762939453</v>
          </cell>
          <cell r="F281">
            <v>61.599998474121094</v>
          </cell>
          <cell r="G281">
            <v>65.300003051757812</v>
          </cell>
          <cell r="H281">
            <v>162.45000305175782</v>
          </cell>
          <cell r="I281">
            <v>6.6749984741210966</v>
          </cell>
          <cell r="J281">
            <v>149.10000610351562</v>
          </cell>
          <cell r="K281">
            <v>153</v>
          </cell>
          <cell r="L281">
            <v>173</v>
          </cell>
          <cell r="M281">
            <v>175.8</v>
          </cell>
        </row>
        <row r="282">
          <cell r="A282" t="str">
            <v>1180</v>
          </cell>
          <cell r="B282">
            <v>51.099998474121094</v>
          </cell>
          <cell r="C282">
            <v>7.25</v>
          </cell>
          <cell r="D282">
            <v>36.599998474121094</v>
          </cell>
          <cell r="E282">
            <v>40.099998474121094</v>
          </cell>
          <cell r="F282">
            <v>61.900001525878906</v>
          </cell>
          <cell r="G282">
            <v>65.599998474121094</v>
          </cell>
          <cell r="H282">
            <v>162.90000152587891</v>
          </cell>
          <cell r="I282">
            <v>6.5499992370605469</v>
          </cell>
          <cell r="J282">
            <v>149.80000305175781</v>
          </cell>
          <cell r="K282">
            <v>153.5</v>
          </cell>
          <cell r="L282">
            <v>173.19999694824219</v>
          </cell>
          <cell r="M282">
            <v>176</v>
          </cell>
        </row>
        <row r="283">
          <cell r="A283" t="str">
            <v>1181</v>
          </cell>
          <cell r="B283">
            <v>51.400001525878906</v>
          </cell>
          <cell r="C283">
            <v>7.2000007629394531</v>
          </cell>
          <cell r="D283">
            <v>37</v>
          </cell>
          <cell r="E283">
            <v>40.5</v>
          </cell>
          <cell r="F283">
            <v>62.099998474121094</v>
          </cell>
          <cell r="G283">
            <v>65.800003051757812</v>
          </cell>
          <cell r="H283">
            <v>163.34999694824219</v>
          </cell>
          <cell r="I283">
            <v>6.4750015258789091</v>
          </cell>
          <cell r="J283">
            <v>150.39999389648437</v>
          </cell>
          <cell r="K283">
            <v>154</v>
          </cell>
          <cell r="L283">
            <v>173.5</v>
          </cell>
          <cell r="M283">
            <v>176.3</v>
          </cell>
        </row>
        <row r="284">
          <cell r="A284" t="str">
            <v>1182</v>
          </cell>
          <cell r="B284">
            <v>51.700000762939453</v>
          </cell>
          <cell r="C284">
            <v>7.1499996185302734</v>
          </cell>
          <cell r="D284">
            <v>37.400001525878906</v>
          </cell>
          <cell r="E284">
            <v>40.799999237060547</v>
          </cell>
          <cell r="F284">
            <v>62.299999237060547</v>
          </cell>
          <cell r="G284">
            <v>66</v>
          </cell>
          <cell r="H284">
            <v>163.75</v>
          </cell>
          <cell r="I284">
            <v>6.375</v>
          </cell>
          <cell r="J284">
            <v>151</v>
          </cell>
          <cell r="K284">
            <v>154.5</v>
          </cell>
          <cell r="L284">
            <v>173.69999694824219</v>
          </cell>
          <cell r="M284">
            <v>176.5</v>
          </cell>
        </row>
        <row r="285">
          <cell r="A285" t="str">
            <v>1183</v>
          </cell>
          <cell r="B285">
            <v>51.94999885559082</v>
          </cell>
          <cell r="C285">
            <v>7.1249990463256836</v>
          </cell>
          <cell r="D285">
            <v>37.700000762939453</v>
          </cell>
          <cell r="E285">
            <v>41.099998474121094</v>
          </cell>
          <cell r="F285">
            <v>62.5</v>
          </cell>
          <cell r="G285">
            <v>66.199996948242187</v>
          </cell>
          <cell r="H285">
            <v>164.20000305175782</v>
          </cell>
          <cell r="I285">
            <v>6.2999984741210966</v>
          </cell>
          <cell r="J285">
            <v>151.60000610351562</v>
          </cell>
          <cell r="K285">
            <v>155</v>
          </cell>
          <cell r="L285">
            <v>174</v>
          </cell>
          <cell r="M285">
            <v>176.8</v>
          </cell>
        </row>
        <row r="286">
          <cell r="A286" t="str">
            <v>1184</v>
          </cell>
          <cell r="B286">
            <v>52.200000762939453</v>
          </cell>
          <cell r="C286">
            <v>7.0500011444091797</v>
          </cell>
          <cell r="D286">
            <v>38.099998474121094</v>
          </cell>
          <cell r="E286">
            <v>41.5</v>
          </cell>
          <cell r="F286">
            <v>62.599998474121094</v>
          </cell>
          <cell r="G286">
            <v>66.300003051757813</v>
          </cell>
          <cell r="H286">
            <v>164.55000305175781</v>
          </cell>
          <cell r="I286">
            <v>6.2249984741210937</v>
          </cell>
          <cell r="J286">
            <v>152.10000610351562</v>
          </cell>
          <cell r="K286">
            <v>155.5</v>
          </cell>
          <cell r="L286">
            <v>174.19999694824219</v>
          </cell>
          <cell r="M286">
            <v>177</v>
          </cell>
        </row>
        <row r="287">
          <cell r="A287" t="str">
            <v>1185</v>
          </cell>
          <cell r="B287">
            <v>52.450000762939453</v>
          </cell>
          <cell r="C287">
            <v>7.0249996185302734</v>
          </cell>
          <cell r="D287">
            <v>38.400001525878906</v>
          </cell>
          <cell r="E287">
            <v>41.799999237060547</v>
          </cell>
          <cell r="F287">
            <v>62.900001525878906</v>
          </cell>
          <cell r="G287">
            <v>66.5</v>
          </cell>
          <cell r="H287">
            <v>164.95000305175782</v>
          </cell>
          <cell r="I287">
            <v>6.1749984741210966</v>
          </cell>
          <cell r="J287">
            <v>152.60000610351562</v>
          </cell>
          <cell r="K287">
            <v>155.89999389648437</v>
          </cell>
          <cell r="L287">
            <v>174.39999389648437</v>
          </cell>
          <cell r="M287">
            <v>177.3</v>
          </cell>
        </row>
        <row r="288">
          <cell r="A288" t="str">
            <v>1186</v>
          </cell>
          <cell r="B288">
            <v>52.749998092651367</v>
          </cell>
          <cell r="C288">
            <v>6.9749994277954102</v>
          </cell>
          <cell r="D288">
            <v>38.799999237060547</v>
          </cell>
          <cell r="E288">
            <v>42.200000762939453</v>
          </cell>
          <cell r="F288">
            <v>63.099998474121094</v>
          </cell>
          <cell r="G288">
            <v>66.699996948242187</v>
          </cell>
          <cell r="H288">
            <v>165.30000305175781</v>
          </cell>
          <cell r="I288">
            <v>6.0999984741210937</v>
          </cell>
          <cell r="J288">
            <v>153.10000610351562</v>
          </cell>
          <cell r="K288">
            <v>156.39999389648437</v>
          </cell>
          <cell r="L288">
            <v>174.69999694824219</v>
          </cell>
          <cell r="M288">
            <v>177.5</v>
          </cell>
        </row>
        <row r="289">
          <cell r="A289" t="str">
            <v>1187</v>
          </cell>
          <cell r="B289">
            <v>52.950000762939453</v>
          </cell>
          <cell r="C289">
            <v>6.9250011444091797</v>
          </cell>
          <cell r="D289">
            <v>39.099998474121094</v>
          </cell>
          <cell r="E289">
            <v>42.5</v>
          </cell>
          <cell r="F289">
            <v>63.299999237060547</v>
          </cell>
          <cell r="G289">
            <v>66.800003051757813</v>
          </cell>
          <cell r="H289">
            <v>165.6</v>
          </cell>
          <cell r="I289">
            <v>6.05</v>
          </cell>
          <cell r="J289">
            <v>153.5</v>
          </cell>
          <cell r="K289">
            <v>156.80000305175781</v>
          </cell>
          <cell r="L289">
            <v>174.89999389648437</v>
          </cell>
          <cell r="M289">
            <v>177.7</v>
          </cell>
        </row>
        <row r="290">
          <cell r="A290" t="str">
            <v>1188</v>
          </cell>
          <cell r="B290">
            <v>53.150001525878906</v>
          </cell>
          <cell r="C290">
            <v>6.875</v>
          </cell>
          <cell r="D290">
            <v>39.400001525878906</v>
          </cell>
          <cell r="E290">
            <v>42.799999237060547</v>
          </cell>
          <cell r="F290">
            <v>63.400001525878906</v>
          </cell>
          <cell r="G290">
            <v>66.900001525878906</v>
          </cell>
          <cell r="H290">
            <v>165.89999694824218</v>
          </cell>
          <cell r="I290">
            <v>6.0000015258789148</v>
          </cell>
          <cell r="J290">
            <v>153.89999389648437</v>
          </cell>
          <cell r="K290">
            <v>157.10000610351562</v>
          </cell>
          <cell r="L290">
            <v>175.10000610351562</v>
          </cell>
          <cell r="M290">
            <v>177.9</v>
          </cell>
        </row>
        <row r="291">
          <cell r="A291" t="str">
            <v>1189</v>
          </cell>
          <cell r="B291">
            <v>53.399999618530273</v>
          </cell>
          <cell r="C291">
            <v>6.8499994277954102</v>
          </cell>
          <cell r="D291">
            <v>39.700000762939453</v>
          </cell>
          <cell r="E291">
            <v>43.099998474121094</v>
          </cell>
          <cell r="F291">
            <v>63.599998474121094</v>
          </cell>
          <cell r="G291">
            <v>67.099998474121094</v>
          </cell>
          <cell r="H291">
            <v>166.20000152587892</v>
          </cell>
          <cell r="I291">
            <v>5.9499992370605383</v>
          </cell>
          <cell r="J291">
            <v>154.30000305175781</v>
          </cell>
          <cell r="K291">
            <v>157.39999389648437</v>
          </cell>
          <cell r="L291">
            <v>175.30000305175781</v>
          </cell>
          <cell r="M291">
            <v>178.1</v>
          </cell>
        </row>
        <row r="292">
          <cell r="A292" t="str">
            <v>1190</v>
          </cell>
          <cell r="B292">
            <v>53.650001525878906</v>
          </cell>
          <cell r="C292">
            <v>6.8250007629394531</v>
          </cell>
          <cell r="D292">
            <v>40</v>
          </cell>
          <cell r="E292">
            <v>43.299999237060547</v>
          </cell>
          <cell r="F292">
            <v>63.799999237060547</v>
          </cell>
          <cell r="G292">
            <v>67.300003051757813</v>
          </cell>
          <cell r="H292">
            <v>166.45000305175782</v>
          </cell>
          <cell r="I292">
            <v>5.9249984741210966</v>
          </cell>
          <cell r="J292">
            <v>154.60000610351562</v>
          </cell>
          <cell r="K292">
            <v>157.80000305175781</v>
          </cell>
          <cell r="L292">
            <v>175.5</v>
          </cell>
          <cell r="M292">
            <v>178.3</v>
          </cell>
        </row>
        <row r="293">
          <cell r="A293" t="str">
            <v>1191</v>
          </cell>
          <cell r="B293">
            <v>53.850000381469727</v>
          </cell>
          <cell r="C293">
            <v>6.7750005722045898</v>
          </cell>
          <cell r="D293">
            <v>40.299999237060547</v>
          </cell>
          <cell r="E293">
            <v>43.599998474121094</v>
          </cell>
          <cell r="F293">
            <v>63.900001525878906</v>
          </cell>
          <cell r="G293">
            <v>67.400001525878906</v>
          </cell>
          <cell r="H293">
            <v>166.75</v>
          </cell>
          <cell r="I293">
            <v>5.875</v>
          </cell>
          <cell r="J293">
            <v>155</v>
          </cell>
          <cell r="K293">
            <v>158</v>
          </cell>
          <cell r="L293">
            <v>175.69999694824219</v>
          </cell>
          <cell r="M293">
            <v>178.5</v>
          </cell>
        </row>
        <row r="294">
          <cell r="A294" t="str">
            <v>1192</v>
          </cell>
          <cell r="B294">
            <v>54.049999237060547</v>
          </cell>
          <cell r="C294">
            <v>6.7749996185302734</v>
          </cell>
          <cell r="D294">
            <v>40.5</v>
          </cell>
          <cell r="E294">
            <v>43.799999237060547</v>
          </cell>
          <cell r="F294">
            <v>64.199996948242188</v>
          </cell>
          <cell r="G294">
            <v>67.599998474121094</v>
          </cell>
          <cell r="H294">
            <v>166.94999847412109</v>
          </cell>
          <cell r="I294">
            <v>5.8750007629394503</v>
          </cell>
          <cell r="J294">
            <v>155.19999694824219</v>
          </cell>
          <cell r="K294">
            <v>158.30000305175781</v>
          </cell>
          <cell r="L294">
            <v>175.89999389648437</v>
          </cell>
          <cell r="M294">
            <v>178.7</v>
          </cell>
        </row>
        <row r="295">
          <cell r="A295" t="str">
            <v>1193</v>
          </cell>
          <cell r="B295">
            <v>54.249998092651367</v>
          </cell>
          <cell r="C295">
            <v>6.7249994277954102</v>
          </cell>
          <cell r="D295">
            <v>40.799999237060547</v>
          </cell>
          <cell r="E295">
            <v>44.099998474121094</v>
          </cell>
          <cell r="F295">
            <v>64.300003051757812</v>
          </cell>
          <cell r="G295">
            <v>67.699996948242188</v>
          </cell>
          <cell r="H295">
            <v>167.15</v>
          </cell>
          <cell r="I295">
            <v>5.8250000000000002</v>
          </cell>
          <cell r="J295">
            <v>155.5</v>
          </cell>
          <cell r="K295">
            <v>158.60000610351562</v>
          </cell>
          <cell r="L295">
            <v>176</v>
          </cell>
          <cell r="M295">
            <v>178.8</v>
          </cell>
        </row>
        <row r="296">
          <cell r="A296" t="str">
            <v>1194</v>
          </cell>
          <cell r="B296">
            <v>54.450000762939453</v>
          </cell>
          <cell r="C296">
            <v>6.7250003814697266</v>
          </cell>
          <cell r="D296">
            <v>41</v>
          </cell>
          <cell r="E296">
            <v>44.299999237060547</v>
          </cell>
          <cell r="F296">
            <v>64.5</v>
          </cell>
          <cell r="G296">
            <v>67.900001525878906</v>
          </cell>
          <cell r="H296">
            <v>167.29999847412108</v>
          </cell>
          <cell r="I296">
            <v>5.8000007629394617</v>
          </cell>
          <cell r="J296">
            <v>155.69999694824219</v>
          </cell>
          <cell r="K296">
            <v>158.80000305175781</v>
          </cell>
          <cell r="L296">
            <v>176.10000610351562</v>
          </cell>
          <cell r="M296">
            <v>178.9</v>
          </cell>
        </row>
        <row r="297">
          <cell r="A297" t="str">
            <v>1195</v>
          </cell>
          <cell r="B297">
            <v>54.600000381469727</v>
          </cell>
          <cell r="C297">
            <v>6.6999998092651367</v>
          </cell>
          <cell r="D297">
            <v>41.200000762939453</v>
          </cell>
          <cell r="E297">
            <v>44.5</v>
          </cell>
          <cell r="F297">
            <v>64.599998474121094</v>
          </cell>
          <cell r="G297">
            <v>68</v>
          </cell>
          <cell r="H297">
            <v>167.5</v>
          </cell>
          <cell r="I297">
            <v>5.75</v>
          </cell>
          <cell r="J297">
            <v>156</v>
          </cell>
          <cell r="K297">
            <v>159</v>
          </cell>
          <cell r="L297">
            <v>176.30000305175781</v>
          </cell>
          <cell r="M297">
            <v>179</v>
          </cell>
        </row>
        <row r="298">
          <cell r="A298" t="str">
            <v>1196</v>
          </cell>
          <cell r="B298">
            <v>54.75</v>
          </cell>
          <cell r="C298">
            <v>6.6749992370605469</v>
          </cell>
          <cell r="D298">
            <v>41.400001525878906</v>
          </cell>
          <cell r="E298">
            <v>44.700000762939453</v>
          </cell>
          <cell r="F298">
            <v>64.699996948242188</v>
          </cell>
          <cell r="G298">
            <v>68.099998474121094</v>
          </cell>
          <cell r="H298">
            <v>167.64999847412111</v>
          </cell>
          <cell r="I298">
            <v>5.7250007629394446</v>
          </cell>
          <cell r="J298">
            <v>156.19999694824219</v>
          </cell>
          <cell r="K298">
            <v>159.19999694824219</v>
          </cell>
          <cell r="L298">
            <v>176.39999389648437</v>
          </cell>
          <cell r="M298">
            <v>179.1</v>
          </cell>
        </row>
        <row r="299">
          <cell r="A299" t="str">
            <v>1197</v>
          </cell>
          <cell r="B299">
            <v>54.950000762939453</v>
          </cell>
          <cell r="C299">
            <v>6.6750011444091797</v>
          </cell>
          <cell r="D299">
            <v>41.599998474121094</v>
          </cell>
          <cell r="E299">
            <v>44.900001525878906</v>
          </cell>
          <cell r="F299">
            <v>64.900001525878906</v>
          </cell>
          <cell r="G299">
            <v>68.300003051757813</v>
          </cell>
          <cell r="H299">
            <v>167.79999694824218</v>
          </cell>
          <cell r="I299">
            <v>5.7000015258789034</v>
          </cell>
          <cell r="J299">
            <v>156.39999389648437</v>
          </cell>
          <cell r="K299">
            <v>159.39999389648437</v>
          </cell>
          <cell r="L299">
            <v>176.5</v>
          </cell>
          <cell r="M299">
            <v>179.2</v>
          </cell>
        </row>
        <row r="300">
          <cell r="A300" t="str">
            <v>1198</v>
          </cell>
          <cell r="B300">
            <v>55.100000381469727</v>
          </cell>
          <cell r="C300">
            <v>6.6500005722045898</v>
          </cell>
          <cell r="D300">
            <v>41.799999237060547</v>
          </cell>
          <cell r="E300">
            <v>45.099998474121094</v>
          </cell>
          <cell r="F300">
            <v>65</v>
          </cell>
          <cell r="G300">
            <v>68.400001525878906</v>
          </cell>
          <cell r="H300">
            <v>167.85</v>
          </cell>
          <cell r="I300">
            <v>5.6749999999999998</v>
          </cell>
          <cell r="J300">
            <v>156.5</v>
          </cell>
          <cell r="K300">
            <v>159.60000610351562</v>
          </cell>
          <cell r="L300">
            <v>176.60000610351562</v>
          </cell>
          <cell r="M300">
            <v>179.2</v>
          </cell>
        </row>
        <row r="301">
          <cell r="A301" t="str">
            <v>1199</v>
          </cell>
          <cell r="B301">
            <v>55.25</v>
          </cell>
          <cell r="C301">
            <v>6.625</v>
          </cell>
          <cell r="D301">
            <v>42</v>
          </cell>
          <cell r="E301">
            <v>45.299999237060547</v>
          </cell>
          <cell r="F301">
            <v>65.199996948242188</v>
          </cell>
          <cell r="G301">
            <v>68.5</v>
          </cell>
          <cell r="H301">
            <v>167.9999984741211</v>
          </cell>
          <cell r="I301">
            <v>5.650000762939456</v>
          </cell>
          <cell r="J301">
            <v>156.69999694824219</v>
          </cell>
          <cell r="K301">
            <v>159.69999694824219</v>
          </cell>
          <cell r="L301">
            <v>176.69999694824219</v>
          </cell>
          <cell r="M301">
            <v>179.3</v>
          </cell>
        </row>
        <row r="302">
          <cell r="A302" t="str">
            <v>1200</v>
          </cell>
          <cell r="B302">
            <v>55.399999618530273</v>
          </cell>
          <cell r="C302">
            <v>6.5999994277954102</v>
          </cell>
          <cell r="D302">
            <v>42.200000762939453</v>
          </cell>
          <cell r="E302">
            <v>45.5</v>
          </cell>
          <cell r="F302">
            <v>65.300003051757812</v>
          </cell>
          <cell r="G302">
            <v>68.599998474121094</v>
          </cell>
          <cell r="H302">
            <v>168.14999694824218</v>
          </cell>
          <cell r="I302">
            <v>5.6250015258789148</v>
          </cell>
          <cell r="J302">
            <v>156.89999389648437</v>
          </cell>
          <cell r="K302">
            <v>159.89999389648437</v>
          </cell>
          <cell r="L302">
            <v>176.80000305175781</v>
          </cell>
          <cell r="M302">
            <v>179.4</v>
          </cell>
        </row>
        <row r="303">
          <cell r="A303" t="str">
            <v>1201</v>
          </cell>
          <cell r="B303">
            <v>55.549999237060547</v>
          </cell>
          <cell r="C303">
            <v>6.5749988555908203</v>
          </cell>
          <cell r="D303">
            <v>42.400001525878906</v>
          </cell>
          <cell r="E303">
            <v>45.700000762939453</v>
          </cell>
          <cell r="F303">
            <v>65.400001525878906</v>
          </cell>
          <cell r="G303">
            <v>68.699996948242188</v>
          </cell>
          <cell r="H303">
            <v>168.25</v>
          </cell>
          <cell r="I303">
            <v>5.625</v>
          </cell>
          <cell r="J303">
            <v>157</v>
          </cell>
          <cell r="K303">
            <v>160</v>
          </cell>
          <cell r="L303">
            <v>176.89999389648437</v>
          </cell>
          <cell r="M303">
            <v>179.5</v>
          </cell>
        </row>
        <row r="304">
          <cell r="A304" t="str">
            <v>1202</v>
          </cell>
          <cell r="B304">
            <v>55.700000762939453</v>
          </cell>
          <cell r="C304">
            <v>6.5500011444091797</v>
          </cell>
          <cell r="D304">
            <v>42.599998474121094</v>
          </cell>
          <cell r="E304">
            <v>45.900001525878906</v>
          </cell>
          <cell r="F304">
            <v>65.5</v>
          </cell>
          <cell r="G304">
            <v>68.800003051757812</v>
          </cell>
          <cell r="H304">
            <v>168.39999847412111</v>
          </cell>
          <cell r="I304">
            <v>5.6000007629394446</v>
          </cell>
          <cell r="J304">
            <v>157.19999694824219</v>
          </cell>
          <cell r="K304">
            <v>160.10000610351562</v>
          </cell>
          <cell r="L304">
            <v>177</v>
          </cell>
          <cell r="M304">
            <v>179.6</v>
          </cell>
        </row>
        <row r="305">
          <cell r="A305" t="str">
            <v>1203</v>
          </cell>
          <cell r="B305">
            <v>55.850000381469727</v>
          </cell>
          <cell r="C305">
            <v>6.5250005722045898</v>
          </cell>
          <cell r="D305">
            <v>42.799999237060547</v>
          </cell>
          <cell r="E305">
            <v>46.099998474121094</v>
          </cell>
          <cell r="F305">
            <v>65.599998474121094</v>
          </cell>
          <cell r="G305">
            <v>68.900001525878906</v>
          </cell>
          <cell r="H305">
            <v>168.5000015258789</v>
          </cell>
          <cell r="I305">
            <v>5.599999237060544</v>
          </cell>
          <cell r="J305">
            <v>157.30000305175781</v>
          </cell>
          <cell r="K305">
            <v>160.30000305175781</v>
          </cell>
          <cell r="L305">
            <v>177.10000610351562</v>
          </cell>
          <cell r="M305">
            <v>179.7</v>
          </cell>
        </row>
        <row r="306">
          <cell r="A306" t="str">
            <v>1204</v>
          </cell>
          <cell r="B306">
            <v>56</v>
          </cell>
          <cell r="C306">
            <v>6.5</v>
          </cell>
          <cell r="D306">
            <v>43</v>
          </cell>
          <cell r="E306">
            <v>46.299999237060547</v>
          </cell>
          <cell r="F306">
            <v>65.800003051757812</v>
          </cell>
          <cell r="G306">
            <v>69</v>
          </cell>
          <cell r="H306">
            <v>168.59999694824219</v>
          </cell>
          <cell r="I306">
            <v>5.6000015258789091</v>
          </cell>
          <cell r="J306">
            <v>157.39999389648437</v>
          </cell>
          <cell r="K306">
            <v>160.39999389648437</v>
          </cell>
          <cell r="L306">
            <v>177.19999694824219</v>
          </cell>
          <cell r="M306">
            <v>179.8</v>
          </cell>
        </row>
        <row r="307">
          <cell r="A307" t="str">
            <v>1205</v>
          </cell>
          <cell r="B307">
            <v>56.099998474121094</v>
          </cell>
          <cell r="C307">
            <v>6.5</v>
          </cell>
          <cell r="D307">
            <v>43.099998474121094</v>
          </cell>
          <cell r="E307">
            <v>46.400001525878906</v>
          </cell>
          <cell r="F307">
            <v>65.900001525878906</v>
          </cell>
          <cell r="G307">
            <v>69.099998474121094</v>
          </cell>
          <cell r="H307">
            <v>168.7500030517578</v>
          </cell>
          <cell r="I307">
            <v>5.5749984741211023</v>
          </cell>
          <cell r="J307">
            <v>157.60000610351562</v>
          </cell>
          <cell r="K307">
            <v>160.5</v>
          </cell>
          <cell r="L307">
            <v>177.19999694824219</v>
          </cell>
          <cell r="M307">
            <v>179.9</v>
          </cell>
        </row>
        <row r="308">
          <cell r="A308" t="str">
            <v>1206</v>
          </cell>
          <cell r="B308">
            <v>56.249998092651367</v>
          </cell>
          <cell r="C308">
            <v>6.4749994277954102</v>
          </cell>
          <cell r="D308">
            <v>43.299999237060547</v>
          </cell>
          <cell r="E308">
            <v>46.599998474121094</v>
          </cell>
          <cell r="F308">
            <v>66</v>
          </cell>
          <cell r="G308">
            <v>69.199996948242188</v>
          </cell>
          <cell r="H308">
            <v>168.79999847412108</v>
          </cell>
          <cell r="I308">
            <v>5.5500007629394617</v>
          </cell>
          <cell r="J308">
            <v>157.69999694824219</v>
          </cell>
          <cell r="K308">
            <v>160.60000610351562</v>
          </cell>
          <cell r="L308">
            <v>177.30000305175781</v>
          </cell>
          <cell r="M308">
            <v>179.9</v>
          </cell>
        </row>
        <row r="309">
          <cell r="A309" t="str">
            <v>1207</v>
          </cell>
          <cell r="B309">
            <v>56.400001525878906</v>
          </cell>
          <cell r="C309">
            <v>6.4500007629394531</v>
          </cell>
          <cell r="D309">
            <v>43.5</v>
          </cell>
          <cell r="E309">
            <v>46.799999237060547</v>
          </cell>
          <cell r="F309">
            <v>66.099998474121094</v>
          </cell>
          <cell r="G309">
            <v>69.300003051757812</v>
          </cell>
          <cell r="H309">
            <v>168.90000152587891</v>
          </cell>
          <cell r="I309">
            <v>5.5499992370605469</v>
          </cell>
          <cell r="J309">
            <v>157.80000305175781</v>
          </cell>
          <cell r="K309">
            <v>160.69999694824219</v>
          </cell>
          <cell r="L309">
            <v>177.30000305175781</v>
          </cell>
          <cell r="M309">
            <v>180</v>
          </cell>
        </row>
        <row r="310">
          <cell r="A310" t="str">
            <v>1208</v>
          </cell>
          <cell r="B310">
            <v>56.55000114440918</v>
          </cell>
          <cell r="C310">
            <v>6.4250001907348633</v>
          </cell>
          <cell r="D310">
            <v>43.700000762939453</v>
          </cell>
          <cell r="E310">
            <v>47</v>
          </cell>
          <cell r="F310">
            <v>66.199996948242187</v>
          </cell>
          <cell r="G310">
            <v>69.400001525878906</v>
          </cell>
          <cell r="H310">
            <v>168.94999694824219</v>
          </cell>
          <cell r="I310">
            <v>5.5250015258789062</v>
          </cell>
          <cell r="J310">
            <v>157.89999389648437</v>
          </cell>
          <cell r="K310">
            <v>160.80000305175781</v>
          </cell>
          <cell r="L310">
            <v>177.39999389648437</v>
          </cell>
          <cell r="M310">
            <v>180</v>
          </cell>
        </row>
        <row r="311">
          <cell r="A311" t="str">
            <v>1209</v>
          </cell>
          <cell r="B311">
            <v>56.649999618530273</v>
          </cell>
          <cell r="C311">
            <v>6.4250001907348633</v>
          </cell>
          <cell r="D311">
            <v>43.799999237060547</v>
          </cell>
          <cell r="E311">
            <v>47.099998474121094</v>
          </cell>
          <cell r="F311">
            <v>66.300003051757813</v>
          </cell>
          <cell r="G311">
            <v>69.5</v>
          </cell>
          <cell r="H311">
            <v>169.10000305175782</v>
          </cell>
          <cell r="I311">
            <v>5.4999984741210852</v>
          </cell>
          <cell r="J311">
            <v>158.10000610351562</v>
          </cell>
          <cell r="K311">
            <v>160.89999389648437</v>
          </cell>
          <cell r="L311">
            <v>177.39999389648437</v>
          </cell>
          <cell r="M311">
            <v>180.1</v>
          </cell>
        </row>
        <row r="312">
          <cell r="A312" t="str">
            <v>1210</v>
          </cell>
          <cell r="B312">
            <v>56.799999237060547</v>
          </cell>
          <cell r="C312">
            <v>6.3999996185302734</v>
          </cell>
          <cell r="D312">
            <v>44</v>
          </cell>
          <cell r="E312">
            <v>47.200000762939453</v>
          </cell>
          <cell r="F312">
            <v>66.400001525878906</v>
          </cell>
          <cell r="G312">
            <v>69.599998474121094</v>
          </cell>
          <cell r="H312">
            <v>169.14999847412111</v>
          </cell>
          <cell r="I312">
            <v>5.4750007629394446</v>
          </cell>
          <cell r="J312">
            <v>158.19999694824219</v>
          </cell>
          <cell r="K312">
            <v>161</v>
          </cell>
          <cell r="L312">
            <v>177.39999389648437</v>
          </cell>
          <cell r="M312">
            <v>180.1</v>
          </cell>
        </row>
        <row r="313">
          <cell r="A313" t="str">
            <v>1211</v>
          </cell>
          <cell r="B313">
            <v>56.899999618530273</v>
          </cell>
          <cell r="C313">
            <v>6.3499994277954102</v>
          </cell>
          <cell r="D313">
            <v>44.200000762939453</v>
          </cell>
          <cell r="E313">
            <v>47.400001525878906</v>
          </cell>
          <cell r="F313">
            <v>66.400001525878906</v>
          </cell>
          <cell r="G313">
            <v>69.599998474121094</v>
          </cell>
          <cell r="H313">
            <v>169.20000152587892</v>
          </cell>
          <cell r="I313">
            <v>5.4499992370605383</v>
          </cell>
          <cell r="J313">
            <v>158.30000305175781</v>
          </cell>
          <cell r="K313">
            <v>161.10000610351562</v>
          </cell>
          <cell r="L313">
            <v>177.39999389648437</v>
          </cell>
          <cell r="M313">
            <v>180.1</v>
          </cell>
        </row>
        <row r="314">
          <cell r="A314" t="str">
            <v>1212</v>
          </cell>
          <cell r="B314">
            <v>56.94999885559082</v>
          </cell>
          <cell r="C314">
            <v>6.3249998092651367</v>
          </cell>
          <cell r="D314">
            <v>44.299999237060547</v>
          </cell>
          <cell r="E314">
            <v>47.5</v>
          </cell>
          <cell r="F314">
            <v>66.5</v>
          </cell>
          <cell r="G314">
            <v>69.599998474121094</v>
          </cell>
          <cell r="H314">
            <v>169.2499969482422</v>
          </cell>
          <cell r="I314">
            <v>5.4250015258788977</v>
          </cell>
          <cell r="J314">
            <v>158.39999389648437</v>
          </cell>
          <cell r="K314">
            <v>161.10000610351562</v>
          </cell>
          <cell r="L314">
            <v>177.39999389648437</v>
          </cell>
          <cell r="M314">
            <v>180.1</v>
          </cell>
        </row>
        <row r="315">
          <cell r="A315" t="str">
            <v>1213</v>
          </cell>
          <cell r="B315">
            <v>57.099998474121094</v>
          </cell>
          <cell r="C315">
            <v>6.2999992370605469</v>
          </cell>
          <cell r="D315">
            <v>44.5</v>
          </cell>
          <cell r="E315">
            <v>47.700000762939453</v>
          </cell>
          <cell r="F315">
            <v>66.599998474121094</v>
          </cell>
          <cell r="G315">
            <v>69.699996948242188</v>
          </cell>
          <cell r="H315">
            <v>169.3</v>
          </cell>
          <cell r="I315">
            <v>5.3999999999999915</v>
          </cell>
          <cell r="J315">
            <v>158.5</v>
          </cell>
          <cell r="K315">
            <v>161.19999694824219</v>
          </cell>
          <cell r="L315">
            <v>177.39999389648437</v>
          </cell>
          <cell r="M315">
            <v>180.1</v>
          </cell>
        </row>
        <row r="316">
          <cell r="A316" t="str">
            <v>1214</v>
          </cell>
          <cell r="B316">
            <v>57.200000762939453</v>
          </cell>
          <cell r="C316">
            <v>6.3000011444091797</v>
          </cell>
          <cell r="D316">
            <v>44.599998474121094</v>
          </cell>
          <cell r="E316">
            <v>47.799999237060547</v>
          </cell>
          <cell r="F316">
            <v>66.699996948242187</v>
          </cell>
          <cell r="G316">
            <v>69.800003051757812</v>
          </cell>
          <cell r="H316">
            <v>169.35000305175782</v>
          </cell>
          <cell r="I316">
            <v>5.3749984741210852</v>
          </cell>
          <cell r="J316">
            <v>158.60000610351562</v>
          </cell>
          <cell r="K316">
            <v>161.30000305175781</v>
          </cell>
          <cell r="L316">
            <v>177.5</v>
          </cell>
          <cell r="M316">
            <v>180.1</v>
          </cell>
        </row>
        <row r="317">
          <cell r="A317" t="str">
            <v>1215</v>
          </cell>
          <cell r="B317">
            <v>57.30000114440918</v>
          </cell>
          <cell r="C317">
            <v>6.2500009536743164</v>
          </cell>
          <cell r="D317">
            <v>44.8</v>
          </cell>
          <cell r="E317">
            <v>48</v>
          </cell>
          <cell r="F317">
            <v>66.8</v>
          </cell>
          <cell r="G317">
            <v>69.8</v>
          </cell>
          <cell r="H317">
            <v>169.35000305175782</v>
          </cell>
          <cell r="I317">
            <v>5.3749984741210852</v>
          </cell>
          <cell r="J317">
            <v>158.6</v>
          </cell>
          <cell r="K317">
            <v>161.30000000000001</v>
          </cell>
          <cell r="L317">
            <v>177.5</v>
          </cell>
          <cell r="M317">
            <v>180.1</v>
          </cell>
        </row>
        <row r="318">
          <cell r="A318" t="str">
            <v>1216</v>
          </cell>
          <cell r="B318">
            <v>57.400001525878906</v>
          </cell>
          <cell r="C318">
            <v>6.25</v>
          </cell>
          <cell r="D318">
            <v>44.9</v>
          </cell>
          <cell r="E318">
            <v>48.1</v>
          </cell>
          <cell r="F318">
            <v>66.900000000000006</v>
          </cell>
          <cell r="G318">
            <v>69.900000000000006</v>
          </cell>
          <cell r="H318">
            <v>169.4</v>
          </cell>
          <cell r="I318">
            <v>5.35</v>
          </cell>
          <cell r="J318">
            <v>158.69999999999999</v>
          </cell>
          <cell r="K318">
            <v>161.4</v>
          </cell>
          <cell r="L318">
            <v>177.5</v>
          </cell>
          <cell r="M318">
            <v>180.1</v>
          </cell>
        </row>
        <row r="319">
          <cell r="A319" t="str">
            <v>1217</v>
          </cell>
          <cell r="B319">
            <v>57.450000762939453</v>
          </cell>
          <cell r="C319">
            <v>6.2250003814697266</v>
          </cell>
          <cell r="D319">
            <v>45</v>
          </cell>
          <cell r="E319">
            <v>48.200000762939453</v>
          </cell>
          <cell r="F319">
            <v>66.900001525878906</v>
          </cell>
          <cell r="G319">
            <v>69.900001525878906</v>
          </cell>
          <cell r="H319">
            <v>169.45000152587892</v>
          </cell>
          <cell r="I319">
            <v>5.3249992370605383</v>
          </cell>
          <cell r="J319">
            <v>158.80000305175781</v>
          </cell>
          <cell r="K319">
            <v>161.39999389648437</v>
          </cell>
          <cell r="L319">
            <v>177.5</v>
          </cell>
          <cell r="M319">
            <v>180.1</v>
          </cell>
        </row>
        <row r="320">
          <cell r="A320" t="str">
            <v>1218</v>
          </cell>
          <cell r="B320">
            <v>57.649999618530273</v>
          </cell>
          <cell r="C320">
            <v>6.1750001907348633</v>
          </cell>
          <cell r="D320">
            <v>45.299999237060547</v>
          </cell>
          <cell r="E320">
            <v>48.400001525878906</v>
          </cell>
          <cell r="F320">
            <v>67</v>
          </cell>
          <cell r="G320">
            <v>70</v>
          </cell>
          <cell r="H320">
            <v>169.45000152587892</v>
          </cell>
          <cell r="I320">
            <v>5.3249992370605383</v>
          </cell>
          <cell r="J320">
            <v>158.80000305175781</v>
          </cell>
          <cell r="K320">
            <v>161.5</v>
          </cell>
          <cell r="L320">
            <v>177.5</v>
          </cell>
          <cell r="M320">
            <v>180.1</v>
          </cell>
        </row>
        <row r="321">
          <cell r="A321" t="str">
            <v>1219</v>
          </cell>
          <cell r="B321">
            <v>57.700000762939453</v>
          </cell>
          <cell r="C321">
            <v>6.1499996185302734</v>
          </cell>
          <cell r="D321">
            <v>45.400001525878906</v>
          </cell>
          <cell r="E321">
            <v>48.5</v>
          </cell>
          <cell r="F321">
            <v>67</v>
          </cell>
          <cell r="G321">
            <v>70</v>
          </cell>
          <cell r="H321">
            <v>169.4999969482422</v>
          </cell>
          <cell r="I321">
            <v>5.3000015258788977</v>
          </cell>
          <cell r="J321">
            <v>158.89999389648437</v>
          </cell>
          <cell r="K321">
            <v>161.5</v>
          </cell>
          <cell r="L321">
            <v>177.5</v>
          </cell>
          <cell r="M321">
            <v>180.1</v>
          </cell>
        </row>
        <row r="322">
          <cell r="A322" t="str">
            <v>1220</v>
          </cell>
          <cell r="B322">
            <v>57.799999237060547</v>
          </cell>
          <cell r="C322">
            <v>6.1499996185302734</v>
          </cell>
          <cell r="D322">
            <v>45.5</v>
          </cell>
          <cell r="E322">
            <v>48.599998474121094</v>
          </cell>
          <cell r="F322">
            <v>67.099998474121094</v>
          </cell>
          <cell r="G322">
            <v>70.099998474121094</v>
          </cell>
          <cell r="H322">
            <v>169.4999969482422</v>
          </cell>
          <cell r="I322">
            <v>5.3000015258788977</v>
          </cell>
          <cell r="J322">
            <v>158.89999389648437</v>
          </cell>
          <cell r="K322">
            <v>161.60000610351562</v>
          </cell>
          <cell r="L322">
            <v>177.5</v>
          </cell>
          <cell r="M322">
            <v>180.1</v>
          </cell>
        </row>
        <row r="323">
          <cell r="A323" t="str">
            <v>1221</v>
          </cell>
          <cell r="B323">
            <v>57.799999237060547</v>
          </cell>
          <cell r="C323">
            <v>6.1499996185302734</v>
          </cell>
          <cell r="D323">
            <v>45.5</v>
          </cell>
          <cell r="E323">
            <v>48.599998474121094</v>
          </cell>
          <cell r="F323">
            <v>67.099998474121094</v>
          </cell>
          <cell r="G323">
            <v>70.099998474121094</v>
          </cell>
          <cell r="H323">
            <v>169.6</v>
          </cell>
          <cell r="I323">
            <v>5.3</v>
          </cell>
          <cell r="J323">
            <v>159</v>
          </cell>
          <cell r="K323">
            <v>161.60000610351562</v>
          </cell>
          <cell r="L323">
            <v>177.60000610351562</v>
          </cell>
          <cell r="M323">
            <v>180.2</v>
          </cell>
        </row>
        <row r="324">
          <cell r="A324" t="str">
            <v>1222</v>
          </cell>
          <cell r="B324">
            <v>57.899997711181641</v>
          </cell>
          <cell r="C324">
            <v>6.1499996185302734</v>
          </cell>
          <cell r="D324">
            <v>45.599998474121094</v>
          </cell>
          <cell r="E324">
            <v>48.700000762939453</v>
          </cell>
          <cell r="F324">
            <v>67.199996948242187</v>
          </cell>
          <cell r="G324">
            <v>70.199996948242188</v>
          </cell>
          <cell r="H324">
            <v>169.6</v>
          </cell>
          <cell r="I324">
            <v>5.3</v>
          </cell>
          <cell r="J324">
            <v>159</v>
          </cell>
          <cell r="K324">
            <v>161.60000610351562</v>
          </cell>
          <cell r="L324">
            <v>177.60000610351562</v>
          </cell>
          <cell r="M324">
            <v>180.2</v>
          </cell>
        </row>
        <row r="325">
          <cell r="A325" t="str">
            <v>1223</v>
          </cell>
          <cell r="B325">
            <v>57.94999885559082</v>
          </cell>
          <cell r="C325">
            <v>6.1249990463256836</v>
          </cell>
          <cell r="D325">
            <v>45.700000762939453</v>
          </cell>
          <cell r="E325">
            <v>48.799999237060547</v>
          </cell>
          <cell r="F325">
            <v>67.199996948242187</v>
          </cell>
          <cell r="G325">
            <v>70.199996948242188</v>
          </cell>
          <cell r="H325">
            <v>169.6</v>
          </cell>
          <cell r="I325">
            <v>5.3</v>
          </cell>
          <cell r="J325">
            <v>159</v>
          </cell>
          <cell r="K325">
            <v>161.60000610351562</v>
          </cell>
          <cell r="L325">
            <v>177.60000610351562</v>
          </cell>
          <cell r="M325">
            <v>180.2</v>
          </cell>
        </row>
        <row r="326">
          <cell r="A326" t="str">
            <v>1224</v>
          </cell>
          <cell r="B326">
            <v>58.05000114440918</v>
          </cell>
          <cell r="C326">
            <v>6.1250009536743164</v>
          </cell>
          <cell r="D326">
            <v>45.799999237060547</v>
          </cell>
          <cell r="E326">
            <v>48.799999237060547</v>
          </cell>
          <cell r="F326">
            <v>67.300003051757813</v>
          </cell>
          <cell r="G326">
            <v>70.300003051757813</v>
          </cell>
          <cell r="H326">
            <v>169.6</v>
          </cell>
          <cell r="I326">
            <v>5.3</v>
          </cell>
          <cell r="J326">
            <v>159</v>
          </cell>
          <cell r="K326">
            <v>161.69999694824219</v>
          </cell>
          <cell r="L326">
            <v>177.60000610351562</v>
          </cell>
          <cell r="M326">
            <v>180.2</v>
          </cell>
        </row>
        <row r="327">
          <cell r="A327" t="str">
            <v>1225</v>
          </cell>
          <cell r="B327">
            <v>58.05000114440918</v>
          </cell>
          <cell r="C327">
            <v>6.1250009536743164</v>
          </cell>
          <cell r="D327">
            <v>45.799999237060547</v>
          </cell>
          <cell r="E327">
            <v>48.900001525878906</v>
          </cell>
          <cell r="F327">
            <v>67.300003051757813</v>
          </cell>
          <cell r="G327">
            <v>70.300003051757813</v>
          </cell>
          <cell r="H327">
            <v>169.65000305175781</v>
          </cell>
          <cell r="I327">
            <v>5.2749984741210909</v>
          </cell>
          <cell r="J327">
            <v>159.10000610351562</v>
          </cell>
          <cell r="K327">
            <v>161.69999694824219</v>
          </cell>
          <cell r="L327">
            <v>177.60000610351562</v>
          </cell>
          <cell r="M327">
            <v>180.2</v>
          </cell>
        </row>
        <row r="328">
          <cell r="A328" t="str">
            <v>1226</v>
          </cell>
          <cell r="B328">
            <v>58.150001525878906</v>
          </cell>
          <cell r="C328">
            <v>6.125</v>
          </cell>
          <cell r="D328">
            <v>45.900001525878906</v>
          </cell>
          <cell r="E328">
            <v>48.900001525878906</v>
          </cell>
          <cell r="F328">
            <v>67.400001525878906</v>
          </cell>
          <cell r="G328">
            <v>70.400001525878906</v>
          </cell>
          <cell r="H328">
            <v>169.65000305175781</v>
          </cell>
          <cell r="I328">
            <v>5.2749984741210909</v>
          </cell>
          <cell r="J328">
            <v>159.10000610351562</v>
          </cell>
          <cell r="K328">
            <v>161.69999694824219</v>
          </cell>
          <cell r="L328">
            <v>177.60000610351562</v>
          </cell>
          <cell r="M328">
            <v>180.2</v>
          </cell>
        </row>
        <row r="329">
          <cell r="A329" t="str">
            <v>1227</v>
          </cell>
          <cell r="B329">
            <v>58.150001525878906</v>
          </cell>
          <cell r="C329">
            <v>6.125</v>
          </cell>
          <cell r="D329">
            <v>45.900001525878906</v>
          </cell>
          <cell r="E329">
            <v>48.900001525878906</v>
          </cell>
          <cell r="F329">
            <v>67.400001525878906</v>
          </cell>
          <cell r="G329">
            <v>70.400001525878906</v>
          </cell>
          <cell r="H329">
            <v>169.65000305175781</v>
          </cell>
          <cell r="I329">
            <v>5.2749984741210909</v>
          </cell>
          <cell r="J329">
            <v>159.10000610351562</v>
          </cell>
          <cell r="K329">
            <v>161.69999694824219</v>
          </cell>
          <cell r="L329">
            <v>177.60000610351562</v>
          </cell>
          <cell r="M329">
            <v>180.2</v>
          </cell>
        </row>
        <row r="330">
          <cell r="A330" t="str">
            <v>2100</v>
          </cell>
          <cell r="B330">
            <v>27.799999237060547</v>
          </cell>
          <cell r="C330">
            <v>4.75</v>
          </cell>
          <cell r="D330">
            <v>18.299999237060547</v>
          </cell>
          <cell r="E330">
            <v>19.899999618530273</v>
          </cell>
          <cell r="F330">
            <v>34.099998474121094</v>
          </cell>
          <cell r="G330">
            <v>37.299999237060547</v>
          </cell>
          <cell r="H330">
            <v>126.65000152587891</v>
          </cell>
          <cell r="I330">
            <v>5.3250007629394531</v>
          </cell>
          <cell r="J330">
            <v>116</v>
          </cell>
          <cell r="K330">
            <v>118.59999847412109</v>
          </cell>
          <cell r="L330">
            <v>134.69999694824219</v>
          </cell>
          <cell r="M330">
            <v>137.30000305175781</v>
          </cell>
        </row>
        <row r="331">
          <cell r="A331" t="str">
            <v>2101</v>
          </cell>
          <cell r="B331">
            <v>28.09999942779541</v>
          </cell>
          <cell r="C331">
            <v>4.8499999046325684</v>
          </cell>
          <cell r="D331">
            <v>18.399999618530273</v>
          </cell>
          <cell r="E331">
            <v>20</v>
          </cell>
          <cell r="F331">
            <v>34.5</v>
          </cell>
          <cell r="G331">
            <v>37.799999237060547</v>
          </cell>
          <cell r="H331">
            <v>127.10000228881836</v>
          </cell>
          <cell r="I331">
            <v>5.3500003814697266</v>
          </cell>
          <cell r="J331">
            <v>116.40000152587891</v>
          </cell>
          <cell r="K331">
            <v>119</v>
          </cell>
          <cell r="L331">
            <v>135.19999694824219</v>
          </cell>
          <cell r="M331">
            <v>137.80000305175781</v>
          </cell>
        </row>
        <row r="332">
          <cell r="A332" t="str">
            <v>2102</v>
          </cell>
          <cell r="B332">
            <v>28.449999809265137</v>
          </cell>
          <cell r="C332">
            <v>4.9249997138977051</v>
          </cell>
          <cell r="D332">
            <v>18.600000381469727</v>
          </cell>
          <cell r="E332">
            <v>20.200000762939453</v>
          </cell>
          <cell r="F332">
            <v>34.900001525878906</v>
          </cell>
          <cell r="G332">
            <v>38.299999237060547</v>
          </cell>
          <cell r="H332">
            <v>127.59999847412109</v>
          </cell>
          <cell r="I332">
            <v>5.3999977111816406</v>
          </cell>
          <cell r="J332">
            <v>116.80000305175781</v>
          </cell>
          <cell r="K332">
            <v>119.5</v>
          </cell>
          <cell r="L332">
            <v>135.69999694824219</v>
          </cell>
          <cell r="M332">
            <v>138.39999389648437</v>
          </cell>
        </row>
        <row r="333">
          <cell r="A333" t="str">
            <v>2103</v>
          </cell>
          <cell r="B333">
            <v>28.75</v>
          </cell>
          <cell r="C333">
            <v>5.0249996185302734</v>
          </cell>
          <cell r="D333">
            <v>18.700000762939453</v>
          </cell>
          <cell r="E333">
            <v>20.299999237060547</v>
          </cell>
          <cell r="F333">
            <v>35.400001525878906</v>
          </cell>
          <cell r="G333">
            <v>38.799999237060547</v>
          </cell>
          <cell r="H333">
            <v>128.15000152587891</v>
          </cell>
          <cell r="I333">
            <v>5.4750022888183594</v>
          </cell>
          <cell r="J333">
            <v>117.19999694824219</v>
          </cell>
          <cell r="K333">
            <v>119.90000152587891</v>
          </cell>
          <cell r="L333">
            <v>136.30000305175781</v>
          </cell>
          <cell r="M333">
            <v>139.10000610351562</v>
          </cell>
        </row>
        <row r="334">
          <cell r="A334" t="str">
            <v>2104</v>
          </cell>
          <cell r="B334">
            <v>29.050000190734863</v>
          </cell>
          <cell r="C334">
            <v>5.0750002861022949</v>
          </cell>
          <cell r="D334">
            <v>18.899999618530273</v>
          </cell>
          <cell r="E334">
            <v>20.5</v>
          </cell>
          <cell r="F334">
            <v>35.799999237060547</v>
          </cell>
          <cell r="G334">
            <v>39.200000762939453</v>
          </cell>
          <cell r="H334">
            <v>128.64999771118164</v>
          </cell>
          <cell r="I334">
            <v>5.5249996185302734</v>
          </cell>
          <cell r="J334">
            <v>117.59999847412109</v>
          </cell>
          <cell r="K334">
            <v>120.30000305175781</v>
          </cell>
          <cell r="L334">
            <v>136.89999389648437</v>
          </cell>
          <cell r="M334">
            <v>139.69999694824219</v>
          </cell>
        </row>
        <row r="335">
          <cell r="A335" t="str">
            <v>2105</v>
          </cell>
          <cell r="B335">
            <v>29.350000381469727</v>
          </cell>
          <cell r="C335">
            <v>5.1750001907348633</v>
          </cell>
          <cell r="D335">
            <v>19</v>
          </cell>
          <cell r="E335">
            <v>20.700000762939453</v>
          </cell>
          <cell r="F335">
            <v>36.200000762939453</v>
          </cell>
          <cell r="G335">
            <v>39.700000762939453</v>
          </cell>
          <cell r="H335">
            <v>129.10000228881836</v>
          </cell>
          <cell r="I335">
            <v>5.6000003814697266</v>
          </cell>
          <cell r="J335">
            <v>117.90000152587891</v>
          </cell>
          <cell r="K335">
            <v>120.69999694824219</v>
          </cell>
          <cell r="L335">
            <v>137.39999389648437</v>
          </cell>
          <cell r="M335">
            <v>140.30000305175781</v>
          </cell>
        </row>
        <row r="336">
          <cell r="A336" t="str">
            <v>2106</v>
          </cell>
          <cell r="B336">
            <v>29.65000057220459</v>
          </cell>
          <cell r="C336">
            <v>5.2750000953674316</v>
          </cell>
          <cell r="D336">
            <v>19.100000381469727</v>
          </cell>
          <cell r="E336">
            <v>20.799999237060547</v>
          </cell>
          <cell r="F336">
            <v>36.700000762939453</v>
          </cell>
          <cell r="G336">
            <v>40.200000762939453</v>
          </cell>
          <cell r="H336">
            <v>129.59999847412109</v>
          </cell>
          <cell r="I336">
            <v>5.6499977111816406</v>
          </cell>
          <cell r="J336">
            <v>118.30000305175781</v>
          </cell>
          <cell r="K336">
            <v>121.09999847412109</v>
          </cell>
          <cell r="L336">
            <v>138</v>
          </cell>
          <cell r="M336">
            <v>140.89999389648437</v>
          </cell>
        </row>
        <row r="337">
          <cell r="A337" t="str">
            <v>2107</v>
          </cell>
          <cell r="B337">
            <v>29.94999885559082</v>
          </cell>
          <cell r="C337">
            <v>5.3249998092651367</v>
          </cell>
          <cell r="D337">
            <v>19.299999237060547</v>
          </cell>
          <cell r="E337">
            <v>21</v>
          </cell>
          <cell r="F337">
            <v>37</v>
          </cell>
          <cell r="G337">
            <v>40.599998474121094</v>
          </cell>
          <cell r="H337">
            <v>130.09999847412109</v>
          </cell>
          <cell r="I337">
            <v>5.7000007629394531</v>
          </cell>
          <cell r="J337">
            <v>118.69999694824219</v>
          </cell>
          <cell r="K337">
            <v>121.5</v>
          </cell>
          <cell r="L337">
            <v>138.60000610351562</v>
          </cell>
          <cell r="M337">
            <v>141.5</v>
          </cell>
        </row>
        <row r="338">
          <cell r="A338" t="str">
            <v>2108</v>
          </cell>
          <cell r="B338">
            <v>30.249999046325684</v>
          </cell>
          <cell r="C338">
            <v>5.4249997138977051</v>
          </cell>
          <cell r="D338">
            <v>19.399999618530273</v>
          </cell>
          <cell r="E338">
            <v>21.200000762939453</v>
          </cell>
          <cell r="F338">
            <v>37.400001525878906</v>
          </cell>
          <cell r="G338">
            <v>41.099998474121094</v>
          </cell>
          <cell r="H338">
            <v>130.60000228881836</v>
          </cell>
          <cell r="I338">
            <v>5.7500019073486328</v>
          </cell>
          <cell r="J338">
            <v>119.09999847412109</v>
          </cell>
          <cell r="K338">
            <v>121.90000152587891</v>
          </cell>
          <cell r="L338">
            <v>139.10000610351562</v>
          </cell>
          <cell r="M338">
            <v>142.10000610351562</v>
          </cell>
        </row>
        <row r="339">
          <cell r="A339" t="str">
            <v>2109</v>
          </cell>
          <cell r="B339">
            <v>30.550000190734863</v>
          </cell>
          <cell r="C339">
            <v>5.4749999046325684</v>
          </cell>
          <cell r="D339">
            <v>19.600000381469727</v>
          </cell>
          <cell r="E339">
            <v>21.399999618530273</v>
          </cell>
          <cell r="F339">
            <v>37.799999237060547</v>
          </cell>
          <cell r="G339">
            <v>41.5</v>
          </cell>
          <cell r="H339">
            <v>131.09999847412109</v>
          </cell>
          <cell r="I339">
            <v>5.7999992370605469</v>
          </cell>
          <cell r="J339">
            <v>119.5</v>
          </cell>
          <cell r="K339">
            <v>122.30000305175781</v>
          </cell>
          <cell r="L339">
            <v>139.69999694824219</v>
          </cell>
          <cell r="M339">
            <v>142.69999694824219</v>
          </cell>
        </row>
        <row r="340">
          <cell r="A340" t="str">
            <v>2110</v>
          </cell>
          <cell r="B340">
            <v>30.850000381469727</v>
          </cell>
          <cell r="C340">
            <v>5.5749998092651367</v>
          </cell>
          <cell r="D340">
            <v>19.700000762939453</v>
          </cell>
          <cell r="E340">
            <v>21.5</v>
          </cell>
          <cell r="F340">
            <v>38.200000762939453</v>
          </cell>
          <cell r="G340">
            <v>42</v>
          </cell>
          <cell r="H340">
            <v>131.60000228881836</v>
          </cell>
          <cell r="I340">
            <v>5.8500003814697266</v>
          </cell>
          <cell r="J340">
            <v>119.90000152587891</v>
          </cell>
          <cell r="K340">
            <v>122.69999694824219</v>
          </cell>
          <cell r="L340">
            <v>140.30000305175781</v>
          </cell>
          <cell r="M340">
            <v>143.30000305175781</v>
          </cell>
        </row>
        <row r="341">
          <cell r="A341" t="str">
            <v>2111</v>
          </cell>
          <cell r="B341">
            <v>31.05000114440918</v>
          </cell>
          <cell r="C341">
            <v>5.6750001907348633</v>
          </cell>
          <cell r="D341">
            <v>19.700000762939453</v>
          </cell>
          <cell r="E341">
            <v>21.600000381469727</v>
          </cell>
          <cell r="F341">
            <v>38.599998474121094</v>
          </cell>
          <cell r="G341">
            <v>42.400001525878906</v>
          </cell>
          <cell r="H341">
            <v>132.09999847412109</v>
          </cell>
          <cell r="I341">
            <v>5.8999977111816406</v>
          </cell>
          <cell r="J341">
            <v>120.30000305175781</v>
          </cell>
          <cell r="K341">
            <v>123.09999847412109</v>
          </cell>
          <cell r="L341">
            <v>140.80000305175781</v>
          </cell>
          <cell r="M341">
            <v>143.89999389648437</v>
          </cell>
        </row>
        <row r="342">
          <cell r="A342" t="str">
            <v>2112</v>
          </cell>
          <cell r="B342">
            <v>31.34999942779541</v>
          </cell>
          <cell r="C342">
            <v>5.7249999046325684</v>
          </cell>
          <cell r="D342">
            <v>19.899999618530273</v>
          </cell>
          <cell r="E342">
            <v>21.799999237060547</v>
          </cell>
          <cell r="F342">
            <v>39</v>
          </cell>
          <cell r="G342">
            <v>42.799999237060547</v>
          </cell>
          <cell r="H342">
            <v>132.59999847412109</v>
          </cell>
          <cell r="I342">
            <v>5.9500007629394531</v>
          </cell>
          <cell r="J342">
            <v>120.69999694824219</v>
          </cell>
          <cell r="K342">
            <v>123.5</v>
          </cell>
          <cell r="L342">
            <v>141.39999389648437</v>
          </cell>
          <cell r="M342">
            <v>144.5</v>
          </cell>
        </row>
        <row r="343">
          <cell r="A343" t="str">
            <v>2113</v>
          </cell>
          <cell r="B343">
            <v>31.649999618530273</v>
          </cell>
          <cell r="C343">
            <v>5.8249998092651367</v>
          </cell>
          <cell r="D343">
            <v>20</v>
          </cell>
          <cell r="E343">
            <v>22</v>
          </cell>
          <cell r="F343">
            <v>39.400001525878906</v>
          </cell>
          <cell r="G343">
            <v>43.299999237060547</v>
          </cell>
          <cell r="H343">
            <v>133.14999771118164</v>
          </cell>
          <cell r="I343">
            <v>6.0249996185302734</v>
          </cell>
          <cell r="J343">
            <v>121.09999847412109</v>
          </cell>
          <cell r="K343">
            <v>124</v>
          </cell>
          <cell r="L343">
            <v>142</v>
          </cell>
          <cell r="M343">
            <v>145.19999694824219</v>
          </cell>
        </row>
        <row r="344">
          <cell r="A344" t="str">
            <v>2114</v>
          </cell>
          <cell r="B344">
            <v>31.950000762939453</v>
          </cell>
          <cell r="C344">
            <v>5.875</v>
          </cell>
          <cell r="D344">
            <v>20.200000762939453</v>
          </cell>
          <cell r="E344">
            <v>22.200000762939453</v>
          </cell>
          <cell r="F344">
            <v>39.799999237060547</v>
          </cell>
          <cell r="G344">
            <v>43.700000762939453</v>
          </cell>
          <cell r="H344">
            <v>133.70000076293945</v>
          </cell>
          <cell r="I344">
            <v>6.0500011444091797</v>
          </cell>
          <cell r="J344">
            <v>121.59999847412109</v>
          </cell>
          <cell r="K344">
            <v>124.5</v>
          </cell>
          <cell r="L344">
            <v>142.60000610351562</v>
          </cell>
          <cell r="M344">
            <v>145.80000305175781</v>
          </cell>
        </row>
        <row r="345">
          <cell r="A345" t="str">
            <v>2115</v>
          </cell>
          <cell r="B345">
            <v>32.19999885559082</v>
          </cell>
          <cell r="C345">
            <v>5.9499998092651367</v>
          </cell>
          <cell r="D345">
            <v>20.299999237060547</v>
          </cell>
          <cell r="E345">
            <v>22.299999237060547</v>
          </cell>
          <cell r="F345">
            <v>40.200000762939453</v>
          </cell>
          <cell r="G345">
            <v>44.099998474121094</v>
          </cell>
          <cell r="H345">
            <v>134.15000152587891</v>
          </cell>
          <cell r="I345">
            <v>6.0750007629394531</v>
          </cell>
          <cell r="J345">
            <v>122</v>
          </cell>
          <cell r="K345">
            <v>124.90000152587891</v>
          </cell>
          <cell r="L345">
            <v>143.10000610351562</v>
          </cell>
          <cell r="M345">
            <v>146.30000305175781</v>
          </cell>
        </row>
        <row r="346">
          <cell r="A346" t="str">
            <v>2116</v>
          </cell>
          <cell r="B346">
            <v>32.5</v>
          </cell>
          <cell r="C346">
            <v>6</v>
          </cell>
          <cell r="D346">
            <v>20.5</v>
          </cell>
          <cell r="E346">
            <v>22.600000381469727</v>
          </cell>
          <cell r="F346">
            <v>40.599998474121094</v>
          </cell>
          <cell r="G346">
            <v>44.5</v>
          </cell>
          <cell r="H346">
            <v>134.64999771118164</v>
          </cell>
          <cell r="I346">
            <v>6.1249980926513672</v>
          </cell>
          <cell r="J346">
            <v>122.40000152587891</v>
          </cell>
          <cell r="K346">
            <v>125.30000305175781</v>
          </cell>
          <cell r="L346">
            <v>143.69999694824219</v>
          </cell>
          <cell r="M346">
            <v>146.89999389648437</v>
          </cell>
        </row>
        <row r="347">
          <cell r="A347" t="str">
            <v>2117</v>
          </cell>
          <cell r="B347">
            <v>32.850000381469727</v>
          </cell>
          <cell r="C347">
            <v>6.0749998092651367</v>
          </cell>
          <cell r="D347">
            <v>20.700000762939453</v>
          </cell>
          <cell r="E347">
            <v>22.799999237060547</v>
          </cell>
          <cell r="F347">
            <v>41</v>
          </cell>
          <cell r="G347">
            <v>45</v>
          </cell>
          <cell r="H347">
            <v>135.15000152587891</v>
          </cell>
          <cell r="I347">
            <v>6.1749992370605469</v>
          </cell>
          <cell r="J347">
            <v>122.80000305175781</v>
          </cell>
          <cell r="K347">
            <v>125.69999694824219</v>
          </cell>
          <cell r="L347">
            <v>144.19999694824219</v>
          </cell>
          <cell r="M347">
            <v>147.5</v>
          </cell>
        </row>
        <row r="348">
          <cell r="A348" t="str">
            <v>2118</v>
          </cell>
          <cell r="B348">
            <v>33.15000057220459</v>
          </cell>
          <cell r="C348">
            <v>6.1250004768371582</v>
          </cell>
          <cell r="D348">
            <v>20.899999618530273</v>
          </cell>
          <cell r="E348">
            <v>23</v>
          </cell>
          <cell r="F348">
            <v>41.299999237060547</v>
          </cell>
          <cell r="G348">
            <v>45.400001525878906</v>
          </cell>
          <cell r="H348">
            <v>135.65000152587891</v>
          </cell>
          <cell r="I348">
            <v>6.2250022888183594</v>
          </cell>
          <cell r="J348">
            <v>123.19999694824219</v>
          </cell>
          <cell r="K348">
            <v>126.19999694824219</v>
          </cell>
          <cell r="L348">
            <v>144.80000305175781</v>
          </cell>
          <cell r="M348">
            <v>148.10000610351562</v>
          </cell>
        </row>
        <row r="349">
          <cell r="A349" t="str">
            <v>2119</v>
          </cell>
          <cell r="B349">
            <v>33.449999809265137</v>
          </cell>
          <cell r="C349">
            <v>6.1749997138977051</v>
          </cell>
          <cell r="D349">
            <v>21.100000381469727</v>
          </cell>
          <cell r="E349">
            <v>23.200000762939453</v>
          </cell>
          <cell r="F349">
            <v>41.700000762939453</v>
          </cell>
          <cell r="G349">
            <v>45.799999237060547</v>
          </cell>
          <cell r="H349">
            <v>136.25</v>
          </cell>
          <cell r="I349">
            <v>6.2750015258789062</v>
          </cell>
          <cell r="J349">
            <v>123.69999694824219</v>
          </cell>
          <cell r="K349">
            <v>126.69999694824219</v>
          </cell>
          <cell r="L349">
            <v>145.5</v>
          </cell>
          <cell r="M349">
            <v>148.80000305175781</v>
          </cell>
        </row>
        <row r="350">
          <cell r="A350" t="str">
            <v>2120</v>
          </cell>
          <cell r="B350">
            <v>33.75</v>
          </cell>
          <cell r="C350">
            <v>6.2250003814697266</v>
          </cell>
          <cell r="D350">
            <v>21.299999237060547</v>
          </cell>
          <cell r="E350">
            <v>23.399999618530273</v>
          </cell>
          <cell r="F350">
            <v>42.099998474121094</v>
          </cell>
          <cell r="G350">
            <v>46.200000762939453</v>
          </cell>
          <cell r="H350">
            <v>136.74999618530273</v>
          </cell>
          <cell r="I350">
            <v>6.3249988555908203</v>
          </cell>
          <cell r="J350">
            <v>124.09999847412109</v>
          </cell>
          <cell r="K350">
            <v>127.09999847412109</v>
          </cell>
          <cell r="L350">
            <v>146.10000610351562</v>
          </cell>
          <cell r="M350">
            <v>149.39999389648437</v>
          </cell>
        </row>
        <row r="351">
          <cell r="A351" t="str">
            <v>2121</v>
          </cell>
          <cell r="B351">
            <v>34.049999237060547</v>
          </cell>
          <cell r="C351">
            <v>6.2749996185302734</v>
          </cell>
          <cell r="D351">
            <v>21.5</v>
          </cell>
          <cell r="E351">
            <v>23.700000762939453</v>
          </cell>
          <cell r="F351">
            <v>42.5</v>
          </cell>
          <cell r="G351">
            <v>46.599998474121094</v>
          </cell>
          <cell r="H351">
            <v>137.25</v>
          </cell>
          <cell r="I351">
            <v>6.375</v>
          </cell>
          <cell r="J351">
            <v>124.5</v>
          </cell>
          <cell r="K351">
            <v>127.5</v>
          </cell>
          <cell r="L351">
            <v>146.69999694824219</v>
          </cell>
          <cell r="M351">
            <v>150</v>
          </cell>
        </row>
        <row r="352">
          <cell r="A352" t="str">
            <v>2122</v>
          </cell>
          <cell r="B352">
            <v>34.350000381469727</v>
          </cell>
          <cell r="C352">
            <v>6.3249998092651367</v>
          </cell>
          <cell r="D352">
            <v>21.700000762939453</v>
          </cell>
          <cell r="E352">
            <v>23.899999618530273</v>
          </cell>
          <cell r="F352">
            <v>42.900001525878906</v>
          </cell>
          <cell r="G352">
            <v>47</v>
          </cell>
          <cell r="H352">
            <v>137.80000305175781</v>
          </cell>
          <cell r="I352">
            <v>6.4000015258789062</v>
          </cell>
          <cell r="J352">
            <v>125</v>
          </cell>
          <cell r="K352">
            <v>128.10000610351562</v>
          </cell>
          <cell r="L352">
            <v>147.30000305175781</v>
          </cell>
          <cell r="M352">
            <v>150.60000610351562</v>
          </cell>
        </row>
        <row r="353">
          <cell r="A353" t="str">
            <v>2123</v>
          </cell>
          <cell r="B353">
            <v>34.65000057220459</v>
          </cell>
          <cell r="C353">
            <v>6.3750004768371582</v>
          </cell>
          <cell r="D353">
            <v>21.899999618530273</v>
          </cell>
          <cell r="E353">
            <v>24.100000381469727</v>
          </cell>
          <cell r="F353">
            <v>43.299999237060547</v>
          </cell>
          <cell r="G353">
            <v>47.400001525878906</v>
          </cell>
          <cell r="H353">
            <v>138.25</v>
          </cell>
          <cell r="I353">
            <v>6.4749984741210938</v>
          </cell>
          <cell r="J353">
            <v>125.30000305175781</v>
          </cell>
          <cell r="K353">
            <v>128.5</v>
          </cell>
          <cell r="L353">
            <v>147.89999389648437</v>
          </cell>
          <cell r="M353">
            <v>151.19999694824219</v>
          </cell>
        </row>
        <row r="354">
          <cell r="A354" t="str">
            <v>2124</v>
          </cell>
          <cell r="B354">
            <v>34.850000381469727</v>
          </cell>
          <cell r="C354">
            <v>6.4250001907348633</v>
          </cell>
          <cell r="D354">
            <v>22</v>
          </cell>
          <cell r="E354">
            <v>24.399999618530273</v>
          </cell>
          <cell r="F354">
            <v>43.599998474121094</v>
          </cell>
          <cell r="G354">
            <v>47.700000762939453</v>
          </cell>
          <cell r="H354">
            <v>138.80000305175781</v>
          </cell>
          <cell r="I354">
            <v>6.5</v>
          </cell>
          <cell r="J354">
            <v>125.80000305175781</v>
          </cell>
          <cell r="K354">
            <v>129</v>
          </cell>
          <cell r="L354">
            <v>148.5</v>
          </cell>
          <cell r="M354">
            <v>151.80000305175781</v>
          </cell>
        </row>
        <row r="355">
          <cell r="A355" t="str">
            <v>2125</v>
          </cell>
          <cell r="B355">
            <v>35.149999618530273</v>
          </cell>
          <cell r="C355">
            <v>6.4749994277954102</v>
          </cell>
          <cell r="D355">
            <v>22.200000762939453</v>
          </cell>
          <cell r="E355">
            <v>24.600000381469727</v>
          </cell>
          <cell r="F355">
            <v>44</v>
          </cell>
          <cell r="G355">
            <v>48.099998474121094</v>
          </cell>
          <cell r="H355">
            <v>139.29999542236328</v>
          </cell>
          <cell r="I355">
            <v>6.5499992370605469</v>
          </cell>
          <cell r="J355">
            <v>126.19999694824219</v>
          </cell>
          <cell r="K355">
            <v>129.5</v>
          </cell>
          <cell r="L355">
            <v>149.10000610351562</v>
          </cell>
          <cell r="M355">
            <v>152.39999389648437</v>
          </cell>
        </row>
        <row r="356">
          <cell r="A356" t="str">
            <v>2126</v>
          </cell>
          <cell r="B356">
            <v>35.449999809265137</v>
          </cell>
          <cell r="C356">
            <v>6.5250000953674316</v>
          </cell>
          <cell r="D356">
            <v>22.399999618530273</v>
          </cell>
          <cell r="E356">
            <v>24.799999237060547</v>
          </cell>
          <cell r="F356">
            <v>44.400001525878906</v>
          </cell>
          <cell r="G356">
            <v>48.5</v>
          </cell>
          <cell r="H356">
            <v>139.84999847412109</v>
          </cell>
          <cell r="I356">
            <v>6.5750007629394531</v>
          </cell>
          <cell r="J356">
            <v>126.69999694824219</v>
          </cell>
          <cell r="K356">
            <v>130</v>
          </cell>
          <cell r="L356">
            <v>149.69999694824219</v>
          </cell>
          <cell r="M356">
            <v>153</v>
          </cell>
        </row>
        <row r="357">
          <cell r="A357" t="str">
            <v>2127</v>
          </cell>
          <cell r="B357">
            <v>35.649999618530273</v>
          </cell>
          <cell r="C357">
            <v>6.5749998092651367</v>
          </cell>
          <cell r="D357">
            <v>22.5</v>
          </cell>
          <cell r="E357">
            <v>25</v>
          </cell>
          <cell r="F357">
            <v>44.700000762939453</v>
          </cell>
          <cell r="G357">
            <v>48.799999237060547</v>
          </cell>
          <cell r="H357">
            <v>140.34999847412109</v>
          </cell>
          <cell r="I357">
            <v>6.5750007629394531</v>
          </cell>
          <cell r="J357">
            <v>127.19999694824219</v>
          </cell>
          <cell r="K357">
            <v>130.5</v>
          </cell>
          <cell r="L357">
            <v>150.19999694824219</v>
          </cell>
          <cell r="M357">
            <v>153.5</v>
          </cell>
        </row>
        <row r="358">
          <cell r="A358" t="str">
            <v>2128</v>
          </cell>
          <cell r="B358">
            <v>35.950000762939453</v>
          </cell>
          <cell r="C358">
            <v>6.625</v>
          </cell>
          <cell r="D358">
            <v>22.700000762939453</v>
          </cell>
          <cell r="E358">
            <v>25.200000762939453</v>
          </cell>
          <cell r="F358">
            <v>45.099998474121094</v>
          </cell>
          <cell r="G358">
            <v>49.200000762939453</v>
          </cell>
          <cell r="H358">
            <v>140.79999923706055</v>
          </cell>
          <cell r="I358">
            <v>6.6000003814697266</v>
          </cell>
          <cell r="J358">
            <v>127.59999847412109</v>
          </cell>
          <cell r="K358">
            <v>130.89999389648437</v>
          </cell>
          <cell r="L358">
            <v>150.69999694824219</v>
          </cell>
          <cell r="M358">
            <v>154</v>
          </cell>
        </row>
        <row r="359">
          <cell r="A359" t="str">
            <v>2129</v>
          </cell>
          <cell r="B359">
            <v>36.249999046325684</v>
          </cell>
          <cell r="C359">
            <v>6.6749997138977051</v>
          </cell>
          <cell r="D359">
            <v>22.899999618530273</v>
          </cell>
          <cell r="E359">
            <v>25.5</v>
          </cell>
          <cell r="F359">
            <v>45.5</v>
          </cell>
          <cell r="G359">
            <v>49.599998474121094</v>
          </cell>
          <cell r="H359">
            <v>141.30000305175781</v>
          </cell>
          <cell r="I359">
            <v>6.5999984741210938</v>
          </cell>
          <cell r="J359">
            <v>128.10000610351562</v>
          </cell>
          <cell r="K359">
            <v>131.5</v>
          </cell>
          <cell r="L359">
            <v>151.19999694824219</v>
          </cell>
          <cell r="M359">
            <v>154.5</v>
          </cell>
        </row>
        <row r="360">
          <cell r="A360" t="str">
            <v>2130</v>
          </cell>
          <cell r="B360">
            <v>36.500000953674316</v>
          </cell>
          <cell r="C360">
            <v>6.7000002861022949</v>
          </cell>
          <cell r="D360">
            <v>23.100000381469727</v>
          </cell>
          <cell r="E360">
            <v>25.700000762939453</v>
          </cell>
          <cell r="F360">
            <v>45.799999237060547</v>
          </cell>
          <cell r="G360">
            <v>49.900001525878906</v>
          </cell>
          <cell r="H360">
            <v>141.80000305175781</v>
          </cell>
          <cell r="I360">
            <v>6.5999984741210938</v>
          </cell>
          <cell r="J360">
            <v>128.60000610351562</v>
          </cell>
          <cell r="K360">
            <v>132</v>
          </cell>
          <cell r="L360">
            <v>151.69999694824219</v>
          </cell>
          <cell r="M360">
            <v>155</v>
          </cell>
        </row>
        <row r="361">
          <cell r="A361" t="str">
            <v>2131</v>
          </cell>
          <cell r="B361">
            <v>36.700000762939453</v>
          </cell>
          <cell r="C361">
            <v>6.75</v>
          </cell>
          <cell r="D361">
            <v>23.200000762939453</v>
          </cell>
          <cell r="E361">
            <v>25.799999237060547</v>
          </cell>
          <cell r="F361">
            <v>46.099998474121094</v>
          </cell>
          <cell r="G361">
            <v>50.200000762939453</v>
          </cell>
          <cell r="H361">
            <v>142.19999694824219</v>
          </cell>
          <cell r="I361">
            <v>6.5999984741210938</v>
          </cell>
          <cell r="J361">
            <v>129</v>
          </cell>
          <cell r="K361">
            <v>132.39999389648437</v>
          </cell>
          <cell r="L361">
            <v>152.19999694824219</v>
          </cell>
          <cell r="M361">
            <v>155.39999389648437</v>
          </cell>
        </row>
        <row r="362">
          <cell r="A362" t="str">
            <v>2132</v>
          </cell>
          <cell r="B362">
            <v>36.999999046325684</v>
          </cell>
          <cell r="C362">
            <v>6.7999997138977051</v>
          </cell>
          <cell r="D362">
            <v>23.399999618530273</v>
          </cell>
          <cell r="E362">
            <v>26.100000381469727</v>
          </cell>
          <cell r="F362">
            <v>46.5</v>
          </cell>
          <cell r="G362">
            <v>50.599998474121094</v>
          </cell>
          <cell r="H362">
            <v>142.65000152587891</v>
          </cell>
          <cell r="I362">
            <v>6.5750007629394531</v>
          </cell>
          <cell r="J362">
            <v>129.5</v>
          </cell>
          <cell r="K362">
            <v>132.89999389648437</v>
          </cell>
          <cell r="L362">
            <v>152.60000610351562</v>
          </cell>
          <cell r="M362">
            <v>155.80000305175781</v>
          </cell>
        </row>
        <row r="363">
          <cell r="A363" t="str">
            <v>2133</v>
          </cell>
          <cell r="B363">
            <v>37.200000762939453</v>
          </cell>
          <cell r="C363">
            <v>6.8500003814697266</v>
          </cell>
          <cell r="D363">
            <v>23.5</v>
          </cell>
          <cell r="E363">
            <v>26.299999237060547</v>
          </cell>
          <cell r="F363">
            <v>46.799999237060547</v>
          </cell>
          <cell r="G363">
            <v>50.900001525878906</v>
          </cell>
          <cell r="H363">
            <v>143.09999847412109</v>
          </cell>
          <cell r="I363">
            <v>6.5499992370605469</v>
          </cell>
          <cell r="J363">
            <v>130</v>
          </cell>
          <cell r="K363">
            <v>133.39999389648437</v>
          </cell>
          <cell r="L363">
            <v>153</v>
          </cell>
          <cell r="M363">
            <v>156.19999694824219</v>
          </cell>
        </row>
        <row r="364">
          <cell r="A364" t="str">
            <v>2134</v>
          </cell>
          <cell r="B364">
            <v>37.450000762939453</v>
          </cell>
          <cell r="C364">
            <v>6.875</v>
          </cell>
          <cell r="D364">
            <v>23.700000762939453</v>
          </cell>
          <cell r="E364">
            <v>26.5</v>
          </cell>
          <cell r="F364">
            <v>47.099998474121094</v>
          </cell>
          <cell r="G364">
            <v>51.200000762939453</v>
          </cell>
          <cell r="H364">
            <v>143.44999694824219</v>
          </cell>
          <cell r="I364">
            <v>6.4749984741210938</v>
          </cell>
          <cell r="J364">
            <v>130.5</v>
          </cell>
          <cell r="K364">
            <v>133.89999389648437</v>
          </cell>
          <cell r="L364">
            <v>153.30000305175781</v>
          </cell>
          <cell r="M364">
            <v>156.39999389648437</v>
          </cell>
        </row>
        <row r="365">
          <cell r="A365" t="str">
            <v>2135</v>
          </cell>
          <cell r="B365">
            <v>37.75</v>
          </cell>
          <cell r="C365">
            <v>6.875</v>
          </cell>
          <cell r="D365">
            <v>24</v>
          </cell>
          <cell r="E365">
            <v>26.799999237060547</v>
          </cell>
          <cell r="F365">
            <v>47.400001525878906</v>
          </cell>
          <cell r="G365">
            <v>51.5</v>
          </cell>
          <cell r="H365">
            <v>143.90000152587891</v>
          </cell>
          <cell r="I365">
            <v>6.4500007629394531</v>
          </cell>
          <cell r="J365">
            <v>131</v>
          </cell>
          <cell r="K365">
            <v>134.30000305175781</v>
          </cell>
          <cell r="L365">
            <v>153.69999694824219</v>
          </cell>
          <cell r="M365">
            <v>156.80000305175781</v>
          </cell>
        </row>
        <row r="366">
          <cell r="A366" t="str">
            <v>2136</v>
          </cell>
          <cell r="B366">
            <v>38.05000114440918</v>
          </cell>
          <cell r="C366">
            <v>6.9250001907348633</v>
          </cell>
          <cell r="D366">
            <v>24.200000762939453</v>
          </cell>
          <cell r="E366">
            <v>27.100000381469727</v>
          </cell>
          <cell r="F366">
            <v>47.799999237060547</v>
          </cell>
          <cell r="G366">
            <v>51.900001525878906</v>
          </cell>
          <cell r="H366">
            <v>144.30000305175781</v>
          </cell>
          <cell r="I366">
            <v>6.4000015258789062</v>
          </cell>
          <cell r="J366">
            <v>131.5</v>
          </cell>
          <cell r="K366">
            <v>134.80000305175781</v>
          </cell>
          <cell r="L366">
            <v>154.10000610351562</v>
          </cell>
          <cell r="M366">
            <v>157.10000610351562</v>
          </cell>
        </row>
        <row r="367">
          <cell r="A367" t="str">
            <v>2137</v>
          </cell>
          <cell r="B367">
            <v>38.300000190734863</v>
          </cell>
          <cell r="C367">
            <v>6.9500002861022949</v>
          </cell>
          <cell r="D367">
            <v>24.399999618530273</v>
          </cell>
          <cell r="E367">
            <v>27.299999237060547</v>
          </cell>
          <cell r="F367">
            <v>48.099998474121094</v>
          </cell>
          <cell r="G367">
            <v>52.200000762939453</v>
          </cell>
          <cell r="H367">
            <v>144.64999389648437</v>
          </cell>
          <cell r="I367">
            <v>6.375</v>
          </cell>
          <cell r="J367">
            <v>131.89999389648437</v>
          </cell>
          <cell r="K367">
            <v>135.19999694824219</v>
          </cell>
          <cell r="L367">
            <v>154.39999389648437</v>
          </cell>
          <cell r="M367">
            <v>157.39999389648437</v>
          </cell>
        </row>
        <row r="368">
          <cell r="A368" t="str">
            <v>2138</v>
          </cell>
          <cell r="B368">
            <v>38.600000381469727</v>
          </cell>
          <cell r="C368">
            <v>6.9499998092651367</v>
          </cell>
          <cell r="D368">
            <v>24.700000762939453</v>
          </cell>
          <cell r="E368">
            <v>27.600000381469727</v>
          </cell>
          <cell r="F368">
            <v>48.400001525878906</v>
          </cell>
          <cell r="G368">
            <v>52.5</v>
          </cell>
          <cell r="H368">
            <v>145.04999542236328</v>
          </cell>
          <cell r="I368">
            <v>6.3250007629394531</v>
          </cell>
          <cell r="J368">
            <v>132.39999389648437</v>
          </cell>
          <cell r="K368">
            <v>135.69999694824219</v>
          </cell>
          <cell r="L368">
            <v>154.69999694824219</v>
          </cell>
          <cell r="M368">
            <v>157.69999694824219</v>
          </cell>
        </row>
        <row r="369">
          <cell r="A369" t="str">
            <v>2139</v>
          </cell>
          <cell r="B369">
            <v>38.899999618530273</v>
          </cell>
          <cell r="C369">
            <v>6.9499998092651367</v>
          </cell>
          <cell r="D369">
            <v>25</v>
          </cell>
          <cell r="E369">
            <v>27.899999618530273</v>
          </cell>
          <cell r="F369">
            <v>48.700000762939453</v>
          </cell>
          <cell r="G369">
            <v>52.799999237060547</v>
          </cell>
          <cell r="H369">
            <v>145.5</v>
          </cell>
          <cell r="I369">
            <v>6.3000030517578125</v>
          </cell>
          <cell r="J369">
            <v>132.89999389648437</v>
          </cell>
          <cell r="K369">
            <v>136.19999694824219</v>
          </cell>
          <cell r="L369">
            <v>155.10000610351562</v>
          </cell>
          <cell r="M369">
            <v>158.10000610351562</v>
          </cell>
        </row>
        <row r="370">
          <cell r="A370" t="str">
            <v>2140</v>
          </cell>
          <cell r="B370">
            <v>39.100000381469727</v>
          </cell>
          <cell r="C370">
            <v>6.9499998092651367</v>
          </cell>
          <cell r="D370">
            <v>25.200000762939453</v>
          </cell>
          <cell r="E370">
            <v>28.100000381469727</v>
          </cell>
          <cell r="F370">
            <v>49</v>
          </cell>
          <cell r="G370">
            <v>53</v>
          </cell>
          <cell r="H370">
            <v>145.89999389648437</v>
          </cell>
          <cell r="I370">
            <v>6.25</v>
          </cell>
          <cell r="J370">
            <v>133.39999389648437</v>
          </cell>
          <cell r="K370">
            <v>136.69999694824219</v>
          </cell>
          <cell r="L370">
            <v>155.5</v>
          </cell>
          <cell r="M370">
            <v>158.39999389648437</v>
          </cell>
        </row>
        <row r="371">
          <cell r="A371" t="str">
            <v>2141</v>
          </cell>
          <cell r="B371">
            <v>39.350000381469727</v>
          </cell>
          <cell r="C371">
            <v>6.9250001907348633</v>
          </cell>
          <cell r="D371">
            <v>25.5</v>
          </cell>
          <cell r="E371">
            <v>28.5</v>
          </cell>
          <cell r="F371">
            <v>49.299999237060547</v>
          </cell>
          <cell r="G371">
            <v>53.200000762939453</v>
          </cell>
          <cell r="H371">
            <v>146.29999542236328</v>
          </cell>
          <cell r="I371">
            <v>6.2000007629394531</v>
          </cell>
          <cell r="J371">
            <v>133.89999389648437</v>
          </cell>
          <cell r="K371">
            <v>137.19999694824219</v>
          </cell>
          <cell r="L371">
            <v>155.80000305175781</v>
          </cell>
          <cell r="M371">
            <v>158.69999694824219</v>
          </cell>
        </row>
        <row r="372">
          <cell r="A372" t="str">
            <v>2142</v>
          </cell>
          <cell r="B372">
            <v>39.649999618530273</v>
          </cell>
          <cell r="C372">
            <v>6.9250001907348633</v>
          </cell>
          <cell r="D372">
            <v>25.799999237060547</v>
          </cell>
          <cell r="E372">
            <v>28.799999237060547</v>
          </cell>
          <cell r="F372">
            <v>49.599998474121094</v>
          </cell>
          <cell r="G372">
            <v>53.5</v>
          </cell>
          <cell r="H372">
            <v>146.69999694824219</v>
          </cell>
          <cell r="I372">
            <v>6.1500015258789062</v>
          </cell>
          <cell r="J372">
            <v>134.39999389648437</v>
          </cell>
          <cell r="K372">
            <v>137.80000305175781</v>
          </cell>
          <cell r="L372">
            <v>156.19999694824219</v>
          </cell>
          <cell r="M372">
            <v>159</v>
          </cell>
        </row>
        <row r="373">
          <cell r="A373" t="str">
            <v>2143</v>
          </cell>
          <cell r="B373">
            <v>39.949999809265137</v>
          </cell>
          <cell r="C373">
            <v>6.9249997138977051</v>
          </cell>
          <cell r="D373">
            <v>26.100000381469727</v>
          </cell>
          <cell r="E373">
            <v>29.100000381469727</v>
          </cell>
          <cell r="F373">
            <v>49.900001525878906</v>
          </cell>
          <cell r="G373">
            <v>53.799999237060547</v>
          </cell>
          <cell r="H373">
            <v>147.09999847412109</v>
          </cell>
          <cell r="I373">
            <v>6.1000022888183594</v>
          </cell>
          <cell r="J373">
            <v>134.89999389648438</v>
          </cell>
          <cell r="K373">
            <v>138.30000305175781</v>
          </cell>
          <cell r="L373">
            <v>156.5</v>
          </cell>
          <cell r="M373">
            <v>159.30000305175781</v>
          </cell>
        </row>
        <row r="374">
          <cell r="A374" t="str">
            <v>2144</v>
          </cell>
          <cell r="B374">
            <v>40.199999809265137</v>
          </cell>
          <cell r="C374">
            <v>6.9000000953674316</v>
          </cell>
          <cell r="D374">
            <v>26.399999618530273</v>
          </cell>
          <cell r="E374">
            <v>29.399999618530273</v>
          </cell>
          <cell r="F374">
            <v>50.200000762939453</v>
          </cell>
          <cell r="G374">
            <v>54</v>
          </cell>
          <cell r="H374">
            <v>147.44999694824219</v>
          </cell>
          <cell r="I374">
            <v>6.0250015258789062</v>
          </cell>
          <cell r="J374">
            <v>135.39999389648437</v>
          </cell>
          <cell r="K374">
            <v>138.80000305175781</v>
          </cell>
          <cell r="L374">
            <v>156.89999389648437</v>
          </cell>
          <cell r="M374">
            <v>159.5</v>
          </cell>
        </row>
        <row r="375">
          <cell r="A375" t="str">
            <v>2145</v>
          </cell>
          <cell r="B375">
            <v>40.5</v>
          </cell>
          <cell r="C375">
            <v>6.8999996185302734</v>
          </cell>
          <cell r="D375">
            <v>26.700000762939453</v>
          </cell>
          <cell r="E375">
            <v>29.700000762939453</v>
          </cell>
          <cell r="F375">
            <v>50.5</v>
          </cell>
          <cell r="G375">
            <v>54.299999237060547</v>
          </cell>
          <cell r="H375">
            <v>147.84999847412109</v>
          </cell>
          <cell r="I375">
            <v>5.9750022888183594</v>
          </cell>
          <cell r="J375">
            <v>135.89999389648437</v>
          </cell>
          <cell r="K375">
            <v>139.19999694824219</v>
          </cell>
          <cell r="L375">
            <v>157.19999694824219</v>
          </cell>
          <cell r="M375">
            <v>159.80000305175781</v>
          </cell>
        </row>
        <row r="376">
          <cell r="A376" t="str">
            <v>2146</v>
          </cell>
          <cell r="B376">
            <v>40.799999237060547</v>
          </cell>
          <cell r="C376">
            <v>6.8999996185302734</v>
          </cell>
          <cell r="D376">
            <v>27</v>
          </cell>
          <cell r="E376">
            <v>30</v>
          </cell>
          <cell r="F376">
            <v>50.799999237060547</v>
          </cell>
          <cell r="G376">
            <v>54.599998474121094</v>
          </cell>
          <cell r="H376">
            <v>148.25</v>
          </cell>
          <cell r="I376">
            <v>5.9250030517578125</v>
          </cell>
          <cell r="J376">
            <v>136.39999389648437</v>
          </cell>
          <cell r="K376">
            <v>139.69999694824219</v>
          </cell>
          <cell r="L376">
            <v>157.5</v>
          </cell>
          <cell r="M376">
            <v>160.10000610351562</v>
          </cell>
        </row>
        <row r="377">
          <cell r="A377" t="str">
            <v>2147</v>
          </cell>
          <cell r="B377">
            <v>41.049999237060547</v>
          </cell>
          <cell r="C377">
            <v>6.875</v>
          </cell>
          <cell r="D377">
            <v>27.299999237060547</v>
          </cell>
          <cell r="E377">
            <v>30.399999618530273</v>
          </cell>
          <cell r="F377">
            <v>51</v>
          </cell>
          <cell r="G377">
            <v>54.799999237060547</v>
          </cell>
          <cell r="H377">
            <v>148.59999847412109</v>
          </cell>
          <cell r="I377">
            <v>5.8999977111816406</v>
          </cell>
          <cell r="J377">
            <v>136.80000305175781</v>
          </cell>
          <cell r="K377">
            <v>140.10000610351562</v>
          </cell>
          <cell r="L377">
            <v>157.80000305175781</v>
          </cell>
          <cell r="M377">
            <v>160.39999389648437</v>
          </cell>
        </row>
        <row r="378">
          <cell r="A378" t="str">
            <v>2148</v>
          </cell>
          <cell r="B378">
            <v>41.300000190734863</v>
          </cell>
          <cell r="C378">
            <v>6.8499999046325684</v>
          </cell>
          <cell r="D378">
            <v>27.600000381469727</v>
          </cell>
          <cell r="E378">
            <v>30.700000762939453</v>
          </cell>
          <cell r="F378">
            <v>51.200000762939453</v>
          </cell>
          <cell r="G378">
            <v>55</v>
          </cell>
          <cell r="H378">
            <v>148.95000457763672</v>
          </cell>
          <cell r="I378">
            <v>5.8250007629394531</v>
          </cell>
          <cell r="J378">
            <v>137.30000305175781</v>
          </cell>
          <cell r="K378">
            <v>140.60000610351562</v>
          </cell>
          <cell r="L378">
            <v>158.10000610351562</v>
          </cell>
          <cell r="M378">
            <v>160.60000610351562</v>
          </cell>
        </row>
        <row r="379">
          <cell r="A379" t="str">
            <v>2149</v>
          </cell>
          <cell r="B379">
            <v>41.59999942779541</v>
          </cell>
          <cell r="C379">
            <v>6.8499999046325684</v>
          </cell>
          <cell r="D379">
            <v>27.899999618530273</v>
          </cell>
          <cell r="E379">
            <v>31</v>
          </cell>
          <cell r="F379">
            <v>51.599998474121094</v>
          </cell>
          <cell r="G379">
            <v>55.299999237060547</v>
          </cell>
          <cell r="H379">
            <v>149.29999542236328</v>
          </cell>
          <cell r="I379">
            <v>5.7999992370605469</v>
          </cell>
          <cell r="J379">
            <v>137.69999694824219</v>
          </cell>
          <cell r="K379">
            <v>141</v>
          </cell>
          <cell r="L379">
            <v>158.39999389648437</v>
          </cell>
          <cell r="M379">
            <v>160.89999389648437</v>
          </cell>
        </row>
        <row r="380">
          <cell r="A380" t="str">
            <v>2150</v>
          </cell>
          <cell r="B380">
            <v>41.850000381469727</v>
          </cell>
          <cell r="C380">
            <v>6.8249998092651367</v>
          </cell>
          <cell r="D380">
            <v>28.200000762939453</v>
          </cell>
          <cell r="E380">
            <v>31.299999237060547</v>
          </cell>
          <cell r="F380">
            <v>51.799999237060547</v>
          </cell>
          <cell r="G380">
            <v>55.5</v>
          </cell>
          <cell r="H380">
            <v>149.65000152587891</v>
          </cell>
          <cell r="I380">
            <v>5.7749977111816406</v>
          </cell>
          <cell r="J380">
            <v>138.10000610351562</v>
          </cell>
          <cell r="K380">
            <v>141.39999389648437</v>
          </cell>
          <cell r="L380">
            <v>158.69999694824219</v>
          </cell>
          <cell r="M380">
            <v>161.19999694824219</v>
          </cell>
        </row>
        <row r="381">
          <cell r="A381" t="str">
            <v>2151</v>
          </cell>
          <cell r="B381">
            <v>42.100000381469727</v>
          </cell>
          <cell r="C381">
            <v>6.8000001907348633</v>
          </cell>
          <cell r="D381">
            <v>28.5</v>
          </cell>
          <cell r="E381">
            <v>31.600000381469727</v>
          </cell>
          <cell r="F381">
            <v>52</v>
          </cell>
          <cell r="G381">
            <v>55.700000762939453</v>
          </cell>
          <cell r="H381">
            <v>150</v>
          </cell>
          <cell r="I381">
            <v>5.75</v>
          </cell>
          <cell r="J381">
            <v>138.5</v>
          </cell>
          <cell r="K381">
            <v>141.69999694824219</v>
          </cell>
          <cell r="L381">
            <v>159</v>
          </cell>
          <cell r="M381">
            <v>161.5</v>
          </cell>
        </row>
        <row r="382">
          <cell r="A382" t="str">
            <v>2152</v>
          </cell>
          <cell r="B382">
            <v>42.350000381469727</v>
          </cell>
          <cell r="C382">
            <v>6.7750005722045898</v>
          </cell>
          <cell r="D382">
            <v>28.799999237060547</v>
          </cell>
          <cell r="E382">
            <v>31.899999618530273</v>
          </cell>
          <cell r="F382">
            <v>52.200000762939453</v>
          </cell>
          <cell r="G382">
            <v>55.900001525878906</v>
          </cell>
          <cell r="H382">
            <v>150.29999542236328</v>
          </cell>
          <cell r="I382">
            <v>5.7000007629394531</v>
          </cell>
          <cell r="J382">
            <v>138.89999389648437</v>
          </cell>
          <cell r="K382">
            <v>142.10000610351562</v>
          </cell>
          <cell r="L382">
            <v>159.19999694824219</v>
          </cell>
          <cell r="M382">
            <v>161.69999694824219</v>
          </cell>
        </row>
        <row r="383">
          <cell r="A383" t="str">
            <v>2153</v>
          </cell>
          <cell r="B383">
            <v>42.65000057220459</v>
          </cell>
          <cell r="C383">
            <v>6.7750000953674316</v>
          </cell>
          <cell r="D383">
            <v>29.100000381469727</v>
          </cell>
          <cell r="E383">
            <v>32.200000762939453</v>
          </cell>
          <cell r="F383">
            <v>52.5</v>
          </cell>
          <cell r="G383">
            <v>56.200000762939453</v>
          </cell>
          <cell r="H383">
            <v>150.65000152587891</v>
          </cell>
          <cell r="I383">
            <v>5.6749992370605469</v>
          </cell>
          <cell r="J383">
            <v>139.30000305175781</v>
          </cell>
          <cell r="K383">
            <v>142.5</v>
          </cell>
          <cell r="L383">
            <v>159.5</v>
          </cell>
          <cell r="M383">
            <v>162</v>
          </cell>
        </row>
        <row r="384">
          <cell r="A384" t="str">
            <v>2154</v>
          </cell>
          <cell r="B384">
            <v>42.850000381469727</v>
          </cell>
          <cell r="C384">
            <v>6.7750005722045898</v>
          </cell>
          <cell r="D384">
            <v>29.299999237060547</v>
          </cell>
          <cell r="E384">
            <v>32.400001525878906</v>
          </cell>
          <cell r="F384">
            <v>52.700000762939453</v>
          </cell>
          <cell r="G384">
            <v>56.400001525878906</v>
          </cell>
          <cell r="H384">
            <v>150.90000152587891</v>
          </cell>
          <cell r="I384">
            <v>5.6499977111816406</v>
          </cell>
          <cell r="J384">
            <v>139.60000610351562</v>
          </cell>
          <cell r="K384">
            <v>142.80000305175781</v>
          </cell>
          <cell r="L384">
            <v>159.69999694824219</v>
          </cell>
          <cell r="M384">
            <v>162.19999694824219</v>
          </cell>
        </row>
        <row r="385">
          <cell r="A385" t="str">
            <v>2155</v>
          </cell>
          <cell r="B385">
            <v>43.09999942779541</v>
          </cell>
          <cell r="C385">
            <v>6.7499995231628418</v>
          </cell>
          <cell r="D385">
            <v>29.600000381469727</v>
          </cell>
          <cell r="E385">
            <v>32.700000762939453</v>
          </cell>
          <cell r="F385">
            <v>52.900001525878906</v>
          </cell>
          <cell r="G385">
            <v>56.599998474121094</v>
          </cell>
          <cell r="H385">
            <v>151.30000305175781</v>
          </cell>
          <cell r="I385">
            <v>5.5999984741210937</v>
          </cell>
          <cell r="J385">
            <v>140.10000610351562</v>
          </cell>
          <cell r="K385">
            <v>143.19999694824219</v>
          </cell>
          <cell r="L385">
            <v>160</v>
          </cell>
          <cell r="M385">
            <v>162.5</v>
          </cell>
        </row>
        <row r="386">
          <cell r="A386" t="str">
            <v>2156</v>
          </cell>
          <cell r="B386">
            <v>43.34999942779541</v>
          </cell>
          <cell r="C386">
            <v>6.7249999046325684</v>
          </cell>
          <cell r="D386">
            <v>29.899999618530273</v>
          </cell>
          <cell r="E386">
            <v>33</v>
          </cell>
          <cell r="F386">
            <v>53.099998474121094</v>
          </cell>
          <cell r="G386">
            <v>56.799999237060547</v>
          </cell>
          <cell r="H386">
            <v>151.59999847412109</v>
          </cell>
          <cell r="I386">
            <v>5.5499992370605469</v>
          </cell>
          <cell r="J386">
            <v>140.5</v>
          </cell>
          <cell r="K386">
            <v>143.5</v>
          </cell>
          <cell r="L386">
            <v>160.19999694824219</v>
          </cell>
          <cell r="M386">
            <v>162.69999694824219</v>
          </cell>
        </row>
        <row r="387">
          <cell r="A387" t="str">
            <v>2157</v>
          </cell>
          <cell r="B387">
            <v>43.55000114440918</v>
          </cell>
          <cell r="C387">
            <v>6.6750001907348633</v>
          </cell>
          <cell r="D387">
            <v>30.200000762939453</v>
          </cell>
          <cell r="E387">
            <v>33.200000762939453</v>
          </cell>
          <cell r="F387">
            <v>53.299999237060547</v>
          </cell>
          <cell r="G387">
            <v>56.900001525878906</v>
          </cell>
          <cell r="H387">
            <v>151.84999847412109</v>
          </cell>
          <cell r="I387">
            <v>5.5249977111816406</v>
          </cell>
          <cell r="J387">
            <v>140.80000305175781</v>
          </cell>
          <cell r="K387">
            <v>143.80000305175781</v>
          </cell>
          <cell r="L387">
            <v>160.39999389648437</v>
          </cell>
          <cell r="M387">
            <v>162.89999389648437</v>
          </cell>
        </row>
        <row r="388">
          <cell r="A388" t="str">
            <v>2158</v>
          </cell>
          <cell r="B388">
            <v>43.699999809265137</v>
          </cell>
          <cell r="C388">
            <v>6.6500000953674316</v>
          </cell>
          <cell r="D388">
            <v>30.399999618530273</v>
          </cell>
          <cell r="E388">
            <v>33.5</v>
          </cell>
          <cell r="F388">
            <v>53.5</v>
          </cell>
          <cell r="G388">
            <v>57</v>
          </cell>
          <cell r="H388">
            <v>152.15000152587891</v>
          </cell>
          <cell r="I388">
            <v>5.4750022888183594</v>
          </cell>
          <cell r="J388">
            <v>141.19999694824219</v>
          </cell>
          <cell r="K388">
            <v>144.19999694824219</v>
          </cell>
          <cell r="L388">
            <v>160.60000610351562</v>
          </cell>
          <cell r="M388">
            <v>163.10000610351562</v>
          </cell>
        </row>
        <row r="389">
          <cell r="A389" t="str">
            <v>2159</v>
          </cell>
          <cell r="B389">
            <v>43.950000762939453</v>
          </cell>
          <cell r="C389">
            <v>6.625</v>
          </cell>
          <cell r="D389">
            <v>30.700000762939453</v>
          </cell>
          <cell r="E389">
            <v>33.700000762939453</v>
          </cell>
          <cell r="F389">
            <v>53.700000762939453</v>
          </cell>
          <cell r="G389">
            <v>57.200000762939453</v>
          </cell>
          <cell r="H389">
            <v>152.45000457763672</v>
          </cell>
          <cell r="I389">
            <v>5.4249992370605469</v>
          </cell>
          <cell r="J389">
            <v>141.60000610351562</v>
          </cell>
          <cell r="K389">
            <v>144.5</v>
          </cell>
          <cell r="L389">
            <v>160.80000305175781</v>
          </cell>
          <cell r="M389">
            <v>163.30000305175781</v>
          </cell>
        </row>
        <row r="390">
          <cell r="A390" t="str">
            <v>2160</v>
          </cell>
          <cell r="B390">
            <v>44.200000762939453</v>
          </cell>
          <cell r="C390">
            <v>6.6000003814697266</v>
          </cell>
          <cell r="D390">
            <v>31</v>
          </cell>
          <cell r="E390">
            <v>34</v>
          </cell>
          <cell r="F390">
            <v>53.900001525878906</v>
          </cell>
          <cell r="G390">
            <v>57.400001525878906</v>
          </cell>
          <cell r="H390">
            <v>152.69999694824219</v>
          </cell>
          <cell r="I390">
            <v>5.4000015258789062</v>
          </cell>
          <cell r="J390">
            <v>141.89999389648437</v>
          </cell>
          <cell r="K390">
            <v>144.80000305175781</v>
          </cell>
          <cell r="L390">
            <v>161</v>
          </cell>
          <cell r="M390">
            <v>163.5</v>
          </cell>
        </row>
        <row r="391">
          <cell r="A391" t="str">
            <v>2161</v>
          </cell>
          <cell r="B391">
            <v>44.399999618530273</v>
          </cell>
          <cell r="C391">
            <v>6.5500001907348633</v>
          </cell>
          <cell r="D391">
            <v>31.299999237060547</v>
          </cell>
          <cell r="E391">
            <v>34.299999237060547</v>
          </cell>
          <cell r="F391">
            <v>54</v>
          </cell>
          <cell r="G391">
            <v>57.5</v>
          </cell>
          <cell r="H391">
            <v>153</v>
          </cell>
          <cell r="I391">
            <v>5.3499984741210938</v>
          </cell>
          <cell r="J391">
            <v>142.30000305175781</v>
          </cell>
          <cell r="K391">
            <v>145.10000610351562</v>
          </cell>
          <cell r="L391">
            <v>161.19999694824219</v>
          </cell>
          <cell r="M391">
            <v>163.69999694824219</v>
          </cell>
        </row>
        <row r="392">
          <cell r="A392" t="str">
            <v>2162</v>
          </cell>
          <cell r="B392">
            <v>44.600000381469727</v>
          </cell>
          <cell r="C392">
            <v>6.5500001907348633</v>
          </cell>
          <cell r="D392">
            <v>31.5</v>
          </cell>
          <cell r="E392">
            <v>34.5</v>
          </cell>
          <cell r="F392">
            <v>54.200000762939453</v>
          </cell>
          <cell r="G392">
            <v>57.700000762939453</v>
          </cell>
          <cell r="H392">
            <v>153.25</v>
          </cell>
          <cell r="I392">
            <v>5.3249969482421875</v>
          </cell>
          <cell r="J392">
            <v>142.60000610351562</v>
          </cell>
          <cell r="K392">
            <v>145.39999389648437</v>
          </cell>
          <cell r="L392">
            <v>161.39999389648437</v>
          </cell>
          <cell r="M392">
            <v>163.89999389648437</v>
          </cell>
        </row>
        <row r="393">
          <cell r="A393" t="str">
            <v>2163</v>
          </cell>
          <cell r="B393">
            <v>44.850000381469727</v>
          </cell>
          <cell r="C393">
            <v>6.5250005722045898</v>
          </cell>
          <cell r="D393">
            <v>31.799999237060547</v>
          </cell>
          <cell r="E393">
            <v>34.799999237060547</v>
          </cell>
          <cell r="F393">
            <v>54.400001525878906</v>
          </cell>
          <cell r="G393">
            <v>57.900001525878906</v>
          </cell>
          <cell r="H393">
            <v>153.55000305175781</v>
          </cell>
          <cell r="I393">
            <v>5.2750015258789062</v>
          </cell>
          <cell r="J393">
            <v>143</v>
          </cell>
          <cell r="K393">
            <v>145.69999694824219</v>
          </cell>
          <cell r="L393">
            <v>161.5</v>
          </cell>
          <cell r="M393">
            <v>164.10000610351562</v>
          </cell>
        </row>
        <row r="394">
          <cell r="A394" t="str">
            <v>2164</v>
          </cell>
          <cell r="B394">
            <v>45.049999237060547</v>
          </cell>
          <cell r="C394">
            <v>6.4750003814697266</v>
          </cell>
          <cell r="D394">
            <v>32.099998474121094</v>
          </cell>
          <cell r="E394">
            <v>35.099998474121094</v>
          </cell>
          <cell r="F394">
            <v>54.5</v>
          </cell>
          <cell r="G394">
            <v>58</v>
          </cell>
          <cell r="H394">
            <v>153.75</v>
          </cell>
          <cell r="I394">
            <v>5.2249984741210938</v>
          </cell>
          <cell r="J394">
            <v>143.30000305175781</v>
          </cell>
          <cell r="K394">
            <v>145.89999389648437</v>
          </cell>
          <cell r="L394">
            <v>161.69999694824219</v>
          </cell>
          <cell r="M394">
            <v>164.19999694824219</v>
          </cell>
        </row>
        <row r="395">
          <cell r="A395" t="str">
            <v>2165</v>
          </cell>
          <cell r="B395">
            <v>45.299999237060547</v>
          </cell>
          <cell r="C395">
            <v>6.3999996185302734</v>
          </cell>
          <cell r="D395">
            <v>32.5</v>
          </cell>
          <cell r="E395">
            <v>35.400001525878906</v>
          </cell>
          <cell r="F395">
            <v>54.700000762939453</v>
          </cell>
          <cell r="G395">
            <v>58.099998474121094</v>
          </cell>
          <cell r="H395">
            <v>154</v>
          </cell>
          <cell r="I395">
            <v>5.1999969482421875</v>
          </cell>
          <cell r="J395">
            <v>143.60000610351562</v>
          </cell>
          <cell r="K395">
            <v>146.19999694824219</v>
          </cell>
          <cell r="L395">
            <v>161.89999389648438</v>
          </cell>
          <cell r="M395">
            <v>164.39999389648437</v>
          </cell>
        </row>
        <row r="396">
          <cell r="A396" t="str">
            <v>2166</v>
          </cell>
          <cell r="B396">
            <v>45.549999237060547</v>
          </cell>
          <cell r="C396">
            <v>6.375</v>
          </cell>
          <cell r="D396">
            <v>32.799999237060547</v>
          </cell>
          <cell r="E396">
            <v>35.700000762939453</v>
          </cell>
          <cell r="F396">
            <v>54.900001525878906</v>
          </cell>
          <cell r="G396">
            <v>58.299999237060547</v>
          </cell>
          <cell r="H396">
            <v>154.19999694824219</v>
          </cell>
          <cell r="I396">
            <v>5.1500015258789062</v>
          </cell>
          <cell r="J396">
            <v>143.89999389648437</v>
          </cell>
          <cell r="K396">
            <v>146.5</v>
          </cell>
          <cell r="L396">
            <v>162</v>
          </cell>
          <cell r="M396">
            <v>164.5</v>
          </cell>
        </row>
        <row r="397">
          <cell r="A397" t="str">
            <v>2167</v>
          </cell>
          <cell r="B397">
            <v>45.75</v>
          </cell>
          <cell r="C397">
            <v>6.3250007629394531</v>
          </cell>
          <cell r="D397">
            <v>33.099998474121094</v>
          </cell>
          <cell r="E397">
            <v>36</v>
          </cell>
          <cell r="F397">
            <v>55</v>
          </cell>
          <cell r="G397">
            <v>58.400001525878906</v>
          </cell>
          <cell r="H397">
            <v>154.40000152587891</v>
          </cell>
          <cell r="I397">
            <v>5.1499977111816406</v>
          </cell>
          <cell r="J397">
            <v>144.10000610351562</v>
          </cell>
          <cell r="K397">
            <v>146.69999694824219</v>
          </cell>
          <cell r="L397">
            <v>162.19999694824219</v>
          </cell>
          <cell r="M397">
            <v>164.69999694824219</v>
          </cell>
        </row>
        <row r="398">
          <cell r="A398" t="str">
            <v>2168</v>
          </cell>
          <cell r="B398">
            <v>46</v>
          </cell>
          <cell r="C398">
            <v>6.2999992370605469</v>
          </cell>
          <cell r="D398">
            <v>33.400001525878906</v>
          </cell>
          <cell r="E398">
            <v>36.299999237060547</v>
          </cell>
          <cell r="F398">
            <v>55.200000762939453</v>
          </cell>
          <cell r="G398">
            <v>58.599998474121094</v>
          </cell>
          <cell r="H398">
            <v>154.59999847412109</v>
          </cell>
          <cell r="I398">
            <v>5.1000022888183594</v>
          </cell>
          <cell r="J398">
            <v>144.39999389648437</v>
          </cell>
          <cell r="K398">
            <v>147</v>
          </cell>
          <cell r="L398">
            <v>162.30000305175781</v>
          </cell>
          <cell r="M398">
            <v>164.80000305175781</v>
          </cell>
        </row>
        <row r="399">
          <cell r="A399" t="str">
            <v>2169</v>
          </cell>
          <cell r="B399">
            <v>46.149999618530273</v>
          </cell>
          <cell r="C399">
            <v>6.2750005722045898</v>
          </cell>
          <cell r="D399">
            <v>33.599998474121094</v>
          </cell>
          <cell r="E399">
            <v>36.5</v>
          </cell>
          <cell r="F399">
            <v>55.299999237060547</v>
          </cell>
          <cell r="G399">
            <v>58.700000762939453</v>
          </cell>
          <cell r="H399">
            <v>154.75</v>
          </cell>
          <cell r="I399">
            <v>5.0749969482421875</v>
          </cell>
          <cell r="J399">
            <v>144.60000610351562</v>
          </cell>
          <cell r="K399">
            <v>147.10000610351562</v>
          </cell>
          <cell r="L399">
            <v>162.39999389648437</v>
          </cell>
          <cell r="M399">
            <v>164.89999389648437</v>
          </cell>
        </row>
        <row r="400">
          <cell r="A400" t="str">
            <v>2170</v>
          </cell>
          <cell r="B400">
            <v>46.350000381469727</v>
          </cell>
          <cell r="C400">
            <v>6.2249994277954102</v>
          </cell>
          <cell r="D400">
            <v>33.900001525878906</v>
          </cell>
          <cell r="E400">
            <v>36.799999237060547</v>
          </cell>
          <cell r="F400">
            <v>55.400001525878906</v>
          </cell>
          <cell r="G400">
            <v>58.799999237060547</v>
          </cell>
          <cell r="H400">
            <v>154.84999847412109</v>
          </cell>
          <cell r="I400">
            <v>5.0750007629394531</v>
          </cell>
          <cell r="J400">
            <v>144.69999694824219</v>
          </cell>
          <cell r="K400">
            <v>147.30000305175781</v>
          </cell>
          <cell r="L400">
            <v>162.5</v>
          </cell>
          <cell r="M400">
            <v>165</v>
          </cell>
        </row>
        <row r="401">
          <cell r="A401" t="str">
            <v>2171</v>
          </cell>
          <cell r="B401">
            <v>46.5</v>
          </cell>
          <cell r="C401">
            <v>6.2000007629394531</v>
          </cell>
          <cell r="D401">
            <v>34.099998474121094</v>
          </cell>
          <cell r="E401">
            <v>37</v>
          </cell>
          <cell r="F401">
            <v>55.5</v>
          </cell>
          <cell r="G401">
            <v>58.900001525878906</v>
          </cell>
          <cell r="H401">
            <v>155.04999542236328</v>
          </cell>
          <cell r="I401">
            <v>5.0750007629394531</v>
          </cell>
          <cell r="J401">
            <v>144.89999389648437</v>
          </cell>
          <cell r="K401">
            <v>147.39999389648437</v>
          </cell>
          <cell r="L401">
            <v>162.69999694824219</v>
          </cell>
          <cell r="M401">
            <v>165.19999694824219</v>
          </cell>
        </row>
        <row r="402">
          <cell r="A402" t="str">
            <v>2172</v>
          </cell>
          <cell r="B402">
            <v>46.700000762939453</v>
          </cell>
          <cell r="C402">
            <v>6.1499996185302734</v>
          </cell>
          <cell r="D402">
            <v>34.400001525878906</v>
          </cell>
          <cell r="E402">
            <v>37.200000762939453</v>
          </cell>
          <cell r="F402">
            <v>55.599998474121094</v>
          </cell>
          <cell r="G402">
            <v>59</v>
          </cell>
          <cell r="H402">
            <v>155.15000152587891</v>
          </cell>
          <cell r="I402">
            <v>5.0750007629394531</v>
          </cell>
          <cell r="J402">
            <v>145</v>
          </cell>
          <cell r="K402">
            <v>147.5</v>
          </cell>
          <cell r="L402">
            <v>162.80000305175781</v>
          </cell>
          <cell r="M402">
            <v>165.30000305175781</v>
          </cell>
        </row>
        <row r="403">
          <cell r="A403" t="str">
            <v>2173</v>
          </cell>
          <cell r="B403">
            <v>46.849998474121094</v>
          </cell>
          <cell r="C403">
            <v>6.125</v>
          </cell>
          <cell r="D403">
            <v>34.599998474121094</v>
          </cell>
          <cell r="E403">
            <v>37.400001525878906</v>
          </cell>
          <cell r="F403">
            <v>55.799999237060547</v>
          </cell>
          <cell r="G403">
            <v>59.099998474121094</v>
          </cell>
          <cell r="H403">
            <v>155.29999542236328</v>
          </cell>
          <cell r="I403">
            <v>5.0499992370605469</v>
          </cell>
          <cell r="J403">
            <v>145.19999694824219</v>
          </cell>
          <cell r="K403">
            <v>147.69999694824219</v>
          </cell>
          <cell r="L403">
            <v>162.89999389648437</v>
          </cell>
          <cell r="M403">
            <v>165.39999389648437</v>
          </cell>
        </row>
        <row r="404">
          <cell r="A404" t="str">
            <v>2174</v>
          </cell>
          <cell r="B404">
            <v>47</v>
          </cell>
          <cell r="C404">
            <v>6.1000003814697266</v>
          </cell>
          <cell r="D404">
            <v>34.799999237060547</v>
          </cell>
          <cell r="E404">
            <v>37.599998474121094</v>
          </cell>
          <cell r="F404">
            <v>55.900001525878906</v>
          </cell>
          <cell r="G404">
            <v>59.200000762939453</v>
          </cell>
          <cell r="H404">
            <v>155.40000152587891</v>
          </cell>
          <cell r="I404">
            <v>5.0499992370605469</v>
          </cell>
          <cell r="J404">
            <v>145.30000305175781</v>
          </cell>
          <cell r="K404">
            <v>147.80000305175781</v>
          </cell>
          <cell r="L404">
            <v>163</v>
          </cell>
          <cell r="M404">
            <v>165.5</v>
          </cell>
        </row>
        <row r="405">
          <cell r="A405" t="str">
            <v>2175</v>
          </cell>
          <cell r="B405">
            <v>47.149999618530273</v>
          </cell>
          <cell r="C405">
            <v>6.0749998092651367</v>
          </cell>
          <cell r="D405">
            <v>35</v>
          </cell>
          <cell r="E405">
            <v>37.799999237060547</v>
          </cell>
          <cell r="F405">
            <v>56</v>
          </cell>
          <cell r="G405">
            <v>59.299999237060547</v>
          </cell>
          <cell r="H405">
            <v>155.5</v>
          </cell>
          <cell r="I405">
            <v>5.0500030517578125</v>
          </cell>
          <cell r="J405">
            <v>145.39999389648437</v>
          </cell>
          <cell r="K405">
            <v>147.89999389648437</v>
          </cell>
          <cell r="L405">
            <v>163.10000610351562</v>
          </cell>
          <cell r="M405">
            <v>165.60000610351562</v>
          </cell>
        </row>
        <row r="406">
          <cell r="A406" t="str">
            <v>2176</v>
          </cell>
          <cell r="B406">
            <v>47.30000114440918</v>
          </cell>
          <cell r="C406">
            <v>6.0500001907348633</v>
          </cell>
          <cell r="D406">
            <v>35.200000762939453</v>
          </cell>
          <cell r="E406">
            <v>38</v>
          </cell>
          <cell r="F406">
            <v>56.099998474121094</v>
          </cell>
          <cell r="G406">
            <v>59.400001525878906</v>
          </cell>
          <cell r="H406">
            <v>155.55000305175781</v>
          </cell>
          <cell r="I406">
            <v>5.0250015258789062</v>
          </cell>
          <cell r="J406">
            <v>145.5</v>
          </cell>
          <cell r="K406">
            <v>148</v>
          </cell>
          <cell r="L406">
            <v>163.10000610351562</v>
          </cell>
          <cell r="M406">
            <v>165.60000610351562</v>
          </cell>
        </row>
        <row r="407">
          <cell r="A407" t="str">
            <v>2177</v>
          </cell>
          <cell r="B407">
            <v>47.399999618530273</v>
          </cell>
          <cell r="C407">
            <v>6.0500001907348633</v>
          </cell>
          <cell r="D407">
            <v>35.299999237060547</v>
          </cell>
          <cell r="E407">
            <v>38.099998474121094</v>
          </cell>
          <cell r="F407">
            <v>56.200000762939453</v>
          </cell>
          <cell r="G407">
            <v>59.5</v>
          </cell>
          <cell r="H407">
            <v>155.65000152587891</v>
          </cell>
          <cell r="I407">
            <v>5.0249977111816406</v>
          </cell>
          <cell r="J407">
            <v>145.60000610351562</v>
          </cell>
          <cell r="K407">
            <v>148.10000610351562</v>
          </cell>
          <cell r="L407">
            <v>163.19999694824219</v>
          </cell>
          <cell r="M407">
            <v>165.69999694824219</v>
          </cell>
        </row>
        <row r="408">
          <cell r="A408" t="str">
            <v>2178</v>
          </cell>
          <cell r="B408">
            <v>47.549999237060547</v>
          </cell>
          <cell r="C408">
            <v>6.0249996185302734</v>
          </cell>
          <cell r="D408">
            <v>35.5</v>
          </cell>
          <cell r="E408">
            <v>38.299999237060547</v>
          </cell>
          <cell r="F408">
            <v>56.299999237060547</v>
          </cell>
          <cell r="G408">
            <v>59.599998474121094</v>
          </cell>
          <cell r="H408">
            <v>155.75</v>
          </cell>
          <cell r="I408">
            <v>5.0250015258789062</v>
          </cell>
          <cell r="J408">
            <v>145.69999694824219</v>
          </cell>
          <cell r="K408">
            <v>148.19999694824219</v>
          </cell>
          <cell r="L408">
            <v>163.39999389648437</v>
          </cell>
          <cell r="M408">
            <v>165.80000305175781</v>
          </cell>
        </row>
        <row r="409">
          <cell r="A409" t="str">
            <v>2179</v>
          </cell>
          <cell r="B409">
            <v>47.75</v>
          </cell>
          <cell r="C409">
            <v>5.9750003814697266</v>
          </cell>
          <cell r="D409">
            <v>35.799999237060547</v>
          </cell>
          <cell r="E409">
            <v>38.5</v>
          </cell>
          <cell r="F409">
            <v>56.400001525878906</v>
          </cell>
          <cell r="G409">
            <v>59.700000762939453</v>
          </cell>
          <cell r="H409">
            <v>155.84999847412109</v>
          </cell>
          <cell r="I409">
            <v>5.0249977111816406</v>
          </cell>
          <cell r="J409">
            <v>145.80000305175781</v>
          </cell>
          <cell r="K409">
            <v>148.30000305175781</v>
          </cell>
          <cell r="L409">
            <v>163.39999389648437</v>
          </cell>
          <cell r="M409">
            <v>165.89999389648437</v>
          </cell>
        </row>
        <row r="410">
          <cell r="A410" t="str">
            <v>2180</v>
          </cell>
          <cell r="B410">
            <v>47.75</v>
          </cell>
          <cell r="C410">
            <v>5.9750003814697266</v>
          </cell>
          <cell r="D410">
            <v>35.799999237060547</v>
          </cell>
          <cell r="E410">
            <v>38.599998474121094</v>
          </cell>
          <cell r="F410">
            <v>56.5</v>
          </cell>
          <cell r="G410">
            <v>59.700000762939453</v>
          </cell>
          <cell r="H410">
            <v>155.94999694824219</v>
          </cell>
          <cell r="I410">
            <v>5.0250015258789062</v>
          </cell>
          <cell r="J410">
            <v>145.89999389648437</v>
          </cell>
          <cell r="K410">
            <v>148.39999389648437</v>
          </cell>
          <cell r="L410">
            <v>163.5</v>
          </cell>
          <cell r="M410">
            <v>166</v>
          </cell>
        </row>
        <row r="411">
          <cell r="A411" t="str">
            <v>2181</v>
          </cell>
          <cell r="B411">
            <v>47.94999885559082</v>
          </cell>
          <cell r="C411">
            <v>5.9250001907348633</v>
          </cell>
          <cell r="D411">
            <v>36.099998474121094</v>
          </cell>
          <cell r="E411">
            <v>38.799999237060547</v>
          </cell>
          <cell r="F411">
            <v>56.599998474121094</v>
          </cell>
          <cell r="G411">
            <v>59.799999237060547</v>
          </cell>
          <cell r="H411">
            <v>156</v>
          </cell>
          <cell r="I411">
            <v>5.0500030517578125</v>
          </cell>
          <cell r="J411">
            <v>145.89999389648437</v>
          </cell>
          <cell r="K411">
            <v>148.39999389648437</v>
          </cell>
          <cell r="L411">
            <v>163.60000610351562</v>
          </cell>
          <cell r="M411">
            <v>166.10000610351562</v>
          </cell>
        </row>
        <row r="412">
          <cell r="A412" t="str">
            <v>2182</v>
          </cell>
          <cell r="B412">
            <v>48.100000381469727</v>
          </cell>
          <cell r="C412">
            <v>5.9000005722045898</v>
          </cell>
          <cell r="D412">
            <v>36.299999237060547</v>
          </cell>
          <cell r="E412">
            <v>38.900001525878906</v>
          </cell>
          <cell r="F412">
            <v>56.700000762939453</v>
          </cell>
          <cell r="G412">
            <v>59.900001525878906</v>
          </cell>
          <cell r="H412">
            <v>156.09999847412109</v>
          </cell>
          <cell r="I412">
            <v>5.0499992370605469</v>
          </cell>
          <cell r="J412">
            <v>146</v>
          </cell>
          <cell r="K412">
            <v>148.5</v>
          </cell>
          <cell r="L412">
            <v>163.69999694824219</v>
          </cell>
          <cell r="M412">
            <v>166.19999694824219</v>
          </cell>
        </row>
        <row r="413">
          <cell r="A413" t="str">
            <v>2183</v>
          </cell>
          <cell r="B413">
            <v>48.200000762939453</v>
          </cell>
          <cell r="C413">
            <v>5.8999996185302734</v>
          </cell>
          <cell r="D413">
            <v>36.400001525878906</v>
          </cell>
          <cell r="E413">
            <v>39</v>
          </cell>
          <cell r="F413">
            <v>56.799999237060547</v>
          </cell>
          <cell r="G413">
            <v>60</v>
          </cell>
          <cell r="H413">
            <v>156.15000152587891</v>
          </cell>
          <cell r="I413">
            <v>5.0249977111816406</v>
          </cell>
          <cell r="J413">
            <v>146.10000610351562</v>
          </cell>
          <cell r="K413">
            <v>148.60000610351562</v>
          </cell>
          <cell r="L413">
            <v>163.69999694824219</v>
          </cell>
          <cell r="M413">
            <v>166.19999694824219</v>
          </cell>
        </row>
        <row r="414">
          <cell r="A414" t="str">
            <v>2184</v>
          </cell>
          <cell r="B414">
            <v>48.25</v>
          </cell>
          <cell r="C414">
            <v>5.875</v>
          </cell>
          <cell r="D414">
            <v>36.5</v>
          </cell>
          <cell r="E414">
            <v>39.099998474121094</v>
          </cell>
          <cell r="F414">
            <v>56.799999237060547</v>
          </cell>
          <cell r="G414">
            <v>60</v>
          </cell>
          <cell r="H414">
            <v>156.19999694824219</v>
          </cell>
          <cell r="I414">
            <v>5</v>
          </cell>
          <cell r="J414">
            <v>146.19999694824219</v>
          </cell>
          <cell r="K414">
            <v>148.69999694824219</v>
          </cell>
          <cell r="L414">
            <v>163.69999694824219</v>
          </cell>
          <cell r="M414">
            <v>166.19999694824219</v>
          </cell>
        </row>
        <row r="415">
          <cell r="A415" t="str">
            <v>2185</v>
          </cell>
          <cell r="B415">
            <v>48.399999618530273</v>
          </cell>
          <cell r="C415">
            <v>5.8499994277954102</v>
          </cell>
          <cell r="D415">
            <v>36.700000762939453</v>
          </cell>
          <cell r="E415">
            <v>39.299999237060547</v>
          </cell>
          <cell r="F415">
            <v>56.900001525878906</v>
          </cell>
          <cell r="G415">
            <v>60.099998474121094</v>
          </cell>
          <cell r="H415">
            <v>156.25</v>
          </cell>
          <cell r="I415">
            <v>5.0250015258789062</v>
          </cell>
          <cell r="J415">
            <v>146.19999694824219</v>
          </cell>
          <cell r="K415">
            <v>148.69999694824219</v>
          </cell>
          <cell r="L415">
            <v>163.80000305175781</v>
          </cell>
          <cell r="M415">
            <v>166.30000305175781</v>
          </cell>
        </row>
        <row r="416">
          <cell r="A416" t="str">
            <v>2186</v>
          </cell>
          <cell r="B416">
            <v>48.44999885559082</v>
          </cell>
          <cell r="C416">
            <v>5.8249998092651367</v>
          </cell>
          <cell r="D416">
            <v>36.799999237060547</v>
          </cell>
          <cell r="E416">
            <v>39.400001525878906</v>
          </cell>
          <cell r="F416">
            <v>56.900001525878906</v>
          </cell>
          <cell r="G416">
            <v>60.099998474121094</v>
          </cell>
          <cell r="H416">
            <v>156.30000305175781</v>
          </cell>
          <cell r="I416">
            <v>5</v>
          </cell>
          <cell r="J416">
            <v>146.30000305175781</v>
          </cell>
          <cell r="K416">
            <v>148.80000305175781</v>
          </cell>
          <cell r="L416">
            <v>163.80000305175781</v>
          </cell>
          <cell r="M416">
            <v>166.30000305175781</v>
          </cell>
        </row>
        <row r="417">
          <cell r="A417" t="str">
            <v>2187</v>
          </cell>
          <cell r="B417">
            <v>48.600000381469727</v>
          </cell>
          <cell r="C417">
            <v>5.8000001907348633</v>
          </cell>
          <cell r="D417">
            <v>37</v>
          </cell>
          <cell r="E417">
            <v>39.599998474121094</v>
          </cell>
          <cell r="F417">
            <v>57</v>
          </cell>
          <cell r="G417">
            <v>60.200000762939453</v>
          </cell>
          <cell r="H417">
            <v>156.34999847412109</v>
          </cell>
          <cell r="I417">
            <v>5.0249977111816406</v>
          </cell>
          <cell r="J417">
            <v>146.30000305175781</v>
          </cell>
          <cell r="K417">
            <v>148.80000305175781</v>
          </cell>
          <cell r="L417">
            <v>163.89999389648437</v>
          </cell>
          <cell r="M417">
            <v>166.39999389648437</v>
          </cell>
        </row>
        <row r="418">
          <cell r="A418" t="str">
            <v>2188</v>
          </cell>
          <cell r="B418">
            <v>48.649999618530273</v>
          </cell>
          <cell r="C418">
            <v>5.7750005722045898</v>
          </cell>
          <cell r="D418">
            <v>37.099998474121094</v>
          </cell>
          <cell r="E418">
            <v>39.700000762939453</v>
          </cell>
          <cell r="F418">
            <v>57</v>
          </cell>
          <cell r="G418">
            <v>60.200000762939453</v>
          </cell>
          <cell r="H418">
            <v>156.39999389648437</v>
          </cell>
          <cell r="I418">
            <v>5</v>
          </cell>
          <cell r="J418">
            <v>146.39999389648437</v>
          </cell>
          <cell r="K418">
            <v>148.89999389648437</v>
          </cell>
          <cell r="L418">
            <v>163.89999389648437</v>
          </cell>
          <cell r="M418">
            <v>166.39999389648437</v>
          </cell>
        </row>
        <row r="419">
          <cell r="A419" t="str">
            <v>2189</v>
          </cell>
          <cell r="B419">
            <v>48.700000762939453</v>
          </cell>
          <cell r="C419">
            <v>5.75</v>
          </cell>
          <cell r="D419">
            <v>37.200000762939453</v>
          </cell>
          <cell r="E419">
            <v>39.799999237060547</v>
          </cell>
          <cell r="F419">
            <v>57.099998474121094</v>
          </cell>
          <cell r="G419">
            <v>60.200000762939453</v>
          </cell>
          <cell r="H419">
            <v>156.44999694824219</v>
          </cell>
          <cell r="I419">
            <v>5.0250015258789062</v>
          </cell>
          <cell r="J419">
            <v>146.39999389648437</v>
          </cell>
          <cell r="K419">
            <v>148.89999389648437</v>
          </cell>
          <cell r="L419">
            <v>164</v>
          </cell>
          <cell r="M419">
            <v>166.5</v>
          </cell>
        </row>
        <row r="420">
          <cell r="A420" t="str">
            <v>2190</v>
          </cell>
          <cell r="B420">
            <v>48.75</v>
          </cell>
          <cell r="C420">
            <v>5.7250003814697266</v>
          </cell>
          <cell r="D420">
            <v>37.299999237060547</v>
          </cell>
          <cell r="E420">
            <v>39.900001525878906</v>
          </cell>
          <cell r="F420">
            <v>57.099998474121094</v>
          </cell>
          <cell r="G420">
            <v>60.200000762939453</v>
          </cell>
          <cell r="H420">
            <v>156.5</v>
          </cell>
          <cell r="I420">
            <v>5</v>
          </cell>
          <cell r="J420">
            <v>146.5</v>
          </cell>
          <cell r="K420">
            <v>149</v>
          </cell>
          <cell r="L420">
            <v>164</v>
          </cell>
          <cell r="M420">
            <v>166.5</v>
          </cell>
        </row>
        <row r="421">
          <cell r="A421" t="str">
            <v>2191</v>
          </cell>
          <cell r="B421">
            <v>48.850000381469727</v>
          </cell>
          <cell r="C421">
            <v>5.7249994277954102</v>
          </cell>
          <cell r="D421">
            <v>37.400001525878906</v>
          </cell>
          <cell r="E421">
            <v>40</v>
          </cell>
          <cell r="F421">
            <v>57.200000762939453</v>
          </cell>
          <cell r="G421">
            <v>60.299999237060547</v>
          </cell>
          <cell r="H421">
            <v>156.5</v>
          </cell>
          <cell r="I421">
            <v>5</v>
          </cell>
          <cell r="J421">
            <v>146.5</v>
          </cell>
          <cell r="K421">
            <v>149</v>
          </cell>
          <cell r="L421">
            <v>164</v>
          </cell>
          <cell r="M421">
            <v>166.5</v>
          </cell>
        </row>
        <row r="422">
          <cell r="A422" t="str">
            <v>2192</v>
          </cell>
          <cell r="B422">
            <v>48.899999618530273</v>
          </cell>
          <cell r="C422">
            <v>5.6999998092651367</v>
          </cell>
          <cell r="D422">
            <v>37.5</v>
          </cell>
          <cell r="E422">
            <v>40.099998474121094</v>
          </cell>
          <cell r="F422">
            <v>57.200000762939453</v>
          </cell>
          <cell r="G422">
            <v>60.299999237060547</v>
          </cell>
          <cell r="H422">
            <v>156.55000305175781</v>
          </cell>
          <cell r="I422">
            <v>4.9749984741210938</v>
          </cell>
          <cell r="J422">
            <v>146.60000610351562</v>
          </cell>
          <cell r="K422">
            <v>149.10000610351562</v>
          </cell>
          <cell r="L422">
            <v>164</v>
          </cell>
          <cell r="M422">
            <v>166.5</v>
          </cell>
        </row>
        <row r="423">
          <cell r="A423" t="str">
            <v>2193</v>
          </cell>
          <cell r="B423">
            <v>48.94999885559082</v>
          </cell>
          <cell r="C423">
            <v>5.6750001907348633</v>
          </cell>
          <cell r="D423">
            <v>37.599998474121094</v>
          </cell>
          <cell r="E423">
            <v>40.200000762939453</v>
          </cell>
          <cell r="F423">
            <v>57.200000762939453</v>
          </cell>
          <cell r="G423">
            <v>60.299999237060547</v>
          </cell>
          <cell r="H423">
            <v>156.55000305175781</v>
          </cell>
          <cell r="I423">
            <v>4.9749984741210938</v>
          </cell>
          <cell r="J423">
            <v>146.60000610351562</v>
          </cell>
          <cell r="K423">
            <v>149.10000610351562</v>
          </cell>
          <cell r="L423">
            <v>164</v>
          </cell>
          <cell r="M423">
            <v>166.5</v>
          </cell>
        </row>
        <row r="424">
          <cell r="A424" t="str">
            <v>2194</v>
          </cell>
          <cell r="B424">
            <v>49.05000114440918</v>
          </cell>
          <cell r="C424">
            <v>5.6750001907348633</v>
          </cell>
          <cell r="D424">
            <v>37.700000762939453</v>
          </cell>
          <cell r="E424">
            <v>40.299999237060547</v>
          </cell>
          <cell r="F424">
            <v>57.299999237060547</v>
          </cell>
          <cell r="G424">
            <v>60.400001525878906</v>
          </cell>
          <cell r="H424">
            <v>156.55000305175781</v>
          </cell>
          <cell r="I424">
            <v>4.9749984741210938</v>
          </cell>
          <cell r="J424">
            <v>146.60000610351562</v>
          </cell>
          <cell r="K424">
            <v>149.10000610351562</v>
          </cell>
          <cell r="L424">
            <v>164</v>
          </cell>
          <cell r="M424">
            <v>166.5</v>
          </cell>
        </row>
        <row r="425">
          <cell r="A425" t="str">
            <v>2195</v>
          </cell>
          <cell r="B425">
            <v>49.100000381469727</v>
          </cell>
          <cell r="C425">
            <v>5.6500005722045898</v>
          </cell>
          <cell r="D425">
            <v>37.799999237060547</v>
          </cell>
          <cell r="E425">
            <v>40.299999237060547</v>
          </cell>
          <cell r="F425">
            <v>57.299999237060547</v>
          </cell>
          <cell r="G425">
            <v>60.400001525878906</v>
          </cell>
          <cell r="H425">
            <v>156.65000152587891</v>
          </cell>
          <cell r="I425">
            <v>4.9750022888183594</v>
          </cell>
          <cell r="J425">
            <v>146.69999694824219</v>
          </cell>
          <cell r="K425">
            <v>149.19999694824219</v>
          </cell>
          <cell r="L425">
            <v>164.10000610351562</v>
          </cell>
          <cell r="M425">
            <v>166.60000610351562</v>
          </cell>
        </row>
        <row r="426">
          <cell r="A426" t="str">
            <v>2196</v>
          </cell>
          <cell r="B426">
            <v>49.150001525878906</v>
          </cell>
          <cell r="C426">
            <v>5.625</v>
          </cell>
          <cell r="D426">
            <v>37.900001525878906</v>
          </cell>
          <cell r="E426">
            <v>40.400001525878906</v>
          </cell>
          <cell r="F426">
            <v>57.400001525878906</v>
          </cell>
          <cell r="G426">
            <v>60.400001525878906</v>
          </cell>
          <cell r="H426">
            <v>156.65000152587891</v>
          </cell>
          <cell r="I426">
            <v>4.9750022888183594</v>
          </cell>
          <cell r="J426">
            <v>146.69999694824219</v>
          </cell>
          <cell r="K426">
            <v>149.19999694824219</v>
          </cell>
          <cell r="L426">
            <v>164.10000610351562</v>
          </cell>
          <cell r="M426">
            <v>166.60000610351562</v>
          </cell>
        </row>
        <row r="427">
          <cell r="A427" t="str">
            <v>2197</v>
          </cell>
          <cell r="B427">
            <v>49.25</v>
          </cell>
          <cell r="C427">
            <v>5.625</v>
          </cell>
          <cell r="D427">
            <v>38</v>
          </cell>
          <cell r="E427">
            <v>40.5</v>
          </cell>
          <cell r="F427">
            <v>57.400001525878906</v>
          </cell>
          <cell r="G427">
            <v>60.5</v>
          </cell>
          <cell r="H427">
            <v>156.65000152587891</v>
          </cell>
          <cell r="I427">
            <v>4.9750022888183594</v>
          </cell>
          <cell r="J427">
            <v>146.69999694824219</v>
          </cell>
          <cell r="K427">
            <v>149.19999694824219</v>
          </cell>
          <cell r="L427">
            <v>164.10000610351562</v>
          </cell>
          <cell r="M427">
            <v>166.60000610351562</v>
          </cell>
        </row>
        <row r="428">
          <cell r="A428" t="str">
            <v>2198</v>
          </cell>
          <cell r="B428">
            <v>49.25</v>
          </cell>
          <cell r="C428">
            <v>5.625</v>
          </cell>
          <cell r="D428">
            <v>38</v>
          </cell>
          <cell r="E428">
            <v>40.599998474121094</v>
          </cell>
          <cell r="F428">
            <v>57.5</v>
          </cell>
          <cell r="G428">
            <v>60.5</v>
          </cell>
          <cell r="H428">
            <v>156.70000457763672</v>
          </cell>
          <cell r="I428">
            <v>4.9500007629394531</v>
          </cell>
          <cell r="J428">
            <v>146.80000305175781</v>
          </cell>
          <cell r="K428">
            <v>149.30000305175781</v>
          </cell>
          <cell r="L428">
            <v>164.10000610351562</v>
          </cell>
          <cell r="M428">
            <v>166.60000610351562</v>
          </cell>
        </row>
        <row r="429">
          <cell r="A429" t="str">
            <v>2199</v>
          </cell>
          <cell r="B429">
            <v>49.299999237060547</v>
          </cell>
          <cell r="C429">
            <v>5.6000003814697266</v>
          </cell>
          <cell r="D429">
            <v>38.099998474121094</v>
          </cell>
          <cell r="E429">
            <v>40.599998474121094</v>
          </cell>
          <cell r="F429">
            <v>57.5</v>
          </cell>
          <cell r="G429">
            <v>60.5</v>
          </cell>
          <cell r="H429">
            <v>156.70000457763672</v>
          </cell>
          <cell r="I429">
            <v>4.9500007629394531</v>
          </cell>
          <cell r="J429">
            <v>146.80000305175781</v>
          </cell>
          <cell r="K429">
            <v>149.30000305175781</v>
          </cell>
          <cell r="L429">
            <v>164.10000610351562</v>
          </cell>
          <cell r="M429">
            <v>166.60000610351562</v>
          </cell>
        </row>
        <row r="430">
          <cell r="A430" t="str">
            <v>2200</v>
          </cell>
          <cell r="B430">
            <v>49.349998474121094</v>
          </cell>
          <cell r="C430">
            <v>5.625</v>
          </cell>
          <cell r="D430">
            <v>38.099998474121094</v>
          </cell>
          <cell r="E430">
            <v>40.599998474121094</v>
          </cell>
          <cell r="F430">
            <v>57.5</v>
          </cell>
          <cell r="G430">
            <v>60.599998474121094</v>
          </cell>
          <cell r="H430">
            <v>156.70000457763672</v>
          </cell>
          <cell r="I430">
            <v>4.9500007629394531</v>
          </cell>
          <cell r="J430">
            <v>146.80000305175781</v>
          </cell>
          <cell r="K430">
            <v>149.30000305175781</v>
          </cell>
          <cell r="L430">
            <v>164.10000610351562</v>
          </cell>
          <cell r="M430">
            <v>166.60000610351562</v>
          </cell>
        </row>
        <row r="431">
          <cell r="A431" t="str">
            <v>2201</v>
          </cell>
          <cell r="B431">
            <v>49.399999618530273</v>
          </cell>
          <cell r="C431">
            <v>5.5999994277954102</v>
          </cell>
          <cell r="D431">
            <v>38.200000762939453</v>
          </cell>
          <cell r="E431">
            <v>40.700000762939453</v>
          </cell>
          <cell r="F431">
            <v>57.599998474121094</v>
          </cell>
          <cell r="G431">
            <v>60.599998474121094</v>
          </cell>
          <cell r="H431">
            <v>156.75</v>
          </cell>
          <cell r="I431">
            <v>4.9250030517578125</v>
          </cell>
          <cell r="J431">
            <v>146.89999389648437</v>
          </cell>
          <cell r="K431">
            <v>149.39999389648437</v>
          </cell>
          <cell r="L431">
            <v>164.10000610351562</v>
          </cell>
          <cell r="M431">
            <v>166.60000610351562</v>
          </cell>
        </row>
        <row r="432">
          <cell r="A432" t="str">
            <v>2202</v>
          </cell>
          <cell r="B432">
            <v>49.399999618530273</v>
          </cell>
          <cell r="C432">
            <v>5.5999994277954102</v>
          </cell>
          <cell r="D432">
            <v>38.200000762939453</v>
          </cell>
          <cell r="E432">
            <v>40.700000762939453</v>
          </cell>
          <cell r="F432">
            <v>57.599998474121094</v>
          </cell>
          <cell r="G432">
            <v>60.599998474121094</v>
          </cell>
          <cell r="H432">
            <v>156.75</v>
          </cell>
          <cell r="I432">
            <v>4.9250030517578125</v>
          </cell>
          <cell r="J432">
            <v>146.89999389648437</v>
          </cell>
          <cell r="K432">
            <v>149.39999389648437</v>
          </cell>
          <cell r="L432">
            <v>164.10000610351562</v>
          </cell>
          <cell r="M432">
            <v>166.60000610351562</v>
          </cell>
        </row>
        <row r="433">
          <cell r="A433" t="str">
            <v>2203</v>
          </cell>
          <cell r="B433">
            <v>49.44999885559082</v>
          </cell>
          <cell r="C433">
            <v>5.5749998092651367</v>
          </cell>
          <cell r="D433">
            <v>38.299999237060547</v>
          </cell>
          <cell r="E433">
            <v>40.799999237060547</v>
          </cell>
          <cell r="F433">
            <v>57.599998474121094</v>
          </cell>
          <cell r="G433">
            <v>60.599998474121094</v>
          </cell>
          <cell r="H433">
            <v>156.80000305175781</v>
          </cell>
          <cell r="I433">
            <v>4.9000015258789062</v>
          </cell>
          <cell r="J433">
            <v>147</v>
          </cell>
          <cell r="K433">
            <v>149.5</v>
          </cell>
          <cell r="L433">
            <v>164.19999694824219</v>
          </cell>
          <cell r="M433">
            <v>166.60000610351562</v>
          </cell>
        </row>
        <row r="434">
          <cell r="A434" t="str">
            <v>2204</v>
          </cell>
          <cell r="B434">
            <v>49.44999885559082</v>
          </cell>
          <cell r="C434">
            <v>5.5749998092651367</v>
          </cell>
          <cell r="D434">
            <v>38.299999237060547</v>
          </cell>
          <cell r="E434">
            <v>40.799999237060547</v>
          </cell>
          <cell r="F434">
            <v>57.599998474121094</v>
          </cell>
          <cell r="G434">
            <v>60.599998474121094</v>
          </cell>
          <cell r="H434">
            <v>156.80000305175781</v>
          </cell>
          <cell r="I434">
            <v>4.9000015258789062</v>
          </cell>
          <cell r="J434">
            <v>147</v>
          </cell>
          <cell r="K434">
            <v>149.39999389648437</v>
          </cell>
          <cell r="L434">
            <v>164.19999694824219</v>
          </cell>
          <cell r="M434">
            <v>166.60000610351562</v>
          </cell>
        </row>
        <row r="435">
          <cell r="A435" t="str">
            <v>2205</v>
          </cell>
          <cell r="B435">
            <v>49.5</v>
          </cell>
          <cell r="C435">
            <v>5.5499992370605469</v>
          </cell>
          <cell r="D435">
            <v>38.400001525878906</v>
          </cell>
          <cell r="E435">
            <v>40.900001525878906</v>
          </cell>
          <cell r="F435">
            <v>57.599998474121094</v>
          </cell>
          <cell r="G435">
            <v>60.599998474121094</v>
          </cell>
          <cell r="H435">
            <v>156.85000610351562</v>
          </cell>
          <cell r="I435">
            <v>4.875</v>
          </cell>
          <cell r="J435">
            <v>147.10000610351562</v>
          </cell>
          <cell r="K435">
            <v>149.60000610351562</v>
          </cell>
          <cell r="L435">
            <v>164.19999694824219</v>
          </cell>
          <cell r="M435">
            <v>166.60000610351562</v>
          </cell>
        </row>
        <row r="436">
          <cell r="A436" t="str">
            <v>2206</v>
          </cell>
          <cell r="B436">
            <v>49.5</v>
          </cell>
          <cell r="C436">
            <v>5.5499992370605469</v>
          </cell>
          <cell r="D436">
            <v>38.400001525878906</v>
          </cell>
          <cell r="E436">
            <v>40.900001525878906</v>
          </cell>
          <cell r="F436">
            <v>57.599998474121094</v>
          </cell>
          <cell r="G436">
            <v>60.599998474121094</v>
          </cell>
          <cell r="H436">
            <v>156.85000610351562</v>
          </cell>
          <cell r="I436">
            <v>4.875</v>
          </cell>
          <cell r="J436">
            <v>147.10000610351562</v>
          </cell>
          <cell r="K436">
            <v>149.60000610351562</v>
          </cell>
          <cell r="L436">
            <v>164.19999694824219</v>
          </cell>
          <cell r="M436">
            <v>166.60000610351562</v>
          </cell>
        </row>
        <row r="437">
          <cell r="A437" t="str">
            <v>2207</v>
          </cell>
          <cell r="B437">
            <v>49.5</v>
          </cell>
          <cell r="C437">
            <v>5.5499992370605469</v>
          </cell>
          <cell r="D437">
            <v>38.400001525878906</v>
          </cell>
          <cell r="E437">
            <v>40.900001525878906</v>
          </cell>
          <cell r="F437">
            <v>57.599998474121094</v>
          </cell>
          <cell r="G437">
            <v>60.599998474121094</v>
          </cell>
          <cell r="H437">
            <v>156.90000152587891</v>
          </cell>
          <cell r="I437">
            <v>4.8500022888183594</v>
          </cell>
          <cell r="J437">
            <v>147.19999694824219</v>
          </cell>
          <cell r="K437">
            <v>149.60000610351562</v>
          </cell>
          <cell r="L437">
            <v>164.19999694824219</v>
          </cell>
          <cell r="M437">
            <v>166.60000610351562</v>
          </cell>
        </row>
        <row r="438">
          <cell r="A438" t="str">
            <v>2208</v>
          </cell>
          <cell r="B438">
            <v>49.600000381469727</v>
          </cell>
          <cell r="C438">
            <v>5.5500001907348633</v>
          </cell>
          <cell r="D438">
            <v>38.5</v>
          </cell>
          <cell r="E438">
            <v>41</v>
          </cell>
          <cell r="F438">
            <v>57.700000762939453</v>
          </cell>
          <cell r="G438">
            <v>60.700000762939453</v>
          </cell>
          <cell r="H438">
            <v>156.90000152587891</v>
          </cell>
          <cell r="I438">
            <v>4.8500022888183594</v>
          </cell>
          <cell r="J438">
            <v>147.19999694824219</v>
          </cell>
          <cell r="K438">
            <v>149.60000610351562</v>
          </cell>
          <cell r="L438">
            <v>164.19999694824219</v>
          </cell>
          <cell r="M438">
            <v>166.60000610351562</v>
          </cell>
        </row>
        <row r="439">
          <cell r="A439" t="str">
            <v>2209</v>
          </cell>
          <cell r="B439">
            <v>49.600000381469727</v>
          </cell>
          <cell r="C439">
            <v>5.5500001907348633</v>
          </cell>
          <cell r="D439">
            <v>38.5</v>
          </cell>
          <cell r="E439">
            <v>41</v>
          </cell>
          <cell r="F439">
            <v>57.700000762939453</v>
          </cell>
          <cell r="G439">
            <v>60.700000762939453</v>
          </cell>
          <cell r="H439">
            <v>156.95000457763672</v>
          </cell>
          <cell r="I439">
            <v>4.8250007629394531</v>
          </cell>
          <cell r="J439">
            <v>147.30000305175781</v>
          </cell>
          <cell r="K439">
            <v>149.69999694824219</v>
          </cell>
          <cell r="L439">
            <v>164.19999694824219</v>
          </cell>
          <cell r="M439">
            <v>166.60000610351562</v>
          </cell>
        </row>
        <row r="440">
          <cell r="A440" t="str">
            <v>2210</v>
          </cell>
          <cell r="B440">
            <v>49.649999618530273</v>
          </cell>
          <cell r="C440">
            <v>5.5250005722045898</v>
          </cell>
          <cell r="D440">
            <v>38.599998474121094</v>
          </cell>
          <cell r="E440">
            <v>41.099998474121094</v>
          </cell>
          <cell r="F440">
            <v>57.700000762939453</v>
          </cell>
          <cell r="G440">
            <v>60.700000762939453</v>
          </cell>
          <cell r="H440">
            <v>156.95000457763672</v>
          </cell>
          <cell r="I440">
            <v>4.8250007629394531</v>
          </cell>
          <cell r="J440">
            <v>147.30000305175781</v>
          </cell>
          <cell r="K440">
            <v>149.69999694824219</v>
          </cell>
          <cell r="L440">
            <v>164.19999694824219</v>
          </cell>
          <cell r="M440">
            <v>166.60000610351562</v>
          </cell>
        </row>
        <row r="441">
          <cell r="A441" t="str">
            <v>2211</v>
          </cell>
          <cell r="B441">
            <v>49.649999618530273</v>
          </cell>
          <cell r="C441">
            <v>5.5250005722045898</v>
          </cell>
          <cell r="D441">
            <v>38.599998474121094</v>
          </cell>
          <cell r="E441">
            <v>41.099998474121094</v>
          </cell>
          <cell r="F441">
            <v>57.700000762939453</v>
          </cell>
          <cell r="G441">
            <v>60.700000762939453</v>
          </cell>
          <cell r="H441">
            <v>156.95000457763672</v>
          </cell>
          <cell r="I441">
            <v>4.8250007629394531</v>
          </cell>
          <cell r="J441">
            <v>147.30000305175781</v>
          </cell>
          <cell r="K441">
            <v>149.69999694824219</v>
          </cell>
          <cell r="L441">
            <v>164.19999694824219</v>
          </cell>
          <cell r="M441">
            <v>166.60000610351562</v>
          </cell>
        </row>
        <row r="442">
          <cell r="A442" t="str">
            <v>2212</v>
          </cell>
          <cell r="B442">
            <v>49.700000762939453</v>
          </cell>
          <cell r="C442">
            <v>5.5</v>
          </cell>
          <cell r="D442">
            <v>38.700000762939453</v>
          </cell>
          <cell r="E442">
            <v>41.200000762939453</v>
          </cell>
          <cell r="F442">
            <v>57.700000762939453</v>
          </cell>
          <cell r="G442">
            <v>60.700000762939453</v>
          </cell>
          <cell r="H442">
            <v>157</v>
          </cell>
          <cell r="I442">
            <v>4.8000030517578125</v>
          </cell>
          <cell r="J442">
            <v>147.39999389648437</v>
          </cell>
          <cell r="K442">
            <v>149.80000305175781</v>
          </cell>
          <cell r="L442">
            <v>164.19999694824219</v>
          </cell>
          <cell r="M442">
            <v>166.60000610351562</v>
          </cell>
        </row>
        <row r="443">
          <cell r="A443" t="str">
            <v>2213</v>
          </cell>
          <cell r="B443">
            <v>49.700000762939453</v>
          </cell>
          <cell r="C443">
            <v>5.5</v>
          </cell>
          <cell r="D443">
            <v>38.700000762939453</v>
          </cell>
          <cell r="E443">
            <v>41.200000762939453</v>
          </cell>
          <cell r="F443">
            <v>57.700000762939453</v>
          </cell>
          <cell r="G443">
            <v>60.700000762939453</v>
          </cell>
          <cell r="H443">
            <v>157</v>
          </cell>
          <cell r="I443">
            <v>4.8000030517578125</v>
          </cell>
          <cell r="J443">
            <v>147.39999389648437</v>
          </cell>
          <cell r="K443">
            <v>149.80000305175781</v>
          </cell>
          <cell r="L443">
            <v>164.19999694824219</v>
          </cell>
          <cell r="M443">
            <v>166.60000610351562</v>
          </cell>
        </row>
        <row r="444">
          <cell r="A444" t="str">
            <v>2214</v>
          </cell>
          <cell r="B444">
            <v>49.700000762939453</v>
          </cell>
          <cell r="C444">
            <v>5.5</v>
          </cell>
          <cell r="D444">
            <v>38.700000762939453</v>
          </cell>
          <cell r="E444">
            <v>41.200000762939453</v>
          </cell>
          <cell r="F444">
            <v>57.700000762939453</v>
          </cell>
          <cell r="G444">
            <v>60.700000762939453</v>
          </cell>
          <cell r="H444">
            <v>157</v>
          </cell>
          <cell r="I444">
            <v>4.8000030517578125</v>
          </cell>
          <cell r="J444">
            <v>147.39999389648437</v>
          </cell>
          <cell r="K444">
            <v>149.80000305175781</v>
          </cell>
          <cell r="L444">
            <v>164.19999694824219</v>
          </cell>
          <cell r="M444">
            <v>166.60000610351562</v>
          </cell>
        </row>
        <row r="445">
          <cell r="A445" t="str">
            <v>2215</v>
          </cell>
          <cell r="B445">
            <v>49.75</v>
          </cell>
          <cell r="C445">
            <v>5.4750003814697266</v>
          </cell>
          <cell r="D445">
            <v>38.799999237060547</v>
          </cell>
          <cell r="E445">
            <v>41.299999237060547</v>
          </cell>
          <cell r="F445">
            <v>57.700000762939453</v>
          </cell>
          <cell r="G445">
            <v>60.700000762939453</v>
          </cell>
          <cell r="H445">
            <v>157</v>
          </cell>
          <cell r="I445">
            <v>4.8000030517578125</v>
          </cell>
          <cell r="J445">
            <v>147.39999389648437</v>
          </cell>
          <cell r="K445">
            <v>149.80000305175781</v>
          </cell>
          <cell r="L445">
            <v>164.19999694824219</v>
          </cell>
          <cell r="M445">
            <v>166.60000610351562</v>
          </cell>
        </row>
        <row r="446">
          <cell r="A446" t="str">
            <v>2216</v>
          </cell>
          <cell r="B446">
            <v>49.75</v>
          </cell>
          <cell r="C446">
            <v>5.4750003814697266</v>
          </cell>
          <cell r="D446">
            <v>38.799999237060547</v>
          </cell>
          <cell r="E446">
            <v>41.299999237060547</v>
          </cell>
          <cell r="F446">
            <v>57.700000762939453</v>
          </cell>
          <cell r="G446">
            <v>60.700000762939453</v>
          </cell>
          <cell r="H446">
            <v>157</v>
          </cell>
          <cell r="I446">
            <v>4.8000030517578125</v>
          </cell>
          <cell r="J446">
            <v>147.39999389648437</v>
          </cell>
          <cell r="K446">
            <v>149.80000305175781</v>
          </cell>
          <cell r="L446">
            <v>164.19999694824219</v>
          </cell>
          <cell r="M446">
            <v>166.60000610351562</v>
          </cell>
        </row>
        <row r="447">
          <cell r="A447" t="str">
            <v>2217</v>
          </cell>
          <cell r="B447">
            <v>49.80000114440918</v>
          </cell>
          <cell r="C447">
            <v>5.4499998092651367</v>
          </cell>
          <cell r="D447">
            <v>38.900001525878906</v>
          </cell>
          <cell r="E447">
            <v>41.400001525878906</v>
          </cell>
          <cell r="F447">
            <v>57.700000762939453</v>
          </cell>
          <cell r="G447">
            <v>60.700000762939453</v>
          </cell>
          <cell r="H447">
            <v>157</v>
          </cell>
          <cell r="I447">
            <v>4.8000030517578125</v>
          </cell>
          <cell r="J447">
            <v>147.39999389648437</v>
          </cell>
          <cell r="K447">
            <v>149.80000305175781</v>
          </cell>
          <cell r="L447">
            <v>164.19999694824219</v>
          </cell>
          <cell r="M447">
            <v>166.60000610351562</v>
          </cell>
        </row>
        <row r="448">
          <cell r="A448" t="str">
            <v>2218</v>
          </cell>
          <cell r="B448">
            <v>49.80000114440918</v>
          </cell>
          <cell r="C448">
            <v>5.4499998092651367</v>
          </cell>
          <cell r="D448">
            <v>38.900001525878906</v>
          </cell>
          <cell r="E448">
            <v>41.400001525878906</v>
          </cell>
          <cell r="F448">
            <v>57.700000762939453</v>
          </cell>
          <cell r="G448">
            <v>60.700000762939453</v>
          </cell>
          <cell r="H448">
            <v>157</v>
          </cell>
          <cell r="I448">
            <v>4.8000030517578125</v>
          </cell>
          <cell r="J448">
            <v>147.39999389648437</v>
          </cell>
          <cell r="K448">
            <v>149.80000305175781</v>
          </cell>
          <cell r="L448">
            <v>164.19999694824219</v>
          </cell>
          <cell r="M448">
            <v>166.60000610351562</v>
          </cell>
        </row>
        <row r="449">
          <cell r="A449" t="str">
            <v>2219</v>
          </cell>
          <cell r="B449">
            <v>49.850000381469727</v>
          </cell>
          <cell r="C449">
            <v>5.4250001907348633</v>
          </cell>
          <cell r="D449">
            <v>39</v>
          </cell>
          <cell r="E449">
            <v>41.5</v>
          </cell>
          <cell r="F449">
            <v>57.700000762939453</v>
          </cell>
          <cell r="G449">
            <v>60.700000762939453</v>
          </cell>
          <cell r="H449">
            <v>157</v>
          </cell>
          <cell r="I449">
            <v>4.8000030517578125</v>
          </cell>
          <cell r="J449">
            <v>147.39999389648437</v>
          </cell>
          <cell r="K449">
            <v>149.80000305175781</v>
          </cell>
          <cell r="L449">
            <v>164.19999694824219</v>
          </cell>
          <cell r="M449">
            <v>166.60000610351562</v>
          </cell>
        </row>
        <row r="450">
          <cell r="A450" t="str">
            <v>2220</v>
          </cell>
          <cell r="B450">
            <v>49.850000381469727</v>
          </cell>
          <cell r="C450">
            <v>5.4250001907348633</v>
          </cell>
          <cell r="D450">
            <v>39</v>
          </cell>
          <cell r="E450">
            <v>41.5</v>
          </cell>
          <cell r="F450">
            <v>57.700000762939453</v>
          </cell>
          <cell r="G450">
            <v>60.700000762939453</v>
          </cell>
          <cell r="H450">
            <v>157</v>
          </cell>
          <cell r="I450">
            <v>4.8000030517578125</v>
          </cell>
          <cell r="J450">
            <v>147.39999389648437</v>
          </cell>
          <cell r="K450">
            <v>149.80000305175781</v>
          </cell>
          <cell r="L450">
            <v>164.19999694824219</v>
          </cell>
          <cell r="M450">
            <v>166.60000610351562</v>
          </cell>
        </row>
        <row r="451">
          <cell r="A451" t="str">
            <v>2221</v>
          </cell>
          <cell r="B451">
            <v>49.850000381469727</v>
          </cell>
          <cell r="C451">
            <v>5.4250001907348633</v>
          </cell>
          <cell r="D451">
            <v>39</v>
          </cell>
          <cell r="E451">
            <v>41.5</v>
          </cell>
          <cell r="F451">
            <v>57.700000762939453</v>
          </cell>
          <cell r="G451">
            <v>60.700000762939453</v>
          </cell>
          <cell r="H451">
            <v>157</v>
          </cell>
          <cell r="I451">
            <v>4.8000030517578125</v>
          </cell>
          <cell r="J451">
            <v>147.39999389648437</v>
          </cell>
          <cell r="K451">
            <v>149.80000305175781</v>
          </cell>
          <cell r="L451">
            <v>164.19999694824219</v>
          </cell>
          <cell r="M451">
            <v>166.60000610351562</v>
          </cell>
        </row>
        <row r="452">
          <cell r="A452" t="str">
            <v>2222</v>
          </cell>
          <cell r="B452">
            <v>49.899999618530273</v>
          </cell>
          <cell r="C452">
            <v>5.4000005722045898</v>
          </cell>
          <cell r="D452">
            <v>39.099998474121094</v>
          </cell>
          <cell r="E452">
            <v>41.599998474121094</v>
          </cell>
          <cell r="F452">
            <v>57.799999237060547</v>
          </cell>
          <cell r="G452">
            <v>60.700000762939453</v>
          </cell>
          <cell r="H452">
            <v>157</v>
          </cell>
          <cell r="I452">
            <v>4.8000030517578125</v>
          </cell>
          <cell r="J452">
            <v>147.39999389648437</v>
          </cell>
          <cell r="K452">
            <v>149.80000305175781</v>
          </cell>
          <cell r="L452">
            <v>164.19999694824219</v>
          </cell>
          <cell r="M452">
            <v>166.60000610351562</v>
          </cell>
        </row>
        <row r="453">
          <cell r="A453" t="str">
            <v>2223</v>
          </cell>
          <cell r="B453">
            <v>49.899999618530273</v>
          </cell>
          <cell r="C453">
            <v>5.4000005722045898</v>
          </cell>
          <cell r="D453">
            <v>39.099998474121094</v>
          </cell>
          <cell r="E453">
            <v>41.599998474121094</v>
          </cell>
          <cell r="F453">
            <v>57.799999237060547</v>
          </cell>
          <cell r="G453">
            <v>60.700000762939453</v>
          </cell>
          <cell r="H453">
            <v>157</v>
          </cell>
          <cell r="I453">
            <v>4.8000030517578125</v>
          </cell>
          <cell r="J453">
            <v>147.39999389648437</v>
          </cell>
          <cell r="K453">
            <v>149.80000305175781</v>
          </cell>
          <cell r="L453">
            <v>164.19999694824219</v>
          </cell>
          <cell r="M453">
            <v>166.60000610351562</v>
          </cell>
        </row>
        <row r="454">
          <cell r="A454" t="str">
            <v>2224</v>
          </cell>
          <cell r="B454">
            <v>49.899999618530273</v>
          </cell>
          <cell r="C454">
            <v>5.4000005722045898</v>
          </cell>
          <cell r="D454">
            <v>39.099998474121094</v>
          </cell>
          <cell r="E454">
            <v>41.599998474121094</v>
          </cell>
          <cell r="F454">
            <v>57.799999237060547</v>
          </cell>
          <cell r="G454">
            <v>60.700000762939453</v>
          </cell>
          <cell r="H454">
            <v>157</v>
          </cell>
          <cell r="I454">
            <v>4.8000030517578125</v>
          </cell>
          <cell r="J454">
            <v>147.39999389648437</v>
          </cell>
          <cell r="K454">
            <v>149.80000305175781</v>
          </cell>
          <cell r="L454">
            <v>164.19999694824219</v>
          </cell>
          <cell r="M454">
            <v>166.60000610351562</v>
          </cell>
        </row>
        <row r="455">
          <cell r="A455" t="str">
            <v>2225</v>
          </cell>
          <cell r="B455">
            <v>49.899999618530273</v>
          </cell>
          <cell r="C455">
            <v>5.4000005722045898</v>
          </cell>
          <cell r="D455">
            <v>39.099998474121094</v>
          </cell>
          <cell r="E455">
            <v>41.599998474121094</v>
          </cell>
          <cell r="F455">
            <v>57.799999237060547</v>
          </cell>
          <cell r="G455">
            <v>60.700000762939453</v>
          </cell>
          <cell r="H455">
            <v>157</v>
          </cell>
          <cell r="I455">
            <v>4.8000030517578125</v>
          </cell>
          <cell r="J455">
            <v>147.39999389648437</v>
          </cell>
          <cell r="K455">
            <v>149.80000305175781</v>
          </cell>
          <cell r="L455">
            <v>164.19999694824219</v>
          </cell>
          <cell r="M455">
            <v>166.60000610351562</v>
          </cell>
        </row>
        <row r="456">
          <cell r="A456" t="str">
            <v>2226</v>
          </cell>
          <cell r="B456">
            <v>49.950000762939453</v>
          </cell>
          <cell r="C456">
            <v>5.375</v>
          </cell>
          <cell r="D456">
            <v>39.200000762939453</v>
          </cell>
          <cell r="E456">
            <v>41.700000762939453</v>
          </cell>
          <cell r="F456">
            <v>57.799999237060547</v>
          </cell>
          <cell r="G456">
            <v>60.700000762939453</v>
          </cell>
          <cell r="H456">
            <v>157</v>
          </cell>
          <cell r="I456">
            <v>4.8000030517578125</v>
          </cell>
          <cell r="J456">
            <v>147.39999389648437</v>
          </cell>
          <cell r="K456">
            <v>149.80000305175781</v>
          </cell>
          <cell r="L456">
            <v>164.19999694824219</v>
          </cell>
          <cell r="M456">
            <v>166.60000610351562</v>
          </cell>
        </row>
        <row r="457">
          <cell r="A457" t="str">
            <v>2227</v>
          </cell>
          <cell r="B457">
            <v>49.950000762939453</v>
          </cell>
          <cell r="C457">
            <v>5.375</v>
          </cell>
          <cell r="D457">
            <v>39.200000762939453</v>
          </cell>
          <cell r="E457">
            <v>41.700000762939453</v>
          </cell>
          <cell r="F457">
            <v>57.799999237060547</v>
          </cell>
          <cell r="G457">
            <v>60.700000762939453</v>
          </cell>
          <cell r="H457">
            <v>157</v>
          </cell>
          <cell r="I457">
            <v>4.8000030517578125</v>
          </cell>
          <cell r="J457">
            <v>147.39999389648437</v>
          </cell>
          <cell r="K457">
            <v>149.80000305175781</v>
          </cell>
          <cell r="L457">
            <v>164.19999694824219</v>
          </cell>
          <cell r="M457">
            <v>166.60000610351562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03"/>
  <sheetViews>
    <sheetView zoomScale="84" zoomScaleNormal="84" workbookViewId="0">
      <selection activeCell="B1" sqref="B1:M1"/>
    </sheetView>
  </sheetViews>
  <sheetFormatPr defaultRowHeight="21.75"/>
  <cols>
    <col min="1" max="1" width="5.5703125" style="1" customWidth="1"/>
    <col min="2" max="2" width="20.7109375" style="1" customWidth="1"/>
    <col min="3" max="3" width="16.140625" style="1" customWidth="1"/>
    <col min="4" max="4" width="10.28515625" style="74" customWidth="1"/>
    <col min="5" max="5" width="8.42578125" customWidth="1"/>
    <col min="6" max="6" width="4.7109375" style="2" customWidth="1"/>
    <col min="7" max="8" width="5.28515625" style="2" customWidth="1"/>
    <col min="9" max="9" width="6.5703125" style="2" customWidth="1"/>
    <col min="10" max="10" width="6" style="2" customWidth="1"/>
    <col min="11" max="13" width="18.42578125" style="2" customWidth="1"/>
    <col min="14" max="14" width="10.5703125" style="1" hidden="1" customWidth="1"/>
    <col min="15" max="15" width="10.42578125" style="1" hidden="1" customWidth="1"/>
    <col min="16" max="17" width="9.140625" style="1" hidden="1" customWidth="1"/>
    <col min="18" max="18" width="9.42578125" style="1" hidden="1" customWidth="1"/>
    <col min="19" max="29" width="9.140625" style="1" hidden="1" customWidth="1"/>
    <col min="30" max="30" width="7.85546875" style="1" hidden="1" customWidth="1"/>
    <col min="31" max="31" width="6.7109375" style="1" hidden="1" customWidth="1"/>
    <col min="32" max="32" width="7.85546875" style="1" hidden="1" customWidth="1"/>
    <col min="33" max="33" width="8.5703125" style="1" hidden="1" customWidth="1"/>
    <col min="34" max="34" width="8.28515625" style="1" hidden="1" customWidth="1"/>
    <col min="35" max="35" width="6.85546875" style="1" hidden="1" customWidth="1"/>
    <col min="36" max="36" width="9.140625" style="1" hidden="1" customWidth="1"/>
    <col min="37" max="58" width="6.28515625" style="1" customWidth="1"/>
    <col min="59" max="16384" width="9.140625" style="1"/>
  </cols>
  <sheetData>
    <row r="1" spans="1:57" ht="29.25">
      <c r="A1"/>
      <c r="B1" s="206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AK1" s="222" t="s">
        <v>320</v>
      </c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</row>
    <row r="2" spans="1:57" ht="25.5">
      <c r="A2"/>
      <c r="B2" s="206" t="s">
        <v>319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AK2" s="223" t="s">
        <v>28</v>
      </c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/>
      <c r="BC2"/>
      <c r="BD2"/>
      <c r="BE2"/>
    </row>
    <row r="3" spans="1:57" ht="25.5">
      <c r="A3"/>
      <c r="B3" s="207" t="s">
        <v>318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AK3" s="224" t="s">
        <v>29</v>
      </c>
      <c r="AL3" s="224"/>
      <c r="AM3" s="224"/>
      <c r="AN3" s="215" t="s">
        <v>30</v>
      </c>
      <c r="AO3" s="215"/>
      <c r="AP3" s="215"/>
      <c r="AQ3" s="216" t="s">
        <v>31</v>
      </c>
      <c r="AR3" s="217"/>
      <c r="AS3" s="218"/>
      <c r="AT3" s="216" t="s">
        <v>32</v>
      </c>
      <c r="AU3" s="217"/>
      <c r="AV3" s="218"/>
      <c r="AW3" s="216" t="s">
        <v>33</v>
      </c>
      <c r="AX3" s="217"/>
      <c r="AY3" s="218"/>
      <c r="AZ3" s="216" t="s">
        <v>34</v>
      </c>
      <c r="BA3" s="217"/>
      <c r="BB3" s="218"/>
      <c r="BC3" s="225" t="s">
        <v>35</v>
      </c>
      <c r="BD3" s="226"/>
      <c r="BE3" s="227"/>
    </row>
    <row r="4" spans="1:57" ht="29.25" customHeight="1">
      <c r="A4" s="196" t="s">
        <v>27</v>
      </c>
      <c r="B4" s="198" t="s">
        <v>1</v>
      </c>
      <c r="C4" s="203" t="s">
        <v>97</v>
      </c>
      <c r="D4" s="200" t="s">
        <v>2</v>
      </c>
      <c r="E4" s="200" t="s">
        <v>3</v>
      </c>
      <c r="F4" s="202" t="s">
        <v>4</v>
      </c>
      <c r="G4" s="210" t="s">
        <v>5</v>
      </c>
      <c r="H4" s="211"/>
      <c r="I4" s="202" t="s">
        <v>6</v>
      </c>
      <c r="J4" s="202" t="s">
        <v>7</v>
      </c>
      <c r="K4" s="208" t="s">
        <v>8</v>
      </c>
      <c r="L4" s="208" t="s">
        <v>9</v>
      </c>
      <c r="M4" s="208" t="s">
        <v>10</v>
      </c>
      <c r="N4" s="209" t="s">
        <v>11</v>
      </c>
      <c r="O4" s="209" t="s">
        <v>0</v>
      </c>
      <c r="P4" s="205" t="s">
        <v>12</v>
      </c>
      <c r="Q4" s="205" t="s">
        <v>13</v>
      </c>
      <c r="R4" s="205" t="s">
        <v>14</v>
      </c>
      <c r="S4" s="205"/>
      <c r="T4" s="205"/>
      <c r="U4" s="205"/>
      <c r="V4" s="205"/>
      <c r="W4" s="205"/>
      <c r="X4" s="205" t="s">
        <v>15</v>
      </c>
      <c r="Y4" s="205"/>
      <c r="Z4" s="205"/>
      <c r="AA4" s="205"/>
      <c r="AB4" s="205"/>
      <c r="AC4" s="205"/>
      <c r="AD4" s="205" t="s">
        <v>16</v>
      </c>
      <c r="AE4" s="205"/>
      <c r="AF4" s="205"/>
      <c r="AG4" s="205"/>
      <c r="AH4" s="205"/>
      <c r="AI4" s="205"/>
      <c r="AJ4" s="205"/>
      <c r="AK4" s="224"/>
      <c r="AL4" s="224"/>
      <c r="AM4" s="224"/>
      <c r="AN4" s="215"/>
      <c r="AO4" s="215"/>
      <c r="AP4" s="215"/>
      <c r="AQ4" s="219"/>
      <c r="AR4" s="220"/>
      <c r="AS4" s="221"/>
      <c r="AT4" s="219"/>
      <c r="AU4" s="220"/>
      <c r="AV4" s="221"/>
      <c r="AW4" s="219"/>
      <c r="AX4" s="220"/>
      <c r="AY4" s="221"/>
      <c r="AZ4" s="219"/>
      <c r="BA4" s="220"/>
      <c r="BB4" s="221"/>
      <c r="BC4" s="225" t="s">
        <v>36</v>
      </c>
      <c r="BD4" s="226"/>
      <c r="BE4" s="227"/>
    </row>
    <row r="5" spans="1:57" ht="20.25" customHeight="1">
      <c r="A5" s="197"/>
      <c r="B5" s="199"/>
      <c r="C5" s="204"/>
      <c r="D5" s="201"/>
      <c r="E5" s="200"/>
      <c r="F5" s="202"/>
      <c r="G5" s="29" t="s">
        <v>17</v>
      </c>
      <c r="H5" s="29" t="s">
        <v>18</v>
      </c>
      <c r="I5" s="202"/>
      <c r="J5" s="202"/>
      <c r="K5" s="208"/>
      <c r="L5" s="208"/>
      <c r="M5" s="208"/>
      <c r="N5" s="209"/>
      <c r="O5" s="209"/>
      <c r="P5" s="205"/>
      <c r="Q5" s="205"/>
      <c r="R5" s="3" t="s">
        <v>19</v>
      </c>
      <c r="S5" s="3" t="s">
        <v>20</v>
      </c>
      <c r="T5" s="4" t="s">
        <v>21</v>
      </c>
      <c r="U5" s="4" t="s">
        <v>22</v>
      </c>
      <c r="V5" s="3" t="s">
        <v>23</v>
      </c>
      <c r="W5" s="3" t="s">
        <v>24</v>
      </c>
      <c r="X5" s="3" t="s">
        <v>19</v>
      </c>
      <c r="Y5" s="3" t="s">
        <v>20</v>
      </c>
      <c r="Z5" s="4" t="s">
        <v>21</v>
      </c>
      <c r="AA5" s="4" t="s">
        <v>22</v>
      </c>
      <c r="AB5" s="3" t="s">
        <v>23</v>
      </c>
      <c r="AC5" s="3" t="s">
        <v>24</v>
      </c>
      <c r="AD5" s="3" t="s">
        <v>19</v>
      </c>
      <c r="AE5" s="3" t="s">
        <v>20</v>
      </c>
      <c r="AF5" s="4" t="s">
        <v>21</v>
      </c>
      <c r="AG5" s="4" t="s">
        <v>22</v>
      </c>
      <c r="AH5" s="3" t="s">
        <v>23</v>
      </c>
      <c r="AI5" s="3" t="s">
        <v>24</v>
      </c>
      <c r="AJ5" s="2" t="s">
        <v>25</v>
      </c>
      <c r="AK5" s="17" t="s">
        <v>37</v>
      </c>
      <c r="AL5" s="17" t="s">
        <v>38</v>
      </c>
      <c r="AM5" s="14" t="s">
        <v>39</v>
      </c>
      <c r="AN5" s="13" t="s">
        <v>37</v>
      </c>
      <c r="AO5" s="13" t="s">
        <v>38</v>
      </c>
      <c r="AP5" s="14" t="s">
        <v>39</v>
      </c>
      <c r="AQ5" s="13" t="s">
        <v>37</v>
      </c>
      <c r="AR5" s="13" t="s">
        <v>38</v>
      </c>
      <c r="AS5" s="14" t="s">
        <v>39</v>
      </c>
      <c r="AT5" s="13" t="s">
        <v>37</v>
      </c>
      <c r="AU5" s="13" t="s">
        <v>38</v>
      </c>
      <c r="AV5" s="14" t="s">
        <v>39</v>
      </c>
      <c r="AW5" s="13" t="s">
        <v>37</v>
      </c>
      <c r="AX5" s="13" t="s">
        <v>38</v>
      </c>
      <c r="AY5" s="14" t="s">
        <v>39</v>
      </c>
      <c r="AZ5" s="13" t="s">
        <v>37</v>
      </c>
      <c r="BA5" s="13" t="s">
        <v>38</v>
      </c>
      <c r="BB5" s="14" t="s">
        <v>39</v>
      </c>
      <c r="BC5" s="15" t="s">
        <v>37</v>
      </c>
      <c r="BD5" s="15" t="s">
        <v>38</v>
      </c>
      <c r="BE5" s="15" t="s">
        <v>39</v>
      </c>
    </row>
    <row r="6" spans="1:57" ht="23.25">
      <c r="A6" s="71">
        <v>1</v>
      </c>
      <c r="B6" s="82" t="s">
        <v>192</v>
      </c>
      <c r="C6" s="85">
        <v>1949900876423</v>
      </c>
      <c r="D6" s="83">
        <v>20344</v>
      </c>
      <c r="E6" s="8" t="s">
        <v>26</v>
      </c>
      <c r="F6" s="12">
        <v>1</v>
      </c>
      <c r="G6" s="30">
        <f>DATEDIF(D6,E6,"Y")</f>
        <v>3</v>
      </c>
      <c r="H6" s="30">
        <f>DATEDIF(D6,E6,"YM")</f>
        <v>9</v>
      </c>
      <c r="I6" s="43">
        <v>22</v>
      </c>
      <c r="J6" s="43">
        <v>104</v>
      </c>
      <c r="K6" s="24" t="str">
        <f t="shared" ref="K6:K69" si="0">IF(I6=0,"",IF(I6&gt;W6,"น้ำหนักมากเกินเกณฑ์",IF(I6&gt;V6,"น้ำหนักค่อนข้างมาก",IF(I6&gt;=U6,"น้ำหนักตามเกณฑ์",IF(I6&gt;=T6,"น้ำหนักค่อนข้างน้อย","น้ำหนักน้อยกว่าเกณฑ์")))))</f>
        <v>น้ำหนักมากเกินเกณฑ์</v>
      </c>
      <c r="L6" s="24" t="str">
        <f t="shared" ref="L6:L69" si="1">IF(J6=0,"",IF(J6&gt;AC6,"สูง",IF(J6&gt;AB6,"ค่อนข้างสูง",IF(J6&gt;=AA6,"ส่วนสูงตามเกณฑ์",IF(J6&gt;=Z6,"ค่อนข้างเตี้ย","เตี้ย")))))</f>
        <v>ส่วนสูงตามเกณฑ์</v>
      </c>
      <c r="M6" s="24" t="str">
        <f t="shared" ref="M6:M69" si="2">IF(I6=0,"",IF(I6&gt;AJ6,"อ้วน",IF(I6&gt;AI6,"เริ่มอ้วน",IF(I6&gt;AH6,"ท้วม",IF(I6&gt;=AG6,"สมส่วน",IF(I6&gt;=AF6,"ค่อนข้างผอม","ผอม"))))))</f>
        <v>เริ่มอ้วน</v>
      </c>
      <c r="N6" s="10" t="str">
        <f>[1]Profile!$B$2</f>
        <v>700101-1</v>
      </c>
      <c r="O6" s="11" t="e">
        <f>#REF!</f>
        <v>#REF!</v>
      </c>
      <c r="P6" s="1" t="str">
        <f t="shared" ref="P6:P37" si="3">CONCATENATE(F6,G6*12+H6)</f>
        <v>145</v>
      </c>
      <c r="Q6" s="1" t="str">
        <f t="shared" ref="Q6:Q37" si="4">CONCATENATE(F6,ROUND(J6,0))</f>
        <v>1104</v>
      </c>
      <c r="R6" s="1">
        <f>ROUND(VLOOKUP($P6,[1]age!$A$2:$M$457,2,FALSE),1)</f>
        <v>16.5</v>
      </c>
      <c r="S6" s="1">
        <f>ROUND(VLOOKUP($P6,[1]age!$A$2:$M$457,3,FALSE),1)</f>
        <v>2</v>
      </c>
      <c r="T6" s="1">
        <f>ROUND(VLOOKUP($P6,[1]age!$A$2:$M$457,4,FALSE),1)</f>
        <v>12.4</v>
      </c>
      <c r="U6" s="1">
        <f>ROUND(VLOOKUP($P6,[1]age!$A$2:$M$457,5,FALSE),1)</f>
        <v>13.2</v>
      </c>
      <c r="V6" s="1">
        <f>ROUND(VLOOKUP($P6,[1]age!$A$2:$M$457,6,FALSE),1)</f>
        <v>19.3</v>
      </c>
      <c r="W6" s="1">
        <f>ROUND(VLOOKUP($P6,[1]age!$A$2:$M$457,7,FALSE),1)</f>
        <v>20.5</v>
      </c>
      <c r="X6" s="1">
        <f>ROUND(VLOOKUP($P6,[1]age!$A$2:$M$457,8,FALSE),1)</f>
        <v>100.4</v>
      </c>
      <c r="Y6" s="1">
        <f>ROUND(VLOOKUP($P6,[1]age!$A$2:$M$457,9,FALSE),1)</f>
        <v>4</v>
      </c>
      <c r="Z6" s="1">
        <f>ROUND(VLOOKUP($P6,[1]age!$A$2:$M$457,10,FALSE),1)</f>
        <v>92.3</v>
      </c>
      <c r="AA6" s="1">
        <f>ROUND(VLOOKUP($P6,[1]age!$A$2:$M$457,11,FALSE),1)</f>
        <v>94.3</v>
      </c>
      <c r="AB6" s="1">
        <f>ROUND(VLOOKUP($P6,[1]age!$A$2:$M$457,12,FALSE),1)</f>
        <v>106.4</v>
      </c>
      <c r="AC6" s="1">
        <f>ROUND(VLOOKUP($P6,[1]age!$A$2:$M$457,13,FALSE),1)</f>
        <v>108.4</v>
      </c>
      <c r="AD6" s="1">
        <f>ROUND(VLOOKUP($Q6,[1]ht!$A$2:$H$253,2,FALSE),1)</f>
        <v>17.3</v>
      </c>
      <c r="AE6" s="1">
        <f>ROUND(VLOOKUP($Q6,[1]ht!$A$2:$H$253,3,FALSE),1)</f>
        <v>1.5</v>
      </c>
      <c r="AF6" s="1">
        <f>ROUND(VLOOKUP($Q6,[1]ht!$A$2:$H$253,4,FALSE),1)</f>
        <v>14.2</v>
      </c>
      <c r="AG6" s="1">
        <f>ROUND(VLOOKUP($Q6,[1]ht!$A$2:$H$253,5,FALSE),1)</f>
        <v>14.8</v>
      </c>
      <c r="AH6" s="1">
        <f>ROUND(VLOOKUP($Q6,[1]ht!$A$2:$H$253,6,FALSE),1)</f>
        <v>19.399999999999999</v>
      </c>
      <c r="AI6" s="1">
        <f>ROUND(VLOOKUP($Q6,[1]ht!$A$2:$H$253,7,FALSE),1)</f>
        <v>20.3</v>
      </c>
      <c r="AJ6" s="1">
        <f>ROUND(VLOOKUP($Q6,[1]ht!$A$2:$H$253,8,FALSE),1)</f>
        <v>22.2</v>
      </c>
      <c r="AK6" s="25">
        <v>7</v>
      </c>
      <c r="AL6" s="25">
        <v>8</v>
      </c>
      <c r="AM6" s="34">
        <f>AL6+AK6</f>
        <v>15</v>
      </c>
      <c r="AN6" s="25">
        <v>0</v>
      </c>
      <c r="AO6" s="25">
        <v>0</v>
      </c>
      <c r="AP6" s="34">
        <f>AO6+AN6</f>
        <v>0</v>
      </c>
      <c r="AQ6" s="25">
        <v>0</v>
      </c>
      <c r="AR6" s="25">
        <v>1</v>
      </c>
      <c r="AS6" s="34">
        <f>AQ6+AR6</f>
        <v>1</v>
      </c>
      <c r="AT6" s="25">
        <v>6</v>
      </c>
      <c r="AU6" s="25">
        <v>6</v>
      </c>
      <c r="AV6" s="34">
        <f>AT6+AU6</f>
        <v>12</v>
      </c>
      <c r="AW6" s="25">
        <v>0</v>
      </c>
      <c r="AX6" s="25">
        <v>0</v>
      </c>
      <c r="AY6" s="34">
        <f>AX6+AW6</f>
        <v>0</v>
      </c>
      <c r="AZ6" s="25">
        <v>1</v>
      </c>
      <c r="BA6" s="25">
        <v>1</v>
      </c>
      <c r="BB6" s="34">
        <f>BA6+AZ6</f>
        <v>2</v>
      </c>
      <c r="BC6" s="25">
        <f>AN6+AQ6</f>
        <v>0</v>
      </c>
      <c r="BD6" s="25">
        <f>AO6+AR6</f>
        <v>1</v>
      </c>
      <c r="BE6" s="25">
        <f>AS6+AP6</f>
        <v>1</v>
      </c>
    </row>
    <row r="7" spans="1:57" ht="23.25">
      <c r="A7" s="71">
        <v>2</v>
      </c>
      <c r="B7" s="82" t="s">
        <v>193</v>
      </c>
      <c r="C7" s="85">
        <v>1959901371431</v>
      </c>
      <c r="D7" s="83">
        <v>20535</v>
      </c>
      <c r="E7" s="8" t="s">
        <v>26</v>
      </c>
      <c r="F7" s="12">
        <v>1</v>
      </c>
      <c r="G7" s="30">
        <f>DATEDIF(D7,E7,"Y")</f>
        <v>3</v>
      </c>
      <c r="H7" s="30">
        <f>DATEDIF(D7,E7,"YM")</f>
        <v>3</v>
      </c>
      <c r="I7" s="43">
        <v>13</v>
      </c>
      <c r="J7" s="43">
        <v>100</v>
      </c>
      <c r="K7" s="24" t="str">
        <f t="shared" si="0"/>
        <v>น้ำหนักตามเกณฑ์</v>
      </c>
      <c r="L7" s="24" t="str">
        <f t="shared" si="1"/>
        <v>ส่วนสูงตามเกณฑ์</v>
      </c>
      <c r="M7" s="24" t="str">
        <f t="shared" si="2"/>
        <v>ผอม</v>
      </c>
      <c r="N7" s="10" t="str">
        <f>[1]Profile!$B$2</f>
        <v>700101-1</v>
      </c>
      <c r="O7" s="11" t="e">
        <f>#REF!</f>
        <v>#REF!</v>
      </c>
      <c r="P7" s="1" t="str">
        <f t="shared" si="3"/>
        <v>139</v>
      </c>
      <c r="Q7" s="1" t="str">
        <f t="shared" si="4"/>
        <v>1100</v>
      </c>
      <c r="R7" s="1">
        <f>ROUND(VLOOKUP($P7,[1]age!$A$2:$M$457,2,FALSE),1)</f>
        <v>15.3</v>
      </c>
      <c r="S7" s="1">
        <f>ROUND(VLOOKUP($P7,[1]age!$A$2:$M$457,3,FALSE),1)</f>
        <v>1.8</v>
      </c>
      <c r="T7" s="1">
        <f>ROUND(VLOOKUP($P7,[1]age!$A$2:$M$457,4,FALSE),1)</f>
        <v>11.7</v>
      </c>
      <c r="U7" s="1">
        <f>ROUND(VLOOKUP($P7,[1]age!$A$2:$M$457,5,FALSE),1)</f>
        <v>12.5</v>
      </c>
      <c r="V7" s="1">
        <f>ROUND(VLOOKUP($P7,[1]age!$A$2:$M$457,6,FALSE),1)</f>
        <v>18</v>
      </c>
      <c r="W7" s="1">
        <f>ROUND(VLOOKUP($P7,[1]age!$A$2:$M$457,7,FALSE),1)</f>
        <v>18.899999999999999</v>
      </c>
      <c r="X7" s="1">
        <f>ROUND(VLOOKUP($P7,[1]age!$A$2:$M$457,8,FALSE),1)</f>
        <v>96.9</v>
      </c>
      <c r="Y7" s="1">
        <f>ROUND(VLOOKUP($P7,[1]age!$A$2:$M$457,9,FALSE),1)</f>
        <v>3.9</v>
      </c>
      <c r="Z7" s="1">
        <f>ROUND(VLOOKUP($P7,[1]age!$A$2:$M$457,10,FALSE),1)</f>
        <v>89.1</v>
      </c>
      <c r="AA7" s="1">
        <f>ROUND(VLOOKUP($P7,[1]age!$A$2:$M$457,11,FALSE),1)</f>
        <v>91.1</v>
      </c>
      <c r="AB7" s="1">
        <f>ROUND(VLOOKUP($P7,[1]age!$A$2:$M$457,12,FALSE),1)</f>
        <v>102.7</v>
      </c>
      <c r="AC7" s="1">
        <f>ROUND(VLOOKUP($P7,[1]age!$A$2:$M$457,13,FALSE),1)</f>
        <v>104.7</v>
      </c>
      <c r="AD7" s="1">
        <f>ROUND(VLOOKUP($Q7,[1]ht!$A$2:$H$253,2,FALSE),1)</f>
        <v>16.2</v>
      </c>
      <c r="AE7" s="1">
        <f>ROUND(VLOOKUP($Q7,[1]ht!$A$2:$H$253,3,FALSE),1)</f>
        <v>1.4</v>
      </c>
      <c r="AF7" s="1">
        <f>ROUND(VLOOKUP($Q7,[1]ht!$A$2:$H$253,4,FALSE),1)</f>
        <v>13.3</v>
      </c>
      <c r="AG7" s="1">
        <f>ROUND(VLOOKUP($Q7,[1]ht!$A$2:$H$253,5,FALSE),1)</f>
        <v>13.8</v>
      </c>
      <c r="AH7" s="1">
        <f>ROUND(VLOOKUP($Q7,[1]ht!$A$2:$H$253,6,FALSE),1)</f>
        <v>18.2</v>
      </c>
      <c r="AI7" s="1">
        <f>ROUND(VLOOKUP($Q7,[1]ht!$A$2:$H$253,7,FALSE),1)</f>
        <v>19</v>
      </c>
      <c r="AJ7" s="1">
        <f>ROUND(VLOOKUP($Q7,[1]ht!$A$2:$H$253,8,FALSE),1)</f>
        <v>20.7</v>
      </c>
      <c r="AK7" s="212" t="s">
        <v>40</v>
      </c>
      <c r="AL7" s="212"/>
      <c r="AM7" s="212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/>
      <c r="BC7"/>
      <c r="BD7"/>
      <c r="BE7"/>
    </row>
    <row r="8" spans="1:57" ht="23.25">
      <c r="A8" s="71">
        <v>3</v>
      </c>
      <c r="B8" s="66" t="s">
        <v>194</v>
      </c>
      <c r="C8" s="84" t="s">
        <v>155</v>
      </c>
      <c r="D8" s="79">
        <v>20310</v>
      </c>
      <c r="E8" s="8" t="s">
        <v>26</v>
      </c>
      <c r="F8" s="12">
        <v>1</v>
      </c>
      <c r="G8" s="30">
        <f t="shared" ref="G8:G22" si="5">DATEDIF(D8,E8,"Y")</f>
        <v>3</v>
      </c>
      <c r="H8" s="30">
        <f t="shared" ref="H8:H22" si="6">DATEDIF(D8,E8,"YM")</f>
        <v>10</v>
      </c>
      <c r="I8" s="43">
        <v>14</v>
      </c>
      <c r="J8" s="43">
        <v>100</v>
      </c>
      <c r="K8" s="24" t="str">
        <f t="shared" si="0"/>
        <v>น้ำหนักตามเกณฑ์</v>
      </c>
      <c r="L8" s="24" t="str">
        <f t="shared" si="1"/>
        <v>ส่วนสูงตามเกณฑ์</v>
      </c>
      <c r="M8" s="24" t="str">
        <f t="shared" si="2"/>
        <v>สมส่วน</v>
      </c>
      <c r="N8" s="10" t="str">
        <f>[1]Profile!$B$2</f>
        <v>700101-1</v>
      </c>
      <c r="O8" s="11" t="e">
        <f>#REF!</f>
        <v>#REF!</v>
      </c>
      <c r="P8" s="1" t="str">
        <f t="shared" si="3"/>
        <v>146</v>
      </c>
      <c r="Q8" s="1" t="str">
        <f t="shared" si="4"/>
        <v>1100</v>
      </c>
      <c r="R8" s="1">
        <f>ROUND(VLOOKUP($P8,[1]age!$A$2:$M$457,2,FALSE),1)</f>
        <v>16.600000000000001</v>
      </c>
      <c r="S8" s="1">
        <f>ROUND(VLOOKUP($P8,[1]age!$A$2:$M$457,3,FALSE),1)</f>
        <v>2.1</v>
      </c>
      <c r="T8" s="1">
        <f>ROUND(VLOOKUP($P8,[1]age!$A$2:$M$457,4,FALSE),1)</f>
        <v>12.5</v>
      </c>
      <c r="U8" s="1">
        <f>ROUND(VLOOKUP($P8,[1]age!$A$2:$M$457,5,FALSE),1)</f>
        <v>13.4</v>
      </c>
      <c r="V8" s="1">
        <f>ROUND(VLOOKUP($P8,[1]age!$A$2:$M$457,6,FALSE),1)</f>
        <v>19.5</v>
      </c>
      <c r="W8" s="1">
        <f>ROUND(VLOOKUP($P8,[1]age!$A$2:$M$457,7,FALSE),1)</f>
        <v>20.7</v>
      </c>
      <c r="X8" s="1">
        <f>ROUND(VLOOKUP($P8,[1]age!$A$2:$M$457,8,FALSE),1)</f>
        <v>100.9</v>
      </c>
      <c r="Y8" s="1">
        <f>ROUND(VLOOKUP($P8,[1]age!$A$2:$M$457,9,FALSE),1)</f>
        <v>4.0999999999999996</v>
      </c>
      <c r="Z8" s="1">
        <f>ROUND(VLOOKUP($P8,[1]age!$A$2:$M$457,10,FALSE),1)</f>
        <v>92.8</v>
      </c>
      <c r="AA8" s="1">
        <f>ROUND(VLOOKUP($P8,[1]age!$A$2:$M$457,11,FALSE),1)</f>
        <v>94.8</v>
      </c>
      <c r="AB8" s="1">
        <f>ROUND(VLOOKUP($P8,[1]age!$A$2:$M$457,12,FALSE),1)</f>
        <v>107</v>
      </c>
      <c r="AC8" s="1">
        <f>ROUND(VLOOKUP($P8,[1]age!$A$2:$M$457,13,FALSE),1)</f>
        <v>109</v>
      </c>
      <c r="AD8" s="1">
        <f>ROUND(VLOOKUP($Q8,[1]ht!$A$2:$H$253,2,FALSE),1)</f>
        <v>16.2</v>
      </c>
      <c r="AE8" s="1">
        <f>ROUND(VLOOKUP($Q8,[1]ht!$A$2:$H$253,3,FALSE),1)</f>
        <v>1.4</v>
      </c>
      <c r="AF8" s="1">
        <f>ROUND(VLOOKUP($Q8,[1]ht!$A$2:$H$253,4,FALSE),1)</f>
        <v>13.3</v>
      </c>
      <c r="AG8" s="1">
        <f>ROUND(VLOOKUP($Q8,[1]ht!$A$2:$H$253,5,FALSE),1)</f>
        <v>13.8</v>
      </c>
      <c r="AH8" s="1">
        <f>ROUND(VLOOKUP($Q8,[1]ht!$A$2:$H$253,6,FALSE),1)</f>
        <v>18.2</v>
      </c>
      <c r="AI8" s="1">
        <f>ROUND(VLOOKUP($Q8,[1]ht!$A$2:$H$253,7,FALSE),1)</f>
        <v>19</v>
      </c>
      <c r="AJ8" s="1">
        <f>ROUND(VLOOKUP($Q8,[1]ht!$A$2:$H$253,8,FALSE),1)</f>
        <v>20.7</v>
      </c>
      <c r="AK8" s="215" t="s">
        <v>41</v>
      </c>
      <c r="AL8" s="215"/>
      <c r="AM8" s="215"/>
      <c r="AN8" s="215" t="s">
        <v>42</v>
      </c>
      <c r="AO8" s="215"/>
      <c r="AP8" s="215"/>
      <c r="AQ8" s="215" t="s">
        <v>43</v>
      </c>
      <c r="AR8" s="215"/>
      <c r="AS8" s="215"/>
      <c r="AT8" s="215" t="s">
        <v>44</v>
      </c>
      <c r="AU8" s="215"/>
      <c r="AV8" s="215"/>
      <c r="AW8" s="216" t="s">
        <v>45</v>
      </c>
      <c r="AX8" s="217"/>
      <c r="AY8" s="218"/>
      <c r="AZ8" s="214" t="s">
        <v>46</v>
      </c>
      <c r="BA8" s="214"/>
      <c r="BB8" s="214"/>
      <c r="BC8"/>
      <c r="BD8"/>
      <c r="BE8"/>
    </row>
    <row r="9" spans="1:57" ht="23.25">
      <c r="A9" s="71">
        <v>4</v>
      </c>
      <c r="B9" s="66" t="s">
        <v>195</v>
      </c>
      <c r="C9" s="75" t="s">
        <v>191</v>
      </c>
      <c r="D9" s="79">
        <v>20451</v>
      </c>
      <c r="E9" s="8" t="s">
        <v>26</v>
      </c>
      <c r="F9" s="12">
        <v>1</v>
      </c>
      <c r="G9" s="30">
        <f t="shared" si="5"/>
        <v>3</v>
      </c>
      <c r="H9" s="30">
        <f t="shared" si="6"/>
        <v>5</v>
      </c>
      <c r="I9" s="43">
        <v>13</v>
      </c>
      <c r="J9" s="43">
        <v>94</v>
      </c>
      <c r="K9" s="24" t="str">
        <f t="shared" si="0"/>
        <v>น้ำหนักตามเกณฑ์</v>
      </c>
      <c r="L9" s="24" t="str">
        <f t="shared" si="1"/>
        <v>ส่วนสูงตามเกณฑ์</v>
      </c>
      <c r="M9" s="24" t="str">
        <f t="shared" si="2"/>
        <v>สมส่วน</v>
      </c>
      <c r="N9" s="10" t="str">
        <f>[1]Profile!$B$2</f>
        <v>700101-1</v>
      </c>
      <c r="O9" s="11" t="e">
        <f>#REF!</f>
        <v>#REF!</v>
      </c>
      <c r="P9" s="1" t="str">
        <f t="shared" si="3"/>
        <v>141</v>
      </c>
      <c r="Q9" s="1" t="str">
        <f t="shared" si="4"/>
        <v>194</v>
      </c>
      <c r="R9" s="1">
        <f>ROUND(VLOOKUP($P9,[1]age!$A$2:$M$457,2,FALSE),1)</f>
        <v>15.7</v>
      </c>
      <c r="S9" s="1">
        <f>ROUND(VLOOKUP($P9,[1]age!$A$2:$M$457,3,FALSE),1)</f>
        <v>1.9</v>
      </c>
      <c r="T9" s="1">
        <f>ROUND(VLOOKUP($P9,[1]age!$A$2:$M$457,4,FALSE),1)</f>
        <v>11.9</v>
      </c>
      <c r="U9" s="1">
        <f>ROUND(VLOOKUP($P9,[1]age!$A$2:$M$457,5,FALSE),1)</f>
        <v>12.7</v>
      </c>
      <c r="V9" s="1">
        <f>ROUND(VLOOKUP($P9,[1]age!$A$2:$M$457,6,FALSE),1)</f>
        <v>18.399999999999999</v>
      </c>
      <c r="W9" s="1">
        <f>ROUND(VLOOKUP($P9,[1]age!$A$2:$M$457,7,FALSE),1)</f>
        <v>19.399999999999999</v>
      </c>
      <c r="X9" s="1">
        <f>ROUND(VLOOKUP($P9,[1]age!$A$2:$M$457,8,FALSE),1)</f>
        <v>98.1</v>
      </c>
      <c r="Y9" s="1">
        <f>ROUND(VLOOKUP($P9,[1]age!$A$2:$M$457,9,FALSE),1)</f>
        <v>3.9</v>
      </c>
      <c r="Z9" s="1">
        <f>ROUND(VLOOKUP($P9,[1]age!$A$2:$M$457,10,FALSE),1)</f>
        <v>90.2</v>
      </c>
      <c r="AA9" s="1">
        <f>ROUND(VLOOKUP($P9,[1]age!$A$2:$M$457,11,FALSE),1)</f>
        <v>92.2</v>
      </c>
      <c r="AB9" s="1">
        <f>ROUND(VLOOKUP($P9,[1]age!$A$2:$M$457,12,FALSE),1)</f>
        <v>104</v>
      </c>
      <c r="AC9" s="1">
        <f>ROUND(VLOOKUP($P9,[1]age!$A$2:$M$457,13,FALSE),1)</f>
        <v>105.9</v>
      </c>
      <c r="AD9" s="1">
        <f>ROUND(VLOOKUP($Q9,[1]ht!$A$2:$H$253,2,FALSE),1)</f>
        <v>14.6</v>
      </c>
      <c r="AE9" s="1">
        <f>ROUND(VLOOKUP($Q9,[1]ht!$A$2:$H$253,3,FALSE),1)</f>
        <v>1.3</v>
      </c>
      <c r="AF9" s="1">
        <f>ROUND(VLOOKUP($Q9,[1]ht!$A$2:$H$253,4,FALSE),1)</f>
        <v>12</v>
      </c>
      <c r="AG9" s="1">
        <f>ROUND(VLOOKUP($Q9,[1]ht!$A$2:$H$253,5,FALSE),1)</f>
        <v>12.5</v>
      </c>
      <c r="AH9" s="1">
        <f>ROUND(VLOOKUP($Q9,[1]ht!$A$2:$H$253,6,FALSE),1)</f>
        <v>16.399999999999999</v>
      </c>
      <c r="AI9" s="1">
        <f>ROUND(VLOOKUP($Q9,[1]ht!$A$2:$H$253,7,FALSE),1)</f>
        <v>17.2</v>
      </c>
      <c r="AJ9" s="1">
        <f>ROUND(VLOOKUP($Q9,[1]ht!$A$2:$H$253,8,FALSE),1)</f>
        <v>18.7</v>
      </c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9"/>
      <c r="AX9" s="220"/>
      <c r="AY9" s="221"/>
      <c r="AZ9" s="214" t="s">
        <v>47</v>
      </c>
      <c r="BA9" s="214"/>
      <c r="BB9" s="214"/>
      <c r="BC9"/>
      <c r="BD9"/>
      <c r="BE9"/>
    </row>
    <row r="10" spans="1:57" ht="23.25">
      <c r="A10" s="71">
        <v>5</v>
      </c>
      <c r="B10" s="66" t="s">
        <v>196</v>
      </c>
      <c r="C10" s="75"/>
      <c r="D10" s="79">
        <v>20410</v>
      </c>
      <c r="E10" s="8" t="s">
        <v>26</v>
      </c>
      <c r="F10" s="12">
        <v>1</v>
      </c>
      <c r="G10" s="30">
        <f t="shared" si="5"/>
        <v>3</v>
      </c>
      <c r="H10" s="30">
        <f t="shared" si="6"/>
        <v>7</v>
      </c>
      <c r="I10" s="43">
        <v>15</v>
      </c>
      <c r="J10" s="43">
        <v>102</v>
      </c>
      <c r="K10" s="24" t="str">
        <f t="shared" si="0"/>
        <v>น้ำหนักตามเกณฑ์</v>
      </c>
      <c r="L10" s="24" t="str">
        <f t="shared" si="1"/>
        <v>ส่วนสูงตามเกณฑ์</v>
      </c>
      <c r="M10" s="24" t="str">
        <f t="shared" si="2"/>
        <v>สมส่วน</v>
      </c>
      <c r="N10" s="10" t="str">
        <f>[1]Profile!$B$2</f>
        <v>700101-1</v>
      </c>
      <c r="O10" s="11" t="e">
        <f>#REF!</f>
        <v>#REF!</v>
      </c>
      <c r="P10" s="1" t="str">
        <f t="shared" si="3"/>
        <v>143</v>
      </c>
      <c r="Q10" s="1" t="str">
        <f t="shared" si="4"/>
        <v>1102</v>
      </c>
      <c r="R10" s="1">
        <f>ROUND(VLOOKUP($P10,[1]age!$A$2:$M$457,2,FALSE),1)</f>
        <v>16.100000000000001</v>
      </c>
      <c r="S10" s="1">
        <f>ROUND(VLOOKUP($P10,[1]age!$A$2:$M$457,3,FALSE),1)</f>
        <v>2</v>
      </c>
      <c r="T10" s="1">
        <f>ROUND(VLOOKUP($P10,[1]age!$A$2:$M$457,4,FALSE),1)</f>
        <v>12.2</v>
      </c>
      <c r="U10" s="1">
        <f>ROUND(VLOOKUP($P10,[1]age!$A$2:$M$457,5,FALSE),1)</f>
        <v>13</v>
      </c>
      <c r="V10" s="1">
        <f>ROUND(VLOOKUP($P10,[1]age!$A$2:$M$457,6,FALSE),1)</f>
        <v>18.8</v>
      </c>
      <c r="W10" s="1">
        <f>ROUND(VLOOKUP($P10,[1]age!$A$2:$M$457,7,FALSE),1)</f>
        <v>20</v>
      </c>
      <c r="X10" s="1">
        <f>ROUND(VLOOKUP($P10,[1]age!$A$2:$M$457,8,FALSE),1)</f>
        <v>99.2</v>
      </c>
      <c r="Y10" s="1">
        <f>ROUND(VLOOKUP($P10,[1]age!$A$2:$M$457,9,FALSE),1)</f>
        <v>4</v>
      </c>
      <c r="Z10" s="1">
        <f>ROUND(VLOOKUP($P10,[1]age!$A$2:$M$457,10,FALSE),1)</f>
        <v>91.2</v>
      </c>
      <c r="AA10" s="1">
        <f>ROUND(VLOOKUP($P10,[1]age!$A$2:$M$457,11,FALSE),1)</f>
        <v>93.2</v>
      </c>
      <c r="AB10" s="1">
        <f>ROUND(VLOOKUP($P10,[1]age!$A$2:$M$457,12,FALSE),1)</f>
        <v>105.2</v>
      </c>
      <c r="AC10" s="1">
        <f>ROUND(VLOOKUP($P10,[1]age!$A$2:$M$457,13,FALSE),1)</f>
        <v>107.2</v>
      </c>
      <c r="AD10" s="1">
        <f>ROUND(VLOOKUP($Q10,[1]ht!$A$2:$H$253,2,FALSE),1)</f>
        <v>16.7</v>
      </c>
      <c r="AE10" s="1">
        <f>ROUND(VLOOKUP($Q10,[1]ht!$A$2:$H$253,3,FALSE),1)</f>
        <v>1.5</v>
      </c>
      <c r="AF10" s="1">
        <f>ROUND(VLOOKUP($Q10,[1]ht!$A$2:$H$253,4,FALSE),1)</f>
        <v>13.8</v>
      </c>
      <c r="AG10" s="1">
        <f>ROUND(VLOOKUP($Q10,[1]ht!$A$2:$H$253,5,FALSE),1)</f>
        <v>14.3</v>
      </c>
      <c r="AH10" s="1">
        <f>ROUND(VLOOKUP($Q10,[1]ht!$A$2:$H$253,6,FALSE),1)</f>
        <v>18.7</v>
      </c>
      <c r="AI10" s="1">
        <f>ROUND(VLOOKUP($Q10,[1]ht!$A$2:$H$253,7,FALSE),1)</f>
        <v>19.600000000000001</v>
      </c>
      <c r="AJ10" s="1">
        <f>ROUND(VLOOKUP($Q10,[1]ht!$A$2:$H$253,8,FALSE),1)</f>
        <v>21.4</v>
      </c>
      <c r="AK10" s="16" t="s">
        <v>37</v>
      </c>
      <c r="AL10" s="16" t="s">
        <v>38</v>
      </c>
      <c r="AM10" s="14" t="s">
        <v>39</v>
      </c>
      <c r="AN10" s="16" t="s">
        <v>37</v>
      </c>
      <c r="AO10" s="16" t="s">
        <v>38</v>
      </c>
      <c r="AP10" s="14" t="s">
        <v>39</v>
      </c>
      <c r="AQ10" s="16" t="s">
        <v>37</v>
      </c>
      <c r="AR10" s="16" t="s">
        <v>38</v>
      </c>
      <c r="AS10" s="14" t="s">
        <v>39</v>
      </c>
      <c r="AT10" s="16" t="s">
        <v>37</v>
      </c>
      <c r="AU10" s="16" t="s">
        <v>38</v>
      </c>
      <c r="AV10" s="14" t="s">
        <v>39</v>
      </c>
      <c r="AW10" s="16" t="s">
        <v>37</v>
      </c>
      <c r="AX10" s="16" t="s">
        <v>38</v>
      </c>
      <c r="AY10" s="14" t="s">
        <v>39</v>
      </c>
      <c r="AZ10" s="26" t="s">
        <v>37</v>
      </c>
      <c r="BA10" s="26" t="s">
        <v>38</v>
      </c>
      <c r="BB10" s="26" t="s">
        <v>39</v>
      </c>
      <c r="BC10"/>
      <c r="BD10"/>
      <c r="BE10"/>
    </row>
    <row r="11" spans="1:57" ht="23.25">
      <c r="A11" s="71">
        <v>6</v>
      </c>
      <c r="B11" s="66" t="s">
        <v>197</v>
      </c>
      <c r="C11" s="75" t="s">
        <v>191</v>
      </c>
      <c r="D11" s="79">
        <v>20438</v>
      </c>
      <c r="E11" s="8" t="s">
        <v>26</v>
      </c>
      <c r="F11" s="12">
        <v>2</v>
      </c>
      <c r="G11" s="30">
        <f t="shared" si="5"/>
        <v>3</v>
      </c>
      <c r="H11" s="30">
        <f t="shared" si="6"/>
        <v>6</v>
      </c>
      <c r="I11" s="43">
        <v>22</v>
      </c>
      <c r="J11" s="43">
        <v>108</v>
      </c>
      <c r="K11" s="24" t="str">
        <f t="shared" si="0"/>
        <v>น้ำหนักมากเกินเกณฑ์</v>
      </c>
      <c r="L11" s="24" t="str">
        <f t="shared" si="1"/>
        <v>สูง</v>
      </c>
      <c r="M11" s="24" t="str">
        <f t="shared" si="2"/>
        <v>เริ่มอ้วน</v>
      </c>
      <c r="N11" s="10" t="str">
        <f>[1]Profile!$B$2</f>
        <v>700101-1</v>
      </c>
      <c r="O11" s="11" t="e">
        <f>#REF!</f>
        <v>#REF!</v>
      </c>
      <c r="P11" s="1" t="str">
        <f t="shared" si="3"/>
        <v>242</v>
      </c>
      <c r="Q11" s="1" t="str">
        <f t="shared" si="4"/>
        <v>2108</v>
      </c>
      <c r="R11" s="1">
        <f>ROUND(VLOOKUP($P11,[1]age!$A$2:$M$457,2,FALSE),1)</f>
        <v>15.2</v>
      </c>
      <c r="S11" s="1">
        <f>ROUND(VLOOKUP($P11,[1]age!$A$2:$M$457,3,FALSE),1)</f>
        <v>1.8</v>
      </c>
      <c r="T11" s="1">
        <f>ROUND(VLOOKUP($P11,[1]age!$A$2:$M$457,4,FALSE),1)</f>
        <v>11.5</v>
      </c>
      <c r="U11" s="1">
        <f>ROUND(VLOOKUP($P11,[1]age!$A$2:$M$457,5,FALSE),1)</f>
        <v>12.3</v>
      </c>
      <c r="V11" s="1">
        <f>ROUND(VLOOKUP($P11,[1]age!$A$2:$M$457,6,FALSE),1)</f>
        <v>17.899999999999999</v>
      </c>
      <c r="W11" s="1">
        <f>ROUND(VLOOKUP($P11,[1]age!$A$2:$M$457,7,FALSE),1)</f>
        <v>18.899999999999999</v>
      </c>
      <c r="X11" s="1">
        <f>ROUND(VLOOKUP($P11,[1]age!$A$2:$M$457,8,FALSE),1)</f>
        <v>97.3</v>
      </c>
      <c r="Y11" s="1">
        <f>ROUND(VLOOKUP($P11,[1]age!$A$2:$M$457,9,FALSE),1)</f>
        <v>3.9</v>
      </c>
      <c r="Z11" s="1">
        <f>ROUND(VLOOKUP($P11,[1]age!$A$2:$M$457,10,FALSE),1)</f>
        <v>89.6</v>
      </c>
      <c r="AA11" s="1">
        <f>ROUND(VLOOKUP($P11,[1]age!$A$2:$M$457,11,FALSE),1)</f>
        <v>91.6</v>
      </c>
      <c r="AB11" s="1">
        <f>ROUND(VLOOKUP($P11,[1]age!$A$2:$M$457,12,FALSE),1)</f>
        <v>103.3</v>
      </c>
      <c r="AC11" s="1">
        <f>ROUND(VLOOKUP($P11,[1]age!$A$2:$M$457,13,FALSE),1)</f>
        <v>105.1</v>
      </c>
      <c r="AD11" s="1">
        <f>ROUND(VLOOKUP($Q11,[1]ht!$A$2:$H$253,2,FALSE),1)</f>
        <v>18.3</v>
      </c>
      <c r="AE11" s="1">
        <f>ROUND(VLOOKUP($Q11,[1]ht!$A$2:$H$253,3,FALSE),1)</f>
        <v>1.7</v>
      </c>
      <c r="AF11" s="1">
        <f>ROUND(VLOOKUP($Q11,[1]ht!$A$2:$H$253,4,FALSE),1)</f>
        <v>14.8</v>
      </c>
      <c r="AG11" s="1">
        <f>ROUND(VLOOKUP($Q11,[1]ht!$A$2:$H$253,5,FALSE),1)</f>
        <v>15.5</v>
      </c>
      <c r="AH11" s="1">
        <f>ROUND(VLOOKUP($Q11,[1]ht!$A$2:$H$253,6,FALSE),1)</f>
        <v>20.7</v>
      </c>
      <c r="AI11" s="1">
        <f>ROUND(VLOOKUP($Q11,[1]ht!$A$2:$H$253,7,FALSE),1)</f>
        <v>21.7</v>
      </c>
      <c r="AJ11" s="1">
        <f>ROUND(VLOOKUP($Q11,[1]ht!$A$2:$H$253,8,FALSE),1)</f>
        <v>23.8</v>
      </c>
      <c r="AK11" s="33">
        <v>0</v>
      </c>
      <c r="AL11" s="33">
        <v>0</v>
      </c>
      <c r="AM11" s="35">
        <f>AL11+AK11</f>
        <v>0</v>
      </c>
      <c r="AN11" s="33">
        <v>0</v>
      </c>
      <c r="AO11" s="33">
        <v>0</v>
      </c>
      <c r="AP11" s="35">
        <f>AO11+AN11</f>
        <v>0</v>
      </c>
      <c r="AQ11" s="33">
        <v>7</v>
      </c>
      <c r="AR11" s="33">
        <v>6</v>
      </c>
      <c r="AS11" s="35">
        <f>AR11+AQ11</f>
        <v>13</v>
      </c>
      <c r="AT11" s="33">
        <v>0</v>
      </c>
      <c r="AU11" s="33">
        <v>1</v>
      </c>
      <c r="AV11" s="35">
        <f>AU11+AT11</f>
        <v>1</v>
      </c>
      <c r="AW11" s="33">
        <v>0</v>
      </c>
      <c r="AX11" s="33">
        <v>1</v>
      </c>
      <c r="AY11" s="35">
        <f>AX11+AW11</f>
        <v>1</v>
      </c>
      <c r="AZ11" s="33">
        <f>AK11+AN11</f>
        <v>0</v>
      </c>
      <c r="BA11" s="33">
        <f>AL11+AO11</f>
        <v>0</v>
      </c>
      <c r="BB11" s="33">
        <f>AM11+AP11</f>
        <v>0</v>
      </c>
      <c r="BC11"/>
      <c r="BD11"/>
      <c r="BE11"/>
    </row>
    <row r="12" spans="1:57" ht="23.25">
      <c r="A12" s="71">
        <v>7</v>
      </c>
      <c r="B12" s="66" t="s">
        <v>198</v>
      </c>
      <c r="C12" s="75"/>
      <c r="D12" s="79">
        <v>20550</v>
      </c>
      <c r="E12" s="8" t="s">
        <v>26</v>
      </c>
      <c r="F12" s="12">
        <v>2</v>
      </c>
      <c r="G12" s="30">
        <f t="shared" si="5"/>
        <v>3</v>
      </c>
      <c r="H12" s="30">
        <f t="shared" si="6"/>
        <v>2</v>
      </c>
      <c r="I12" s="43">
        <v>14.8</v>
      </c>
      <c r="J12" s="43">
        <v>102</v>
      </c>
      <c r="K12" s="24" t="str">
        <f t="shared" si="0"/>
        <v>น้ำหนักตามเกณฑ์</v>
      </c>
      <c r="L12" s="24" t="str">
        <f t="shared" si="1"/>
        <v>ค่อนข้างสูง</v>
      </c>
      <c r="M12" s="24" t="str">
        <f t="shared" si="2"/>
        <v>สมส่วน</v>
      </c>
      <c r="N12" s="10" t="str">
        <f>[1]Profile!$B$2</f>
        <v>700101-1</v>
      </c>
      <c r="O12" s="11" t="e">
        <f>#REF!</f>
        <v>#REF!</v>
      </c>
      <c r="P12" s="1" t="str">
        <f t="shared" si="3"/>
        <v>238</v>
      </c>
      <c r="Q12" s="1" t="str">
        <f t="shared" si="4"/>
        <v>2102</v>
      </c>
      <c r="R12" s="1">
        <f>ROUND(VLOOKUP($P12,[1]age!$A$2:$M$457,2,FALSE),1)</f>
        <v>14.4</v>
      </c>
      <c r="S12" s="1">
        <f>ROUND(VLOOKUP($P12,[1]age!$A$2:$M$457,3,FALSE),1)</f>
        <v>1.7</v>
      </c>
      <c r="T12" s="1">
        <f>ROUND(VLOOKUP($P12,[1]age!$A$2:$M$457,4,FALSE),1)</f>
        <v>11</v>
      </c>
      <c r="U12" s="1">
        <f>ROUND(VLOOKUP($P12,[1]age!$A$2:$M$457,5,FALSE),1)</f>
        <v>11.8</v>
      </c>
      <c r="V12" s="1">
        <f>ROUND(VLOOKUP($P12,[1]age!$A$2:$M$457,6,FALSE),1)</f>
        <v>17</v>
      </c>
      <c r="W12" s="1">
        <f>ROUND(VLOOKUP($P12,[1]age!$A$2:$M$457,7,FALSE),1)</f>
        <v>17.899999999999999</v>
      </c>
      <c r="X12" s="1">
        <f>ROUND(VLOOKUP($P12,[1]age!$A$2:$M$457,8,FALSE),1)</f>
        <v>94.9</v>
      </c>
      <c r="Y12" s="1">
        <f>ROUND(VLOOKUP($P12,[1]age!$A$2:$M$457,9,FALSE),1)</f>
        <v>3.8</v>
      </c>
      <c r="Z12" s="1">
        <f>ROUND(VLOOKUP($P12,[1]age!$A$2:$M$457,10,FALSE),1)</f>
        <v>87.3</v>
      </c>
      <c r="AA12" s="1">
        <f>ROUND(VLOOKUP($P12,[1]age!$A$2:$M$457,11,FALSE),1)</f>
        <v>89.3</v>
      </c>
      <c r="AB12" s="1">
        <f>ROUND(VLOOKUP($P12,[1]age!$A$2:$M$457,12,FALSE),1)</f>
        <v>100.6</v>
      </c>
      <c r="AC12" s="1">
        <f>ROUND(VLOOKUP($P12,[1]age!$A$2:$M$457,13,FALSE),1)</f>
        <v>102.4</v>
      </c>
      <c r="AD12" s="1">
        <f>ROUND(VLOOKUP($Q12,[1]ht!$A$2:$H$253,2,FALSE),1)</f>
        <v>16.399999999999999</v>
      </c>
      <c r="AE12" s="1">
        <f>ROUND(VLOOKUP($Q12,[1]ht!$A$2:$H$253,3,FALSE),1)</f>
        <v>1.5</v>
      </c>
      <c r="AF12" s="1">
        <f>ROUND(VLOOKUP($Q12,[1]ht!$A$2:$H$253,4,FALSE),1)</f>
        <v>13.4</v>
      </c>
      <c r="AG12" s="1">
        <f>ROUND(VLOOKUP($Q12,[1]ht!$A$2:$H$253,5,FALSE),1)</f>
        <v>14</v>
      </c>
      <c r="AH12" s="1">
        <f>ROUND(VLOOKUP($Q12,[1]ht!$A$2:$H$253,6,FALSE),1)</f>
        <v>18.5</v>
      </c>
      <c r="AI12" s="1">
        <f>ROUND(VLOOKUP($Q12,[1]ht!$A$2:$H$253,7,FALSE),1)</f>
        <v>19.399999999999999</v>
      </c>
      <c r="AJ12" s="1">
        <f>ROUND(VLOOKUP($Q12,[1]ht!$A$2:$H$253,8,FALSE),1)</f>
        <v>21.2</v>
      </c>
      <c r="AK12" s="213" t="s">
        <v>48</v>
      </c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/>
      <c r="BD12"/>
      <c r="BE12"/>
    </row>
    <row r="13" spans="1:57" ht="23.25">
      <c r="A13" s="71">
        <v>8</v>
      </c>
      <c r="B13" s="66" t="s">
        <v>199</v>
      </c>
      <c r="C13" s="75"/>
      <c r="D13" s="79">
        <v>20331</v>
      </c>
      <c r="E13" s="8" t="s">
        <v>26</v>
      </c>
      <c r="F13" s="12">
        <v>2</v>
      </c>
      <c r="G13" s="30">
        <f t="shared" si="5"/>
        <v>3</v>
      </c>
      <c r="H13" s="30">
        <f t="shared" si="6"/>
        <v>9</v>
      </c>
      <c r="I13" s="43">
        <v>13</v>
      </c>
      <c r="J13" s="43">
        <v>103</v>
      </c>
      <c r="K13" s="24" t="str">
        <f t="shared" si="0"/>
        <v>น้ำหนักตามเกณฑ์</v>
      </c>
      <c r="L13" s="24" t="str">
        <f t="shared" si="1"/>
        <v>ส่วนสูงตามเกณฑ์</v>
      </c>
      <c r="M13" s="24" t="str">
        <f t="shared" si="2"/>
        <v>ผอม</v>
      </c>
      <c r="N13" s="10" t="str">
        <f>[1]Profile!$B$2</f>
        <v>700101-1</v>
      </c>
      <c r="O13" s="11" t="e">
        <f>#REF!</f>
        <v>#REF!</v>
      </c>
      <c r="P13" s="1" t="str">
        <f t="shared" si="3"/>
        <v>245</v>
      </c>
      <c r="Q13" s="1" t="str">
        <f t="shared" si="4"/>
        <v>2103</v>
      </c>
      <c r="R13" s="1">
        <f>ROUND(VLOOKUP($P13,[1]age!$A$2:$M$457,2,FALSE),1)</f>
        <v>15.8</v>
      </c>
      <c r="S13" s="1">
        <f>ROUND(VLOOKUP($P13,[1]age!$A$2:$M$457,3,FALSE),1)</f>
        <v>2</v>
      </c>
      <c r="T13" s="1">
        <f>ROUND(VLOOKUP($P13,[1]age!$A$2:$M$457,4,FALSE),1)</f>
        <v>11.8</v>
      </c>
      <c r="U13" s="1">
        <f>ROUND(VLOOKUP($P13,[1]age!$A$2:$M$457,5,FALSE),1)</f>
        <v>12.7</v>
      </c>
      <c r="V13" s="1">
        <f>ROUND(VLOOKUP($P13,[1]age!$A$2:$M$457,6,FALSE),1)</f>
        <v>18.600000000000001</v>
      </c>
      <c r="W13" s="1">
        <f>ROUND(VLOOKUP($P13,[1]age!$A$2:$M$457,7,FALSE),1)</f>
        <v>19.7</v>
      </c>
      <c r="X13" s="1">
        <f>ROUND(VLOOKUP($P13,[1]age!$A$2:$M$457,8,FALSE),1)</f>
        <v>99.2</v>
      </c>
      <c r="Y13" s="1">
        <f>ROUND(VLOOKUP($P13,[1]age!$A$2:$M$457,9,FALSE),1)</f>
        <v>3.9</v>
      </c>
      <c r="Z13" s="1">
        <f>ROUND(VLOOKUP($P13,[1]age!$A$2:$M$457,10,FALSE),1)</f>
        <v>91.3</v>
      </c>
      <c r="AA13" s="1">
        <f>ROUND(VLOOKUP($P13,[1]age!$A$2:$M$457,11,FALSE),1)</f>
        <v>93.3</v>
      </c>
      <c r="AB13" s="1">
        <f>ROUND(VLOOKUP($P13,[1]age!$A$2:$M$457,12,FALSE),1)</f>
        <v>105.1</v>
      </c>
      <c r="AC13" s="1">
        <f>ROUND(VLOOKUP($P13,[1]age!$A$2:$M$457,13,FALSE),1)</f>
        <v>107.1</v>
      </c>
      <c r="AD13" s="1">
        <f>ROUND(VLOOKUP($Q13,[1]ht!$A$2:$H$253,2,FALSE),1)</f>
        <v>16.7</v>
      </c>
      <c r="AE13" s="1">
        <f>ROUND(VLOOKUP($Q13,[1]ht!$A$2:$H$253,3,FALSE),1)</f>
        <v>1.6</v>
      </c>
      <c r="AF13" s="1">
        <f>ROUND(VLOOKUP($Q13,[1]ht!$A$2:$H$253,4,FALSE),1)</f>
        <v>13.5</v>
      </c>
      <c r="AG13" s="1">
        <f>ROUND(VLOOKUP($Q13,[1]ht!$A$2:$H$253,5,FALSE),1)</f>
        <v>14.2</v>
      </c>
      <c r="AH13" s="1">
        <f>ROUND(VLOOKUP($Q13,[1]ht!$A$2:$H$253,6,FALSE),1)</f>
        <v>18.899999999999999</v>
      </c>
      <c r="AI13" s="1">
        <f>ROUND(VLOOKUP($Q13,[1]ht!$A$2:$H$253,7,FALSE),1)</f>
        <v>19.8</v>
      </c>
      <c r="AJ13" s="1">
        <f>ROUND(VLOOKUP($Q13,[1]ht!$A$2:$H$253,8,FALSE),1)</f>
        <v>21.7</v>
      </c>
      <c r="AK13" s="215" t="s">
        <v>49</v>
      </c>
      <c r="AL13" s="215"/>
      <c r="AM13" s="215"/>
      <c r="AN13" s="216" t="s">
        <v>50</v>
      </c>
      <c r="AO13" s="217"/>
      <c r="AP13" s="218"/>
      <c r="AQ13" s="216" t="s">
        <v>51</v>
      </c>
      <c r="AR13" s="217"/>
      <c r="AS13" s="218"/>
      <c r="AT13" s="216" t="s">
        <v>52</v>
      </c>
      <c r="AU13" s="217"/>
      <c r="AV13" s="218"/>
      <c r="AW13" s="216" t="s">
        <v>53</v>
      </c>
      <c r="AX13" s="217"/>
      <c r="AY13" s="218"/>
      <c r="AZ13" s="216" t="s">
        <v>54</v>
      </c>
      <c r="BA13" s="217"/>
      <c r="BB13" s="218"/>
      <c r="BC13" s="242" t="s">
        <v>55</v>
      </c>
      <c r="BD13" s="243"/>
      <c r="BE13" s="244"/>
    </row>
    <row r="14" spans="1:57" ht="23.25">
      <c r="A14" s="71">
        <v>9</v>
      </c>
      <c r="B14" s="66" t="s">
        <v>200</v>
      </c>
      <c r="C14" s="75"/>
      <c r="D14" s="79">
        <v>20529</v>
      </c>
      <c r="E14" s="8" t="s">
        <v>26</v>
      </c>
      <c r="F14" s="12">
        <v>2</v>
      </c>
      <c r="G14" s="30">
        <f t="shared" si="5"/>
        <v>3</v>
      </c>
      <c r="H14" s="30">
        <f t="shared" si="6"/>
        <v>3</v>
      </c>
      <c r="I14" s="43">
        <v>12</v>
      </c>
      <c r="J14" s="43">
        <v>92</v>
      </c>
      <c r="K14" s="24" t="str">
        <f t="shared" si="0"/>
        <v>น้ำหนักตามเกณฑ์</v>
      </c>
      <c r="L14" s="24" t="str">
        <f t="shared" si="1"/>
        <v>ส่วนสูงตามเกณฑ์</v>
      </c>
      <c r="M14" s="24" t="str">
        <f t="shared" si="2"/>
        <v>สมส่วน</v>
      </c>
      <c r="N14" s="10" t="str">
        <f>[1]Profile!$B$2</f>
        <v>700101-1</v>
      </c>
      <c r="O14" s="11" t="e">
        <f>#REF!</f>
        <v>#REF!</v>
      </c>
      <c r="P14" s="1" t="str">
        <f t="shared" si="3"/>
        <v>239</v>
      </c>
      <c r="Q14" s="1" t="str">
        <f t="shared" si="4"/>
        <v>292</v>
      </c>
      <c r="R14" s="1">
        <f>ROUND(VLOOKUP($P14,[1]age!$A$2:$M$457,2,FALSE),1)</f>
        <v>14.7</v>
      </c>
      <c r="S14" s="1">
        <f>ROUND(VLOOKUP($P14,[1]age!$A$2:$M$457,3,FALSE),1)</f>
        <v>1.8</v>
      </c>
      <c r="T14" s="1">
        <f>ROUND(VLOOKUP($P14,[1]age!$A$2:$M$457,4,FALSE),1)</f>
        <v>11.1</v>
      </c>
      <c r="U14" s="1">
        <f>ROUND(VLOOKUP($P14,[1]age!$A$2:$M$457,5,FALSE),1)</f>
        <v>11.9</v>
      </c>
      <c r="V14" s="1">
        <f>ROUND(VLOOKUP($P14,[1]age!$A$2:$M$457,6,FALSE),1)</f>
        <v>17.3</v>
      </c>
      <c r="W14" s="1">
        <f>ROUND(VLOOKUP($P14,[1]age!$A$2:$M$457,7,FALSE),1)</f>
        <v>18.2</v>
      </c>
      <c r="X14" s="1">
        <f>ROUND(VLOOKUP($P14,[1]age!$A$2:$M$457,8,FALSE),1)</f>
        <v>95.5</v>
      </c>
      <c r="Y14" s="1">
        <f>ROUND(VLOOKUP($P14,[1]age!$A$2:$M$457,9,FALSE),1)</f>
        <v>3.8</v>
      </c>
      <c r="Z14" s="1">
        <f>ROUND(VLOOKUP($P14,[1]age!$A$2:$M$457,10,FALSE),1)</f>
        <v>87.9</v>
      </c>
      <c r="AA14" s="1">
        <f>ROUND(VLOOKUP($P14,[1]age!$A$2:$M$457,11,FALSE),1)</f>
        <v>89.9</v>
      </c>
      <c r="AB14" s="1">
        <f>ROUND(VLOOKUP($P14,[1]age!$A$2:$M$457,12,FALSE),1)</f>
        <v>101.3</v>
      </c>
      <c r="AC14" s="1">
        <f>ROUND(VLOOKUP($P14,[1]age!$A$2:$M$457,13,FALSE),1)</f>
        <v>103.1</v>
      </c>
      <c r="AD14" s="1">
        <f>ROUND(VLOOKUP($Q14,[1]ht!$A$2:$H$253,2,FALSE),1)</f>
        <v>13.7</v>
      </c>
      <c r="AE14" s="1">
        <f>ROUND(VLOOKUP($Q14,[1]ht!$A$2:$H$253,3,FALSE),1)</f>
        <v>1.2</v>
      </c>
      <c r="AF14" s="1">
        <f>ROUND(VLOOKUP($Q14,[1]ht!$A$2:$H$253,4,FALSE),1)</f>
        <v>11.2</v>
      </c>
      <c r="AG14" s="1">
        <f>ROUND(VLOOKUP($Q14,[1]ht!$A$2:$H$253,5,FALSE),1)</f>
        <v>11.7</v>
      </c>
      <c r="AH14" s="1">
        <f>ROUND(VLOOKUP($Q14,[1]ht!$A$2:$H$253,6,FALSE),1)</f>
        <v>15.4</v>
      </c>
      <c r="AI14" s="1">
        <f>ROUND(VLOOKUP($Q14,[1]ht!$A$2:$H$253,7,FALSE),1)</f>
        <v>16.100000000000001</v>
      </c>
      <c r="AJ14" s="1">
        <f>ROUND(VLOOKUP($Q14,[1]ht!$A$2:$H$253,8,FALSE),1)</f>
        <v>17.5</v>
      </c>
      <c r="AK14" s="215"/>
      <c r="AL14" s="215"/>
      <c r="AM14" s="215"/>
      <c r="AN14" s="219"/>
      <c r="AO14" s="220"/>
      <c r="AP14" s="221"/>
      <c r="AQ14" s="219"/>
      <c r="AR14" s="220"/>
      <c r="AS14" s="221"/>
      <c r="AT14" s="219"/>
      <c r="AU14" s="220"/>
      <c r="AV14" s="221"/>
      <c r="AW14" s="219"/>
      <c r="AX14" s="220"/>
      <c r="AY14" s="221"/>
      <c r="AZ14" s="219"/>
      <c r="BA14" s="220"/>
      <c r="BB14" s="221"/>
      <c r="BC14" s="228" t="s">
        <v>56</v>
      </c>
      <c r="BD14" s="229"/>
      <c r="BE14" s="230"/>
    </row>
    <row r="15" spans="1:57" ht="23.25">
      <c r="A15" s="71">
        <v>10</v>
      </c>
      <c r="B15" s="66" t="s">
        <v>188</v>
      </c>
      <c r="C15" s="75"/>
      <c r="D15" s="79">
        <v>20313</v>
      </c>
      <c r="E15" s="8" t="s">
        <v>26</v>
      </c>
      <c r="F15" s="12">
        <v>2</v>
      </c>
      <c r="G15" s="30">
        <f t="shared" si="5"/>
        <v>3</v>
      </c>
      <c r="H15" s="30">
        <f t="shared" si="6"/>
        <v>10</v>
      </c>
      <c r="I15" s="43">
        <v>16.2</v>
      </c>
      <c r="J15" s="43">
        <v>103</v>
      </c>
      <c r="K15" s="24" t="str">
        <f t="shared" si="0"/>
        <v>น้ำหนักตามเกณฑ์</v>
      </c>
      <c r="L15" s="24" t="str">
        <f t="shared" si="1"/>
        <v>ส่วนสูงตามเกณฑ์</v>
      </c>
      <c r="M15" s="24" t="str">
        <f t="shared" si="2"/>
        <v>สมส่วน</v>
      </c>
      <c r="N15" s="10" t="str">
        <f>[1]Profile!$B$2</f>
        <v>700101-1</v>
      </c>
      <c r="O15" s="11" t="e">
        <f>#REF!</f>
        <v>#REF!</v>
      </c>
      <c r="P15" s="1" t="str">
        <f t="shared" si="3"/>
        <v>246</v>
      </c>
      <c r="Q15" s="1" t="str">
        <f t="shared" si="4"/>
        <v>2103</v>
      </c>
      <c r="R15" s="1">
        <f>ROUND(VLOOKUP($P15,[1]age!$A$2:$M$457,2,FALSE),1)</f>
        <v>15.9</v>
      </c>
      <c r="S15" s="1">
        <f>ROUND(VLOOKUP($P15,[1]age!$A$2:$M$457,3,FALSE),1)</f>
        <v>2</v>
      </c>
      <c r="T15" s="1">
        <f>ROUND(VLOOKUP($P15,[1]age!$A$2:$M$457,4,FALSE),1)</f>
        <v>11.9</v>
      </c>
      <c r="U15" s="1">
        <f>ROUND(VLOOKUP($P15,[1]age!$A$2:$M$457,5,FALSE),1)</f>
        <v>12.8</v>
      </c>
      <c r="V15" s="1">
        <f>ROUND(VLOOKUP($P15,[1]age!$A$2:$M$457,6,FALSE),1)</f>
        <v>18.7</v>
      </c>
      <c r="W15" s="1">
        <f>ROUND(VLOOKUP($P15,[1]age!$A$2:$M$457,7,FALSE),1)</f>
        <v>19.899999999999999</v>
      </c>
      <c r="X15" s="1">
        <f>ROUND(VLOOKUP($P15,[1]age!$A$2:$M$457,8,FALSE),1)</f>
        <v>99.8</v>
      </c>
      <c r="Y15" s="1">
        <f>ROUND(VLOOKUP($P15,[1]age!$A$2:$M$457,9,FALSE),1)</f>
        <v>4</v>
      </c>
      <c r="Z15" s="1">
        <f>ROUND(VLOOKUP($P15,[1]age!$A$2:$M$457,10,FALSE),1)</f>
        <v>91.8</v>
      </c>
      <c r="AA15" s="1">
        <f>ROUND(VLOOKUP($P15,[1]age!$A$2:$M$457,11,FALSE),1)</f>
        <v>93.9</v>
      </c>
      <c r="AB15" s="1">
        <f>ROUND(VLOOKUP($P15,[1]age!$A$2:$M$457,12,FALSE),1)</f>
        <v>105.7</v>
      </c>
      <c r="AC15" s="1">
        <f>ROUND(VLOOKUP($P15,[1]age!$A$2:$M$457,13,FALSE),1)</f>
        <v>107.7</v>
      </c>
      <c r="AD15" s="1">
        <f>ROUND(VLOOKUP($Q15,[1]ht!$A$2:$H$253,2,FALSE),1)</f>
        <v>16.7</v>
      </c>
      <c r="AE15" s="1">
        <f>ROUND(VLOOKUP($Q15,[1]ht!$A$2:$H$253,3,FALSE),1)</f>
        <v>1.6</v>
      </c>
      <c r="AF15" s="1">
        <f>ROUND(VLOOKUP($Q15,[1]ht!$A$2:$H$253,4,FALSE),1)</f>
        <v>13.5</v>
      </c>
      <c r="AG15" s="1">
        <f>ROUND(VLOOKUP($Q15,[1]ht!$A$2:$H$253,5,FALSE),1)</f>
        <v>14.2</v>
      </c>
      <c r="AH15" s="1">
        <f>ROUND(VLOOKUP($Q15,[1]ht!$A$2:$H$253,6,FALSE),1)</f>
        <v>18.899999999999999</v>
      </c>
      <c r="AI15" s="1">
        <f>ROUND(VLOOKUP($Q15,[1]ht!$A$2:$H$253,7,FALSE),1)</f>
        <v>19.8</v>
      </c>
      <c r="AJ15" s="1">
        <f>ROUND(VLOOKUP($Q15,[1]ht!$A$2:$H$253,8,FALSE),1)</f>
        <v>21.7</v>
      </c>
      <c r="AK15" s="16" t="s">
        <v>37</v>
      </c>
      <c r="AL15" s="16" t="s">
        <v>38</v>
      </c>
      <c r="AM15" s="14" t="s">
        <v>39</v>
      </c>
      <c r="AN15" s="16" t="s">
        <v>37</v>
      </c>
      <c r="AO15" s="16" t="s">
        <v>38</v>
      </c>
      <c r="AP15" s="14" t="s">
        <v>39</v>
      </c>
      <c r="AQ15" s="16" t="s">
        <v>37</v>
      </c>
      <c r="AR15" s="16" t="s">
        <v>38</v>
      </c>
      <c r="AS15" s="14" t="s">
        <v>39</v>
      </c>
      <c r="AT15" s="16" t="s">
        <v>37</v>
      </c>
      <c r="AU15" s="16" t="s">
        <v>38</v>
      </c>
      <c r="AV15" s="14" t="s">
        <v>39</v>
      </c>
      <c r="AW15" s="16" t="s">
        <v>37</v>
      </c>
      <c r="AX15" s="16" t="s">
        <v>38</v>
      </c>
      <c r="AY15" s="14" t="s">
        <v>39</v>
      </c>
      <c r="AZ15" s="16" t="s">
        <v>37</v>
      </c>
      <c r="BA15" s="16" t="s">
        <v>38</v>
      </c>
      <c r="BB15" s="14" t="s">
        <v>39</v>
      </c>
      <c r="BC15" s="15" t="s">
        <v>37</v>
      </c>
      <c r="BD15" s="15" t="s">
        <v>38</v>
      </c>
      <c r="BE15" s="15" t="s">
        <v>39</v>
      </c>
    </row>
    <row r="16" spans="1:57" ht="23.25">
      <c r="A16" s="71">
        <v>11</v>
      </c>
      <c r="B16" s="66" t="s">
        <v>189</v>
      </c>
      <c r="C16" s="75"/>
      <c r="D16" s="79">
        <v>20523</v>
      </c>
      <c r="E16" s="8" t="s">
        <v>26</v>
      </c>
      <c r="F16" s="12">
        <v>2</v>
      </c>
      <c r="G16" s="30">
        <f t="shared" si="5"/>
        <v>3</v>
      </c>
      <c r="H16" s="30">
        <f t="shared" si="6"/>
        <v>3</v>
      </c>
      <c r="I16" s="43">
        <v>12</v>
      </c>
      <c r="J16" s="43">
        <v>92</v>
      </c>
      <c r="K16" s="24" t="str">
        <f t="shared" si="0"/>
        <v>น้ำหนักตามเกณฑ์</v>
      </c>
      <c r="L16" s="24" t="str">
        <f t="shared" si="1"/>
        <v>ส่วนสูงตามเกณฑ์</v>
      </c>
      <c r="M16" s="24" t="str">
        <f t="shared" si="2"/>
        <v>สมส่วน</v>
      </c>
      <c r="N16" s="10" t="str">
        <f>[1]Profile!$B$2</f>
        <v>700101-1</v>
      </c>
      <c r="O16" s="11" t="e">
        <f>#REF!</f>
        <v>#REF!</v>
      </c>
      <c r="P16" s="1" t="str">
        <f t="shared" si="3"/>
        <v>239</v>
      </c>
      <c r="Q16" s="1" t="str">
        <f t="shared" si="4"/>
        <v>292</v>
      </c>
      <c r="R16" s="1">
        <f>ROUND(VLOOKUP($P16,[1]age!$A$2:$M$457,2,FALSE),1)</f>
        <v>14.7</v>
      </c>
      <c r="S16" s="1">
        <f>ROUND(VLOOKUP($P16,[1]age!$A$2:$M$457,3,FALSE),1)</f>
        <v>1.8</v>
      </c>
      <c r="T16" s="1">
        <f>ROUND(VLOOKUP($P16,[1]age!$A$2:$M$457,4,FALSE),1)</f>
        <v>11.1</v>
      </c>
      <c r="U16" s="1">
        <f>ROUND(VLOOKUP($P16,[1]age!$A$2:$M$457,5,FALSE),1)</f>
        <v>11.9</v>
      </c>
      <c r="V16" s="1">
        <f>ROUND(VLOOKUP($P16,[1]age!$A$2:$M$457,6,FALSE),1)</f>
        <v>17.3</v>
      </c>
      <c r="W16" s="1">
        <f>ROUND(VLOOKUP($P16,[1]age!$A$2:$M$457,7,FALSE),1)</f>
        <v>18.2</v>
      </c>
      <c r="X16" s="1">
        <f>ROUND(VLOOKUP($P16,[1]age!$A$2:$M$457,8,FALSE),1)</f>
        <v>95.5</v>
      </c>
      <c r="Y16" s="1">
        <f>ROUND(VLOOKUP($P16,[1]age!$A$2:$M$457,9,FALSE),1)</f>
        <v>3.8</v>
      </c>
      <c r="Z16" s="1">
        <f>ROUND(VLOOKUP($P16,[1]age!$A$2:$M$457,10,FALSE),1)</f>
        <v>87.9</v>
      </c>
      <c r="AA16" s="1">
        <f>ROUND(VLOOKUP($P16,[1]age!$A$2:$M$457,11,FALSE),1)</f>
        <v>89.9</v>
      </c>
      <c r="AB16" s="1">
        <f>ROUND(VLOOKUP($P16,[1]age!$A$2:$M$457,12,FALSE),1)</f>
        <v>101.3</v>
      </c>
      <c r="AC16" s="1">
        <f>ROUND(VLOOKUP($P16,[1]age!$A$2:$M$457,13,FALSE),1)</f>
        <v>103.1</v>
      </c>
      <c r="AD16" s="1">
        <f>ROUND(VLOOKUP($Q16,[1]ht!$A$2:$H$253,2,FALSE),1)</f>
        <v>13.7</v>
      </c>
      <c r="AE16" s="1">
        <f>ROUND(VLOOKUP($Q16,[1]ht!$A$2:$H$253,3,FALSE),1)</f>
        <v>1.2</v>
      </c>
      <c r="AF16" s="1">
        <f>ROUND(VLOOKUP($Q16,[1]ht!$A$2:$H$253,4,FALSE),1)</f>
        <v>11.2</v>
      </c>
      <c r="AG16" s="1">
        <f>ROUND(VLOOKUP($Q16,[1]ht!$A$2:$H$253,5,FALSE),1)</f>
        <v>11.7</v>
      </c>
      <c r="AH16" s="1">
        <f>ROUND(VLOOKUP($Q16,[1]ht!$A$2:$H$253,6,FALSE),1)</f>
        <v>15.4</v>
      </c>
      <c r="AI16" s="1">
        <f>ROUND(VLOOKUP($Q16,[1]ht!$A$2:$H$253,7,FALSE),1)</f>
        <v>16.100000000000001</v>
      </c>
      <c r="AJ16" s="1">
        <f>ROUND(VLOOKUP($Q16,[1]ht!$A$2:$H$253,8,FALSE),1)</f>
        <v>17.5</v>
      </c>
      <c r="AK16" s="33">
        <v>1</v>
      </c>
      <c r="AL16" s="33">
        <v>2</v>
      </c>
      <c r="AM16" s="35">
        <f>AK16+AL16</f>
        <v>3</v>
      </c>
      <c r="AN16" s="33">
        <v>0</v>
      </c>
      <c r="AO16" s="33">
        <v>0</v>
      </c>
      <c r="AP16" s="35">
        <f>AO16+AN16</f>
        <v>0</v>
      </c>
      <c r="AQ16" s="33">
        <v>5</v>
      </c>
      <c r="AR16" s="33">
        <v>5</v>
      </c>
      <c r="AS16" s="35">
        <f>AR16+AQ16</f>
        <v>10</v>
      </c>
      <c r="AT16" s="33">
        <v>0</v>
      </c>
      <c r="AU16" s="33">
        <v>0</v>
      </c>
      <c r="AV16" s="35">
        <f>AU16+AT16</f>
        <v>0</v>
      </c>
      <c r="AW16" s="33">
        <v>1</v>
      </c>
      <c r="AX16" s="33">
        <v>1</v>
      </c>
      <c r="AY16" s="35">
        <f>AX16+AW16</f>
        <v>2</v>
      </c>
      <c r="AZ16" s="33">
        <v>0</v>
      </c>
      <c r="BA16" s="33">
        <v>0</v>
      </c>
      <c r="BB16" s="33">
        <f>BA16+AZ16</f>
        <v>0</v>
      </c>
      <c r="BC16" s="33">
        <f>AW16+AZ16</f>
        <v>1</v>
      </c>
      <c r="BD16" s="33">
        <f>AX16+BA16</f>
        <v>1</v>
      </c>
      <c r="BE16" s="33">
        <f>AY16+BB16</f>
        <v>2</v>
      </c>
    </row>
    <row r="17" spans="1:57" ht="23.25">
      <c r="A17" s="71">
        <v>12</v>
      </c>
      <c r="B17" s="66" t="s">
        <v>190</v>
      </c>
      <c r="C17" s="75"/>
      <c r="D17" s="79">
        <v>20398</v>
      </c>
      <c r="E17" s="8" t="s">
        <v>26</v>
      </c>
      <c r="F17" s="12">
        <v>1</v>
      </c>
      <c r="G17" s="30">
        <f t="shared" si="5"/>
        <v>3</v>
      </c>
      <c r="H17" s="30">
        <f t="shared" si="6"/>
        <v>7</v>
      </c>
      <c r="I17" s="43">
        <v>16</v>
      </c>
      <c r="J17" s="43">
        <v>104</v>
      </c>
      <c r="K17" s="24" t="str">
        <f t="shared" si="0"/>
        <v>น้ำหนักตามเกณฑ์</v>
      </c>
      <c r="L17" s="24" t="str">
        <f t="shared" si="1"/>
        <v>ส่วนสูงตามเกณฑ์</v>
      </c>
      <c r="M17" s="24" t="str">
        <f t="shared" si="2"/>
        <v>สมส่วน</v>
      </c>
      <c r="N17" s="10" t="str">
        <f>[1]Profile!$B$2</f>
        <v>700101-1</v>
      </c>
      <c r="O17" s="11" t="e">
        <f>#REF!</f>
        <v>#REF!</v>
      </c>
      <c r="P17" s="1" t="str">
        <f t="shared" si="3"/>
        <v>143</v>
      </c>
      <c r="Q17" s="1" t="str">
        <f t="shared" si="4"/>
        <v>1104</v>
      </c>
      <c r="R17" s="1">
        <f>ROUND(VLOOKUP($P17,[1]age!$A$2:$M$457,2,FALSE),1)</f>
        <v>16.100000000000001</v>
      </c>
      <c r="S17" s="1">
        <f>ROUND(VLOOKUP($P17,[1]age!$A$2:$M$457,3,FALSE),1)</f>
        <v>2</v>
      </c>
      <c r="T17" s="1">
        <f>ROUND(VLOOKUP($P17,[1]age!$A$2:$M$457,4,FALSE),1)</f>
        <v>12.2</v>
      </c>
      <c r="U17" s="1">
        <f>ROUND(VLOOKUP($P17,[1]age!$A$2:$M$457,5,FALSE),1)</f>
        <v>13</v>
      </c>
      <c r="V17" s="1">
        <f>ROUND(VLOOKUP($P17,[1]age!$A$2:$M$457,6,FALSE),1)</f>
        <v>18.8</v>
      </c>
      <c r="W17" s="1">
        <f>ROUND(VLOOKUP($P17,[1]age!$A$2:$M$457,7,FALSE),1)</f>
        <v>20</v>
      </c>
      <c r="X17" s="1">
        <f>ROUND(VLOOKUP($P17,[1]age!$A$2:$M$457,8,FALSE),1)</f>
        <v>99.2</v>
      </c>
      <c r="Y17" s="1">
        <f>ROUND(VLOOKUP($P17,[1]age!$A$2:$M$457,9,FALSE),1)</f>
        <v>4</v>
      </c>
      <c r="Z17" s="1">
        <f>ROUND(VLOOKUP($P17,[1]age!$A$2:$M$457,10,FALSE),1)</f>
        <v>91.2</v>
      </c>
      <c r="AA17" s="1">
        <f>ROUND(VLOOKUP($P17,[1]age!$A$2:$M$457,11,FALSE),1)</f>
        <v>93.2</v>
      </c>
      <c r="AB17" s="1">
        <f>ROUND(VLOOKUP($P17,[1]age!$A$2:$M$457,12,FALSE),1)</f>
        <v>105.2</v>
      </c>
      <c r="AC17" s="1">
        <f>ROUND(VLOOKUP($P17,[1]age!$A$2:$M$457,13,FALSE),1)</f>
        <v>107.2</v>
      </c>
      <c r="AD17" s="1">
        <f>ROUND(VLOOKUP($Q17,[1]ht!$A$2:$H$253,2,FALSE),1)</f>
        <v>17.3</v>
      </c>
      <c r="AE17" s="1">
        <f>ROUND(VLOOKUP($Q17,[1]ht!$A$2:$H$253,3,FALSE),1)</f>
        <v>1.5</v>
      </c>
      <c r="AF17" s="1">
        <f>ROUND(VLOOKUP($Q17,[1]ht!$A$2:$H$253,4,FALSE),1)</f>
        <v>14.2</v>
      </c>
      <c r="AG17" s="1">
        <f>ROUND(VLOOKUP($Q17,[1]ht!$A$2:$H$253,5,FALSE),1)</f>
        <v>14.8</v>
      </c>
      <c r="AH17" s="1">
        <f>ROUND(VLOOKUP($Q17,[1]ht!$A$2:$H$253,6,FALSE),1)</f>
        <v>19.399999999999999</v>
      </c>
      <c r="AI17" s="1">
        <f>ROUND(VLOOKUP($Q17,[1]ht!$A$2:$H$253,7,FALSE),1)</f>
        <v>20.3</v>
      </c>
      <c r="AJ17" s="1">
        <f>ROUND(VLOOKUP($Q17,[1]ht!$A$2:$H$253,8,FALSE),1)</f>
        <v>22.2</v>
      </c>
      <c r="AK17"/>
      <c r="AL17" s="18" t="s">
        <v>57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23.25">
      <c r="A18" s="71">
        <v>13</v>
      </c>
      <c r="B18" s="66" t="s">
        <v>201</v>
      </c>
      <c r="C18" s="75"/>
      <c r="D18" s="79">
        <v>20300</v>
      </c>
      <c r="E18" s="8" t="s">
        <v>26</v>
      </c>
      <c r="F18" s="12">
        <v>2</v>
      </c>
      <c r="G18" s="30">
        <f t="shared" si="5"/>
        <v>3</v>
      </c>
      <c r="H18" s="30">
        <f t="shared" si="6"/>
        <v>10</v>
      </c>
      <c r="I18" s="43">
        <v>14</v>
      </c>
      <c r="J18" s="43">
        <v>100</v>
      </c>
      <c r="K18" s="24" t="str">
        <f t="shared" si="0"/>
        <v>น้ำหนักตามเกณฑ์</v>
      </c>
      <c r="L18" s="24" t="str">
        <f t="shared" si="1"/>
        <v>ส่วนสูงตามเกณฑ์</v>
      </c>
      <c r="M18" s="24" t="str">
        <f t="shared" si="2"/>
        <v>สมส่วน</v>
      </c>
      <c r="N18" s="10" t="str">
        <f>[1]Profile!$B$2</f>
        <v>700101-1</v>
      </c>
      <c r="O18" s="11" t="e">
        <f>#REF!</f>
        <v>#REF!</v>
      </c>
      <c r="P18" s="1" t="str">
        <f t="shared" si="3"/>
        <v>246</v>
      </c>
      <c r="Q18" s="1" t="str">
        <f t="shared" si="4"/>
        <v>2100</v>
      </c>
      <c r="R18" s="1">
        <f>ROUND(VLOOKUP($P18,[1]age!$A$2:$M$457,2,FALSE),1)</f>
        <v>15.9</v>
      </c>
      <c r="S18" s="1">
        <f>ROUND(VLOOKUP($P18,[1]age!$A$2:$M$457,3,FALSE),1)</f>
        <v>2</v>
      </c>
      <c r="T18" s="1">
        <f>ROUND(VLOOKUP($P18,[1]age!$A$2:$M$457,4,FALSE),1)</f>
        <v>11.9</v>
      </c>
      <c r="U18" s="1">
        <f>ROUND(VLOOKUP($P18,[1]age!$A$2:$M$457,5,FALSE),1)</f>
        <v>12.8</v>
      </c>
      <c r="V18" s="1">
        <f>ROUND(VLOOKUP($P18,[1]age!$A$2:$M$457,6,FALSE),1)</f>
        <v>18.7</v>
      </c>
      <c r="W18" s="1">
        <f>ROUND(VLOOKUP($P18,[1]age!$A$2:$M$457,7,FALSE),1)</f>
        <v>19.899999999999999</v>
      </c>
      <c r="X18" s="1">
        <f>ROUND(VLOOKUP($P18,[1]age!$A$2:$M$457,8,FALSE),1)</f>
        <v>99.8</v>
      </c>
      <c r="Y18" s="1">
        <f>ROUND(VLOOKUP($P18,[1]age!$A$2:$M$457,9,FALSE),1)</f>
        <v>4</v>
      </c>
      <c r="Z18" s="1">
        <f>ROUND(VLOOKUP($P18,[1]age!$A$2:$M$457,10,FALSE),1)</f>
        <v>91.8</v>
      </c>
      <c r="AA18" s="1">
        <f>ROUND(VLOOKUP($P18,[1]age!$A$2:$M$457,11,FALSE),1)</f>
        <v>93.9</v>
      </c>
      <c r="AB18" s="1">
        <f>ROUND(VLOOKUP($P18,[1]age!$A$2:$M$457,12,FALSE),1)</f>
        <v>105.7</v>
      </c>
      <c r="AC18" s="1">
        <f>ROUND(VLOOKUP($P18,[1]age!$A$2:$M$457,13,FALSE),1)</f>
        <v>107.7</v>
      </c>
      <c r="AD18" s="1">
        <f>ROUND(VLOOKUP($Q18,[1]ht!$A$2:$H$253,2,FALSE),1)</f>
        <v>15.9</v>
      </c>
      <c r="AE18" s="1">
        <f>ROUND(VLOOKUP($Q18,[1]ht!$A$2:$H$253,3,FALSE),1)</f>
        <v>1.4</v>
      </c>
      <c r="AF18" s="1">
        <f>ROUND(VLOOKUP($Q18,[1]ht!$A$2:$H$253,4,FALSE),1)</f>
        <v>13</v>
      </c>
      <c r="AG18" s="1">
        <f>ROUND(VLOOKUP($Q18,[1]ht!$A$2:$H$253,5,FALSE),1)</f>
        <v>13.5</v>
      </c>
      <c r="AH18" s="1">
        <f>ROUND(VLOOKUP($Q18,[1]ht!$A$2:$H$253,6,FALSE),1)</f>
        <v>17.899999999999999</v>
      </c>
      <c r="AI18" s="1">
        <f>ROUND(VLOOKUP($Q18,[1]ht!$A$2:$H$253,7,FALSE),1)</f>
        <v>18.7</v>
      </c>
      <c r="AJ18" s="1">
        <f>ROUND(VLOOKUP($Q18,[1]ht!$A$2:$H$253,8,FALSE),1)</f>
        <v>20.399999999999999</v>
      </c>
      <c r="AK18"/>
      <c r="AL18" s="231" t="s">
        <v>58</v>
      </c>
      <c r="AM18" s="232"/>
      <c r="AN18" s="232"/>
      <c r="AO18" s="232"/>
      <c r="AP18" s="232"/>
      <c r="AQ18" s="233"/>
      <c r="AR18" s="19" t="s">
        <v>59</v>
      </c>
      <c r="AS18" s="20"/>
      <c r="AT18" s="20"/>
      <c r="AU18" s="21"/>
      <c r="AV18" s="21"/>
      <c r="AW18" s="21"/>
      <c r="AX18" s="21"/>
      <c r="AY18" s="21"/>
      <c r="AZ18" s="21"/>
      <c r="BA18" s="234" t="s">
        <v>60</v>
      </c>
      <c r="BB18" s="235"/>
      <c r="BC18"/>
      <c r="BD18"/>
      <c r="BE18"/>
    </row>
    <row r="19" spans="1:57" ht="26.25">
      <c r="A19" s="71">
        <v>14</v>
      </c>
      <c r="B19" s="66" t="s">
        <v>202</v>
      </c>
      <c r="C19" s="75"/>
      <c r="D19" s="79">
        <v>20260</v>
      </c>
      <c r="E19" s="8" t="s">
        <v>26</v>
      </c>
      <c r="F19" s="12">
        <v>1</v>
      </c>
      <c r="G19" s="30">
        <f t="shared" si="5"/>
        <v>4</v>
      </c>
      <c r="H19" s="30">
        <f t="shared" si="6"/>
        <v>0</v>
      </c>
      <c r="I19" s="43">
        <v>15</v>
      </c>
      <c r="J19" s="43">
        <v>102</v>
      </c>
      <c r="K19" s="24" t="str">
        <f t="shared" si="0"/>
        <v>น้ำหนักตามเกณฑ์</v>
      </c>
      <c r="L19" s="24" t="str">
        <f t="shared" si="1"/>
        <v>ส่วนสูงตามเกณฑ์</v>
      </c>
      <c r="M19" s="24" t="str">
        <f t="shared" si="2"/>
        <v>สมส่วน</v>
      </c>
      <c r="N19" s="10" t="str">
        <f>[1]Profile!$B$2</f>
        <v>700101-1</v>
      </c>
      <c r="O19" s="11" t="e">
        <f>#REF!</f>
        <v>#REF!</v>
      </c>
      <c r="P19" s="1" t="str">
        <f t="shared" si="3"/>
        <v>148</v>
      </c>
      <c r="Q19" s="1" t="str">
        <f t="shared" si="4"/>
        <v>1102</v>
      </c>
      <c r="R19" s="1">
        <f>ROUND(VLOOKUP($P19,[1]age!$A$2:$M$457,2,FALSE),1)</f>
        <v>17</v>
      </c>
      <c r="S19" s="1">
        <f>ROUND(VLOOKUP($P19,[1]age!$A$2:$M$457,3,FALSE),1)</f>
        <v>2.1</v>
      </c>
      <c r="T19" s="1">
        <f>ROUND(VLOOKUP($P19,[1]age!$A$2:$M$457,4,FALSE),1)</f>
        <v>12.7</v>
      </c>
      <c r="U19" s="1">
        <f>ROUND(VLOOKUP($P19,[1]age!$A$2:$M$457,5,FALSE),1)</f>
        <v>13.6</v>
      </c>
      <c r="V19" s="1">
        <f>ROUND(VLOOKUP($P19,[1]age!$A$2:$M$457,6,FALSE),1)</f>
        <v>19.899999999999999</v>
      </c>
      <c r="W19" s="1">
        <f>ROUND(VLOOKUP($P19,[1]age!$A$2:$M$457,7,FALSE),1)</f>
        <v>21.2</v>
      </c>
      <c r="X19" s="1">
        <f>ROUND(VLOOKUP($P19,[1]age!$A$2:$M$457,8,FALSE),1)</f>
        <v>102</v>
      </c>
      <c r="Y19" s="1">
        <f>ROUND(VLOOKUP($P19,[1]age!$A$2:$M$457,9,FALSE),1)</f>
        <v>4.0999999999999996</v>
      </c>
      <c r="Z19" s="1">
        <f>ROUND(VLOOKUP($P19,[1]age!$A$2:$M$457,10,FALSE),1)</f>
        <v>93.8</v>
      </c>
      <c r="AA19" s="1">
        <f>ROUND(VLOOKUP($P19,[1]age!$A$2:$M$457,11,FALSE),1)</f>
        <v>95.9</v>
      </c>
      <c r="AB19" s="1">
        <f>ROUND(VLOOKUP($P19,[1]age!$A$2:$M$457,12,FALSE),1)</f>
        <v>108.2</v>
      </c>
      <c r="AC19" s="1">
        <f>ROUND(VLOOKUP($P19,[1]age!$A$2:$M$457,13,FALSE),1)</f>
        <v>110.2</v>
      </c>
      <c r="AD19" s="1">
        <f>ROUND(VLOOKUP($Q19,[1]ht!$A$2:$H$253,2,FALSE),1)</f>
        <v>16.7</v>
      </c>
      <c r="AE19" s="1">
        <f>ROUND(VLOOKUP($Q19,[1]ht!$A$2:$H$253,3,FALSE),1)</f>
        <v>1.5</v>
      </c>
      <c r="AF19" s="1">
        <f>ROUND(VLOOKUP($Q19,[1]ht!$A$2:$H$253,4,FALSE),1)</f>
        <v>13.8</v>
      </c>
      <c r="AG19" s="1">
        <f>ROUND(VLOOKUP($Q19,[1]ht!$A$2:$H$253,5,FALSE),1)</f>
        <v>14.3</v>
      </c>
      <c r="AH19" s="1">
        <f>ROUND(VLOOKUP($Q19,[1]ht!$A$2:$H$253,6,FALSE),1)</f>
        <v>18.7</v>
      </c>
      <c r="AI19" s="1">
        <f>ROUND(VLOOKUP($Q19,[1]ht!$A$2:$H$253,7,FALSE),1)</f>
        <v>19.600000000000001</v>
      </c>
      <c r="AJ19" s="1">
        <f>ROUND(VLOOKUP($Q19,[1]ht!$A$2:$H$253,8,FALSE),1)</f>
        <v>21.4</v>
      </c>
      <c r="AK19"/>
      <c r="AL19" s="238" t="s">
        <v>37</v>
      </c>
      <c r="AM19" s="238"/>
      <c r="AN19" s="238" t="s">
        <v>38</v>
      </c>
      <c r="AO19" s="238"/>
      <c r="AP19" s="241" t="s">
        <v>39</v>
      </c>
      <c r="AQ19" s="241"/>
      <c r="AR19" s="238" t="s">
        <v>37</v>
      </c>
      <c r="AS19" s="238"/>
      <c r="AT19" s="238"/>
      <c r="AU19" s="238" t="s">
        <v>38</v>
      </c>
      <c r="AV19" s="238"/>
      <c r="AW19" s="238"/>
      <c r="AX19" s="239" t="s">
        <v>39</v>
      </c>
      <c r="AY19" s="239"/>
      <c r="AZ19" s="240"/>
      <c r="BA19" s="236"/>
      <c r="BB19" s="237"/>
      <c r="BC19"/>
      <c r="BD19"/>
      <c r="BE19"/>
    </row>
    <row r="20" spans="1:57" ht="23.25">
      <c r="A20" s="71">
        <v>15</v>
      </c>
      <c r="B20" s="66" t="s">
        <v>203</v>
      </c>
      <c r="C20" s="75"/>
      <c r="D20" s="79">
        <v>20265</v>
      </c>
      <c r="E20" s="8" t="s">
        <v>26</v>
      </c>
      <c r="F20" s="12">
        <v>2</v>
      </c>
      <c r="G20" s="30">
        <f t="shared" si="5"/>
        <v>4</v>
      </c>
      <c r="H20" s="30">
        <f t="shared" si="6"/>
        <v>0</v>
      </c>
      <c r="I20" s="43">
        <v>12.5</v>
      </c>
      <c r="J20" s="43">
        <v>101</v>
      </c>
      <c r="K20" s="24" t="str">
        <f t="shared" si="0"/>
        <v>น้ำหนักค่อนข้างน้อย</v>
      </c>
      <c r="L20" s="24" t="str">
        <f t="shared" si="1"/>
        <v>ส่วนสูงตามเกณฑ์</v>
      </c>
      <c r="M20" s="24" t="str">
        <f t="shared" si="2"/>
        <v>ผอม</v>
      </c>
      <c r="N20" s="10" t="str">
        <f>[1]Profile!$B$2</f>
        <v>700101-1</v>
      </c>
      <c r="O20" s="11" t="e">
        <f>#REF!</f>
        <v>#REF!</v>
      </c>
      <c r="P20" s="1" t="str">
        <f t="shared" si="3"/>
        <v>248</v>
      </c>
      <c r="Q20" s="1" t="str">
        <f t="shared" si="4"/>
        <v>2101</v>
      </c>
      <c r="R20" s="1">
        <f>ROUND(VLOOKUP($P20,[1]age!$A$2:$M$457,2,FALSE),1)</f>
        <v>16.3</v>
      </c>
      <c r="S20" s="1">
        <f>ROUND(VLOOKUP($P20,[1]age!$A$2:$M$457,3,FALSE),1)</f>
        <v>2.1</v>
      </c>
      <c r="T20" s="1">
        <f>ROUND(VLOOKUP($P20,[1]age!$A$2:$M$457,4,FALSE),1)</f>
        <v>12.1</v>
      </c>
      <c r="U20" s="1">
        <f>ROUND(VLOOKUP($P20,[1]age!$A$2:$M$457,5,FALSE),1)</f>
        <v>13</v>
      </c>
      <c r="V20" s="1">
        <f>ROUND(VLOOKUP($P20,[1]age!$A$2:$M$457,6,FALSE),1)</f>
        <v>19.2</v>
      </c>
      <c r="W20" s="1">
        <f>ROUND(VLOOKUP($P20,[1]age!$A$2:$M$457,7,FALSE),1)</f>
        <v>20.399999999999999</v>
      </c>
      <c r="X20" s="1">
        <f>ROUND(VLOOKUP($P20,[1]age!$A$2:$M$457,8,FALSE),1)</f>
        <v>100.9</v>
      </c>
      <c r="Y20" s="1">
        <f>ROUND(VLOOKUP($P20,[1]age!$A$2:$M$457,9,FALSE),1)</f>
        <v>4</v>
      </c>
      <c r="Z20" s="1">
        <f>ROUND(VLOOKUP($P20,[1]age!$A$2:$M$457,10,FALSE),1)</f>
        <v>92.9</v>
      </c>
      <c r="AA20" s="1">
        <f>ROUND(VLOOKUP($P20,[1]age!$A$2:$M$457,11,FALSE),1)</f>
        <v>95</v>
      </c>
      <c r="AB20" s="1">
        <f>ROUND(VLOOKUP($P20,[1]age!$A$2:$M$457,12,FALSE),1)</f>
        <v>106.9</v>
      </c>
      <c r="AC20" s="1">
        <f>ROUND(VLOOKUP($P20,[1]age!$A$2:$M$457,13,FALSE),1)</f>
        <v>108.9</v>
      </c>
      <c r="AD20" s="1">
        <f>ROUND(VLOOKUP($Q20,[1]ht!$A$2:$H$253,2,FALSE),1)</f>
        <v>16.2</v>
      </c>
      <c r="AE20" s="1">
        <f>ROUND(VLOOKUP($Q20,[1]ht!$A$2:$H$253,3,FALSE),1)</f>
        <v>1.5</v>
      </c>
      <c r="AF20" s="1">
        <f>ROUND(VLOOKUP($Q20,[1]ht!$A$2:$H$253,4,FALSE),1)</f>
        <v>13.2</v>
      </c>
      <c r="AG20" s="1">
        <f>ROUND(VLOOKUP($Q20,[1]ht!$A$2:$H$253,5,FALSE),1)</f>
        <v>13.8</v>
      </c>
      <c r="AH20" s="1">
        <f>ROUND(VLOOKUP($Q20,[1]ht!$A$2:$H$253,6,FALSE),1)</f>
        <v>18.2</v>
      </c>
      <c r="AI20" s="1">
        <f>ROUND(VLOOKUP($Q20,[1]ht!$A$2:$H$253,7,FALSE),1)</f>
        <v>19.100000000000001</v>
      </c>
      <c r="AJ20" s="1">
        <f>ROUND(VLOOKUP($Q20,[1]ht!$A$2:$H$253,8,FALSE),1)</f>
        <v>20.9</v>
      </c>
      <c r="AK20"/>
      <c r="AL20" s="245">
        <v>7</v>
      </c>
      <c r="AM20" s="245"/>
      <c r="AN20" s="251">
        <v>8</v>
      </c>
      <c r="AO20" s="252"/>
      <c r="AP20" s="246">
        <f>AN20+AL20</f>
        <v>15</v>
      </c>
      <c r="AQ20" s="248"/>
      <c r="AR20" s="245">
        <v>5</v>
      </c>
      <c r="AS20" s="245"/>
      <c r="AT20" s="245"/>
      <c r="AU20" s="245">
        <v>4</v>
      </c>
      <c r="AV20" s="245"/>
      <c r="AW20" s="245"/>
      <c r="AX20" s="246">
        <f>AU20+AR20</f>
        <v>9</v>
      </c>
      <c r="AY20" s="247"/>
      <c r="AZ20" s="248"/>
      <c r="BA20" s="249">
        <f>AX20*100/AP20</f>
        <v>60</v>
      </c>
      <c r="BB20" s="250"/>
      <c r="BC20"/>
      <c r="BD20"/>
      <c r="BE20"/>
    </row>
    <row r="21" spans="1:57" ht="23.25" customHeight="1">
      <c r="A21" s="5">
        <v>16</v>
      </c>
      <c r="B21" s="73"/>
      <c r="C21" s="76"/>
      <c r="D21" s="80"/>
      <c r="E21" s="8"/>
      <c r="F21" s="9"/>
      <c r="G21" s="30">
        <f t="shared" si="5"/>
        <v>0</v>
      </c>
      <c r="H21" s="30">
        <f t="shared" si="6"/>
        <v>0</v>
      </c>
      <c r="I21" s="9"/>
      <c r="J21" s="9"/>
      <c r="K21" s="24" t="str">
        <f t="shared" si="0"/>
        <v/>
      </c>
      <c r="L21" s="24" t="str">
        <f t="shared" si="1"/>
        <v/>
      </c>
      <c r="M21" s="24" t="str">
        <f t="shared" si="2"/>
        <v/>
      </c>
      <c r="N21" s="10" t="str">
        <f>[1]Profile!$B$2</f>
        <v>700101-1</v>
      </c>
      <c r="O21" s="11" t="e">
        <f>#REF!</f>
        <v>#REF!</v>
      </c>
      <c r="P21" s="1" t="str">
        <f t="shared" si="3"/>
        <v>0</v>
      </c>
      <c r="Q21" s="1" t="str">
        <f t="shared" si="4"/>
        <v>0</v>
      </c>
      <c r="R21" s="1" t="e">
        <f>ROUND(VLOOKUP($P21,[1]age!$A$2:$M$457,2,FALSE),1)</f>
        <v>#N/A</v>
      </c>
      <c r="S21" s="1" t="e">
        <f>ROUND(VLOOKUP($P21,[1]age!$A$2:$M$457,3,FALSE),1)</f>
        <v>#N/A</v>
      </c>
      <c r="T21" s="1" t="e">
        <f>ROUND(VLOOKUP($P21,[1]age!$A$2:$M$457,4,FALSE),1)</f>
        <v>#N/A</v>
      </c>
      <c r="U21" s="1" t="e">
        <f>ROUND(VLOOKUP($P21,[1]age!$A$2:$M$457,5,FALSE),1)</f>
        <v>#N/A</v>
      </c>
      <c r="V21" s="1" t="e">
        <f>ROUND(VLOOKUP($P21,[1]age!$A$2:$M$457,6,FALSE),1)</f>
        <v>#N/A</v>
      </c>
      <c r="W21" s="1" t="e">
        <f>ROUND(VLOOKUP($P21,[1]age!$A$2:$M$457,7,FALSE),1)</f>
        <v>#N/A</v>
      </c>
      <c r="X21" s="1" t="e">
        <f>ROUND(VLOOKUP($P21,[1]age!$A$2:$M$457,8,FALSE),1)</f>
        <v>#N/A</v>
      </c>
      <c r="Y21" s="1" t="e">
        <f>ROUND(VLOOKUP($P21,[1]age!$A$2:$M$457,9,FALSE),1)</f>
        <v>#N/A</v>
      </c>
      <c r="Z21" s="1" t="e">
        <f>ROUND(VLOOKUP($P21,[1]age!$A$2:$M$457,10,FALSE),1)</f>
        <v>#N/A</v>
      </c>
      <c r="AA21" s="1" t="e">
        <f>ROUND(VLOOKUP($P21,[1]age!$A$2:$M$457,11,FALSE),1)</f>
        <v>#N/A</v>
      </c>
      <c r="AB21" s="1" t="e">
        <f>ROUND(VLOOKUP($P21,[1]age!$A$2:$M$457,12,FALSE),1)</f>
        <v>#N/A</v>
      </c>
      <c r="AC21" s="1" t="e">
        <f>ROUND(VLOOKUP($P21,[1]age!$A$2:$M$457,13,FALSE),1)</f>
        <v>#N/A</v>
      </c>
      <c r="AD21" s="1" t="e">
        <f>ROUND(VLOOKUP($Q21,[1]ht!$A$2:$H$253,2,FALSE),1)</f>
        <v>#N/A</v>
      </c>
      <c r="AE21" s="1" t="e">
        <f>ROUND(VLOOKUP($Q21,[1]ht!$A$2:$H$253,3,FALSE),1)</f>
        <v>#N/A</v>
      </c>
      <c r="AF21" s="1" t="e">
        <f>ROUND(VLOOKUP($Q21,[1]ht!$A$2:$H$253,4,FALSE),1)</f>
        <v>#N/A</v>
      </c>
      <c r="AG21" s="1" t="e">
        <f>ROUND(VLOOKUP($Q21,[1]ht!$A$2:$H$253,5,FALSE),1)</f>
        <v>#N/A</v>
      </c>
      <c r="AH21" s="1" t="e">
        <f>ROUND(VLOOKUP($Q21,[1]ht!$A$2:$H$253,6,FALSE),1)</f>
        <v>#N/A</v>
      </c>
      <c r="AI21" s="1" t="e">
        <f>ROUND(VLOOKUP($Q21,[1]ht!$A$2:$H$253,7,FALSE),1)</f>
        <v>#N/A</v>
      </c>
      <c r="AJ21" s="1" t="e">
        <f>ROUND(VLOOKUP($Q21,[1]ht!$A$2:$H$253,8,FALSE),1)</f>
        <v>#N/A</v>
      </c>
      <c r="AK21"/>
      <c r="AL21" s="22" t="s">
        <v>61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/>
      <c r="BC21"/>
      <c r="BD21"/>
      <c r="BE21"/>
    </row>
    <row r="22" spans="1:57" ht="26.25" customHeight="1">
      <c r="A22" s="5">
        <v>17</v>
      </c>
      <c r="B22" s="6"/>
      <c r="C22" s="77"/>
      <c r="D22" s="80"/>
      <c r="E22" s="8"/>
      <c r="F22" s="9"/>
      <c r="G22" s="30">
        <f t="shared" si="5"/>
        <v>0</v>
      </c>
      <c r="H22" s="30">
        <f t="shared" si="6"/>
        <v>0</v>
      </c>
      <c r="I22" s="9"/>
      <c r="J22" s="9"/>
      <c r="K22" s="24" t="str">
        <f t="shared" si="0"/>
        <v/>
      </c>
      <c r="L22" s="24" t="str">
        <f t="shared" si="1"/>
        <v/>
      </c>
      <c r="M22" s="24" t="str">
        <f t="shared" si="2"/>
        <v/>
      </c>
      <c r="N22" s="10" t="str">
        <f>[1]Profile!$B$2</f>
        <v>700101-1</v>
      </c>
      <c r="O22" s="11" t="e">
        <f>#REF!</f>
        <v>#REF!</v>
      </c>
      <c r="P22" s="1" t="str">
        <f t="shared" si="3"/>
        <v>0</v>
      </c>
      <c r="Q22" s="1" t="str">
        <f t="shared" si="4"/>
        <v>0</v>
      </c>
      <c r="R22" s="1" t="e">
        <f>ROUND(VLOOKUP($P22,[1]age!$A$2:$M$457,2,FALSE),1)</f>
        <v>#N/A</v>
      </c>
      <c r="S22" s="1" t="e">
        <f>ROUND(VLOOKUP($P22,[1]age!$A$2:$M$457,3,FALSE),1)</f>
        <v>#N/A</v>
      </c>
      <c r="T22" s="1" t="e">
        <f>ROUND(VLOOKUP($P22,[1]age!$A$2:$M$457,4,FALSE),1)</f>
        <v>#N/A</v>
      </c>
      <c r="U22" s="1" t="e">
        <f>ROUND(VLOOKUP($P22,[1]age!$A$2:$M$457,5,FALSE),1)</f>
        <v>#N/A</v>
      </c>
      <c r="V22" s="1" t="e">
        <f>ROUND(VLOOKUP($P22,[1]age!$A$2:$M$457,6,FALSE),1)</f>
        <v>#N/A</v>
      </c>
      <c r="W22" s="1" t="e">
        <f>ROUND(VLOOKUP($P22,[1]age!$A$2:$M$457,7,FALSE),1)</f>
        <v>#N/A</v>
      </c>
      <c r="X22" s="1" t="e">
        <f>ROUND(VLOOKUP($P22,[1]age!$A$2:$M$457,8,FALSE),1)</f>
        <v>#N/A</v>
      </c>
      <c r="Y22" s="1" t="e">
        <f>ROUND(VLOOKUP($P22,[1]age!$A$2:$M$457,9,FALSE),1)</f>
        <v>#N/A</v>
      </c>
      <c r="Z22" s="1" t="e">
        <f>ROUND(VLOOKUP($P22,[1]age!$A$2:$M$457,10,FALSE),1)</f>
        <v>#N/A</v>
      </c>
      <c r="AA22" s="1" t="e">
        <f>ROUND(VLOOKUP($P22,[1]age!$A$2:$M$457,11,FALSE),1)</f>
        <v>#N/A</v>
      </c>
      <c r="AB22" s="1" t="e">
        <f>ROUND(VLOOKUP($P22,[1]age!$A$2:$M$457,12,FALSE),1)</f>
        <v>#N/A</v>
      </c>
      <c r="AC22" s="1" t="e">
        <f>ROUND(VLOOKUP($P22,[1]age!$A$2:$M$457,13,FALSE),1)</f>
        <v>#N/A</v>
      </c>
      <c r="AD22" s="1" t="e">
        <f>ROUND(VLOOKUP($Q22,[1]ht!$A$2:$H$253,2,FALSE),1)</f>
        <v>#N/A</v>
      </c>
      <c r="AE22" s="1" t="e">
        <f>ROUND(VLOOKUP($Q22,[1]ht!$A$2:$H$253,3,FALSE),1)</f>
        <v>#N/A</v>
      </c>
      <c r="AF22" s="1" t="e">
        <f>ROUND(VLOOKUP($Q22,[1]ht!$A$2:$H$253,4,FALSE),1)</f>
        <v>#N/A</v>
      </c>
      <c r="AG22" s="1" t="e">
        <f>ROUND(VLOOKUP($Q22,[1]ht!$A$2:$H$253,5,FALSE),1)</f>
        <v>#N/A</v>
      </c>
      <c r="AH22" s="1" t="e">
        <f>ROUND(VLOOKUP($Q22,[1]ht!$A$2:$H$253,6,FALSE),1)</f>
        <v>#N/A</v>
      </c>
      <c r="AI22" s="1" t="e">
        <f>ROUND(VLOOKUP($Q22,[1]ht!$A$2:$H$253,7,FALSE),1)</f>
        <v>#N/A</v>
      </c>
      <c r="AJ22" s="1" t="e">
        <f>ROUND(VLOOKUP($Q22,[1]ht!$A$2:$H$253,8,FALSE),1)</f>
        <v>#N/A</v>
      </c>
    </row>
    <row r="23" spans="1:57" ht="24.75">
      <c r="A23" s="5">
        <v>18</v>
      </c>
      <c r="B23" s="6"/>
      <c r="C23" s="78"/>
      <c r="D23" s="80"/>
      <c r="E23" s="72"/>
      <c r="F23" s="9"/>
      <c r="G23" s="30">
        <f t="shared" ref="G23:G32" si="7">DATEDIF(D23,E23,"Y")</f>
        <v>0</v>
      </c>
      <c r="H23" s="30">
        <f t="shared" ref="H23:H32" si="8">DATEDIF(D23,E23,"YM")</f>
        <v>0</v>
      </c>
      <c r="I23" s="9"/>
      <c r="J23" s="9"/>
      <c r="K23" s="24" t="str">
        <f t="shared" si="0"/>
        <v/>
      </c>
      <c r="L23" s="24" t="str">
        <f t="shared" si="1"/>
        <v/>
      </c>
      <c r="M23" s="24" t="str">
        <f t="shared" si="2"/>
        <v/>
      </c>
      <c r="N23" s="10" t="str">
        <f>[1]Profile!$B$2</f>
        <v>700101-1</v>
      </c>
      <c r="O23" s="11" t="e">
        <f>#REF!</f>
        <v>#REF!</v>
      </c>
      <c r="P23" s="1" t="str">
        <f t="shared" si="3"/>
        <v>0</v>
      </c>
      <c r="Q23" s="1" t="str">
        <f t="shared" si="4"/>
        <v>0</v>
      </c>
      <c r="R23" s="1" t="e">
        <f>ROUND(VLOOKUP($P23,[1]age!$A$2:$M$457,2,FALSE),1)</f>
        <v>#N/A</v>
      </c>
      <c r="S23" s="1" t="e">
        <f>ROUND(VLOOKUP($P23,[1]age!$A$2:$M$457,3,FALSE),1)</f>
        <v>#N/A</v>
      </c>
      <c r="T23" s="1" t="e">
        <f>ROUND(VLOOKUP($P23,[1]age!$A$2:$M$457,4,FALSE),1)</f>
        <v>#N/A</v>
      </c>
      <c r="U23" s="1" t="e">
        <f>ROUND(VLOOKUP($P23,[1]age!$A$2:$M$457,5,FALSE),1)</f>
        <v>#N/A</v>
      </c>
      <c r="V23" s="1" t="e">
        <f>ROUND(VLOOKUP($P23,[1]age!$A$2:$M$457,6,FALSE),1)</f>
        <v>#N/A</v>
      </c>
      <c r="W23" s="1" t="e">
        <f>ROUND(VLOOKUP($P23,[1]age!$A$2:$M$457,7,FALSE),1)</f>
        <v>#N/A</v>
      </c>
      <c r="X23" s="1" t="e">
        <f>ROUND(VLOOKUP($P23,[1]age!$A$2:$M$457,8,FALSE),1)</f>
        <v>#N/A</v>
      </c>
      <c r="Y23" s="1" t="e">
        <f>ROUND(VLOOKUP($P23,[1]age!$A$2:$M$457,9,FALSE),1)</f>
        <v>#N/A</v>
      </c>
      <c r="Z23" s="1" t="e">
        <f>ROUND(VLOOKUP($P23,[1]age!$A$2:$M$457,10,FALSE),1)</f>
        <v>#N/A</v>
      </c>
      <c r="AA23" s="1" t="e">
        <f>ROUND(VLOOKUP($P23,[1]age!$A$2:$M$457,11,FALSE),1)</f>
        <v>#N/A</v>
      </c>
      <c r="AB23" s="1" t="e">
        <f>ROUND(VLOOKUP($P23,[1]age!$A$2:$M$457,12,FALSE),1)</f>
        <v>#N/A</v>
      </c>
      <c r="AC23" s="1" t="e">
        <f>ROUND(VLOOKUP($P23,[1]age!$A$2:$M$457,13,FALSE),1)</f>
        <v>#N/A</v>
      </c>
      <c r="AD23" s="1" t="e">
        <f>ROUND(VLOOKUP($Q23,[1]ht!$A$2:$H$253,2,FALSE),1)</f>
        <v>#N/A</v>
      </c>
      <c r="AE23" s="1" t="e">
        <f>ROUND(VLOOKUP($Q23,[1]ht!$A$2:$H$253,3,FALSE),1)</f>
        <v>#N/A</v>
      </c>
      <c r="AF23" s="1" t="e">
        <f>ROUND(VLOOKUP($Q23,[1]ht!$A$2:$H$253,4,FALSE),1)</f>
        <v>#N/A</v>
      </c>
      <c r="AG23" s="1" t="e">
        <f>ROUND(VLOOKUP($Q23,[1]ht!$A$2:$H$253,5,FALSE),1)</f>
        <v>#N/A</v>
      </c>
      <c r="AH23" s="1" t="e">
        <f>ROUND(VLOOKUP($Q23,[1]ht!$A$2:$H$253,6,FALSE),1)</f>
        <v>#N/A</v>
      </c>
      <c r="AI23" s="1" t="e">
        <f>ROUND(VLOOKUP($Q23,[1]ht!$A$2:$H$253,7,FALSE),1)</f>
        <v>#N/A</v>
      </c>
      <c r="AJ23" s="1" t="e">
        <f>ROUND(VLOOKUP($Q23,[1]ht!$A$2:$H$253,8,FALSE),1)</f>
        <v>#N/A</v>
      </c>
      <c r="AL23" s="27" t="s">
        <v>62</v>
      </c>
      <c r="AM23" s="28"/>
      <c r="AN23" s="28"/>
      <c r="AO23" s="28"/>
      <c r="AP23" s="28"/>
      <c r="AQ23" s="28"/>
      <c r="AR23"/>
      <c r="AX23" s="27" t="s">
        <v>63</v>
      </c>
      <c r="AY23" s="28"/>
      <c r="AZ23" s="28"/>
      <c r="BA23" s="28"/>
      <c r="BB23" s="28"/>
      <c r="BC23" s="28"/>
    </row>
    <row r="24" spans="1:57" ht="23.25" customHeight="1">
      <c r="A24" s="5">
        <v>19</v>
      </c>
      <c r="B24" s="6"/>
      <c r="C24" s="78"/>
      <c r="D24" s="80"/>
      <c r="E24" s="72"/>
      <c r="F24" s="9"/>
      <c r="G24" s="30">
        <f t="shared" si="7"/>
        <v>0</v>
      </c>
      <c r="H24" s="30">
        <f t="shared" si="8"/>
        <v>0</v>
      </c>
      <c r="I24" s="9"/>
      <c r="J24" s="9"/>
      <c r="K24" s="24" t="str">
        <f t="shared" si="0"/>
        <v/>
      </c>
      <c r="L24" s="24" t="str">
        <f t="shared" si="1"/>
        <v/>
      </c>
      <c r="M24" s="24" t="str">
        <f t="shared" si="2"/>
        <v/>
      </c>
      <c r="N24" s="10" t="str">
        <f>[1]Profile!$B$2</f>
        <v>700101-1</v>
      </c>
      <c r="O24" s="11" t="e">
        <f>#REF!</f>
        <v>#REF!</v>
      </c>
      <c r="P24" s="1" t="str">
        <f t="shared" si="3"/>
        <v>0</v>
      </c>
      <c r="Q24" s="1" t="str">
        <f t="shared" si="4"/>
        <v>0</v>
      </c>
      <c r="R24" s="1" t="e">
        <f>ROUND(VLOOKUP($P24,[1]age!$A$2:$M$457,2,FALSE),1)</f>
        <v>#N/A</v>
      </c>
      <c r="S24" s="1" t="e">
        <f>ROUND(VLOOKUP($P24,[1]age!$A$2:$M$457,3,FALSE),1)</f>
        <v>#N/A</v>
      </c>
      <c r="T24" s="1" t="e">
        <f>ROUND(VLOOKUP($P24,[1]age!$A$2:$M$457,4,FALSE),1)</f>
        <v>#N/A</v>
      </c>
      <c r="U24" s="1" t="e">
        <f>ROUND(VLOOKUP($P24,[1]age!$A$2:$M$457,5,FALSE),1)</f>
        <v>#N/A</v>
      </c>
      <c r="V24" s="1" t="e">
        <f>ROUND(VLOOKUP($P24,[1]age!$A$2:$M$457,6,FALSE),1)</f>
        <v>#N/A</v>
      </c>
      <c r="W24" s="1" t="e">
        <f>ROUND(VLOOKUP($P24,[1]age!$A$2:$M$457,7,FALSE),1)</f>
        <v>#N/A</v>
      </c>
      <c r="X24" s="1" t="e">
        <f>ROUND(VLOOKUP($P24,[1]age!$A$2:$M$457,8,FALSE),1)</f>
        <v>#N/A</v>
      </c>
      <c r="Y24" s="1" t="e">
        <f>ROUND(VLOOKUP($P24,[1]age!$A$2:$M$457,9,FALSE),1)</f>
        <v>#N/A</v>
      </c>
      <c r="Z24" s="1" t="e">
        <f>ROUND(VLOOKUP($P24,[1]age!$A$2:$M$457,10,FALSE),1)</f>
        <v>#N/A</v>
      </c>
      <c r="AA24" s="1" t="e">
        <f>ROUND(VLOOKUP($P24,[1]age!$A$2:$M$457,11,FALSE),1)</f>
        <v>#N/A</v>
      </c>
      <c r="AB24" s="1" t="e">
        <f>ROUND(VLOOKUP($P24,[1]age!$A$2:$M$457,12,FALSE),1)</f>
        <v>#N/A</v>
      </c>
      <c r="AC24" s="1" t="e">
        <f>ROUND(VLOOKUP($P24,[1]age!$A$2:$M$457,13,FALSE),1)</f>
        <v>#N/A</v>
      </c>
      <c r="AD24" s="1" t="e">
        <f>ROUND(VLOOKUP($Q24,[1]ht!$A$2:$H$253,2,FALSE),1)</f>
        <v>#N/A</v>
      </c>
      <c r="AE24" s="1" t="e">
        <f>ROUND(VLOOKUP($Q24,[1]ht!$A$2:$H$253,3,FALSE),1)</f>
        <v>#N/A</v>
      </c>
      <c r="AF24" s="1" t="e">
        <f>ROUND(VLOOKUP($Q24,[1]ht!$A$2:$H$253,4,FALSE),1)</f>
        <v>#N/A</v>
      </c>
      <c r="AG24" s="1" t="e">
        <f>ROUND(VLOOKUP($Q24,[1]ht!$A$2:$H$253,5,FALSE),1)</f>
        <v>#N/A</v>
      </c>
      <c r="AH24" s="1" t="e">
        <f>ROUND(VLOOKUP($Q24,[1]ht!$A$2:$H$253,6,FALSE),1)</f>
        <v>#N/A</v>
      </c>
      <c r="AI24" s="1" t="e">
        <f>ROUND(VLOOKUP($Q24,[1]ht!$A$2:$H$253,7,FALSE),1)</f>
        <v>#N/A</v>
      </c>
      <c r="AJ24" s="1" t="e">
        <f>ROUND(VLOOKUP($Q24,[1]ht!$A$2:$H$253,8,FALSE),1)</f>
        <v>#N/A</v>
      </c>
      <c r="AL24" s="27" t="s">
        <v>64</v>
      </c>
      <c r="AM24" s="28"/>
      <c r="AN24" s="28"/>
      <c r="AO24" s="27"/>
      <c r="AP24" s="28"/>
      <c r="AQ24" s="28"/>
      <c r="AR24"/>
      <c r="AX24" s="27" t="s">
        <v>64</v>
      </c>
      <c r="AY24" s="28"/>
      <c r="AZ24" s="28"/>
      <c r="BA24" s="28"/>
      <c r="BB24" s="28"/>
      <c r="BC24" s="28"/>
    </row>
    <row r="25" spans="1:57" ht="26.25" customHeight="1">
      <c r="A25" s="5">
        <v>20</v>
      </c>
      <c r="B25" s="6"/>
      <c r="C25" s="78"/>
      <c r="D25" s="80"/>
      <c r="E25" s="72"/>
      <c r="F25" s="9"/>
      <c r="G25" s="30">
        <f t="shared" si="7"/>
        <v>0</v>
      </c>
      <c r="H25" s="30">
        <f t="shared" si="8"/>
        <v>0</v>
      </c>
      <c r="I25" s="9"/>
      <c r="J25" s="9"/>
      <c r="K25" s="24" t="str">
        <f t="shared" si="0"/>
        <v/>
      </c>
      <c r="L25" s="24" t="str">
        <f t="shared" si="1"/>
        <v/>
      </c>
      <c r="M25" s="24" t="str">
        <f t="shared" si="2"/>
        <v/>
      </c>
      <c r="N25" s="10" t="str">
        <f>[1]Profile!$B$2</f>
        <v>700101-1</v>
      </c>
      <c r="O25" s="11" t="e">
        <f>#REF!</f>
        <v>#REF!</v>
      </c>
      <c r="P25" s="1" t="str">
        <f t="shared" si="3"/>
        <v>0</v>
      </c>
      <c r="Q25" s="1" t="str">
        <f t="shared" si="4"/>
        <v>0</v>
      </c>
      <c r="R25" s="1" t="e">
        <f>ROUND(VLOOKUP($P25,[1]age!$A$2:$M$457,2,FALSE),1)</f>
        <v>#N/A</v>
      </c>
      <c r="S25" s="1" t="e">
        <f>ROUND(VLOOKUP($P25,[1]age!$A$2:$M$457,3,FALSE),1)</f>
        <v>#N/A</v>
      </c>
      <c r="T25" s="1" t="e">
        <f>ROUND(VLOOKUP($P25,[1]age!$A$2:$M$457,4,FALSE),1)</f>
        <v>#N/A</v>
      </c>
      <c r="U25" s="1" t="e">
        <f>ROUND(VLOOKUP($P25,[1]age!$A$2:$M$457,5,FALSE),1)</f>
        <v>#N/A</v>
      </c>
      <c r="V25" s="1" t="e">
        <f>ROUND(VLOOKUP($P25,[1]age!$A$2:$M$457,6,FALSE),1)</f>
        <v>#N/A</v>
      </c>
      <c r="W25" s="1" t="e">
        <f>ROUND(VLOOKUP($P25,[1]age!$A$2:$M$457,7,FALSE),1)</f>
        <v>#N/A</v>
      </c>
      <c r="X25" s="1" t="e">
        <f>ROUND(VLOOKUP($P25,[1]age!$A$2:$M$457,8,FALSE),1)</f>
        <v>#N/A</v>
      </c>
      <c r="Y25" s="1" t="e">
        <f>ROUND(VLOOKUP($P25,[1]age!$A$2:$M$457,9,FALSE),1)</f>
        <v>#N/A</v>
      </c>
      <c r="Z25" s="1" t="e">
        <f>ROUND(VLOOKUP($P25,[1]age!$A$2:$M$457,10,FALSE),1)</f>
        <v>#N/A</v>
      </c>
      <c r="AA25" s="1" t="e">
        <f>ROUND(VLOOKUP($P25,[1]age!$A$2:$M$457,11,FALSE),1)</f>
        <v>#N/A</v>
      </c>
      <c r="AB25" s="1" t="e">
        <f>ROUND(VLOOKUP($P25,[1]age!$A$2:$M$457,12,FALSE),1)</f>
        <v>#N/A</v>
      </c>
      <c r="AC25" s="1" t="e">
        <f>ROUND(VLOOKUP($P25,[1]age!$A$2:$M$457,13,FALSE),1)</f>
        <v>#N/A</v>
      </c>
      <c r="AD25" s="1" t="e">
        <f>ROUND(VLOOKUP($Q25,[1]ht!$A$2:$H$253,2,FALSE),1)</f>
        <v>#N/A</v>
      </c>
      <c r="AE25" s="1" t="e">
        <f>ROUND(VLOOKUP($Q25,[1]ht!$A$2:$H$253,3,FALSE),1)</f>
        <v>#N/A</v>
      </c>
      <c r="AF25" s="1" t="e">
        <f>ROUND(VLOOKUP($Q25,[1]ht!$A$2:$H$253,4,FALSE),1)</f>
        <v>#N/A</v>
      </c>
      <c r="AG25" s="1" t="e">
        <f>ROUND(VLOOKUP($Q25,[1]ht!$A$2:$H$253,5,FALSE),1)</f>
        <v>#N/A</v>
      </c>
      <c r="AH25" s="1" t="e">
        <f>ROUND(VLOOKUP($Q25,[1]ht!$A$2:$H$253,6,FALSE),1)</f>
        <v>#N/A</v>
      </c>
      <c r="AI25" s="1" t="e">
        <f>ROUND(VLOOKUP($Q25,[1]ht!$A$2:$H$253,7,FALSE),1)</f>
        <v>#N/A</v>
      </c>
      <c r="AJ25" s="1" t="e">
        <f>ROUND(VLOOKUP($Q25,[1]ht!$A$2:$H$253,8,FALSE),1)</f>
        <v>#N/A</v>
      </c>
      <c r="AL25" s="23"/>
      <c r="AM25"/>
      <c r="AN25"/>
      <c r="AO25" s="23"/>
      <c r="AP25"/>
      <c r="AQ25"/>
      <c r="AR25"/>
    </row>
    <row r="26" spans="1:57" ht="23.25">
      <c r="A26" s="5">
        <v>21</v>
      </c>
      <c r="B26" s="6"/>
      <c r="C26" s="78"/>
      <c r="D26" s="80"/>
      <c r="E26" s="72"/>
      <c r="F26" s="9"/>
      <c r="G26" s="30">
        <f t="shared" si="7"/>
        <v>0</v>
      </c>
      <c r="H26" s="30">
        <f t="shared" si="8"/>
        <v>0</v>
      </c>
      <c r="I26" s="9"/>
      <c r="J26" s="9"/>
      <c r="K26" s="24" t="str">
        <f t="shared" si="0"/>
        <v/>
      </c>
      <c r="L26" s="24" t="str">
        <f t="shared" si="1"/>
        <v/>
      </c>
      <c r="M26" s="24" t="str">
        <f t="shared" si="2"/>
        <v/>
      </c>
      <c r="N26" s="10" t="str">
        <f>[1]Profile!$B$2</f>
        <v>700101-1</v>
      </c>
      <c r="O26" s="11" t="e">
        <f>#REF!</f>
        <v>#REF!</v>
      </c>
      <c r="P26" s="1" t="str">
        <f t="shared" si="3"/>
        <v>0</v>
      </c>
      <c r="Q26" s="1" t="str">
        <f t="shared" si="4"/>
        <v>0</v>
      </c>
      <c r="R26" s="1" t="e">
        <f>ROUND(VLOOKUP($P26,[1]age!$A$2:$M$457,2,FALSE),1)</f>
        <v>#N/A</v>
      </c>
      <c r="S26" s="1" t="e">
        <f>ROUND(VLOOKUP($P26,[1]age!$A$2:$M$457,3,FALSE),1)</f>
        <v>#N/A</v>
      </c>
      <c r="T26" s="1" t="e">
        <f>ROUND(VLOOKUP($P26,[1]age!$A$2:$M$457,4,FALSE),1)</f>
        <v>#N/A</v>
      </c>
      <c r="U26" s="1" t="e">
        <f>ROUND(VLOOKUP($P26,[1]age!$A$2:$M$457,5,FALSE),1)</f>
        <v>#N/A</v>
      </c>
      <c r="V26" s="1" t="e">
        <f>ROUND(VLOOKUP($P26,[1]age!$A$2:$M$457,6,FALSE),1)</f>
        <v>#N/A</v>
      </c>
      <c r="W26" s="1" t="e">
        <f>ROUND(VLOOKUP($P26,[1]age!$A$2:$M$457,7,FALSE),1)</f>
        <v>#N/A</v>
      </c>
      <c r="X26" s="1" t="e">
        <f>ROUND(VLOOKUP($P26,[1]age!$A$2:$M$457,8,FALSE),1)</f>
        <v>#N/A</v>
      </c>
      <c r="Y26" s="1" t="e">
        <f>ROUND(VLOOKUP($P26,[1]age!$A$2:$M$457,9,FALSE),1)</f>
        <v>#N/A</v>
      </c>
      <c r="Z26" s="1" t="e">
        <f>ROUND(VLOOKUP($P26,[1]age!$A$2:$M$457,10,FALSE),1)</f>
        <v>#N/A</v>
      </c>
      <c r="AA26" s="1" t="e">
        <f>ROUND(VLOOKUP($P26,[1]age!$A$2:$M$457,11,FALSE),1)</f>
        <v>#N/A</v>
      </c>
      <c r="AB26" s="1" t="e">
        <f>ROUND(VLOOKUP($P26,[1]age!$A$2:$M$457,12,FALSE),1)</f>
        <v>#N/A</v>
      </c>
      <c r="AC26" s="1" t="e">
        <f>ROUND(VLOOKUP($P26,[1]age!$A$2:$M$457,13,FALSE),1)</f>
        <v>#N/A</v>
      </c>
      <c r="AD26" s="1" t="e">
        <f>ROUND(VLOOKUP($Q26,[1]ht!$A$2:$H$253,2,FALSE),1)</f>
        <v>#N/A</v>
      </c>
      <c r="AE26" s="1" t="e">
        <f>ROUND(VLOOKUP($Q26,[1]ht!$A$2:$H$253,3,FALSE),1)</f>
        <v>#N/A</v>
      </c>
      <c r="AF26" s="1" t="e">
        <f>ROUND(VLOOKUP($Q26,[1]ht!$A$2:$H$253,4,FALSE),1)</f>
        <v>#N/A</v>
      </c>
      <c r="AG26" s="1" t="e">
        <f>ROUND(VLOOKUP($Q26,[1]ht!$A$2:$H$253,5,FALSE),1)</f>
        <v>#N/A</v>
      </c>
      <c r="AH26" s="1" t="e">
        <f>ROUND(VLOOKUP($Q26,[1]ht!$A$2:$H$253,6,FALSE),1)</f>
        <v>#N/A</v>
      </c>
      <c r="AI26" s="1" t="e">
        <f>ROUND(VLOOKUP($Q26,[1]ht!$A$2:$H$253,7,FALSE),1)</f>
        <v>#N/A</v>
      </c>
      <c r="AJ26" s="1" t="e">
        <f>ROUND(VLOOKUP($Q26,[1]ht!$A$2:$H$253,8,FALSE),1)</f>
        <v>#N/A</v>
      </c>
    </row>
    <row r="27" spans="1:57" ht="23.25">
      <c r="A27" s="5">
        <v>22</v>
      </c>
      <c r="B27" s="6"/>
      <c r="C27" s="6"/>
      <c r="D27" s="81"/>
      <c r="E27" s="8"/>
      <c r="F27" s="9"/>
      <c r="G27" s="30">
        <f t="shared" si="7"/>
        <v>0</v>
      </c>
      <c r="H27" s="30">
        <f t="shared" si="8"/>
        <v>0</v>
      </c>
      <c r="I27" s="9"/>
      <c r="J27" s="9"/>
      <c r="K27" s="24" t="str">
        <f t="shared" si="0"/>
        <v/>
      </c>
      <c r="L27" s="24" t="str">
        <f t="shared" si="1"/>
        <v/>
      </c>
      <c r="M27" s="24" t="str">
        <f t="shared" si="2"/>
        <v/>
      </c>
      <c r="N27" s="10" t="str">
        <f>[1]Profile!$B$2</f>
        <v>700101-1</v>
      </c>
      <c r="O27" s="11" t="e">
        <f>#REF!</f>
        <v>#REF!</v>
      </c>
      <c r="P27" s="1" t="str">
        <f t="shared" si="3"/>
        <v>0</v>
      </c>
      <c r="Q27" s="1" t="str">
        <f t="shared" si="4"/>
        <v>0</v>
      </c>
      <c r="R27" s="1" t="e">
        <f>ROUND(VLOOKUP($P27,[1]age!$A$2:$M$457,2,FALSE),1)</f>
        <v>#N/A</v>
      </c>
      <c r="S27" s="1" t="e">
        <f>ROUND(VLOOKUP($P27,[1]age!$A$2:$M$457,3,FALSE),1)</f>
        <v>#N/A</v>
      </c>
      <c r="T27" s="1" t="e">
        <f>ROUND(VLOOKUP($P27,[1]age!$A$2:$M$457,4,FALSE),1)</f>
        <v>#N/A</v>
      </c>
      <c r="U27" s="1" t="e">
        <f>ROUND(VLOOKUP($P27,[1]age!$A$2:$M$457,5,FALSE),1)</f>
        <v>#N/A</v>
      </c>
      <c r="V27" s="1" t="e">
        <f>ROUND(VLOOKUP($P27,[1]age!$A$2:$M$457,6,FALSE),1)</f>
        <v>#N/A</v>
      </c>
      <c r="W27" s="1" t="e">
        <f>ROUND(VLOOKUP($P27,[1]age!$A$2:$M$457,7,FALSE),1)</f>
        <v>#N/A</v>
      </c>
      <c r="X27" s="1" t="e">
        <f>ROUND(VLOOKUP($P27,[1]age!$A$2:$M$457,8,FALSE),1)</f>
        <v>#N/A</v>
      </c>
      <c r="Y27" s="1" t="e">
        <f>ROUND(VLOOKUP($P27,[1]age!$A$2:$M$457,9,FALSE),1)</f>
        <v>#N/A</v>
      </c>
      <c r="Z27" s="1" t="e">
        <f>ROUND(VLOOKUP($P27,[1]age!$A$2:$M$457,10,FALSE),1)</f>
        <v>#N/A</v>
      </c>
      <c r="AA27" s="1" t="e">
        <f>ROUND(VLOOKUP($P27,[1]age!$A$2:$M$457,11,FALSE),1)</f>
        <v>#N/A</v>
      </c>
      <c r="AB27" s="1" t="e">
        <f>ROUND(VLOOKUP($P27,[1]age!$A$2:$M$457,12,FALSE),1)</f>
        <v>#N/A</v>
      </c>
      <c r="AC27" s="1" t="e">
        <f>ROUND(VLOOKUP($P27,[1]age!$A$2:$M$457,13,FALSE),1)</f>
        <v>#N/A</v>
      </c>
      <c r="AD27" s="1" t="e">
        <f>ROUND(VLOOKUP($Q27,[1]ht!$A$2:$H$253,2,FALSE),1)</f>
        <v>#N/A</v>
      </c>
      <c r="AE27" s="1" t="e">
        <f>ROUND(VLOOKUP($Q27,[1]ht!$A$2:$H$253,3,FALSE),1)</f>
        <v>#N/A</v>
      </c>
      <c r="AF27" s="1" t="e">
        <f>ROUND(VLOOKUP($Q27,[1]ht!$A$2:$H$253,4,FALSE),1)</f>
        <v>#N/A</v>
      </c>
      <c r="AG27" s="1" t="e">
        <f>ROUND(VLOOKUP($Q27,[1]ht!$A$2:$H$253,5,FALSE),1)</f>
        <v>#N/A</v>
      </c>
      <c r="AH27" s="1" t="e">
        <f>ROUND(VLOOKUP($Q27,[1]ht!$A$2:$H$253,6,FALSE),1)</f>
        <v>#N/A</v>
      </c>
      <c r="AI27" s="1" t="e">
        <f>ROUND(VLOOKUP($Q27,[1]ht!$A$2:$H$253,7,FALSE),1)</f>
        <v>#N/A</v>
      </c>
      <c r="AJ27" s="1" t="e">
        <f>ROUND(VLOOKUP($Q27,[1]ht!$A$2:$H$253,8,FALSE),1)</f>
        <v>#N/A</v>
      </c>
    </row>
    <row r="28" spans="1:57" ht="23.25">
      <c r="A28" s="5">
        <v>23</v>
      </c>
      <c r="B28" s="6"/>
      <c r="C28" s="6"/>
      <c r="D28" s="80"/>
      <c r="E28" s="8"/>
      <c r="F28" s="9"/>
      <c r="G28" s="30">
        <f t="shared" si="7"/>
        <v>0</v>
      </c>
      <c r="H28" s="30">
        <f t="shared" si="8"/>
        <v>0</v>
      </c>
      <c r="I28" s="9"/>
      <c r="J28" s="9"/>
      <c r="K28" s="24" t="str">
        <f t="shared" si="0"/>
        <v/>
      </c>
      <c r="L28" s="24" t="str">
        <f t="shared" si="1"/>
        <v/>
      </c>
      <c r="M28" s="24" t="str">
        <f t="shared" si="2"/>
        <v/>
      </c>
      <c r="N28" s="10" t="str">
        <f>[1]Profile!$B$2</f>
        <v>700101-1</v>
      </c>
      <c r="O28" s="11" t="e">
        <f>#REF!</f>
        <v>#REF!</v>
      </c>
      <c r="P28" s="1" t="str">
        <f t="shared" si="3"/>
        <v>0</v>
      </c>
      <c r="Q28" s="1" t="str">
        <f t="shared" si="4"/>
        <v>0</v>
      </c>
      <c r="R28" s="1" t="e">
        <f>ROUND(VLOOKUP($P28,[1]age!$A$2:$M$457,2,FALSE),1)</f>
        <v>#N/A</v>
      </c>
      <c r="S28" s="1" t="e">
        <f>ROUND(VLOOKUP($P28,[1]age!$A$2:$M$457,3,FALSE),1)</f>
        <v>#N/A</v>
      </c>
      <c r="T28" s="1" t="e">
        <f>ROUND(VLOOKUP($P28,[1]age!$A$2:$M$457,4,FALSE),1)</f>
        <v>#N/A</v>
      </c>
      <c r="U28" s="1" t="e">
        <f>ROUND(VLOOKUP($P28,[1]age!$A$2:$M$457,5,FALSE),1)</f>
        <v>#N/A</v>
      </c>
      <c r="V28" s="1" t="e">
        <f>ROUND(VLOOKUP($P28,[1]age!$A$2:$M$457,6,FALSE),1)</f>
        <v>#N/A</v>
      </c>
      <c r="W28" s="1" t="e">
        <f>ROUND(VLOOKUP($P28,[1]age!$A$2:$M$457,7,FALSE),1)</f>
        <v>#N/A</v>
      </c>
      <c r="X28" s="1" t="e">
        <f>ROUND(VLOOKUP($P28,[1]age!$A$2:$M$457,8,FALSE),1)</f>
        <v>#N/A</v>
      </c>
      <c r="Y28" s="1" t="e">
        <f>ROUND(VLOOKUP($P28,[1]age!$A$2:$M$457,9,FALSE),1)</f>
        <v>#N/A</v>
      </c>
      <c r="Z28" s="1" t="e">
        <f>ROUND(VLOOKUP($P28,[1]age!$A$2:$M$457,10,FALSE),1)</f>
        <v>#N/A</v>
      </c>
      <c r="AA28" s="1" t="e">
        <f>ROUND(VLOOKUP($P28,[1]age!$A$2:$M$457,11,FALSE),1)</f>
        <v>#N/A</v>
      </c>
      <c r="AB28" s="1" t="e">
        <f>ROUND(VLOOKUP($P28,[1]age!$A$2:$M$457,12,FALSE),1)</f>
        <v>#N/A</v>
      </c>
      <c r="AC28" s="1" t="e">
        <f>ROUND(VLOOKUP($P28,[1]age!$A$2:$M$457,13,FALSE),1)</f>
        <v>#N/A</v>
      </c>
      <c r="AD28" s="1" t="e">
        <f>ROUND(VLOOKUP($Q28,[1]ht!$A$2:$H$253,2,FALSE),1)</f>
        <v>#N/A</v>
      </c>
      <c r="AE28" s="1" t="e">
        <f>ROUND(VLOOKUP($Q28,[1]ht!$A$2:$H$253,3,FALSE),1)</f>
        <v>#N/A</v>
      </c>
      <c r="AF28" s="1" t="e">
        <f>ROUND(VLOOKUP($Q28,[1]ht!$A$2:$H$253,4,FALSE),1)</f>
        <v>#N/A</v>
      </c>
      <c r="AG28" s="1" t="e">
        <f>ROUND(VLOOKUP($Q28,[1]ht!$A$2:$H$253,5,FALSE),1)</f>
        <v>#N/A</v>
      </c>
      <c r="AH28" s="1" t="e">
        <f>ROUND(VLOOKUP($Q28,[1]ht!$A$2:$H$253,6,FALSE),1)</f>
        <v>#N/A</v>
      </c>
      <c r="AI28" s="1" t="e">
        <f>ROUND(VLOOKUP($Q28,[1]ht!$A$2:$H$253,7,FALSE),1)</f>
        <v>#N/A</v>
      </c>
      <c r="AJ28" s="1" t="e">
        <f>ROUND(VLOOKUP($Q28,[1]ht!$A$2:$H$253,8,FALSE),1)</f>
        <v>#N/A</v>
      </c>
    </row>
    <row r="29" spans="1:57" ht="23.25">
      <c r="A29" s="5">
        <v>24</v>
      </c>
      <c r="B29" s="6"/>
      <c r="C29" s="6"/>
      <c r="D29" s="80"/>
      <c r="E29" s="8"/>
      <c r="F29" s="9"/>
      <c r="G29" s="30">
        <f t="shared" si="7"/>
        <v>0</v>
      </c>
      <c r="H29" s="30">
        <f t="shared" si="8"/>
        <v>0</v>
      </c>
      <c r="I29" s="9"/>
      <c r="J29" s="9"/>
      <c r="K29" s="24" t="str">
        <f t="shared" si="0"/>
        <v/>
      </c>
      <c r="L29" s="24" t="str">
        <f t="shared" si="1"/>
        <v/>
      </c>
      <c r="M29" s="24" t="str">
        <f t="shared" si="2"/>
        <v/>
      </c>
      <c r="N29" s="10" t="str">
        <f>[1]Profile!$B$2</f>
        <v>700101-1</v>
      </c>
      <c r="O29" s="11" t="e">
        <f>#REF!</f>
        <v>#REF!</v>
      </c>
      <c r="P29" s="1" t="str">
        <f t="shared" si="3"/>
        <v>0</v>
      </c>
      <c r="Q29" s="1" t="str">
        <f t="shared" si="4"/>
        <v>0</v>
      </c>
      <c r="R29" s="1" t="e">
        <f>ROUND(VLOOKUP($P29,[1]age!$A$2:$M$457,2,FALSE),1)</f>
        <v>#N/A</v>
      </c>
      <c r="S29" s="1" t="e">
        <f>ROUND(VLOOKUP($P29,[1]age!$A$2:$M$457,3,FALSE),1)</f>
        <v>#N/A</v>
      </c>
      <c r="T29" s="1" t="e">
        <f>ROUND(VLOOKUP($P29,[1]age!$A$2:$M$457,4,FALSE),1)</f>
        <v>#N/A</v>
      </c>
      <c r="U29" s="1" t="e">
        <f>ROUND(VLOOKUP($P29,[1]age!$A$2:$M$457,5,FALSE),1)</f>
        <v>#N/A</v>
      </c>
      <c r="V29" s="1" t="e">
        <f>ROUND(VLOOKUP($P29,[1]age!$A$2:$M$457,6,FALSE),1)</f>
        <v>#N/A</v>
      </c>
      <c r="W29" s="1" t="e">
        <f>ROUND(VLOOKUP($P29,[1]age!$A$2:$M$457,7,FALSE),1)</f>
        <v>#N/A</v>
      </c>
      <c r="X29" s="1" t="e">
        <f>ROUND(VLOOKUP($P29,[1]age!$A$2:$M$457,8,FALSE),1)</f>
        <v>#N/A</v>
      </c>
      <c r="Y29" s="1" t="e">
        <f>ROUND(VLOOKUP($P29,[1]age!$A$2:$M$457,9,FALSE),1)</f>
        <v>#N/A</v>
      </c>
      <c r="Z29" s="1" t="e">
        <f>ROUND(VLOOKUP($P29,[1]age!$A$2:$M$457,10,FALSE),1)</f>
        <v>#N/A</v>
      </c>
      <c r="AA29" s="1" t="e">
        <f>ROUND(VLOOKUP($P29,[1]age!$A$2:$M$457,11,FALSE),1)</f>
        <v>#N/A</v>
      </c>
      <c r="AB29" s="1" t="e">
        <f>ROUND(VLOOKUP($P29,[1]age!$A$2:$M$457,12,FALSE),1)</f>
        <v>#N/A</v>
      </c>
      <c r="AC29" s="1" t="e">
        <f>ROUND(VLOOKUP($P29,[1]age!$A$2:$M$457,13,FALSE),1)</f>
        <v>#N/A</v>
      </c>
      <c r="AD29" s="1" t="e">
        <f>ROUND(VLOOKUP($Q29,[1]ht!$A$2:$H$253,2,FALSE),1)</f>
        <v>#N/A</v>
      </c>
      <c r="AE29" s="1" t="e">
        <f>ROUND(VLOOKUP($Q29,[1]ht!$A$2:$H$253,3,FALSE),1)</f>
        <v>#N/A</v>
      </c>
      <c r="AF29" s="1" t="e">
        <f>ROUND(VLOOKUP($Q29,[1]ht!$A$2:$H$253,4,FALSE),1)</f>
        <v>#N/A</v>
      </c>
      <c r="AG29" s="1" t="e">
        <f>ROUND(VLOOKUP($Q29,[1]ht!$A$2:$H$253,5,FALSE),1)</f>
        <v>#N/A</v>
      </c>
      <c r="AH29" s="1" t="e">
        <f>ROUND(VLOOKUP($Q29,[1]ht!$A$2:$H$253,6,FALSE),1)</f>
        <v>#N/A</v>
      </c>
      <c r="AI29" s="1" t="e">
        <f>ROUND(VLOOKUP($Q29,[1]ht!$A$2:$H$253,7,FALSE),1)</f>
        <v>#N/A</v>
      </c>
      <c r="AJ29" s="1" t="e">
        <f>ROUND(VLOOKUP($Q29,[1]ht!$A$2:$H$253,8,FALSE),1)</f>
        <v>#N/A</v>
      </c>
    </row>
    <row r="30" spans="1:57" ht="23.25">
      <c r="A30" s="5">
        <v>25</v>
      </c>
      <c r="B30" s="6"/>
      <c r="C30" s="6"/>
      <c r="D30" s="80"/>
      <c r="E30" s="8"/>
      <c r="F30" s="9"/>
      <c r="G30" s="30">
        <f t="shared" si="7"/>
        <v>0</v>
      </c>
      <c r="H30" s="30">
        <f t="shared" si="8"/>
        <v>0</v>
      </c>
      <c r="I30" s="9"/>
      <c r="J30" s="9"/>
      <c r="K30" s="24" t="str">
        <f t="shared" si="0"/>
        <v/>
      </c>
      <c r="L30" s="24" t="str">
        <f t="shared" si="1"/>
        <v/>
      </c>
      <c r="M30" s="24" t="str">
        <f t="shared" si="2"/>
        <v/>
      </c>
      <c r="N30" s="10" t="str">
        <f>[1]Profile!$B$2</f>
        <v>700101-1</v>
      </c>
      <c r="O30" s="11" t="e">
        <f>#REF!</f>
        <v>#REF!</v>
      </c>
      <c r="P30" s="1" t="str">
        <f t="shared" si="3"/>
        <v>0</v>
      </c>
      <c r="Q30" s="1" t="str">
        <f t="shared" si="4"/>
        <v>0</v>
      </c>
      <c r="R30" s="1" t="e">
        <f>ROUND(VLOOKUP($P30,[1]age!$A$2:$M$457,2,FALSE),1)</f>
        <v>#N/A</v>
      </c>
      <c r="S30" s="1" t="e">
        <f>ROUND(VLOOKUP($P30,[1]age!$A$2:$M$457,3,FALSE),1)</f>
        <v>#N/A</v>
      </c>
      <c r="T30" s="1" t="e">
        <f>ROUND(VLOOKUP($P30,[1]age!$A$2:$M$457,4,FALSE),1)</f>
        <v>#N/A</v>
      </c>
      <c r="U30" s="1" t="e">
        <f>ROUND(VLOOKUP($P30,[1]age!$A$2:$M$457,5,FALSE),1)</f>
        <v>#N/A</v>
      </c>
      <c r="V30" s="1" t="e">
        <f>ROUND(VLOOKUP($P30,[1]age!$A$2:$M$457,6,FALSE),1)</f>
        <v>#N/A</v>
      </c>
      <c r="W30" s="1" t="e">
        <f>ROUND(VLOOKUP($P30,[1]age!$A$2:$M$457,7,FALSE),1)</f>
        <v>#N/A</v>
      </c>
      <c r="X30" s="1" t="e">
        <f>ROUND(VLOOKUP($P30,[1]age!$A$2:$M$457,8,FALSE),1)</f>
        <v>#N/A</v>
      </c>
      <c r="Y30" s="1" t="e">
        <f>ROUND(VLOOKUP($P30,[1]age!$A$2:$M$457,9,FALSE),1)</f>
        <v>#N/A</v>
      </c>
      <c r="Z30" s="1" t="e">
        <f>ROUND(VLOOKUP($P30,[1]age!$A$2:$M$457,10,FALSE),1)</f>
        <v>#N/A</v>
      </c>
      <c r="AA30" s="1" t="e">
        <f>ROUND(VLOOKUP($P30,[1]age!$A$2:$M$457,11,FALSE),1)</f>
        <v>#N/A</v>
      </c>
      <c r="AB30" s="1" t="e">
        <f>ROUND(VLOOKUP($P30,[1]age!$A$2:$M$457,12,FALSE),1)</f>
        <v>#N/A</v>
      </c>
      <c r="AC30" s="1" t="e">
        <f>ROUND(VLOOKUP($P30,[1]age!$A$2:$M$457,13,FALSE),1)</f>
        <v>#N/A</v>
      </c>
      <c r="AD30" s="1" t="e">
        <f>ROUND(VLOOKUP($Q30,[1]ht!$A$2:$H$253,2,FALSE),1)</f>
        <v>#N/A</v>
      </c>
      <c r="AE30" s="1" t="e">
        <f>ROUND(VLOOKUP($Q30,[1]ht!$A$2:$H$253,3,FALSE),1)</f>
        <v>#N/A</v>
      </c>
      <c r="AF30" s="1" t="e">
        <f>ROUND(VLOOKUP($Q30,[1]ht!$A$2:$H$253,4,FALSE),1)</f>
        <v>#N/A</v>
      </c>
      <c r="AG30" s="1" t="e">
        <f>ROUND(VLOOKUP($Q30,[1]ht!$A$2:$H$253,5,FALSE),1)</f>
        <v>#N/A</v>
      </c>
      <c r="AH30" s="1" t="e">
        <f>ROUND(VLOOKUP($Q30,[1]ht!$A$2:$H$253,6,FALSE),1)</f>
        <v>#N/A</v>
      </c>
      <c r="AI30" s="1" t="e">
        <f>ROUND(VLOOKUP($Q30,[1]ht!$A$2:$H$253,7,FALSE),1)</f>
        <v>#N/A</v>
      </c>
      <c r="AJ30" s="1" t="e">
        <f>ROUND(VLOOKUP($Q30,[1]ht!$A$2:$H$253,8,FALSE),1)</f>
        <v>#N/A</v>
      </c>
    </row>
    <row r="31" spans="1:57" ht="23.25">
      <c r="A31" s="5">
        <v>26</v>
      </c>
      <c r="B31" s="6"/>
      <c r="C31" s="6"/>
      <c r="D31" s="80"/>
      <c r="E31" s="8"/>
      <c r="F31" s="9"/>
      <c r="G31" s="30">
        <f t="shared" si="7"/>
        <v>0</v>
      </c>
      <c r="H31" s="30">
        <f t="shared" si="8"/>
        <v>0</v>
      </c>
      <c r="I31" s="9"/>
      <c r="J31" s="9"/>
      <c r="K31" s="24" t="str">
        <f t="shared" si="0"/>
        <v/>
      </c>
      <c r="L31" s="24" t="str">
        <f t="shared" si="1"/>
        <v/>
      </c>
      <c r="M31" s="24" t="str">
        <f t="shared" si="2"/>
        <v/>
      </c>
      <c r="N31" s="10" t="str">
        <f>[1]Profile!$B$2</f>
        <v>700101-1</v>
      </c>
      <c r="O31" s="11" t="e">
        <f>#REF!</f>
        <v>#REF!</v>
      </c>
      <c r="P31" s="1" t="str">
        <f t="shared" si="3"/>
        <v>0</v>
      </c>
      <c r="Q31" s="1" t="str">
        <f t="shared" si="4"/>
        <v>0</v>
      </c>
      <c r="R31" s="1" t="e">
        <f>ROUND(VLOOKUP($P31,[1]age!$A$2:$M$457,2,FALSE),1)</f>
        <v>#N/A</v>
      </c>
      <c r="S31" s="1" t="e">
        <f>ROUND(VLOOKUP($P31,[1]age!$A$2:$M$457,3,FALSE),1)</f>
        <v>#N/A</v>
      </c>
      <c r="T31" s="1" t="e">
        <f>ROUND(VLOOKUP($P31,[1]age!$A$2:$M$457,4,FALSE),1)</f>
        <v>#N/A</v>
      </c>
      <c r="U31" s="1" t="e">
        <f>ROUND(VLOOKUP($P31,[1]age!$A$2:$M$457,5,FALSE),1)</f>
        <v>#N/A</v>
      </c>
      <c r="V31" s="1" t="e">
        <f>ROUND(VLOOKUP($P31,[1]age!$A$2:$M$457,6,FALSE),1)</f>
        <v>#N/A</v>
      </c>
      <c r="W31" s="1" t="e">
        <f>ROUND(VLOOKUP($P31,[1]age!$A$2:$M$457,7,FALSE),1)</f>
        <v>#N/A</v>
      </c>
      <c r="X31" s="1" t="e">
        <f>ROUND(VLOOKUP($P31,[1]age!$A$2:$M$457,8,FALSE),1)</f>
        <v>#N/A</v>
      </c>
      <c r="Y31" s="1" t="e">
        <f>ROUND(VLOOKUP($P31,[1]age!$A$2:$M$457,9,FALSE),1)</f>
        <v>#N/A</v>
      </c>
      <c r="Z31" s="1" t="e">
        <f>ROUND(VLOOKUP($P31,[1]age!$A$2:$M$457,10,FALSE),1)</f>
        <v>#N/A</v>
      </c>
      <c r="AA31" s="1" t="e">
        <f>ROUND(VLOOKUP($P31,[1]age!$A$2:$M$457,11,FALSE),1)</f>
        <v>#N/A</v>
      </c>
      <c r="AB31" s="1" t="e">
        <f>ROUND(VLOOKUP($P31,[1]age!$A$2:$M$457,12,FALSE),1)</f>
        <v>#N/A</v>
      </c>
      <c r="AC31" s="1" t="e">
        <f>ROUND(VLOOKUP($P31,[1]age!$A$2:$M$457,13,FALSE),1)</f>
        <v>#N/A</v>
      </c>
      <c r="AD31" s="1" t="e">
        <f>ROUND(VLOOKUP($Q31,[1]ht!$A$2:$H$253,2,FALSE),1)</f>
        <v>#N/A</v>
      </c>
      <c r="AE31" s="1" t="e">
        <f>ROUND(VLOOKUP($Q31,[1]ht!$A$2:$H$253,3,FALSE),1)</f>
        <v>#N/A</v>
      </c>
      <c r="AF31" s="1" t="e">
        <f>ROUND(VLOOKUP($Q31,[1]ht!$A$2:$H$253,4,FALSE),1)</f>
        <v>#N/A</v>
      </c>
      <c r="AG31" s="1" t="e">
        <f>ROUND(VLOOKUP($Q31,[1]ht!$A$2:$H$253,5,FALSE),1)</f>
        <v>#N/A</v>
      </c>
      <c r="AH31" s="1" t="e">
        <f>ROUND(VLOOKUP($Q31,[1]ht!$A$2:$H$253,6,FALSE),1)</f>
        <v>#N/A</v>
      </c>
      <c r="AI31" s="1" t="e">
        <f>ROUND(VLOOKUP($Q31,[1]ht!$A$2:$H$253,7,FALSE),1)</f>
        <v>#N/A</v>
      </c>
      <c r="AJ31" s="1" t="e">
        <f>ROUND(VLOOKUP($Q31,[1]ht!$A$2:$H$253,8,FALSE),1)</f>
        <v>#N/A</v>
      </c>
    </row>
    <row r="32" spans="1:57" ht="23.25">
      <c r="A32" s="5">
        <v>27</v>
      </c>
      <c r="B32" s="6"/>
      <c r="C32" s="6"/>
      <c r="D32" s="80"/>
      <c r="E32" s="8"/>
      <c r="F32" s="9"/>
      <c r="G32" s="30">
        <f t="shared" si="7"/>
        <v>0</v>
      </c>
      <c r="H32" s="30">
        <f t="shared" si="8"/>
        <v>0</v>
      </c>
      <c r="I32" s="9"/>
      <c r="J32" s="9"/>
      <c r="K32" s="24" t="str">
        <f t="shared" si="0"/>
        <v/>
      </c>
      <c r="L32" s="24" t="str">
        <f t="shared" si="1"/>
        <v/>
      </c>
      <c r="M32" s="24" t="str">
        <f t="shared" si="2"/>
        <v/>
      </c>
      <c r="N32" s="10" t="str">
        <f>[1]Profile!$B$2</f>
        <v>700101-1</v>
      </c>
      <c r="O32" s="11" t="e">
        <f>#REF!</f>
        <v>#REF!</v>
      </c>
      <c r="P32" s="1" t="str">
        <f t="shared" si="3"/>
        <v>0</v>
      </c>
      <c r="Q32" s="1" t="str">
        <f t="shared" si="4"/>
        <v>0</v>
      </c>
      <c r="R32" s="1" t="e">
        <f>ROUND(VLOOKUP($P32,[1]age!$A$2:$M$457,2,FALSE),1)</f>
        <v>#N/A</v>
      </c>
      <c r="S32" s="1" t="e">
        <f>ROUND(VLOOKUP($P32,[1]age!$A$2:$M$457,3,FALSE),1)</f>
        <v>#N/A</v>
      </c>
      <c r="T32" s="1" t="e">
        <f>ROUND(VLOOKUP($P32,[1]age!$A$2:$M$457,4,FALSE),1)</f>
        <v>#N/A</v>
      </c>
      <c r="U32" s="1" t="e">
        <f>ROUND(VLOOKUP($P32,[1]age!$A$2:$M$457,5,FALSE),1)</f>
        <v>#N/A</v>
      </c>
      <c r="V32" s="1" t="e">
        <f>ROUND(VLOOKUP($P32,[1]age!$A$2:$M$457,6,FALSE),1)</f>
        <v>#N/A</v>
      </c>
      <c r="W32" s="1" t="e">
        <f>ROUND(VLOOKUP($P32,[1]age!$A$2:$M$457,7,FALSE),1)</f>
        <v>#N/A</v>
      </c>
      <c r="X32" s="1" t="e">
        <f>ROUND(VLOOKUP($P32,[1]age!$A$2:$M$457,8,FALSE),1)</f>
        <v>#N/A</v>
      </c>
      <c r="Y32" s="1" t="e">
        <f>ROUND(VLOOKUP($P32,[1]age!$A$2:$M$457,9,FALSE),1)</f>
        <v>#N/A</v>
      </c>
      <c r="Z32" s="1" t="e">
        <f>ROUND(VLOOKUP($P32,[1]age!$A$2:$M$457,10,FALSE),1)</f>
        <v>#N/A</v>
      </c>
      <c r="AA32" s="1" t="e">
        <f>ROUND(VLOOKUP($P32,[1]age!$A$2:$M$457,11,FALSE),1)</f>
        <v>#N/A</v>
      </c>
      <c r="AB32" s="1" t="e">
        <f>ROUND(VLOOKUP($P32,[1]age!$A$2:$M$457,12,FALSE),1)</f>
        <v>#N/A</v>
      </c>
      <c r="AC32" s="1" t="e">
        <f>ROUND(VLOOKUP($P32,[1]age!$A$2:$M$457,13,FALSE),1)</f>
        <v>#N/A</v>
      </c>
      <c r="AD32" s="1" t="e">
        <f>ROUND(VLOOKUP($Q32,[1]ht!$A$2:$H$253,2,FALSE),1)</f>
        <v>#N/A</v>
      </c>
      <c r="AE32" s="1" t="e">
        <f>ROUND(VLOOKUP($Q32,[1]ht!$A$2:$H$253,3,FALSE),1)</f>
        <v>#N/A</v>
      </c>
      <c r="AF32" s="1" t="e">
        <f>ROUND(VLOOKUP($Q32,[1]ht!$A$2:$H$253,4,FALSE),1)</f>
        <v>#N/A</v>
      </c>
      <c r="AG32" s="1" t="e">
        <f>ROUND(VLOOKUP($Q32,[1]ht!$A$2:$H$253,5,FALSE),1)</f>
        <v>#N/A</v>
      </c>
      <c r="AH32" s="1" t="e">
        <f>ROUND(VLOOKUP($Q32,[1]ht!$A$2:$H$253,6,FALSE),1)</f>
        <v>#N/A</v>
      </c>
      <c r="AI32" s="1" t="e">
        <f>ROUND(VLOOKUP($Q32,[1]ht!$A$2:$H$253,7,FALSE),1)</f>
        <v>#N/A</v>
      </c>
      <c r="AJ32" s="1" t="e">
        <f>ROUND(VLOOKUP($Q32,[1]ht!$A$2:$H$253,8,FALSE),1)</f>
        <v>#N/A</v>
      </c>
    </row>
    <row r="33" spans="1:36" ht="23.25">
      <c r="A33" s="5">
        <v>28</v>
      </c>
      <c r="B33" s="6"/>
      <c r="C33" s="6"/>
      <c r="D33" s="80"/>
      <c r="E33" s="12"/>
      <c r="F33" s="9"/>
      <c r="G33" s="30">
        <f t="shared" ref="G33:G96" si="9">DATEDIF(D33,E33,"Y")</f>
        <v>0</v>
      </c>
      <c r="H33" s="30">
        <f t="shared" ref="H33:H96" si="10">DATEDIF(D33,E33,"YM")</f>
        <v>0</v>
      </c>
      <c r="I33" s="9"/>
      <c r="J33" s="9"/>
      <c r="K33" s="24" t="str">
        <f t="shared" si="0"/>
        <v/>
      </c>
      <c r="L33" s="24" t="str">
        <f t="shared" si="1"/>
        <v/>
      </c>
      <c r="M33" s="24" t="str">
        <f t="shared" si="2"/>
        <v/>
      </c>
      <c r="N33" s="10" t="str">
        <f>[1]Profile!$B$2</f>
        <v>700101-1</v>
      </c>
      <c r="O33" s="11" t="e">
        <f>#REF!</f>
        <v>#REF!</v>
      </c>
      <c r="P33" s="1" t="str">
        <f t="shared" si="3"/>
        <v>0</v>
      </c>
      <c r="Q33" s="1" t="str">
        <f t="shared" si="4"/>
        <v>0</v>
      </c>
      <c r="R33" s="1" t="e">
        <f>ROUND(VLOOKUP($P33,[1]age!$A$2:$M$457,2,FALSE),1)</f>
        <v>#N/A</v>
      </c>
      <c r="S33" s="1" t="e">
        <f>ROUND(VLOOKUP($P33,[1]age!$A$2:$M$457,3,FALSE),1)</f>
        <v>#N/A</v>
      </c>
      <c r="T33" s="1" t="e">
        <f>ROUND(VLOOKUP($P33,[1]age!$A$2:$M$457,4,FALSE),1)</f>
        <v>#N/A</v>
      </c>
      <c r="U33" s="1" t="e">
        <f>ROUND(VLOOKUP($P33,[1]age!$A$2:$M$457,5,FALSE),1)</f>
        <v>#N/A</v>
      </c>
      <c r="V33" s="1" t="e">
        <f>ROUND(VLOOKUP($P33,[1]age!$A$2:$M$457,6,FALSE),1)</f>
        <v>#N/A</v>
      </c>
      <c r="W33" s="1" t="e">
        <f>ROUND(VLOOKUP($P33,[1]age!$A$2:$M$457,7,FALSE),1)</f>
        <v>#N/A</v>
      </c>
      <c r="X33" s="1" t="e">
        <f>ROUND(VLOOKUP($P33,[1]age!$A$2:$M$457,8,FALSE),1)</f>
        <v>#N/A</v>
      </c>
      <c r="Y33" s="1" t="e">
        <f>ROUND(VLOOKUP($P33,[1]age!$A$2:$M$457,9,FALSE),1)</f>
        <v>#N/A</v>
      </c>
      <c r="Z33" s="1" t="e">
        <f>ROUND(VLOOKUP($P33,[1]age!$A$2:$M$457,10,FALSE),1)</f>
        <v>#N/A</v>
      </c>
      <c r="AA33" s="1" t="e">
        <f>ROUND(VLOOKUP($P33,[1]age!$A$2:$M$457,11,FALSE),1)</f>
        <v>#N/A</v>
      </c>
      <c r="AB33" s="1" t="e">
        <f>ROUND(VLOOKUP($P33,[1]age!$A$2:$M$457,12,FALSE),1)</f>
        <v>#N/A</v>
      </c>
      <c r="AC33" s="1" t="e">
        <f>ROUND(VLOOKUP($P33,[1]age!$A$2:$M$457,13,FALSE),1)</f>
        <v>#N/A</v>
      </c>
      <c r="AD33" s="1" t="e">
        <f>ROUND(VLOOKUP($Q33,[1]ht!$A$2:$H$253,2,FALSE),1)</f>
        <v>#N/A</v>
      </c>
      <c r="AE33" s="1" t="e">
        <f>ROUND(VLOOKUP($Q33,[1]ht!$A$2:$H$253,3,FALSE),1)</f>
        <v>#N/A</v>
      </c>
      <c r="AF33" s="1" t="e">
        <f>ROUND(VLOOKUP($Q33,[1]ht!$A$2:$H$253,4,FALSE),1)</f>
        <v>#N/A</v>
      </c>
      <c r="AG33" s="1" t="e">
        <f>ROUND(VLOOKUP($Q33,[1]ht!$A$2:$H$253,5,FALSE),1)</f>
        <v>#N/A</v>
      </c>
      <c r="AH33" s="1" t="e">
        <f>ROUND(VLOOKUP($Q33,[1]ht!$A$2:$H$253,6,FALSE),1)</f>
        <v>#N/A</v>
      </c>
      <c r="AI33" s="1" t="e">
        <f>ROUND(VLOOKUP($Q33,[1]ht!$A$2:$H$253,7,FALSE),1)</f>
        <v>#N/A</v>
      </c>
      <c r="AJ33" s="1" t="e">
        <f>ROUND(VLOOKUP($Q33,[1]ht!$A$2:$H$253,8,FALSE),1)</f>
        <v>#N/A</v>
      </c>
    </row>
    <row r="34" spans="1:36" ht="23.25">
      <c r="A34" s="5">
        <v>29</v>
      </c>
      <c r="B34" s="6"/>
      <c r="C34" s="6"/>
      <c r="D34" s="80"/>
      <c r="E34" s="12"/>
      <c r="F34" s="9"/>
      <c r="G34" s="30">
        <f t="shared" si="9"/>
        <v>0</v>
      </c>
      <c r="H34" s="30">
        <f t="shared" si="10"/>
        <v>0</v>
      </c>
      <c r="I34" s="9"/>
      <c r="J34" s="9"/>
      <c r="K34" s="24" t="str">
        <f t="shared" si="0"/>
        <v/>
      </c>
      <c r="L34" s="24" t="str">
        <f t="shared" si="1"/>
        <v/>
      </c>
      <c r="M34" s="24" t="str">
        <f t="shared" si="2"/>
        <v/>
      </c>
      <c r="N34" s="10" t="str">
        <f>[1]Profile!$B$2</f>
        <v>700101-1</v>
      </c>
      <c r="O34" s="11" t="e">
        <f>#REF!</f>
        <v>#REF!</v>
      </c>
      <c r="P34" s="1" t="str">
        <f t="shared" si="3"/>
        <v>0</v>
      </c>
      <c r="Q34" s="1" t="str">
        <f t="shared" si="4"/>
        <v>0</v>
      </c>
      <c r="R34" s="1" t="e">
        <f>ROUND(VLOOKUP($P34,[1]age!$A$2:$M$457,2,FALSE),1)</f>
        <v>#N/A</v>
      </c>
      <c r="S34" s="1" t="e">
        <f>ROUND(VLOOKUP($P34,[1]age!$A$2:$M$457,3,FALSE),1)</f>
        <v>#N/A</v>
      </c>
      <c r="T34" s="1" t="e">
        <f>ROUND(VLOOKUP($P34,[1]age!$A$2:$M$457,4,FALSE),1)</f>
        <v>#N/A</v>
      </c>
      <c r="U34" s="1" t="e">
        <f>ROUND(VLOOKUP($P34,[1]age!$A$2:$M$457,5,FALSE),1)</f>
        <v>#N/A</v>
      </c>
      <c r="V34" s="1" t="e">
        <f>ROUND(VLOOKUP($P34,[1]age!$A$2:$M$457,6,FALSE),1)</f>
        <v>#N/A</v>
      </c>
      <c r="W34" s="1" t="e">
        <f>ROUND(VLOOKUP($P34,[1]age!$A$2:$M$457,7,FALSE),1)</f>
        <v>#N/A</v>
      </c>
      <c r="X34" s="1" t="e">
        <f>ROUND(VLOOKUP($P34,[1]age!$A$2:$M$457,8,FALSE),1)</f>
        <v>#N/A</v>
      </c>
      <c r="Y34" s="1" t="e">
        <f>ROUND(VLOOKUP($P34,[1]age!$A$2:$M$457,9,FALSE),1)</f>
        <v>#N/A</v>
      </c>
      <c r="Z34" s="1" t="e">
        <f>ROUND(VLOOKUP($P34,[1]age!$A$2:$M$457,10,FALSE),1)</f>
        <v>#N/A</v>
      </c>
      <c r="AA34" s="1" t="e">
        <f>ROUND(VLOOKUP($P34,[1]age!$A$2:$M$457,11,FALSE),1)</f>
        <v>#N/A</v>
      </c>
      <c r="AB34" s="1" t="e">
        <f>ROUND(VLOOKUP($P34,[1]age!$A$2:$M$457,12,FALSE),1)</f>
        <v>#N/A</v>
      </c>
      <c r="AC34" s="1" t="e">
        <f>ROUND(VLOOKUP($P34,[1]age!$A$2:$M$457,13,FALSE),1)</f>
        <v>#N/A</v>
      </c>
      <c r="AD34" s="1" t="e">
        <f>ROUND(VLOOKUP($Q34,[1]ht!$A$2:$H$253,2,FALSE),1)</f>
        <v>#N/A</v>
      </c>
      <c r="AE34" s="1" t="e">
        <f>ROUND(VLOOKUP($Q34,[1]ht!$A$2:$H$253,3,FALSE),1)</f>
        <v>#N/A</v>
      </c>
      <c r="AF34" s="1" t="e">
        <f>ROUND(VLOOKUP($Q34,[1]ht!$A$2:$H$253,4,FALSE),1)</f>
        <v>#N/A</v>
      </c>
      <c r="AG34" s="1" t="e">
        <f>ROUND(VLOOKUP($Q34,[1]ht!$A$2:$H$253,5,FALSE),1)</f>
        <v>#N/A</v>
      </c>
      <c r="AH34" s="1" t="e">
        <f>ROUND(VLOOKUP($Q34,[1]ht!$A$2:$H$253,6,FALSE),1)</f>
        <v>#N/A</v>
      </c>
      <c r="AI34" s="1" t="e">
        <f>ROUND(VLOOKUP($Q34,[1]ht!$A$2:$H$253,7,FALSE),1)</f>
        <v>#N/A</v>
      </c>
      <c r="AJ34" s="1" t="e">
        <f>ROUND(VLOOKUP($Q34,[1]ht!$A$2:$H$253,8,FALSE),1)</f>
        <v>#N/A</v>
      </c>
    </row>
    <row r="35" spans="1:36">
      <c r="A35" s="5">
        <v>30</v>
      </c>
      <c r="B35" s="6"/>
      <c r="C35" s="6"/>
      <c r="D35" s="8"/>
      <c r="E35" s="12"/>
      <c r="F35" s="9"/>
      <c r="G35" s="30">
        <f t="shared" si="9"/>
        <v>0</v>
      </c>
      <c r="H35" s="30">
        <f t="shared" si="10"/>
        <v>0</v>
      </c>
      <c r="I35" s="9"/>
      <c r="J35" s="9"/>
      <c r="K35" s="24" t="str">
        <f t="shared" si="0"/>
        <v/>
      </c>
      <c r="L35" s="24" t="str">
        <f t="shared" si="1"/>
        <v/>
      </c>
      <c r="M35" s="24" t="str">
        <f t="shared" si="2"/>
        <v/>
      </c>
      <c r="N35" s="10" t="str">
        <f>[1]Profile!$B$2</f>
        <v>700101-1</v>
      </c>
      <c r="O35" s="11" t="e">
        <f>#REF!</f>
        <v>#REF!</v>
      </c>
      <c r="P35" s="1" t="str">
        <f t="shared" si="3"/>
        <v>0</v>
      </c>
      <c r="Q35" s="1" t="str">
        <f t="shared" si="4"/>
        <v>0</v>
      </c>
      <c r="R35" s="1" t="e">
        <f>ROUND(VLOOKUP($P35,[1]age!$A$2:$M$457,2,FALSE),1)</f>
        <v>#N/A</v>
      </c>
      <c r="S35" s="1" t="e">
        <f>ROUND(VLOOKUP($P35,[1]age!$A$2:$M$457,3,FALSE),1)</f>
        <v>#N/A</v>
      </c>
      <c r="T35" s="1" t="e">
        <f>ROUND(VLOOKUP($P35,[1]age!$A$2:$M$457,4,FALSE),1)</f>
        <v>#N/A</v>
      </c>
      <c r="U35" s="1" t="e">
        <f>ROUND(VLOOKUP($P35,[1]age!$A$2:$M$457,5,FALSE),1)</f>
        <v>#N/A</v>
      </c>
      <c r="V35" s="1" t="e">
        <f>ROUND(VLOOKUP($P35,[1]age!$A$2:$M$457,6,FALSE),1)</f>
        <v>#N/A</v>
      </c>
      <c r="W35" s="1" t="e">
        <f>ROUND(VLOOKUP($P35,[1]age!$A$2:$M$457,7,FALSE),1)</f>
        <v>#N/A</v>
      </c>
      <c r="X35" s="1" t="e">
        <f>ROUND(VLOOKUP($P35,[1]age!$A$2:$M$457,8,FALSE),1)</f>
        <v>#N/A</v>
      </c>
      <c r="Y35" s="1" t="e">
        <f>ROUND(VLOOKUP($P35,[1]age!$A$2:$M$457,9,FALSE),1)</f>
        <v>#N/A</v>
      </c>
      <c r="Z35" s="1" t="e">
        <f>ROUND(VLOOKUP($P35,[1]age!$A$2:$M$457,10,FALSE),1)</f>
        <v>#N/A</v>
      </c>
      <c r="AA35" s="1" t="e">
        <f>ROUND(VLOOKUP($P35,[1]age!$A$2:$M$457,11,FALSE),1)</f>
        <v>#N/A</v>
      </c>
      <c r="AB35" s="1" t="e">
        <f>ROUND(VLOOKUP($P35,[1]age!$A$2:$M$457,12,FALSE),1)</f>
        <v>#N/A</v>
      </c>
      <c r="AC35" s="1" t="e">
        <f>ROUND(VLOOKUP($P35,[1]age!$A$2:$M$457,13,FALSE),1)</f>
        <v>#N/A</v>
      </c>
      <c r="AD35" s="1" t="e">
        <f>ROUND(VLOOKUP($Q35,[1]ht!$A$2:$H$253,2,FALSE),1)</f>
        <v>#N/A</v>
      </c>
      <c r="AE35" s="1" t="e">
        <f>ROUND(VLOOKUP($Q35,[1]ht!$A$2:$H$253,3,FALSE),1)</f>
        <v>#N/A</v>
      </c>
      <c r="AF35" s="1" t="e">
        <f>ROUND(VLOOKUP($Q35,[1]ht!$A$2:$H$253,4,FALSE),1)</f>
        <v>#N/A</v>
      </c>
      <c r="AG35" s="1" t="e">
        <f>ROUND(VLOOKUP($Q35,[1]ht!$A$2:$H$253,5,FALSE),1)</f>
        <v>#N/A</v>
      </c>
      <c r="AH35" s="1" t="e">
        <f>ROUND(VLOOKUP($Q35,[1]ht!$A$2:$H$253,6,FALSE),1)</f>
        <v>#N/A</v>
      </c>
      <c r="AI35" s="1" t="e">
        <f>ROUND(VLOOKUP($Q35,[1]ht!$A$2:$H$253,7,FALSE),1)</f>
        <v>#N/A</v>
      </c>
      <c r="AJ35" s="1" t="e">
        <f>ROUND(VLOOKUP($Q35,[1]ht!$A$2:$H$253,8,FALSE),1)</f>
        <v>#N/A</v>
      </c>
    </row>
    <row r="36" spans="1:36">
      <c r="A36" s="5">
        <v>31</v>
      </c>
      <c r="B36" s="6"/>
      <c r="C36" s="6"/>
      <c r="D36" s="8"/>
      <c r="E36" s="12"/>
      <c r="F36" s="9"/>
      <c r="G36" s="30">
        <f t="shared" si="9"/>
        <v>0</v>
      </c>
      <c r="H36" s="30">
        <f t="shared" si="10"/>
        <v>0</v>
      </c>
      <c r="I36" s="9"/>
      <c r="J36" s="9"/>
      <c r="K36" s="24" t="str">
        <f t="shared" si="0"/>
        <v/>
      </c>
      <c r="L36" s="24" t="str">
        <f t="shared" si="1"/>
        <v/>
      </c>
      <c r="M36" s="24" t="str">
        <f t="shared" si="2"/>
        <v/>
      </c>
      <c r="N36" s="10" t="str">
        <f>[1]Profile!$B$2</f>
        <v>700101-1</v>
      </c>
      <c r="O36" s="11" t="e">
        <f>#REF!</f>
        <v>#REF!</v>
      </c>
      <c r="P36" s="1" t="str">
        <f t="shared" si="3"/>
        <v>0</v>
      </c>
      <c r="Q36" s="1" t="str">
        <f t="shared" si="4"/>
        <v>0</v>
      </c>
      <c r="R36" s="1" t="e">
        <f>ROUND(VLOOKUP($P36,[1]age!$A$2:$M$457,2,FALSE),1)</f>
        <v>#N/A</v>
      </c>
      <c r="S36" s="1" t="e">
        <f>ROUND(VLOOKUP($P36,[1]age!$A$2:$M$457,3,FALSE),1)</f>
        <v>#N/A</v>
      </c>
      <c r="T36" s="1" t="e">
        <f>ROUND(VLOOKUP($P36,[1]age!$A$2:$M$457,4,FALSE),1)</f>
        <v>#N/A</v>
      </c>
      <c r="U36" s="1" t="e">
        <f>ROUND(VLOOKUP($P36,[1]age!$A$2:$M$457,5,FALSE),1)</f>
        <v>#N/A</v>
      </c>
      <c r="V36" s="1" t="e">
        <f>ROUND(VLOOKUP($P36,[1]age!$A$2:$M$457,6,FALSE),1)</f>
        <v>#N/A</v>
      </c>
      <c r="W36" s="1" t="e">
        <f>ROUND(VLOOKUP($P36,[1]age!$A$2:$M$457,7,FALSE),1)</f>
        <v>#N/A</v>
      </c>
      <c r="X36" s="1" t="e">
        <f>ROUND(VLOOKUP($P36,[1]age!$A$2:$M$457,8,FALSE),1)</f>
        <v>#N/A</v>
      </c>
      <c r="Y36" s="1" t="e">
        <f>ROUND(VLOOKUP($P36,[1]age!$A$2:$M$457,9,FALSE),1)</f>
        <v>#N/A</v>
      </c>
      <c r="Z36" s="1" t="e">
        <f>ROUND(VLOOKUP($P36,[1]age!$A$2:$M$457,10,FALSE),1)</f>
        <v>#N/A</v>
      </c>
      <c r="AA36" s="1" t="e">
        <f>ROUND(VLOOKUP($P36,[1]age!$A$2:$M$457,11,FALSE),1)</f>
        <v>#N/A</v>
      </c>
      <c r="AB36" s="1" t="e">
        <f>ROUND(VLOOKUP($P36,[1]age!$A$2:$M$457,12,FALSE),1)</f>
        <v>#N/A</v>
      </c>
      <c r="AC36" s="1" t="e">
        <f>ROUND(VLOOKUP($P36,[1]age!$A$2:$M$457,13,FALSE),1)</f>
        <v>#N/A</v>
      </c>
      <c r="AD36" s="1" t="e">
        <f>ROUND(VLOOKUP($Q36,[1]ht!$A$2:$H$253,2,FALSE),1)</f>
        <v>#N/A</v>
      </c>
      <c r="AE36" s="1" t="e">
        <f>ROUND(VLOOKUP($Q36,[1]ht!$A$2:$H$253,3,FALSE),1)</f>
        <v>#N/A</v>
      </c>
      <c r="AF36" s="1" t="e">
        <f>ROUND(VLOOKUP($Q36,[1]ht!$A$2:$H$253,4,FALSE),1)</f>
        <v>#N/A</v>
      </c>
      <c r="AG36" s="1" t="e">
        <f>ROUND(VLOOKUP($Q36,[1]ht!$A$2:$H$253,5,FALSE),1)</f>
        <v>#N/A</v>
      </c>
      <c r="AH36" s="1" t="e">
        <f>ROUND(VLOOKUP($Q36,[1]ht!$A$2:$H$253,6,FALSE),1)</f>
        <v>#N/A</v>
      </c>
      <c r="AI36" s="1" t="e">
        <f>ROUND(VLOOKUP($Q36,[1]ht!$A$2:$H$253,7,FALSE),1)</f>
        <v>#N/A</v>
      </c>
      <c r="AJ36" s="1" t="e">
        <f>ROUND(VLOOKUP($Q36,[1]ht!$A$2:$H$253,8,FALSE),1)</f>
        <v>#N/A</v>
      </c>
    </row>
    <row r="37" spans="1:36">
      <c r="A37" s="5">
        <v>32</v>
      </c>
      <c r="B37" s="6"/>
      <c r="C37" s="6"/>
      <c r="D37" s="8"/>
      <c r="E37" s="12"/>
      <c r="F37" s="9"/>
      <c r="G37" s="30">
        <f t="shared" si="9"/>
        <v>0</v>
      </c>
      <c r="H37" s="30">
        <f t="shared" si="10"/>
        <v>0</v>
      </c>
      <c r="I37" s="9"/>
      <c r="J37" s="9"/>
      <c r="K37" s="24" t="str">
        <f t="shared" si="0"/>
        <v/>
      </c>
      <c r="L37" s="24" t="str">
        <f t="shared" si="1"/>
        <v/>
      </c>
      <c r="M37" s="24" t="str">
        <f t="shared" si="2"/>
        <v/>
      </c>
      <c r="N37" s="10" t="str">
        <f>[1]Profile!$B$2</f>
        <v>700101-1</v>
      </c>
      <c r="O37" s="11" t="e">
        <f>#REF!</f>
        <v>#REF!</v>
      </c>
      <c r="P37" s="1" t="str">
        <f t="shared" si="3"/>
        <v>0</v>
      </c>
      <c r="Q37" s="1" t="str">
        <f t="shared" si="4"/>
        <v>0</v>
      </c>
      <c r="R37" s="1" t="e">
        <f>ROUND(VLOOKUP($P37,[1]age!$A$2:$M$457,2,FALSE),1)</f>
        <v>#N/A</v>
      </c>
      <c r="S37" s="1" t="e">
        <f>ROUND(VLOOKUP($P37,[1]age!$A$2:$M$457,3,FALSE),1)</f>
        <v>#N/A</v>
      </c>
      <c r="T37" s="1" t="e">
        <f>ROUND(VLOOKUP($P37,[1]age!$A$2:$M$457,4,FALSE),1)</f>
        <v>#N/A</v>
      </c>
      <c r="U37" s="1" t="e">
        <f>ROUND(VLOOKUP($P37,[1]age!$A$2:$M$457,5,FALSE),1)</f>
        <v>#N/A</v>
      </c>
      <c r="V37" s="1" t="e">
        <f>ROUND(VLOOKUP($P37,[1]age!$A$2:$M$457,6,FALSE),1)</f>
        <v>#N/A</v>
      </c>
      <c r="W37" s="1" t="e">
        <f>ROUND(VLOOKUP($P37,[1]age!$A$2:$M$457,7,FALSE),1)</f>
        <v>#N/A</v>
      </c>
      <c r="X37" s="1" t="e">
        <f>ROUND(VLOOKUP($P37,[1]age!$A$2:$M$457,8,FALSE),1)</f>
        <v>#N/A</v>
      </c>
      <c r="Y37" s="1" t="e">
        <f>ROUND(VLOOKUP($P37,[1]age!$A$2:$M$457,9,FALSE),1)</f>
        <v>#N/A</v>
      </c>
      <c r="Z37" s="1" t="e">
        <f>ROUND(VLOOKUP($P37,[1]age!$A$2:$M$457,10,FALSE),1)</f>
        <v>#N/A</v>
      </c>
      <c r="AA37" s="1" t="e">
        <f>ROUND(VLOOKUP($P37,[1]age!$A$2:$M$457,11,FALSE),1)</f>
        <v>#N/A</v>
      </c>
      <c r="AB37" s="1" t="e">
        <f>ROUND(VLOOKUP($P37,[1]age!$A$2:$M$457,12,FALSE),1)</f>
        <v>#N/A</v>
      </c>
      <c r="AC37" s="1" t="e">
        <f>ROUND(VLOOKUP($P37,[1]age!$A$2:$M$457,13,FALSE),1)</f>
        <v>#N/A</v>
      </c>
      <c r="AD37" s="1" t="e">
        <f>ROUND(VLOOKUP($Q37,[1]ht!$A$2:$H$253,2,FALSE),1)</f>
        <v>#N/A</v>
      </c>
      <c r="AE37" s="1" t="e">
        <f>ROUND(VLOOKUP($Q37,[1]ht!$A$2:$H$253,3,FALSE),1)</f>
        <v>#N/A</v>
      </c>
      <c r="AF37" s="1" t="e">
        <f>ROUND(VLOOKUP($Q37,[1]ht!$A$2:$H$253,4,FALSE),1)</f>
        <v>#N/A</v>
      </c>
      <c r="AG37" s="1" t="e">
        <f>ROUND(VLOOKUP($Q37,[1]ht!$A$2:$H$253,5,FALSE),1)</f>
        <v>#N/A</v>
      </c>
      <c r="AH37" s="1" t="e">
        <f>ROUND(VLOOKUP($Q37,[1]ht!$A$2:$H$253,6,FALSE),1)</f>
        <v>#N/A</v>
      </c>
      <c r="AI37" s="1" t="e">
        <f>ROUND(VLOOKUP($Q37,[1]ht!$A$2:$H$253,7,FALSE),1)</f>
        <v>#N/A</v>
      </c>
      <c r="AJ37" s="1" t="e">
        <f>ROUND(VLOOKUP($Q37,[1]ht!$A$2:$H$253,8,FALSE),1)</f>
        <v>#N/A</v>
      </c>
    </row>
    <row r="38" spans="1:36">
      <c r="A38" s="5">
        <v>33</v>
      </c>
      <c r="B38" s="6"/>
      <c r="C38" s="6"/>
      <c r="D38" s="8"/>
      <c r="E38" s="12"/>
      <c r="F38" s="9"/>
      <c r="G38" s="30">
        <f t="shared" si="9"/>
        <v>0</v>
      </c>
      <c r="H38" s="30">
        <f t="shared" si="10"/>
        <v>0</v>
      </c>
      <c r="I38" s="9"/>
      <c r="J38" s="9"/>
      <c r="K38" s="24" t="str">
        <f t="shared" si="0"/>
        <v/>
      </c>
      <c r="L38" s="24" t="str">
        <f t="shared" si="1"/>
        <v/>
      </c>
      <c r="M38" s="24" t="str">
        <f t="shared" si="2"/>
        <v/>
      </c>
      <c r="N38" s="10" t="str">
        <f>[1]Profile!$B$2</f>
        <v>700101-1</v>
      </c>
      <c r="O38" s="11" t="e">
        <f>#REF!</f>
        <v>#REF!</v>
      </c>
      <c r="P38" s="1" t="str">
        <f t="shared" ref="P38:P69" si="11">CONCATENATE(F38,G38*12+H38)</f>
        <v>0</v>
      </c>
      <c r="Q38" s="1" t="str">
        <f t="shared" ref="Q38:Q69" si="12">CONCATENATE(F38,ROUND(J38,0))</f>
        <v>0</v>
      </c>
      <c r="R38" s="1" t="e">
        <f>ROUND(VLOOKUP($P38,[1]age!$A$2:$M$457,2,FALSE),1)</f>
        <v>#N/A</v>
      </c>
      <c r="S38" s="1" t="e">
        <f>ROUND(VLOOKUP($P38,[1]age!$A$2:$M$457,3,FALSE),1)</f>
        <v>#N/A</v>
      </c>
      <c r="T38" s="1" t="e">
        <f>ROUND(VLOOKUP($P38,[1]age!$A$2:$M$457,4,FALSE),1)</f>
        <v>#N/A</v>
      </c>
      <c r="U38" s="1" t="e">
        <f>ROUND(VLOOKUP($P38,[1]age!$A$2:$M$457,5,FALSE),1)</f>
        <v>#N/A</v>
      </c>
      <c r="V38" s="1" t="e">
        <f>ROUND(VLOOKUP($P38,[1]age!$A$2:$M$457,6,FALSE),1)</f>
        <v>#N/A</v>
      </c>
      <c r="W38" s="1" t="e">
        <f>ROUND(VLOOKUP($P38,[1]age!$A$2:$M$457,7,FALSE),1)</f>
        <v>#N/A</v>
      </c>
      <c r="X38" s="1" t="e">
        <f>ROUND(VLOOKUP($P38,[1]age!$A$2:$M$457,8,FALSE),1)</f>
        <v>#N/A</v>
      </c>
      <c r="Y38" s="1" t="e">
        <f>ROUND(VLOOKUP($P38,[1]age!$A$2:$M$457,9,FALSE),1)</f>
        <v>#N/A</v>
      </c>
      <c r="Z38" s="1" t="e">
        <f>ROUND(VLOOKUP($P38,[1]age!$A$2:$M$457,10,FALSE),1)</f>
        <v>#N/A</v>
      </c>
      <c r="AA38" s="1" t="e">
        <f>ROUND(VLOOKUP($P38,[1]age!$A$2:$M$457,11,FALSE),1)</f>
        <v>#N/A</v>
      </c>
      <c r="AB38" s="1" t="e">
        <f>ROUND(VLOOKUP($P38,[1]age!$A$2:$M$457,12,FALSE),1)</f>
        <v>#N/A</v>
      </c>
      <c r="AC38" s="1" t="e">
        <f>ROUND(VLOOKUP($P38,[1]age!$A$2:$M$457,13,FALSE),1)</f>
        <v>#N/A</v>
      </c>
      <c r="AD38" s="1" t="e">
        <f>ROUND(VLOOKUP($Q38,[1]ht!$A$2:$H$253,2,FALSE),1)</f>
        <v>#N/A</v>
      </c>
      <c r="AE38" s="1" t="e">
        <f>ROUND(VLOOKUP($Q38,[1]ht!$A$2:$H$253,3,FALSE),1)</f>
        <v>#N/A</v>
      </c>
      <c r="AF38" s="1" t="e">
        <f>ROUND(VLOOKUP($Q38,[1]ht!$A$2:$H$253,4,FALSE),1)</f>
        <v>#N/A</v>
      </c>
      <c r="AG38" s="1" t="e">
        <f>ROUND(VLOOKUP($Q38,[1]ht!$A$2:$H$253,5,FALSE),1)</f>
        <v>#N/A</v>
      </c>
      <c r="AH38" s="1" t="e">
        <f>ROUND(VLOOKUP($Q38,[1]ht!$A$2:$H$253,6,FALSE),1)</f>
        <v>#N/A</v>
      </c>
      <c r="AI38" s="1" t="e">
        <f>ROUND(VLOOKUP($Q38,[1]ht!$A$2:$H$253,7,FALSE),1)</f>
        <v>#N/A</v>
      </c>
      <c r="AJ38" s="1" t="e">
        <f>ROUND(VLOOKUP($Q38,[1]ht!$A$2:$H$253,8,FALSE),1)</f>
        <v>#N/A</v>
      </c>
    </row>
    <row r="39" spans="1:36">
      <c r="A39" s="5">
        <v>34</v>
      </c>
      <c r="B39" s="6"/>
      <c r="C39" s="6"/>
      <c r="D39" s="8"/>
      <c r="E39" s="12"/>
      <c r="F39" s="9"/>
      <c r="G39" s="30">
        <f t="shared" si="9"/>
        <v>0</v>
      </c>
      <c r="H39" s="30">
        <f t="shared" si="10"/>
        <v>0</v>
      </c>
      <c r="I39" s="9"/>
      <c r="J39" s="9"/>
      <c r="K39" s="24" t="str">
        <f t="shared" si="0"/>
        <v/>
      </c>
      <c r="L39" s="24" t="str">
        <f t="shared" si="1"/>
        <v/>
      </c>
      <c r="M39" s="24" t="str">
        <f t="shared" si="2"/>
        <v/>
      </c>
      <c r="N39" s="10" t="str">
        <f>[1]Profile!$B$2</f>
        <v>700101-1</v>
      </c>
      <c r="O39" s="11" t="e">
        <f>#REF!</f>
        <v>#REF!</v>
      </c>
      <c r="P39" s="1" t="str">
        <f t="shared" si="11"/>
        <v>0</v>
      </c>
      <c r="Q39" s="1" t="str">
        <f t="shared" si="12"/>
        <v>0</v>
      </c>
      <c r="R39" s="1" t="e">
        <f>ROUND(VLOOKUP($P39,[1]age!$A$2:$M$457,2,FALSE),1)</f>
        <v>#N/A</v>
      </c>
      <c r="S39" s="1" t="e">
        <f>ROUND(VLOOKUP($P39,[1]age!$A$2:$M$457,3,FALSE),1)</f>
        <v>#N/A</v>
      </c>
      <c r="T39" s="1" t="e">
        <f>ROUND(VLOOKUP($P39,[1]age!$A$2:$M$457,4,FALSE),1)</f>
        <v>#N/A</v>
      </c>
      <c r="U39" s="1" t="e">
        <f>ROUND(VLOOKUP($P39,[1]age!$A$2:$M$457,5,FALSE),1)</f>
        <v>#N/A</v>
      </c>
      <c r="V39" s="1" t="e">
        <f>ROUND(VLOOKUP($P39,[1]age!$A$2:$M$457,6,FALSE),1)</f>
        <v>#N/A</v>
      </c>
      <c r="W39" s="1" t="e">
        <f>ROUND(VLOOKUP($P39,[1]age!$A$2:$M$457,7,FALSE),1)</f>
        <v>#N/A</v>
      </c>
      <c r="X39" s="1" t="e">
        <f>ROUND(VLOOKUP($P39,[1]age!$A$2:$M$457,8,FALSE),1)</f>
        <v>#N/A</v>
      </c>
      <c r="Y39" s="1" t="e">
        <f>ROUND(VLOOKUP($P39,[1]age!$A$2:$M$457,9,FALSE),1)</f>
        <v>#N/A</v>
      </c>
      <c r="Z39" s="1" t="e">
        <f>ROUND(VLOOKUP($P39,[1]age!$A$2:$M$457,10,FALSE),1)</f>
        <v>#N/A</v>
      </c>
      <c r="AA39" s="1" t="e">
        <f>ROUND(VLOOKUP($P39,[1]age!$A$2:$M$457,11,FALSE),1)</f>
        <v>#N/A</v>
      </c>
      <c r="AB39" s="1" t="e">
        <f>ROUND(VLOOKUP($P39,[1]age!$A$2:$M$457,12,FALSE),1)</f>
        <v>#N/A</v>
      </c>
      <c r="AC39" s="1" t="e">
        <f>ROUND(VLOOKUP($P39,[1]age!$A$2:$M$457,13,FALSE),1)</f>
        <v>#N/A</v>
      </c>
      <c r="AD39" s="1" t="e">
        <f>ROUND(VLOOKUP($Q39,[1]ht!$A$2:$H$253,2,FALSE),1)</f>
        <v>#N/A</v>
      </c>
      <c r="AE39" s="1" t="e">
        <f>ROUND(VLOOKUP($Q39,[1]ht!$A$2:$H$253,3,FALSE),1)</f>
        <v>#N/A</v>
      </c>
      <c r="AF39" s="1" t="e">
        <f>ROUND(VLOOKUP($Q39,[1]ht!$A$2:$H$253,4,FALSE),1)</f>
        <v>#N/A</v>
      </c>
      <c r="AG39" s="1" t="e">
        <f>ROUND(VLOOKUP($Q39,[1]ht!$A$2:$H$253,5,FALSE),1)</f>
        <v>#N/A</v>
      </c>
      <c r="AH39" s="1" t="e">
        <f>ROUND(VLOOKUP($Q39,[1]ht!$A$2:$H$253,6,FALSE),1)</f>
        <v>#N/A</v>
      </c>
      <c r="AI39" s="1" t="e">
        <f>ROUND(VLOOKUP($Q39,[1]ht!$A$2:$H$253,7,FALSE),1)</f>
        <v>#N/A</v>
      </c>
      <c r="AJ39" s="1" t="e">
        <f>ROUND(VLOOKUP($Q39,[1]ht!$A$2:$H$253,8,FALSE),1)</f>
        <v>#N/A</v>
      </c>
    </row>
    <row r="40" spans="1:36">
      <c r="A40" s="5">
        <v>35</v>
      </c>
      <c r="B40" s="6"/>
      <c r="C40" s="6"/>
      <c r="D40" s="8"/>
      <c r="E40" s="12"/>
      <c r="F40" s="9"/>
      <c r="G40" s="30">
        <f t="shared" si="9"/>
        <v>0</v>
      </c>
      <c r="H40" s="30">
        <f t="shared" si="10"/>
        <v>0</v>
      </c>
      <c r="I40" s="9"/>
      <c r="J40" s="9"/>
      <c r="K40" s="24" t="str">
        <f t="shared" si="0"/>
        <v/>
      </c>
      <c r="L40" s="24" t="str">
        <f t="shared" si="1"/>
        <v/>
      </c>
      <c r="M40" s="24" t="str">
        <f t="shared" si="2"/>
        <v/>
      </c>
      <c r="N40" s="10" t="str">
        <f>[1]Profile!$B$2</f>
        <v>700101-1</v>
      </c>
      <c r="O40" s="11" t="e">
        <f>#REF!</f>
        <v>#REF!</v>
      </c>
      <c r="P40" s="1" t="str">
        <f t="shared" si="11"/>
        <v>0</v>
      </c>
      <c r="Q40" s="1" t="str">
        <f t="shared" si="12"/>
        <v>0</v>
      </c>
      <c r="R40" s="1" t="e">
        <f>ROUND(VLOOKUP($P40,[1]age!$A$2:$M$457,2,FALSE),1)</f>
        <v>#N/A</v>
      </c>
      <c r="S40" s="1" t="e">
        <f>ROUND(VLOOKUP($P40,[1]age!$A$2:$M$457,3,FALSE),1)</f>
        <v>#N/A</v>
      </c>
      <c r="T40" s="1" t="e">
        <f>ROUND(VLOOKUP($P40,[1]age!$A$2:$M$457,4,FALSE),1)</f>
        <v>#N/A</v>
      </c>
      <c r="U40" s="1" t="e">
        <f>ROUND(VLOOKUP($P40,[1]age!$A$2:$M$457,5,FALSE),1)</f>
        <v>#N/A</v>
      </c>
      <c r="V40" s="1" t="e">
        <f>ROUND(VLOOKUP($P40,[1]age!$A$2:$M$457,6,FALSE),1)</f>
        <v>#N/A</v>
      </c>
      <c r="W40" s="1" t="e">
        <f>ROUND(VLOOKUP($P40,[1]age!$A$2:$M$457,7,FALSE),1)</f>
        <v>#N/A</v>
      </c>
      <c r="X40" s="1" t="e">
        <f>ROUND(VLOOKUP($P40,[1]age!$A$2:$M$457,8,FALSE),1)</f>
        <v>#N/A</v>
      </c>
      <c r="Y40" s="1" t="e">
        <f>ROUND(VLOOKUP($P40,[1]age!$A$2:$M$457,9,FALSE),1)</f>
        <v>#N/A</v>
      </c>
      <c r="Z40" s="1" t="e">
        <f>ROUND(VLOOKUP($P40,[1]age!$A$2:$M$457,10,FALSE),1)</f>
        <v>#N/A</v>
      </c>
      <c r="AA40" s="1" t="e">
        <f>ROUND(VLOOKUP($P40,[1]age!$A$2:$M$457,11,FALSE),1)</f>
        <v>#N/A</v>
      </c>
      <c r="AB40" s="1" t="e">
        <f>ROUND(VLOOKUP($P40,[1]age!$A$2:$M$457,12,FALSE),1)</f>
        <v>#N/A</v>
      </c>
      <c r="AC40" s="1" t="e">
        <f>ROUND(VLOOKUP($P40,[1]age!$A$2:$M$457,13,FALSE),1)</f>
        <v>#N/A</v>
      </c>
      <c r="AD40" s="1" t="e">
        <f>ROUND(VLOOKUP($Q40,[1]ht!$A$2:$H$253,2,FALSE),1)</f>
        <v>#N/A</v>
      </c>
      <c r="AE40" s="1" t="e">
        <f>ROUND(VLOOKUP($Q40,[1]ht!$A$2:$H$253,3,FALSE),1)</f>
        <v>#N/A</v>
      </c>
      <c r="AF40" s="1" t="e">
        <f>ROUND(VLOOKUP($Q40,[1]ht!$A$2:$H$253,4,FALSE),1)</f>
        <v>#N/A</v>
      </c>
      <c r="AG40" s="1" t="e">
        <f>ROUND(VLOOKUP($Q40,[1]ht!$A$2:$H$253,5,FALSE),1)</f>
        <v>#N/A</v>
      </c>
      <c r="AH40" s="1" t="e">
        <f>ROUND(VLOOKUP($Q40,[1]ht!$A$2:$H$253,6,FALSE),1)</f>
        <v>#N/A</v>
      </c>
      <c r="AI40" s="1" t="e">
        <f>ROUND(VLOOKUP($Q40,[1]ht!$A$2:$H$253,7,FALSE),1)</f>
        <v>#N/A</v>
      </c>
      <c r="AJ40" s="1" t="e">
        <f>ROUND(VLOOKUP($Q40,[1]ht!$A$2:$H$253,8,FALSE),1)</f>
        <v>#N/A</v>
      </c>
    </row>
    <row r="41" spans="1:36">
      <c r="A41" s="5">
        <v>36</v>
      </c>
      <c r="B41" s="6"/>
      <c r="C41" s="6"/>
      <c r="D41" s="8"/>
      <c r="E41" s="12"/>
      <c r="F41" s="9"/>
      <c r="G41" s="30">
        <f t="shared" si="9"/>
        <v>0</v>
      </c>
      <c r="H41" s="30">
        <f t="shared" si="10"/>
        <v>0</v>
      </c>
      <c r="I41" s="9"/>
      <c r="J41" s="9"/>
      <c r="K41" s="24" t="str">
        <f t="shared" si="0"/>
        <v/>
      </c>
      <c r="L41" s="24" t="str">
        <f t="shared" si="1"/>
        <v/>
      </c>
      <c r="M41" s="24" t="str">
        <f t="shared" si="2"/>
        <v/>
      </c>
      <c r="N41" s="10" t="str">
        <f>[1]Profile!$B$2</f>
        <v>700101-1</v>
      </c>
      <c r="O41" s="11" t="e">
        <f>#REF!</f>
        <v>#REF!</v>
      </c>
      <c r="P41" s="1" t="str">
        <f t="shared" si="11"/>
        <v>0</v>
      </c>
      <c r="Q41" s="1" t="str">
        <f t="shared" si="12"/>
        <v>0</v>
      </c>
      <c r="R41" s="1" t="e">
        <f>ROUND(VLOOKUP($P41,[1]age!$A$2:$M$457,2,FALSE),1)</f>
        <v>#N/A</v>
      </c>
      <c r="S41" s="1" t="e">
        <f>ROUND(VLOOKUP($P41,[1]age!$A$2:$M$457,3,FALSE),1)</f>
        <v>#N/A</v>
      </c>
      <c r="T41" s="1" t="e">
        <f>ROUND(VLOOKUP($P41,[1]age!$A$2:$M$457,4,FALSE),1)</f>
        <v>#N/A</v>
      </c>
      <c r="U41" s="1" t="e">
        <f>ROUND(VLOOKUP($P41,[1]age!$A$2:$M$457,5,FALSE),1)</f>
        <v>#N/A</v>
      </c>
      <c r="V41" s="1" t="e">
        <f>ROUND(VLOOKUP($P41,[1]age!$A$2:$M$457,6,FALSE),1)</f>
        <v>#N/A</v>
      </c>
      <c r="W41" s="1" t="e">
        <f>ROUND(VLOOKUP($P41,[1]age!$A$2:$M$457,7,FALSE),1)</f>
        <v>#N/A</v>
      </c>
      <c r="X41" s="1" t="e">
        <f>ROUND(VLOOKUP($P41,[1]age!$A$2:$M$457,8,FALSE),1)</f>
        <v>#N/A</v>
      </c>
      <c r="Y41" s="1" t="e">
        <f>ROUND(VLOOKUP($P41,[1]age!$A$2:$M$457,9,FALSE),1)</f>
        <v>#N/A</v>
      </c>
      <c r="Z41" s="1" t="e">
        <f>ROUND(VLOOKUP($P41,[1]age!$A$2:$M$457,10,FALSE),1)</f>
        <v>#N/A</v>
      </c>
      <c r="AA41" s="1" t="e">
        <f>ROUND(VLOOKUP($P41,[1]age!$A$2:$M$457,11,FALSE),1)</f>
        <v>#N/A</v>
      </c>
      <c r="AB41" s="1" t="e">
        <f>ROUND(VLOOKUP($P41,[1]age!$A$2:$M$457,12,FALSE),1)</f>
        <v>#N/A</v>
      </c>
      <c r="AC41" s="1" t="e">
        <f>ROUND(VLOOKUP($P41,[1]age!$A$2:$M$457,13,FALSE),1)</f>
        <v>#N/A</v>
      </c>
      <c r="AD41" s="1" t="e">
        <f>ROUND(VLOOKUP($Q41,[1]ht!$A$2:$H$253,2,FALSE),1)</f>
        <v>#N/A</v>
      </c>
      <c r="AE41" s="1" t="e">
        <f>ROUND(VLOOKUP($Q41,[1]ht!$A$2:$H$253,3,FALSE),1)</f>
        <v>#N/A</v>
      </c>
      <c r="AF41" s="1" t="e">
        <f>ROUND(VLOOKUP($Q41,[1]ht!$A$2:$H$253,4,FALSE),1)</f>
        <v>#N/A</v>
      </c>
      <c r="AG41" s="1" t="e">
        <f>ROUND(VLOOKUP($Q41,[1]ht!$A$2:$H$253,5,FALSE),1)</f>
        <v>#N/A</v>
      </c>
      <c r="AH41" s="1" t="e">
        <f>ROUND(VLOOKUP($Q41,[1]ht!$A$2:$H$253,6,FALSE),1)</f>
        <v>#N/A</v>
      </c>
      <c r="AI41" s="1" t="e">
        <f>ROUND(VLOOKUP($Q41,[1]ht!$A$2:$H$253,7,FALSE),1)</f>
        <v>#N/A</v>
      </c>
      <c r="AJ41" s="1" t="e">
        <f>ROUND(VLOOKUP($Q41,[1]ht!$A$2:$H$253,8,FALSE),1)</f>
        <v>#N/A</v>
      </c>
    </row>
    <row r="42" spans="1:36">
      <c r="A42" s="5">
        <v>37</v>
      </c>
      <c r="B42" s="6"/>
      <c r="C42" s="6"/>
      <c r="D42" s="8"/>
      <c r="E42" s="12"/>
      <c r="F42" s="9"/>
      <c r="G42" s="30">
        <f t="shared" si="9"/>
        <v>0</v>
      </c>
      <c r="H42" s="30">
        <f t="shared" si="10"/>
        <v>0</v>
      </c>
      <c r="I42" s="9"/>
      <c r="J42" s="9"/>
      <c r="K42" s="24" t="str">
        <f t="shared" si="0"/>
        <v/>
      </c>
      <c r="L42" s="24" t="str">
        <f t="shared" si="1"/>
        <v/>
      </c>
      <c r="M42" s="24" t="str">
        <f t="shared" si="2"/>
        <v/>
      </c>
      <c r="N42" s="10" t="str">
        <f>[1]Profile!$B$2</f>
        <v>700101-1</v>
      </c>
      <c r="O42" s="11" t="e">
        <f>#REF!</f>
        <v>#REF!</v>
      </c>
      <c r="P42" s="1" t="str">
        <f t="shared" si="11"/>
        <v>0</v>
      </c>
      <c r="Q42" s="1" t="str">
        <f t="shared" si="12"/>
        <v>0</v>
      </c>
      <c r="R42" s="1" t="e">
        <f>ROUND(VLOOKUP($P42,[1]age!$A$2:$M$457,2,FALSE),1)</f>
        <v>#N/A</v>
      </c>
      <c r="S42" s="1" t="e">
        <f>ROUND(VLOOKUP($P42,[1]age!$A$2:$M$457,3,FALSE),1)</f>
        <v>#N/A</v>
      </c>
      <c r="T42" s="1" t="e">
        <f>ROUND(VLOOKUP($P42,[1]age!$A$2:$M$457,4,FALSE),1)</f>
        <v>#N/A</v>
      </c>
      <c r="U42" s="1" t="e">
        <f>ROUND(VLOOKUP($P42,[1]age!$A$2:$M$457,5,FALSE),1)</f>
        <v>#N/A</v>
      </c>
      <c r="V42" s="1" t="e">
        <f>ROUND(VLOOKUP($P42,[1]age!$A$2:$M$457,6,FALSE),1)</f>
        <v>#N/A</v>
      </c>
      <c r="W42" s="1" t="e">
        <f>ROUND(VLOOKUP($P42,[1]age!$A$2:$M$457,7,FALSE),1)</f>
        <v>#N/A</v>
      </c>
      <c r="X42" s="1" t="e">
        <f>ROUND(VLOOKUP($P42,[1]age!$A$2:$M$457,8,FALSE),1)</f>
        <v>#N/A</v>
      </c>
      <c r="Y42" s="1" t="e">
        <f>ROUND(VLOOKUP($P42,[1]age!$A$2:$M$457,9,FALSE),1)</f>
        <v>#N/A</v>
      </c>
      <c r="Z42" s="1" t="e">
        <f>ROUND(VLOOKUP($P42,[1]age!$A$2:$M$457,10,FALSE),1)</f>
        <v>#N/A</v>
      </c>
      <c r="AA42" s="1" t="e">
        <f>ROUND(VLOOKUP($P42,[1]age!$A$2:$M$457,11,FALSE),1)</f>
        <v>#N/A</v>
      </c>
      <c r="AB42" s="1" t="e">
        <f>ROUND(VLOOKUP($P42,[1]age!$A$2:$M$457,12,FALSE),1)</f>
        <v>#N/A</v>
      </c>
      <c r="AC42" s="1" t="e">
        <f>ROUND(VLOOKUP($P42,[1]age!$A$2:$M$457,13,FALSE),1)</f>
        <v>#N/A</v>
      </c>
      <c r="AD42" s="1" t="e">
        <f>ROUND(VLOOKUP($Q42,[1]ht!$A$2:$H$253,2,FALSE),1)</f>
        <v>#N/A</v>
      </c>
      <c r="AE42" s="1" t="e">
        <f>ROUND(VLOOKUP($Q42,[1]ht!$A$2:$H$253,3,FALSE),1)</f>
        <v>#N/A</v>
      </c>
      <c r="AF42" s="1" t="e">
        <f>ROUND(VLOOKUP($Q42,[1]ht!$A$2:$H$253,4,FALSE),1)</f>
        <v>#N/A</v>
      </c>
      <c r="AG42" s="1" t="e">
        <f>ROUND(VLOOKUP($Q42,[1]ht!$A$2:$H$253,5,FALSE),1)</f>
        <v>#N/A</v>
      </c>
      <c r="AH42" s="1" t="e">
        <f>ROUND(VLOOKUP($Q42,[1]ht!$A$2:$H$253,6,FALSE),1)</f>
        <v>#N/A</v>
      </c>
      <c r="AI42" s="1" t="e">
        <f>ROUND(VLOOKUP($Q42,[1]ht!$A$2:$H$253,7,FALSE),1)</f>
        <v>#N/A</v>
      </c>
      <c r="AJ42" s="1" t="e">
        <f>ROUND(VLOOKUP($Q42,[1]ht!$A$2:$H$253,8,FALSE),1)</f>
        <v>#N/A</v>
      </c>
    </row>
    <row r="43" spans="1:36">
      <c r="A43" s="5">
        <v>38</v>
      </c>
      <c r="B43" s="6"/>
      <c r="C43" s="6"/>
      <c r="D43" s="8"/>
      <c r="E43" s="12"/>
      <c r="F43" s="9"/>
      <c r="G43" s="30">
        <f t="shared" si="9"/>
        <v>0</v>
      </c>
      <c r="H43" s="30">
        <f t="shared" si="10"/>
        <v>0</v>
      </c>
      <c r="I43" s="9"/>
      <c r="J43" s="9"/>
      <c r="K43" s="24" t="str">
        <f t="shared" si="0"/>
        <v/>
      </c>
      <c r="L43" s="24" t="str">
        <f t="shared" si="1"/>
        <v/>
      </c>
      <c r="M43" s="24" t="str">
        <f t="shared" si="2"/>
        <v/>
      </c>
      <c r="N43" s="10" t="str">
        <f>[1]Profile!$B$2</f>
        <v>700101-1</v>
      </c>
      <c r="O43" s="11" t="e">
        <f>#REF!</f>
        <v>#REF!</v>
      </c>
      <c r="P43" s="1" t="str">
        <f t="shared" si="11"/>
        <v>0</v>
      </c>
      <c r="Q43" s="1" t="str">
        <f t="shared" si="12"/>
        <v>0</v>
      </c>
      <c r="R43" s="1" t="e">
        <f>ROUND(VLOOKUP($P43,[1]age!$A$2:$M$457,2,FALSE),1)</f>
        <v>#N/A</v>
      </c>
      <c r="S43" s="1" t="e">
        <f>ROUND(VLOOKUP($P43,[1]age!$A$2:$M$457,3,FALSE),1)</f>
        <v>#N/A</v>
      </c>
      <c r="T43" s="1" t="e">
        <f>ROUND(VLOOKUP($P43,[1]age!$A$2:$M$457,4,FALSE),1)</f>
        <v>#N/A</v>
      </c>
      <c r="U43" s="1" t="e">
        <f>ROUND(VLOOKUP($P43,[1]age!$A$2:$M$457,5,FALSE),1)</f>
        <v>#N/A</v>
      </c>
      <c r="V43" s="1" t="e">
        <f>ROUND(VLOOKUP($P43,[1]age!$A$2:$M$457,6,FALSE),1)</f>
        <v>#N/A</v>
      </c>
      <c r="W43" s="1" t="e">
        <f>ROUND(VLOOKUP($P43,[1]age!$A$2:$M$457,7,FALSE),1)</f>
        <v>#N/A</v>
      </c>
      <c r="X43" s="1" t="e">
        <f>ROUND(VLOOKUP($P43,[1]age!$A$2:$M$457,8,FALSE),1)</f>
        <v>#N/A</v>
      </c>
      <c r="Y43" s="1" t="e">
        <f>ROUND(VLOOKUP($P43,[1]age!$A$2:$M$457,9,FALSE),1)</f>
        <v>#N/A</v>
      </c>
      <c r="Z43" s="1" t="e">
        <f>ROUND(VLOOKUP($P43,[1]age!$A$2:$M$457,10,FALSE),1)</f>
        <v>#N/A</v>
      </c>
      <c r="AA43" s="1" t="e">
        <f>ROUND(VLOOKUP($P43,[1]age!$A$2:$M$457,11,FALSE),1)</f>
        <v>#N/A</v>
      </c>
      <c r="AB43" s="1" t="e">
        <f>ROUND(VLOOKUP($P43,[1]age!$A$2:$M$457,12,FALSE),1)</f>
        <v>#N/A</v>
      </c>
      <c r="AC43" s="1" t="e">
        <f>ROUND(VLOOKUP($P43,[1]age!$A$2:$M$457,13,FALSE),1)</f>
        <v>#N/A</v>
      </c>
      <c r="AD43" s="1" t="e">
        <f>ROUND(VLOOKUP($Q43,[1]ht!$A$2:$H$253,2,FALSE),1)</f>
        <v>#N/A</v>
      </c>
      <c r="AE43" s="1" t="e">
        <f>ROUND(VLOOKUP($Q43,[1]ht!$A$2:$H$253,3,FALSE),1)</f>
        <v>#N/A</v>
      </c>
      <c r="AF43" s="1" t="e">
        <f>ROUND(VLOOKUP($Q43,[1]ht!$A$2:$H$253,4,FALSE),1)</f>
        <v>#N/A</v>
      </c>
      <c r="AG43" s="1" t="e">
        <f>ROUND(VLOOKUP($Q43,[1]ht!$A$2:$H$253,5,FALSE),1)</f>
        <v>#N/A</v>
      </c>
      <c r="AH43" s="1" t="e">
        <f>ROUND(VLOOKUP($Q43,[1]ht!$A$2:$H$253,6,FALSE),1)</f>
        <v>#N/A</v>
      </c>
      <c r="AI43" s="1" t="e">
        <f>ROUND(VLOOKUP($Q43,[1]ht!$A$2:$H$253,7,FALSE),1)</f>
        <v>#N/A</v>
      </c>
      <c r="AJ43" s="1" t="e">
        <f>ROUND(VLOOKUP($Q43,[1]ht!$A$2:$H$253,8,FALSE),1)</f>
        <v>#N/A</v>
      </c>
    </row>
    <row r="44" spans="1:36">
      <c r="A44" s="5">
        <v>39</v>
      </c>
      <c r="B44" s="6"/>
      <c r="C44" s="6"/>
      <c r="D44" s="8"/>
      <c r="E44" s="12"/>
      <c r="F44" s="9"/>
      <c r="G44" s="30">
        <f t="shared" si="9"/>
        <v>0</v>
      </c>
      <c r="H44" s="30">
        <f t="shared" si="10"/>
        <v>0</v>
      </c>
      <c r="I44" s="9"/>
      <c r="J44" s="9"/>
      <c r="K44" s="24" t="str">
        <f t="shared" si="0"/>
        <v/>
      </c>
      <c r="L44" s="24" t="str">
        <f t="shared" si="1"/>
        <v/>
      </c>
      <c r="M44" s="24" t="str">
        <f t="shared" si="2"/>
        <v/>
      </c>
      <c r="N44" s="10" t="str">
        <f>[1]Profile!$B$2</f>
        <v>700101-1</v>
      </c>
      <c r="O44" s="11" t="e">
        <f>#REF!</f>
        <v>#REF!</v>
      </c>
      <c r="P44" s="1" t="str">
        <f t="shared" si="11"/>
        <v>0</v>
      </c>
      <c r="Q44" s="1" t="str">
        <f t="shared" si="12"/>
        <v>0</v>
      </c>
      <c r="R44" s="1" t="e">
        <f>ROUND(VLOOKUP($P44,[1]age!$A$2:$M$457,2,FALSE),1)</f>
        <v>#N/A</v>
      </c>
      <c r="S44" s="1" t="e">
        <f>ROUND(VLOOKUP($P44,[1]age!$A$2:$M$457,3,FALSE),1)</f>
        <v>#N/A</v>
      </c>
      <c r="T44" s="1" t="e">
        <f>ROUND(VLOOKUP($P44,[1]age!$A$2:$M$457,4,FALSE),1)</f>
        <v>#N/A</v>
      </c>
      <c r="U44" s="1" t="e">
        <f>ROUND(VLOOKUP($P44,[1]age!$A$2:$M$457,5,FALSE),1)</f>
        <v>#N/A</v>
      </c>
      <c r="V44" s="1" t="e">
        <f>ROUND(VLOOKUP($P44,[1]age!$A$2:$M$457,6,FALSE),1)</f>
        <v>#N/A</v>
      </c>
      <c r="W44" s="1" t="e">
        <f>ROUND(VLOOKUP($P44,[1]age!$A$2:$M$457,7,FALSE),1)</f>
        <v>#N/A</v>
      </c>
      <c r="X44" s="1" t="e">
        <f>ROUND(VLOOKUP($P44,[1]age!$A$2:$M$457,8,FALSE),1)</f>
        <v>#N/A</v>
      </c>
      <c r="Y44" s="1" t="e">
        <f>ROUND(VLOOKUP($P44,[1]age!$A$2:$M$457,9,FALSE),1)</f>
        <v>#N/A</v>
      </c>
      <c r="Z44" s="1" t="e">
        <f>ROUND(VLOOKUP($P44,[1]age!$A$2:$M$457,10,FALSE),1)</f>
        <v>#N/A</v>
      </c>
      <c r="AA44" s="1" t="e">
        <f>ROUND(VLOOKUP($P44,[1]age!$A$2:$M$457,11,FALSE),1)</f>
        <v>#N/A</v>
      </c>
      <c r="AB44" s="1" t="e">
        <f>ROUND(VLOOKUP($P44,[1]age!$A$2:$M$457,12,FALSE),1)</f>
        <v>#N/A</v>
      </c>
      <c r="AC44" s="1" t="e">
        <f>ROUND(VLOOKUP($P44,[1]age!$A$2:$M$457,13,FALSE),1)</f>
        <v>#N/A</v>
      </c>
      <c r="AD44" s="1" t="e">
        <f>ROUND(VLOOKUP($Q44,[1]ht!$A$2:$H$253,2,FALSE),1)</f>
        <v>#N/A</v>
      </c>
      <c r="AE44" s="1" t="e">
        <f>ROUND(VLOOKUP($Q44,[1]ht!$A$2:$H$253,3,FALSE),1)</f>
        <v>#N/A</v>
      </c>
      <c r="AF44" s="1" t="e">
        <f>ROUND(VLOOKUP($Q44,[1]ht!$A$2:$H$253,4,FALSE),1)</f>
        <v>#N/A</v>
      </c>
      <c r="AG44" s="1" t="e">
        <f>ROUND(VLOOKUP($Q44,[1]ht!$A$2:$H$253,5,FALSE),1)</f>
        <v>#N/A</v>
      </c>
      <c r="AH44" s="1" t="e">
        <f>ROUND(VLOOKUP($Q44,[1]ht!$A$2:$H$253,6,FALSE),1)</f>
        <v>#N/A</v>
      </c>
      <c r="AI44" s="1" t="e">
        <f>ROUND(VLOOKUP($Q44,[1]ht!$A$2:$H$253,7,FALSE),1)</f>
        <v>#N/A</v>
      </c>
      <c r="AJ44" s="1" t="e">
        <f>ROUND(VLOOKUP($Q44,[1]ht!$A$2:$H$253,8,FALSE),1)</f>
        <v>#N/A</v>
      </c>
    </row>
    <row r="45" spans="1:36">
      <c r="A45" s="5">
        <v>40</v>
      </c>
      <c r="B45" s="6"/>
      <c r="C45" s="6"/>
      <c r="D45" s="8"/>
      <c r="E45" s="12"/>
      <c r="F45" s="9"/>
      <c r="G45" s="30">
        <f t="shared" si="9"/>
        <v>0</v>
      </c>
      <c r="H45" s="30">
        <f t="shared" si="10"/>
        <v>0</v>
      </c>
      <c r="I45" s="9"/>
      <c r="J45" s="9"/>
      <c r="K45" s="24" t="str">
        <f t="shared" si="0"/>
        <v/>
      </c>
      <c r="L45" s="24" t="str">
        <f t="shared" si="1"/>
        <v/>
      </c>
      <c r="M45" s="24" t="str">
        <f t="shared" si="2"/>
        <v/>
      </c>
      <c r="N45" s="10" t="str">
        <f>[1]Profile!$B$2</f>
        <v>700101-1</v>
      </c>
      <c r="O45" s="11" t="e">
        <f>#REF!</f>
        <v>#REF!</v>
      </c>
      <c r="P45" s="1" t="str">
        <f t="shared" si="11"/>
        <v>0</v>
      </c>
      <c r="Q45" s="1" t="str">
        <f t="shared" si="12"/>
        <v>0</v>
      </c>
      <c r="R45" s="1" t="e">
        <f>ROUND(VLOOKUP($P45,[1]age!$A$2:$M$457,2,FALSE),1)</f>
        <v>#N/A</v>
      </c>
      <c r="S45" s="1" t="e">
        <f>ROUND(VLOOKUP($P45,[1]age!$A$2:$M$457,3,FALSE),1)</f>
        <v>#N/A</v>
      </c>
      <c r="T45" s="1" t="e">
        <f>ROUND(VLOOKUP($P45,[1]age!$A$2:$M$457,4,FALSE),1)</f>
        <v>#N/A</v>
      </c>
      <c r="U45" s="1" t="e">
        <f>ROUND(VLOOKUP($P45,[1]age!$A$2:$M$457,5,FALSE),1)</f>
        <v>#N/A</v>
      </c>
      <c r="V45" s="1" t="e">
        <f>ROUND(VLOOKUP($P45,[1]age!$A$2:$M$457,6,FALSE),1)</f>
        <v>#N/A</v>
      </c>
      <c r="W45" s="1" t="e">
        <f>ROUND(VLOOKUP($P45,[1]age!$A$2:$M$457,7,FALSE),1)</f>
        <v>#N/A</v>
      </c>
      <c r="X45" s="1" t="e">
        <f>ROUND(VLOOKUP($P45,[1]age!$A$2:$M$457,8,FALSE),1)</f>
        <v>#N/A</v>
      </c>
      <c r="Y45" s="1" t="e">
        <f>ROUND(VLOOKUP($P45,[1]age!$A$2:$M$457,9,FALSE),1)</f>
        <v>#N/A</v>
      </c>
      <c r="Z45" s="1" t="e">
        <f>ROUND(VLOOKUP($P45,[1]age!$A$2:$M$457,10,FALSE),1)</f>
        <v>#N/A</v>
      </c>
      <c r="AA45" s="1" t="e">
        <f>ROUND(VLOOKUP($P45,[1]age!$A$2:$M$457,11,FALSE),1)</f>
        <v>#N/A</v>
      </c>
      <c r="AB45" s="1" t="e">
        <f>ROUND(VLOOKUP($P45,[1]age!$A$2:$M$457,12,FALSE),1)</f>
        <v>#N/A</v>
      </c>
      <c r="AC45" s="1" t="e">
        <f>ROUND(VLOOKUP($P45,[1]age!$A$2:$M$457,13,FALSE),1)</f>
        <v>#N/A</v>
      </c>
      <c r="AD45" s="1" t="e">
        <f>ROUND(VLOOKUP($Q45,[1]ht!$A$2:$H$253,2,FALSE),1)</f>
        <v>#N/A</v>
      </c>
      <c r="AE45" s="1" t="e">
        <f>ROUND(VLOOKUP($Q45,[1]ht!$A$2:$H$253,3,FALSE),1)</f>
        <v>#N/A</v>
      </c>
      <c r="AF45" s="1" t="e">
        <f>ROUND(VLOOKUP($Q45,[1]ht!$A$2:$H$253,4,FALSE),1)</f>
        <v>#N/A</v>
      </c>
      <c r="AG45" s="1" t="e">
        <f>ROUND(VLOOKUP($Q45,[1]ht!$A$2:$H$253,5,FALSE),1)</f>
        <v>#N/A</v>
      </c>
      <c r="AH45" s="1" t="e">
        <f>ROUND(VLOOKUP($Q45,[1]ht!$A$2:$H$253,6,FALSE),1)</f>
        <v>#N/A</v>
      </c>
      <c r="AI45" s="1" t="e">
        <f>ROUND(VLOOKUP($Q45,[1]ht!$A$2:$H$253,7,FALSE),1)</f>
        <v>#N/A</v>
      </c>
      <c r="AJ45" s="1" t="e">
        <f>ROUND(VLOOKUP($Q45,[1]ht!$A$2:$H$253,8,FALSE),1)</f>
        <v>#N/A</v>
      </c>
    </row>
    <row r="46" spans="1:36">
      <c r="A46" s="5">
        <v>41</v>
      </c>
      <c r="B46" s="6"/>
      <c r="C46" s="6"/>
      <c r="D46" s="8"/>
      <c r="E46" s="12"/>
      <c r="F46" s="9"/>
      <c r="G46" s="30">
        <f t="shared" si="9"/>
        <v>0</v>
      </c>
      <c r="H46" s="30">
        <f t="shared" si="10"/>
        <v>0</v>
      </c>
      <c r="I46" s="9"/>
      <c r="J46" s="9"/>
      <c r="K46" s="24" t="str">
        <f t="shared" si="0"/>
        <v/>
      </c>
      <c r="L46" s="24" t="str">
        <f t="shared" si="1"/>
        <v/>
      </c>
      <c r="M46" s="24" t="str">
        <f t="shared" si="2"/>
        <v/>
      </c>
      <c r="N46" s="10" t="str">
        <f>[1]Profile!$B$2</f>
        <v>700101-1</v>
      </c>
      <c r="O46" s="11" t="e">
        <f>#REF!</f>
        <v>#REF!</v>
      </c>
      <c r="P46" s="1" t="str">
        <f t="shared" si="11"/>
        <v>0</v>
      </c>
      <c r="Q46" s="1" t="str">
        <f t="shared" si="12"/>
        <v>0</v>
      </c>
      <c r="R46" s="1" t="e">
        <f>ROUND(VLOOKUP($P46,[1]age!$A$2:$M$457,2,FALSE),1)</f>
        <v>#N/A</v>
      </c>
      <c r="S46" s="1" t="e">
        <f>ROUND(VLOOKUP($P46,[1]age!$A$2:$M$457,3,FALSE),1)</f>
        <v>#N/A</v>
      </c>
      <c r="T46" s="1" t="e">
        <f>ROUND(VLOOKUP($P46,[1]age!$A$2:$M$457,4,FALSE),1)</f>
        <v>#N/A</v>
      </c>
      <c r="U46" s="1" t="e">
        <f>ROUND(VLOOKUP($P46,[1]age!$A$2:$M$457,5,FALSE),1)</f>
        <v>#N/A</v>
      </c>
      <c r="V46" s="1" t="e">
        <f>ROUND(VLOOKUP($P46,[1]age!$A$2:$M$457,6,FALSE),1)</f>
        <v>#N/A</v>
      </c>
      <c r="W46" s="1" t="e">
        <f>ROUND(VLOOKUP($P46,[1]age!$A$2:$M$457,7,FALSE),1)</f>
        <v>#N/A</v>
      </c>
      <c r="X46" s="1" t="e">
        <f>ROUND(VLOOKUP($P46,[1]age!$A$2:$M$457,8,FALSE),1)</f>
        <v>#N/A</v>
      </c>
      <c r="Y46" s="1" t="e">
        <f>ROUND(VLOOKUP($P46,[1]age!$A$2:$M$457,9,FALSE),1)</f>
        <v>#N/A</v>
      </c>
      <c r="Z46" s="1" t="e">
        <f>ROUND(VLOOKUP($P46,[1]age!$A$2:$M$457,10,FALSE),1)</f>
        <v>#N/A</v>
      </c>
      <c r="AA46" s="1" t="e">
        <f>ROUND(VLOOKUP($P46,[1]age!$A$2:$M$457,11,FALSE),1)</f>
        <v>#N/A</v>
      </c>
      <c r="AB46" s="1" t="e">
        <f>ROUND(VLOOKUP($P46,[1]age!$A$2:$M$457,12,FALSE),1)</f>
        <v>#N/A</v>
      </c>
      <c r="AC46" s="1" t="e">
        <f>ROUND(VLOOKUP($P46,[1]age!$A$2:$M$457,13,FALSE),1)</f>
        <v>#N/A</v>
      </c>
      <c r="AD46" s="1" t="e">
        <f>ROUND(VLOOKUP($Q46,[1]ht!$A$2:$H$253,2,FALSE),1)</f>
        <v>#N/A</v>
      </c>
      <c r="AE46" s="1" t="e">
        <f>ROUND(VLOOKUP($Q46,[1]ht!$A$2:$H$253,3,FALSE),1)</f>
        <v>#N/A</v>
      </c>
      <c r="AF46" s="1" t="e">
        <f>ROUND(VLOOKUP($Q46,[1]ht!$A$2:$H$253,4,FALSE),1)</f>
        <v>#N/A</v>
      </c>
      <c r="AG46" s="1" t="e">
        <f>ROUND(VLOOKUP($Q46,[1]ht!$A$2:$H$253,5,FALSE),1)</f>
        <v>#N/A</v>
      </c>
      <c r="AH46" s="1" t="e">
        <f>ROUND(VLOOKUP($Q46,[1]ht!$A$2:$H$253,6,FALSE),1)</f>
        <v>#N/A</v>
      </c>
      <c r="AI46" s="1" t="e">
        <f>ROUND(VLOOKUP($Q46,[1]ht!$A$2:$H$253,7,FALSE),1)</f>
        <v>#N/A</v>
      </c>
      <c r="AJ46" s="1" t="e">
        <f>ROUND(VLOOKUP($Q46,[1]ht!$A$2:$H$253,8,FALSE),1)</f>
        <v>#N/A</v>
      </c>
    </row>
    <row r="47" spans="1:36">
      <c r="A47" s="5">
        <v>42</v>
      </c>
      <c r="B47" s="6"/>
      <c r="C47" s="6"/>
      <c r="D47" s="32"/>
      <c r="E47" s="21"/>
      <c r="F47" s="9"/>
      <c r="G47" s="30">
        <f t="shared" si="9"/>
        <v>0</v>
      </c>
      <c r="H47" s="30">
        <f t="shared" si="10"/>
        <v>0</v>
      </c>
      <c r="I47" s="9"/>
      <c r="J47" s="9"/>
      <c r="K47" s="24" t="str">
        <f t="shared" si="0"/>
        <v/>
      </c>
      <c r="L47" s="24" t="str">
        <f t="shared" si="1"/>
        <v/>
      </c>
      <c r="M47" s="24" t="str">
        <f t="shared" si="2"/>
        <v/>
      </c>
      <c r="N47" s="10" t="str">
        <f>[1]Profile!$B$2</f>
        <v>700101-1</v>
      </c>
      <c r="O47" s="11" t="e">
        <f>#REF!</f>
        <v>#REF!</v>
      </c>
      <c r="P47" s="1" t="str">
        <f t="shared" si="11"/>
        <v>0</v>
      </c>
      <c r="Q47" s="1" t="str">
        <f t="shared" si="12"/>
        <v>0</v>
      </c>
      <c r="R47" s="1" t="e">
        <f>ROUND(VLOOKUP($P47,[1]age!$A$2:$M$457,2,FALSE),1)</f>
        <v>#N/A</v>
      </c>
      <c r="S47" s="1" t="e">
        <f>ROUND(VLOOKUP($P47,[1]age!$A$2:$M$457,3,FALSE),1)</f>
        <v>#N/A</v>
      </c>
      <c r="T47" s="1" t="e">
        <f>ROUND(VLOOKUP($P47,[1]age!$A$2:$M$457,4,FALSE),1)</f>
        <v>#N/A</v>
      </c>
      <c r="U47" s="1" t="e">
        <f>ROUND(VLOOKUP($P47,[1]age!$A$2:$M$457,5,FALSE),1)</f>
        <v>#N/A</v>
      </c>
      <c r="V47" s="1" t="e">
        <f>ROUND(VLOOKUP($P47,[1]age!$A$2:$M$457,6,FALSE),1)</f>
        <v>#N/A</v>
      </c>
      <c r="W47" s="1" t="e">
        <f>ROUND(VLOOKUP($P47,[1]age!$A$2:$M$457,7,FALSE),1)</f>
        <v>#N/A</v>
      </c>
      <c r="X47" s="1" t="e">
        <f>ROUND(VLOOKUP($P47,[1]age!$A$2:$M$457,8,FALSE),1)</f>
        <v>#N/A</v>
      </c>
      <c r="Y47" s="1" t="e">
        <f>ROUND(VLOOKUP($P47,[1]age!$A$2:$M$457,9,FALSE),1)</f>
        <v>#N/A</v>
      </c>
      <c r="Z47" s="1" t="e">
        <f>ROUND(VLOOKUP($P47,[1]age!$A$2:$M$457,10,FALSE),1)</f>
        <v>#N/A</v>
      </c>
      <c r="AA47" s="1" t="e">
        <f>ROUND(VLOOKUP($P47,[1]age!$A$2:$M$457,11,FALSE),1)</f>
        <v>#N/A</v>
      </c>
      <c r="AB47" s="1" t="e">
        <f>ROUND(VLOOKUP($P47,[1]age!$A$2:$M$457,12,FALSE),1)</f>
        <v>#N/A</v>
      </c>
      <c r="AC47" s="1" t="e">
        <f>ROUND(VLOOKUP($P47,[1]age!$A$2:$M$457,13,FALSE),1)</f>
        <v>#N/A</v>
      </c>
      <c r="AD47" s="1" t="e">
        <f>ROUND(VLOOKUP($Q47,[1]ht!$A$2:$H$253,2,FALSE),1)</f>
        <v>#N/A</v>
      </c>
      <c r="AE47" s="1" t="e">
        <f>ROUND(VLOOKUP($Q47,[1]ht!$A$2:$H$253,3,FALSE),1)</f>
        <v>#N/A</v>
      </c>
      <c r="AF47" s="1" t="e">
        <f>ROUND(VLOOKUP($Q47,[1]ht!$A$2:$H$253,4,FALSE),1)</f>
        <v>#N/A</v>
      </c>
      <c r="AG47" s="1" t="e">
        <f>ROUND(VLOOKUP($Q47,[1]ht!$A$2:$H$253,5,FALSE),1)</f>
        <v>#N/A</v>
      </c>
      <c r="AH47" s="1" t="e">
        <f>ROUND(VLOOKUP($Q47,[1]ht!$A$2:$H$253,6,FALSE),1)</f>
        <v>#N/A</v>
      </c>
      <c r="AI47" s="1" t="e">
        <f>ROUND(VLOOKUP($Q47,[1]ht!$A$2:$H$253,7,FALSE),1)</f>
        <v>#N/A</v>
      </c>
      <c r="AJ47" s="1" t="e">
        <f>ROUND(VLOOKUP($Q47,[1]ht!$A$2:$H$253,8,FALSE),1)</f>
        <v>#N/A</v>
      </c>
    </row>
    <row r="48" spans="1:36">
      <c r="A48" s="5">
        <v>43</v>
      </c>
      <c r="B48" s="6"/>
      <c r="C48" s="6"/>
      <c r="D48" s="32"/>
      <c r="E48" s="21"/>
      <c r="F48" s="9"/>
      <c r="G48" s="30">
        <f t="shared" si="9"/>
        <v>0</v>
      </c>
      <c r="H48" s="30">
        <f t="shared" si="10"/>
        <v>0</v>
      </c>
      <c r="I48" s="9"/>
      <c r="J48" s="9"/>
      <c r="K48" s="24" t="str">
        <f t="shared" si="0"/>
        <v/>
      </c>
      <c r="L48" s="24" t="str">
        <f t="shared" si="1"/>
        <v/>
      </c>
      <c r="M48" s="24" t="str">
        <f t="shared" si="2"/>
        <v/>
      </c>
      <c r="N48" s="10" t="str">
        <f>[1]Profile!$B$2</f>
        <v>700101-1</v>
      </c>
      <c r="O48" s="11" t="e">
        <f>#REF!</f>
        <v>#REF!</v>
      </c>
      <c r="P48" s="1" t="str">
        <f t="shared" si="11"/>
        <v>0</v>
      </c>
      <c r="Q48" s="1" t="str">
        <f t="shared" si="12"/>
        <v>0</v>
      </c>
      <c r="R48" s="1" t="e">
        <f>ROUND(VLOOKUP($P48,[1]age!$A$2:$M$457,2,FALSE),1)</f>
        <v>#N/A</v>
      </c>
      <c r="S48" s="1" t="e">
        <f>ROUND(VLOOKUP($P48,[1]age!$A$2:$M$457,3,FALSE),1)</f>
        <v>#N/A</v>
      </c>
      <c r="T48" s="1" t="e">
        <f>ROUND(VLOOKUP($P48,[1]age!$A$2:$M$457,4,FALSE),1)</f>
        <v>#N/A</v>
      </c>
      <c r="U48" s="1" t="e">
        <f>ROUND(VLOOKUP($P48,[1]age!$A$2:$M$457,5,FALSE),1)</f>
        <v>#N/A</v>
      </c>
      <c r="V48" s="1" t="e">
        <f>ROUND(VLOOKUP($P48,[1]age!$A$2:$M$457,6,FALSE),1)</f>
        <v>#N/A</v>
      </c>
      <c r="W48" s="1" t="e">
        <f>ROUND(VLOOKUP($P48,[1]age!$A$2:$M$457,7,FALSE),1)</f>
        <v>#N/A</v>
      </c>
      <c r="X48" s="1" t="e">
        <f>ROUND(VLOOKUP($P48,[1]age!$A$2:$M$457,8,FALSE),1)</f>
        <v>#N/A</v>
      </c>
      <c r="Y48" s="1" t="e">
        <f>ROUND(VLOOKUP($P48,[1]age!$A$2:$M$457,9,FALSE),1)</f>
        <v>#N/A</v>
      </c>
      <c r="Z48" s="1" t="e">
        <f>ROUND(VLOOKUP($P48,[1]age!$A$2:$M$457,10,FALSE),1)</f>
        <v>#N/A</v>
      </c>
      <c r="AA48" s="1" t="e">
        <f>ROUND(VLOOKUP($P48,[1]age!$A$2:$M$457,11,FALSE),1)</f>
        <v>#N/A</v>
      </c>
      <c r="AB48" s="1" t="e">
        <f>ROUND(VLOOKUP($P48,[1]age!$A$2:$M$457,12,FALSE),1)</f>
        <v>#N/A</v>
      </c>
      <c r="AC48" s="1" t="e">
        <f>ROUND(VLOOKUP($P48,[1]age!$A$2:$M$457,13,FALSE),1)</f>
        <v>#N/A</v>
      </c>
      <c r="AD48" s="1" t="e">
        <f>ROUND(VLOOKUP($Q48,[1]ht!$A$2:$H$253,2,FALSE),1)</f>
        <v>#N/A</v>
      </c>
      <c r="AE48" s="1" t="e">
        <f>ROUND(VLOOKUP($Q48,[1]ht!$A$2:$H$253,3,FALSE),1)</f>
        <v>#N/A</v>
      </c>
      <c r="AF48" s="1" t="e">
        <f>ROUND(VLOOKUP($Q48,[1]ht!$A$2:$H$253,4,FALSE),1)</f>
        <v>#N/A</v>
      </c>
      <c r="AG48" s="1" t="e">
        <f>ROUND(VLOOKUP($Q48,[1]ht!$A$2:$H$253,5,FALSE),1)</f>
        <v>#N/A</v>
      </c>
      <c r="AH48" s="1" t="e">
        <f>ROUND(VLOOKUP($Q48,[1]ht!$A$2:$H$253,6,FALSE),1)</f>
        <v>#N/A</v>
      </c>
      <c r="AI48" s="1" t="e">
        <f>ROUND(VLOOKUP($Q48,[1]ht!$A$2:$H$253,7,FALSE),1)</f>
        <v>#N/A</v>
      </c>
      <c r="AJ48" s="1" t="e">
        <f>ROUND(VLOOKUP($Q48,[1]ht!$A$2:$H$253,8,FALSE),1)</f>
        <v>#N/A</v>
      </c>
    </row>
    <row r="49" spans="1:36">
      <c r="A49" s="5">
        <v>44</v>
      </c>
      <c r="B49" s="6"/>
      <c r="C49" s="6"/>
      <c r="D49" s="32"/>
      <c r="E49" s="21"/>
      <c r="F49" s="9"/>
      <c r="G49" s="30">
        <f t="shared" si="9"/>
        <v>0</v>
      </c>
      <c r="H49" s="30">
        <f t="shared" si="10"/>
        <v>0</v>
      </c>
      <c r="I49" s="9"/>
      <c r="J49" s="9"/>
      <c r="K49" s="24" t="str">
        <f t="shared" si="0"/>
        <v/>
      </c>
      <c r="L49" s="24" t="str">
        <f t="shared" si="1"/>
        <v/>
      </c>
      <c r="M49" s="24" t="str">
        <f t="shared" si="2"/>
        <v/>
      </c>
      <c r="N49" s="10" t="str">
        <f>[1]Profile!$B$2</f>
        <v>700101-1</v>
      </c>
      <c r="O49" s="11" t="e">
        <f>#REF!</f>
        <v>#REF!</v>
      </c>
      <c r="P49" s="1" t="str">
        <f t="shared" si="11"/>
        <v>0</v>
      </c>
      <c r="Q49" s="1" t="str">
        <f t="shared" si="12"/>
        <v>0</v>
      </c>
      <c r="R49" s="1" t="e">
        <f>ROUND(VLOOKUP($P49,[1]age!$A$2:$M$457,2,FALSE),1)</f>
        <v>#N/A</v>
      </c>
      <c r="S49" s="1" t="e">
        <f>ROUND(VLOOKUP($P49,[1]age!$A$2:$M$457,3,FALSE),1)</f>
        <v>#N/A</v>
      </c>
      <c r="T49" s="1" t="e">
        <f>ROUND(VLOOKUP($P49,[1]age!$A$2:$M$457,4,FALSE),1)</f>
        <v>#N/A</v>
      </c>
      <c r="U49" s="1" t="e">
        <f>ROUND(VLOOKUP($P49,[1]age!$A$2:$M$457,5,FALSE),1)</f>
        <v>#N/A</v>
      </c>
      <c r="V49" s="1" t="e">
        <f>ROUND(VLOOKUP($P49,[1]age!$A$2:$M$457,6,FALSE),1)</f>
        <v>#N/A</v>
      </c>
      <c r="W49" s="1" t="e">
        <f>ROUND(VLOOKUP($P49,[1]age!$A$2:$M$457,7,FALSE),1)</f>
        <v>#N/A</v>
      </c>
      <c r="X49" s="1" t="e">
        <f>ROUND(VLOOKUP($P49,[1]age!$A$2:$M$457,8,FALSE),1)</f>
        <v>#N/A</v>
      </c>
      <c r="Y49" s="1" t="e">
        <f>ROUND(VLOOKUP($P49,[1]age!$A$2:$M$457,9,FALSE),1)</f>
        <v>#N/A</v>
      </c>
      <c r="Z49" s="1" t="e">
        <f>ROUND(VLOOKUP($P49,[1]age!$A$2:$M$457,10,FALSE),1)</f>
        <v>#N/A</v>
      </c>
      <c r="AA49" s="1" t="e">
        <f>ROUND(VLOOKUP($P49,[1]age!$A$2:$M$457,11,FALSE),1)</f>
        <v>#N/A</v>
      </c>
      <c r="AB49" s="1" t="e">
        <f>ROUND(VLOOKUP($P49,[1]age!$A$2:$M$457,12,FALSE),1)</f>
        <v>#N/A</v>
      </c>
      <c r="AC49" s="1" t="e">
        <f>ROUND(VLOOKUP($P49,[1]age!$A$2:$M$457,13,FALSE),1)</f>
        <v>#N/A</v>
      </c>
      <c r="AD49" s="1" t="e">
        <f>ROUND(VLOOKUP($Q49,[1]ht!$A$2:$H$253,2,FALSE),1)</f>
        <v>#N/A</v>
      </c>
      <c r="AE49" s="1" t="e">
        <f>ROUND(VLOOKUP($Q49,[1]ht!$A$2:$H$253,3,FALSE),1)</f>
        <v>#N/A</v>
      </c>
      <c r="AF49" s="1" t="e">
        <f>ROUND(VLOOKUP($Q49,[1]ht!$A$2:$H$253,4,FALSE),1)</f>
        <v>#N/A</v>
      </c>
      <c r="AG49" s="1" t="e">
        <f>ROUND(VLOOKUP($Q49,[1]ht!$A$2:$H$253,5,FALSE),1)</f>
        <v>#N/A</v>
      </c>
      <c r="AH49" s="1" t="e">
        <f>ROUND(VLOOKUP($Q49,[1]ht!$A$2:$H$253,6,FALSE),1)</f>
        <v>#N/A</v>
      </c>
      <c r="AI49" s="1" t="e">
        <f>ROUND(VLOOKUP($Q49,[1]ht!$A$2:$H$253,7,FALSE),1)</f>
        <v>#N/A</v>
      </c>
      <c r="AJ49" s="1" t="e">
        <f>ROUND(VLOOKUP($Q49,[1]ht!$A$2:$H$253,8,FALSE),1)</f>
        <v>#N/A</v>
      </c>
    </row>
    <row r="50" spans="1:36">
      <c r="A50" s="5">
        <v>45</v>
      </c>
      <c r="B50" s="6"/>
      <c r="C50" s="6"/>
      <c r="D50" s="32"/>
      <c r="E50" s="21"/>
      <c r="F50" s="9"/>
      <c r="G50" s="30">
        <f t="shared" si="9"/>
        <v>0</v>
      </c>
      <c r="H50" s="30">
        <f t="shared" si="10"/>
        <v>0</v>
      </c>
      <c r="I50" s="9"/>
      <c r="J50" s="9"/>
      <c r="K50" s="24" t="str">
        <f t="shared" si="0"/>
        <v/>
      </c>
      <c r="L50" s="24" t="str">
        <f t="shared" si="1"/>
        <v/>
      </c>
      <c r="M50" s="24" t="str">
        <f t="shared" si="2"/>
        <v/>
      </c>
      <c r="N50" s="10" t="str">
        <f>[1]Profile!$B$2</f>
        <v>700101-1</v>
      </c>
      <c r="O50" s="11" t="e">
        <f>#REF!</f>
        <v>#REF!</v>
      </c>
      <c r="P50" s="1" t="str">
        <f t="shared" si="11"/>
        <v>0</v>
      </c>
      <c r="Q50" s="1" t="str">
        <f t="shared" si="12"/>
        <v>0</v>
      </c>
      <c r="R50" s="1" t="e">
        <f>ROUND(VLOOKUP($P50,[1]age!$A$2:$M$457,2,FALSE),1)</f>
        <v>#N/A</v>
      </c>
      <c r="S50" s="1" t="e">
        <f>ROUND(VLOOKUP($P50,[1]age!$A$2:$M$457,3,FALSE),1)</f>
        <v>#N/A</v>
      </c>
      <c r="T50" s="1" t="e">
        <f>ROUND(VLOOKUP($P50,[1]age!$A$2:$M$457,4,FALSE),1)</f>
        <v>#N/A</v>
      </c>
      <c r="U50" s="1" t="e">
        <f>ROUND(VLOOKUP($P50,[1]age!$A$2:$M$457,5,FALSE),1)</f>
        <v>#N/A</v>
      </c>
      <c r="V50" s="1" t="e">
        <f>ROUND(VLOOKUP($P50,[1]age!$A$2:$M$457,6,FALSE),1)</f>
        <v>#N/A</v>
      </c>
      <c r="W50" s="1" t="e">
        <f>ROUND(VLOOKUP($P50,[1]age!$A$2:$M$457,7,FALSE),1)</f>
        <v>#N/A</v>
      </c>
      <c r="X50" s="1" t="e">
        <f>ROUND(VLOOKUP($P50,[1]age!$A$2:$M$457,8,FALSE),1)</f>
        <v>#N/A</v>
      </c>
      <c r="Y50" s="1" t="e">
        <f>ROUND(VLOOKUP($P50,[1]age!$A$2:$M$457,9,FALSE),1)</f>
        <v>#N/A</v>
      </c>
      <c r="Z50" s="1" t="e">
        <f>ROUND(VLOOKUP($P50,[1]age!$A$2:$M$457,10,FALSE),1)</f>
        <v>#N/A</v>
      </c>
      <c r="AA50" s="1" t="e">
        <f>ROUND(VLOOKUP($P50,[1]age!$A$2:$M$457,11,FALSE),1)</f>
        <v>#N/A</v>
      </c>
      <c r="AB50" s="1" t="e">
        <f>ROUND(VLOOKUP($P50,[1]age!$A$2:$M$457,12,FALSE),1)</f>
        <v>#N/A</v>
      </c>
      <c r="AC50" s="1" t="e">
        <f>ROUND(VLOOKUP($P50,[1]age!$A$2:$M$457,13,FALSE),1)</f>
        <v>#N/A</v>
      </c>
      <c r="AD50" s="1" t="e">
        <f>ROUND(VLOOKUP($Q50,[1]ht!$A$2:$H$253,2,FALSE),1)</f>
        <v>#N/A</v>
      </c>
      <c r="AE50" s="1" t="e">
        <f>ROUND(VLOOKUP($Q50,[1]ht!$A$2:$H$253,3,FALSE),1)</f>
        <v>#N/A</v>
      </c>
      <c r="AF50" s="1" t="e">
        <f>ROUND(VLOOKUP($Q50,[1]ht!$A$2:$H$253,4,FALSE),1)</f>
        <v>#N/A</v>
      </c>
      <c r="AG50" s="1" t="e">
        <f>ROUND(VLOOKUP($Q50,[1]ht!$A$2:$H$253,5,FALSE),1)</f>
        <v>#N/A</v>
      </c>
      <c r="AH50" s="1" t="e">
        <f>ROUND(VLOOKUP($Q50,[1]ht!$A$2:$H$253,6,FALSE),1)</f>
        <v>#N/A</v>
      </c>
      <c r="AI50" s="1" t="e">
        <f>ROUND(VLOOKUP($Q50,[1]ht!$A$2:$H$253,7,FALSE),1)</f>
        <v>#N/A</v>
      </c>
      <c r="AJ50" s="1" t="e">
        <f>ROUND(VLOOKUP($Q50,[1]ht!$A$2:$H$253,8,FALSE),1)</f>
        <v>#N/A</v>
      </c>
    </row>
    <row r="51" spans="1:36">
      <c r="A51" s="5">
        <v>46</v>
      </c>
      <c r="B51" s="6"/>
      <c r="C51" s="6"/>
      <c r="D51" s="32"/>
      <c r="E51" s="21"/>
      <c r="F51" s="9"/>
      <c r="G51" s="30">
        <f t="shared" si="9"/>
        <v>0</v>
      </c>
      <c r="H51" s="30">
        <f t="shared" si="10"/>
        <v>0</v>
      </c>
      <c r="I51" s="9"/>
      <c r="J51" s="9"/>
      <c r="K51" s="24" t="str">
        <f t="shared" si="0"/>
        <v/>
      </c>
      <c r="L51" s="24" t="str">
        <f t="shared" si="1"/>
        <v/>
      </c>
      <c r="M51" s="24" t="str">
        <f t="shared" si="2"/>
        <v/>
      </c>
      <c r="N51" s="10" t="str">
        <f>[1]Profile!$B$2</f>
        <v>700101-1</v>
      </c>
      <c r="O51" s="11" t="e">
        <f>#REF!</f>
        <v>#REF!</v>
      </c>
      <c r="P51" s="1" t="str">
        <f t="shared" si="11"/>
        <v>0</v>
      </c>
      <c r="Q51" s="1" t="str">
        <f t="shared" si="12"/>
        <v>0</v>
      </c>
      <c r="R51" s="1" t="e">
        <f>ROUND(VLOOKUP($P51,[1]age!$A$2:$M$457,2,FALSE),1)</f>
        <v>#N/A</v>
      </c>
      <c r="S51" s="1" t="e">
        <f>ROUND(VLOOKUP($P51,[1]age!$A$2:$M$457,3,FALSE),1)</f>
        <v>#N/A</v>
      </c>
      <c r="T51" s="1" t="e">
        <f>ROUND(VLOOKUP($P51,[1]age!$A$2:$M$457,4,FALSE),1)</f>
        <v>#N/A</v>
      </c>
      <c r="U51" s="1" t="e">
        <f>ROUND(VLOOKUP($P51,[1]age!$A$2:$M$457,5,FALSE),1)</f>
        <v>#N/A</v>
      </c>
      <c r="V51" s="1" t="e">
        <f>ROUND(VLOOKUP($P51,[1]age!$A$2:$M$457,6,FALSE),1)</f>
        <v>#N/A</v>
      </c>
      <c r="W51" s="1" t="e">
        <f>ROUND(VLOOKUP($P51,[1]age!$A$2:$M$457,7,FALSE),1)</f>
        <v>#N/A</v>
      </c>
      <c r="X51" s="1" t="e">
        <f>ROUND(VLOOKUP($P51,[1]age!$A$2:$M$457,8,FALSE),1)</f>
        <v>#N/A</v>
      </c>
      <c r="Y51" s="1" t="e">
        <f>ROUND(VLOOKUP($P51,[1]age!$A$2:$M$457,9,FALSE),1)</f>
        <v>#N/A</v>
      </c>
      <c r="Z51" s="1" t="e">
        <f>ROUND(VLOOKUP($P51,[1]age!$A$2:$M$457,10,FALSE),1)</f>
        <v>#N/A</v>
      </c>
      <c r="AA51" s="1" t="e">
        <f>ROUND(VLOOKUP($P51,[1]age!$A$2:$M$457,11,FALSE),1)</f>
        <v>#N/A</v>
      </c>
      <c r="AB51" s="1" t="e">
        <f>ROUND(VLOOKUP($P51,[1]age!$A$2:$M$457,12,FALSE),1)</f>
        <v>#N/A</v>
      </c>
      <c r="AC51" s="1" t="e">
        <f>ROUND(VLOOKUP($P51,[1]age!$A$2:$M$457,13,FALSE),1)</f>
        <v>#N/A</v>
      </c>
      <c r="AD51" s="1" t="e">
        <f>ROUND(VLOOKUP($Q51,[1]ht!$A$2:$H$253,2,FALSE),1)</f>
        <v>#N/A</v>
      </c>
      <c r="AE51" s="1" t="e">
        <f>ROUND(VLOOKUP($Q51,[1]ht!$A$2:$H$253,3,FALSE),1)</f>
        <v>#N/A</v>
      </c>
      <c r="AF51" s="1" t="e">
        <f>ROUND(VLOOKUP($Q51,[1]ht!$A$2:$H$253,4,FALSE),1)</f>
        <v>#N/A</v>
      </c>
      <c r="AG51" s="1" t="e">
        <f>ROUND(VLOOKUP($Q51,[1]ht!$A$2:$H$253,5,FALSE),1)</f>
        <v>#N/A</v>
      </c>
      <c r="AH51" s="1" t="e">
        <f>ROUND(VLOOKUP($Q51,[1]ht!$A$2:$H$253,6,FALSE),1)</f>
        <v>#N/A</v>
      </c>
      <c r="AI51" s="1" t="e">
        <f>ROUND(VLOOKUP($Q51,[1]ht!$A$2:$H$253,7,FALSE),1)</f>
        <v>#N/A</v>
      </c>
      <c r="AJ51" s="1" t="e">
        <f>ROUND(VLOOKUP($Q51,[1]ht!$A$2:$H$253,8,FALSE),1)</f>
        <v>#N/A</v>
      </c>
    </row>
    <row r="52" spans="1:36">
      <c r="A52" s="5">
        <v>47</v>
      </c>
      <c r="B52" s="6"/>
      <c r="C52" s="6"/>
      <c r="D52" s="32"/>
      <c r="E52" s="21"/>
      <c r="F52" s="9"/>
      <c r="G52" s="30">
        <f t="shared" si="9"/>
        <v>0</v>
      </c>
      <c r="H52" s="30">
        <f t="shared" si="10"/>
        <v>0</v>
      </c>
      <c r="I52" s="9"/>
      <c r="J52" s="9"/>
      <c r="K52" s="24" t="str">
        <f t="shared" si="0"/>
        <v/>
      </c>
      <c r="L52" s="24" t="str">
        <f t="shared" si="1"/>
        <v/>
      </c>
      <c r="M52" s="24" t="str">
        <f t="shared" si="2"/>
        <v/>
      </c>
      <c r="N52" s="10" t="str">
        <f>[1]Profile!$B$2</f>
        <v>700101-1</v>
      </c>
      <c r="O52" s="11" t="e">
        <f>#REF!</f>
        <v>#REF!</v>
      </c>
      <c r="P52" s="1" t="str">
        <f t="shared" si="11"/>
        <v>0</v>
      </c>
      <c r="Q52" s="1" t="str">
        <f t="shared" si="12"/>
        <v>0</v>
      </c>
      <c r="R52" s="1" t="e">
        <f>ROUND(VLOOKUP($P52,[1]age!$A$2:$M$457,2,FALSE),1)</f>
        <v>#N/A</v>
      </c>
      <c r="S52" s="1" t="e">
        <f>ROUND(VLOOKUP($P52,[1]age!$A$2:$M$457,3,FALSE),1)</f>
        <v>#N/A</v>
      </c>
      <c r="T52" s="1" t="e">
        <f>ROUND(VLOOKUP($P52,[1]age!$A$2:$M$457,4,FALSE),1)</f>
        <v>#N/A</v>
      </c>
      <c r="U52" s="1" t="e">
        <f>ROUND(VLOOKUP($P52,[1]age!$A$2:$M$457,5,FALSE),1)</f>
        <v>#N/A</v>
      </c>
      <c r="V52" s="1" t="e">
        <f>ROUND(VLOOKUP($P52,[1]age!$A$2:$M$457,6,FALSE),1)</f>
        <v>#N/A</v>
      </c>
      <c r="W52" s="1" t="e">
        <f>ROUND(VLOOKUP($P52,[1]age!$A$2:$M$457,7,FALSE),1)</f>
        <v>#N/A</v>
      </c>
      <c r="X52" s="1" t="e">
        <f>ROUND(VLOOKUP($P52,[1]age!$A$2:$M$457,8,FALSE),1)</f>
        <v>#N/A</v>
      </c>
      <c r="Y52" s="1" t="e">
        <f>ROUND(VLOOKUP($P52,[1]age!$A$2:$M$457,9,FALSE),1)</f>
        <v>#N/A</v>
      </c>
      <c r="Z52" s="1" t="e">
        <f>ROUND(VLOOKUP($P52,[1]age!$A$2:$M$457,10,FALSE),1)</f>
        <v>#N/A</v>
      </c>
      <c r="AA52" s="1" t="e">
        <f>ROUND(VLOOKUP($P52,[1]age!$A$2:$M$457,11,FALSE),1)</f>
        <v>#N/A</v>
      </c>
      <c r="AB52" s="1" t="e">
        <f>ROUND(VLOOKUP($P52,[1]age!$A$2:$M$457,12,FALSE),1)</f>
        <v>#N/A</v>
      </c>
      <c r="AC52" s="1" t="e">
        <f>ROUND(VLOOKUP($P52,[1]age!$A$2:$M$457,13,FALSE),1)</f>
        <v>#N/A</v>
      </c>
      <c r="AD52" s="1" t="e">
        <f>ROUND(VLOOKUP($Q52,[1]ht!$A$2:$H$253,2,FALSE),1)</f>
        <v>#N/A</v>
      </c>
      <c r="AE52" s="1" t="e">
        <f>ROUND(VLOOKUP($Q52,[1]ht!$A$2:$H$253,3,FALSE),1)</f>
        <v>#N/A</v>
      </c>
      <c r="AF52" s="1" t="e">
        <f>ROUND(VLOOKUP($Q52,[1]ht!$A$2:$H$253,4,FALSE),1)</f>
        <v>#N/A</v>
      </c>
      <c r="AG52" s="1" t="e">
        <f>ROUND(VLOOKUP($Q52,[1]ht!$A$2:$H$253,5,FALSE),1)</f>
        <v>#N/A</v>
      </c>
      <c r="AH52" s="1" t="e">
        <f>ROUND(VLOOKUP($Q52,[1]ht!$A$2:$H$253,6,FALSE),1)</f>
        <v>#N/A</v>
      </c>
      <c r="AI52" s="1" t="e">
        <f>ROUND(VLOOKUP($Q52,[1]ht!$A$2:$H$253,7,FALSE),1)</f>
        <v>#N/A</v>
      </c>
      <c r="AJ52" s="1" t="e">
        <f>ROUND(VLOOKUP($Q52,[1]ht!$A$2:$H$253,8,FALSE),1)</f>
        <v>#N/A</v>
      </c>
    </row>
    <row r="53" spans="1:36">
      <c r="A53" s="5">
        <v>48</v>
      </c>
      <c r="B53" s="6"/>
      <c r="C53" s="6"/>
      <c r="D53" s="32"/>
      <c r="E53" s="21"/>
      <c r="F53" s="9"/>
      <c r="G53" s="30">
        <f t="shared" si="9"/>
        <v>0</v>
      </c>
      <c r="H53" s="30">
        <f t="shared" si="10"/>
        <v>0</v>
      </c>
      <c r="I53" s="9"/>
      <c r="J53" s="9"/>
      <c r="K53" s="24" t="str">
        <f t="shared" si="0"/>
        <v/>
      </c>
      <c r="L53" s="24" t="str">
        <f t="shared" si="1"/>
        <v/>
      </c>
      <c r="M53" s="24" t="str">
        <f t="shared" si="2"/>
        <v/>
      </c>
      <c r="N53" s="10" t="str">
        <f>[1]Profile!$B$2</f>
        <v>700101-1</v>
      </c>
      <c r="O53" s="11" t="e">
        <f>#REF!</f>
        <v>#REF!</v>
      </c>
      <c r="P53" s="1" t="str">
        <f t="shared" si="11"/>
        <v>0</v>
      </c>
      <c r="Q53" s="1" t="str">
        <f t="shared" si="12"/>
        <v>0</v>
      </c>
      <c r="R53" s="1" t="e">
        <f>ROUND(VLOOKUP($P53,[1]age!$A$2:$M$457,2,FALSE),1)</f>
        <v>#N/A</v>
      </c>
      <c r="S53" s="1" t="e">
        <f>ROUND(VLOOKUP($P53,[1]age!$A$2:$M$457,3,FALSE),1)</f>
        <v>#N/A</v>
      </c>
      <c r="T53" s="1" t="e">
        <f>ROUND(VLOOKUP($P53,[1]age!$A$2:$M$457,4,FALSE),1)</f>
        <v>#N/A</v>
      </c>
      <c r="U53" s="1" t="e">
        <f>ROUND(VLOOKUP($P53,[1]age!$A$2:$M$457,5,FALSE),1)</f>
        <v>#N/A</v>
      </c>
      <c r="V53" s="1" t="e">
        <f>ROUND(VLOOKUP($P53,[1]age!$A$2:$M$457,6,FALSE),1)</f>
        <v>#N/A</v>
      </c>
      <c r="W53" s="1" t="e">
        <f>ROUND(VLOOKUP($P53,[1]age!$A$2:$M$457,7,FALSE),1)</f>
        <v>#N/A</v>
      </c>
      <c r="X53" s="1" t="e">
        <f>ROUND(VLOOKUP($P53,[1]age!$A$2:$M$457,8,FALSE),1)</f>
        <v>#N/A</v>
      </c>
      <c r="Y53" s="1" t="e">
        <f>ROUND(VLOOKUP($P53,[1]age!$A$2:$M$457,9,FALSE),1)</f>
        <v>#N/A</v>
      </c>
      <c r="Z53" s="1" t="e">
        <f>ROUND(VLOOKUP($P53,[1]age!$A$2:$M$457,10,FALSE),1)</f>
        <v>#N/A</v>
      </c>
      <c r="AA53" s="1" t="e">
        <f>ROUND(VLOOKUP($P53,[1]age!$A$2:$M$457,11,FALSE),1)</f>
        <v>#N/A</v>
      </c>
      <c r="AB53" s="1" t="e">
        <f>ROUND(VLOOKUP($P53,[1]age!$A$2:$M$457,12,FALSE),1)</f>
        <v>#N/A</v>
      </c>
      <c r="AC53" s="1" t="e">
        <f>ROUND(VLOOKUP($P53,[1]age!$A$2:$M$457,13,FALSE),1)</f>
        <v>#N/A</v>
      </c>
      <c r="AD53" s="1" t="e">
        <f>ROUND(VLOOKUP($Q53,[1]ht!$A$2:$H$253,2,FALSE),1)</f>
        <v>#N/A</v>
      </c>
      <c r="AE53" s="1" t="e">
        <f>ROUND(VLOOKUP($Q53,[1]ht!$A$2:$H$253,3,FALSE),1)</f>
        <v>#N/A</v>
      </c>
      <c r="AF53" s="1" t="e">
        <f>ROUND(VLOOKUP($Q53,[1]ht!$A$2:$H$253,4,FALSE),1)</f>
        <v>#N/A</v>
      </c>
      <c r="AG53" s="1" t="e">
        <f>ROUND(VLOOKUP($Q53,[1]ht!$A$2:$H$253,5,FALSE),1)</f>
        <v>#N/A</v>
      </c>
      <c r="AH53" s="1" t="e">
        <f>ROUND(VLOOKUP($Q53,[1]ht!$A$2:$H$253,6,FALSE),1)</f>
        <v>#N/A</v>
      </c>
      <c r="AI53" s="1" t="e">
        <f>ROUND(VLOOKUP($Q53,[1]ht!$A$2:$H$253,7,FALSE),1)</f>
        <v>#N/A</v>
      </c>
      <c r="AJ53" s="1" t="e">
        <f>ROUND(VLOOKUP($Q53,[1]ht!$A$2:$H$253,8,FALSE),1)</f>
        <v>#N/A</v>
      </c>
    </row>
    <row r="54" spans="1:36">
      <c r="A54" s="5">
        <v>49</v>
      </c>
      <c r="B54" s="6"/>
      <c r="C54" s="6"/>
      <c r="D54" s="32"/>
      <c r="E54" s="21"/>
      <c r="F54" s="9"/>
      <c r="G54" s="30">
        <f t="shared" si="9"/>
        <v>0</v>
      </c>
      <c r="H54" s="30">
        <f t="shared" si="10"/>
        <v>0</v>
      </c>
      <c r="I54" s="9"/>
      <c r="J54" s="9"/>
      <c r="K54" s="24" t="str">
        <f t="shared" si="0"/>
        <v/>
      </c>
      <c r="L54" s="24" t="str">
        <f t="shared" si="1"/>
        <v/>
      </c>
      <c r="M54" s="24" t="str">
        <f t="shared" si="2"/>
        <v/>
      </c>
      <c r="N54" s="10" t="str">
        <f>[1]Profile!$B$2</f>
        <v>700101-1</v>
      </c>
      <c r="O54" s="11" t="e">
        <f>#REF!</f>
        <v>#REF!</v>
      </c>
      <c r="P54" s="1" t="str">
        <f t="shared" si="11"/>
        <v>0</v>
      </c>
      <c r="Q54" s="1" t="str">
        <f t="shared" si="12"/>
        <v>0</v>
      </c>
      <c r="R54" s="1" t="e">
        <f>ROUND(VLOOKUP($P54,[1]age!$A$2:$M$457,2,FALSE),1)</f>
        <v>#N/A</v>
      </c>
      <c r="S54" s="1" t="e">
        <f>ROUND(VLOOKUP($P54,[1]age!$A$2:$M$457,3,FALSE),1)</f>
        <v>#N/A</v>
      </c>
      <c r="T54" s="1" t="e">
        <f>ROUND(VLOOKUP($P54,[1]age!$A$2:$M$457,4,FALSE),1)</f>
        <v>#N/A</v>
      </c>
      <c r="U54" s="1" t="e">
        <f>ROUND(VLOOKUP($P54,[1]age!$A$2:$M$457,5,FALSE),1)</f>
        <v>#N/A</v>
      </c>
      <c r="V54" s="1" t="e">
        <f>ROUND(VLOOKUP($P54,[1]age!$A$2:$M$457,6,FALSE),1)</f>
        <v>#N/A</v>
      </c>
      <c r="W54" s="1" t="e">
        <f>ROUND(VLOOKUP($P54,[1]age!$A$2:$M$457,7,FALSE),1)</f>
        <v>#N/A</v>
      </c>
      <c r="X54" s="1" t="e">
        <f>ROUND(VLOOKUP($P54,[1]age!$A$2:$M$457,8,FALSE),1)</f>
        <v>#N/A</v>
      </c>
      <c r="Y54" s="1" t="e">
        <f>ROUND(VLOOKUP($P54,[1]age!$A$2:$M$457,9,FALSE),1)</f>
        <v>#N/A</v>
      </c>
      <c r="Z54" s="1" t="e">
        <f>ROUND(VLOOKUP($P54,[1]age!$A$2:$M$457,10,FALSE),1)</f>
        <v>#N/A</v>
      </c>
      <c r="AA54" s="1" t="e">
        <f>ROUND(VLOOKUP($P54,[1]age!$A$2:$M$457,11,FALSE),1)</f>
        <v>#N/A</v>
      </c>
      <c r="AB54" s="1" t="e">
        <f>ROUND(VLOOKUP($P54,[1]age!$A$2:$M$457,12,FALSE),1)</f>
        <v>#N/A</v>
      </c>
      <c r="AC54" s="1" t="e">
        <f>ROUND(VLOOKUP($P54,[1]age!$A$2:$M$457,13,FALSE),1)</f>
        <v>#N/A</v>
      </c>
      <c r="AD54" s="1" t="e">
        <f>ROUND(VLOOKUP($Q54,[1]ht!$A$2:$H$253,2,FALSE),1)</f>
        <v>#N/A</v>
      </c>
      <c r="AE54" s="1" t="e">
        <f>ROUND(VLOOKUP($Q54,[1]ht!$A$2:$H$253,3,FALSE),1)</f>
        <v>#N/A</v>
      </c>
      <c r="AF54" s="1" t="e">
        <f>ROUND(VLOOKUP($Q54,[1]ht!$A$2:$H$253,4,FALSE),1)</f>
        <v>#N/A</v>
      </c>
      <c r="AG54" s="1" t="e">
        <f>ROUND(VLOOKUP($Q54,[1]ht!$A$2:$H$253,5,FALSE),1)</f>
        <v>#N/A</v>
      </c>
      <c r="AH54" s="1" t="e">
        <f>ROUND(VLOOKUP($Q54,[1]ht!$A$2:$H$253,6,FALSE),1)</f>
        <v>#N/A</v>
      </c>
      <c r="AI54" s="1" t="e">
        <f>ROUND(VLOOKUP($Q54,[1]ht!$A$2:$H$253,7,FALSE),1)</f>
        <v>#N/A</v>
      </c>
      <c r="AJ54" s="1" t="e">
        <f>ROUND(VLOOKUP($Q54,[1]ht!$A$2:$H$253,8,FALSE),1)</f>
        <v>#N/A</v>
      </c>
    </row>
    <row r="55" spans="1:36">
      <c r="A55" s="5">
        <v>50</v>
      </c>
      <c r="B55" s="6"/>
      <c r="C55" s="6"/>
      <c r="D55" s="32"/>
      <c r="E55" s="21"/>
      <c r="F55" s="9"/>
      <c r="G55" s="30">
        <f t="shared" si="9"/>
        <v>0</v>
      </c>
      <c r="H55" s="30">
        <f t="shared" si="10"/>
        <v>0</v>
      </c>
      <c r="I55" s="9"/>
      <c r="J55" s="9"/>
      <c r="K55" s="24" t="str">
        <f t="shared" si="0"/>
        <v/>
      </c>
      <c r="L55" s="24" t="str">
        <f t="shared" si="1"/>
        <v/>
      </c>
      <c r="M55" s="24" t="str">
        <f t="shared" si="2"/>
        <v/>
      </c>
      <c r="N55" s="10" t="str">
        <f>[1]Profile!$B$2</f>
        <v>700101-1</v>
      </c>
      <c r="O55" s="11" t="e">
        <f>#REF!</f>
        <v>#REF!</v>
      </c>
      <c r="P55" s="1" t="str">
        <f t="shared" si="11"/>
        <v>0</v>
      </c>
      <c r="Q55" s="1" t="str">
        <f t="shared" si="12"/>
        <v>0</v>
      </c>
      <c r="R55" s="1" t="e">
        <f>ROUND(VLOOKUP($P55,[1]age!$A$2:$M$457,2,FALSE),1)</f>
        <v>#N/A</v>
      </c>
      <c r="S55" s="1" t="e">
        <f>ROUND(VLOOKUP($P55,[1]age!$A$2:$M$457,3,FALSE),1)</f>
        <v>#N/A</v>
      </c>
      <c r="T55" s="1" t="e">
        <f>ROUND(VLOOKUP($P55,[1]age!$A$2:$M$457,4,FALSE),1)</f>
        <v>#N/A</v>
      </c>
      <c r="U55" s="1" t="e">
        <f>ROUND(VLOOKUP($P55,[1]age!$A$2:$M$457,5,FALSE),1)</f>
        <v>#N/A</v>
      </c>
      <c r="V55" s="1" t="e">
        <f>ROUND(VLOOKUP($P55,[1]age!$A$2:$M$457,6,FALSE),1)</f>
        <v>#N/A</v>
      </c>
      <c r="W55" s="1" t="e">
        <f>ROUND(VLOOKUP($P55,[1]age!$A$2:$M$457,7,FALSE),1)</f>
        <v>#N/A</v>
      </c>
      <c r="X55" s="1" t="e">
        <f>ROUND(VLOOKUP($P55,[1]age!$A$2:$M$457,8,FALSE),1)</f>
        <v>#N/A</v>
      </c>
      <c r="Y55" s="1" t="e">
        <f>ROUND(VLOOKUP($P55,[1]age!$A$2:$M$457,9,FALSE),1)</f>
        <v>#N/A</v>
      </c>
      <c r="Z55" s="1" t="e">
        <f>ROUND(VLOOKUP($P55,[1]age!$A$2:$M$457,10,FALSE),1)</f>
        <v>#N/A</v>
      </c>
      <c r="AA55" s="1" t="e">
        <f>ROUND(VLOOKUP($P55,[1]age!$A$2:$M$457,11,FALSE),1)</f>
        <v>#N/A</v>
      </c>
      <c r="AB55" s="1" t="e">
        <f>ROUND(VLOOKUP($P55,[1]age!$A$2:$M$457,12,FALSE),1)</f>
        <v>#N/A</v>
      </c>
      <c r="AC55" s="1" t="e">
        <f>ROUND(VLOOKUP($P55,[1]age!$A$2:$M$457,13,FALSE),1)</f>
        <v>#N/A</v>
      </c>
      <c r="AD55" s="1" t="e">
        <f>ROUND(VLOOKUP($Q55,[1]ht!$A$2:$H$253,2,FALSE),1)</f>
        <v>#N/A</v>
      </c>
      <c r="AE55" s="1" t="e">
        <f>ROUND(VLOOKUP($Q55,[1]ht!$A$2:$H$253,3,FALSE),1)</f>
        <v>#N/A</v>
      </c>
      <c r="AF55" s="1" t="e">
        <f>ROUND(VLOOKUP($Q55,[1]ht!$A$2:$H$253,4,FALSE),1)</f>
        <v>#N/A</v>
      </c>
      <c r="AG55" s="1" t="e">
        <f>ROUND(VLOOKUP($Q55,[1]ht!$A$2:$H$253,5,FALSE),1)</f>
        <v>#N/A</v>
      </c>
      <c r="AH55" s="1" t="e">
        <f>ROUND(VLOOKUP($Q55,[1]ht!$A$2:$H$253,6,FALSE),1)</f>
        <v>#N/A</v>
      </c>
      <c r="AI55" s="1" t="e">
        <f>ROUND(VLOOKUP($Q55,[1]ht!$A$2:$H$253,7,FALSE),1)</f>
        <v>#N/A</v>
      </c>
      <c r="AJ55" s="1" t="e">
        <f>ROUND(VLOOKUP($Q55,[1]ht!$A$2:$H$253,8,FALSE),1)</f>
        <v>#N/A</v>
      </c>
    </row>
    <row r="56" spans="1:36">
      <c r="A56" s="5">
        <v>51</v>
      </c>
      <c r="B56" s="6"/>
      <c r="C56" s="6"/>
      <c r="D56" s="32"/>
      <c r="E56" s="21"/>
      <c r="F56" s="9"/>
      <c r="G56" s="30">
        <f t="shared" si="9"/>
        <v>0</v>
      </c>
      <c r="H56" s="30">
        <f t="shared" si="10"/>
        <v>0</v>
      </c>
      <c r="I56" s="9"/>
      <c r="J56" s="9"/>
      <c r="K56" s="24" t="str">
        <f t="shared" si="0"/>
        <v/>
      </c>
      <c r="L56" s="24" t="str">
        <f t="shared" si="1"/>
        <v/>
      </c>
      <c r="M56" s="24" t="str">
        <f t="shared" si="2"/>
        <v/>
      </c>
      <c r="N56" s="10" t="str">
        <f>[1]Profile!$B$2</f>
        <v>700101-1</v>
      </c>
      <c r="O56" s="11" t="e">
        <f>#REF!</f>
        <v>#REF!</v>
      </c>
      <c r="P56" s="1" t="str">
        <f t="shared" si="11"/>
        <v>0</v>
      </c>
      <c r="Q56" s="1" t="str">
        <f t="shared" si="12"/>
        <v>0</v>
      </c>
      <c r="R56" s="1" t="e">
        <f>ROUND(VLOOKUP($P56,[1]age!$A$2:$M$457,2,FALSE),1)</f>
        <v>#N/A</v>
      </c>
      <c r="S56" s="1" t="e">
        <f>ROUND(VLOOKUP($P56,[1]age!$A$2:$M$457,3,FALSE),1)</f>
        <v>#N/A</v>
      </c>
      <c r="T56" s="1" t="e">
        <f>ROUND(VLOOKUP($P56,[1]age!$A$2:$M$457,4,FALSE),1)</f>
        <v>#N/A</v>
      </c>
      <c r="U56" s="1" t="e">
        <f>ROUND(VLOOKUP($P56,[1]age!$A$2:$M$457,5,FALSE),1)</f>
        <v>#N/A</v>
      </c>
      <c r="V56" s="1" t="e">
        <f>ROUND(VLOOKUP($P56,[1]age!$A$2:$M$457,6,FALSE),1)</f>
        <v>#N/A</v>
      </c>
      <c r="W56" s="1" t="e">
        <f>ROUND(VLOOKUP($P56,[1]age!$A$2:$M$457,7,FALSE),1)</f>
        <v>#N/A</v>
      </c>
      <c r="X56" s="1" t="e">
        <f>ROUND(VLOOKUP($P56,[1]age!$A$2:$M$457,8,FALSE),1)</f>
        <v>#N/A</v>
      </c>
      <c r="Y56" s="1" t="e">
        <f>ROUND(VLOOKUP($P56,[1]age!$A$2:$M$457,9,FALSE),1)</f>
        <v>#N/A</v>
      </c>
      <c r="Z56" s="1" t="e">
        <f>ROUND(VLOOKUP($P56,[1]age!$A$2:$M$457,10,FALSE),1)</f>
        <v>#N/A</v>
      </c>
      <c r="AA56" s="1" t="e">
        <f>ROUND(VLOOKUP($P56,[1]age!$A$2:$M$457,11,FALSE),1)</f>
        <v>#N/A</v>
      </c>
      <c r="AB56" s="1" t="e">
        <f>ROUND(VLOOKUP($P56,[1]age!$A$2:$M$457,12,FALSE),1)</f>
        <v>#N/A</v>
      </c>
      <c r="AC56" s="1" t="e">
        <f>ROUND(VLOOKUP($P56,[1]age!$A$2:$M$457,13,FALSE),1)</f>
        <v>#N/A</v>
      </c>
      <c r="AD56" s="1" t="e">
        <f>ROUND(VLOOKUP($Q56,[1]ht!$A$2:$H$253,2,FALSE),1)</f>
        <v>#N/A</v>
      </c>
      <c r="AE56" s="1" t="e">
        <f>ROUND(VLOOKUP($Q56,[1]ht!$A$2:$H$253,3,FALSE),1)</f>
        <v>#N/A</v>
      </c>
      <c r="AF56" s="1" t="e">
        <f>ROUND(VLOOKUP($Q56,[1]ht!$A$2:$H$253,4,FALSE),1)</f>
        <v>#N/A</v>
      </c>
      <c r="AG56" s="1" t="e">
        <f>ROUND(VLOOKUP($Q56,[1]ht!$A$2:$H$253,5,FALSE),1)</f>
        <v>#N/A</v>
      </c>
      <c r="AH56" s="1" t="e">
        <f>ROUND(VLOOKUP($Q56,[1]ht!$A$2:$H$253,6,FALSE),1)</f>
        <v>#N/A</v>
      </c>
      <c r="AI56" s="1" t="e">
        <f>ROUND(VLOOKUP($Q56,[1]ht!$A$2:$H$253,7,FALSE),1)</f>
        <v>#N/A</v>
      </c>
      <c r="AJ56" s="1" t="e">
        <f>ROUND(VLOOKUP($Q56,[1]ht!$A$2:$H$253,8,FALSE),1)</f>
        <v>#N/A</v>
      </c>
    </row>
    <row r="57" spans="1:36">
      <c r="A57" s="5">
        <v>52</v>
      </c>
      <c r="B57" s="6"/>
      <c r="C57" s="6"/>
      <c r="D57" s="32"/>
      <c r="E57" s="21"/>
      <c r="F57" s="9"/>
      <c r="G57" s="30">
        <f t="shared" si="9"/>
        <v>0</v>
      </c>
      <c r="H57" s="30">
        <f t="shared" si="10"/>
        <v>0</v>
      </c>
      <c r="I57" s="9"/>
      <c r="J57" s="9"/>
      <c r="K57" s="24" t="str">
        <f t="shared" si="0"/>
        <v/>
      </c>
      <c r="L57" s="24" t="str">
        <f t="shared" si="1"/>
        <v/>
      </c>
      <c r="M57" s="24" t="str">
        <f t="shared" si="2"/>
        <v/>
      </c>
      <c r="N57" s="10" t="str">
        <f>[1]Profile!$B$2</f>
        <v>700101-1</v>
      </c>
      <c r="O57" s="11" t="e">
        <f>#REF!</f>
        <v>#REF!</v>
      </c>
      <c r="P57" s="1" t="str">
        <f t="shared" si="11"/>
        <v>0</v>
      </c>
      <c r="Q57" s="1" t="str">
        <f t="shared" si="12"/>
        <v>0</v>
      </c>
      <c r="R57" s="1" t="e">
        <f>ROUND(VLOOKUP($P57,[1]age!$A$2:$M$457,2,FALSE),1)</f>
        <v>#N/A</v>
      </c>
      <c r="S57" s="1" t="e">
        <f>ROUND(VLOOKUP($P57,[1]age!$A$2:$M$457,3,FALSE),1)</f>
        <v>#N/A</v>
      </c>
      <c r="T57" s="1" t="e">
        <f>ROUND(VLOOKUP($P57,[1]age!$A$2:$M$457,4,FALSE),1)</f>
        <v>#N/A</v>
      </c>
      <c r="U57" s="1" t="e">
        <f>ROUND(VLOOKUP($P57,[1]age!$A$2:$M$457,5,FALSE),1)</f>
        <v>#N/A</v>
      </c>
      <c r="V57" s="1" t="e">
        <f>ROUND(VLOOKUP($P57,[1]age!$A$2:$M$457,6,FALSE),1)</f>
        <v>#N/A</v>
      </c>
      <c r="W57" s="1" t="e">
        <f>ROUND(VLOOKUP($P57,[1]age!$A$2:$M$457,7,FALSE),1)</f>
        <v>#N/A</v>
      </c>
      <c r="X57" s="1" t="e">
        <f>ROUND(VLOOKUP($P57,[1]age!$A$2:$M$457,8,FALSE),1)</f>
        <v>#N/A</v>
      </c>
      <c r="Y57" s="1" t="e">
        <f>ROUND(VLOOKUP($P57,[1]age!$A$2:$M$457,9,FALSE),1)</f>
        <v>#N/A</v>
      </c>
      <c r="Z57" s="1" t="e">
        <f>ROUND(VLOOKUP($P57,[1]age!$A$2:$M$457,10,FALSE),1)</f>
        <v>#N/A</v>
      </c>
      <c r="AA57" s="1" t="e">
        <f>ROUND(VLOOKUP($P57,[1]age!$A$2:$M$457,11,FALSE),1)</f>
        <v>#N/A</v>
      </c>
      <c r="AB57" s="1" t="e">
        <f>ROUND(VLOOKUP($P57,[1]age!$A$2:$M$457,12,FALSE),1)</f>
        <v>#N/A</v>
      </c>
      <c r="AC57" s="1" t="e">
        <f>ROUND(VLOOKUP($P57,[1]age!$A$2:$M$457,13,FALSE),1)</f>
        <v>#N/A</v>
      </c>
      <c r="AD57" s="1" t="e">
        <f>ROUND(VLOOKUP($Q57,[1]ht!$A$2:$H$253,2,FALSE),1)</f>
        <v>#N/A</v>
      </c>
      <c r="AE57" s="1" t="e">
        <f>ROUND(VLOOKUP($Q57,[1]ht!$A$2:$H$253,3,FALSE),1)</f>
        <v>#N/A</v>
      </c>
      <c r="AF57" s="1" t="e">
        <f>ROUND(VLOOKUP($Q57,[1]ht!$A$2:$H$253,4,FALSE),1)</f>
        <v>#N/A</v>
      </c>
      <c r="AG57" s="1" t="e">
        <f>ROUND(VLOOKUP($Q57,[1]ht!$A$2:$H$253,5,FALSE),1)</f>
        <v>#N/A</v>
      </c>
      <c r="AH57" s="1" t="e">
        <f>ROUND(VLOOKUP($Q57,[1]ht!$A$2:$H$253,6,FALSE),1)</f>
        <v>#N/A</v>
      </c>
      <c r="AI57" s="1" t="e">
        <f>ROUND(VLOOKUP($Q57,[1]ht!$A$2:$H$253,7,FALSE),1)</f>
        <v>#N/A</v>
      </c>
      <c r="AJ57" s="1" t="e">
        <f>ROUND(VLOOKUP($Q57,[1]ht!$A$2:$H$253,8,FALSE),1)</f>
        <v>#N/A</v>
      </c>
    </row>
    <row r="58" spans="1:36">
      <c r="A58" s="5">
        <v>53</v>
      </c>
      <c r="B58" s="6"/>
      <c r="C58" s="6"/>
      <c r="D58" s="32"/>
      <c r="E58" s="21"/>
      <c r="F58" s="9"/>
      <c r="G58" s="30">
        <f t="shared" si="9"/>
        <v>0</v>
      </c>
      <c r="H58" s="30">
        <f t="shared" si="10"/>
        <v>0</v>
      </c>
      <c r="I58" s="9"/>
      <c r="J58" s="9"/>
      <c r="K58" s="24" t="str">
        <f t="shared" si="0"/>
        <v/>
      </c>
      <c r="L58" s="24" t="str">
        <f t="shared" si="1"/>
        <v/>
      </c>
      <c r="M58" s="24" t="str">
        <f t="shared" si="2"/>
        <v/>
      </c>
      <c r="N58" s="10" t="str">
        <f>[1]Profile!$B$2</f>
        <v>700101-1</v>
      </c>
      <c r="O58" s="11" t="e">
        <f>#REF!</f>
        <v>#REF!</v>
      </c>
      <c r="P58" s="1" t="str">
        <f t="shared" si="11"/>
        <v>0</v>
      </c>
      <c r="Q58" s="1" t="str">
        <f t="shared" si="12"/>
        <v>0</v>
      </c>
      <c r="R58" s="1" t="e">
        <f>ROUND(VLOOKUP($P58,[1]age!$A$2:$M$457,2,FALSE),1)</f>
        <v>#N/A</v>
      </c>
      <c r="S58" s="1" t="e">
        <f>ROUND(VLOOKUP($P58,[1]age!$A$2:$M$457,3,FALSE),1)</f>
        <v>#N/A</v>
      </c>
      <c r="T58" s="1" t="e">
        <f>ROUND(VLOOKUP($P58,[1]age!$A$2:$M$457,4,FALSE),1)</f>
        <v>#N/A</v>
      </c>
      <c r="U58" s="1" t="e">
        <f>ROUND(VLOOKUP($P58,[1]age!$A$2:$M$457,5,FALSE),1)</f>
        <v>#N/A</v>
      </c>
      <c r="V58" s="1" t="e">
        <f>ROUND(VLOOKUP($P58,[1]age!$A$2:$M$457,6,FALSE),1)</f>
        <v>#N/A</v>
      </c>
      <c r="W58" s="1" t="e">
        <f>ROUND(VLOOKUP($P58,[1]age!$A$2:$M$457,7,FALSE),1)</f>
        <v>#N/A</v>
      </c>
      <c r="X58" s="1" t="e">
        <f>ROUND(VLOOKUP($P58,[1]age!$A$2:$M$457,8,FALSE),1)</f>
        <v>#N/A</v>
      </c>
      <c r="Y58" s="1" t="e">
        <f>ROUND(VLOOKUP($P58,[1]age!$A$2:$M$457,9,FALSE),1)</f>
        <v>#N/A</v>
      </c>
      <c r="Z58" s="1" t="e">
        <f>ROUND(VLOOKUP($P58,[1]age!$A$2:$M$457,10,FALSE),1)</f>
        <v>#N/A</v>
      </c>
      <c r="AA58" s="1" t="e">
        <f>ROUND(VLOOKUP($P58,[1]age!$A$2:$M$457,11,FALSE),1)</f>
        <v>#N/A</v>
      </c>
      <c r="AB58" s="1" t="e">
        <f>ROUND(VLOOKUP($P58,[1]age!$A$2:$M$457,12,FALSE),1)</f>
        <v>#N/A</v>
      </c>
      <c r="AC58" s="1" t="e">
        <f>ROUND(VLOOKUP($P58,[1]age!$A$2:$M$457,13,FALSE),1)</f>
        <v>#N/A</v>
      </c>
      <c r="AD58" s="1" t="e">
        <f>ROUND(VLOOKUP($Q58,[1]ht!$A$2:$H$253,2,FALSE),1)</f>
        <v>#N/A</v>
      </c>
      <c r="AE58" s="1" t="e">
        <f>ROUND(VLOOKUP($Q58,[1]ht!$A$2:$H$253,3,FALSE),1)</f>
        <v>#N/A</v>
      </c>
      <c r="AF58" s="1" t="e">
        <f>ROUND(VLOOKUP($Q58,[1]ht!$A$2:$H$253,4,FALSE),1)</f>
        <v>#N/A</v>
      </c>
      <c r="AG58" s="1" t="e">
        <f>ROUND(VLOOKUP($Q58,[1]ht!$A$2:$H$253,5,FALSE),1)</f>
        <v>#N/A</v>
      </c>
      <c r="AH58" s="1" t="e">
        <f>ROUND(VLOOKUP($Q58,[1]ht!$A$2:$H$253,6,FALSE),1)</f>
        <v>#N/A</v>
      </c>
      <c r="AI58" s="1" t="e">
        <f>ROUND(VLOOKUP($Q58,[1]ht!$A$2:$H$253,7,FALSE),1)</f>
        <v>#N/A</v>
      </c>
      <c r="AJ58" s="1" t="e">
        <f>ROUND(VLOOKUP($Q58,[1]ht!$A$2:$H$253,8,FALSE),1)</f>
        <v>#N/A</v>
      </c>
    </row>
    <row r="59" spans="1:36">
      <c r="A59" s="5">
        <v>54</v>
      </c>
      <c r="B59" s="6"/>
      <c r="C59" s="6"/>
      <c r="D59" s="32"/>
      <c r="E59" s="21"/>
      <c r="F59" s="9"/>
      <c r="G59" s="30">
        <f t="shared" si="9"/>
        <v>0</v>
      </c>
      <c r="H59" s="30">
        <f t="shared" si="10"/>
        <v>0</v>
      </c>
      <c r="I59" s="9"/>
      <c r="J59" s="9"/>
      <c r="K59" s="24" t="str">
        <f t="shared" si="0"/>
        <v/>
      </c>
      <c r="L59" s="24" t="str">
        <f t="shared" si="1"/>
        <v/>
      </c>
      <c r="M59" s="24" t="str">
        <f t="shared" si="2"/>
        <v/>
      </c>
      <c r="N59" s="10" t="str">
        <f>[1]Profile!$B$2</f>
        <v>700101-1</v>
      </c>
      <c r="O59" s="11" t="e">
        <f>#REF!</f>
        <v>#REF!</v>
      </c>
      <c r="P59" s="1" t="str">
        <f t="shared" si="11"/>
        <v>0</v>
      </c>
      <c r="Q59" s="1" t="str">
        <f t="shared" si="12"/>
        <v>0</v>
      </c>
      <c r="R59" s="1" t="e">
        <f>ROUND(VLOOKUP($P59,[1]age!$A$2:$M$457,2,FALSE),1)</f>
        <v>#N/A</v>
      </c>
      <c r="S59" s="1" t="e">
        <f>ROUND(VLOOKUP($P59,[1]age!$A$2:$M$457,3,FALSE),1)</f>
        <v>#N/A</v>
      </c>
      <c r="T59" s="1" t="e">
        <f>ROUND(VLOOKUP($P59,[1]age!$A$2:$M$457,4,FALSE),1)</f>
        <v>#N/A</v>
      </c>
      <c r="U59" s="1" t="e">
        <f>ROUND(VLOOKUP($P59,[1]age!$A$2:$M$457,5,FALSE),1)</f>
        <v>#N/A</v>
      </c>
      <c r="V59" s="1" t="e">
        <f>ROUND(VLOOKUP($P59,[1]age!$A$2:$M$457,6,FALSE),1)</f>
        <v>#N/A</v>
      </c>
      <c r="W59" s="1" t="e">
        <f>ROUND(VLOOKUP($P59,[1]age!$A$2:$M$457,7,FALSE),1)</f>
        <v>#N/A</v>
      </c>
      <c r="X59" s="1" t="e">
        <f>ROUND(VLOOKUP($P59,[1]age!$A$2:$M$457,8,FALSE),1)</f>
        <v>#N/A</v>
      </c>
      <c r="Y59" s="1" t="e">
        <f>ROUND(VLOOKUP($P59,[1]age!$A$2:$M$457,9,FALSE),1)</f>
        <v>#N/A</v>
      </c>
      <c r="Z59" s="1" t="e">
        <f>ROUND(VLOOKUP($P59,[1]age!$A$2:$M$457,10,FALSE),1)</f>
        <v>#N/A</v>
      </c>
      <c r="AA59" s="1" t="e">
        <f>ROUND(VLOOKUP($P59,[1]age!$A$2:$M$457,11,FALSE),1)</f>
        <v>#N/A</v>
      </c>
      <c r="AB59" s="1" t="e">
        <f>ROUND(VLOOKUP($P59,[1]age!$A$2:$M$457,12,FALSE),1)</f>
        <v>#N/A</v>
      </c>
      <c r="AC59" s="1" t="e">
        <f>ROUND(VLOOKUP($P59,[1]age!$A$2:$M$457,13,FALSE),1)</f>
        <v>#N/A</v>
      </c>
      <c r="AD59" s="1" t="e">
        <f>ROUND(VLOOKUP($Q59,[1]ht!$A$2:$H$253,2,FALSE),1)</f>
        <v>#N/A</v>
      </c>
      <c r="AE59" s="1" t="e">
        <f>ROUND(VLOOKUP($Q59,[1]ht!$A$2:$H$253,3,FALSE),1)</f>
        <v>#N/A</v>
      </c>
      <c r="AF59" s="1" t="e">
        <f>ROUND(VLOOKUP($Q59,[1]ht!$A$2:$H$253,4,FALSE),1)</f>
        <v>#N/A</v>
      </c>
      <c r="AG59" s="1" t="e">
        <f>ROUND(VLOOKUP($Q59,[1]ht!$A$2:$H$253,5,FALSE),1)</f>
        <v>#N/A</v>
      </c>
      <c r="AH59" s="1" t="e">
        <f>ROUND(VLOOKUP($Q59,[1]ht!$A$2:$H$253,6,FALSE),1)</f>
        <v>#N/A</v>
      </c>
      <c r="AI59" s="1" t="e">
        <f>ROUND(VLOOKUP($Q59,[1]ht!$A$2:$H$253,7,FALSE),1)</f>
        <v>#N/A</v>
      </c>
      <c r="AJ59" s="1" t="e">
        <f>ROUND(VLOOKUP($Q59,[1]ht!$A$2:$H$253,8,FALSE),1)</f>
        <v>#N/A</v>
      </c>
    </row>
    <row r="60" spans="1:36">
      <c r="A60" s="5">
        <v>55</v>
      </c>
      <c r="B60" s="6"/>
      <c r="C60" s="6"/>
      <c r="D60" s="32"/>
      <c r="E60" s="21"/>
      <c r="F60" s="9"/>
      <c r="G60" s="30">
        <f t="shared" si="9"/>
        <v>0</v>
      </c>
      <c r="H60" s="30">
        <f t="shared" si="10"/>
        <v>0</v>
      </c>
      <c r="I60" s="9"/>
      <c r="J60" s="9"/>
      <c r="K60" s="24" t="str">
        <f t="shared" si="0"/>
        <v/>
      </c>
      <c r="L60" s="24" t="str">
        <f t="shared" si="1"/>
        <v/>
      </c>
      <c r="M60" s="24" t="str">
        <f t="shared" si="2"/>
        <v/>
      </c>
      <c r="N60" s="10" t="str">
        <f>[1]Profile!$B$2</f>
        <v>700101-1</v>
      </c>
      <c r="O60" s="11" t="e">
        <f>#REF!</f>
        <v>#REF!</v>
      </c>
      <c r="P60" s="1" t="str">
        <f t="shared" si="11"/>
        <v>0</v>
      </c>
      <c r="Q60" s="1" t="str">
        <f t="shared" si="12"/>
        <v>0</v>
      </c>
      <c r="R60" s="1" t="e">
        <f>ROUND(VLOOKUP($P60,[1]age!$A$2:$M$457,2,FALSE),1)</f>
        <v>#N/A</v>
      </c>
      <c r="S60" s="1" t="e">
        <f>ROUND(VLOOKUP($P60,[1]age!$A$2:$M$457,3,FALSE),1)</f>
        <v>#N/A</v>
      </c>
      <c r="T60" s="1" t="e">
        <f>ROUND(VLOOKUP($P60,[1]age!$A$2:$M$457,4,FALSE),1)</f>
        <v>#N/A</v>
      </c>
      <c r="U60" s="1" t="e">
        <f>ROUND(VLOOKUP($P60,[1]age!$A$2:$M$457,5,FALSE),1)</f>
        <v>#N/A</v>
      </c>
      <c r="V60" s="1" t="e">
        <f>ROUND(VLOOKUP($P60,[1]age!$A$2:$M$457,6,FALSE),1)</f>
        <v>#N/A</v>
      </c>
      <c r="W60" s="1" t="e">
        <f>ROUND(VLOOKUP($P60,[1]age!$A$2:$M$457,7,FALSE),1)</f>
        <v>#N/A</v>
      </c>
      <c r="X60" s="1" t="e">
        <f>ROUND(VLOOKUP($P60,[1]age!$A$2:$M$457,8,FALSE),1)</f>
        <v>#N/A</v>
      </c>
      <c r="Y60" s="1" t="e">
        <f>ROUND(VLOOKUP($P60,[1]age!$A$2:$M$457,9,FALSE),1)</f>
        <v>#N/A</v>
      </c>
      <c r="Z60" s="1" t="e">
        <f>ROUND(VLOOKUP($P60,[1]age!$A$2:$M$457,10,FALSE),1)</f>
        <v>#N/A</v>
      </c>
      <c r="AA60" s="1" t="e">
        <f>ROUND(VLOOKUP($P60,[1]age!$A$2:$M$457,11,FALSE),1)</f>
        <v>#N/A</v>
      </c>
      <c r="AB60" s="1" t="e">
        <f>ROUND(VLOOKUP($P60,[1]age!$A$2:$M$457,12,FALSE),1)</f>
        <v>#N/A</v>
      </c>
      <c r="AC60" s="1" t="e">
        <f>ROUND(VLOOKUP($P60,[1]age!$A$2:$M$457,13,FALSE),1)</f>
        <v>#N/A</v>
      </c>
      <c r="AD60" s="1" t="e">
        <f>ROUND(VLOOKUP($Q60,[1]ht!$A$2:$H$253,2,FALSE),1)</f>
        <v>#N/A</v>
      </c>
      <c r="AE60" s="1" t="e">
        <f>ROUND(VLOOKUP($Q60,[1]ht!$A$2:$H$253,3,FALSE),1)</f>
        <v>#N/A</v>
      </c>
      <c r="AF60" s="1" t="e">
        <f>ROUND(VLOOKUP($Q60,[1]ht!$A$2:$H$253,4,FALSE),1)</f>
        <v>#N/A</v>
      </c>
      <c r="AG60" s="1" t="e">
        <f>ROUND(VLOOKUP($Q60,[1]ht!$A$2:$H$253,5,FALSE),1)</f>
        <v>#N/A</v>
      </c>
      <c r="AH60" s="1" t="e">
        <f>ROUND(VLOOKUP($Q60,[1]ht!$A$2:$H$253,6,FALSE),1)</f>
        <v>#N/A</v>
      </c>
      <c r="AI60" s="1" t="e">
        <f>ROUND(VLOOKUP($Q60,[1]ht!$A$2:$H$253,7,FALSE),1)</f>
        <v>#N/A</v>
      </c>
      <c r="AJ60" s="1" t="e">
        <f>ROUND(VLOOKUP($Q60,[1]ht!$A$2:$H$253,8,FALSE),1)</f>
        <v>#N/A</v>
      </c>
    </row>
    <row r="61" spans="1:36">
      <c r="A61" s="5">
        <v>56</v>
      </c>
      <c r="B61" s="6"/>
      <c r="C61" s="6"/>
      <c r="D61" s="32"/>
      <c r="E61" s="21"/>
      <c r="F61" s="9"/>
      <c r="G61" s="30">
        <f t="shared" si="9"/>
        <v>0</v>
      </c>
      <c r="H61" s="30">
        <f t="shared" si="10"/>
        <v>0</v>
      </c>
      <c r="I61" s="9"/>
      <c r="J61" s="9"/>
      <c r="K61" s="24" t="str">
        <f t="shared" si="0"/>
        <v/>
      </c>
      <c r="L61" s="24" t="str">
        <f t="shared" si="1"/>
        <v/>
      </c>
      <c r="M61" s="24" t="str">
        <f t="shared" si="2"/>
        <v/>
      </c>
      <c r="N61" s="10" t="str">
        <f>[1]Profile!$B$2</f>
        <v>700101-1</v>
      </c>
      <c r="O61" s="11" t="e">
        <f>#REF!</f>
        <v>#REF!</v>
      </c>
      <c r="P61" s="1" t="str">
        <f t="shared" si="11"/>
        <v>0</v>
      </c>
      <c r="Q61" s="1" t="str">
        <f t="shared" si="12"/>
        <v>0</v>
      </c>
      <c r="R61" s="1" t="e">
        <f>ROUND(VLOOKUP($P61,[1]age!$A$2:$M$457,2,FALSE),1)</f>
        <v>#N/A</v>
      </c>
      <c r="S61" s="1" t="e">
        <f>ROUND(VLOOKUP($P61,[1]age!$A$2:$M$457,3,FALSE),1)</f>
        <v>#N/A</v>
      </c>
      <c r="T61" s="1" t="e">
        <f>ROUND(VLOOKUP($P61,[1]age!$A$2:$M$457,4,FALSE),1)</f>
        <v>#N/A</v>
      </c>
      <c r="U61" s="1" t="e">
        <f>ROUND(VLOOKUP($P61,[1]age!$A$2:$M$457,5,FALSE),1)</f>
        <v>#N/A</v>
      </c>
      <c r="V61" s="1" t="e">
        <f>ROUND(VLOOKUP($P61,[1]age!$A$2:$M$457,6,FALSE),1)</f>
        <v>#N/A</v>
      </c>
      <c r="W61" s="1" t="e">
        <f>ROUND(VLOOKUP($P61,[1]age!$A$2:$M$457,7,FALSE),1)</f>
        <v>#N/A</v>
      </c>
      <c r="X61" s="1" t="e">
        <f>ROUND(VLOOKUP($P61,[1]age!$A$2:$M$457,8,FALSE),1)</f>
        <v>#N/A</v>
      </c>
      <c r="Y61" s="1" t="e">
        <f>ROUND(VLOOKUP($P61,[1]age!$A$2:$M$457,9,FALSE),1)</f>
        <v>#N/A</v>
      </c>
      <c r="Z61" s="1" t="e">
        <f>ROUND(VLOOKUP($P61,[1]age!$A$2:$M$457,10,FALSE),1)</f>
        <v>#N/A</v>
      </c>
      <c r="AA61" s="1" t="e">
        <f>ROUND(VLOOKUP($P61,[1]age!$A$2:$M$457,11,FALSE),1)</f>
        <v>#N/A</v>
      </c>
      <c r="AB61" s="1" t="e">
        <f>ROUND(VLOOKUP($P61,[1]age!$A$2:$M$457,12,FALSE),1)</f>
        <v>#N/A</v>
      </c>
      <c r="AC61" s="1" t="e">
        <f>ROUND(VLOOKUP($P61,[1]age!$A$2:$M$457,13,FALSE),1)</f>
        <v>#N/A</v>
      </c>
      <c r="AD61" s="1" t="e">
        <f>ROUND(VLOOKUP($Q61,[1]ht!$A$2:$H$253,2,FALSE),1)</f>
        <v>#N/A</v>
      </c>
      <c r="AE61" s="1" t="e">
        <f>ROUND(VLOOKUP($Q61,[1]ht!$A$2:$H$253,3,FALSE),1)</f>
        <v>#N/A</v>
      </c>
      <c r="AF61" s="1" t="e">
        <f>ROUND(VLOOKUP($Q61,[1]ht!$A$2:$H$253,4,FALSE),1)</f>
        <v>#N/A</v>
      </c>
      <c r="AG61" s="1" t="e">
        <f>ROUND(VLOOKUP($Q61,[1]ht!$A$2:$H$253,5,FALSE),1)</f>
        <v>#N/A</v>
      </c>
      <c r="AH61" s="1" t="e">
        <f>ROUND(VLOOKUP($Q61,[1]ht!$A$2:$H$253,6,FALSE),1)</f>
        <v>#N/A</v>
      </c>
      <c r="AI61" s="1" t="e">
        <f>ROUND(VLOOKUP($Q61,[1]ht!$A$2:$H$253,7,FALSE),1)</f>
        <v>#N/A</v>
      </c>
      <c r="AJ61" s="1" t="e">
        <f>ROUND(VLOOKUP($Q61,[1]ht!$A$2:$H$253,8,FALSE),1)</f>
        <v>#N/A</v>
      </c>
    </row>
    <row r="62" spans="1:36">
      <c r="A62" s="5">
        <v>57</v>
      </c>
      <c r="B62" s="6"/>
      <c r="C62" s="6"/>
      <c r="D62" s="32"/>
      <c r="E62" s="21"/>
      <c r="F62" s="9"/>
      <c r="G62" s="30">
        <f t="shared" si="9"/>
        <v>0</v>
      </c>
      <c r="H62" s="30">
        <f t="shared" si="10"/>
        <v>0</v>
      </c>
      <c r="I62" s="9"/>
      <c r="J62" s="9"/>
      <c r="K62" s="24" t="str">
        <f t="shared" si="0"/>
        <v/>
      </c>
      <c r="L62" s="24" t="str">
        <f t="shared" si="1"/>
        <v/>
      </c>
      <c r="M62" s="24" t="str">
        <f t="shared" si="2"/>
        <v/>
      </c>
      <c r="N62" s="10" t="str">
        <f>[1]Profile!$B$2</f>
        <v>700101-1</v>
      </c>
      <c r="O62" s="11" t="e">
        <f>#REF!</f>
        <v>#REF!</v>
      </c>
      <c r="P62" s="1" t="str">
        <f t="shared" si="11"/>
        <v>0</v>
      </c>
      <c r="Q62" s="1" t="str">
        <f t="shared" si="12"/>
        <v>0</v>
      </c>
      <c r="R62" s="1" t="e">
        <f>ROUND(VLOOKUP($P62,[1]age!$A$2:$M$457,2,FALSE),1)</f>
        <v>#N/A</v>
      </c>
      <c r="S62" s="1" t="e">
        <f>ROUND(VLOOKUP($P62,[1]age!$A$2:$M$457,3,FALSE),1)</f>
        <v>#N/A</v>
      </c>
      <c r="T62" s="1" t="e">
        <f>ROUND(VLOOKUP($P62,[1]age!$A$2:$M$457,4,FALSE),1)</f>
        <v>#N/A</v>
      </c>
      <c r="U62" s="1" t="e">
        <f>ROUND(VLOOKUP($P62,[1]age!$A$2:$M$457,5,FALSE),1)</f>
        <v>#N/A</v>
      </c>
      <c r="V62" s="1" t="e">
        <f>ROUND(VLOOKUP($P62,[1]age!$A$2:$M$457,6,FALSE),1)</f>
        <v>#N/A</v>
      </c>
      <c r="W62" s="1" t="e">
        <f>ROUND(VLOOKUP($P62,[1]age!$A$2:$M$457,7,FALSE),1)</f>
        <v>#N/A</v>
      </c>
      <c r="X62" s="1" t="e">
        <f>ROUND(VLOOKUP($P62,[1]age!$A$2:$M$457,8,FALSE),1)</f>
        <v>#N/A</v>
      </c>
      <c r="Y62" s="1" t="e">
        <f>ROUND(VLOOKUP($P62,[1]age!$A$2:$M$457,9,FALSE),1)</f>
        <v>#N/A</v>
      </c>
      <c r="Z62" s="1" t="e">
        <f>ROUND(VLOOKUP($P62,[1]age!$A$2:$M$457,10,FALSE),1)</f>
        <v>#N/A</v>
      </c>
      <c r="AA62" s="1" t="e">
        <f>ROUND(VLOOKUP($P62,[1]age!$A$2:$M$457,11,FALSE),1)</f>
        <v>#N/A</v>
      </c>
      <c r="AB62" s="1" t="e">
        <f>ROUND(VLOOKUP($P62,[1]age!$A$2:$M$457,12,FALSE),1)</f>
        <v>#N/A</v>
      </c>
      <c r="AC62" s="1" t="e">
        <f>ROUND(VLOOKUP($P62,[1]age!$A$2:$M$457,13,FALSE),1)</f>
        <v>#N/A</v>
      </c>
      <c r="AD62" s="1" t="e">
        <f>ROUND(VLOOKUP($Q62,[1]ht!$A$2:$H$253,2,FALSE),1)</f>
        <v>#N/A</v>
      </c>
      <c r="AE62" s="1" t="e">
        <f>ROUND(VLOOKUP($Q62,[1]ht!$A$2:$H$253,3,FALSE),1)</f>
        <v>#N/A</v>
      </c>
      <c r="AF62" s="1" t="e">
        <f>ROUND(VLOOKUP($Q62,[1]ht!$A$2:$H$253,4,FALSE),1)</f>
        <v>#N/A</v>
      </c>
      <c r="AG62" s="1" t="e">
        <f>ROUND(VLOOKUP($Q62,[1]ht!$A$2:$H$253,5,FALSE),1)</f>
        <v>#N/A</v>
      </c>
      <c r="AH62" s="1" t="e">
        <f>ROUND(VLOOKUP($Q62,[1]ht!$A$2:$H$253,6,FALSE),1)</f>
        <v>#N/A</v>
      </c>
      <c r="AI62" s="1" t="e">
        <f>ROUND(VLOOKUP($Q62,[1]ht!$A$2:$H$253,7,FALSE),1)</f>
        <v>#N/A</v>
      </c>
      <c r="AJ62" s="1" t="e">
        <f>ROUND(VLOOKUP($Q62,[1]ht!$A$2:$H$253,8,FALSE),1)</f>
        <v>#N/A</v>
      </c>
    </row>
    <row r="63" spans="1:36">
      <c r="A63" s="5">
        <v>58</v>
      </c>
      <c r="B63" s="6"/>
      <c r="C63" s="6"/>
      <c r="D63" s="32"/>
      <c r="E63" s="21"/>
      <c r="F63" s="9"/>
      <c r="G63" s="30">
        <f t="shared" si="9"/>
        <v>0</v>
      </c>
      <c r="H63" s="30">
        <f t="shared" si="10"/>
        <v>0</v>
      </c>
      <c r="I63" s="9"/>
      <c r="J63" s="9"/>
      <c r="K63" s="24" t="str">
        <f t="shared" si="0"/>
        <v/>
      </c>
      <c r="L63" s="24" t="str">
        <f t="shared" si="1"/>
        <v/>
      </c>
      <c r="M63" s="24" t="str">
        <f t="shared" si="2"/>
        <v/>
      </c>
      <c r="N63" s="10" t="str">
        <f>[1]Profile!$B$2</f>
        <v>700101-1</v>
      </c>
      <c r="O63" s="11" t="e">
        <f>#REF!</f>
        <v>#REF!</v>
      </c>
      <c r="P63" s="1" t="str">
        <f t="shared" si="11"/>
        <v>0</v>
      </c>
      <c r="Q63" s="1" t="str">
        <f t="shared" si="12"/>
        <v>0</v>
      </c>
      <c r="R63" s="1" t="e">
        <f>ROUND(VLOOKUP($P63,[1]age!$A$2:$M$457,2,FALSE),1)</f>
        <v>#N/A</v>
      </c>
      <c r="S63" s="1" t="e">
        <f>ROUND(VLOOKUP($P63,[1]age!$A$2:$M$457,3,FALSE),1)</f>
        <v>#N/A</v>
      </c>
      <c r="T63" s="1" t="e">
        <f>ROUND(VLOOKUP($P63,[1]age!$A$2:$M$457,4,FALSE),1)</f>
        <v>#N/A</v>
      </c>
      <c r="U63" s="1" t="e">
        <f>ROUND(VLOOKUP($P63,[1]age!$A$2:$M$457,5,FALSE),1)</f>
        <v>#N/A</v>
      </c>
      <c r="V63" s="1" t="e">
        <f>ROUND(VLOOKUP($P63,[1]age!$A$2:$M$457,6,FALSE),1)</f>
        <v>#N/A</v>
      </c>
      <c r="W63" s="1" t="e">
        <f>ROUND(VLOOKUP($P63,[1]age!$A$2:$M$457,7,FALSE),1)</f>
        <v>#N/A</v>
      </c>
      <c r="X63" s="1" t="e">
        <f>ROUND(VLOOKUP($P63,[1]age!$A$2:$M$457,8,FALSE),1)</f>
        <v>#N/A</v>
      </c>
      <c r="Y63" s="1" t="e">
        <f>ROUND(VLOOKUP($P63,[1]age!$A$2:$M$457,9,FALSE),1)</f>
        <v>#N/A</v>
      </c>
      <c r="Z63" s="1" t="e">
        <f>ROUND(VLOOKUP($P63,[1]age!$A$2:$M$457,10,FALSE),1)</f>
        <v>#N/A</v>
      </c>
      <c r="AA63" s="1" t="e">
        <f>ROUND(VLOOKUP($P63,[1]age!$A$2:$M$457,11,FALSE),1)</f>
        <v>#N/A</v>
      </c>
      <c r="AB63" s="1" t="e">
        <f>ROUND(VLOOKUP($P63,[1]age!$A$2:$M$457,12,FALSE),1)</f>
        <v>#N/A</v>
      </c>
      <c r="AC63" s="1" t="e">
        <f>ROUND(VLOOKUP($P63,[1]age!$A$2:$M$457,13,FALSE),1)</f>
        <v>#N/A</v>
      </c>
      <c r="AD63" s="1" t="e">
        <f>ROUND(VLOOKUP($Q63,[1]ht!$A$2:$H$253,2,FALSE),1)</f>
        <v>#N/A</v>
      </c>
      <c r="AE63" s="1" t="e">
        <f>ROUND(VLOOKUP($Q63,[1]ht!$A$2:$H$253,3,FALSE),1)</f>
        <v>#N/A</v>
      </c>
      <c r="AF63" s="1" t="e">
        <f>ROUND(VLOOKUP($Q63,[1]ht!$A$2:$H$253,4,FALSE),1)</f>
        <v>#N/A</v>
      </c>
      <c r="AG63" s="1" t="e">
        <f>ROUND(VLOOKUP($Q63,[1]ht!$A$2:$H$253,5,FALSE),1)</f>
        <v>#N/A</v>
      </c>
      <c r="AH63" s="1" t="e">
        <f>ROUND(VLOOKUP($Q63,[1]ht!$A$2:$H$253,6,FALSE),1)</f>
        <v>#N/A</v>
      </c>
      <c r="AI63" s="1" t="e">
        <f>ROUND(VLOOKUP($Q63,[1]ht!$A$2:$H$253,7,FALSE),1)</f>
        <v>#N/A</v>
      </c>
      <c r="AJ63" s="1" t="e">
        <f>ROUND(VLOOKUP($Q63,[1]ht!$A$2:$H$253,8,FALSE),1)</f>
        <v>#N/A</v>
      </c>
    </row>
    <row r="64" spans="1:36">
      <c r="A64" s="5">
        <v>59</v>
      </c>
      <c r="B64" s="6"/>
      <c r="C64" s="6"/>
      <c r="D64" s="32"/>
      <c r="E64" s="21"/>
      <c r="F64" s="9"/>
      <c r="G64" s="30">
        <f t="shared" si="9"/>
        <v>0</v>
      </c>
      <c r="H64" s="30">
        <f t="shared" si="10"/>
        <v>0</v>
      </c>
      <c r="I64" s="9"/>
      <c r="J64" s="9"/>
      <c r="K64" s="24" t="str">
        <f t="shared" si="0"/>
        <v/>
      </c>
      <c r="L64" s="24" t="str">
        <f t="shared" si="1"/>
        <v/>
      </c>
      <c r="M64" s="24" t="str">
        <f t="shared" si="2"/>
        <v/>
      </c>
      <c r="N64" s="10" t="str">
        <f>[1]Profile!$B$2</f>
        <v>700101-1</v>
      </c>
      <c r="O64" s="11" t="e">
        <f>#REF!</f>
        <v>#REF!</v>
      </c>
      <c r="P64" s="1" t="str">
        <f t="shared" si="11"/>
        <v>0</v>
      </c>
      <c r="Q64" s="1" t="str">
        <f t="shared" si="12"/>
        <v>0</v>
      </c>
      <c r="R64" s="1" t="e">
        <f>ROUND(VLOOKUP($P64,[1]age!$A$2:$M$457,2,FALSE),1)</f>
        <v>#N/A</v>
      </c>
      <c r="S64" s="1" t="e">
        <f>ROUND(VLOOKUP($P64,[1]age!$A$2:$M$457,3,FALSE),1)</f>
        <v>#N/A</v>
      </c>
      <c r="T64" s="1" t="e">
        <f>ROUND(VLOOKUP($P64,[1]age!$A$2:$M$457,4,FALSE),1)</f>
        <v>#N/A</v>
      </c>
      <c r="U64" s="1" t="e">
        <f>ROUND(VLOOKUP($P64,[1]age!$A$2:$M$457,5,FALSE),1)</f>
        <v>#N/A</v>
      </c>
      <c r="V64" s="1" t="e">
        <f>ROUND(VLOOKUP($P64,[1]age!$A$2:$M$457,6,FALSE),1)</f>
        <v>#N/A</v>
      </c>
      <c r="W64" s="1" t="e">
        <f>ROUND(VLOOKUP($P64,[1]age!$A$2:$M$457,7,FALSE),1)</f>
        <v>#N/A</v>
      </c>
      <c r="X64" s="1" t="e">
        <f>ROUND(VLOOKUP($P64,[1]age!$A$2:$M$457,8,FALSE),1)</f>
        <v>#N/A</v>
      </c>
      <c r="Y64" s="1" t="e">
        <f>ROUND(VLOOKUP($P64,[1]age!$A$2:$M$457,9,FALSE),1)</f>
        <v>#N/A</v>
      </c>
      <c r="Z64" s="1" t="e">
        <f>ROUND(VLOOKUP($P64,[1]age!$A$2:$M$457,10,FALSE),1)</f>
        <v>#N/A</v>
      </c>
      <c r="AA64" s="1" t="e">
        <f>ROUND(VLOOKUP($P64,[1]age!$A$2:$M$457,11,FALSE),1)</f>
        <v>#N/A</v>
      </c>
      <c r="AB64" s="1" t="e">
        <f>ROUND(VLOOKUP($P64,[1]age!$A$2:$M$457,12,FALSE),1)</f>
        <v>#N/A</v>
      </c>
      <c r="AC64" s="1" t="e">
        <f>ROUND(VLOOKUP($P64,[1]age!$A$2:$M$457,13,FALSE),1)</f>
        <v>#N/A</v>
      </c>
      <c r="AD64" s="1" t="e">
        <f>ROUND(VLOOKUP($Q64,[1]ht!$A$2:$H$253,2,FALSE),1)</f>
        <v>#N/A</v>
      </c>
      <c r="AE64" s="1" t="e">
        <f>ROUND(VLOOKUP($Q64,[1]ht!$A$2:$H$253,3,FALSE),1)</f>
        <v>#N/A</v>
      </c>
      <c r="AF64" s="1" t="e">
        <f>ROUND(VLOOKUP($Q64,[1]ht!$A$2:$H$253,4,FALSE),1)</f>
        <v>#N/A</v>
      </c>
      <c r="AG64" s="1" t="e">
        <f>ROUND(VLOOKUP($Q64,[1]ht!$A$2:$H$253,5,FALSE),1)</f>
        <v>#N/A</v>
      </c>
      <c r="AH64" s="1" t="e">
        <f>ROUND(VLOOKUP($Q64,[1]ht!$A$2:$H$253,6,FALSE),1)</f>
        <v>#N/A</v>
      </c>
      <c r="AI64" s="1" t="e">
        <f>ROUND(VLOOKUP($Q64,[1]ht!$A$2:$H$253,7,FALSE),1)</f>
        <v>#N/A</v>
      </c>
      <c r="AJ64" s="1" t="e">
        <f>ROUND(VLOOKUP($Q64,[1]ht!$A$2:$H$253,8,FALSE),1)</f>
        <v>#N/A</v>
      </c>
    </row>
    <row r="65" spans="1:36">
      <c r="A65" s="5">
        <v>60</v>
      </c>
      <c r="B65" s="6"/>
      <c r="C65" s="6"/>
      <c r="D65" s="32"/>
      <c r="E65" s="21"/>
      <c r="F65" s="9"/>
      <c r="G65" s="30">
        <f t="shared" si="9"/>
        <v>0</v>
      </c>
      <c r="H65" s="30">
        <f t="shared" si="10"/>
        <v>0</v>
      </c>
      <c r="I65" s="9"/>
      <c r="J65" s="9"/>
      <c r="K65" s="24" t="str">
        <f t="shared" si="0"/>
        <v/>
      </c>
      <c r="L65" s="24" t="str">
        <f t="shared" si="1"/>
        <v/>
      </c>
      <c r="M65" s="24" t="str">
        <f t="shared" si="2"/>
        <v/>
      </c>
      <c r="N65" s="10" t="str">
        <f>[1]Profile!$B$2</f>
        <v>700101-1</v>
      </c>
      <c r="O65" s="11" t="e">
        <f>#REF!</f>
        <v>#REF!</v>
      </c>
      <c r="P65" s="1" t="str">
        <f t="shared" si="11"/>
        <v>0</v>
      </c>
      <c r="Q65" s="1" t="str">
        <f t="shared" si="12"/>
        <v>0</v>
      </c>
      <c r="R65" s="1" t="e">
        <f>ROUND(VLOOKUP($P65,[1]age!$A$2:$M$457,2,FALSE),1)</f>
        <v>#N/A</v>
      </c>
      <c r="S65" s="1" t="e">
        <f>ROUND(VLOOKUP($P65,[1]age!$A$2:$M$457,3,FALSE),1)</f>
        <v>#N/A</v>
      </c>
      <c r="T65" s="1" t="e">
        <f>ROUND(VLOOKUP($P65,[1]age!$A$2:$M$457,4,FALSE),1)</f>
        <v>#N/A</v>
      </c>
      <c r="U65" s="1" t="e">
        <f>ROUND(VLOOKUP($P65,[1]age!$A$2:$M$457,5,FALSE),1)</f>
        <v>#N/A</v>
      </c>
      <c r="V65" s="1" t="e">
        <f>ROUND(VLOOKUP($P65,[1]age!$A$2:$M$457,6,FALSE),1)</f>
        <v>#N/A</v>
      </c>
      <c r="W65" s="1" t="e">
        <f>ROUND(VLOOKUP($P65,[1]age!$A$2:$M$457,7,FALSE),1)</f>
        <v>#N/A</v>
      </c>
      <c r="X65" s="1" t="e">
        <f>ROUND(VLOOKUP($P65,[1]age!$A$2:$M$457,8,FALSE),1)</f>
        <v>#N/A</v>
      </c>
      <c r="Y65" s="1" t="e">
        <f>ROUND(VLOOKUP($P65,[1]age!$A$2:$M$457,9,FALSE),1)</f>
        <v>#N/A</v>
      </c>
      <c r="Z65" s="1" t="e">
        <f>ROUND(VLOOKUP($P65,[1]age!$A$2:$M$457,10,FALSE),1)</f>
        <v>#N/A</v>
      </c>
      <c r="AA65" s="1" t="e">
        <f>ROUND(VLOOKUP($P65,[1]age!$A$2:$M$457,11,FALSE),1)</f>
        <v>#N/A</v>
      </c>
      <c r="AB65" s="1" t="e">
        <f>ROUND(VLOOKUP($P65,[1]age!$A$2:$M$457,12,FALSE),1)</f>
        <v>#N/A</v>
      </c>
      <c r="AC65" s="1" t="e">
        <f>ROUND(VLOOKUP($P65,[1]age!$A$2:$M$457,13,FALSE),1)</f>
        <v>#N/A</v>
      </c>
      <c r="AD65" s="1" t="e">
        <f>ROUND(VLOOKUP($Q65,[1]ht!$A$2:$H$253,2,FALSE),1)</f>
        <v>#N/A</v>
      </c>
      <c r="AE65" s="1" t="e">
        <f>ROUND(VLOOKUP($Q65,[1]ht!$A$2:$H$253,3,FALSE),1)</f>
        <v>#N/A</v>
      </c>
      <c r="AF65" s="1" t="e">
        <f>ROUND(VLOOKUP($Q65,[1]ht!$A$2:$H$253,4,FALSE),1)</f>
        <v>#N/A</v>
      </c>
      <c r="AG65" s="1" t="e">
        <f>ROUND(VLOOKUP($Q65,[1]ht!$A$2:$H$253,5,FALSE),1)</f>
        <v>#N/A</v>
      </c>
      <c r="AH65" s="1" t="e">
        <f>ROUND(VLOOKUP($Q65,[1]ht!$A$2:$H$253,6,FALSE),1)</f>
        <v>#N/A</v>
      </c>
      <c r="AI65" s="1" t="e">
        <f>ROUND(VLOOKUP($Q65,[1]ht!$A$2:$H$253,7,FALSE),1)</f>
        <v>#N/A</v>
      </c>
      <c r="AJ65" s="1" t="e">
        <f>ROUND(VLOOKUP($Q65,[1]ht!$A$2:$H$253,8,FALSE),1)</f>
        <v>#N/A</v>
      </c>
    </row>
    <row r="66" spans="1:36">
      <c r="A66" s="5">
        <v>61</v>
      </c>
      <c r="B66" s="6"/>
      <c r="C66" s="6"/>
      <c r="D66" s="32"/>
      <c r="E66" s="21"/>
      <c r="F66" s="9"/>
      <c r="G66" s="30">
        <f t="shared" si="9"/>
        <v>0</v>
      </c>
      <c r="H66" s="30">
        <f t="shared" si="10"/>
        <v>0</v>
      </c>
      <c r="I66" s="9"/>
      <c r="J66" s="9"/>
      <c r="K66" s="24" t="str">
        <f t="shared" si="0"/>
        <v/>
      </c>
      <c r="L66" s="24" t="str">
        <f t="shared" si="1"/>
        <v/>
      </c>
      <c r="M66" s="24" t="str">
        <f t="shared" si="2"/>
        <v/>
      </c>
      <c r="N66" s="10" t="str">
        <f>[1]Profile!$B$2</f>
        <v>700101-1</v>
      </c>
      <c r="O66" s="11" t="e">
        <f>#REF!</f>
        <v>#REF!</v>
      </c>
      <c r="P66" s="1" t="str">
        <f t="shared" si="11"/>
        <v>0</v>
      </c>
      <c r="Q66" s="1" t="str">
        <f t="shared" si="12"/>
        <v>0</v>
      </c>
      <c r="R66" s="1" t="e">
        <f>ROUND(VLOOKUP($P66,[1]age!$A$2:$M$457,2,FALSE),1)</f>
        <v>#N/A</v>
      </c>
      <c r="S66" s="1" t="e">
        <f>ROUND(VLOOKUP($P66,[1]age!$A$2:$M$457,3,FALSE),1)</f>
        <v>#N/A</v>
      </c>
      <c r="T66" s="1" t="e">
        <f>ROUND(VLOOKUP($P66,[1]age!$A$2:$M$457,4,FALSE),1)</f>
        <v>#N/A</v>
      </c>
      <c r="U66" s="1" t="e">
        <f>ROUND(VLOOKUP($P66,[1]age!$A$2:$M$457,5,FALSE),1)</f>
        <v>#N/A</v>
      </c>
      <c r="V66" s="1" t="e">
        <f>ROUND(VLOOKUP($P66,[1]age!$A$2:$M$457,6,FALSE),1)</f>
        <v>#N/A</v>
      </c>
      <c r="W66" s="1" t="e">
        <f>ROUND(VLOOKUP($P66,[1]age!$A$2:$M$457,7,FALSE),1)</f>
        <v>#N/A</v>
      </c>
      <c r="X66" s="1" t="e">
        <f>ROUND(VLOOKUP($P66,[1]age!$A$2:$M$457,8,FALSE),1)</f>
        <v>#N/A</v>
      </c>
      <c r="Y66" s="1" t="e">
        <f>ROUND(VLOOKUP($P66,[1]age!$A$2:$M$457,9,FALSE),1)</f>
        <v>#N/A</v>
      </c>
      <c r="Z66" s="1" t="e">
        <f>ROUND(VLOOKUP($P66,[1]age!$A$2:$M$457,10,FALSE),1)</f>
        <v>#N/A</v>
      </c>
      <c r="AA66" s="1" t="e">
        <f>ROUND(VLOOKUP($P66,[1]age!$A$2:$M$457,11,FALSE),1)</f>
        <v>#N/A</v>
      </c>
      <c r="AB66" s="1" t="e">
        <f>ROUND(VLOOKUP($P66,[1]age!$A$2:$M$457,12,FALSE),1)</f>
        <v>#N/A</v>
      </c>
      <c r="AC66" s="1" t="e">
        <f>ROUND(VLOOKUP($P66,[1]age!$A$2:$M$457,13,FALSE),1)</f>
        <v>#N/A</v>
      </c>
      <c r="AD66" s="1" t="e">
        <f>ROUND(VLOOKUP($Q66,[1]ht!$A$2:$H$253,2,FALSE),1)</f>
        <v>#N/A</v>
      </c>
      <c r="AE66" s="1" t="e">
        <f>ROUND(VLOOKUP($Q66,[1]ht!$A$2:$H$253,3,FALSE),1)</f>
        <v>#N/A</v>
      </c>
      <c r="AF66" s="1" t="e">
        <f>ROUND(VLOOKUP($Q66,[1]ht!$A$2:$H$253,4,FALSE),1)</f>
        <v>#N/A</v>
      </c>
      <c r="AG66" s="1" t="e">
        <f>ROUND(VLOOKUP($Q66,[1]ht!$A$2:$H$253,5,FALSE),1)</f>
        <v>#N/A</v>
      </c>
      <c r="AH66" s="1" t="e">
        <f>ROUND(VLOOKUP($Q66,[1]ht!$A$2:$H$253,6,FALSE),1)</f>
        <v>#N/A</v>
      </c>
      <c r="AI66" s="1" t="e">
        <f>ROUND(VLOOKUP($Q66,[1]ht!$A$2:$H$253,7,FALSE),1)</f>
        <v>#N/A</v>
      </c>
      <c r="AJ66" s="1" t="e">
        <f>ROUND(VLOOKUP($Q66,[1]ht!$A$2:$H$253,8,FALSE),1)</f>
        <v>#N/A</v>
      </c>
    </row>
    <row r="67" spans="1:36">
      <c r="A67" s="5">
        <v>62</v>
      </c>
      <c r="B67" s="6"/>
      <c r="C67" s="6"/>
      <c r="D67" s="32"/>
      <c r="E67" s="21"/>
      <c r="F67" s="9"/>
      <c r="G67" s="30">
        <f t="shared" si="9"/>
        <v>0</v>
      </c>
      <c r="H67" s="30">
        <f t="shared" si="10"/>
        <v>0</v>
      </c>
      <c r="I67" s="9"/>
      <c r="J67" s="9"/>
      <c r="K67" s="24" t="str">
        <f t="shared" si="0"/>
        <v/>
      </c>
      <c r="L67" s="24" t="str">
        <f t="shared" si="1"/>
        <v/>
      </c>
      <c r="M67" s="24" t="str">
        <f t="shared" si="2"/>
        <v/>
      </c>
      <c r="N67" s="10" t="str">
        <f>[1]Profile!$B$2</f>
        <v>700101-1</v>
      </c>
      <c r="O67" s="11" t="e">
        <f>#REF!</f>
        <v>#REF!</v>
      </c>
      <c r="P67" s="1" t="str">
        <f t="shared" si="11"/>
        <v>0</v>
      </c>
      <c r="Q67" s="1" t="str">
        <f t="shared" si="12"/>
        <v>0</v>
      </c>
      <c r="R67" s="1" t="e">
        <f>ROUND(VLOOKUP($P67,[1]age!$A$2:$M$457,2,FALSE),1)</f>
        <v>#N/A</v>
      </c>
      <c r="S67" s="1" t="e">
        <f>ROUND(VLOOKUP($P67,[1]age!$A$2:$M$457,3,FALSE),1)</f>
        <v>#N/A</v>
      </c>
      <c r="T67" s="1" t="e">
        <f>ROUND(VLOOKUP($P67,[1]age!$A$2:$M$457,4,FALSE),1)</f>
        <v>#N/A</v>
      </c>
      <c r="U67" s="1" t="e">
        <f>ROUND(VLOOKUP($P67,[1]age!$A$2:$M$457,5,FALSE),1)</f>
        <v>#N/A</v>
      </c>
      <c r="V67" s="1" t="e">
        <f>ROUND(VLOOKUP($P67,[1]age!$A$2:$M$457,6,FALSE),1)</f>
        <v>#N/A</v>
      </c>
      <c r="W67" s="1" t="e">
        <f>ROUND(VLOOKUP($P67,[1]age!$A$2:$M$457,7,FALSE),1)</f>
        <v>#N/A</v>
      </c>
      <c r="X67" s="1" t="e">
        <f>ROUND(VLOOKUP($P67,[1]age!$A$2:$M$457,8,FALSE),1)</f>
        <v>#N/A</v>
      </c>
      <c r="Y67" s="1" t="e">
        <f>ROUND(VLOOKUP($P67,[1]age!$A$2:$M$457,9,FALSE),1)</f>
        <v>#N/A</v>
      </c>
      <c r="Z67" s="1" t="e">
        <f>ROUND(VLOOKUP($P67,[1]age!$A$2:$M$457,10,FALSE),1)</f>
        <v>#N/A</v>
      </c>
      <c r="AA67" s="1" t="e">
        <f>ROUND(VLOOKUP($P67,[1]age!$A$2:$M$457,11,FALSE),1)</f>
        <v>#N/A</v>
      </c>
      <c r="AB67" s="1" t="e">
        <f>ROUND(VLOOKUP($P67,[1]age!$A$2:$M$457,12,FALSE),1)</f>
        <v>#N/A</v>
      </c>
      <c r="AC67" s="1" t="e">
        <f>ROUND(VLOOKUP($P67,[1]age!$A$2:$M$457,13,FALSE),1)</f>
        <v>#N/A</v>
      </c>
      <c r="AD67" s="1" t="e">
        <f>ROUND(VLOOKUP($Q67,[1]ht!$A$2:$H$253,2,FALSE),1)</f>
        <v>#N/A</v>
      </c>
      <c r="AE67" s="1" t="e">
        <f>ROUND(VLOOKUP($Q67,[1]ht!$A$2:$H$253,3,FALSE),1)</f>
        <v>#N/A</v>
      </c>
      <c r="AF67" s="1" t="e">
        <f>ROUND(VLOOKUP($Q67,[1]ht!$A$2:$H$253,4,FALSE),1)</f>
        <v>#N/A</v>
      </c>
      <c r="AG67" s="1" t="e">
        <f>ROUND(VLOOKUP($Q67,[1]ht!$A$2:$H$253,5,FALSE),1)</f>
        <v>#N/A</v>
      </c>
      <c r="AH67" s="1" t="e">
        <f>ROUND(VLOOKUP($Q67,[1]ht!$A$2:$H$253,6,FALSE),1)</f>
        <v>#N/A</v>
      </c>
      <c r="AI67" s="1" t="e">
        <f>ROUND(VLOOKUP($Q67,[1]ht!$A$2:$H$253,7,FALSE),1)</f>
        <v>#N/A</v>
      </c>
      <c r="AJ67" s="1" t="e">
        <f>ROUND(VLOOKUP($Q67,[1]ht!$A$2:$H$253,8,FALSE),1)</f>
        <v>#N/A</v>
      </c>
    </row>
    <row r="68" spans="1:36">
      <c r="A68" s="5">
        <v>63</v>
      </c>
      <c r="B68" s="6"/>
      <c r="C68" s="6"/>
      <c r="D68" s="32"/>
      <c r="E68" s="21"/>
      <c r="F68" s="9"/>
      <c r="G68" s="30">
        <f t="shared" si="9"/>
        <v>0</v>
      </c>
      <c r="H68" s="30">
        <f t="shared" si="10"/>
        <v>0</v>
      </c>
      <c r="I68" s="9"/>
      <c r="J68" s="9"/>
      <c r="K68" s="24" t="str">
        <f t="shared" si="0"/>
        <v/>
      </c>
      <c r="L68" s="24" t="str">
        <f t="shared" si="1"/>
        <v/>
      </c>
      <c r="M68" s="24" t="str">
        <f t="shared" si="2"/>
        <v/>
      </c>
      <c r="N68" s="10" t="str">
        <f>[1]Profile!$B$2</f>
        <v>700101-1</v>
      </c>
      <c r="O68" s="11" t="e">
        <f>#REF!</f>
        <v>#REF!</v>
      </c>
      <c r="P68" s="1" t="str">
        <f t="shared" si="11"/>
        <v>0</v>
      </c>
      <c r="Q68" s="1" t="str">
        <f t="shared" si="12"/>
        <v>0</v>
      </c>
      <c r="R68" s="1" t="e">
        <f>ROUND(VLOOKUP($P68,[1]age!$A$2:$M$457,2,FALSE),1)</f>
        <v>#N/A</v>
      </c>
      <c r="S68" s="1" t="e">
        <f>ROUND(VLOOKUP($P68,[1]age!$A$2:$M$457,3,FALSE),1)</f>
        <v>#N/A</v>
      </c>
      <c r="T68" s="1" t="e">
        <f>ROUND(VLOOKUP($P68,[1]age!$A$2:$M$457,4,FALSE),1)</f>
        <v>#N/A</v>
      </c>
      <c r="U68" s="1" t="e">
        <f>ROUND(VLOOKUP($P68,[1]age!$A$2:$M$457,5,FALSE),1)</f>
        <v>#N/A</v>
      </c>
      <c r="V68" s="1" t="e">
        <f>ROUND(VLOOKUP($P68,[1]age!$A$2:$M$457,6,FALSE),1)</f>
        <v>#N/A</v>
      </c>
      <c r="W68" s="1" t="e">
        <f>ROUND(VLOOKUP($P68,[1]age!$A$2:$M$457,7,FALSE),1)</f>
        <v>#N/A</v>
      </c>
      <c r="X68" s="1" t="e">
        <f>ROUND(VLOOKUP($P68,[1]age!$A$2:$M$457,8,FALSE),1)</f>
        <v>#N/A</v>
      </c>
      <c r="Y68" s="1" t="e">
        <f>ROUND(VLOOKUP($P68,[1]age!$A$2:$M$457,9,FALSE),1)</f>
        <v>#N/A</v>
      </c>
      <c r="Z68" s="1" t="e">
        <f>ROUND(VLOOKUP($P68,[1]age!$A$2:$M$457,10,FALSE),1)</f>
        <v>#N/A</v>
      </c>
      <c r="AA68" s="1" t="e">
        <f>ROUND(VLOOKUP($P68,[1]age!$A$2:$M$457,11,FALSE),1)</f>
        <v>#N/A</v>
      </c>
      <c r="AB68" s="1" t="e">
        <f>ROUND(VLOOKUP($P68,[1]age!$A$2:$M$457,12,FALSE),1)</f>
        <v>#N/A</v>
      </c>
      <c r="AC68" s="1" t="e">
        <f>ROUND(VLOOKUP($P68,[1]age!$A$2:$M$457,13,FALSE),1)</f>
        <v>#N/A</v>
      </c>
      <c r="AD68" s="1" t="e">
        <f>ROUND(VLOOKUP($Q68,[1]ht!$A$2:$H$253,2,FALSE),1)</f>
        <v>#N/A</v>
      </c>
      <c r="AE68" s="1" t="e">
        <f>ROUND(VLOOKUP($Q68,[1]ht!$A$2:$H$253,3,FALSE),1)</f>
        <v>#N/A</v>
      </c>
      <c r="AF68" s="1" t="e">
        <f>ROUND(VLOOKUP($Q68,[1]ht!$A$2:$H$253,4,FALSE),1)</f>
        <v>#N/A</v>
      </c>
      <c r="AG68" s="1" t="e">
        <f>ROUND(VLOOKUP($Q68,[1]ht!$A$2:$H$253,5,FALSE),1)</f>
        <v>#N/A</v>
      </c>
      <c r="AH68" s="1" t="e">
        <f>ROUND(VLOOKUP($Q68,[1]ht!$A$2:$H$253,6,FALSE),1)</f>
        <v>#N/A</v>
      </c>
      <c r="AI68" s="1" t="e">
        <f>ROUND(VLOOKUP($Q68,[1]ht!$A$2:$H$253,7,FALSE),1)</f>
        <v>#N/A</v>
      </c>
      <c r="AJ68" s="1" t="e">
        <f>ROUND(VLOOKUP($Q68,[1]ht!$A$2:$H$253,8,FALSE),1)</f>
        <v>#N/A</v>
      </c>
    </row>
    <row r="69" spans="1:36">
      <c r="A69" s="5">
        <v>64</v>
      </c>
      <c r="B69" s="6"/>
      <c r="C69" s="6"/>
      <c r="D69" s="32"/>
      <c r="E69" s="21"/>
      <c r="F69" s="9"/>
      <c r="G69" s="30">
        <f t="shared" si="9"/>
        <v>0</v>
      </c>
      <c r="H69" s="30">
        <f t="shared" si="10"/>
        <v>0</v>
      </c>
      <c r="I69" s="9"/>
      <c r="J69" s="9"/>
      <c r="K69" s="24" t="str">
        <f t="shared" si="0"/>
        <v/>
      </c>
      <c r="L69" s="24" t="str">
        <f t="shared" si="1"/>
        <v/>
      </c>
      <c r="M69" s="24" t="str">
        <f t="shared" si="2"/>
        <v/>
      </c>
      <c r="N69" s="10" t="str">
        <f>[1]Profile!$B$2</f>
        <v>700101-1</v>
      </c>
      <c r="O69" s="11" t="e">
        <f>#REF!</f>
        <v>#REF!</v>
      </c>
      <c r="P69" s="1" t="str">
        <f t="shared" si="11"/>
        <v>0</v>
      </c>
      <c r="Q69" s="1" t="str">
        <f t="shared" si="12"/>
        <v>0</v>
      </c>
      <c r="R69" s="1" t="e">
        <f>ROUND(VLOOKUP($P69,[1]age!$A$2:$M$457,2,FALSE),1)</f>
        <v>#N/A</v>
      </c>
      <c r="S69" s="1" t="e">
        <f>ROUND(VLOOKUP($P69,[1]age!$A$2:$M$457,3,FALSE),1)</f>
        <v>#N/A</v>
      </c>
      <c r="T69" s="1" t="e">
        <f>ROUND(VLOOKUP($P69,[1]age!$A$2:$M$457,4,FALSE),1)</f>
        <v>#N/A</v>
      </c>
      <c r="U69" s="1" t="e">
        <f>ROUND(VLOOKUP($P69,[1]age!$A$2:$M$457,5,FALSE),1)</f>
        <v>#N/A</v>
      </c>
      <c r="V69" s="1" t="e">
        <f>ROUND(VLOOKUP($P69,[1]age!$A$2:$M$457,6,FALSE),1)</f>
        <v>#N/A</v>
      </c>
      <c r="W69" s="1" t="e">
        <f>ROUND(VLOOKUP($P69,[1]age!$A$2:$M$457,7,FALSE),1)</f>
        <v>#N/A</v>
      </c>
      <c r="X69" s="1" t="e">
        <f>ROUND(VLOOKUP($P69,[1]age!$A$2:$M$457,8,FALSE),1)</f>
        <v>#N/A</v>
      </c>
      <c r="Y69" s="1" t="e">
        <f>ROUND(VLOOKUP($P69,[1]age!$A$2:$M$457,9,FALSE),1)</f>
        <v>#N/A</v>
      </c>
      <c r="Z69" s="1" t="e">
        <f>ROUND(VLOOKUP($P69,[1]age!$A$2:$M$457,10,FALSE),1)</f>
        <v>#N/A</v>
      </c>
      <c r="AA69" s="1" t="e">
        <f>ROUND(VLOOKUP($P69,[1]age!$A$2:$M$457,11,FALSE),1)</f>
        <v>#N/A</v>
      </c>
      <c r="AB69" s="1" t="e">
        <f>ROUND(VLOOKUP($P69,[1]age!$A$2:$M$457,12,FALSE),1)</f>
        <v>#N/A</v>
      </c>
      <c r="AC69" s="1" t="e">
        <f>ROUND(VLOOKUP($P69,[1]age!$A$2:$M$457,13,FALSE),1)</f>
        <v>#N/A</v>
      </c>
      <c r="AD69" s="1" t="e">
        <f>ROUND(VLOOKUP($Q69,[1]ht!$A$2:$H$253,2,FALSE),1)</f>
        <v>#N/A</v>
      </c>
      <c r="AE69" s="1" t="e">
        <f>ROUND(VLOOKUP($Q69,[1]ht!$A$2:$H$253,3,FALSE),1)</f>
        <v>#N/A</v>
      </c>
      <c r="AF69" s="1" t="e">
        <f>ROUND(VLOOKUP($Q69,[1]ht!$A$2:$H$253,4,FALSE),1)</f>
        <v>#N/A</v>
      </c>
      <c r="AG69" s="1" t="e">
        <f>ROUND(VLOOKUP($Q69,[1]ht!$A$2:$H$253,5,FALSE),1)</f>
        <v>#N/A</v>
      </c>
      <c r="AH69" s="1" t="e">
        <f>ROUND(VLOOKUP($Q69,[1]ht!$A$2:$H$253,6,FALSE),1)</f>
        <v>#N/A</v>
      </c>
      <c r="AI69" s="1" t="e">
        <f>ROUND(VLOOKUP($Q69,[1]ht!$A$2:$H$253,7,FALSE),1)</f>
        <v>#N/A</v>
      </c>
      <c r="AJ69" s="1" t="e">
        <f>ROUND(VLOOKUP($Q69,[1]ht!$A$2:$H$253,8,FALSE),1)</f>
        <v>#N/A</v>
      </c>
    </row>
    <row r="70" spans="1:36">
      <c r="A70" s="5">
        <v>65</v>
      </c>
      <c r="B70" s="6"/>
      <c r="C70" s="6"/>
      <c r="D70" s="32"/>
      <c r="E70" s="21"/>
      <c r="F70" s="9"/>
      <c r="G70" s="30">
        <f t="shared" si="9"/>
        <v>0</v>
      </c>
      <c r="H70" s="30">
        <f t="shared" si="10"/>
        <v>0</v>
      </c>
      <c r="I70" s="9"/>
      <c r="J70" s="9"/>
      <c r="K70" s="24" t="str">
        <f t="shared" ref="K70:K103" si="13">IF(I70=0,"",IF(I70&gt;W70,"น้ำหนักมากเกินเกณฑ์",IF(I70&gt;V70,"น้ำหนักค่อนข้างมาก",IF(I70&gt;=U70,"น้ำหนักตามเกณฑ์",IF(I70&gt;=T70,"น้ำหนักค่อนข้างน้อย","น้ำหนักน้อยกว่าเกณฑ์")))))</f>
        <v/>
      </c>
      <c r="L70" s="24" t="str">
        <f t="shared" ref="L70:L103" si="14">IF(J70=0,"",IF(J70&gt;AC70,"สูง",IF(J70&gt;AB70,"ค่อนข้างสูง",IF(J70&gt;=AA70,"ส่วนสูงตามเกณฑ์",IF(J70&gt;=Z70,"ค่อนข้างเตี้ย","เตี้ย")))))</f>
        <v/>
      </c>
      <c r="M70" s="24" t="str">
        <f t="shared" ref="M70:M103" si="15">IF(I70=0,"",IF(I70&gt;AJ70,"อ้วน",IF(I70&gt;AI70,"เริ่มอ้วน",IF(I70&gt;AH70,"ท้วม",IF(I70&gt;=AG70,"สมส่วน",IF(I70&gt;=AF70,"ค่อนข้างผอม","ผอม"))))))</f>
        <v/>
      </c>
      <c r="N70" s="10" t="str">
        <f>[1]Profile!$B$2</f>
        <v>700101-1</v>
      </c>
      <c r="O70" s="11" t="e">
        <f>#REF!</f>
        <v>#REF!</v>
      </c>
      <c r="P70" s="1" t="str">
        <f t="shared" ref="P70:P103" si="16">CONCATENATE(F70,G70*12+H70)</f>
        <v>0</v>
      </c>
      <c r="Q70" s="1" t="str">
        <f t="shared" ref="Q70:Q103" si="17">CONCATENATE(F70,ROUND(J70,0))</f>
        <v>0</v>
      </c>
      <c r="R70" s="1" t="e">
        <f>ROUND(VLOOKUP($P70,[1]age!$A$2:$M$457,2,FALSE),1)</f>
        <v>#N/A</v>
      </c>
      <c r="S70" s="1" t="e">
        <f>ROUND(VLOOKUP($P70,[1]age!$A$2:$M$457,3,FALSE),1)</f>
        <v>#N/A</v>
      </c>
      <c r="T70" s="1" t="e">
        <f>ROUND(VLOOKUP($P70,[1]age!$A$2:$M$457,4,FALSE),1)</f>
        <v>#N/A</v>
      </c>
      <c r="U70" s="1" t="e">
        <f>ROUND(VLOOKUP($P70,[1]age!$A$2:$M$457,5,FALSE),1)</f>
        <v>#N/A</v>
      </c>
      <c r="V70" s="1" t="e">
        <f>ROUND(VLOOKUP($P70,[1]age!$A$2:$M$457,6,FALSE),1)</f>
        <v>#N/A</v>
      </c>
      <c r="W70" s="1" t="e">
        <f>ROUND(VLOOKUP($P70,[1]age!$A$2:$M$457,7,FALSE),1)</f>
        <v>#N/A</v>
      </c>
      <c r="X70" s="1" t="e">
        <f>ROUND(VLOOKUP($P70,[1]age!$A$2:$M$457,8,FALSE),1)</f>
        <v>#N/A</v>
      </c>
      <c r="Y70" s="1" t="e">
        <f>ROUND(VLOOKUP($P70,[1]age!$A$2:$M$457,9,FALSE),1)</f>
        <v>#N/A</v>
      </c>
      <c r="Z70" s="1" t="e">
        <f>ROUND(VLOOKUP($P70,[1]age!$A$2:$M$457,10,FALSE),1)</f>
        <v>#N/A</v>
      </c>
      <c r="AA70" s="1" t="e">
        <f>ROUND(VLOOKUP($P70,[1]age!$A$2:$M$457,11,FALSE),1)</f>
        <v>#N/A</v>
      </c>
      <c r="AB70" s="1" t="e">
        <f>ROUND(VLOOKUP($P70,[1]age!$A$2:$M$457,12,FALSE),1)</f>
        <v>#N/A</v>
      </c>
      <c r="AC70" s="1" t="e">
        <f>ROUND(VLOOKUP($P70,[1]age!$A$2:$M$457,13,FALSE),1)</f>
        <v>#N/A</v>
      </c>
      <c r="AD70" s="1" t="e">
        <f>ROUND(VLOOKUP($Q70,[1]ht!$A$2:$H$253,2,FALSE),1)</f>
        <v>#N/A</v>
      </c>
      <c r="AE70" s="1" t="e">
        <f>ROUND(VLOOKUP($Q70,[1]ht!$A$2:$H$253,3,FALSE),1)</f>
        <v>#N/A</v>
      </c>
      <c r="AF70" s="1" t="e">
        <f>ROUND(VLOOKUP($Q70,[1]ht!$A$2:$H$253,4,FALSE),1)</f>
        <v>#N/A</v>
      </c>
      <c r="AG70" s="1" t="e">
        <f>ROUND(VLOOKUP($Q70,[1]ht!$A$2:$H$253,5,FALSE),1)</f>
        <v>#N/A</v>
      </c>
      <c r="AH70" s="1" t="e">
        <f>ROUND(VLOOKUP($Q70,[1]ht!$A$2:$H$253,6,FALSE),1)</f>
        <v>#N/A</v>
      </c>
      <c r="AI70" s="1" t="e">
        <f>ROUND(VLOOKUP($Q70,[1]ht!$A$2:$H$253,7,FALSE),1)</f>
        <v>#N/A</v>
      </c>
      <c r="AJ70" s="1" t="e">
        <f>ROUND(VLOOKUP($Q70,[1]ht!$A$2:$H$253,8,FALSE),1)</f>
        <v>#N/A</v>
      </c>
    </row>
    <row r="71" spans="1:36">
      <c r="A71" s="5">
        <v>66</v>
      </c>
      <c r="B71" s="6"/>
      <c r="C71" s="6"/>
      <c r="D71" s="32"/>
      <c r="E71" s="21"/>
      <c r="F71" s="9"/>
      <c r="G71" s="30">
        <f t="shared" si="9"/>
        <v>0</v>
      </c>
      <c r="H71" s="30">
        <f t="shared" si="10"/>
        <v>0</v>
      </c>
      <c r="I71" s="9"/>
      <c r="J71" s="9"/>
      <c r="K71" s="24" t="str">
        <f t="shared" si="13"/>
        <v/>
      </c>
      <c r="L71" s="24" t="str">
        <f t="shared" si="14"/>
        <v/>
      </c>
      <c r="M71" s="24" t="str">
        <f t="shared" si="15"/>
        <v/>
      </c>
      <c r="N71" s="10" t="str">
        <f>[1]Profile!$B$2</f>
        <v>700101-1</v>
      </c>
      <c r="O71" s="11" t="e">
        <f>#REF!</f>
        <v>#REF!</v>
      </c>
      <c r="P71" s="1" t="str">
        <f t="shared" si="16"/>
        <v>0</v>
      </c>
      <c r="Q71" s="1" t="str">
        <f t="shared" si="17"/>
        <v>0</v>
      </c>
      <c r="R71" s="1" t="e">
        <f>ROUND(VLOOKUP($P71,[1]age!$A$2:$M$457,2,FALSE),1)</f>
        <v>#N/A</v>
      </c>
      <c r="S71" s="1" t="e">
        <f>ROUND(VLOOKUP($P71,[1]age!$A$2:$M$457,3,FALSE),1)</f>
        <v>#N/A</v>
      </c>
      <c r="T71" s="1" t="e">
        <f>ROUND(VLOOKUP($P71,[1]age!$A$2:$M$457,4,FALSE),1)</f>
        <v>#N/A</v>
      </c>
      <c r="U71" s="1" t="e">
        <f>ROUND(VLOOKUP($P71,[1]age!$A$2:$M$457,5,FALSE),1)</f>
        <v>#N/A</v>
      </c>
      <c r="V71" s="1" t="e">
        <f>ROUND(VLOOKUP($P71,[1]age!$A$2:$M$457,6,FALSE),1)</f>
        <v>#N/A</v>
      </c>
      <c r="W71" s="1" t="e">
        <f>ROUND(VLOOKUP($P71,[1]age!$A$2:$M$457,7,FALSE),1)</f>
        <v>#N/A</v>
      </c>
      <c r="X71" s="1" t="e">
        <f>ROUND(VLOOKUP($P71,[1]age!$A$2:$M$457,8,FALSE),1)</f>
        <v>#N/A</v>
      </c>
      <c r="Y71" s="1" t="e">
        <f>ROUND(VLOOKUP($P71,[1]age!$A$2:$M$457,9,FALSE),1)</f>
        <v>#N/A</v>
      </c>
      <c r="Z71" s="1" t="e">
        <f>ROUND(VLOOKUP($P71,[1]age!$A$2:$M$457,10,FALSE),1)</f>
        <v>#N/A</v>
      </c>
      <c r="AA71" s="1" t="e">
        <f>ROUND(VLOOKUP($P71,[1]age!$A$2:$M$457,11,FALSE),1)</f>
        <v>#N/A</v>
      </c>
      <c r="AB71" s="1" t="e">
        <f>ROUND(VLOOKUP($P71,[1]age!$A$2:$M$457,12,FALSE),1)</f>
        <v>#N/A</v>
      </c>
      <c r="AC71" s="1" t="e">
        <f>ROUND(VLOOKUP($P71,[1]age!$A$2:$M$457,13,FALSE),1)</f>
        <v>#N/A</v>
      </c>
      <c r="AD71" s="1" t="e">
        <f>ROUND(VLOOKUP($Q71,[1]ht!$A$2:$H$253,2,FALSE),1)</f>
        <v>#N/A</v>
      </c>
      <c r="AE71" s="1" t="e">
        <f>ROUND(VLOOKUP($Q71,[1]ht!$A$2:$H$253,3,FALSE),1)</f>
        <v>#N/A</v>
      </c>
      <c r="AF71" s="1" t="e">
        <f>ROUND(VLOOKUP($Q71,[1]ht!$A$2:$H$253,4,FALSE),1)</f>
        <v>#N/A</v>
      </c>
      <c r="AG71" s="1" t="e">
        <f>ROUND(VLOOKUP($Q71,[1]ht!$A$2:$H$253,5,FALSE),1)</f>
        <v>#N/A</v>
      </c>
      <c r="AH71" s="1" t="e">
        <f>ROUND(VLOOKUP($Q71,[1]ht!$A$2:$H$253,6,FALSE),1)</f>
        <v>#N/A</v>
      </c>
      <c r="AI71" s="1" t="e">
        <f>ROUND(VLOOKUP($Q71,[1]ht!$A$2:$H$253,7,FALSE),1)</f>
        <v>#N/A</v>
      </c>
      <c r="AJ71" s="1" t="e">
        <f>ROUND(VLOOKUP($Q71,[1]ht!$A$2:$H$253,8,FALSE),1)</f>
        <v>#N/A</v>
      </c>
    </row>
    <row r="72" spans="1:36">
      <c r="A72" s="5">
        <v>67</v>
      </c>
      <c r="B72" s="6"/>
      <c r="C72" s="6"/>
      <c r="D72" s="32"/>
      <c r="E72" s="21"/>
      <c r="F72" s="9"/>
      <c r="G72" s="30">
        <f t="shared" si="9"/>
        <v>0</v>
      </c>
      <c r="H72" s="30">
        <f t="shared" si="10"/>
        <v>0</v>
      </c>
      <c r="I72" s="9"/>
      <c r="J72" s="9"/>
      <c r="K72" s="24" t="str">
        <f t="shared" si="13"/>
        <v/>
      </c>
      <c r="L72" s="24" t="str">
        <f t="shared" si="14"/>
        <v/>
      </c>
      <c r="M72" s="24" t="str">
        <f t="shared" si="15"/>
        <v/>
      </c>
      <c r="N72" s="10" t="str">
        <f>[1]Profile!$B$2</f>
        <v>700101-1</v>
      </c>
      <c r="O72" s="11" t="e">
        <f>#REF!</f>
        <v>#REF!</v>
      </c>
      <c r="P72" s="1" t="str">
        <f t="shared" si="16"/>
        <v>0</v>
      </c>
      <c r="Q72" s="1" t="str">
        <f t="shared" si="17"/>
        <v>0</v>
      </c>
      <c r="R72" s="1" t="e">
        <f>ROUND(VLOOKUP($P72,[1]age!$A$2:$M$457,2,FALSE),1)</f>
        <v>#N/A</v>
      </c>
      <c r="S72" s="1" t="e">
        <f>ROUND(VLOOKUP($P72,[1]age!$A$2:$M$457,3,FALSE),1)</f>
        <v>#N/A</v>
      </c>
      <c r="T72" s="1" t="e">
        <f>ROUND(VLOOKUP($P72,[1]age!$A$2:$M$457,4,FALSE),1)</f>
        <v>#N/A</v>
      </c>
      <c r="U72" s="1" t="e">
        <f>ROUND(VLOOKUP($P72,[1]age!$A$2:$M$457,5,FALSE),1)</f>
        <v>#N/A</v>
      </c>
      <c r="V72" s="1" t="e">
        <f>ROUND(VLOOKUP($P72,[1]age!$A$2:$M$457,6,FALSE),1)</f>
        <v>#N/A</v>
      </c>
      <c r="W72" s="1" t="e">
        <f>ROUND(VLOOKUP($P72,[1]age!$A$2:$M$457,7,FALSE),1)</f>
        <v>#N/A</v>
      </c>
      <c r="X72" s="1" t="e">
        <f>ROUND(VLOOKUP($P72,[1]age!$A$2:$M$457,8,FALSE),1)</f>
        <v>#N/A</v>
      </c>
      <c r="Y72" s="1" t="e">
        <f>ROUND(VLOOKUP($P72,[1]age!$A$2:$M$457,9,FALSE),1)</f>
        <v>#N/A</v>
      </c>
      <c r="Z72" s="1" t="e">
        <f>ROUND(VLOOKUP($P72,[1]age!$A$2:$M$457,10,FALSE),1)</f>
        <v>#N/A</v>
      </c>
      <c r="AA72" s="1" t="e">
        <f>ROUND(VLOOKUP($P72,[1]age!$A$2:$M$457,11,FALSE),1)</f>
        <v>#N/A</v>
      </c>
      <c r="AB72" s="1" t="e">
        <f>ROUND(VLOOKUP($P72,[1]age!$A$2:$M$457,12,FALSE),1)</f>
        <v>#N/A</v>
      </c>
      <c r="AC72" s="1" t="e">
        <f>ROUND(VLOOKUP($P72,[1]age!$A$2:$M$457,13,FALSE),1)</f>
        <v>#N/A</v>
      </c>
      <c r="AD72" s="1" t="e">
        <f>ROUND(VLOOKUP($Q72,[1]ht!$A$2:$H$253,2,FALSE),1)</f>
        <v>#N/A</v>
      </c>
      <c r="AE72" s="1" t="e">
        <f>ROUND(VLOOKUP($Q72,[1]ht!$A$2:$H$253,3,FALSE),1)</f>
        <v>#N/A</v>
      </c>
      <c r="AF72" s="1" t="e">
        <f>ROUND(VLOOKUP($Q72,[1]ht!$A$2:$H$253,4,FALSE),1)</f>
        <v>#N/A</v>
      </c>
      <c r="AG72" s="1" t="e">
        <f>ROUND(VLOOKUP($Q72,[1]ht!$A$2:$H$253,5,FALSE),1)</f>
        <v>#N/A</v>
      </c>
      <c r="AH72" s="1" t="e">
        <f>ROUND(VLOOKUP($Q72,[1]ht!$A$2:$H$253,6,FALSE),1)</f>
        <v>#N/A</v>
      </c>
      <c r="AI72" s="1" t="e">
        <f>ROUND(VLOOKUP($Q72,[1]ht!$A$2:$H$253,7,FALSE),1)</f>
        <v>#N/A</v>
      </c>
      <c r="AJ72" s="1" t="e">
        <f>ROUND(VLOOKUP($Q72,[1]ht!$A$2:$H$253,8,FALSE),1)</f>
        <v>#N/A</v>
      </c>
    </row>
    <row r="73" spans="1:36">
      <c r="A73" s="5">
        <v>68</v>
      </c>
      <c r="B73" s="6"/>
      <c r="C73" s="6"/>
      <c r="D73" s="32"/>
      <c r="E73" s="21"/>
      <c r="F73" s="9"/>
      <c r="G73" s="30">
        <f t="shared" si="9"/>
        <v>0</v>
      </c>
      <c r="H73" s="30">
        <f t="shared" si="10"/>
        <v>0</v>
      </c>
      <c r="I73" s="9"/>
      <c r="J73" s="9"/>
      <c r="K73" s="24" t="str">
        <f t="shared" si="13"/>
        <v/>
      </c>
      <c r="L73" s="24" t="str">
        <f t="shared" si="14"/>
        <v/>
      </c>
      <c r="M73" s="24" t="str">
        <f t="shared" si="15"/>
        <v/>
      </c>
      <c r="N73" s="10" t="str">
        <f>[1]Profile!$B$2</f>
        <v>700101-1</v>
      </c>
      <c r="O73" s="11" t="e">
        <f>#REF!</f>
        <v>#REF!</v>
      </c>
      <c r="P73" s="1" t="str">
        <f t="shared" si="16"/>
        <v>0</v>
      </c>
      <c r="Q73" s="1" t="str">
        <f t="shared" si="17"/>
        <v>0</v>
      </c>
      <c r="R73" s="1" t="e">
        <f>ROUND(VLOOKUP($P73,[1]age!$A$2:$M$457,2,FALSE),1)</f>
        <v>#N/A</v>
      </c>
      <c r="S73" s="1" t="e">
        <f>ROUND(VLOOKUP($P73,[1]age!$A$2:$M$457,3,FALSE),1)</f>
        <v>#N/A</v>
      </c>
      <c r="T73" s="1" t="e">
        <f>ROUND(VLOOKUP($P73,[1]age!$A$2:$M$457,4,FALSE),1)</f>
        <v>#N/A</v>
      </c>
      <c r="U73" s="1" t="e">
        <f>ROUND(VLOOKUP($P73,[1]age!$A$2:$M$457,5,FALSE),1)</f>
        <v>#N/A</v>
      </c>
      <c r="V73" s="1" t="e">
        <f>ROUND(VLOOKUP($P73,[1]age!$A$2:$M$457,6,FALSE),1)</f>
        <v>#N/A</v>
      </c>
      <c r="W73" s="1" t="e">
        <f>ROUND(VLOOKUP($P73,[1]age!$A$2:$M$457,7,FALSE),1)</f>
        <v>#N/A</v>
      </c>
      <c r="X73" s="1" t="e">
        <f>ROUND(VLOOKUP($P73,[1]age!$A$2:$M$457,8,FALSE),1)</f>
        <v>#N/A</v>
      </c>
      <c r="Y73" s="1" t="e">
        <f>ROUND(VLOOKUP($P73,[1]age!$A$2:$M$457,9,FALSE),1)</f>
        <v>#N/A</v>
      </c>
      <c r="Z73" s="1" t="e">
        <f>ROUND(VLOOKUP($P73,[1]age!$A$2:$M$457,10,FALSE),1)</f>
        <v>#N/A</v>
      </c>
      <c r="AA73" s="1" t="e">
        <f>ROUND(VLOOKUP($P73,[1]age!$A$2:$M$457,11,FALSE),1)</f>
        <v>#N/A</v>
      </c>
      <c r="AB73" s="1" t="e">
        <f>ROUND(VLOOKUP($P73,[1]age!$A$2:$M$457,12,FALSE),1)</f>
        <v>#N/A</v>
      </c>
      <c r="AC73" s="1" t="e">
        <f>ROUND(VLOOKUP($P73,[1]age!$A$2:$M$457,13,FALSE),1)</f>
        <v>#N/A</v>
      </c>
      <c r="AD73" s="1" t="e">
        <f>ROUND(VLOOKUP($Q73,[1]ht!$A$2:$H$253,2,FALSE),1)</f>
        <v>#N/A</v>
      </c>
      <c r="AE73" s="1" t="e">
        <f>ROUND(VLOOKUP($Q73,[1]ht!$A$2:$H$253,3,FALSE),1)</f>
        <v>#N/A</v>
      </c>
      <c r="AF73" s="1" t="e">
        <f>ROUND(VLOOKUP($Q73,[1]ht!$A$2:$H$253,4,FALSE),1)</f>
        <v>#N/A</v>
      </c>
      <c r="AG73" s="1" t="e">
        <f>ROUND(VLOOKUP($Q73,[1]ht!$A$2:$H$253,5,FALSE),1)</f>
        <v>#N/A</v>
      </c>
      <c r="AH73" s="1" t="e">
        <f>ROUND(VLOOKUP($Q73,[1]ht!$A$2:$H$253,6,FALSE),1)</f>
        <v>#N/A</v>
      </c>
      <c r="AI73" s="1" t="e">
        <f>ROUND(VLOOKUP($Q73,[1]ht!$A$2:$H$253,7,FALSE),1)</f>
        <v>#N/A</v>
      </c>
      <c r="AJ73" s="1" t="e">
        <f>ROUND(VLOOKUP($Q73,[1]ht!$A$2:$H$253,8,FALSE),1)</f>
        <v>#N/A</v>
      </c>
    </row>
    <row r="74" spans="1:36">
      <c r="A74" s="5">
        <v>69</v>
      </c>
      <c r="B74" s="6"/>
      <c r="C74" s="6"/>
      <c r="D74" s="32"/>
      <c r="E74" s="21"/>
      <c r="F74" s="9"/>
      <c r="G74" s="30">
        <f t="shared" si="9"/>
        <v>0</v>
      </c>
      <c r="H74" s="30">
        <f t="shared" si="10"/>
        <v>0</v>
      </c>
      <c r="I74" s="9"/>
      <c r="J74" s="9"/>
      <c r="K74" s="24" t="str">
        <f t="shared" si="13"/>
        <v/>
      </c>
      <c r="L74" s="24" t="str">
        <f t="shared" si="14"/>
        <v/>
      </c>
      <c r="M74" s="24" t="str">
        <f t="shared" si="15"/>
        <v/>
      </c>
      <c r="N74" s="10" t="str">
        <f>[1]Profile!$B$2</f>
        <v>700101-1</v>
      </c>
      <c r="O74" s="11" t="e">
        <f>#REF!</f>
        <v>#REF!</v>
      </c>
      <c r="P74" s="1" t="str">
        <f t="shared" si="16"/>
        <v>0</v>
      </c>
      <c r="Q74" s="1" t="str">
        <f t="shared" si="17"/>
        <v>0</v>
      </c>
      <c r="R74" s="1" t="e">
        <f>ROUND(VLOOKUP($P74,[1]age!$A$2:$M$457,2,FALSE),1)</f>
        <v>#N/A</v>
      </c>
      <c r="S74" s="1" t="e">
        <f>ROUND(VLOOKUP($P74,[1]age!$A$2:$M$457,3,FALSE),1)</f>
        <v>#N/A</v>
      </c>
      <c r="T74" s="1" t="e">
        <f>ROUND(VLOOKUP($P74,[1]age!$A$2:$M$457,4,FALSE),1)</f>
        <v>#N/A</v>
      </c>
      <c r="U74" s="1" t="e">
        <f>ROUND(VLOOKUP($P74,[1]age!$A$2:$M$457,5,FALSE),1)</f>
        <v>#N/A</v>
      </c>
      <c r="V74" s="1" t="e">
        <f>ROUND(VLOOKUP($P74,[1]age!$A$2:$M$457,6,FALSE),1)</f>
        <v>#N/A</v>
      </c>
      <c r="W74" s="1" t="e">
        <f>ROUND(VLOOKUP($P74,[1]age!$A$2:$M$457,7,FALSE),1)</f>
        <v>#N/A</v>
      </c>
      <c r="X74" s="1" t="e">
        <f>ROUND(VLOOKUP($P74,[1]age!$A$2:$M$457,8,FALSE),1)</f>
        <v>#N/A</v>
      </c>
      <c r="Y74" s="1" t="e">
        <f>ROUND(VLOOKUP($P74,[1]age!$A$2:$M$457,9,FALSE),1)</f>
        <v>#N/A</v>
      </c>
      <c r="Z74" s="1" t="e">
        <f>ROUND(VLOOKUP($P74,[1]age!$A$2:$M$457,10,FALSE),1)</f>
        <v>#N/A</v>
      </c>
      <c r="AA74" s="1" t="e">
        <f>ROUND(VLOOKUP($P74,[1]age!$A$2:$M$457,11,FALSE),1)</f>
        <v>#N/A</v>
      </c>
      <c r="AB74" s="1" t="e">
        <f>ROUND(VLOOKUP($P74,[1]age!$A$2:$M$457,12,FALSE),1)</f>
        <v>#N/A</v>
      </c>
      <c r="AC74" s="1" t="e">
        <f>ROUND(VLOOKUP($P74,[1]age!$A$2:$M$457,13,FALSE),1)</f>
        <v>#N/A</v>
      </c>
      <c r="AD74" s="1" t="e">
        <f>ROUND(VLOOKUP($Q74,[1]ht!$A$2:$H$253,2,FALSE),1)</f>
        <v>#N/A</v>
      </c>
      <c r="AE74" s="1" t="e">
        <f>ROUND(VLOOKUP($Q74,[1]ht!$A$2:$H$253,3,FALSE),1)</f>
        <v>#N/A</v>
      </c>
      <c r="AF74" s="1" t="e">
        <f>ROUND(VLOOKUP($Q74,[1]ht!$A$2:$H$253,4,FALSE),1)</f>
        <v>#N/A</v>
      </c>
      <c r="AG74" s="1" t="e">
        <f>ROUND(VLOOKUP($Q74,[1]ht!$A$2:$H$253,5,FALSE),1)</f>
        <v>#N/A</v>
      </c>
      <c r="AH74" s="1" t="e">
        <f>ROUND(VLOOKUP($Q74,[1]ht!$A$2:$H$253,6,FALSE),1)</f>
        <v>#N/A</v>
      </c>
      <c r="AI74" s="1" t="e">
        <f>ROUND(VLOOKUP($Q74,[1]ht!$A$2:$H$253,7,FALSE),1)</f>
        <v>#N/A</v>
      </c>
      <c r="AJ74" s="1" t="e">
        <f>ROUND(VLOOKUP($Q74,[1]ht!$A$2:$H$253,8,FALSE),1)</f>
        <v>#N/A</v>
      </c>
    </row>
    <row r="75" spans="1:36">
      <c r="A75" s="5">
        <v>70</v>
      </c>
      <c r="B75" s="6"/>
      <c r="C75" s="6"/>
      <c r="D75" s="32"/>
      <c r="E75" s="21"/>
      <c r="F75" s="9"/>
      <c r="G75" s="30">
        <f t="shared" si="9"/>
        <v>0</v>
      </c>
      <c r="H75" s="30">
        <f t="shared" si="10"/>
        <v>0</v>
      </c>
      <c r="I75" s="9"/>
      <c r="J75" s="9"/>
      <c r="K75" s="24" t="str">
        <f t="shared" si="13"/>
        <v/>
      </c>
      <c r="L75" s="24" t="str">
        <f t="shared" si="14"/>
        <v/>
      </c>
      <c r="M75" s="24" t="str">
        <f t="shared" si="15"/>
        <v/>
      </c>
      <c r="N75" s="10" t="str">
        <f>[1]Profile!$B$2</f>
        <v>700101-1</v>
      </c>
      <c r="O75" s="11" t="e">
        <f>#REF!</f>
        <v>#REF!</v>
      </c>
      <c r="P75" s="1" t="str">
        <f t="shared" si="16"/>
        <v>0</v>
      </c>
      <c r="Q75" s="1" t="str">
        <f t="shared" si="17"/>
        <v>0</v>
      </c>
      <c r="R75" s="1" t="e">
        <f>ROUND(VLOOKUP($P75,[1]age!$A$2:$M$457,2,FALSE),1)</f>
        <v>#N/A</v>
      </c>
      <c r="S75" s="1" t="e">
        <f>ROUND(VLOOKUP($P75,[1]age!$A$2:$M$457,3,FALSE),1)</f>
        <v>#N/A</v>
      </c>
      <c r="T75" s="1" t="e">
        <f>ROUND(VLOOKUP($P75,[1]age!$A$2:$M$457,4,FALSE),1)</f>
        <v>#N/A</v>
      </c>
      <c r="U75" s="1" t="e">
        <f>ROUND(VLOOKUP($P75,[1]age!$A$2:$M$457,5,FALSE),1)</f>
        <v>#N/A</v>
      </c>
      <c r="V75" s="1" t="e">
        <f>ROUND(VLOOKUP($P75,[1]age!$A$2:$M$457,6,FALSE),1)</f>
        <v>#N/A</v>
      </c>
      <c r="W75" s="1" t="e">
        <f>ROUND(VLOOKUP($P75,[1]age!$A$2:$M$457,7,FALSE),1)</f>
        <v>#N/A</v>
      </c>
      <c r="X75" s="1" t="e">
        <f>ROUND(VLOOKUP($P75,[1]age!$A$2:$M$457,8,FALSE),1)</f>
        <v>#N/A</v>
      </c>
      <c r="Y75" s="1" t="e">
        <f>ROUND(VLOOKUP($P75,[1]age!$A$2:$M$457,9,FALSE),1)</f>
        <v>#N/A</v>
      </c>
      <c r="Z75" s="1" t="e">
        <f>ROUND(VLOOKUP($P75,[1]age!$A$2:$M$457,10,FALSE),1)</f>
        <v>#N/A</v>
      </c>
      <c r="AA75" s="1" t="e">
        <f>ROUND(VLOOKUP($P75,[1]age!$A$2:$M$457,11,FALSE),1)</f>
        <v>#N/A</v>
      </c>
      <c r="AB75" s="1" t="e">
        <f>ROUND(VLOOKUP($P75,[1]age!$A$2:$M$457,12,FALSE),1)</f>
        <v>#N/A</v>
      </c>
      <c r="AC75" s="1" t="e">
        <f>ROUND(VLOOKUP($P75,[1]age!$A$2:$M$457,13,FALSE),1)</f>
        <v>#N/A</v>
      </c>
      <c r="AD75" s="1" t="e">
        <f>ROUND(VLOOKUP($Q75,[1]ht!$A$2:$H$253,2,FALSE),1)</f>
        <v>#N/A</v>
      </c>
      <c r="AE75" s="1" t="e">
        <f>ROUND(VLOOKUP($Q75,[1]ht!$A$2:$H$253,3,FALSE),1)</f>
        <v>#N/A</v>
      </c>
      <c r="AF75" s="1" t="e">
        <f>ROUND(VLOOKUP($Q75,[1]ht!$A$2:$H$253,4,FALSE),1)</f>
        <v>#N/A</v>
      </c>
      <c r="AG75" s="1" t="e">
        <f>ROUND(VLOOKUP($Q75,[1]ht!$A$2:$H$253,5,FALSE),1)</f>
        <v>#N/A</v>
      </c>
      <c r="AH75" s="1" t="e">
        <f>ROUND(VLOOKUP($Q75,[1]ht!$A$2:$H$253,6,FALSE),1)</f>
        <v>#N/A</v>
      </c>
      <c r="AI75" s="1" t="e">
        <f>ROUND(VLOOKUP($Q75,[1]ht!$A$2:$H$253,7,FALSE),1)</f>
        <v>#N/A</v>
      </c>
      <c r="AJ75" s="1" t="e">
        <f>ROUND(VLOOKUP($Q75,[1]ht!$A$2:$H$253,8,FALSE),1)</f>
        <v>#N/A</v>
      </c>
    </row>
    <row r="76" spans="1:36">
      <c r="A76" s="5">
        <v>71</v>
      </c>
      <c r="B76" s="6"/>
      <c r="C76" s="6"/>
      <c r="D76" s="32"/>
      <c r="E76" s="21"/>
      <c r="F76" s="9"/>
      <c r="G76" s="30">
        <f t="shared" si="9"/>
        <v>0</v>
      </c>
      <c r="H76" s="30">
        <f t="shared" si="10"/>
        <v>0</v>
      </c>
      <c r="I76" s="9"/>
      <c r="J76" s="9"/>
      <c r="K76" s="24" t="str">
        <f t="shared" si="13"/>
        <v/>
      </c>
      <c r="L76" s="24" t="str">
        <f t="shared" si="14"/>
        <v/>
      </c>
      <c r="M76" s="24" t="str">
        <f t="shared" si="15"/>
        <v/>
      </c>
      <c r="N76" s="10" t="str">
        <f>[1]Profile!$B$2</f>
        <v>700101-1</v>
      </c>
      <c r="O76" s="11" t="e">
        <f>#REF!</f>
        <v>#REF!</v>
      </c>
      <c r="P76" s="1" t="str">
        <f t="shared" si="16"/>
        <v>0</v>
      </c>
      <c r="Q76" s="1" t="str">
        <f t="shared" si="17"/>
        <v>0</v>
      </c>
      <c r="R76" s="1" t="e">
        <f>ROUND(VLOOKUP($P76,[1]age!$A$2:$M$457,2,FALSE),1)</f>
        <v>#N/A</v>
      </c>
      <c r="S76" s="1" t="e">
        <f>ROUND(VLOOKUP($P76,[1]age!$A$2:$M$457,3,FALSE),1)</f>
        <v>#N/A</v>
      </c>
      <c r="T76" s="1" t="e">
        <f>ROUND(VLOOKUP($P76,[1]age!$A$2:$M$457,4,FALSE),1)</f>
        <v>#N/A</v>
      </c>
      <c r="U76" s="1" t="e">
        <f>ROUND(VLOOKUP($P76,[1]age!$A$2:$M$457,5,FALSE),1)</f>
        <v>#N/A</v>
      </c>
      <c r="V76" s="1" t="e">
        <f>ROUND(VLOOKUP($P76,[1]age!$A$2:$M$457,6,FALSE),1)</f>
        <v>#N/A</v>
      </c>
      <c r="W76" s="1" t="e">
        <f>ROUND(VLOOKUP($P76,[1]age!$A$2:$M$457,7,FALSE),1)</f>
        <v>#N/A</v>
      </c>
      <c r="X76" s="1" t="e">
        <f>ROUND(VLOOKUP($P76,[1]age!$A$2:$M$457,8,FALSE),1)</f>
        <v>#N/A</v>
      </c>
      <c r="Y76" s="1" t="e">
        <f>ROUND(VLOOKUP($P76,[1]age!$A$2:$M$457,9,FALSE),1)</f>
        <v>#N/A</v>
      </c>
      <c r="Z76" s="1" t="e">
        <f>ROUND(VLOOKUP($P76,[1]age!$A$2:$M$457,10,FALSE),1)</f>
        <v>#N/A</v>
      </c>
      <c r="AA76" s="1" t="e">
        <f>ROUND(VLOOKUP($P76,[1]age!$A$2:$M$457,11,FALSE),1)</f>
        <v>#N/A</v>
      </c>
      <c r="AB76" s="1" t="e">
        <f>ROUND(VLOOKUP($P76,[1]age!$A$2:$M$457,12,FALSE),1)</f>
        <v>#N/A</v>
      </c>
      <c r="AC76" s="1" t="e">
        <f>ROUND(VLOOKUP($P76,[1]age!$A$2:$M$457,13,FALSE),1)</f>
        <v>#N/A</v>
      </c>
      <c r="AD76" s="1" t="e">
        <f>ROUND(VLOOKUP($Q76,[1]ht!$A$2:$H$253,2,FALSE),1)</f>
        <v>#N/A</v>
      </c>
      <c r="AE76" s="1" t="e">
        <f>ROUND(VLOOKUP($Q76,[1]ht!$A$2:$H$253,3,FALSE),1)</f>
        <v>#N/A</v>
      </c>
      <c r="AF76" s="1" t="e">
        <f>ROUND(VLOOKUP($Q76,[1]ht!$A$2:$H$253,4,FALSE),1)</f>
        <v>#N/A</v>
      </c>
      <c r="AG76" s="1" t="e">
        <f>ROUND(VLOOKUP($Q76,[1]ht!$A$2:$H$253,5,FALSE),1)</f>
        <v>#N/A</v>
      </c>
      <c r="AH76" s="1" t="e">
        <f>ROUND(VLOOKUP($Q76,[1]ht!$A$2:$H$253,6,FALSE),1)</f>
        <v>#N/A</v>
      </c>
      <c r="AI76" s="1" t="e">
        <f>ROUND(VLOOKUP($Q76,[1]ht!$A$2:$H$253,7,FALSE),1)</f>
        <v>#N/A</v>
      </c>
      <c r="AJ76" s="1" t="e">
        <f>ROUND(VLOOKUP($Q76,[1]ht!$A$2:$H$253,8,FALSE),1)</f>
        <v>#N/A</v>
      </c>
    </row>
    <row r="77" spans="1:36">
      <c r="A77" s="5">
        <v>72</v>
      </c>
      <c r="B77" s="6"/>
      <c r="C77" s="6"/>
      <c r="D77" s="32"/>
      <c r="E77" s="21"/>
      <c r="F77" s="9"/>
      <c r="G77" s="30">
        <f t="shared" si="9"/>
        <v>0</v>
      </c>
      <c r="H77" s="30">
        <f t="shared" si="10"/>
        <v>0</v>
      </c>
      <c r="I77" s="9"/>
      <c r="J77" s="9"/>
      <c r="K77" s="24" t="str">
        <f t="shared" si="13"/>
        <v/>
      </c>
      <c r="L77" s="24" t="str">
        <f t="shared" si="14"/>
        <v/>
      </c>
      <c r="M77" s="24" t="str">
        <f t="shared" si="15"/>
        <v/>
      </c>
      <c r="N77" s="10" t="str">
        <f>[1]Profile!$B$2</f>
        <v>700101-1</v>
      </c>
      <c r="O77" s="11" t="e">
        <f>#REF!</f>
        <v>#REF!</v>
      </c>
      <c r="P77" s="1" t="str">
        <f t="shared" si="16"/>
        <v>0</v>
      </c>
      <c r="Q77" s="1" t="str">
        <f t="shared" si="17"/>
        <v>0</v>
      </c>
      <c r="R77" s="1" t="e">
        <f>ROUND(VLOOKUP($P77,[1]age!$A$2:$M$457,2,FALSE),1)</f>
        <v>#N/A</v>
      </c>
      <c r="S77" s="1" t="e">
        <f>ROUND(VLOOKUP($P77,[1]age!$A$2:$M$457,3,FALSE),1)</f>
        <v>#N/A</v>
      </c>
      <c r="T77" s="1" t="e">
        <f>ROUND(VLOOKUP($P77,[1]age!$A$2:$M$457,4,FALSE),1)</f>
        <v>#N/A</v>
      </c>
      <c r="U77" s="1" t="e">
        <f>ROUND(VLOOKUP($P77,[1]age!$A$2:$M$457,5,FALSE),1)</f>
        <v>#N/A</v>
      </c>
      <c r="V77" s="1" t="e">
        <f>ROUND(VLOOKUP($P77,[1]age!$A$2:$M$457,6,FALSE),1)</f>
        <v>#N/A</v>
      </c>
      <c r="W77" s="1" t="e">
        <f>ROUND(VLOOKUP($P77,[1]age!$A$2:$M$457,7,FALSE),1)</f>
        <v>#N/A</v>
      </c>
      <c r="X77" s="1" t="e">
        <f>ROUND(VLOOKUP($P77,[1]age!$A$2:$M$457,8,FALSE),1)</f>
        <v>#N/A</v>
      </c>
      <c r="Y77" s="1" t="e">
        <f>ROUND(VLOOKUP($P77,[1]age!$A$2:$M$457,9,FALSE),1)</f>
        <v>#N/A</v>
      </c>
      <c r="Z77" s="1" t="e">
        <f>ROUND(VLOOKUP($P77,[1]age!$A$2:$M$457,10,FALSE),1)</f>
        <v>#N/A</v>
      </c>
      <c r="AA77" s="1" t="e">
        <f>ROUND(VLOOKUP($P77,[1]age!$A$2:$M$457,11,FALSE),1)</f>
        <v>#N/A</v>
      </c>
      <c r="AB77" s="1" t="e">
        <f>ROUND(VLOOKUP($P77,[1]age!$A$2:$M$457,12,FALSE),1)</f>
        <v>#N/A</v>
      </c>
      <c r="AC77" s="1" t="e">
        <f>ROUND(VLOOKUP($P77,[1]age!$A$2:$M$457,13,FALSE),1)</f>
        <v>#N/A</v>
      </c>
      <c r="AD77" s="1" t="e">
        <f>ROUND(VLOOKUP($Q77,[1]ht!$A$2:$H$253,2,FALSE),1)</f>
        <v>#N/A</v>
      </c>
      <c r="AE77" s="1" t="e">
        <f>ROUND(VLOOKUP($Q77,[1]ht!$A$2:$H$253,3,FALSE),1)</f>
        <v>#N/A</v>
      </c>
      <c r="AF77" s="1" t="e">
        <f>ROUND(VLOOKUP($Q77,[1]ht!$A$2:$H$253,4,FALSE),1)</f>
        <v>#N/A</v>
      </c>
      <c r="AG77" s="1" t="e">
        <f>ROUND(VLOOKUP($Q77,[1]ht!$A$2:$H$253,5,FALSE),1)</f>
        <v>#N/A</v>
      </c>
      <c r="AH77" s="1" t="e">
        <f>ROUND(VLOOKUP($Q77,[1]ht!$A$2:$H$253,6,FALSE),1)</f>
        <v>#N/A</v>
      </c>
      <c r="AI77" s="1" t="e">
        <f>ROUND(VLOOKUP($Q77,[1]ht!$A$2:$H$253,7,FALSE),1)</f>
        <v>#N/A</v>
      </c>
      <c r="AJ77" s="1" t="e">
        <f>ROUND(VLOOKUP($Q77,[1]ht!$A$2:$H$253,8,FALSE),1)</f>
        <v>#N/A</v>
      </c>
    </row>
    <row r="78" spans="1:36">
      <c r="A78" s="5">
        <v>73</v>
      </c>
      <c r="B78" s="6"/>
      <c r="C78" s="6"/>
      <c r="D78" s="32"/>
      <c r="E78" s="21"/>
      <c r="F78" s="9"/>
      <c r="G78" s="30">
        <f t="shared" si="9"/>
        <v>0</v>
      </c>
      <c r="H78" s="30">
        <f t="shared" si="10"/>
        <v>0</v>
      </c>
      <c r="I78" s="9"/>
      <c r="J78" s="9"/>
      <c r="K78" s="24" t="str">
        <f t="shared" si="13"/>
        <v/>
      </c>
      <c r="L78" s="24" t="str">
        <f t="shared" si="14"/>
        <v/>
      </c>
      <c r="M78" s="24" t="str">
        <f t="shared" si="15"/>
        <v/>
      </c>
      <c r="N78" s="10" t="str">
        <f>[1]Profile!$B$2</f>
        <v>700101-1</v>
      </c>
      <c r="O78" s="11" t="e">
        <f>#REF!</f>
        <v>#REF!</v>
      </c>
      <c r="P78" s="1" t="str">
        <f t="shared" si="16"/>
        <v>0</v>
      </c>
      <c r="Q78" s="1" t="str">
        <f t="shared" si="17"/>
        <v>0</v>
      </c>
      <c r="R78" s="1" t="e">
        <f>ROUND(VLOOKUP($P78,[1]age!$A$2:$M$457,2,FALSE),1)</f>
        <v>#N/A</v>
      </c>
      <c r="S78" s="1" t="e">
        <f>ROUND(VLOOKUP($P78,[1]age!$A$2:$M$457,3,FALSE),1)</f>
        <v>#N/A</v>
      </c>
      <c r="T78" s="1" t="e">
        <f>ROUND(VLOOKUP($P78,[1]age!$A$2:$M$457,4,FALSE),1)</f>
        <v>#N/A</v>
      </c>
      <c r="U78" s="1" t="e">
        <f>ROUND(VLOOKUP($P78,[1]age!$A$2:$M$457,5,FALSE),1)</f>
        <v>#N/A</v>
      </c>
      <c r="V78" s="1" t="e">
        <f>ROUND(VLOOKUP($P78,[1]age!$A$2:$M$457,6,FALSE),1)</f>
        <v>#N/A</v>
      </c>
      <c r="W78" s="1" t="e">
        <f>ROUND(VLOOKUP($P78,[1]age!$A$2:$M$457,7,FALSE),1)</f>
        <v>#N/A</v>
      </c>
      <c r="X78" s="1" t="e">
        <f>ROUND(VLOOKUP($P78,[1]age!$A$2:$M$457,8,FALSE),1)</f>
        <v>#N/A</v>
      </c>
      <c r="Y78" s="1" t="e">
        <f>ROUND(VLOOKUP($P78,[1]age!$A$2:$M$457,9,FALSE),1)</f>
        <v>#N/A</v>
      </c>
      <c r="Z78" s="1" t="e">
        <f>ROUND(VLOOKUP($P78,[1]age!$A$2:$M$457,10,FALSE),1)</f>
        <v>#N/A</v>
      </c>
      <c r="AA78" s="1" t="e">
        <f>ROUND(VLOOKUP($P78,[1]age!$A$2:$M$457,11,FALSE),1)</f>
        <v>#N/A</v>
      </c>
      <c r="AB78" s="1" t="e">
        <f>ROUND(VLOOKUP($P78,[1]age!$A$2:$M$457,12,FALSE),1)</f>
        <v>#N/A</v>
      </c>
      <c r="AC78" s="1" t="e">
        <f>ROUND(VLOOKUP($P78,[1]age!$A$2:$M$457,13,FALSE),1)</f>
        <v>#N/A</v>
      </c>
      <c r="AD78" s="1" t="e">
        <f>ROUND(VLOOKUP($Q78,[1]ht!$A$2:$H$253,2,FALSE),1)</f>
        <v>#N/A</v>
      </c>
      <c r="AE78" s="1" t="e">
        <f>ROUND(VLOOKUP($Q78,[1]ht!$A$2:$H$253,3,FALSE),1)</f>
        <v>#N/A</v>
      </c>
      <c r="AF78" s="1" t="e">
        <f>ROUND(VLOOKUP($Q78,[1]ht!$A$2:$H$253,4,FALSE),1)</f>
        <v>#N/A</v>
      </c>
      <c r="AG78" s="1" t="e">
        <f>ROUND(VLOOKUP($Q78,[1]ht!$A$2:$H$253,5,FALSE),1)</f>
        <v>#N/A</v>
      </c>
      <c r="AH78" s="1" t="e">
        <f>ROUND(VLOOKUP($Q78,[1]ht!$A$2:$H$253,6,FALSE),1)</f>
        <v>#N/A</v>
      </c>
      <c r="AI78" s="1" t="e">
        <f>ROUND(VLOOKUP($Q78,[1]ht!$A$2:$H$253,7,FALSE),1)</f>
        <v>#N/A</v>
      </c>
      <c r="AJ78" s="1" t="e">
        <f>ROUND(VLOOKUP($Q78,[1]ht!$A$2:$H$253,8,FALSE),1)</f>
        <v>#N/A</v>
      </c>
    </row>
    <row r="79" spans="1:36">
      <c r="A79" s="5">
        <v>74</v>
      </c>
      <c r="B79" s="6"/>
      <c r="C79" s="6"/>
      <c r="D79" s="32"/>
      <c r="E79" s="21"/>
      <c r="F79" s="9"/>
      <c r="G79" s="30">
        <f t="shared" si="9"/>
        <v>0</v>
      </c>
      <c r="H79" s="30">
        <f t="shared" si="10"/>
        <v>0</v>
      </c>
      <c r="I79" s="9"/>
      <c r="J79" s="9"/>
      <c r="K79" s="24" t="str">
        <f t="shared" si="13"/>
        <v/>
      </c>
      <c r="L79" s="24" t="str">
        <f t="shared" si="14"/>
        <v/>
      </c>
      <c r="M79" s="24" t="str">
        <f t="shared" si="15"/>
        <v/>
      </c>
      <c r="N79" s="10" t="str">
        <f>[1]Profile!$B$2</f>
        <v>700101-1</v>
      </c>
      <c r="O79" s="11" t="e">
        <f>#REF!</f>
        <v>#REF!</v>
      </c>
      <c r="P79" s="1" t="str">
        <f t="shared" si="16"/>
        <v>0</v>
      </c>
      <c r="Q79" s="1" t="str">
        <f t="shared" si="17"/>
        <v>0</v>
      </c>
      <c r="R79" s="1" t="e">
        <f>ROUND(VLOOKUP($P79,[1]age!$A$2:$M$457,2,FALSE),1)</f>
        <v>#N/A</v>
      </c>
      <c r="S79" s="1" t="e">
        <f>ROUND(VLOOKUP($P79,[1]age!$A$2:$M$457,3,FALSE),1)</f>
        <v>#N/A</v>
      </c>
      <c r="T79" s="1" t="e">
        <f>ROUND(VLOOKUP($P79,[1]age!$A$2:$M$457,4,FALSE),1)</f>
        <v>#N/A</v>
      </c>
      <c r="U79" s="1" t="e">
        <f>ROUND(VLOOKUP($P79,[1]age!$A$2:$M$457,5,FALSE),1)</f>
        <v>#N/A</v>
      </c>
      <c r="V79" s="1" t="e">
        <f>ROUND(VLOOKUP($P79,[1]age!$A$2:$M$457,6,FALSE),1)</f>
        <v>#N/A</v>
      </c>
      <c r="W79" s="1" t="e">
        <f>ROUND(VLOOKUP($P79,[1]age!$A$2:$M$457,7,FALSE),1)</f>
        <v>#N/A</v>
      </c>
      <c r="X79" s="1" t="e">
        <f>ROUND(VLOOKUP($P79,[1]age!$A$2:$M$457,8,FALSE),1)</f>
        <v>#N/A</v>
      </c>
      <c r="Y79" s="1" t="e">
        <f>ROUND(VLOOKUP($P79,[1]age!$A$2:$M$457,9,FALSE),1)</f>
        <v>#N/A</v>
      </c>
      <c r="Z79" s="1" t="e">
        <f>ROUND(VLOOKUP($P79,[1]age!$A$2:$M$457,10,FALSE),1)</f>
        <v>#N/A</v>
      </c>
      <c r="AA79" s="1" t="e">
        <f>ROUND(VLOOKUP($P79,[1]age!$A$2:$M$457,11,FALSE),1)</f>
        <v>#N/A</v>
      </c>
      <c r="AB79" s="1" t="e">
        <f>ROUND(VLOOKUP($P79,[1]age!$A$2:$M$457,12,FALSE),1)</f>
        <v>#N/A</v>
      </c>
      <c r="AC79" s="1" t="e">
        <f>ROUND(VLOOKUP($P79,[1]age!$A$2:$M$457,13,FALSE),1)</f>
        <v>#N/A</v>
      </c>
      <c r="AD79" s="1" t="e">
        <f>ROUND(VLOOKUP($Q79,[1]ht!$A$2:$H$253,2,FALSE),1)</f>
        <v>#N/A</v>
      </c>
      <c r="AE79" s="1" t="e">
        <f>ROUND(VLOOKUP($Q79,[1]ht!$A$2:$H$253,3,FALSE),1)</f>
        <v>#N/A</v>
      </c>
      <c r="AF79" s="1" t="e">
        <f>ROUND(VLOOKUP($Q79,[1]ht!$A$2:$H$253,4,FALSE),1)</f>
        <v>#N/A</v>
      </c>
      <c r="AG79" s="1" t="e">
        <f>ROUND(VLOOKUP($Q79,[1]ht!$A$2:$H$253,5,FALSE),1)</f>
        <v>#N/A</v>
      </c>
      <c r="AH79" s="1" t="e">
        <f>ROUND(VLOOKUP($Q79,[1]ht!$A$2:$H$253,6,FALSE),1)</f>
        <v>#N/A</v>
      </c>
      <c r="AI79" s="1" t="e">
        <f>ROUND(VLOOKUP($Q79,[1]ht!$A$2:$H$253,7,FALSE),1)</f>
        <v>#N/A</v>
      </c>
      <c r="AJ79" s="1" t="e">
        <f>ROUND(VLOOKUP($Q79,[1]ht!$A$2:$H$253,8,FALSE),1)</f>
        <v>#N/A</v>
      </c>
    </row>
    <row r="80" spans="1:36">
      <c r="A80" s="5">
        <v>75</v>
      </c>
      <c r="B80" s="6"/>
      <c r="C80" s="6"/>
      <c r="D80" s="32"/>
      <c r="E80" s="21"/>
      <c r="F80" s="9"/>
      <c r="G80" s="30">
        <f t="shared" si="9"/>
        <v>0</v>
      </c>
      <c r="H80" s="30">
        <f t="shared" si="10"/>
        <v>0</v>
      </c>
      <c r="I80" s="9"/>
      <c r="J80" s="9"/>
      <c r="K80" s="24" t="str">
        <f t="shared" si="13"/>
        <v/>
      </c>
      <c r="L80" s="24" t="str">
        <f t="shared" si="14"/>
        <v/>
      </c>
      <c r="M80" s="24" t="str">
        <f t="shared" si="15"/>
        <v/>
      </c>
      <c r="N80" s="10" t="str">
        <f>[1]Profile!$B$2</f>
        <v>700101-1</v>
      </c>
      <c r="O80" s="11" t="e">
        <f>#REF!</f>
        <v>#REF!</v>
      </c>
      <c r="P80" s="1" t="str">
        <f t="shared" si="16"/>
        <v>0</v>
      </c>
      <c r="Q80" s="1" t="str">
        <f t="shared" si="17"/>
        <v>0</v>
      </c>
      <c r="R80" s="1" t="e">
        <f>ROUND(VLOOKUP($P80,[1]age!$A$2:$M$457,2,FALSE),1)</f>
        <v>#N/A</v>
      </c>
      <c r="S80" s="1" t="e">
        <f>ROUND(VLOOKUP($P80,[1]age!$A$2:$M$457,3,FALSE),1)</f>
        <v>#N/A</v>
      </c>
      <c r="T80" s="1" t="e">
        <f>ROUND(VLOOKUP($P80,[1]age!$A$2:$M$457,4,FALSE),1)</f>
        <v>#N/A</v>
      </c>
      <c r="U80" s="1" t="e">
        <f>ROUND(VLOOKUP($P80,[1]age!$A$2:$M$457,5,FALSE),1)</f>
        <v>#N/A</v>
      </c>
      <c r="V80" s="1" t="e">
        <f>ROUND(VLOOKUP($P80,[1]age!$A$2:$M$457,6,FALSE),1)</f>
        <v>#N/A</v>
      </c>
      <c r="W80" s="1" t="e">
        <f>ROUND(VLOOKUP($P80,[1]age!$A$2:$M$457,7,FALSE),1)</f>
        <v>#N/A</v>
      </c>
      <c r="X80" s="1" t="e">
        <f>ROUND(VLOOKUP($P80,[1]age!$A$2:$M$457,8,FALSE),1)</f>
        <v>#N/A</v>
      </c>
      <c r="Y80" s="1" t="e">
        <f>ROUND(VLOOKUP($P80,[1]age!$A$2:$M$457,9,FALSE),1)</f>
        <v>#N/A</v>
      </c>
      <c r="Z80" s="1" t="e">
        <f>ROUND(VLOOKUP($P80,[1]age!$A$2:$M$457,10,FALSE),1)</f>
        <v>#N/A</v>
      </c>
      <c r="AA80" s="1" t="e">
        <f>ROUND(VLOOKUP($P80,[1]age!$A$2:$M$457,11,FALSE),1)</f>
        <v>#N/A</v>
      </c>
      <c r="AB80" s="1" t="e">
        <f>ROUND(VLOOKUP($P80,[1]age!$A$2:$M$457,12,FALSE),1)</f>
        <v>#N/A</v>
      </c>
      <c r="AC80" s="1" t="e">
        <f>ROUND(VLOOKUP($P80,[1]age!$A$2:$M$457,13,FALSE),1)</f>
        <v>#N/A</v>
      </c>
      <c r="AD80" s="1" t="e">
        <f>ROUND(VLOOKUP($Q80,[1]ht!$A$2:$H$253,2,FALSE),1)</f>
        <v>#N/A</v>
      </c>
      <c r="AE80" s="1" t="e">
        <f>ROUND(VLOOKUP($Q80,[1]ht!$A$2:$H$253,3,FALSE),1)</f>
        <v>#N/A</v>
      </c>
      <c r="AF80" s="1" t="e">
        <f>ROUND(VLOOKUP($Q80,[1]ht!$A$2:$H$253,4,FALSE),1)</f>
        <v>#N/A</v>
      </c>
      <c r="AG80" s="1" t="e">
        <f>ROUND(VLOOKUP($Q80,[1]ht!$A$2:$H$253,5,FALSE),1)</f>
        <v>#N/A</v>
      </c>
      <c r="AH80" s="1" t="e">
        <f>ROUND(VLOOKUP($Q80,[1]ht!$A$2:$H$253,6,FALSE),1)</f>
        <v>#N/A</v>
      </c>
      <c r="AI80" s="1" t="e">
        <f>ROUND(VLOOKUP($Q80,[1]ht!$A$2:$H$253,7,FALSE),1)</f>
        <v>#N/A</v>
      </c>
      <c r="AJ80" s="1" t="e">
        <f>ROUND(VLOOKUP($Q80,[1]ht!$A$2:$H$253,8,FALSE),1)</f>
        <v>#N/A</v>
      </c>
    </row>
    <row r="81" spans="1:36">
      <c r="A81" s="5">
        <v>76</v>
      </c>
      <c r="B81" s="6"/>
      <c r="C81" s="6"/>
      <c r="D81" s="32"/>
      <c r="E81" s="21"/>
      <c r="F81" s="9"/>
      <c r="G81" s="30">
        <f t="shared" si="9"/>
        <v>0</v>
      </c>
      <c r="H81" s="30">
        <f t="shared" si="10"/>
        <v>0</v>
      </c>
      <c r="I81" s="9"/>
      <c r="J81" s="9"/>
      <c r="K81" s="24" t="str">
        <f t="shared" si="13"/>
        <v/>
      </c>
      <c r="L81" s="24" t="str">
        <f t="shared" si="14"/>
        <v/>
      </c>
      <c r="M81" s="24" t="str">
        <f t="shared" si="15"/>
        <v/>
      </c>
      <c r="N81" s="10" t="str">
        <f>[1]Profile!$B$2</f>
        <v>700101-1</v>
      </c>
      <c r="O81" s="11" t="e">
        <f>#REF!</f>
        <v>#REF!</v>
      </c>
      <c r="P81" s="1" t="str">
        <f t="shared" si="16"/>
        <v>0</v>
      </c>
      <c r="Q81" s="1" t="str">
        <f t="shared" si="17"/>
        <v>0</v>
      </c>
      <c r="R81" s="1" t="e">
        <f>ROUND(VLOOKUP($P81,[1]age!$A$2:$M$457,2,FALSE),1)</f>
        <v>#N/A</v>
      </c>
      <c r="S81" s="1" t="e">
        <f>ROUND(VLOOKUP($P81,[1]age!$A$2:$M$457,3,FALSE),1)</f>
        <v>#N/A</v>
      </c>
      <c r="T81" s="1" t="e">
        <f>ROUND(VLOOKUP($P81,[1]age!$A$2:$M$457,4,FALSE),1)</f>
        <v>#N/A</v>
      </c>
      <c r="U81" s="1" t="e">
        <f>ROUND(VLOOKUP($P81,[1]age!$A$2:$M$457,5,FALSE),1)</f>
        <v>#N/A</v>
      </c>
      <c r="V81" s="1" t="e">
        <f>ROUND(VLOOKUP($P81,[1]age!$A$2:$M$457,6,FALSE),1)</f>
        <v>#N/A</v>
      </c>
      <c r="W81" s="1" t="e">
        <f>ROUND(VLOOKUP($P81,[1]age!$A$2:$M$457,7,FALSE),1)</f>
        <v>#N/A</v>
      </c>
      <c r="X81" s="1" t="e">
        <f>ROUND(VLOOKUP($P81,[1]age!$A$2:$M$457,8,FALSE),1)</f>
        <v>#N/A</v>
      </c>
      <c r="Y81" s="1" t="e">
        <f>ROUND(VLOOKUP($P81,[1]age!$A$2:$M$457,9,FALSE),1)</f>
        <v>#N/A</v>
      </c>
      <c r="Z81" s="1" t="e">
        <f>ROUND(VLOOKUP($P81,[1]age!$A$2:$M$457,10,FALSE),1)</f>
        <v>#N/A</v>
      </c>
      <c r="AA81" s="1" t="e">
        <f>ROUND(VLOOKUP($P81,[1]age!$A$2:$M$457,11,FALSE),1)</f>
        <v>#N/A</v>
      </c>
      <c r="AB81" s="1" t="e">
        <f>ROUND(VLOOKUP($P81,[1]age!$A$2:$M$457,12,FALSE),1)</f>
        <v>#N/A</v>
      </c>
      <c r="AC81" s="1" t="e">
        <f>ROUND(VLOOKUP($P81,[1]age!$A$2:$M$457,13,FALSE),1)</f>
        <v>#N/A</v>
      </c>
      <c r="AD81" s="1" t="e">
        <f>ROUND(VLOOKUP($Q81,[1]ht!$A$2:$H$253,2,FALSE),1)</f>
        <v>#N/A</v>
      </c>
      <c r="AE81" s="1" t="e">
        <f>ROUND(VLOOKUP($Q81,[1]ht!$A$2:$H$253,3,FALSE),1)</f>
        <v>#N/A</v>
      </c>
      <c r="AF81" s="1" t="e">
        <f>ROUND(VLOOKUP($Q81,[1]ht!$A$2:$H$253,4,FALSE),1)</f>
        <v>#N/A</v>
      </c>
      <c r="AG81" s="1" t="e">
        <f>ROUND(VLOOKUP($Q81,[1]ht!$A$2:$H$253,5,FALSE),1)</f>
        <v>#N/A</v>
      </c>
      <c r="AH81" s="1" t="e">
        <f>ROUND(VLOOKUP($Q81,[1]ht!$A$2:$H$253,6,FALSE),1)</f>
        <v>#N/A</v>
      </c>
      <c r="AI81" s="1" t="e">
        <f>ROUND(VLOOKUP($Q81,[1]ht!$A$2:$H$253,7,FALSE),1)</f>
        <v>#N/A</v>
      </c>
      <c r="AJ81" s="1" t="e">
        <f>ROUND(VLOOKUP($Q81,[1]ht!$A$2:$H$253,8,FALSE),1)</f>
        <v>#N/A</v>
      </c>
    </row>
    <row r="82" spans="1:36">
      <c r="A82" s="5">
        <v>77</v>
      </c>
      <c r="B82" s="6"/>
      <c r="C82" s="6"/>
      <c r="D82" s="32"/>
      <c r="E82" s="21"/>
      <c r="F82" s="9"/>
      <c r="G82" s="30">
        <f t="shared" si="9"/>
        <v>0</v>
      </c>
      <c r="H82" s="30">
        <f t="shared" si="10"/>
        <v>0</v>
      </c>
      <c r="I82" s="9"/>
      <c r="J82" s="9"/>
      <c r="K82" s="24" t="str">
        <f t="shared" si="13"/>
        <v/>
      </c>
      <c r="L82" s="24" t="str">
        <f t="shared" si="14"/>
        <v/>
      </c>
      <c r="M82" s="24" t="str">
        <f t="shared" si="15"/>
        <v/>
      </c>
      <c r="N82" s="10" t="str">
        <f>[1]Profile!$B$2</f>
        <v>700101-1</v>
      </c>
      <c r="O82" s="11" t="e">
        <f>#REF!</f>
        <v>#REF!</v>
      </c>
      <c r="P82" s="1" t="str">
        <f t="shared" si="16"/>
        <v>0</v>
      </c>
      <c r="Q82" s="1" t="str">
        <f t="shared" si="17"/>
        <v>0</v>
      </c>
      <c r="R82" s="1" t="e">
        <f>ROUND(VLOOKUP($P82,[1]age!$A$2:$M$457,2,FALSE),1)</f>
        <v>#N/A</v>
      </c>
      <c r="S82" s="1" t="e">
        <f>ROUND(VLOOKUP($P82,[1]age!$A$2:$M$457,3,FALSE),1)</f>
        <v>#N/A</v>
      </c>
      <c r="T82" s="1" t="e">
        <f>ROUND(VLOOKUP($P82,[1]age!$A$2:$M$457,4,FALSE),1)</f>
        <v>#N/A</v>
      </c>
      <c r="U82" s="1" t="e">
        <f>ROUND(VLOOKUP($P82,[1]age!$A$2:$M$457,5,FALSE),1)</f>
        <v>#N/A</v>
      </c>
      <c r="V82" s="1" t="e">
        <f>ROUND(VLOOKUP($P82,[1]age!$A$2:$M$457,6,FALSE),1)</f>
        <v>#N/A</v>
      </c>
      <c r="W82" s="1" t="e">
        <f>ROUND(VLOOKUP($P82,[1]age!$A$2:$M$457,7,FALSE),1)</f>
        <v>#N/A</v>
      </c>
      <c r="X82" s="1" t="e">
        <f>ROUND(VLOOKUP($P82,[1]age!$A$2:$M$457,8,FALSE),1)</f>
        <v>#N/A</v>
      </c>
      <c r="Y82" s="1" t="e">
        <f>ROUND(VLOOKUP($P82,[1]age!$A$2:$M$457,9,FALSE),1)</f>
        <v>#N/A</v>
      </c>
      <c r="Z82" s="1" t="e">
        <f>ROUND(VLOOKUP($P82,[1]age!$A$2:$M$457,10,FALSE),1)</f>
        <v>#N/A</v>
      </c>
      <c r="AA82" s="1" t="e">
        <f>ROUND(VLOOKUP($P82,[1]age!$A$2:$M$457,11,FALSE),1)</f>
        <v>#N/A</v>
      </c>
      <c r="AB82" s="1" t="e">
        <f>ROUND(VLOOKUP($P82,[1]age!$A$2:$M$457,12,FALSE),1)</f>
        <v>#N/A</v>
      </c>
      <c r="AC82" s="1" t="e">
        <f>ROUND(VLOOKUP($P82,[1]age!$A$2:$M$457,13,FALSE),1)</f>
        <v>#N/A</v>
      </c>
      <c r="AD82" s="1" t="e">
        <f>ROUND(VLOOKUP($Q82,[1]ht!$A$2:$H$253,2,FALSE),1)</f>
        <v>#N/A</v>
      </c>
      <c r="AE82" s="1" t="e">
        <f>ROUND(VLOOKUP($Q82,[1]ht!$A$2:$H$253,3,FALSE),1)</f>
        <v>#N/A</v>
      </c>
      <c r="AF82" s="1" t="e">
        <f>ROUND(VLOOKUP($Q82,[1]ht!$A$2:$H$253,4,FALSE),1)</f>
        <v>#N/A</v>
      </c>
      <c r="AG82" s="1" t="e">
        <f>ROUND(VLOOKUP($Q82,[1]ht!$A$2:$H$253,5,FALSE),1)</f>
        <v>#N/A</v>
      </c>
      <c r="AH82" s="1" t="e">
        <f>ROUND(VLOOKUP($Q82,[1]ht!$A$2:$H$253,6,FALSE),1)</f>
        <v>#N/A</v>
      </c>
      <c r="AI82" s="1" t="e">
        <f>ROUND(VLOOKUP($Q82,[1]ht!$A$2:$H$253,7,FALSE),1)</f>
        <v>#N/A</v>
      </c>
      <c r="AJ82" s="1" t="e">
        <f>ROUND(VLOOKUP($Q82,[1]ht!$A$2:$H$253,8,FALSE),1)</f>
        <v>#N/A</v>
      </c>
    </row>
    <row r="83" spans="1:36">
      <c r="A83" s="5">
        <v>78</v>
      </c>
      <c r="B83" s="6"/>
      <c r="C83" s="6"/>
      <c r="D83" s="32"/>
      <c r="E83" s="21"/>
      <c r="F83" s="9"/>
      <c r="G83" s="30">
        <f t="shared" si="9"/>
        <v>0</v>
      </c>
      <c r="H83" s="30">
        <f t="shared" si="10"/>
        <v>0</v>
      </c>
      <c r="I83" s="9"/>
      <c r="J83" s="9"/>
      <c r="K83" s="24" t="str">
        <f t="shared" si="13"/>
        <v/>
      </c>
      <c r="L83" s="24" t="str">
        <f t="shared" si="14"/>
        <v/>
      </c>
      <c r="M83" s="24" t="str">
        <f t="shared" si="15"/>
        <v/>
      </c>
      <c r="N83" s="10" t="str">
        <f>[1]Profile!$B$2</f>
        <v>700101-1</v>
      </c>
      <c r="O83" s="11" t="e">
        <f>#REF!</f>
        <v>#REF!</v>
      </c>
      <c r="P83" s="1" t="str">
        <f t="shared" si="16"/>
        <v>0</v>
      </c>
      <c r="Q83" s="1" t="str">
        <f t="shared" si="17"/>
        <v>0</v>
      </c>
      <c r="R83" s="1" t="e">
        <f>ROUND(VLOOKUP($P83,[1]age!$A$2:$M$457,2,FALSE),1)</f>
        <v>#N/A</v>
      </c>
      <c r="S83" s="1" t="e">
        <f>ROUND(VLOOKUP($P83,[1]age!$A$2:$M$457,3,FALSE),1)</f>
        <v>#N/A</v>
      </c>
      <c r="T83" s="1" t="e">
        <f>ROUND(VLOOKUP($P83,[1]age!$A$2:$M$457,4,FALSE),1)</f>
        <v>#N/A</v>
      </c>
      <c r="U83" s="1" t="e">
        <f>ROUND(VLOOKUP($P83,[1]age!$A$2:$M$457,5,FALSE),1)</f>
        <v>#N/A</v>
      </c>
      <c r="V83" s="1" t="e">
        <f>ROUND(VLOOKUP($P83,[1]age!$A$2:$M$457,6,FALSE),1)</f>
        <v>#N/A</v>
      </c>
      <c r="W83" s="1" t="e">
        <f>ROUND(VLOOKUP($P83,[1]age!$A$2:$M$457,7,FALSE),1)</f>
        <v>#N/A</v>
      </c>
      <c r="X83" s="1" t="e">
        <f>ROUND(VLOOKUP($P83,[1]age!$A$2:$M$457,8,FALSE),1)</f>
        <v>#N/A</v>
      </c>
      <c r="Y83" s="1" t="e">
        <f>ROUND(VLOOKUP($P83,[1]age!$A$2:$M$457,9,FALSE),1)</f>
        <v>#N/A</v>
      </c>
      <c r="Z83" s="1" t="e">
        <f>ROUND(VLOOKUP($P83,[1]age!$A$2:$M$457,10,FALSE),1)</f>
        <v>#N/A</v>
      </c>
      <c r="AA83" s="1" t="e">
        <f>ROUND(VLOOKUP($P83,[1]age!$A$2:$M$457,11,FALSE),1)</f>
        <v>#N/A</v>
      </c>
      <c r="AB83" s="1" t="e">
        <f>ROUND(VLOOKUP($P83,[1]age!$A$2:$M$457,12,FALSE),1)</f>
        <v>#N/A</v>
      </c>
      <c r="AC83" s="1" t="e">
        <f>ROUND(VLOOKUP($P83,[1]age!$A$2:$M$457,13,FALSE),1)</f>
        <v>#N/A</v>
      </c>
      <c r="AD83" s="1" t="e">
        <f>ROUND(VLOOKUP($Q83,[1]ht!$A$2:$H$253,2,FALSE),1)</f>
        <v>#N/A</v>
      </c>
      <c r="AE83" s="1" t="e">
        <f>ROUND(VLOOKUP($Q83,[1]ht!$A$2:$H$253,3,FALSE),1)</f>
        <v>#N/A</v>
      </c>
      <c r="AF83" s="1" t="e">
        <f>ROUND(VLOOKUP($Q83,[1]ht!$A$2:$H$253,4,FALSE),1)</f>
        <v>#N/A</v>
      </c>
      <c r="AG83" s="1" t="e">
        <f>ROUND(VLOOKUP($Q83,[1]ht!$A$2:$H$253,5,FALSE),1)</f>
        <v>#N/A</v>
      </c>
      <c r="AH83" s="1" t="e">
        <f>ROUND(VLOOKUP($Q83,[1]ht!$A$2:$H$253,6,FALSE),1)</f>
        <v>#N/A</v>
      </c>
      <c r="AI83" s="1" t="e">
        <f>ROUND(VLOOKUP($Q83,[1]ht!$A$2:$H$253,7,FALSE),1)</f>
        <v>#N/A</v>
      </c>
      <c r="AJ83" s="1" t="e">
        <f>ROUND(VLOOKUP($Q83,[1]ht!$A$2:$H$253,8,FALSE),1)</f>
        <v>#N/A</v>
      </c>
    </row>
    <row r="84" spans="1:36">
      <c r="A84" s="5">
        <v>79</v>
      </c>
      <c r="B84" s="6"/>
      <c r="C84" s="6"/>
      <c r="D84" s="32"/>
      <c r="E84" s="21"/>
      <c r="F84" s="9"/>
      <c r="G84" s="30">
        <f t="shared" si="9"/>
        <v>0</v>
      </c>
      <c r="H84" s="30">
        <f t="shared" si="10"/>
        <v>0</v>
      </c>
      <c r="I84" s="9"/>
      <c r="J84" s="9"/>
      <c r="K84" s="24" t="str">
        <f t="shared" si="13"/>
        <v/>
      </c>
      <c r="L84" s="24" t="str">
        <f t="shared" si="14"/>
        <v/>
      </c>
      <c r="M84" s="24" t="str">
        <f t="shared" si="15"/>
        <v/>
      </c>
      <c r="N84" s="10" t="str">
        <f>[1]Profile!$B$2</f>
        <v>700101-1</v>
      </c>
      <c r="O84" s="11" t="e">
        <f>#REF!</f>
        <v>#REF!</v>
      </c>
      <c r="P84" s="1" t="str">
        <f t="shared" si="16"/>
        <v>0</v>
      </c>
      <c r="Q84" s="1" t="str">
        <f t="shared" si="17"/>
        <v>0</v>
      </c>
      <c r="R84" s="1" t="e">
        <f>ROUND(VLOOKUP($P84,[1]age!$A$2:$M$457,2,FALSE),1)</f>
        <v>#N/A</v>
      </c>
      <c r="S84" s="1" t="e">
        <f>ROUND(VLOOKUP($P84,[1]age!$A$2:$M$457,3,FALSE),1)</f>
        <v>#N/A</v>
      </c>
      <c r="T84" s="1" t="e">
        <f>ROUND(VLOOKUP($P84,[1]age!$A$2:$M$457,4,FALSE),1)</f>
        <v>#N/A</v>
      </c>
      <c r="U84" s="1" t="e">
        <f>ROUND(VLOOKUP($P84,[1]age!$A$2:$M$457,5,FALSE),1)</f>
        <v>#N/A</v>
      </c>
      <c r="V84" s="1" t="e">
        <f>ROUND(VLOOKUP($P84,[1]age!$A$2:$M$457,6,FALSE),1)</f>
        <v>#N/A</v>
      </c>
      <c r="W84" s="1" t="e">
        <f>ROUND(VLOOKUP($P84,[1]age!$A$2:$M$457,7,FALSE),1)</f>
        <v>#N/A</v>
      </c>
      <c r="X84" s="1" t="e">
        <f>ROUND(VLOOKUP($P84,[1]age!$A$2:$M$457,8,FALSE),1)</f>
        <v>#N/A</v>
      </c>
      <c r="Y84" s="1" t="e">
        <f>ROUND(VLOOKUP($P84,[1]age!$A$2:$M$457,9,FALSE),1)</f>
        <v>#N/A</v>
      </c>
      <c r="Z84" s="1" t="e">
        <f>ROUND(VLOOKUP($P84,[1]age!$A$2:$M$457,10,FALSE),1)</f>
        <v>#N/A</v>
      </c>
      <c r="AA84" s="1" t="e">
        <f>ROUND(VLOOKUP($P84,[1]age!$A$2:$M$457,11,FALSE),1)</f>
        <v>#N/A</v>
      </c>
      <c r="AB84" s="1" t="e">
        <f>ROUND(VLOOKUP($P84,[1]age!$A$2:$M$457,12,FALSE),1)</f>
        <v>#N/A</v>
      </c>
      <c r="AC84" s="1" t="e">
        <f>ROUND(VLOOKUP($P84,[1]age!$A$2:$M$457,13,FALSE),1)</f>
        <v>#N/A</v>
      </c>
      <c r="AD84" s="1" t="e">
        <f>ROUND(VLOOKUP($Q84,[1]ht!$A$2:$H$253,2,FALSE),1)</f>
        <v>#N/A</v>
      </c>
      <c r="AE84" s="1" t="e">
        <f>ROUND(VLOOKUP($Q84,[1]ht!$A$2:$H$253,3,FALSE),1)</f>
        <v>#N/A</v>
      </c>
      <c r="AF84" s="1" t="e">
        <f>ROUND(VLOOKUP($Q84,[1]ht!$A$2:$H$253,4,FALSE),1)</f>
        <v>#N/A</v>
      </c>
      <c r="AG84" s="1" t="e">
        <f>ROUND(VLOOKUP($Q84,[1]ht!$A$2:$H$253,5,FALSE),1)</f>
        <v>#N/A</v>
      </c>
      <c r="AH84" s="1" t="e">
        <f>ROUND(VLOOKUP($Q84,[1]ht!$A$2:$H$253,6,FALSE),1)</f>
        <v>#N/A</v>
      </c>
      <c r="AI84" s="1" t="e">
        <f>ROUND(VLOOKUP($Q84,[1]ht!$A$2:$H$253,7,FALSE),1)</f>
        <v>#N/A</v>
      </c>
      <c r="AJ84" s="1" t="e">
        <f>ROUND(VLOOKUP($Q84,[1]ht!$A$2:$H$253,8,FALSE),1)</f>
        <v>#N/A</v>
      </c>
    </row>
    <row r="85" spans="1:36">
      <c r="A85" s="5">
        <v>80</v>
      </c>
      <c r="B85" s="6"/>
      <c r="C85" s="6"/>
      <c r="D85" s="32"/>
      <c r="E85" s="21"/>
      <c r="F85" s="9"/>
      <c r="G85" s="30">
        <f t="shared" si="9"/>
        <v>0</v>
      </c>
      <c r="H85" s="30">
        <f t="shared" si="10"/>
        <v>0</v>
      </c>
      <c r="I85" s="9"/>
      <c r="J85" s="9"/>
      <c r="K85" s="24" t="str">
        <f t="shared" si="13"/>
        <v/>
      </c>
      <c r="L85" s="24" t="str">
        <f t="shared" si="14"/>
        <v/>
      </c>
      <c r="M85" s="24" t="str">
        <f t="shared" si="15"/>
        <v/>
      </c>
      <c r="N85" s="10" t="str">
        <f>[1]Profile!$B$2</f>
        <v>700101-1</v>
      </c>
      <c r="O85" s="11" t="e">
        <f>#REF!</f>
        <v>#REF!</v>
      </c>
      <c r="P85" s="1" t="str">
        <f t="shared" si="16"/>
        <v>0</v>
      </c>
      <c r="Q85" s="1" t="str">
        <f t="shared" si="17"/>
        <v>0</v>
      </c>
      <c r="R85" s="1" t="e">
        <f>ROUND(VLOOKUP($P85,[1]age!$A$2:$M$457,2,FALSE),1)</f>
        <v>#N/A</v>
      </c>
      <c r="S85" s="1" t="e">
        <f>ROUND(VLOOKUP($P85,[1]age!$A$2:$M$457,3,FALSE),1)</f>
        <v>#N/A</v>
      </c>
      <c r="T85" s="1" t="e">
        <f>ROUND(VLOOKUP($P85,[1]age!$A$2:$M$457,4,FALSE),1)</f>
        <v>#N/A</v>
      </c>
      <c r="U85" s="1" t="e">
        <f>ROUND(VLOOKUP($P85,[1]age!$A$2:$M$457,5,FALSE),1)</f>
        <v>#N/A</v>
      </c>
      <c r="V85" s="1" t="e">
        <f>ROUND(VLOOKUP($P85,[1]age!$A$2:$M$457,6,FALSE),1)</f>
        <v>#N/A</v>
      </c>
      <c r="W85" s="1" t="e">
        <f>ROUND(VLOOKUP($P85,[1]age!$A$2:$M$457,7,FALSE),1)</f>
        <v>#N/A</v>
      </c>
      <c r="X85" s="1" t="e">
        <f>ROUND(VLOOKUP($P85,[1]age!$A$2:$M$457,8,FALSE),1)</f>
        <v>#N/A</v>
      </c>
      <c r="Y85" s="1" t="e">
        <f>ROUND(VLOOKUP($P85,[1]age!$A$2:$M$457,9,FALSE),1)</f>
        <v>#N/A</v>
      </c>
      <c r="Z85" s="1" t="e">
        <f>ROUND(VLOOKUP($P85,[1]age!$A$2:$M$457,10,FALSE),1)</f>
        <v>#N/A</v>
      </c>
      <c r="AA85" s="1" t="e">
        <f>ROUND(VLOOKUP($P85,[1]age!$A$2:$M$457,11,FALSE),1)</f>
        <v>#N/A</v>
      </c>
      <c r="AB85" s="1" t="e">
        <f>ROUND(VLOOKUP($P85,[1]age!$A$2:$M$457,12,FALSE),1)</f>
        <v>#N/A</v>
      </c>
      <c r="AC85" s="1" t="e">
        <f>ROUND(VLOOKUP($P85,[1]age!$A$2:$M$457,13,FALSE),1)</f>
        <v>#N/A</v>
      </c>
      <c r="AD85" s="1" t="e">
        <f>ROUND(VLOOKUP($Q85,[1]ht!$A$2:$H$253,2,FALSE),1)</f>
        <v>#N/A</v>
      </c>
      <c r="AE85" s="1" t="e">
        <f>ROUND(VLOOKUP($Q85,[1]ht!$A$2:$H$253,3,FALSE),1)</f>
        <v>#N/A</v>
      </c>
      <c r="AF85" s="1" t="e">
        <f>ROUND(VLOOKUP($Q85,[1]ht!$A$2:$H$253,4,FALSE),1)</f>
        <v>#N/A</v>
      </c>
      <c r="AG85" s="1" t="e">
        <f>ROUND(VLOOKUP($Q85,[1]ht!$A$2:$H$253,5,FALSE),1)</f>
        <v>#N/A</v>
      </c>
      <c r="AH85" s="1" t="e">
        <f>ROUND(VLOOKUP($Q85,[1]ht!$A$2:$H$253,6,FALSE),1)</f>
        <v>#N/A</v>
      </c>
      <c r="AI85" s="1" t="e">
        <f>ROUND(VLOOKUP($Q85,[1]ht!$A$2:$H$253,7,FALSE),1)</f>
        <v>#N/A</v>
      </c>
      <c r="AJ85" s="1" t="e">
        <f>ROUND(VLOOKUP($Q85,[1]ht!$A$2:$H$253,8,FALSE),1)</f>
        <v>#N/A</v>
      </c>
    </row>
    <row r="86" spans="1:36">
      <c r="A86" s="5">
        <v>81</v>
      </c>
      <c r="B86" s="6"/>
      <c r="C86" s="6"/>
      <c r="D86" s="32"/>
      <c r="E86" s="21"/>
      <c r="F86" s="9"/>
      <c r="G86" s="30">
        <f t="shared" si="9"/>
        <v>0</v>
      </c>
      <c r="H86" s="30">
        <f t="shared" si="10"/>
        <v>0</v>
      </c>
      <c r="I86" s="9"/>
      <c r="J86" s="9"/>
      <c r="K86" s="24" t="str">
        <f t="shared" si="13"/>
        <v/>
      </c>
      <c r="L86" s="24" t="str">
        <f t="shared" si="14"/>
        <v/>
      </c>
      <c r="M86" s="24" t="str">
        <f t="shared" si="15"/>
        <v/>
      </c>
      <c r="N86" s="10" t="str">
        <f>[1]Profile!$B$2</f>
        <v>700101-1</v>
      </c>
      <c r="O86" s="11" t="e">
        <f>#REF!</f>
        <v>#REF!</v>
      </c>
      <c r="P86" s="1" t="str">
        <f t="shared" si="16"/>
        <v>0</v>
      </c>
      <c r="Q86" s="1" t="str">
        <f t="shared" si="17"/>
        <v>0</v>
      </c>
      <c r="R86" s="1" t="e">
        <f>ROUND(VLOOKUP($P86,[1]age!$A$2:$M$457,2,FALSE),1)</f>
        <v>#N/A</v>
      </c>
      <c r="S86" s="1" t="e">
        <f>ROUND(VLOOKUP($P86,[1]age!$A$2:$M$457,3,FALSE),1)</f>
        <v>#N/A</v>
      </c>
      <c r="T86" s="1" t="e">
        <f>ROUND(VLOOKUP($P86,[1]age!$A$2:$M$457,4,FALSE),1)</f>
        <v>#N/A</v>
      </c>
      <c r="U86" s="1" t="e">
        <f>ROUND(VLOOKUP($P86,[1]age!$A$2:$M$457,5,FALSE),1)</f>
        <v>#N/A</v>
      </c>
      <c r="V86" s="1" t="e">
        <f>ROUND(VLOOKUP($P86,[1]age!$A$2:$M$457,6,FALSE),1)</f>
        <v>#N/A</v>
      </c>
      <c r="W86" s="1" t="e">
        <f>ROUND(VLOOKUP($P86,[1]age!$A$2:$M$457,7,FALSE),1)</f>
        <v>#N/A</v>
      </c>
      <c r="X86" s="1" t="e">
        <f>ROUND(VLOOKUP($P86,[1]age!$A$2:$M$457,8,FALSE),1)</f>
        <v>#N/A</v>
      </c>
      <c r="Y86" s="1" t="e">
        <f>ROUND(VLOOKUP($P86,[1]age!$A$2:$M$457,9,FALSE),1)</f>
        <v>#N/A</v>
      </c>
      <c r="Z86" s="1" t="e">
        <f>ROUND(VLOOKUP($P86,[1]age!$A$2:$M$457,10,FALSE),1)</f>
        <v>#N/A</v>
      </c>
      <c r="AA86" s="1" t="e">
        <f>ROUND(VLOOKUP($P86,[1]age!$A$2:$M$457,11,FALSE),1)</f>
        <v>#N/A</v>
      </c>
      <c r="AB86" s="1" t="e">
        <f>ROUND(VLOOKUP($P86,[1]age!$A$2:$M$457,12,FALSE),1)</f>
        <v>#N/A</v>
      </c>
      <c r="AC86" s="1" t="e">
        <f>ROUND(VLOOKUP($P86,[1]age!$A$2:$M$457,13,FALSE),1)</f>
        <v>#N/A</v>
      </c>
      <c r="AD86" s="1" t="e">
        <f>ROUND(VLOOKUP($Q86,[1]ht!$A$2:$H$253,2,FALSE),1)</f>
        <v>#N/A</v>
      </c>
      <c r="AE86" s="1" t="e">
        <f>ROUND(VLOOKUP($Q86,[1]ht!$A$2:$H$253,3,FALSE),1)</f>
        <v>#N/A</v>
      </c>
      <c r="AF86" s="1" t="e">
        <f>ROUND(VLOOKUP($Q86,[1]ht!$A$2:$H$253,4,FALSE),1)</f>
        <v>#N/A</v>
      </c>
      <c r="AG86" s="1" t="e">
        <f>ROUND(VLOOKUP($Q86,[1]ht!$A$2:$H$253,5,FALSE),1)</f>
        <v>#N/A</v>
      </c>
      <c r="AH86" s="1" t="e">
        <f>ROUND(VLOOKUP($Q86,[1]ht!$A$2:$H$253,6,FALSE),1)</f>
        <v>#N/A</v>
      </c>
      <c r="AI86" s="1" t="e">
        <f>ROUND(VLOOKUP($Q86,[1]ht!$A$2:$H$253,7,FALSE),1)</f>
        <v>#N/A</v>
      </c>
      <c r="AJ86" s="1" t="e">
        <f>ROUND(VLOOKUP($Q86,[1]ht!$A$2:$H$253,8,FALSE),1)</f>
        <v>#N/A</v>
      </c>
    </row>
    <row r="87" spans="1:36">
      <c r="A87" s="5">
        <v>82</v>
      </c>
      <c r="B87" s="6"/>
      <c r="C87" s="6"/>
      <c r="D87" s="32"/>
      <c r="E87" s="21"/>
      <c r="F87" s="9"/>
      <c r="G87" s="30">
        <f t="shared" si="9"/>
        <v>0</v>
      </c>
      <c r="H87" s="30">
        <f t="shared" si="10"/>
        <v>0</v>
      </c>
      <c r="I87" s="9"/>
      <c r="J87" s="9"/>
      <c r="K87" s="24" t="str">
        <f t="shared" si="13"/>
        <v/>
      </c>
      <c r="L87" s="24" t="str">
        <f t="shared" si="14"/>
        <v/>
      </c>
      <c r="M87" s="24" t="str">
        <f t="shared" si="15"/>
        <v/>
      </c>
      <c r="N87" s="10" t="str">
        <f>[1]Profile!$B$2</f>
        <v>700101-1</v>
      </c>
      <c r="O87" s="11" t="e">
        <f>#REF!</f>
        <v>#REF!</v>
      </c>
      <c r="P87" s="1" t="str">
        <f t="shared" si="16"/>
        <v>0</v>
      </c>
      <c r="Q87" s="1" t="str">
        <f t="shared" si="17"/>
        <v>0</v>
      </c>
      <c r="R87" s="1" t="e">
        <f>ROUND(VLOOKUP($P87,[1]age!$A$2:$M$457,2,FALSE),1)</f>
        <v>#N/A</v>
      </c>
      <c r="S87" s="1" t="e">
        <f>ROUND(VLOOKUP($P87,[1]age!$A$2:$M$457,3,FALSE),1)</f>
        <v>#N/A</v>
      </c>
      <c r="T87" s="1" t="e">
        <f>ROUND(VLOOKUP($P87,[1]age!$A$2:$M$457,4,FALSE),1)</f>
        <v>#N/A</v>
      </c>
      <c r="U87" s="1" t="e">
        <f>ROUND(VLOOKUP($P87,[1]age!$A$2:$M$457,5,FALSE),1)</f>
        <v>#N/A</v>
      </c>
      <c r="V87" s="1" t="e">
        <f>ROUND(VLOOKUP($P87,[1]age!$A$2:$M$457,6,FALSE),1)</f>
        <v>#N/A</v>
      </c>
      <c r="W87" s="1" t="e">
        <f>ROUND(VLOOKUP($P87,[1]age!$A$2:$M$457,7,FALSE),1)</f>
        <v>#N/A</v>
      </c>
      <c r="X87" s="1" t="e">
        <f>ROUND(VLOOKUP($P87,[1]age!$A$2:$M$457,8,FALSE),1)</f>
        <v>#N/A</v>
      </c>
      <c r="Y87" s="1" t="e">
        <f>ROUND(VLOOKUP($P87,[1]age!$A$2:$M$457,9,FALSE),1)</f>
        <v>#N/A</v>
      </c>
      <c r="Z87" s="1" t="e">
        <f>ROUND(VLOOKUP($P87,[1]age!$A$2:$M$457,10,FALSE),1)</f>
        <v>#N/A</v>
      </c>
      <c r="AA87" s="1" t="e">
        <f>ROUND(VLOOKUP($P87,[1]age!$A$2:$M$457,11,FALSE),1)</f>
        <v>#N/A</v>
      </c>
      <c r="AB87" s="1" t="e">
        <f>ROUND(VLOOKUP($P87,[1]age!$A$2:$M$457,12,FALSE),1)</f>
        <v>#N/A</v>
      </c>
      <c r="AC87" s="1" t="e">
        <f>ROUND(VLOOKUP($P87,[1]age!$A$2:$M$457,13,FALSE),1)</f>
        <v>#N/A</v>
      </c>
      <c r="AD87" s="1" t="e">
        <f>ROUND(VLOOKUP($Q87,[1]ht!$A$2:$H$253,2,FALSE),1)</f>
        <v>#N/A</v>
      </c>
      <c r="AE87" s="1" t="e">
        <f>ROUND(VLOOKUP($Q87,[1]ht!$A$2:$H$253,3,FALSE),1)</f>
        <v>#N/A</v>
      </c>
      <c r="AF87" s="1" t="e">
        <f>ROUND(VLOOKUP($Q87,[1]ht!$A$2:$H$253,4,FALSE),1)</f>
        <v>#N/A</v>
      </c>
      <c r="AG87" s="1" t="e">
        <f>ROUND(VLOOKUP($Q87,[1]ht!$A$2:$H$253,5,FALSE),1)</f>
        <v>#N/A</v>
      </c>
      <c r="AH87" s="1" t="e">
        <f>ROUND(VLOOKUP($Q87,[1]ht!$A$2:$H$253,6,FALSE),1)</f>
        <v>#N/A</v>
      </c>
      <c r="AI87" s="1" t="e">
        <f>ROUND(VLOOKUP($Q87,[1]ht!$A$2:$H$253,7,FALSE),1)</f>
        <v>#N/A</v>
      </c>
      <c r="AJ87" s="1" t="e">
        <f>ROUND(VLOOKUP($Q87,[1]ht!$A$2:$H$253,8,FALSE),1)</f>
        <v>#N/A</v>
      </c>
    </row>
    <row r="88" spans="1:36">
      <c r="A88" s="5">
        <v>83</v>
      </c>
      <c r="B88" s="6"/>
      <c r="C88" s="6"/>
      <c r="D88" s="32"/>
      <c r="E88" s="21"/>
      <c r="F88" s="9"/>
      <c r="G88" s="30">
        <f t="shared" si="9"/>
        <v>0</v>
      </c>
      <c r="H88" s="30">
        <f t="shared" si="10"/>
        <v>0</v>
      </c>
      <c r="I88" s="9"/>
      <c r="J88" s="9"/>
      <c r="K88" s="24" t="str">
        <f t="shared" si="13"/>
        <v/>
      </c>
      <c r="L88" s="24" t="str">
        <f t="shared" si="14"/>
        <v/>
      </c>
      <c r="M88" s="24" t="str">
        <f t="shared" si="15"/>
        <v/>
      </c>
      <c r="N88" s="10" t="str">
        <f>[1]Profile!$B$2</f>
        <v>700101-1</v>
      </c>
      <c r="O88" s="11" t="e">
        <f>#REF!</f>
        <v>#REF!</v>
      </c>
      <c r="P88" s="1" t="str">
        <f t="shared" si="16"/>
        <v>0</v>
      </c>
      <c r="Q88" s="1" t="str">
        <f t="shared" si="17"/>
        <v>0</v>
      </c>
      <c r="R88" s="1" t="e">
        <f>ROUND(VLOOKUP($P88,[1]age!$A$2:$M$457,2,FALSE),1)</f>
        <v>#N/A</v>
      </c>
      <c r="S88" s="1" t="e">
        <f>ROUND(VLOOKUP($P88,[1]age!$A$2:$M$457,3,FALSE),1)</f>
        <v>#N/A</v>
      </c>
      <c r="T88" s="1" t="e">
        <f>ROUND(VLOOKUP($P88,[1]age!$A$2:$M$457,4,FALSE),1)</f>
        <v>#N/A</v>
      </c>
      <c r="U88" s="1" t="e">
        <f>ROUND(VLOOKUP($P88,[1]age!$A$2:$M$457,5,FALSE),1)</f>
        <v>#N/A</v>
      </c>
      <c r="V88" s="1" t="e">
        <f>ROUND(VLOOKUP($P88,[1]age!$A$2:$M$457,6,FALSE),1)</f>
        <v>#N/A</v>
      </c>
      <c r="W88" s="1" t="e">
        <f>ROUND(VLOOKUP($P88,[1]age!$A$2:$M$457,7,FALSE),1)</f>
        <v>#N/A</v>
      </c>
      <c r="X88" s="1" t="e">
        <f>ROUND(VLOOKUP($P88,[1]age!$A$2:$M$457,8,FALSE),1)</f>
        <v>#N/A</v>
      </c>
      <c r="Y88" s="1" t="e">
        <f>ROUND(VLOOKUP($P88,[1]age!$A$2:$M$457,9,FALSE),1)</f>
        <v>#N/A</v>
      </c>
      <c r="Z88" s="1" t="e">
        <f>ROUND(VLOOKUP($P88,[1]age!$A$2:$M$457,10,FALSE),1)</f>
        <v>#N/A</v>
      </c>
      <c r="AA88" s="1" t="e">
        <f>ROUND(VLOOKUP($P88,[1]age!$A$2:$M$457,11,FALSE),1)</f>
        <v>#N/A</v>
      </c>
      <c r="AB88" s="1" t="e">
        <f>ROUND(VLOOKUP($P88,[1]age!$A$2:$M$457,12,FALSE),1)</f>
        <v>#N/A</v>
      </c>
      <c r="AC88" s="1" t="e">
        <f>ROUND(VLOOKUP($P88,[1]age!$A$2:$M$457,13,FALSE),1)</f>
        <v>#N/A</v>
      </c>
      <c r="AD88" s="1" t="e">
        <f>ROUND(VLOOKUP($Q88,[1]ht!$A$2:$H$253,2,FALSE),1)</f>
        <v>#N/A</v>
      </c>
      <c r="AE88" s="1" t="e">
        <f>ROUND(VLOOKUP($Q88,[1]ht!$A$2:$H$253,3,FALSE),1)</f>
        <v>#N/A</v>
      </c>
      <c r="AF88" s="1" t="e">
        <f>ROUND(VLOOKUP($Q88,[1]ht!$A$2:$H$253,4,FALSE),1)</f>
        <v>#N/A</v>
      </c>
      <c r="AG88" s="1" t="e">
        <f>ROUND(VLOOKUP($Q88,[1]ht!$A$2:$H$253,5,FALSE),1)</f>
        <v>#N/A</v>
      </c>
      <c r="AH88" s="1" t="e">
        <f>ROUND(VLOOKUP($Q88,[1]ht!$A$2:$H$253,6,FALSE),1)</f>
        <v>#N/A</v>
      </c>
      <c r="AI88" s="1" t="e">
        <f>ROUND(VLOOKUP($Q88,[1]ht!$A$2:$H$253,7,FALSE),1)</f>
        <v>#N/A</v>
      </c>
      <c r="AJ88" s="1" t="e">
        <f>ROUND(VLOOKUP($Q88,[1]ht!$A$2:$H$253,8,FALSE),1)</f>
        <v>#N/A</v>
      </c>
    </row>
    <row r="89" spans="1:36">
      <c r="A89" s="5">
        <v>84</v>
      </c>
      <c r="B89" s="6"/>
      <c r="C89" s="6"/>
      <c r="D89" s="32"/>
      <c r="E89" s="21"/>
      <c r="F89" s="9"/>
      <c r="G89" s="30">
        <f t="shared" si="9"/>
        <v>0</v>
      </c>
      <c r="H89" s="30">
        <f t="shared" si="10"/>
        <v>0</v>
      </c>
      <c r="I89" s="9"/>
      <c r="J89" s="9"/>
      <c r="K89" s="24" t="str">
        <f t="shared" si="13"/>
        <v/>
      </c>
      <c r="L89" s="24" t="str">
        <f t="shared" si="14"/>
        <v/>
      </c>
      <c r="M89" s="24" t="str">
        <f t="shared" si="15"/>
        <v/>
      </c>
      <c r="N89" s="10" t="str">
        <f>[1]Profile!$B$2</f>
        <v>700101-1</v>
      </c>
      <c r="O89" s="11" t="e">
        <f>#REF!</f>
        <v>#REF!</v>
      </c>
      <c r="P89" s="1" t="str">
        <f t="shared" si="16"/>
        <v>0</v>
      </c>
      <c r="Q89" s="1" t="str">
        <f t="shared" si="17"/>
        <v>0</v>
      </c>
      <c r="R89" s="1" t="e">
        <f>ROUND(VLOOKUP($P89,[1]age!$A$2:$M$457,2,FALSE),1)</f>
        <v>#N/A</v>
      </c>
      <c r="S89" s="1" t="e">
        <f>ROUND(VLOOKUP($P89,[1]age!$A$2:$M$457,3,FALSE),1)</f>
        <v>#N/A</v>
      </c>
      <c r="T89" s="1" t="e">
        <f>ROUND(VLOOKUP($P89,[1]age!$A$2:$M$457,4,FALSE),1)</f>
        <v>#N/A</v>
      </c>
      <c r="U89" s="1" t="e">
        <f>ROUND(VLOOKUP($P89,[1]age!$A$2:$M$457,5,FALSE),1)</f>
        <v>#N/A</v>
      </c>
      <c r="V89" s="1" t="e">
        <f>ROUND(VLOOKUP($P89,[1]age!$A$2:$M$457,6,FALSE),1)</f>
        <v>#N/A</v>
      </c>
      <c r="W89" s="1" t="e">
        <f>ROUND(VLOOKUP($P89,[1]age!$A$2:$M$457,7,FALSE),1)</f>
        <v>#N/A</v>
      </c>
      <c r="X89" s="1" t="e">
        <f>ROUND(VLOOKUP($P89,[1]age!$A$2:$M$457,8,FALSE),1)</f>
        <v>#N/A</v>
      </c>
      <c r="Y89" s="1" t="e">
        <f>ROUND(VLOOKUP($P89,[1]age!$A$2:$M$457,9,FALSE),1)</f>
        <v>#N/A</v>
      </c>
      <c r="Z89" s="1" t="e">
        <f>ROUND(VLOOKUP($P89,[1]age!$A$2:$M$457,10,FALSE),1)</f>
        <v>#N/A</v>
      </c>
      <c r="AA89" s="1" t="e">
        <f>ROUND(VLOOKUP($P89,[1]age!$A$2:$M$457,11,FALSE),1)</f>
        <v>#N/A</v>
      </c>
      <c r="AB89" s="1" t="e">
        <f>ROUND(VLOOKUP($P89,[1]age!$A$2:$M$457,12,FALSE),1)</f>
        <v>#N/A</v>
      </c>
      <c r="AC89" s="1" t="e">
        <f>ROUND(VLOOKUP($P89,[1]age!$A$2:$M$457,13,FALSE),1)</f>
        <v>#N/A</v>
      </c>
      <c r="AD89" s="1" t="e">
        <f>ROUND(VLOOKUP($Q89,[1]ht!$A$2:$H$253,2,FALSE),1)</f>
        <v>#N/A</v>
      </c>
      <c r="AE89" s="1" t="e">
        <f>ROUND(VLOOKUP($Q89,[1]ht!$A$2:$H$253,3,FALSE),1)</f>
        <v>#N/A</v>
      </c>
      <c r="AF89" s="1" t="e">
        <f>ROUND(VLOOKUP($Q89,[1]ht!$A$2:$H$253,4,FALSE),1)</f>
        <v>#N/A</v>
      </c>
      <c r="AG89" s="1" t="e">
        <f>ROUND(VLOOKUP($Q89,[1]ht!$A$2:$H$253,5,FALSE),1)</f>
        <v>#N/A</v>
      </c>
      <c r="AH89" s="1" t="e">
        <f>ROUND(VLOOKUP($Q89,[1]ht!$A$2:$H$253,6,FALSE),1)</f>
        <v>#N/A</v>
      </c>
      <c r="AI89" s="1" t="e">
        <f>ROUND(VLOOKUP($Q89,[1]ht!$A$2:$H$253,7,FALSE),1)</f>
        <v>#N/A</v>
      </c>
      <c r="AJ89" s="1" t="e">
        <f>ROUND(VLOOKUP($Q89,[1]ht!$A$2:$H$253,8,FALSE),1)</f>
        <v>#N/A</v>
      </c>
    </row>
    <row r="90" spans="1:36">
      <c r="A90" s="5">
        <v>85</v>
      </c>
      <c r="B90" s="6"/>
      <c r="C90" s="6"/>
      <c r="D90" s="32"/>
      <c r="E90" s="21"/>
      <c r="F90" s="9"/>
      <c r="G90" s="30">
        <f t="shared" si="9"/>
        <v>0</v>
      </c>
      <c r="H90" s="30">
        <f t="shared" si="10"/>
        <v>0</v>
      </c>
      <c r="I90" s="9"/>
      <c r="J90" s="9"/>
      <c r="K90" s="24" t="str">
        <f t="shared" si="13"/>
        <v/>
      </c>
      <c r="L90" s="24" t="str">
        <f t="shared" si="14"/>
        <v/>
      </c>
      <c r="M90" s="24" t="str">
        <f t="shared" si="15"/>
        <v/>
      </c>
      <c r="N90" s="10" t="str">
        <f>[1]Profile!$B$2</f>
        <v>700101-1</v>
      </c>
      <c r="O90" s="11" t="e">
        <f>#REF!</f>
        <v>#REF!</v>
      </c>
      <c r="P90" s="1" t="str">
        <f t="shared" si="16"/>
        <v>0</v>
      </c>
      <c r="Q90" s="1" t="str">
        <f t="shared" si="17"/>
        <v>0</v>
      </c>
      <c r="R90" s="1" t="e">
        <f>ROUND(VLOOKUP($P90,[1]age!$A$2:$M$457,2,FALSE),1)</f>
        <v>#N/A</v>
      </c>
      <c r="S90" s="1" t="e">
        <f>ROUND(VLOOKUP($P90,[1]age!$A$2:$M$457,3,FALSE),1)</f>
        <v>#N/A</v>
      </c>
      <c r="T90" s="1" t="e">
        <f>ROUND(VLOOKUP($P90,[1]age!$A$2:$M$457,4,FALSE),1)</f>
        <v>#N/A</v>
      </c>
      <c r="U90" s="1" t="e">
        <f>ROUND(VLOOKUP($P90,[1]age!$A$2:$M$457,5,FALSE),1)</f>
        <v>#N/A</v>
      </c>
      <c r="V90" s="1" t="e">
        <f>ROUND(VLOOKUP($P90,[1]age!$A$2:$M$457,6,FALSE),1)</f>
        <v>#N/A</v>
      </c>
      <c r="W90" s="1" t="e">
        <f>ROUND(VLOOKUP($P90,[1]age!$A$2:$M$457,7,FALSE),1)</f>
        <v>#N/A</v>
      </c>
      <c r="X90" s="1" t="e">
        <f>ROUND(VLOOKUP($P90,[1]age!$A$2:$M$457,8,FALSE),1)</f>
        <v>#N/A</v>
      </c>
      <c r="Y90" s="1" t="e">
        <f>ROUND(VLOOKUP($P90,[1]age!$A$2:$M$457,9,FALSE),1)</f>
        <v>#N/A</v>
      </c>
      <c r="Z90" s="1" t="e">
        <f>ROUND(VLOOKUP($P90,[1]age!$A$2:$M$457,10,FALSE),1)</f>
        <v>#N/A</v>
      </c>
      <c r="AA90" s="1" t="e">
        <f>ROUND(VLOOKUP($P90,[1]age!$A$2:$M$457,11,FALSE),1)</f>
        <v>#N/A</v>
      </c>
      <c r="AB90" s="1" t="e">
        <f>ROUND(VLOOKUP($P90,[1]age!$A$2:$M$457,12,FALSE),1)</f>
        <v>#N/A</v>
      </c>
      <c r="AC90" s="1" t="e">
        <f>ROUND(VLOOKUP($P90,[1]age!$A$2:$M$457,13,FALSE),1)</f>
        <v>#N/A</v>
      </c>
      <c r="AD90" s="1" t="e">
        <f>ROUND(VLOOKUP($Q90,[1]ht!$A$2:$H$253,2,FALSE),1)</f>
        <v>#N/A</v>
      </c>
      <c r="AE90" s="1" t="e">
        <f>ROUND(VLOOKUP($Q90,[1]ht!$A$2:$H$253,3,FALSE),1)</f>
        <v>#N/A</v>
      </c>
      <c r="AF90" s="1" t="e">
        <f>ROUND(VLOOKUP($Q90,[1]ht!$A$2:$H$253,4,FALSE),1)</f>
        <v>#N/A</v>
      </c>
      <c r="AG90" s="1" t="e">
        <f>ROUND(VLOOKUP($Q90,[1]ht!$A$2:$H$253,5,FALSE),1)</f>
        <v>#N/A</v>
      </c>
      <c r="AH90" s="1" t="e">
        <f>ROUND(VLOOKUP($Q90,[1]ht!$A$2:$H$253,6,FALSE),1)</f>
        <v>#N/A</v>
      </c>
      <c r="AI90" s="1" t="e">
        <f>ROUND(VLOOKUP($Q90,[1]ht!$A$2:$H$253,7,FALSE),1)</f>
        <v>#N/A</v>
      </c>
      <c r="AJ90" s="1" t="e">
        <f>ROUND(VLOOKUP($Q90,[1]ht!$A$2:$H$253,8,FALSE),1)</f>
        <v>#N/A</v>
      </c>
    </row>
    <row r="91" spans="1:36">
      <c r="A91" s="5">
        <v>86</v>
      </c>
      <c r="B91" s="6"/>
      <c r="C91" s="6"/>
      <c r="D91" s="32"/>
      <c r="E91" s="21"/>
      <c r="F91" s="9"/>
      <c r="G91" s="30">
        <f t="shared" si="9"/>
        <v>0</v>
      </c>
      <c r="H91" s="30">
        <f t="shared" si="10"/>
        <v>0</v>
      </c>
      <c r="I91" s="9"/>
      <c r="J91" s="9"/>
      <c r="K91" s="24" t="str">
        <f t="shared" si="13"/>
        <v/>
      </c>
      <c r="L91" s="24" t="str">
        <f t="shared" si="14"/>
        <v/>
      </c>
      <c r="M91" s="24" t="str">
        <f t="shared" si="15"/>
        <v/>
      </c>
      <c r="N91" s="10" t="str">
        <f>[1]Profile!$B$2</f>
        <v>700101-1</v>
      </c>
      <c r="O91" s="11" t="e">
        <f>#REF!</f>
        <v>#REF!</v>
      </c>
      <c r="P91" s="1" t="str">
        <f t="shared" si="16"/>
        <v>0</v>
      </c>
      <c r="Q91" s="1" t="str">
        <f t="shared" si="17"/>
        <v>0</v>
      </c>
      <c r="R91" s="1" t="e">
        <f>ROUND(VLOOKUP($P91,[1]age!$A$2:$M$457,2,FALSE),1)</f>
        <v>#N/A</v>
      </c>
      <c r="S91" s="1" t="e">
        <f>ROUND(VLOOKUP($P91,[1]age!$A$2:$M$457,3,FALSE),1)</f>
        <v>#N/A</v>
      </c>
      <c r="T91" s="1" t="e">
        <f>ROUND(VLOOKUP($P91,[1]age!$A$2:$M$457,4,FALSE),1)</f>
        <v>#N/A</v>
      </c>
      <c r="U91" s="1" t="e">
        <f>ROUND(VLOOKUP($P91,[1]age!$A$2:$M$457,5,FALSE),1)</f>
        <v>#N/A</v>
      </c>
      <c r="V91" s="1" t="e">
        <f>ROUND(VLOOKUP($P91,[1]age!$A$2:$M$457,6,FALSE),1)</f>
        <v>#N/A</v>
      </c>
      <c r="W91" s="1" t="e">
        <f>ROUND(VLOOKUP($P91,[1]age!$A$2:$M$457,7,FALSE),1)</f>
        <v>#N/A</v>
      </c>
      <c r="X91" s="1" t="e">
        <f>ROUND(VLOOKUP($P91,[1]age!$A$2:$M$457,8,FALSE),1)</f>
        <v>#N/A</v>
      </c>
      <c r="Y91" s="1" t="e">
        <f>ROUND(VLOOKUP($P91,[1]age!$A$2:$M$457,9,FALSE),1)</f>
        <v>#N/A</v>
      </c>
      <c r="Z91" s="1" t="e">
        <f>ROUND(VLOOKUP($P91,[1]age!$A$2:$M$457,10,FALSE),1)</f>
        <v>#N/A</v>
      </c>
      <c r="AA91" s="1" t="e">
        <f>ROUND(VLOOKUP($P91,[1]age!$A$2:$M$457,11,FALSE),1)</f>
        <v>#N/A</v>
      </c>
      <c r="AB91" s="1" t="e">
        <f>ROUND(VLOOKUP($P91,[1]age!$A$2:$M$457,12,FALSE),1)</f>
        <v>#N/A</v>
      </c>
      <c r="AC91" s="1" t="e">
        <f>ROUND(VLOOKUP($P91,[1]age!$A$2:$M$457,13,FALSE),1)</f>
        <v>#N/A</v>
      </c>
      <c r="AD91" s="1" t="e">
        <f>ROUND(VLOOKUP($Q91,[1]ht!$A$2:$H$253,2,FALSE),1)</f>
        <v>#N/A</v>
      </c>
      <c r="AE91" s="1" t="e">
        <f>ROUND(VLOOKUP($Q91,[1]ht!$A$2:$H$253,3,FALSE),1)</f>
        <v>#N/A</v>
      </c>
      <c r="AF91" s="1" t="e">
        <f>ROUND(VLOOKUP($Q91,[1]ht!$A$2:$H$253,4,FALSE),1)</f>
        <v>#N/A</v>
      </c>
      <c r="AG91" s="1" t="e">
        <f>ROUND(VLOOKUP($Q91,[1]ht!$A$2:$H$253,5,FALSE),1)</f>
        <v>#N/A</v>
      </c>
      <c r="AH91" s="1" t="e">
        <f>ROUND(VLOOKUP($Q91,[1]ht!$A$2:$H$253,6,FALSE),1)</f>
        <v>#N/A</v>
      </c>
      <c r="AI91" s="1" t="e">
        <f>ROUND(VLOOKUP($Q91,[1]ht!$A$2:$H$253,7,FALSE),1)</f>
        <v>#N/A</v>
      </c>
      <c r="AJ91" s="1" t="e">
        <f>ROUND(VLOOKUP($Q91,[1]ht!$A$2:$H$253,8,FALSE),1)</f>
        <v>#N/A</v>
      </c>
    </row>
    <row r="92" spans="1:36">
      <c r="A92" s="5">
        <v>87</v>
      </c>
      <c r="B92" s="6"/>
      <c r="C92" s="6"/>
      <c r="D92" s="32"/>
      <c r="E92" s="21"/>
      <c r="F92" s="9"/>
      <c r="G92" s="30">
        <f t="shared" si="9"/>
        <v>0</v>
      </c>
      <c r="H92" s="30">
        <f t="shared" si="10"/>
        <v>0</v>
      </c>
      <c r="I92" s="9"/>
      <c r="J92" s="9"/>
      <c r="K92" s="24" t="str">
        <f t="shared" si="13"/>
        <v/>
      </c>
      <c r="L92" s="24" t="str">
        <f t="shared" si="14"/>
        <v/>
      </c>
      <c r="M92" s="24" t="str">
        <f t="shared" si="15"/>
        <v/>
      </c>
      <c r="N92" s="10" t="str">
        <f>[1]Profile!$B$2</f>
        <v>700101-1</v>
      </c>
      <c r="O92" s="11" t="e">
        <f>#REF!</f>
        <v>#REF!</v>
      </c>
      <c r="P92" s="1" t="str">
        <f t="shared" si="16"/>
        <v>0</v>
      </c>
      <c r="Q92" s="1" t="str">
        <f t="shared" si="17"/>
        <v>0</v>
      </c>
      <c r="R92" s="1" t="e">
        <f>ROUND(VLOOKUP($P92,[1]age!$A$2:$M$457,2,FALSE),1)</f>
        <v>#N/A</v>
      </c>
      <c r="S92" s="1" t="e">
        <f>ROUND(VLOOKUP($P92,[1]age!$A$2:$M$457,3,FALSE),1)</f>
        <v>#N/A</v>
      </c>
      <c r="T92" s="1" t="e">
        <f>ROUND(VLOOKUP($P92,[1]age!$A$2:$M$457,4,FALSE),1)</f>
        <v>#N/A</v>
      </c>
      <c r="U92" s="1" t="e">
        <f>ROUND(VLOOKUP($P92,[1]age!$A$2:$M$457,5,FALSE),1)</f>
        <v>#N/A</v>
      </c>
      <c r="V92" s="1" t="e">
        <f>ROUND(VLOOKUP($P92,[1]age!$A$2:$M$457,6,FALSE),1)</f>
        <v>#N/A</v>
      </c>
      <c r="W92" s="1" t="e">
        <f>ROUND(VLOOKUP($P92,[1]age!$A$2:$M$457,7,FALSE),1)</f>
        <v>#N/A</v>
      </c>
      <c r="X92" s="1" t="e">
        <f>ROUND(VLOOKUP($P92,[1]age!$A$2:$M$457,8,FALSE),1)</f>
        <v>#N/A</v>
      </c>
      <c r="Y92" s="1" t="e">
        <f>ROUND(VLOOKUP($P92,[1]age!$A$2:$M$457,9,FALSE),1)</f>
        <v>#N/A</v>
      </c>
      <c r="Z92" s="1" t="e">
        <f>ROUND(VLOOKUP($P92,[1]age!$A$2:$M$457,10,FALSE),1)</f>
        <v>#N/A</v>
      </c>
      <c r="AA92" s="1" t="e">
        <f>ROUND(VLOOKUP($P92,[1]age!$A$2:$M$457,11,FALSE),1)</f>
        <v>#N/A</v>
      </c>
      <c r="AB92" s="1" t="e">
        <f>ROUND(VLOOKUP($P92,[1]age!$A$2:$M$457,12,FALSE),1)</f>
        <v>#N/A</v>
      </c>
      <c r="AC92" s="1" t="e">
        <f>ROUND(VLOOKUP($P92,[1]age!$A$2:$M$457,13,FALSE),1)</f>
        <v>#N/A</v>
      </c>
      <c r="AD92" s="1" t="e">
        <f>ROUND(VLOOKUP($Q92,[1]ht!$A$2:$H$253,2,FALSE),1)</f>
        <v>#N/A</v>
      </c>
      <c r="AE92" s="1" t="e">
        <f>ROUND(VLOOKUP($Q92,[1]ht!$A$2:$H$253,3,FALSE),1)</f>
        <v>#N/A</v>
      </c>
      <c r="AF92" s="1" t="e">
        <f>ROUND(VLOOKUP($Q92,[1]ht!$A$2:$H$253,4,FALSE),1)</f>
        <v>#N/A</v>
      </c>
      <c r="AG92" s="1" t="e">
        <f>ROUND(VLOOKUP($Q92,[1]ht!$A$2:$H$253,5,FALSE),1)</f>
        <v>#N/A</v>
      </c>
      <c r="AH92" s="1" t="e">
        <f>ROUND(VLOOKUP($Q92,[1]ht!$A$2:$H$253,6,FALSE),1)</f>
        <v>#N/A</v>
      </c>
      <c r="AI92" s="1" t="e">
        <f>ROUND(VLOOKUP($Q92,[1]ht!$A$2:$H$253,7,FALSE),1)</f>
        <v>#N/A</v>
      </c>
      <c r="AJ92" s="1" t="e">
        <f>ROUND(VLOOKUP($Q92,[1]ht!$A$2:$H$253,8,FALSE),1)</f>
        <v>#N/A</v>
      </c>
    </row>
    <row r="93" spans="1:36">
      <c r="A93" s="5">
        <v>88</v>
      </c>
      <c r="B93" s="6"/>
      <c r="C93" s="6"/>
      <c r="D93" s="32"/>
      <c r="E93" s="21"/>
      <c r="F93" s="9"/>
      <c r="G93" s="30">
        <f t="shared" si="9"/>
        <v>0</v>
      </c>
      <c r="H93" s="30">
        <f t="shared" si="10"/>
        <v>0</v>
      </c>
      <c r="I93" s="9"/>
      <c r="J93" s="9"/>
      <c r="K93" s="24" t="str">
        <f t="shared" si="13"/>
        <v/>
      </c>
      <c r="L93" s="24" t="str">
        <f t="shared" si="14"/>
        <v/>
      </c>
      <c r="M93" s="24" t="str">
        <f t="shared" si="15"/>
        <v/>
      </c>
      <c r="N93" s="10" t="str">
        <f>[1]Profile!$B$2</f>
        <v>700101-1</v>
      </c>
      <c r="O93" s="11" t="e">
        <f>#REF!</f>
        <v>#REF!</v>
      </c>
      <c r="P93" s="1" t="str">
        <f t="shared" si="16"/>
        <v>0</v>
      </c>
      <c r="Q93" s="1" t="str">
        <f t="shared" si="17"/>
        <v>0</v>
      </c>
      <c r="R93" s="1" t="e">
        <f>ROUND(VLOOKUP($P93,[1]age!$A$2:$M$457,2,FALSE),1)</f>
        <v>#N/A</v>
      </c>
      <c r="S93" s="1" t="e">
        <f>ROUND(VLOOKUP($P93,[1]age!$A$2:$M$457,3,FALSE),1)</f>
        <v>#N/A</v>
      </c>
      <c r="T93" s="1" t="e">
        <f>ROUND(VLOOKUP($P93,[1]age!$A$2:$M$457,4,FALSE),1)</f>
        <v>#N/A</v>
      </c>
      <c r="U93" s="1" t="e">
        <f>ROUND(VLOOKUP($P93,[1]age!$A$2:$M$457,5,FALSE),1)</f>
        <v>#N/A</v>
      </c>
      <c r="V93" s="1" t="e">
        <f>ROUND(VLOOKUP($P93,[1]age!$A$2:$M$457,6,FALSE),1)</f>
        <v>#N/A</v>
      </c>
      <c r="W93" s="1" t="e">
        <f>ROUND(VLOOKUP($P93,[1]age!$A$2:$M$457,7,FALSE),1)</f>
        <v>#N/A</v>
      </c>
      <c r="X93" s="1" t="e">
        <f>ROUND(VLOOKUP($P93,[1]age!$A$2:$M$457,8,FALSE),1)</f>
        <v>#N/A</v>
      </c>
      <c r="Y93" s="1" t="e">
        <f>ROUND(VLOOKUP($P93,[1]age!$A$2:$M$457,9,FALSE),1)</f>
        <v>#N/A</v>
      </c>
      <c r="Z93" s="1" t="e">
        <f>ROUND(VLOOKUP($P93,[1]age!$A$2:$M$457,10,FALSE),1)</f>
        <v>#N/A</v>
      </c>
      <c r="AA93" s="1" t="e">
        <f>ROUND(VLOOKUP($P93,[1]age!$A$2:$M$457,11,FALSE),1)</f>
        <v>#N/A</v>
      </c>
      <c r="AB93" s="1" t="e">
        <f>ROUND(VLOOKUP($P93,[1]age!$A$2:$M$457,12,FALSE),1)</f>
        <v>#N/A</v>
      </c>
      <c r="AC93" s="1" t="e">
        <f>ROUND(VLOOKUP($P93,[1]age!$A$2:$M$457,13,FALSE),1)</f>
        <v>#N/A</v>
      </c>
      <c r="AD93" s="1" t="e">
        <f>ROUND(VLOOKUP($Q93,[1]ht!$A$2:$H$253,2,FALSE),1)</f>
        <v>#N/A</v>
      </c>
      <c r="AE93" s="1" t="e">
        <f>ROUND(VLOOKUP($Q93,[1]ht!$A$2:$H$253,3,FALSE),1)</f>
        <v>#N/A</v>
      </c>
      <c r="AF93" s="1" t="e">
        <f>ROUND(VLOOKUP($Q93,[1]ht!$A$2:$H$253,4,FALSE),1)</f>
        <v>#N/A</v>
      </c>
      <c r="AG93" s="1" t="e">
        <f>ROUND(VLOOKUP($Q93,[1]ht!$A$2:$H$253,5,FALSE),1)</f>
        <v>#N/A</v>
      </c>
      <c r="AH93" s="1" t="e">
        <f>ROUND(VLOOKUP($Q93,[1]ht!$A$2:$H$253,6,FALSE),1)</f>
        <v>#N/A</v>
      </c>
      <c r="AI93" s="1" t="e">
        <f>ROUND(VLOOKUP($Q93,[1]ht!$A$2:$H$253,7,FALSE),1)</f>
        <v>#N/A</v>
      </c>
      <c r="AJ93" s="1" t="e">
        <f>ROUND(VLOOKUP($Q93,[1]ht!$A$2:$H$253,8,FALSE),1)</f>
        <v>#N/A</v>
      </c>
    </row>
    <row r="94" spans="1:36">
      <c r="A94" s="5">
        <v>89</v>
      </c>
      <c r="B94" s="6"/>
      <c r="C94" s="6"/>
      <c r="D94" s="32"/>
      <c r="E94" s="21"/>
      <c r="F94" s="9"/>
      <c r="G94" s="30">
        <f t="shared" si="9"/>
        <v>0</v>
      </c>
      <c r="H94" s="30">
        <f t="shared" si="10"/>
        <v>0</v>
      </c>
      <c r="I94" s="9"/>
      <c r="J94" s="9"/>
      <c r="K94" s="24" t="str">
        <f t="shared" si="13"/>
        <v/>
      </c>
      <c r="L94" s="24" t="str">
        <f t="shared" si="14"/>
        <v/>
      </c>
      <c r="M94" s="24" t="str">
        <f t="shared" si="15"/>
        <v/>
      </c>
      <c r="N94" s="10" t="str">
        <f>[1]Profile!$B$2</f>
        <v>700101-1</v>
      </c>
      <c r="O94" s="11" t="e">
        <f>#REF!</f>
        <v>#REF!</v>
      </c>
      <c r="P94" s="1" t="str">
        <f t="shared" si="16"/>
        <v>0</v>
      </c>
      <c r="Q94" s="1" t="str">
        <f t="shared" si="17"/>
        <v>0</v>
      </c>
      <c r="R94" s="1" t="e">
        <f>ROUND(VLOOKUP($P94,[1]age!$A$2:$M$457,2,FALSE),1)</f>
        <v>#N/A</v>
      </c>
      <c r="S94" s="1" t="e">
        <f>ROUND(VLOOKUP($P94,[1]age!$A$2:$M$457,3,FALSE),1)</f>
        <v>#N/A</v>
      </c>
      <c r="T94" s="1" t="e">
        <f>ROUND(VLOOKUP($P94,[1]age!$A$2:$M$457,4,FALSE),1)</f>
        <v>#N/A</v>
      </c>
      <c r="U94" s="1" t="e">
        <f>ROUND(VLOOKUP($P94,[1]age!$A$2:$M$457,5,FALSE),1)</f>
        <v>#N/A</v>
      </c>
      <c r="V94" s="1" t="e">
        <f>ROUND(VLOOKUP($P94,[1]age!$A$2:$M$457,6,FALSE),1)</f>
        <v>#N/A</v>
      </c>
      <c r="W94" s="1" t="e">
        <f>ROUND(VLOOKUP($P94,[1]age!$A$2:$M$457,7,FALSE),1)</f>
        <v>#N/A</v>
      </c>
      <c r="X94" s="1" t="e">
        <f>ROUND(VLOOKUP($P94,[1]age!$A$2:$M$457,8,FALSE),1)</f>
        <v>#N/A</v>
      </c>
      <c r="Y94" s="1" t="e">
        <f>ROUND(VLOOKUP($P94,[1]age!$A$2:$M$457,9,FALSE),1)</f>
        <v>#N/A</v>
      </c>
      <c r="Z94" s="1" t="e">
        <f>ROUND(VLOOKUP($P94,[1]age!$A$2:$M$457,10,FALSE),1)</f>
        <v>#N/A</v>
      </c>
      <c r="AA94" s="1" t="e">
        <f>ROUND(VLOOKUP($P94,[1]age!$A$2:$M$457,11,FALSE),1)</f>
        <v>#N/A</v>
      </c>
      <c r="AB94" s="1" t="e">
        <f>ROUND(VLOOKUP($P94,[1]age!$A$2:$M$457,12,FALSE),1)</f>
        <v>#N/A</v>
      </c>
      <c r="AC94" s="1" t="e">
        <f>ROUND(VLOOKUP($P94,[1]age!$A$2:$M$457,13,FALSE),1)</f>
        <v>#N/A</v>
      </c>
      <c r="AD94" s="1" t="e">
        <f>ROUND(VLOOKUP($Q94,[1]ht!$A$2:$H$253,2,FALSE),1)</f>
        <v>#N/A</v>
      </c>
      <c r="AE94" s="1" t="e">
        <f>ROUND(VLOOKUP($Q94,[1]ht!$A$2:$H$253,3,FALSE),1)</f>
        <v>#N/A</v>
      </c>
      <c r="AF94" s="1" t="e">
        <f>ROUND(VLOOKUP($Q94,[1]ht!$A$2:$H$253,4,FALSE),1)</f>
        <v>#N/A</v>
      </c>
      <c r="AG94" s="1" t="e">
        <f>ROUND(VLOOKUP($Q94,[1]ht!$A$2:$H$253,5,FALSE),1)</f>
        <v>#N/A</v>
      </c>
      <c r="AH94" s="1" t="e">
        <f>ROUND(VLOOKUP($Q94,[1]ht!$A$2:$H$253,6,FALSE),1)</f>
        <v>#N/A</v>
      </c>
      <c r="AI94" s="1" t="e">
        <f>ROUND(VLOOKUP($Q94,[1]ht!$A$2:$H$253,7,FALSE),1)</f>
        <v>#N/A</v>
      </c>
      <c r="AJ94" s="1" t="e">
        <f>ROUND(VLOOKUP($Q94,[1]ht!$A$2:$H$253,8,FALSE),1)</f>
        <v>#N/A</v>
      </c>
    </row>
    <row r="95" spans="1:36">
      <c r="A95" s="5">
        <v>90</v>
      </c>
      <c r="B95" s="6"/>
      <c r="C95" s="6"/>
      <c r="D95" s="32"/>
      <c r="E95" s="21"/>
      <c r="F95" s="9"/>
      <c r="G95" s="30">
        <f t="shared" si="9"/>
        <v>0</v>
      </c>
      <c r="H95" s="30">
        <f t="shared" si="10"/>
        <v>0</v>
      </c>
      <c r="I95" s="9"/>
      <c r="J95" s="9"/>
      <c r="K95" s="24" t="str">
        <f t="shared" si="13"/>
        <v/>
      </c>
      <c r="L95" s="24" t="str">
        <f t="shared" si="14"/>
        <v/>
      </c>
      <c r="M95" s="24" t="str">
        <f t="shared" si="15"/>
        <v/>
      </c>
      <c r="N95" s="10" t="str">
        <f>[1]Profile!$B$2</f>
        <v>700101-1</v>
      </c>
      <c r="O95" s="11" t="e">
        <f>#REF!</f>
        <v>#REF!</v>
      </c>
      <c r="P95" s="1" t="str">
        <f t="shared" si="16"/>
        <v>0</v>
      </c>
      <c r="Q95" s="1" t="str">
        <f t="shared" si="17"/>
        <v>0</v>
      </c>
      <c r="R95" s="1" t="e">
        <f>ROUND(VLOOKUP($P95,[1]age!$A$2:$M$457,2,FALSE),1)</f>
        <v>#N/A</v>
      </c>
      <c r="S95" s="1" t="e">
        <f>ROUND(VLOOKUP($P95,[1]age!$A$2:$M$457,3,FALSE),1)</f>
        <v>#N/A</v>
      </c>
      <c r="T95" s="1" t="e">
        <f>ROUND(VLOOKUP($P95,[1]age!$A$2:$M$457,4,FALSE),1)</f>
        <v>#N/A</v>
      </c>
      <c r="U95" s="1" t="e">
        <f>ROUND(VLOOKUP($P95,[1]age!$A$2:$M$457,5,FALSE),1)</f>
        <v>#N/A</v>
      </c>
      <c r="V95" s="1" t="e">
        <f>ROUND(VLOOKUP($P95,[1]age!$A$2:$M$457,6,FALSE),1)</f>
        <v>#N/A</v>
      </c>
      <c r="W95" s="1" t="e">
        <f>ROUND(VLOOKUP($P95,[1]age!$A$2:$M$457,7,FALSE),1)</f>
        <v>#N/A</v>
      </c>
      <c r="X95" s="1" t="e">
        <f>ROUND(VLOOKUP($P95,[1]age!$A$2:$M$457,8,FALSE),1)</f>
        <v>#N/A</v>
      </c>
      <c r="Y95" s="1" t="e">
        <f>ROUND(VLOOKUP($P95,[1]age!$A$2:$M$457,9,FALSE),1)</f>
        <v>#N/A</v>
      </c>
      <c r="Z95" s="1" t="e">
        <f>ROUND(VLOOKUP($P95,[1]age!$A$2:$M$457,10,FALSE),1)</f>
        <v>#N/A</v>
      </c>
      <c r="AA95" s="1" t="e">
        <f>ROUND(VLOOKUP($P95,[1]age!$A$2:$M$457,11,FALSE),1)</f>
        <v>#N/A</v>
      </c>
      <c r="AB95" s="1" t="e">
        <f>ROUND(VLOOKUP($P95,[1]age!$A$2:$M$457,12,FALSE),1)</f>
        <v>#N/A</v>
      </c>
      <c r="AC95" s="1" t="e">
        <f>ROUND(VLOOKUP($P95,[1]age!$A$2:$M$457,13,FALSE),1)</f>
        <v>#N/A</v>
      </c>
      <c r="AD95" s="1" t="e">
        <f>ROUND(VLOOKUP($Q95,[1]ht!$A$2:$H$253,2,FALSE),1)</f>
        <v>#N/A</v>
      </c>
      <c r="AE95" s="1" t="e">
        <f>ROUND(VLOOKUP($Q95,[1]ht!$A$2:$H$253,3,FALSE),1)</f>
        <v>#N/A</v>
      </c>
      <c r="AF95" s="1" t="e">
        <f>ROUND(VLOOKUP($Q95,[1]ht!$A$2:$H$253,4,FALSE),1)</f>
        <v>#N/A</v>
      </c>
      <c r="AG95" s="1" t="e">
        <f>ROUND(VLOOKUP($Q95,[1]ht!$A$2:$H$253,5,FALSE),1)</f>
        <v>#N/A</v>
      </c>
      <c r="AH95" s="1" t="e">
        <f>ROUND(VLOOKUP($Q95,[1]ht!$A$2:$H$253,6,FALSE),1)</f>
        <v>#N/A</v>
      </c>
      <c r="AI95" s="1" t="e">
        <f>ROUND(VLOOKUP($Q95,[1]ht!$A$2:$H$253,7,FALSE),1)</f>
        <v>#N/A</v>
      </c>
      <c r="AJ95" s="1" t="e">
        <f>ROUND(VLOOKUP($Q95,[1]ht!$A$2:$H$253,8,FALSE),1)</f>
        <v>#N/A</v>
      </c>
    </row>
    <row r="96" spans="1:36">
      <c r="A96" s="5">
        <v>91</v>
      </c>
      <c r="B96" s="6"/>
      <c r="C96" s="6"/>
      <c r="D96" s="32"/>
      <c r="E96" s="21"/>
      <c r="F96" s="9"/>
      <c r="G96" s="30">
        <f t="shared" si="9"/>
        <v>0</v>
      </c>
      <c r="H96" s="30">
        <f t="shared" si="10"/>
        <v>0</v>
      </c>
      <c r="I96" s="9"/>
      <c r="J96" s="9"/>
      <c r="K96" s="24" t="str">
        <f t="shared" si="13"/>
        <v/>
      </c>
      <c r="L96" s="24" t="str">
        <f t="shared" si="14"/>
        <v/>
      </c>
      <c r="M96" s="24" t="str">
        <f t="shared" si="15"/>
        <v/>
      </c>
      <c r="N96" s="10" t="str">
        <f>[1]Profile!$B$2</f>
        <v>700101-1</v>
      </c>
      <c r="O96" s="11" t="e">
        <f>#REF!</f>
        <v>#REF!</v>
      </c>
      <c r="P96" s="1" t="str">
        <f t="shared" si="16"/>
        <v>0</v>
      </c>
      <c r="Q96" s="1" t="str">
        <f t="shared" si="17"/>
        <v>0</v>
      </c>
      <c r="R96" s="1" t="e">
        <f>ROUND(VLOOKUP($P96,[1]age!$A$2:$M$457,2,FALSE),1)</f>
        <v>#N/A</v>
      </c>
      <c r="S96" s="1" t="e">
        <f>ROUND(VLOOKUP($P96,[1]age!$A$2:$M$457,3,FALSE),1)</f>
        <v>#N/A</v>
      </c>
      <c r="T96" s="1" t="e">
        <f>ROUND(VLOOKUP($P96,[1]age!$A$2:$M$457,4,FALSE),1)</f>
        <v>#N/A</v>
      </c>
      <c r="U96" s="1" t="e">
        <f>ROUND(VLOOKUP($P96,[1]age!$A$2:$M$457,5,FALSE),1)</f>
        <v>#N/A</v>
      </c>
      <c r="V96" s="1" t="e">
        <f>ROUND(VLOOKUP($P96,[1]age!$A$2:$M$457,6,FALSE),1)</f>
        <v>#N/A</v>
      </c>
      <c r="W96" s="1" t="e">
        <f>ROUND(VLOOKUP($P96,[1]age!$A$2:$M$457,7,FALSE),1)</f>
        <v>#N/A</v>
      </c>
      <c r="X96" s="1" t="e">
        <f>ROUND(VLOOKUP($P96,[1]age!$A$2:$M$457,8,FALSE),1)</f>
        <v>#N/A</v>
      </c>
      <c r="Y96" s="1" t="e">
        <f>ROUND(VLOOKUP($P96,[1]age!$A$2:$M$457,9,FALSE),1)</f>
        <v>#N/A</v>
      </c>
      <c r="Z96" s="1" t="e">
        <f>ROUND(VLOOKUP($P96,[1]age!$A$2:$M$457,10,FALSE),1)</f>
        <v>#N/A</v>
      </c>
      <c r="AA96" s="1" t="e">
        <f>ROUND(VLOOKUP($P96,[1]age!$A$2:$M$457,11,FALSE),1)</f>
        <v>#N/A</v>
      </c>
      <c r="AB96" s="1" t="e">
        <f>ROUND(VLOOKUP($P96,[1]age!$A$2:$M$457,12,FALSE),1)</f>
        <v>#N/A</v>
      </c>
      <c r="AC96" s="1" t="e">
        <f>ROUND(VLOOKUP($P96,[1]age!$A$2:$M$457,13,FALSE),1)</f>
        <v>#N/A</v>
      </c>
      <c r="AD96" s="1" t="e">
        <f>ROUND(VLOOKUP($Q96,[1]ht!$A$2:$H$253,2,FALSE),1)</f>
        <v>#N/A</v>
      </c>
      <c r="AE96" s="1" t="e">
        <f>ROUND(VLOOKUP($Q96,[1]ht!$A$2:$H$253,3,FALSE),1)</f>
        <v>#N/A</v>
      </c>
      <c r="AF96" s="1" t="e">
        <f>ROUND(VLOOKUP($Q96,[1]ht!$A$2:$H$253,4,FALSE),1)</f>
        <v>#N/A</v>
      </c>
      <c r="AG96" s="1" t="e">
        <f>ROUND(VLOOKUP($Q96,[1]ht!$A$2:$H$253,5,FALSE),1)</f>
        <v>#N/A</v>
      </c>
      <c r="AH96" s="1" t="e">
        <f>ROUND(VLOOKUP($Q96,[1]ht!$A$2:$H$253,6,FALSE),1)</f>
        <v>#N/A</v>
      </c>
      <c r="AI96" s="1" t="e">
        <f>ROUND(VLOOKUP($Q96,[1]ht!$A$2:$H$253,7,FALSE),1)</f>
        <v>#N/A</v>
      </c>
      <c r="AJ96" s="1" t="e">
        <f>ROUND(VLOOKUP($Q96,[1]ht!$A$2:$H$253,8,FALSE),1)</f>
        <v>#N/A</v>
      </c>
    </row>
    <row r="97" spans="1:36">
      <c r="A97" s="5">
        <v>92</v>
      </c>
      <c r="B97" s="6"/>
      <c r="C97" s="6"/>
      <c r="D97" s="32"/>
      <c r="E97" s="21"/>
      <c r="F97" s="9"/>
      <c r="G97" s="30">
        <f t="shared" ref="G97:G103" si="18">DATEDIF(D97,E97,"Y")</f>
        <v>0</v>
      </c>
      <c r="H97" s="30">
        <f t="shared" ref="H97:H103" si="19">DATEDIF(D97,E97,"YM")</f>
        <v>0</v>
      </c>
      <c r="I97" s="9"/>
      <c r="J97" s="9"/>
      <c r="K97" s="24" t="str">
        <f t="shared" si="13"/>
        <v/>
      </c>
      <c r="L97" s="24" t="str">
        <f t="shared" si="14"/>
        <v/>
      </c>
      <c r="M97" s="24" t="str">
        <f t="shared" si="15"/>
        <v/>
      </c>
      <c r="N97" s="10" t="str">
        <f>[1]Profile!$B$2</f>
        <v>700101-1</v>
      </c>
      <c r="O97" s="11" t="e">
        <f>#REF!</f>
        <v>#REF!</v>
      </c>
      <c r="P97" s="1" t="str">
        <f t="shared" si="16"/>
        <v>0</v>
      </c>
      <c r="Q97" s="1" t="str">
        <f t="shared" si="17"/>
        <v>0</v>
      </c>
      <c r="R97" s="1" t="e">
        <f>ROUND(VLOOKUP($P97,[1]age!$A$2:$M$457,2,FALSE),1)</f>
        <v>#N/A</v>
      </c>
      <c r="S97" s="1" t="e">
        <f>ROUND(VLOOKUP($P97,[1]age!$A$2:$M$457,3,FALSE),1)</f>
        <v>#N/A</v>
      </c>
      <c r="T97" s="1" t="e">
        <f>ROUND(VLOOKUP($P97,[1]age!$A$2:$M$457,4,FALSE),1)</f>
        <v>#N/A</v>
      </c>
      <c r="U97" s="1" t="e">
        <f>ROUND(VLOOKUP($P97,[1]age!$A$2:$M$457,5,FALSE),1)</f>
        <v>#N/A</v>
      </c>
      <c r="V97" s="1" t="e">
        <f>ROUND(VLOOKUP($P97,[1]age!$A$2:$M$457,6,FALSE),1)</f>
        <v>#N/A</v>
      </c>
      <c r="W97" s="1" t="e">
        <f>ROUND(VLOOKUP($P97,[1]age!$A$2:$M$457,7,FALSE),1)</f>
        <v>#N/A</v>
      </c>
      <c r="X97" s="1" t="e">
        <f>ROUND(VLOOKUP($P97,[1]age!$A$2:$M$457,8,FALSE),1)</f>
        <v>#N/A</v>
      </c>
      <c r="Y97" s="1" t="e">
        <f>ROUND(VLOOKUP($P97,[1]age!$A$2:$M$457,9,FALSE),1)</f>
        <v>#N/A</v>
      </c>
      <c r="Z97" s="1" t="e">
        <f>ROUND(VLOOKUP($P97,[1]age!$A$2:$M$457,10,FALSE),1)</f>
        <v>#N/A</v>
      </c>
      <c r="AA97" s="1" t="e">
        <f>ROUND(VLOOKUP($P97,[1]age!$A$2:$M$457,11,FALSE),1)</f>
        <v>#N/A</v>
      </c>
      <c r="AB97" s="1" t="e">
        <f>ROUND(VLOOKUP($P97,[1]age!$A$2:$M$457,12,FALSE),1)</f>
        <v>#N/A</v>
      </c>
      <c r="AC97" s="1" t="e">
        <f>ROUND(VLOOKUP($P97,[1]age!$A$2:$M$457,13,FALSE),1)</f>
        <v>#N/A</v>
      </c>
      <c r="AD97" s="1" t="e">
        <f>ROUND(VLOOKUP($Q97,[1]ht!$A$2:$H$253,2,FALSE),1)</f>
        <v>#N/A</v>
      </c>
      <c r="AE97" s="1" t="e">
        <f>ROUND(VLOOKUP($Q97,[1]ht!$A$2:$H$253,3,FALSE),1)</f>
        <v>#N/A</v>
      </c>
      <c r="AF97" s="1" t="e">
        <f>ROUND(VLOOKUP($Q97,[1]ht!$A$2:$H$253,4,FALSE),1)</f>
        <v>#N/A</v>
      </c>
      <c r="AG97" s="1" t="e">
        <f>ROUND(VLOOKUP($Q97,[1]ht!$A$2:$H$253,5,FALSE),1)</f>
        <v>#N/A</v>
      </c>
      <c r="AH97" s="1" t="e">
        <f>ROUND(VLOOKUP($Q97,[1]ht!$A$2:$H$253,6,FALSE),1)</f>
        <v>#N/A</v>
      </c>
      <c r="AI97" s="1" t="e">
        <f>ROUND(VLOOKUP($Q97,[1]ht!$A$2:$H$253,7,FALSE),1)</f>
        <v>#N/A</v>
      </c>
      <c r="AJ97" s="1" t="e">
        <f>ROUND(VLOOKUP($Q97,[1]ht!$A$2:$H$253,8,FALSE),1)</f>
        <v>#N/A</v>
      </c>
    </row>
    <row r="98" spans="1:36">
      <c r="A98" s="5">
        <v>93</v>
      </c>
      <c r="B98" s="6"/>
      <c r="C98" s="6"/>
      <c r="D98" s="32"/>
      <c r="E98" s="21"/>
      <c r="F98" s="9"/>
      <c r="G98" s="30">
        <f t="shared" si="18"/>
        <v>0</v>
      </c>
      <c r="H98" s="30">
        <f t="shared" si="19"/>
        <v>0</v>
      </c>
      <c r="I98" s="9"/>
      <c r="J98" s="9"/>
      <c r="K98" s="24" t="str">
        <f t="shared" si="13"/>
        <v/>
      </c>
      <c r="L98" s="24" t="str">
        <f t="shared" si="14"/>
        <v/>
      </c>
      <c r="M98" s="24" t="str">
        <f t="shared" si="15"/>
        <v/>
      </c>
      <c r="N98" s="10" t="str">
        <f>[1]Profile!$B$2</f>
        <v>700101-1</v>
      </c>
      <c r="O98" s="11" t="e">
        <f>#REF!</f>
        <v>#REF!</v>
      </c>
      <c r="P98" s="1" t="str">
        <f t="shared" si="16"/>
        <v>0</v>
      </c>
      <c r="Q98" s="1" t="str">
        <f t="shared" si="17"/>
        <v>0</v>
      </c>
      <c r="R98" s="1" t="e">
        <f>ROUND(VLOOKUP($P98,[1]age!$A$2:$M$457,2,FALSE),1)</f>
        <v>#N/A</v>
      </c>
      <c r="S98" s="1" t="e">
        <f>ROUND(VLOOKUP($P98,[1]age!$A$2:$M$457,3,FALSE),1)</f>
        <v>#N/A</v>
      </c>
      <c r="T98" s="1" t="e">
        <f>ROUND(VLOOKUP($P98,[1]age!$A$2:$M$457,4,FALSE),1)</f>
        <v>#N/A</v>
      </c>
      <c r="U98" s="1" t="e">
        <f>ROUND(VLOOKUP($P98,[1]age!$A$2:$M$457,5,FALSE),1)</f>
        <v>#N/A</v>
      </c>
      <c r="V98" s="1" t="e">
        <f>ROUND(VLOOKUP($P98,[1]age!$A$2:$M$457,6,FALSE),1)</f>
        <v>#N/A</v>
      </c>
      <c r="W98" s="1" t="e">
        <f>ROUND(VLOOKUP($P98,[1]age!$A$2:$M$457,7,FALSE),1)</f>
        <v>#N/A</v>
      </c>
      <c r="X98" s="1" t="e">
        <f>ROUND(VLOOKUP($P98,[1]age!$A$2:$M$457,8,FALSE),1)</f>
        <v>#N/A</v>
      </c>
      <c r="Y98" s="1" t="e">
        <f>ROUND(VLOOKUP($P98,[1]age!$A$2:$M$457,9,FALSE),1)</f>
        <v>#N/A</v>
      </c>
      <c r="Z98" s="1" t="e">
        <f>ROUND(VLOOKUP($P98,[1]age!$A$2:$M$457,10,FALSE),1)</f>
        <v>#N/A</v>
      </c>
      <c r="AA98" s="1" t="e">
        <f>ROUND(VLOOKUP($P98,[1]age!$A$2:$M$457,11,FALSE),1)</f>
        <v>#N/A</v>
      </c>
      <c r="AB98" s="1" t="e">
        <f>ROUND(VLOOKUP($P98,[1]age!$A$2:$M$457,12,FALSE),1)</f>
        <v>#N/A</v>
      </c>
      <c r="AC98" s="1" t="e">
        <f>ROUND(VLOOKUP($P98,[1]age!$A$2:$M$457,13,FALSE),1)</f>
        <v>#N/A</v>
      </c>
      <c r="AD98" s="1" t="e">
        <f>ROUND(VLOOKUP($Q98,[1]ht!$A$2:$H$253,2,FALSE),1)</f>
        <v>#N/A</v>
      </c>
      <c r="AE98" s="1" t="e">
        <f>ROUND(VLOOKUP($Q98,[1]ht!$A$2:$H$253,3,FALSE),1)</f>
        <v>#N/A</v>
      </c>
      <c r="AF98" s="1" t="e">
        <f>ROUND(VLOOKUP($Q98,[1]ht!$A$2:$H$253,4,FALSE),1)</f>
        <v>#N/A</v>
      </c>
      <c r="AG98" s="1" t="e">
        <f>ROUND(VLOOKUP($Q98,[1]ht!$A$2:$H$253,5,FALSE),1)</f>
        <v>#N/A</v>
      </c>
      <c r="AH98" s="1" t="e">
        <f>ROUND(VLOOKUP($Q98,[1]ht!$A$2:$H$253,6,FALSE),1)</f>
        <v>#N/A</v>
      </c>
      <c r="AI98" s="1" t="e">
        <f>ROUND(VLOOKUP($Q98,[1]ht!$A$2:$H$253,7,FALSE),1)</f>
        <v>#N/A</v>
      </c>
      <c r="AJ98" s="1" t="e">
        <f>ROUND(VLOOKUP($Q98,[1]ht!$A$2:$H$253,8,FALSE),1)</f>
        <v>#N/A</v>
      </c>
    </row>
    <row r="99" spans="1:36">
      <c r="A99" s="5">
        <v>94</v>
      </c>
      <c r="B99" s="6"/>
      <c r="C99" s="6"/>
      <c r="D99" s="32"/>
      <c r="E99" s="21"/>
      <c r="F99" s="9"/>
      <c r="G99" s="30">
        <f t="shared" si="18"/>
        <v>0</v>
      </c>
      <c r="H99" s="30">
        <f t="shared" si="19"/>
        <v>0</v>
      </c>
      <c r="I99" s="9"/>
      <c r="J99" s="9"/>
      <c r="K99" s="24" t="str">
        <f t="shared" si="13"/>
        <v/>
      </c>
      <c r="L99" s="24" t="str">
        <f t="shared" si="14"/>
        <v/>
      </c>
      <c r="M99" s="24" t="str">
        <f t="shared" si="15"/>
        <v/>
      </c>
      <c r="N99" s="10" t="str">
        <f>[1]Profile!$B$2</f>
        <v>700101-1</v>
      </c>
      <c r="O99" s="11" t="e">
        <f>#REF!</f>
        <v>#REF!</v>
      </c>
      <c r="P99" s="1" t="str">
        <f t="shared" si="16"/>
        <v>0</v>
      </c>
      <c r="Q99" s="1" t="str">
        <f t="shared" si="17"/>
        <v>0</v>
      </c>
      <c r="R99" s="1" t="e">
        <f>ROUND(VLOOKUP($P99,[1]age!$A$2:$M$457,2,FALSE),1)</f>
        <v>#N/A</v>
      </c>
      <c r="S99" s="1" t="e">
        <f>ROUND(VLOOKUP($P99,[1]age!$A$2:$M$457,3,FALSE),1)</f>
        <v>#N/A</v>
      </c>
      <c r="T99" s="1" t="e">
        <f>ROUND(VLOOKUP($P99,[1]age!$A$2:$M$457,4,FALSE),1)</f>
        <v>#N/A</v>
      </c>
      <c r="U99" s="1" t="e">
        <f>ROUND(VLOOKUP($P99,[1]age!$A$2:$M$457,5,FALSE),1)</f>
        <v>#N/A</v>
      </c>
      <c r="V99" s="1" t="e">
        <f>ROUND(VLOOKUP($P99,[1]age!$A$2:$M$457,6,FALSE),1)</f>
        <v>#N/A</v>
      </c>
      <c r="W99" s="1" t="e">
        <f>ROUND(VLOOKUP($P99,[1]age!$A$2:$M$457,7,FALSE),1)</f>
        <v>#N/A</v>
      </c>
      <c r="X99" s="1" t="e">
        <f>ROUND(VLOOKUP($P99,[1]age!$A$2:$M$457,8,FALSE),1)</f>
        <v>#N/A</v>
      </c>
      <c r="Y99" s="1" t="e">
        <f>ROUND(VLOOKUP($P99,[1]age!$A$2:$M$457,9,FALSE),1)</f>
        <v>#N/A</v>
      </c>
      <c r="Z99" s="1" t="e">
        <f>ROUND(VLOOKUP($P99,[1]age!$A$2:$M$457,10,FALSE),1)</f>
        <v>#N/A</v>
      </c>
      <c r="AA99" s="1" t="e">
        <f>ROUND(VLOOKUP($P99,[1]age!$A$2:$M$457,11,FALSE),1)</f>
        <v>#N/A</v>
      </c>
      <c r="AB99" s="1" t="e">
        <f>ROUND(VLOOKUP($P99,[1]age!$A$2:$M$457,12,FALSE),1)</f>
        <v>#N/A</v>
      </c>
      <c r="AC99" s="1" t="e">
        <f>ROUND(VLOOKUP($P99,[1]age!$A$2:$M$457,13,FALSE),1)</f>
        <v>#N/A</v>
      </c>
      <c r="AD99" s="1" t="e">
        <f>ROUND(VLOOKUP($Q99,[1]ht!$A$2:$H$253,2,FALSE),1)</f>
        <v>#N/A</v>
      </c>
      <c r="AE99" s="1" t="e">
        <f>ROUND(VLOOKUP($Q99,[1]ht!$A$2:$H$253,3,FALSE),1)</f>
        <v>#N/A</v>
      </c>
      <c r="AF99" s="1" t="e">
        <f>ROUND(VLOOKUP($Q99,[1]ht!$A$2:$H$253,4,FALSE),1)</f>
        <v>#N/A</v>
      </c>
      <c r="AG99" s="1" t="e">
        <f>ROUND(VLOOKUP($Q99,[1]ht!$A$2:$H$253,5,FALSE),1)</f>
        <v>#N/A</v>
      </c>
      <c r="AH99" s="1" t="e">
        <f>ROUND(VLOOKUP($Q99,[1]ht!$A$2:$H$253,6,FALSE),1)</f>
        <v>#N/A</v>
      </c>
      <c r="AI99" s="1" t="e">
        <f>ROUND(VLOOKUP($Q99,[1]ht!$A$2:$H$253,7,FALSE),1)</f>
        <v>#N/A</v>
      </c>
      <c r="AJ99" s="1" t="e">
        <f>ROUND(VLOOKUP($Q99,[1]ht!$A$2:$H$253,8,FALSE),1)</f>
        <v>#N/A</v>
      </c>
    </row>
    <row r="100" spans="1:36">
      <c r="A100" s="5">
        <v>95</v>
      </c>
      <c r="B100" s="6"/>
      <c r="C100" s="6"/>
      <c r="D100" s="32"/>
      <c r="E100" s="21"/>
      <c r="F100" s="9"/>
      <c r="G100" s="30">
        <f t="shared" si="18"/>
        <v>0</v>
      </c>
      <c r="H100" s="30">
        <f t="shared" si="19"/>
        <v>0</v>
      </c>
      <c r="I100" s="9"/>
      <c r="J100" s="9"/>
      <c r="K100" s="24" t="str">
        <f t="shared" si="13"/>
        <v/>
      </c>
      <c r="L100" s="24" t="str">
        <f t="shared" si="14"/>
        <v/>
      </c>
      <c r="M100" s="24" t="str">
        <f t="shared" si="15"/>
        <v/>
      </c>
      <c r="N100" s="10" t="str">
        <f>[1]Profile!$B$2</f>
        <v>700101-1</v>
      </c>
      <c r="O100" s="11" t="e">
        <f>#REF!</f>
        <v>#REF!</v>
      </c>
      <c r="P100" s="1" t="str">
        <f t="shared" si="16"/>
        <v>0</v>
      </c>
      <c r="Q100" s="1" t="str">
        <f t="shared" si="17"/>
        <v>0</v>
      </c>
      <c r="R100" s="1" t="e">
        <f>ROUND(VLOOKUP($P100,[1]age!$A$2:$M$457,2,FALSE),1)</f>
        <v>#N/A</v>
      </c>
      <c r="S100" s="1" t="e">
        <f>ROUND(VLOOKUP($P100,[1]age!$A$2:$M$457,3,FALSE),1)</f>
        <v>#N/A</v>
      </c>
      <c r="T100" s="1" t="e">
        <f>ROUND(VLOOKUP($P100,[1]age!$A$2:$M$457,4,FALSE),1)</f>
        <v>#N/A</v>
      </c>
      <c r="U100" s="1" t="e">
        <f>ROUND(VLOOKUP($P100,[1]age!$A$2:$M$457,5,FALSE),1)</f>
        <v>#N/A</v>
      </c>
      <c r="V100" s="1" t="e">
        <f>ROUND(VLOOKUP($P100,[1]age!$A$2:$M$457,6,FALSE),1)</f>
        <v>#N/A</v>
      </c>
      <c r="W100" s="1" t="e">
        <f>ROUND(VLOOKUP($P100,[1]age!$A$2:$M$457,7,FALSE),1)</f>
        <v>#N/A</v>
      </c>
      <c r="X100" s="1" t="e">
        <f>ROUND(VLOOKUP($P100,[1]age!$A$2:$M$457,8,FALSE),1)</f>
        <v>#N/A</v>
      </c>
      <c r="Y100" s="1" t="e">
        <f>ROUND(VLOOKUP($P100,[1]age!$A$2:$M$457,9,FALSE),1)</f>
        <v>#N/A</v>
      </c>
      <c r="Z100" s="1" t="e">
        <f>ROUND(VLOOKUP($P100,[1]age!$A$2:$M$457,10,FALSE),1)</f>
        <v>#N/A</v>
      </c>
      <c r="AA100" s="1" t="e">
        <f>ROUND(VLOOKUP($P100,[1]age!$A$2:$M$457,11,FALSE),1)</f>
        <v>#N/A</v>
      </c>
      <c r="AB100" s="1" t="e">
        <f>ROUND(VLOOKUP($P100,[1]age!$A$2:$M$457,12,FALSE),1)</f>
        <v>#N/A</v>
      </c>
      <c r="AC100" s="1" t="e">
        <f>ROUND(VLOOKUP($P100,[1]age!$A$2:$M$457,13,FALSE),1)</f>
        <v>#N/A</v>
      </c>
      <c r="AD100" s="1" t="e">
        <f>ROUND(VLOOKUP($Q100,[1]ht!$A$2:$H$253,2,FALSE),1)</f>
        <v>#N/A</v>
      </c>
      <c r="AE100" s="1" t="e">
        <f>ROUND(VLOOKUP($Q100,[1]ht!$A$2:$H$253,3,FALSE),1)</f>
        <v>#N/A</v>
      </c>
      <c r="AF100" s="1" t="e">
        <f>ROUND(VLOOKUP($Q100,[1]ht!$A$2:$H$253,4,FALSE),1)</f>
        <v>#N/A</v>
      </c>
      <c r="AG100" s="1" t="e">
        <f>ROUND(VLOOKUP($Q100,[1]ht!$A$2:$H$253,5,FALSE),1)</f>
        <v>#N/A</v>
      </c>
      <c r="AH100" s="1" t="e">
        <f>ROUND(VLOOKUP($Q100,[1]ht!$A$2:$H$253,6,FALSE),1)</f>
        <v>#N/A</v>
      </c>
      <c r="AI100" s="1" t="e">
        <f>ROUND(VLOOKUP($Q100,[1]ht!$A$2:$H$253,7,FALSE),1)</f>
        <v>#N/A</v>
      </c>
      <c r="AJ100" s="1" t="e">
        <f>ROUND(VLOOKUP($Q100,[1]ht!$A$2:$H$253,8,FALSE),1)</f>
        <v>#N/A</v>
      </c>
    </row>
    <row r="101" spans="1:36">
      <c r="A101" s="5">
        <v>96</v>
      </c>
      <c r="B101" s="6"/>
      <c r="C101" s="6"/>
      <c r="D101" s="32"/>
      <c r="E101" s="21"/>
      <c r="F101" s="9"/>
      <c r="G101" s="30">
        <f t="shared" si="18"/>
        <v>0</v>
      </c>
      <c r="H101" s="30">
        <f t="shared" si="19"/>
        <v>0</v>
      </c>
      <c r="I101" s="9"/>
      <c r="J101" s="9"/>
      <c r="K101" s="24" t="str">
        <f t="shared" si="13"/>
        <v/>
      </c>
      <c r="L101" s="24" t="str">
        <f t="shared" si="14"/>
        <v/>
      </c>
      <c r="M101" s="24" t="str">
        <f t="shared" si="15"/>
        <v/>
      </c>
      <c r="N101" s="10" t="str">
        <f>[1]Profile!$B$2</f>
        <v>700101-1</v>
      </c>
      <c r="O101" s="11" t="e">
        <f>#REF!</f>
        <v>#REF!</v>
      </c>
      <c r="P101" s="1" t="str">
        <f t="shared" si="16"/>
        <v>0</v>
      </c>
      <c r="Q101" s="1" t="str">
        <f t="shared" si="17"/>
        <v>0</v>
      </c>
      <c r="R101" s="1" t="e">
        <f>ROUND(VLOOKUP($P101,[1]age!$A$2:$M$457,2,FALSE),1)</f>
        <v>#N/A</v>
      </c>
      <c r="S101" s="1" t="e">
        <f>ROUND(VLOOKUP($P101,[1]age!$A$2:$M$457,3,FALSE),1)</f>
        <v>#N/A</v>
      </c>
      <c r="T101" s="1" t="e">
        <f>ROUND(VLOOKUP($P101,[1]age!$A$2:$M$457,4,FALSE),1)</f>
        <v>#N/A</v>
      </c>
      <c r="U101" s="1" t="e">
        <f>ROUND(VLOOKUP($P101,[1]age!$A$2:$M$457,5,FALSE),1)</f>
        <v>#N/A</v>
      </c>
      <c r="V101" s="1" t="e">
        <f>ROUND(VLOOKUP($P101,[1]age!$A$2:$M$457,6,FALSE),1)</f>
        <v>#N/A</v>
      </c>
      <c r="W101" s="1" t="e">
        <f>ROUND(VLOOKUP($P101,[1]age!$A$2:$M$457,7,FALSE),1)</f>
        <v>#N/A</v>
      </c>
      <c r="X101" s="1" t="e">
        <f>ROUND(VLOOKUP($P101,[1]age!$A$2:$M$457,8,FALSE),1)</f>
        <v>#N/A</v>
      </c>
      <c r="Y101" s="1" t="e">
        <f>ROUND(VLOOKUP($P101,[1]age!$A$2:$M$457,9,FALSE),1)</f>
        <v>#N/A</v>
      </c>
      <c r="Z101" s="1" t="e">
        <f>ROUND(VLOOKUP($P101,[1]age!$A$2:$M$457,10,FALSE),1)</f>
        <v>#N/A</v>
      </c>
      <c r="AA101" s="1" t="e">
        <f>ROUND(VLOOKUP($P101,[1]age!$A$2:$M$457,11,FALSE),1)</f>
        <v>#N/A</v>
      </c>
      <c r="AB101" s="1" t="e">
        <f>ROUND(VLOOKUP($P101,[1]age!$A$2:$M$457,12,FALSE),1)</f>
        <v>#N/A</v>
      </c>
      <c r="AC101" s="1" t="e">
        <f>ROUND(VLOOKUP($P101,[1]age!$A$2:$M$457,13,FALSE),1)</f>
        <v>#N/A</v>
      </c>
      <c r="AD101" s="1" t="e">
        <f>ROUND(VLOOKUP($Q101,[1]ht!$A$2:$H$253,2,FALSE),1)</f>
        <v>#N/A</v>
      </c>
      <c r="AE101" s="1" t="e">
        <f>ROUND(VLOOKUP($Q101,[1]ht!$A$2:$H$253,3,FALSE),1)</f>
        <v>#N/A</v>
      </c>
      <c r="AF101" s="1" t="e">
        <f>ROUND(VLOOKUP($Q101,[1]ht!$A$2:$H$253,4,FALSE),1)</f>
        <v>#N/A</v>
      </c>
      <c r="AG101" s="1" t="e">
        <f>ROUND(VLOOKUP($Q101,[1]ht!$A$2:$H$253,5,FALSE),1)</f>
        <v>#N/A</v>
      </c>
      <c r="AH101" s="1" t="e">
        <f>ROUND(VLOOKUP($Q101,[1]ht!$A$2:$H$253,6,FALSE),1)</f>
        <v>#N/A</v>
      </c>
      <c r="AI101" s="1" t="e">
        <f>ROUND(VLOOKUP($Q101,[1]ht!$A$2:$H$253,7,FALSE),1)</f>
        <v>#N/A</v>
      </c>
      <c r="AJ101" s="1" t="e">
        <f>ROUND(VLOOKUP($Q101,[1]ht!$A$2:$H$253,8,FALSE),1)</f>
        <v>#N/A</v>
      </c>
    </row>
    <row r="102" spans="1:36">
      <c r="A102" s="5">
        <v>97</v>
      </c>
      <c r="B102" s="6"/>
      <c r="C102" s="6"/>
      <c r="D102" s="32"/>
      <c r="E102" s="21"/>
      <c r="F102" s="9"/>
      <c r="G102" s="30">
        <f t="shared" si="18"/>
        <v>0</v>
      </c>
      <c r="H102" s="30">
        <f t="shared" si="19"/>
        <v>0</v>
      </c>
      <c r="I102" s="9"/>
      <c r="J102" s="9"/>
      <c r="K102" s="24" t="str">
        <f t="shared" si="13"/>
        <v/>
      </c>
      <c r="L102" s="24" t="str">
        <f t="shared" si="14"/>
        <v/>
      </c>
      <c r="M102" s="24" t="str">
        <f t="shared" si="15"/>
        <v/>
      </c>
      <c r="N102" s="10" t="str">
        <f>[1]Profile!$B$2</f>
        <v>700101-1</v>
      </c>
      <c r="O102" s="11" t="e">
        <f>#REF!</f>
        <v>#REF!</v>
      </c>
      <c r="P102" s="1" t="str">
        <f t="shared" si="16"/>
        <v>0</v>
      </c>
      <c r="Q102" s="1" t="str">
        <f t="shared" si="17"/>
        <v>0</v>
      </c>
      <c r="R102" s="1" t="e">
        <f>ROUND(VLOOKUP($P102,[1]age!$A$2:$M$457,2,FALSE),1)</f>
        <v>#N/A</v>
      </c>
      <c r="S102" s="1" t="e">
        <f>ROUND(VLOOKUP($P102,[1]age!$A$2:$M$457,3,FALSE),1)</f>
        <v>#N/A</v>
      </c>
      <c r="T102" s="1" t="e">
        <f>ROUND(VLOOKUP($P102,[1]age!$A$2:$M$457,4,FALSE),1)</f>
        <v>#N/A</v>
      </c>
      <c r="U102" s="1" t="e">
        <f>ROUND(VLOOKUP($P102,[1]age!$A$2:$M$457,5,FALSE),1)</f>
        <v>#N/A</v>
      </c>
      <c r="V102" s="1" t="e">
        <f>ROUND(VLOOKUP($P102,[1]age!$A$2:$M$457,6,FALSE),1)</f>
        <v>#N/A</v>
      </c>
      <c r="W102" s="1" t="e">
        <f>ROUND(VLOOKUP($P102,[1]age!$A$2:$M$457,7,FALSE),1)</f>
        <v>#N/A</v>
      </c>
      <c r="X102" s="1" t="e">
        <f>ROUND(VLOOKUP($P102,[1]age!$A$2:$M$457,8,FALSE),1)</f>
        <v>#N/A</v>
      </c>
      <c r="Y102" s="1" t="e">
        <f>ROUND(VLOOKUP($P102,[1]age!$A$2:$M$457,9,FALSE),1)</f>
        <v>#N/A</v>
      </c>
      <c r="Z102" s="1" t="e">
        <f>ROUND(VLOOKUP($P102,[1]age!$A$2:$M$457,10,FALSE),1)</f>
        <v>#N/A</v>
      </c>
      <c r="AA102" s="1" t="e">
        <f>ROUND(VLOOKUP($P102,[1]age!$A$2:$M$457,11,FALSE),1)</f>
        <v>#N/A</v>
      </c>
      <c r="AB102" s="1" t="e">
        <f>ROUND(VLOOKUP($P102,[1]age!$A$2:$M$457,12,FALSE),1)</f>
        <v>#N/A</v>
      </c>
      <c r="AC102" s="1" t="e">
        <f>ROUND(VLOOKUP($P102,[1]age!$A$2:$M$457,13,FALSE),1)</f>
        <v>#N/A</v>
      </c>
      <c r="AD102" s="1" t="e">
        <f>ROUND(VLOOKUP($Q102,[1]ht!$A$2:$H$253,2,FALSE),1)</f>
        <v>#N/A</v>
      </c>
      <c r="AE102" s="1" t="e">
        <f>ROUND(VLOOKUP($Q102,[1]ht!$A$2:$H$253,3,FALSE),1)</f>
        <v>#N/A</v>
      </c>
      <c r="AF102" s="1" t="e">
        <f>ROUND(VLOOKUP($Q102,[1]ht!$A$2:$H$253,4,FALSE),1)</f>
        <v>#N/A</v>
      </c>
      <c r="AG102" s="1" t="e">
        <f>ROUND(VLOOKUP($Q102,[1]ht!$A$2:$H$253,5,FALSE),1)</f>
        <v>#N/A</v>
      </c>
      <c r="AH102" s="1" t="e">
        <f>ROUND(VLOOKUP($Q102,[1]ht!$A$2:$H$253,6,FALSE),1)</f>
        <v>#N/A</v>
      </c>
      <c r="AI102" s="1" t="e">
        <f>ROUND(VLOOKUP($Q102,[1]ht!$A$2:$H$253,7,FALSE),1)</f>
        <v>#N/A</v>
      </c>
      <c r="AJ102" s="1" t="e">
        <f>ROUND(VLOOKUP($Q102,[1]ht!$A$2:$H$253,8,FALSE),1)</f>
        <v>#N/A</v>
      </c>
    </row>
    <row r="103" spans="1:36">
      <c r="A103" s="5">
        <v>98</v>
      </c>
      <c r="B103" s="6"/>
      <c r="C103" s="6"/>
      <c r="D103" s="32"/>
      <c r="E103" s="21"/>
      <c r="F103" s="9"/>
      <c r="G103" s="30">
        <f t="shared" si="18"/>
        <v>0</v>
      </c>
      <c r="H103" s="30">
        <f t="shared" si="19"/>
        <v>0</v>
      </c>
      <c r="I103" s="9"/>
      <c r="J103" s="9"/>
      <c r="K103" s="24" t="str">
        <f t="shared" si="13"/>
        <v/>
      </c>
      <c r="L103" s="24" t="str">
        <f t="shared" si="14"/>
        <v/>
      </c>
      <c r="M103" s="24" t="str">
        <f t="shared" si="15"/>
        <v/>
      </c>
      <c r="N103" s="10" t="str">
        <f>[1]Profile!$B$2</f>
        <v>700101-1</v>
      </c>
      <c r="O103" s="11" t="e">
        <f>#REF!</f>
        <v>#REF!</v>
      </c>
      <c r="P103" s="1" t="str">
        <f t="shared" si="16"/>
        <v>0</v>
      </c>
      <c r="Q103" s="1" t="str">
        <f t="shared" si="17"/>
        <v>0</v>
      </c>
      <c r="R103" s="1" t="e">
        <f>ROUND(VLOOKUP($P103,[1]age!$A$2:$M$457,2,FALSE),1)</f>
        <v>#N/A</v>
      </c>
      <c r="S103" s="1" t="e">
        <f>ROUND(VLOOKUP($P103,[1]age!$A$2:$M$457,3,FALSE),1)</f>
        <v>#N/A</v>
      </c>
      <c r="T103" s="1" t="e">
        <f>ROUND(VLOOKUP($P103,[1]age!$A$2:$M$457,4,FALSE),1)</f>
        <v>#N/A</v>
      </c>
      <c r="U103" s="1" t="e">
        <f>ROUND(VLOOKUP($P103,[1]age!$A$2:$M$457,5,FALSE),1)</f>
        <v>#N/A</v>
      </c>
      <c r="V103" s="1" t="e">
        <f>ROUND(VLOOKUP($P103,[1]age!$A$2:$M$457,6,FALSE),1)</f>
        <v>#N/A</v>
      </c>
      <c r="W103" s="1" t="e">
        <f>ROUND(VLOOKUP($P103,[1]age!$A$2:$M$457,7,FALSE),1)</f>
        <v>#N/A</v>
      </c>
      <c r="X103" s="1" t="e">
        <f>ROUND(VLOOKUP($P103,[1]age!$A$2:$M$457,8,FALSE),1)</f>
        <v>#N/A</v>
      </c>
      <c r="Y103" s="1" t="e">
        <f>ROUND(VLOOKUP($P103,[1]age!$A$2:$M$457,9,FALSE),1)</f>
        <v>#N/A</v>
      </c>
      <c r="Z103" s="1" t="e">
        <f>ROUND(VLOOKUP($P103,[1]age!$A$2:$M$457,10,FALSE),1)</f>
        <v>#N/A</v>
      </c>
      <c r="AA103" s="1" t="e">
        <f>ROUND(VLOOKUP($P103,[1]age!$A$2:$M$457,11,FALSE),1)</f>
        <v>#N/A</v>
      </c>
      <c r="AB103" s="1" t="e">
        <f>ROUND(VLOOKUP($P103,[1]age!$A$2:$M$457,12,FALSE),1)</f>
        <v>#N/A</v>
      </c>
      <c r="AC103" s="1" t="e">
        <f>ROUND(VLOOKUP($P103,[1]age!$A$2:$M$457,13,FALSE),1)</f>
        <v>#N/A</v>
      </c>
      <c r="AD103" s="1" t="e">
        <f>ROUND(VLOOKUP($Q103,[1]ht!$A$2:$H$253,2,FALSE),1)</f>
        <v>#N/A</v>
      </c>
      <c r="AE103" s="1" t="e">
        <f>ROUND(VLOOKUP($Q103,[1]ht!$A$2:$H$253,3,FALSE),1)</f>
        <v>#N/A</v>
      </c>
      <c r="AF103" s="1" t="e">
        <f>ROUND(VLOOKUP($Q103,[1]ht!$A$2:$H$253,4,FALSE),1)</f>
        <v>#N/A</v>
      </c>
      <c r="AG103" s="1" t="e">
        <f>ROUND(VLOOKUP($Q103,[1]ht!$A$2:$H$253,5,FALSE),1)</f>
        <v>#N/A</v>
      </c>
      <c r="AH103" s="1" t="e">
        <f>ROUND(VLOOKUP($Q103,[1]ht!$A$2:$H$253,6,FALSE),1)</f>
        <v>#N/A</v>
      </c>
      <c r="AI103" s="1" t="e">
        <f>ROUND(VLOOKUP($Q103,[1]ht!$A$2:$H$253,7,FALSE),1)</f>
        <v>#N/A</v>
      </c>
      <c r="AJ103" s="1" t="e">
        <f>ROUND(VLOOKUP($Q103,[1]ht!$A$2:$H$253,8,FALSE),1)</f>
        <v>#N/A</v>
      </c>
    </row>
  </sheetData>
  <autoFilter ref="A4:M103">
    <filterColumn colId="6" showButton="0"/>
  </autoFilter>
  <mergeCells count="64">
    <mergeCell ref="AL20:AM20"/>
    <mergeCell ref="AR20:AT20"/>
    <mergeCell ref="AU20:AW20"/>
    <mergeCell ref="AX20:AZ20"/>
    <mergeCell ref="BA20:BB20"/>
    <mergeCell ref="AN20:AO20"/>
    <mergeCell ref="AP20:AQ20"/>
    <mergeCell ref="BC14:BE14"/>
    <mergeCell ref="AL18:AQ18"/>
    <mergeCell ref="BA18:BB19"/>
    <mergeCell ref="AL19:AM19"/>
    <mergeCell ref="AR19:AT19"/>
    <mergeCell ref="AU19:AW19"/>
    <mergeCell ref="AX19:AZ19"/>
    <mergeCell ref="AN19:AO19"/>
    <mergeCell ref="AP19:AQ19"/>
    <mergeCell ref="AN13:AP14"/>
    <mergeCell ref="AQ13:AS14"/>
    <mergeCell ref="AT13:AV14"/>
    <mergeCell ref="AW13:AY14"/>
    <mergeCell ref="AZ13:BB14"/>
    <mergeCell ref="BC13:BE13"/>
    <mergeCell ref="AK1:BE1"/>
    <mergeCell ref="AK2:BA2"/>
    <mergeCell ref="AK3:AM4"/>
    <mergeCell ref="AN3:AP4"/>
    <mergeCell ref="AQ3:AS4"/>
    <mergeCell ref="AT3:AV4"/>
    <mergeCell ref="AW3:AY4"/>
    <mergeCell ref="AZ3:BB4"/>
    <mergeCell ref="BC3:BE3"/>
    <mergeCell ref="BC4:BE4"/>
    <mergeCell ref="AK7:BA7"/>
    <mergeCell ref="AZ8:BB8"/>
    <mergeCell ref="AZ9:BB9"/>
    <mergeCell ref="AK12:BB12"/>
    <mergeCell ref="AK13:AM14"/>
    <mergeCell ref="AK8:AM9"/>
    <mergeCell ref="AN8:AP9"/>
    <mergeCell ref="AQ8:AS9"/>
    <mergeCell ref="AT8:AV9"/>
    <mergeCell ref="AW8:AY9"/>
    <mergeCell ref="Q4:Q5"/>
    <mergeCell ref="R4:W4"/>
    <mergeCell ref="X4:AC4"/>
    <mergeCell ref="AD4:AJ4"/>
    <mergeCell ref="B1:M1"/>
    <mergeCell ref="B2:M2"/>
    <mergeCell ref="B3:M3"/>
    <mergeCell ref="K4:K5"/>
    <mergeCell ref="L4:L5"/>
    <mergeCell ref="M4:M5"/>
    <mergeCell ref="N4:N5"/>
    <mergeCell ref="O4:O5"/>
    <mergeCell ref="P4:P5"/>
    <mergeCell ref="G4:H4"/>
    <mergeCell ref="I4:I5"/>
    <mergeCell ref="J4:J5"/>
    <mergeCell ref="A4:A5"/>
    <mergeCell ref="B4:B5"/>
    <mergeCell ref="D4:D5"/>
    <mergeCell ref="E4:E5"/>
    <mergeCell ref="F4:F5"/>
    <mergeCell ref="C4:C5"/>
  </mergeCells>
  <pageMargins left="0.18" right="0.12" top="0.15748031496062992" bottom="7.874015748031496E-2" header="0.31496062992125984" footer="0.31496062992125984"/>
  <pageSetup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03"/>
  <sheetViews>
    <sheetView workbookViewId="0">
      <selection activeCell="AK16" sqref="AK16:BE16"/>
    </sheetView>
  </sheetViews>
  <sheetFormatPr defaultRowHeight="21.75"/>
  <cols>
    <col min="1" max="1" width="5.5703125" style="1" customWidth="1"/>
    <col min="2" max="2" width="20.7109375" style="1" customWidth="1"/>
    <col min="3" max="3" width="15.7109375" style="1" customWidth="1"/>
    <col min="4" max="4" width="10.28515625" style="90" customWidth="1"/>
    <col min="5" max="5" width="9.140625" customWidth="1"/>
    <col min="6" max="6" width="5.42578125" style="2" customWidth="1"/>
    <col min="7" max="8" width="5.28515625" style="2" customWidth="1"/>
    <col min="9" max="9" width="6.5703125" style="2" customWidth="1"/>
    <col min="10" max="10" width="6" style="2" customWidth="1"/>
    <col min="11" max="13" width="18.42578125" style="2" customWidth="1"/>
    <col min="14" max="14" width="10.5703125" style="1" hidden="1" customWidth="1"/>
    <col min="15" max="15" width="10.42578125" style="1" hidden="1" customWidth="1"/>
    <col min="16" max="17" width="9.140625" style="1" hidden="1" customWidth="1"/>
    <col min="18" max="18" width="9.42578125" style="1" hidden="1" customWidth="1"/>
    <col min="19" max="29" width="9.140625" style="1" hidden="1" customWidth="1"/>
    <col min="30" max="30" width="7.85546875" style="1" hidden="1" customWidth="1"/>
    <col min="31" max="31" width="6.7109375" style="1" hidden="1" customWidth="1"/>
    <col min="32" max="32" width="7.85546875" style="1" hidden="1" customWidth="1"/>
    <col min="33" max="33" width="8.5703125" style="1" hidden="1" customWidth="1"/>
    <col min="34" max="34" width="8.28515625" style="1" hidden="1" customWidth="1"/>
    <col min="35" max="35" width="6.85546875" style="1" hidden="1" customWidth="1"/>
    <col min="36" max="36" width="9.140625" style="1" hidden="1" customWidth="1"/>
    <col min="37" max="58" width="6.28515625" style="1" customWidth="1"/>
    <col min="59" max="16384" width="9.140625" style="1"/>
  </cols>
  <sheetData>
    <row r="1" spans="1:57" ht="29.25">
      <c r="A1"/>
      <c r="B1" s="206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AK1" s="222" t="s">
        <v>204</v>
      </c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</row>
    <row r="2" spans="1:57" ht="25.5">
      <c r="A2"/>
      <c r="B2" s="206" t="s">
        <v>321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AK2" s="223" t="s">
        <v>28</v>
      </c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/>
      <c r="BC2"/>
      <c r="BD2"/>
      <c r="BE2"/>
    </row>
    <row r="3" spans="1:57" ht="25.5">
      <c r="A3"/>
      <c r="B3" s="207" t="s">
        <v>322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AK3" s="224" t="s">
        <v>29</v>
      </c>
      <c r="AL3" s="224"/>
      <c r="AM3" s="224"/>
      <c r="AN3" s="215" t="s">
        <v>30</v>
      </c>
      <c r="AO3" s="215"/>
      <c r="AP3" s="215"/>
      <c r="AQ3" s="216" t="s">
        <v>31</v>
      </c>
      <c r="AR3" s="217"/>
      <c r="AS3" s="218"/>
      <c r="AT3" s="216" t="s">
        <v>32</v>
      </c>
      <c r="AU3" s="217"/>
      <c r="AV3" s="218"/>
      <c r="AW3" s="216" t="s">
        <v>33</v>
      </c>
      <c r="AX3" s="217"/>
      <c r="AY3" s="218"/>
      <c r="AZ3" s="216" t="s">
        <v>34</v>
      </c>
      <c r="BA3" s="217"/>
      <c r="BB3" s="218"/>
      <c r="BC3" s="225" t="s">
        <v>35</v>
      </c>
      <c r="BD3" s="226"/>
      <c r="BE3" s="227"/>
    </row>
    <row r="4" spans="1:57">
      <c r="A4" s="196" t="s">
        <v>27</v>
      </c>
      <c r="B4" s="198" t="s">
        <v>1</v>
      </c>
      <c r="C4" s="203" t="s">
        <v>97</v>
      </c>
      <c r="D4" s="200" t="s">
        <v>2</v>
      </c>
      <c r="E4" s="200" t="s">
        <v>3</v>
      </c>
      <c r="F4" s="202" t="s">
        <v>4</v>
      </c>
      <c r="G4" s="210" t="s">
        <v>5</v>
      </c>
      <c r="H4" s="211"/>
      <c r="I4" s="202" t="s">
        <v>6</v>
      </c>
      <c r="J4" s="202" t="s">
        <v>7</v>
      </c>
      <c r="K4" s="208" t="s">
        <v>8</v>
      </c>
      <c r="L4" s="208" t="s">
        <v>9</v>
      </c>
      <c r="M4" s="208" t="s">
        <v>10</v>
      </c>
      <c r="N4" s="209" t="s">
        <v>11</v>
      </c>
      <c r="O4" s="209" t="s">
        <v>0</v>
      </c>
      <c r="P4" s="205" t="s">
        <v>12</v>
      </c>
      <c r="Q4" s="205" t="s">
        <v>13</v>
      </c>
      <c r="R4" s="205" t="s">
        <v>14</v>
      </c>
      <c r="S4" s="205"/>
      <c r="T4" s="205"/>
      <c r="U4" s="205"/>
      <c r="V4" s="205"/>
      <c r="W4" s="205"/>
      <c r="X4" s="205" t="s">
        <v>15</v>
      </c>
      <c r="Y4" s="205"/>
      <c r="Z4" s="205"/>
      <c r="AA4" s="205"/>
      <c r="AB4" s="205"/>
      <c r="AC4" s="205"/>
      <c r="AD4" s="205" t="s">
        <v>16</v>
      </c>
      <c r="AE4" s="205"/>
      <c r="AF4" s="205"/>
      <c r="AG4" s="205"/>
      <c r="AH4" s="205"/>
      <c r="AI4" s="205"/>
      <c r="AJ4" s="205"/>
      <c r="AK4" s="224"/>
      <c r="AL4" s="224"/>
      <c r="AM4" s="224"/>
      <c r="AN4" s="215"/>
      <c r="AO4" s="215"/>
      <c r="AP4" s="215"/>
      <c r="AQ4" s="219"/>
      <c r="AR4" s="220"/>
      <c r="AS4" s="221"/>
      <c r="AT4" s="219"/>
      <c r="AU4" s="220"/>
      <c r="AV4" s="221"/>
      <c r="AW4" s="219"/>
      <c r="AX4" s="220"/>
      <c r="AY4" s="221"/>
      <c r="AZ4" s="219"/>
      <c r="BA4" s="220"/>
      <c r="BB4" s="221"/>
      <c r="BC4" s="225" t="s">
        <v>36</v>
      </c>
      <c r="BD4" s="226"/>
      <c r="BE4" s="227"/>
    </row>
    <row r="5" spans="1:57">
      <c r="A5" s="197"/>
      <c r="B5" s="199"/>
      <c r="C5" s="204"/>
      <c r="D5" s="201"/>
      <c r="E5" s="200"/>
      <c r="F5" s="202"/>
      <c r="G5" s="29" t="s">
        <v>17</v>
      </c>
      <c r="H5" s="29" t="s">
        <v>18</v>
      </c>
      <c r="I5" s="196"/>
      <c r="J5" s="196"/>
      <c r="K5" s="208"/>
      <c r="L5" s="208"/>
      <c r="M5" s="208"/>
      <c r="N5" s="209"/>
      <c r="O5" s="209"/>
      <c r="P5" s="205"/>
      <c r="Q5" s="205"/>
      <c r="R5" s="58" t="s">
        <v>19</v>
      </c>
      <c r="S5" s="58" t="s">
        <v>20</v>
      </c>
      <c r="T5" s="4" t="s">
        <v>21</v>
      </c>
      <c r="U5" s="4" t="s">
        <v>22</v>
      </c>
      <c r="V5" s="58" t="s">
        <v>23</v>
      </c>
      <c r="W5" s="58" t="s">
        <v>24</v>
      </c>
      <c r="X5" s="58" t="s">
        <v>19</v>
      </c>
      <c r="Y5" s="58" t="s">
        <v>20</v>
      </c>
      <c r="Z5" s="4" t="s">
        <v>21</v>
      </c>
      <c r="AA5" s="4" t="s">
        <v>22</v>
      </c>
      <c r="AB5" s="58" t="s">
        <v>23</v>
      </c>
      <c r="AC5" s="58" t="s">
        <v>24</v>
      </c>
      <c r="AD5" s="58" t="s">
        <v>19</v>
      </c>
      <c r="AE5" s="58" t="s">
        <v>20</v>
      </c>
      <c r="AF5" s="4" t="s">
        <v>21</v>
      </c>
      <c r="AG5" s="4" t="s">
        <v>22</v>
      </c>
      <c r="AH5" s="58" t="s">
        <v>23</v>
      </c>
      <c r="AI5" s="58" t="s">
        <v>24</v>
      </c>
      <c r="AJ5" s="2" t="s">
        <v>25</v>
      </c>
      <c r="AK5" s="17" t="s">
        <v>37</v>
      </c>
      <c r="AL5" s="17" t="s">
        <v>38</v>
      </c>
      <c r="AM5" s="14" t="s">
        <v>39</v>
      </c>
      <c r="AN5" s="13" t="s">
        <v>37</v>
      </c>
      <c r="AO5" s="13" t="s">
        <v>38</v>
      </c>
      <c r="AP5" s="14" t="s">
        <v>39</v>
      </c>
      <c r="AQ5" s="13" t="s">
        <v>37</v>
      </c>
      <c r="AR5" s="13" t="s">
        <v>38</v>
      </c>
      <c r="AS5" s="14" t="s">
        <v>39</v>
      </c>
      <c r="AT5" s="13" t="s">
        <v>37</v>
      </c>
      <c r="AU5" s="13" t="s">
        <v>38</v>
      </c>
      <c r="AV5" s="14" t="s">
        <v>39</v>
      </c>
      <c r="AW5" s="13" t="s">
        <v>37</v>
      </c>
      <c r="AX5" s="13" t="s">
        <v>38</v>
      </c>
      <c r="AY5" s="14" t="s">
        <v>39</v>
      </c>
      <c r="AZ5" s="13" t="s">
        <v>37</v>
      </c>
      <c r="BA5" s="13" t="s">
        <v>38</v>
      </c>
      <c r="BB5" s="14" t="s">
        <v>39</v>
      </c>
      <c r="BC5" s="15" t="s">
        <v>37</v>
      </c>
      <c r="BD5" s="15" t="s">
        <v>38</v>
      </c>
      <c r="BE5" s="15" t="s">
        <v>39</v>
      </c>
    </row>
    <row r="6" spans="1:57" ht="23.25">
      <c r="A6" s="71">
        <v>1</v>
      </c>
      <c r="B6" s="82" t="s">
        <v>205</v>
      </c>
      <c r="C6" s="88" t="s">
        <v>221</v>
      </c>
      <c r="D6" s="79">
        <v>20468</v>
      </c>
      <c r="E6" s="8" t="s">
        <v>26</v>
      </c>
      <c r="F6" s="12">
        <v>2</v>
      </c>
      <c r="G6" s="30">
        <f>DATEDIF(D6,E6,"Y")</f>
        <v>3</v>
      </c>
      <c r="H6" s="91">
        <f>DATEDIF(D6,E6,"YM")</f>
        <v>5</v>
      </c>
      <c r="I6" s="94">
        <v>11</v>
      </c>
      <c r="J6" s="94">
        <v>98</v>
      </c>
      <c r="K6" s="92" t="str">
        <f t="shared" ref="K6:K69" si="0">IF(I6=0,"",IF(I6&gt;W6,"น้ำหนักมากเกินเกณฑ์",IF(I6&gt;V6,"น้ำหนักค่อนข้างมาก",IF(I6&gt;=U6,"น้ำหนักตามเกณฑ์",IF(I6&gt;=T6,"น้ำหนักค่อนข้างน้อย","น้ำหนักน้อยกว่าเกณฑ์")))))</f>
        <v>น้ำหนักน้อยกว่าเกณฑ์</v>
      </c>
      <c r="L6" s="24" t="str">
        <f t="shared" ref="L6:L69" si="1">IF(J6=0,"",IF(J6&gt;AC6,"สูง",IF(J6&gt;AB6,"ค่อนข้างสูง",IF(J6&gt;=AA6,"ส่วนสูงตามเกณฑ์",IF(J6&gt;=Z6,"ค่อนข้างเตี้ย","เตี้ย")))))</f>
        <v>ส่วนสูงตามเกณฑ์</v>
      </c>
      <c r="M6" s="24" t="str">
        <f t="shared" ref="M6:M69" si="2">IF(I6=0,"",IF(I6&gt;AJ6,"อ้วน",IF(I6&gt;AI6,"เริ่มอ้วน",IF(I6&gt;AH6,"ท้วม",IF(I6&gt;=AG6,"สมส่วน",IF(I6&gt;=AF6,"ค่อนข้างผอม","ผอม"))))))</f>
        <v>ผอม</v>
      </c>
      <c r="N6" s="10" t="str">
        <f>[1]Profile!$B$2</f>
        <v>700101-1</v>
      </c>
      <c r="O6" s="11" t="e">
        <f>#REF!</f>
        <v>#REF!</v>
      </c>
      <c r="P6" s="1" t="str">
        <f t="shared" ref="P6:P69" si="3">CONCATENATE(F6,G6*12+H6)</f>
        <v>241</v>
      </c>
      <c r="Q6" s="1" t="str">
        <f t="shared" ref="Q6:Q69" si="4">CONCATENATE(F6,ROUND(J6,0))</f>
        <v>298</v>
      </c>
      <c r="R6" s="1">
        <f>ROUND(VLOOKUP($P6,[1]age!$A$2:$M$457,2,FALSE),1)</f>
        <v>15.1</v>
      </c>
      <c r="S6" s="1">
        <f>ROUND(VLOOKUP($P6,[1]age!$A$2:$M$457,3,FALSE),1)</f>
        <v>1.8</v>
      </c>
      <c r="T6" s="1">
        <f>ROUND(VLOOKUP($P6,[1]age!$A$2:$M$457,4,FALSE),1)</f>
        <v>11.4</v>
      </c>
      <c r="U6" s="1">
        <f>ROUND(VLOOKUP($P6,[1]age!$A$2:$M$457,5,FALSE),1)</f>
        <v>12.2</v>
      </c>
      <c r="V6" s="1">
        <f>ROUND(VLOOKUP($P6,[1]age!$A$2:$M$457,6,FALSE),1)</f>
        <v>17.7</v>
      </c>
      <c r="W6" s="1">
        <f>ROUND(VLOOKUP($P6,[1]age!$A$2:$M$457,7,FALSE),1)</f>
        <v>18.7</v>
      </c>
      <c r="X6" s="1">
        <f>ROUND(VLOOKUP($P6,[1]age!$A$2:$M$457,8,FALSE),1)</f>
        <v>96.8</v>
      </c>
      <c r="Y6" s="1">
        <f>ROUND(VLOOKUP($P6,[1]age!$A$2:$M$457,9,FALSE),1)</f>
        <v>3.9</v>
      </c>
      <c r="Z6" s="1">
        <f>ROUND(VLOOKUP($P6,[1]age!$A$2:$M$457,10,FALSE),1)</f>
        <v>89.1</v>
      </c>
      <c r="AA6" s="1">
        <f>ROUND(VLOOKUP($P6,[1]age!$A$2:$M$457,11,FALSE),1)</f>
        <v>91.1</v>
      </c>
      <c r="AB6" s="1">
        <f>ROUND(VLOOKUP($P6,[1]age!$A$2:$M$457,12,FALSE),1)</f>
        <v>102.7</v>
      </c>
      <c r="AC6" s="1">
        <f>ROUND(VLOOKUP($P6,[1]age!$A$2:$M$457,13,FALSE),1)</f>
        <v>104.5</v>
      </c>
      <c r="AD6" s="1">
        <f>ROUND(VLOOKUP($Q6,[1]ht!$A$2:$H$253,2,FALSE),1)</f>
        <v>15.3</v>
      </c>
      <c r="AE6" s="1">
        <f>ROUND(VLOOKUP($Q6,[1]ht!$A$2:$H$253,3,FALSE),1)</f>
        <v>1.4</v>
      </c>
      <c r="AF6" s="1">
        <f>ROUND(VLOOKUP($Q6,[1]ht!$A$2:$H$253,4,FALSE),1)</f>
        <v>12.5</v>
      </c>
      <c r="AG6" s="1">
        <f>ROUND(VLOOKUP($Q6,[1]ht!$A$2:$H$253,5,FALSE),1)</f>
        <v>13</v>
      </c>
      <c r="AH6" s="1">
        <f>ROUND(VLOOKUP($Q6,[1]ht!$A$2:$H$253,6,FALSE),1)</f>
        <v>17.2</v>
      </c>
      <c r="AI6" s="1">
        <f>ROUND(VLOOKUP($Q6,[1]ht!$A$2:$H$253,7,FALSE),1)</f>
        <v>18</v>
      </c>
      <c r="AJ6" s="1">
        <f>ROUND(VLOOKUP($Q6,[1]ht!$A$2:$H$253,8,FALSE),1)</f>
        <v>19.600000000000001</v>
      </c>
      <c r="AK6" s="25">
        <v>8</v>
      </c>
      <c r="AL6" s="25">
        <v>8</v>
      </c>
      <c r="AM6" s="34">
        <f>AL6+AK6</f>
        <v>16</v>
      </c>
      <c r="AN6" s="25">
        <v>0</v>
      </c>
      <c r="AO6" s="25">
        <v>2</v>
      </c>
      <c r="AP6" s="34">
        <f>AO6+AN6</f>
        <v>2</v>
      </c>
      <c r="AQ6" s="25">
        <v>2</v>
      </c>
      <c r="AR6" s="25">
        <v>0</v>
      </c>
      <c r="AS6" s="34">
        <f>AQ6+AR6</f>
        <v>2</v>
      </c>
      <c r="AT6" s="25">
        <v>6</v>
      </c>
      <c r="AU6" s="25">
        <v>5</v>
      </c>
      <c r="AV6" s="34">
        <f>AT6+AU6</f>
        <v>11</v>
      </c>
      <c r="AW6" s="25">
        <v>0</v>
      </c>
      <c r="AX6" s="25">
        <v>1</v>
      </c>
      <c r="AY6" s="34">
        <f>AX6+AW6</f>
        <v>1</v>
      </c>
      <c r="AZ6" s="25">
        <v>0</v>
      </c>
      <c r="BA6" s="25">
        <v>0</v>
      </c>
      <c r="BB6" s="34">
        <f>BA6+AZ6</f>
        <v>0</v>
      </c>
      <c r="BC6" s="25">
        <f>AN6+AQ6</f>
        <v>2</v>
      </c>
      <c r="BD6" s="25">
        <f>AO6+AR6</f>
        <v>2</v>
      </c>
      <c r="BE6" s="25">
        <f>AS6+AP6</f>
        <v>4</v>
      </c>
    </row>
    <row r="7" spans="1:57" ht="23.25">
      <c r="A7" s="71">
        <v>2</v>
      </c>
      <c r="B7" s="82" t="s">
        <v>206</v>
      </c>
      <c r="C7" s="88" t="s">
        <v>222</v>
      </c>
      <c r="D7" s="79">
        <v>20536</v>
      </c>
      <c r="E7" s="8" t="s">
        <v>26</v>
      </c>
      <c r="F7" s="12">
        <v>1</v>
      </c>
      <c r="G7" s="30">
        <f>DATEDIF(D7,E7,"Y")</f>
        <v>3</v>
      </c>
      <c r="H7" s="91">
        <f>DATEDIF(D7,E7,"YM")</f>
        <v>3</v>
      </c>
      <c r="I7" s="94">
        <v>13</v>
      </c>
      <c r="J7" s="94">
        <v>96</v>
      </c>
      <c r="K7" s="92" t="str">
        <f t="shared" si="0"/>
        <v>น้ำหนักตามเกณฑ์</v>
      </c>
      <c r="L7" s="24" t="str">
        <f t="shared" si="1"/>
        <v>ส่วนสูงตามเกณฑ์</v>
      </c>
      <c r="M7" s="24" t="str">
        <f t="shared" si="2"/>
        <v>สมส่วน</v>
      </c>
      <c r="N7" s="10" t="str">
        <f>[1]Profile!$B$2</f>
        <v>700101-1</v>
      </c>
      <c r="O7" s="11" t="e">
        <f>#REF!</f>
        <v>#REF!</v>
      </c>
      <c r="P7" s="1" t="str">
        <f t="shared" si="3"/>
        <v>139</v>
      </c>
      <c r="Q7" s="1" t="str">
        <f t="shared" si="4"/>
        <v>196</v>
      </c>
      <c r="R7" s="1">
        <f>ROUND(VLOOKUP($P7,[1]age!$A$2:$M$457,2,FALSE),1)</f>
        <v>15.3</v>
      </c>
      <c r="S7" s="1">
        <f>ROUND(VLOOKUP($P7,[1]age!$A$2:$M$457,3,FALSE),1)</f>
        <v>1.8</v>
      </c>
      <c r="T7" s="1">
        <f>ROUND(VLOOKUP($P7,[1]age!$A$2:$M$457,4,FALSE),1)</f>
        <v>11.7</v>
      </c>
      <c r="U7" s="1">
        <f>ROUND(VLOOKUP($P7,[1]age!$A$2:$M$457,5,FALSE),1)</f>
        <v>12.5</v>
      </c>
      <c r="V7" s="1">
        <f>ROUND(VLOOKUP($P7,[1]age!$A$2:$M$457,6,FALSE),1)</f>
        <v>18</v>
      </c>
      <c r="W7" s="1">
        <f>ROUND(VLOOKUP($P7,[1]age!$A$2:$M$457,7,FALSE),1)</f>
        <v>18.899999999999999</v>
      </c>
      <c r="X7" s="1">
        <f>ROUND(VLOOKUP($P7,[1]age!$A$2:$M$457,8,FALSE),1)</f>
        <v>96.9</v>
      </c>
      <c r="Y7" s="1">
        <f>ROUND(VLOOKUP($P7,[1]age!$A$2:$M$457,9,FALSE),1)</f>
        <v>3.9</v>
      </c>
      <c r="Z7" s="1">
        <f>ROUND(VLOOKUP($P7,[1]age!$A$2:$M$457,10,FALSE),1)</f>
        <v>89.1</v>
      </c>
      <c r="AA7" s="1">
        <f>ROUND(VLOOKUP($P7,[1]age!$A$2:$M$457,11,FALSE),1)</f>
        <v>91.1</v>
      </c>
      <c r="AB7" s="1">
        <f>ROUND(VLOOKUP($P7,[1]age!$A$2:$M$457,12,FALSE),1)</f>
        <v>102.7</v>
      </c>
      <c r="AC7" s="1">
        <f>ROUND(VLOOKUP($P7,[1]age!$A$2:$M$457,13,FALSE),1)</f>
        <v>104.7</v>
      </c>
      <c r="AD7" s="1">
        <f>ROUND(VLOOKUP($Q7,[1]ht!$A$2:$H$253,2,FALSE),1)</f>
        <v>15.1</v>
      </c>
      <c r="AE7" s="1">
        <f>ROUND(VLOOKUP($Q7,[1]ht!$A$2:$H$253,3,FALSE),1)</f>
        <v>1.4</v>
      </c>
      <c r="AF7" s="1">
        <f>ROUND(VLOOKUP($Q7,[1]ht!$A$2:$H$253,4,FALSE),1)</f>
        <v>12.4</v>
      </c>
      <c r="AG7" s="1">
        <f>ROUND(VLOOKUP($Q7,[1]ht!$A$2:$H$253,5,FALSE),1)</f>
        <v>12.9</v>
      </c>
      <c r="AH7" s="1">
        <f>ROUND(VLOOKUP($Q7,[1]ht!$A$2:$H$253,6,FALSE),1)</f>
        <v>17</v>
      </c>
      <c r="AI7" s="1">
        <f>ROUND(VLOOKUP($Q7,[1]ht!$A$2:$H$253,7,FALSE),1)</f>
        <v>17.8</v>
      </c>
      <c r="AJ7" s="1">
        <f>ROUND(VLOOKUP($Q7,[1]ht!$A$2:$H$253,8,FALSE),1)</f>
        <v>19.399999999999999</v>
      </c>
      <c r="AK7" s="212" t="s">
        <v>40</v>
      </c>
      <c r="AL7" s="212"/>
      <c r="AM7" s="212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/>
      <c r="BC7"/>
      <c r="BD7"/>
      <c r="BE7"/>
    </row>
    <row r="8" spans="1:57" ht="23.25">
      <c r="A8" s="71">
        <v>3</v>
      </c>
      <c r="B8" s="86" t="s">
        <v>207</v>
      </c>
      <c r="C8" s="88" t="s">
        <v>223</v>
      </c>
      <c r="D8" s="79">
        <v>20392</v>
      </c>
      <c r="E8" s="8" t="s">
        <v>26</v>
      </c>
      <c r="F8" s="12">
        <v>1</v>
      </c>
      <c r="G8" s="30">
        <f t="shared" ref="G8:G71" si="5">DATEDIF(D8,E8,"Y")</f>
        <v>3</v>
      </c>
      <c r="H8" s="91">
        <f t="shared" ref="H8:H71" si="6">DATEDIF(D8,E8,"YM")</f>
        <v>7</v>
      </c>
      <c r="I8" s="94">
        <v>14</v>
      </c>
      <c r="J8" s="94">
        <v>96</v>
      </c>
      <c r="K8" s="92" t="str">
        <f t="shared" si="0"/>
        <v>น้ำหนักตามเกณฑ์</v>
      </c>
      <c r="L8" s="24" t="str">
        <f t="shared" si="1"/>
        <v>ส่วนสูงตามเกณฑ์</v>
      </c>
      <c r="M8" s="24" t="str">
        <f t="shared" si="2"/>
        <v>สมส่วน</v>
      </c>
      <c r="N8" s="10" t="str">
        <f>[1]Profile!$B$2</f>
        <v>700101-1</v>
      </c>
      <c r="O8" s="11" t="e">
        <f>#REF!</f>
        <v>#REF!</v>
      </c>
      <c r="P8" s="1" t="str">
        <f t="shared" si="3"/>
        <v>143</v>
      </c>
      <c r="Q8" s="1" t="str">
        <f t="shared" si="4"/>
        <v>196</v>
      </c>
      <c r="R8" s="1">
        <f>ROUND(VLOOKUP($P8,[1]age!$A$2:$M$457,2,FALSE),1)</f>
        <v>16.100000000000001</v>
      </c>
      <c r="S8" s="1">
        <f>ROUND(VLOOKUP($P8,[1]age!$A$2:$M$457,3,FALSE),1)</f>
        <v>2</v>
      </c>
      <c r="T8" s="1">
        <f>ROUND(VLOOKUP($P8,[1]age!$A$2:$M$457,4,FALSE),1)</f>
        <v>12.2</v>
      </c>
      <c r="U8" s="1">
        <f>ROUND(VLOOKUP($P8,[1]age!$A$2:$M$457,5,FALSE),1)</f>
        <v>13</v>
      </c>
      <c r="V8" s="1">
        <f>ROUND(VLOOKUP($P8,[1]age!$A$2:$M$457,6,FALSE),1)</f>
        <v>18.8</v>
      </c>
      <c r="W8" s="1">
        <f>ROUND(VLOOKUP($P8,[1]age!$A$2:$M$457,7,FALSE),1)</f>
        <v>20</v>
      </c>
      <c r="X8" s="1">
        <f>ROUND(VLOOKUP($P8,[1]age!$A$2:$M$457,8,FALSE),1)</f>
        <v>99.2</v>
      </c>
      <c r="Y8" s="1">
        <f>ROUND(VLOOKUP($P8,[1]age!$A$2:$M$457,9,FALSE),1)</f>
        <v>4</v>
      </c>
      <c r="Z8" s="1">
        <f>ROUND(VLOOKUP($P8,[1]age!$A$2:$M$457,10,FALSE),1)</f>
        <v>91.2</v>
      </c>
      <c r="AA8" s="1">
        <f>ROUND(VLOOKUP($P8,[1]age!$A$2:$M$457,11,FALSE),1)</f>
        <v>93.2</v>
      </c>
      <c r="AB8" s="1">
        <f>ROUND(VLOOKUP($P8,[1]age!$A$2:$M$457,12,FALSE),1)</f>
        <v>105.2</v>
      </c>
      <c r="AC8" s="1">
        <f>ROUND(VLOOKUP($P8,[1]age!$A$2:$M$457,13,FALSE),1)</f>
        <v>107.2</v>
      </c>
      <c r="AD8" s="1">
        <f>ROUND(VLOOKUP($Q8,[1]ht!$A$2:$H$253,2,FALSE),1)</f>
        <v>15.1</v>
      </c>
      <c r="AE8" s="1">
        <f>ROUND(VLOOKUP($Q8,[1]ht!$A$2:$H$253,3,FALSE),1)</f>
        <v>1.4</v>
      </c>
      <c r="AF8" s="1">
        <f>ROUND(VLOOKUP($Q8,[1]ht!$A$2:$H$253,4,FALSE),1)</f>
        <v>12.4</v>
      </c>
      <c r="AG8" s="1">
        <f>ROUND(VLOOKUP($Q8,[1]ht!$A$2:$H$253,5,FALSE),1)</f>
        <v>12.9</v>
      </c>
      <c r="AH8" s="1">
        <f>ROUND(VLOOKUP($Q8,[1]ht!$A$2:$H$253,6,FALSE),1)</f>
        <v>17</v>
      </c>
      <c r="AI8" s="1">
        <f>ROUND(VLOOKUP($Q8,[1]ht!$A$2:$H$253,7,FALSE),1)</f>
        <v>17.8</v>
      </c>
      <c r="AJ8" s="1">
        <f>ROUND(VLOOKUP($Q8,[1]ht!$A$2:$H$253,8,FALSE),1)</f>
        <v>19.399999999999999</v>
      </c>
      <c r="AK8" s="215" t="s">
        <v>41</v>
      </c>
      <c r="AL8" s="215"/>
      <c r="AM8" s="215"/>
      <c r="AN8" s="215" t="s">
        <v>42</v>
      </c>
      <c r="AO8" s="215"/>
      <c r="AP8" s="215"/>
      <c r="AQ8" s="215" t="s">
        <v>43</v>
      </c>
      <c r="AR8" s="215"/>
      <c r="AS8" s="215"/>
      <c r="AT8" s="215" t="s">
        <v>44</v>
      </c>
      <c r="AU8" s="215"/>
      <c r="AV8" s="215"/>
      <c r="AW8" s="216" t="s">
        <v>45</v>
      </c>
      <c r="AX8" s="217"/>
      <c r="AY8" s="218"/>
      <c r="AZ8" s="214" t="s">
        <v>46</v>
      </c>
      <c r="BA8" s="214"/>
      <c r="BB8" s="214"/>
      <c r="BC8"/>
      <c r="BD8"/>
      <c r="BE8"/>
    </row>
    <row r="9" spans="1:57" ht="23.25">
      <c r="A9" s="71">
        <v>4</v>
      </c>
      <c r="B9" s="82" t="s">
        <v>208</v>
      </c>
      <c r="C9" s="88" t="s">
        <v>224</v>
      </c>
      <c r="D9" s="79">
        <v>20358</v>
      </c>
      <c r="E9" s="8" t="s">
        <v>26</v>
      </c>
      <c r="F9" s="12">
        <v>1</v>
      </c>
      <c r="G9" s="30">
        <f t="shared" si="5"/>
        <v>3</v>
      </c>
      <c r="H9" s="91">
        <f t="shared" si="6"/>
        <v>8</v>
      </c>
      <c r="I9" s="94">
        <v>13</v>
      </c>
      <c r="J9" s="94">
        <v>97</v>
      </c>
      <c r="K9" s="92" t="str">
        <f t="shared" si="0"/>
        <v>น้ำหนักค่อนข้างน้อย</v>
      </c>
      <c r="L9" s="24" t="str">
        <f t="shared" si="1"/>
        <v>ส่วนสูงตามเกณฑ์</v>
      </c>
      <c r="M9" s="24" t="str">
        <f t="shared" si="2"/>
        <v>ค่อนข้างผอม</v>
      </c>
      <c r="N9" s="10" t="str">
        <f>[1]Profile!$B$2</f>
        <v>700101-1</v>
      </c>
      <c r="O9" s="11" t="e">
        <f>#REF!</f>
        <v>#REF!</v>
      </c>
      <c r="P9" s="1" t="str">
        <f t="shared" si="3"/>
        <v>144</v>
      </c>
      <c r="Q9" s="1" t="str">
        <f t="shared" si="4"/>
        <v>197</v>
      </c>
      <c r="R9" s="1">
        <f>ROUND(VLOOKUP($P9,[1]age!$A$2:$M$457,2,FALSE),1)</f>
        <v>16.3</v>
      </c>
      <c r="S9" s="1">
        <f>ROUND(VLOOKUP($P9,[1]age!$A$2:$M$457,3,FALSE),1)</f>
        <v>2</v>
      </c>
      <c r="T9" s="1">
        <f>ROUND(VLOOKUP($P9,[1]age!$A$2:$M$457,4,FALSE),1)</f>
        <v>12.3</v>
      </c>
      <c r="U9" s="1">
        <f>ROUND(VLOOKUP($P9,[1]age!$A$2:$M$457,5,FALSE),1)</f>
        <v>13.1</v>
      </c>
      <c r="V9" s="1">
        <f>ROUND(VLOOKUP($P9,[1]age!$A$2:$M$457,6,FALSE),1)</f>
        <v>19</v>
      </c>
      <c r="W9" s="1">
        <f>ROUND(VLOOKUP($P9,[1]age!$A$2:$M$457,7,FALSE),1)</f>
        <v>20.2</v>
      </c>
      <c r="X9" s="1">
        <f>ROUND(VLOOKUP($P9,[1]age!$A$2:$M$457,8,FALSE),1)</f>
        <v>99.8</v>
      </c>
      <c r="Y9" s="1">
        <f>ROUND(VLOOKUP($P9,[1]age!$A$2:$M$457,9,FALSE),1)</f>
        <v>4</v>
      </c>
      <c r="Z9" s="1">
        <f>ROUND(VLOOKUP($P9,[1]age!$A$2:$M$457,10,FALSE),1)</f>
        <v>91.7</v>
      </c>
      <c r="AA9" s="1">
        <f>ROUND(VLOOKUP($P9,[1]age!$A$2:$M$457,11,FALSE),1)</f>
        <v>93.8</v>
      </c>
      <c r="AB9" s="1">
        <f>ROUND(VLOOKUP($P9,[1]age!$A$2:$M$457,12,FALSE),1)</f>
        <v>105.8</v>
      </c>
      <c r="AC9" s="1">
        <f>ROUND(VLOOKUP($P9,[1]age!$A$2:$M$457,13,FALSE),1)</f>
        <v>107.8</v>
      </c>
      <c r="AD9" s="1">
        <f>ROUND(VLOOKUP($Q9,[1]ht!$A$2:$H$253,2,FALSE),1)</f>
        <v>15.4</v>
      </c>
      <c r="AE9" s="1">
        <f>ROUND(VLOOKUP($Q9,[1]ht!$A$2:$H$253,3,FALSE),1)</f>
        <v>1.4</v>
      </c>
      <c r="AF9" s="1">
        <f>ROUND(VLOOKUP($Q9,[1]ht!$A$2:$H$253,4,FALSE),1)</f>
        <v>12.6</v>
      </c>
      <c r="AG9" s="1">
        <f>ROUND(VLOOKUP($Q9,[1]ht!$A$2:$H$253,5,FALSE),1)</f>
        <v>13.1</v>
      </c>
      <c r="AH9" s="1">
        <f>ROUND(VLOOKUP($Q9,[1]ht!$A$2:$H$253,6,FALSE),1)</f>
        <v>17.3</v>
      </c>
      <c r="AI9" s="1">
        <f>ROUND(VLOOKUP($Q9,[1]ht!$A$2:$H$253,7,FALSE),1)</f>
        <v>18.100000000000001</v>
      </c>
      <c r="AJ9" s="1">
        <f>ROUND(VLOOKUP($Q9,[1]ht!$A$2:$H$253,8,FALSE),1)</f>
        <v>19.7</v>
      </c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9"/>
      <c r="AX9" s="220"/>
      <c r="AY9" s="221"/>
      <c r="AZ9" s="214" t="s">
        <v>47</v>
      </c>
      <c r="BA9" s="214"/>
      <c r="BB9" s="214"/>
      <c r="BC9"/>
      <c r="BD9"/>
      <c r="BE9"/>
    </row>
    <row r="10" spans="1:57" ht="23.25">
      <c r="A10" s="71">
        <v>5</v>
      </c>
      <c r="B10" s="82" t="s">
        <v>209</v>
      </c>
      <c r="C10" s="88" t="s">
        <v>225</v>
      </c>
      <c r="D10" s="79">
        <v>20347</v>
      </c>
      <c r="E10" s="8" t="s">
        <v>26</v>
      </c>
      <c r="F10" s="12">
        <v>1</v>
      </c>
      <c r="G10" s="30">
        <f t="shared" si="5"/>
        <v>3</v>
      </c>
      <c r="H10" s="91">
        <f t="shared" si="6"/>
        <v>9</v>
      </c>
      <c r="I10" s="94">
        <v>16</v>
      </c>
      <c r="J10" s="94">
        <v>105</v>
      </c>
      <c r="K10" s="92" t="str">
        <f t="shared" si="0"/>
        <v>น้ำหนักตามเกณฑ์</v>
      </c>
      <c r="L10" s="24" t="str">
        <f t="shared" si="1"/>
        <v>ส่วนสูงตามเกณฑ์</v>
      </c>
      <c r="M10" s="24" t="str">
        <f t="shared" si="2"/>
        <v>สมส่วน</v>
      </c>
      <c r="N10" s="10" t="str">
        <f>[1]Profile!$B$2</f>
        <v>700101-1</v>
      </c>
      <c r="O10" s="11" t="e">
        <f>#REF!</f>
        <v>#REF!</v>
      </c>
      <c r="P10" s="1" t="str">
        <f t="shared" si="3"/>
        <v>145</v>
      </c>
      <c r="Q10" s="1" t="str">
        <f t="shared" si="4"/>
        <v>1105</v>
      </c>
      <c r="R10" s="1">
        <f>ROUND(VLOOKUP($P10,[1]age!$A$2:$M$457,2,FALSE),1)</f>
        <v>16.5</v>
      </c>
      <c r="S10" s="1">
        <f>ROUND(VLOOKUP($P10,[1]age!$A$2:$M$457,3,FALSE),1)</f>
        <v>2</v>
      </c>
      <c r="T10" s="1">
        <f>ROUND(VLOOKUP($P10,[1]age!$A$2:$M$457,4,FALSE),1)</f>
        <v>12.4</v>
      </c>
      <c r="U10" s="1">
        <f>ROUND(VLOOKUP($P10,[1]age!$A$2:$M$457,5,FALSE),1)</f>
        <v>13.2</v>
      </c>
      <c r="V10" s="1">
        <f>ROUND(VLOOKUP($P10,[1]age!$A$2:$M$457,6,FALSE),1)</f>
        <v>19.3</v>
      </c>
      <c r="W10" s="1">
        <f>ROUND(VLOOKUP($P10,[1]age!$A$2:$M$457,7,FALSE),1)</f>
        <v>20.5</v>
      </c>
      <c r="X10" s="1">
        <f>ROUND(VLOOKUP($P10,[1]age!$A$2:$M$457,8,FALSE),1)</f>
        <v>100.4</v>
      </c>
      <c r="Y10" s="1">
        <f>ROUND(VLOOKUP($P10,[1]age!$A$2:$M$457,9,FALSE),1)</f>
        <v>4</v>
      </c>
      <c r="Z10" s="1">
        <f>ROUND(VLOOKUP($P10,[1]age!$A$2:$M$457,10,FALSE),1)</f>
        <v>92.3</v>
      </c>
      <c r="AA10" s="1">
        <f>ROUND(VLOOKUP($P10,[1]age!$A$2:$M$457,11,FALSE),1)</f>
        <v>94.3</v>
      </c>
      <c r="AB10" s="1">
        <f>ROUND(VLOOKUP($P10,[1]age!$A$2:$M$457,12,FALSE),1)</f>
        <v>106.4</v>
      </c>
      <c r="AC10" s="1">
        <f>ROUND(VLOOKUP($P10,[1]age!$A$2:$M$457,13,FALSE),1)</f>
        <v>108.4</v>
      </c>
      <c r="AD10" s="1">
        <f>ROUND(VLOOKUP($Q10,[1]ht!$A$2:$H$253,2,FALSE),1)</f>
        <v>17.600000000000001</v>
      </c>
      <c r="AE10" s="1">
        <f>ROUND(VLOOKUP($Q10,[1]ht!$A$2:$H$253,3,FALSE),1)</f>
        <v>1.5</v>
      </c>
      <c r="AF10" s="1">
        <f>ROUND(VLOOKUP($Q10,[1]ht!$A$2:$H$253,4,FALSE),1)</f>
        <v>14.5</v>
      </c>
      <c r="AG10" s="1">
        <f>ROUND(VLOOKUP($Q10,[1]ht!$A$2:$H$253,5,FALSE),1)</f>
        <v>15.1</v>
      </c>
      <c r="AH10" s="1">
        <f>ROUND(VLOOKUP($Q10,[1]ht!$A$2:$H$253,6,FALSE),1)</f>
        <v>19.7</v>
      </c>
      <c r="AI10" s="1">
        <f>ROUND(VLOOKUP($Q10,[1]ht!$A$2:$H$253,7,FALSE),1)</f>
        <v>20.6</v>
      </c>
      <c r="AJ10" s="1">
        <f>ROUND(VLOOKUP($Q10,[1]ht!$A$2:$H$253,8,FALSE),1)</f>
        <v>22.5</v>
      </c>
      <c r="AK10" s="16" t="s">
        <v>37</v>
      </c>
      <c r="AL10" s="16" t="s">
        <v>38</v>
      </c>
      <c r="AM10" s="14" t="s">
        <v>39</v>
      </c>
      <c r="AN10" s="16" t="s">
        <v>37</v>
      </c>
      <c r="AO10" s="16" t="s">
        <v>38</v>
      </c>
      <c r="AP10" s="14" t="s">
        <v>39</v>
      </c>
      <c r="AQ10" s="16" t="s">
        <v>37</v>
      </c>
      <c r="AR10" s="16" t="s">
        <v>38</v>
      </c>
      <c r="AS10" s="14" t="s">
        <v>39</v>
      </c>
      <c r="AT10" s="16" t="s">
        <v>37</v>
      </c>
      <c r="AU10" s="16" t="s">
        <v>38</v>
      </c>
      <c r="AV10" s="14" t="s">
        <v>39</v>
      </c>
      <c r="AW10" s="16" t="s">
        <v>37</v>
      </c>
      <c r="AX10" s="16" t="s">
        <v>38</v>
      </c>
      <c r="AY10" s="14" t="s">
        <v>39</v>
      </c>
      <c r="AZ10" s="59" t="s">
        <v>37</v>
      </c>
      <c r="BA10" s="59" t="s">
        <v>38</v>
      </c>
      <c r="BB10" s="59" t="s">
        <v>39</v>
      </c>
      <c r="BC10"/>
      <c r="BD10"/>
      <c r="BE10"/>
    </row>
    <row r="11" spans="1:57" ht="23.25">
      <c r="A11" s="71">
        <v>6</v>
      </c>
      <c r="B11" s="82" t="s">
        <v>210</v>
      </c>
      <c r="C11" s="88" t="s">
        <v>226</v>
      </c>
      <c r="D11" s="79">
        <v>20527</v>
      </c>
      <c r="E11" s="8" t="s">
        <v>26</v>
      </c>
      <c r="F11" s="12">
        <v>1</v>
      </c>
      <c r="G11" s="30">
        <f t="shared" si="5"/>
        <v>3</v>
      </c>
      <c r="H11" s="91">
        <f t="shared" si="6"/>
        <v>3</v>
      </c>
      <c r="I11" s="94">
        <v>14</v>
      </c>
      <c r="J11" s="94">
        <v>98</v>
      </c>
      <c r="K11" s="92" t="str">
        <f t="shared" si="0"/>
        <v>น้ำหนักตามเกณฑ์</v>
      </c>
      <c r="L11" s="24" t="str">
        <f t="shared" si="1"/>
        <v>ส่วนสูงตามเกณฑ์</v>
      </c>
      <c r="M11" s="24" t="str">
        <f t="shared" si="2"/>
        <v>สมส่วน</v>
      </c>
      <c r="N11" s="10" t="str">
        <f>[1]Profile!$B$2</f>
        <v>700101-1</v>
      </c>
      <c r="O11" s="11" t="e">
        <f>#REF!</f>
        <v>#REF!</v>
      </c>
      <c r="P11" s="1" t="str">
        <f t="shared" si="3"/>
        <v>139</v>
      </c>
      <c r="Q11" s="1" t="str">
        <f t="shared" si="4"/>
        <v>198</v>
      </c>
      <c r="R11" s="1">
        <f>ROUND(VLOOKUP($P11,[1]age!$A$2:$M$457,2,FALSE),1)</f>
        <v>15.3</v>
      </c>
      <c r="S11" s="1">
        <f>ROUND(VLOOKUP($P11,[1]age!$A$2:$M$457,3,FALSE),1)</f>
        <v>1.8</v>
      </c>
      <c r="T11" s="1">
        <f>ROUND(VLOOKUP($P11,[1]age!$A$2:$M$457,4,FALSE),1)</f>
        <v>11.7</v>
      </c>
      <c r="U11" s="1">
        <f>ROUND(VLOOKUP($P11,[1]age!$A$2:$M$457,5,FALSE),1)</f>
        <v>12.5</v>
      </c>
      <c r="V11" s="1">
        <f>ROUND(VLOOKUP($P11,[1]age!$A$2:$M$457,6,FALSE),1)</f>
        <v>18</v>
      </c>
      <c r="W11" s="1">
        <f>ROUND(VLOOKUP($P11,[1]age!$A$2:$M$457,7,FALSE),1)</f>
        <v>18.899999999999999</v>
      </c>
      <c r="X11" s="1">
        <f>ROUND(VLOOKUP($P11,[1]age!$A$2:$M$457,8,FALSE),1)</f>
        <v>96.9</v>
      </c>
      <c r="Y11" s="1">
        <f>ROUND(VLOOKUP($P11,[1]age!$A$2:$M$457,9,FALSE),1)</f>
        <v>3.9</v>
      </c>
      <c r="Z11" s="1">
        <f>ROUND(VLOOKUP($P11,[1]age!$A$2:$M$457,10,FALSE),1)</f>
        <v>89.1</v>
      </c>
      <c r="AA11" s="1">
        <f>ROUND(VLOOKUP($P11,[1]age!$A$2:$M$457,11,FALSE),1)</f>
        <v>91.1</v>
      </c>
      <c r="AB11" s="1">
        <f>ROUND(VLOOKUP($P11,[1]age!$A$2:$M$457,12,FALSE),1)</f>
        <v>102.7</v>
      </c>
      <c r="AC11" s="1">
        <f>ROUND(VLOOKUP($P11,[1]age!$A$2:$M$457,13,FALSE),1)</f>
        <v>104.7</v>
      </c>
      <c r="AD11" s="1">
        <f>ROUND(VLOOKUP($Q11,[1]ht!$A$2:$H$253,2,FALSE),1)</f>
        <v>15.6</v>
      </c>
      <c r="AE11" s="1">
        <f>ROUND(VLOOKUP($Q11,[1]ht!$A$2:$H$253,3,FALSE),1)</f>
        <v>1.4</v>
      </c>
      <c r="AF11" s="1">
        <f>ROUND(VLOOKUP($Q11,[1]ht!$A$2:$H$253,4,FALSE),1)</f>
        <v>12.8</v>
      </c>
      <c r="AG11" s="1">
        <f>ROUND(VLOOKUP($Q11,[1]ht!$A$2:$H$253,5,FALSE),1)</f>
        <v>13.3</v>
      </c>
      <c r="AH11" s="1">
        <f>ROUND(VLOOKUP($Q11,[1]ht!$A$2:$H$253,6,FALSE),1)</f>
        <v>17.600000000000001</v>
      </c>
      <c r="AI11" s="1">
        <f>ROUND(VLOOKUP($Q11,[1]ht!$A$2:$H$253,7,FALSE),1)</f>
        <v>18.399999999999999</v>
      </c>
      <c r="AJ11" s="1">
        <f>ROUND(VLOOKUP($Q11,[1]ht!$A$2:$H$253,8,FALSE),1)</f>
        <v>20.100000000000001</v>
      </c>
      <c r="AK11" s="33">
        <v>0</v>
      </c>
      <c r="AL11" s="33">
        <v>0</v>
      </c>
      <c r="AM11" s="35">
        <f>AL11+AK11</f>
        <v>0</v>
      </c>
      <c r="AN11" s="33">
        <v>2</v>
      </c>
      <c r="AO11" s="33">
        <v>0</v>
      </c>
      <c r="AP11" s="35">
        <f>AO11+AN11</f>
        <v>2</v>
      </c>
      <c r="AQ11" s="33">
        <v>8</v>
      </c>
      <c r="AR11" s="33">
        <v>7</v>
      </c>
      <c r="AS11" s="35">
        <f>AR11+AQ11</f>
        <v>15</v>
      </c>
      <c r="AT11" s="33">
        <v>0</v>
      </c>
      <c r="AU11" s="33">
        <v>1</v>
      </c>
      <c r="AV11" s="35">
        <f>AU11+AT11</f>
        <v>1</v>
      </c>
      <c r="AW11" s="33">
        <v>0</v>
      </c>
      <c r="AX11" s="33">
        <v>0</v>
      </c>
      <c r="AY11" s="35">
        <f>AX11+AW11</f>
        <v>0</v>
      </c>
      <c r="AZ11" s="33">
        <f>AK11+AN11</f>
        <v>2</v>
      </c>
      <c r="BA11" s="33">
        <f>AL11+AO11</f>
        <v>0</v>
      </c>
      <c r="BB11" s="33">
        <f>AM11+AP11</f>
        <v>2</v>
      </c>
      <c r="BC11"/>
      <c r="BD11"/>
      <c r="BE11"/>
    </row>
    <row r="12" spans="1:57" ht="23.25">
      <c r="A12" s="71">
        <v>7</v>
      </c>
      <c r="B12" s="87" t="s">
        <v>211</v>
      </c>
      <c r="C12" s="88" t="s">
        <v>227</v>
      </c>
      <c r="D12" s="79">
        <v>20372</v>
      </c>
      <c r="E12" s="8" t="s">
        <v>26</v>
      </c>
      <c r="F12" s="12">
        <v>1</v>
      </c>
      <c r="G12" s="30">
        <f t="shared" si="5"/>
        <v>3</v>
      </c>
      <c r="H12" s="91">
        <f t="shared" si="6"/>
        <v>8</v>
      </c>
      <c r="I12" s="94">
        <v>13</v>
      </c>
      <c r="J12" s="94">
        <v>100</v>
      </c>
      <c r="K12" s="92" t="str">
        <f t="shared" si="0"/>
        <v>น้ำหนักค่อนข้างน้อย</v>
      </c>
      <c r="L12" s="24" t="str">
        <f t="shared" si="1"/>
        <v>ส่วนสูงตามเกณฑ์</v>
      </c>
      <c r="M12" s="24" t="str">
        <f t="shared" si="2"/>
        <v>ผอม</v>
      </c>
      <c r="N12" s="10" t="str">
        <f>[1]Profile!$B$2</f>
        <v>700101-1</v>
      </c>
      <c r="O12" s="11" t="e">
        <f>#REF!</f>
        <v>#REF!</v>
      </c>
      <c r="P12" s="1" t="str">
        <f t="shared" si="3"/>
        <v>144</v>
      </c>
      <c r="Q12" s="1" t="str">
        <f t="shared" si="4"/>
        <v>1100</v>
      </c>
      <c r="R12" s="1">
        <f>ROUND(VLOOKUP($P12,[1]age!$A$2:$M$457,2,FALSE),1)</f>
        <v>16.3</v>
      </c>
      <c r="S12" s="1">
        <f>ROUND(VLOOKUP($P12,[1]age!$A$2:$M$457,3,FALSE),1)</f>
        <v>2</v>
      </c>
      <c r="T12" s="1">
        <f>ROUND(VLOOKUP($P12,[1]age!$A$2:$M$457,4,FALSE),1)</f>
        <v>12.3</v>
      </c>
      <c r="U12" s="1">
        <f>ROUND(VLOOKUP($P12,[1]age!$A$2:$M$457,5,FALSE),1)</f>
        <v>13.1</v>
      </c>
      <c r="V12" s="1">
        <f>ROUND(VLOOKUP($P12,[1]age!$A$2:$M$457,6,FALSE),1)</f>
        <v>19</v>
      </c>
      <c r="W12" s="1">
        <f>ROUND(VLOOKUP($P12,[1]age!$A$2:$M$457,7,FALSE),1)</f>
        <v>20.2</v>
      </c>
      <c r="X12" s="1">
        <f>ROUND(VLOOKUP($P12,[1]age!$A$2:$M$457,8,FALSE),1)</f>
        <v>99.8</v>
      </c>
      <c r="Y12" s="1">
        <f>ROUND(VLOOKUP($P12,[1]age!$A$2:$M$457,9,FALSE),1)</f>
        <v>4</v>
      </c>
      <c r="Z12" s="1">
        <f>ROUND(VLOOKUP($P12,[1]age!$A$2:$M$457,10,FALSE),1)</f>
        <v>91.7</v>
      </c>
      <c r="AA12" s="1">
        <f>ROUND(VLOOKUP($P12,[1]age!$A$2:$M$457,11,FALSE),1)</f>
        <v>93.8</v>
      </c>
      <c r="AB12" s="1">
        <f>ROUND(VLOOKUP($P12,[1]age!$A$2:$M$457,12,FALSE),1)</f>
        <v>105.8</v>
      </c>
      <c r="AC12" s="1">
        <f>ROUND(VLOOKUP($P12,[1]age!$A$2:$M$457,13,FALSE),1)</f>
        <v>107.8</v>
      </c>
      <c r="AD12" s="1">
        <f>ROUND(VLOOKUP($Q12,[1]ht!$A$2:$H$253,2,FALSE),1)</f>
        <v>16.2</v>
      </c>
      <c r="AE12" s="1">
        <f>ROUND(VLOOKUP($Q12,[1]ht!$A$2:$H$253,3,FALSE),1)</f>
        <v>1.4</v>
      </c>
      <c r="AF12" s="1">
        <f>ROUND(VLOOKUP($Q12,[1]ht!$A$2:$H$253,4,FALSE),1)</f>
        <v>13.3</v>
      </c>
      <c r="AG12" s="1">
        <f>ROUND(VLOOKUP($Q12,[1]ht!$A$2:$H$253,5,FALSE),1)</f>
        <v>13.8</v>
      </c>
      <c r="AH12" s="1">
        <f>ROUND(VLOOKUP($Q12,[1]ht!$A$2:$H$253,6,FALSE),1)</f>
        <v>18.2</v>
      </c>
      <c r="AI12" s="1">
        <f>ROUND(VLOOKUP($Q12,[1]ht!$A$2:$H$253,7,FALSE),1)</f>
        <v>19</v>
      </c>
      <c r="AJ12" s="1">
        <f>ROUND(VLOOKUP($Q12,[1]ht!$A$2:$H$253,8,FALSE),1)</f>
        <v>20.7</v>
      </c>
      <c r="AK12" s="213" t="s">
        <v>48</v>
      </c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/>
      <c r="BD12"/>
      <c r="BE12"/>
    </row>
    <row r="13" spans="1:57" ht="23.25">
      <c r="A13" s="71">
        <v>8</v>
      </c>
      <c r="B13" s="82" t="s">
        <v>212</v>
      </c>
      <c r="C13" s="88" t="s">
        <v>228</v>
      </c>
      <c r="D13" s="79">
        <v>20301</v>
      </c>
      <c r="E13" s="8" t="s">
        <v>26</v>
      </c>
      <c r="F13" s="12">
        <v>2</v>
      </c>
      <c r="G13" s="30">
        <f t="shared" si="5"/>
        <v>3</v>
      </c>
      <c r="H13" s="91">
        <f t="shared" si="6"/>
        <v>10</v>
      </c>
      <c r="I13" s="94">
        <v>11</v>
      </c>
      <c r="J13" s="94">
        <v>94</v>
      </c>
      <c r="K13" s="92" t="str">
        <f t="shared" si="0"/>
        <v>น้ำหนักน้อยกว่าเกณฑ์</v>
      </c>
      <c r="L13" s="24" t="str">
        <f t="shared" si="1"/>
        <v>ส่วนสูงตามเกณฑ์</v>
      </c>
      <c r="M13" s="24" t="str">
        <f t="shared" si="2"/>
        <v>ผอม</v>
      </c>
      <c r="N13" s="10" t="str">
        <f>[1]Profile!$B$2</f>
        <v>700101-1</v>
      </c>
      <c r="O13" s="11" t="e">
        <f>#REF!</f>
        <v>#REF!</v>
      </c>
      <c r="P13" s="1" t="str">
        <f t="shared" si="3"/>
        <v>246</v>
      </c>
      <c r="Q13" s="1" t="str">
        <f t="shared" si="4"/>
        <v>294</v>
      </c>
      <c r="R13" s="1">
        <f>ROUND(VLOOKUP($P13,[1]age!$A$2:$M$457,2,FALSE),1)</f>
        <v>15.9</v>
      </c>
      <c r="S13" s="1">
        <f>ROUND(VLOOKUP($P13,[1]age!$A$2:$M$457,3,FALSE),1)</f>
        <v>2</v>
      </c>
      <c r="T13" s="1">
        <f>ROUND(VLOOKUP($P13,[1]age!$A$2:$M$457,4,FALSE),1)</f>
        <v>11.9</v>
      </c>
      <c r="U13" s="1">
        <f>ROUND(VLOOKUP($P13,[1]age!$A$2:$M$457,5,FALSE),1)</f>
        <v>12.8</v>
      </c>
      <c r="V13" s="1">
        <f>ROUND(VLOOKUP($P13,[1]age!$A$2:$M$457,6,FALSE),1)</f>
        <v>18.7</v>
      </c>
      <c r="W13" s="1">
        <f>ROUND(VLOOKUP($P13,[1]age!$A$2:$M$457,7,FALSE),1)</f>
        <v>19.899999999999999</v>
      </c>
      <c r="X13" s="1">
        <f>ROUND(VLOOKUP($P13,[1]age!$A$2:$M$457,8,FALSE),1)</f>
        <v>99.8</v>
      </c>
      <c r="Y13" s="1">
        <f>ROUND(VLOOKUP($P13,[1]age!$A$2:$M$457,9,FALSE),1)</f>
        <v>4</v>
      </c>
      <c r="Z13" s="1">
        <f>ROUND(VLOOKUP($P13,[1]age!$A$2:$M$457,10,FALSE),1)</f>
        <v>91.8</v>
      </c>
      <c r="AA13" s="1">
        <f>ROUND(VLOOKUP($P13,[1]age!$A$2:$M$457,11,FALSE),1)</f>
        <v>93.9</v>
      </c>
      <c r="AB13" s="1">
        <f>ROUND(VLOOKUP($P13,[1]age!$A$2:$M$457,12,FALSE),1)</f>
        <v>105.7</v>
      </c>
      <c r="AC13" s="1">
        <f>ROUND(VLOOKUP($P13,[1]age!$A$2:$M$457,13,FALSE),1)</f>
        <v>107.7</v>
      </c>
      <c r="AD13" s="1">
        <f>ROUND(VLOOKUP($Q13,[1]ht!$A$2:$H$253,2,FALSE),1)</f>
        <v>14.2</v>
      </c>
      <c r="AE13" s="1">
        <f>ROUND(VLOOKUP($Q13,[1]ht!$A$2:$H$253,3,FALSE),1)</f>
        <v>1.3</v>
      </c>
      <c r="AF13" s="1">
        <f>ROUND(VLOOKUP($Q13,[1]ht!$A$2:$H$253,4,FALSE),1)</f>
        <v>11.6</v>
      </c>
      <c r="AG13" s="1">
        <f>ROUND(VLOOKUP($Q13,[1]ht!$A$2:$H$253,5,FALSE),1)</f>
        <v>12.1</v>
      </c>
      <c r="AH13" s="1">
        <f>ROUND(VLOOKUP($Q13,[1]ht!$A$2:$H$253,6,FALSE),1)</f>
        <v>16</v>
      </c>
      <c r="AI13" s="1">
        <f>ROUND(VLOOKUP($Q13,[1]ht!$A$2:$H$253,7,FALSE),1)</f>
        <v>16.7</v>
      </c>
      <c r="AJ13" s="1">
        <f>ROUND(VLOOKUP($Q13,[1]ht!$A$2:$H$253,8,FALSE),1)</f>
        <v>18.100000000000001</v>
      </c>
      <c r="AK13" s="215" t="s">
        <v>49</v>
      </c>
      <c r="AL13" s="215"/>
      <c r="AM13" s="215"/>
      <c r="AN13" s="216" t="s">
        <v>50</v>
      </c>
      <c r="AO13" s="217"/>
      <c r="AP13" s="218"/>
      <c r="AQ13" s="216" t="s">
        <v>51</v>
      </c>
      <c r="AR13" s="217"/>
      <c r="AS13" s="218"/>
      <c r="AT13" s="216" t="s">
        <v>52</v>
      </c>
      <c r="AU13" s="217"/>
      <c r="AV13" s="218"/>
      <c r="AW13" s="216" t="s">
        <v>53</v>
      </c>
      <c r="AX13" s="217"/>
      <c r="AY13" s="218"/>
      <c r="AZ13" s="216" t="s">
        <v>54</v>
      </c>
      <c r="BA13" s="217"/>
      <c r="BB13" s="218"/>
      <c r="BC13" s="242" t="s">
        <v>55</v>
      </c>
      <c r="BD13" s="243"/>
      <c r="BE13" s="244"/>
    </row>
    <row r="14" spans="1:57" ht="23.25">
      <c r="A14" s="71">
        <v>9</v>
      </c>
      <c r="B14" s="82" t="s">
        <v>213</v>
      </c>
      <c r="C14" s="88" t="s">
        <v>229</v>
      </c>
      <c r="D14" s="79">
        <v>20447</v>
      </c>
      <c r="E14" s="8" t="s">
        <v>26</v>
      </c>
      <c r="F14" s="12">
        <v>2</v>
      </c>
      <c r="G14" s="30">
        <f t="shared" si="5"/>
        <v>3</v>
      </c>
      <c r="H14" s="91">
        <f t="shared" si="6"/>
        <v>6</v>
      </c>
      <c r="I14" s="94">
        <v>14</v>
      </c>
      <c r="J14" s="94">
        <v>103</v>
      </c>
      <c r="K14" s="92" t="str">
        <f t="shared" si="0"/>
        <v>น้ำหนักตามเกณฑ์</v>
      </c>
      <c r="L14" s="24" t="str">
        <f t="shared" si="1"/>
        <v>ส่วนสูงตามเกณฑ์</v>
      </c>
      <c r="M14" s="24" t="str">
        <f t="shared" si="2"/>
        <v>ค่อนข้างผอม</v>
      </c>
      <c r="N14" s="10" t="str">
        <f>[1]Profile!$B$2</f>
        <v>700101-1</v>
      </c>
      <c r="O14" s="11" t="e">
        <f>#REF!</f>
        <v>#REF!</v>
      </c>
      <c r="P14" s="1" t="str">
        <f t="shared" si="3"/>
        <v>242</v>
      </c>
      <c r="Q14" s="1" t="str">
        <f t="shared" si="4"/>
        <v>2103</v>
      </c>
      <c r="R14" s="1">
        <f>ROUND(VLOOKUP($P14,[1]age!$A$2:$M$457,2,FALSE),1)</f>
        <v>15.2</v>
      </c>
      <c r="S14" s="1">
        <f>ROUND(VLOOKUP($P14,[1]age!$A$2:$M$457,3,FALSE),1)</f>
        <v>1.8</v>
      </c>
      <c r="T14" s="1">
        <f>ROUND(VLOOKUP($P14,[1]age!$A$2:$M$457,4,FALSE),1)</f>
        <v>11.5</v>
      </c>
      <c r="U14" s="1">
        <f>ROUND(VLOOKUP($P14,[1]age!$A$2:$M$457,5,FALSE),1)</f>
        <v>12.3</v>
      </c>
      <c r="V14" s="1">
        <f>ROUND(VLOOKUP($P14,[1]age!$A$2:$M$457,6,FALSE),1)</f>
        <v>17.899999999999999</v>
      </c>
      <c r="W14" s="1">
        <f>ROUND(VLOOKUP($P14,[1]age!$A$2:$M$457,7,FALSE),1)</f>
        <v>18.899999999999999</v>
      </c>
      <c r="X14" s="1">
        <f>ROUND(VLOOKUP($P14,[1]age!$A$2:$M$457,8,FALSE),1)</f>
        <v>97.3</v>
      </c>
      <c r="Y14" s="1">
        <f>ROUND(VLOOKUP($P14,[1]age!$A$2:$M$457,9,FALSE),1)</f>
        <v>3.9</v>
      </c>
      <c r="Z14" s="1">
        <f>ROUND(VLOOKUP($P14,[1]age!$A$2:$M$457,10,FALSE),1)</f>
        <v>89.6</v>
      </c>
      <c r="AA14" s="1">
        <f>ROUND(VLOOKUP($P14,[1]age!$A$2:$M$457,11,FALSE),1)</f>
        <v>91.6</v>
      </c>
      <c r="AB14" s="1">
        <f>ROUND(VLOOKUP($P14,[1]age!$A$2:$M$457,12,FALSE),1)</f>
        <v>103.3</v>
      </c>
      <c r="AC14" s="1">
        <f>ROUND(VLOOKUP($P14,[1]age!$A$2:$M$457,13,FALSE),1)</f>
        <v>105.1</v>
      </c>
      <c r="AD14" s="1">
        <f>ROUND(VLOOKUP($Q14,[1]ht!$A$2:$H$253,2,FALSE),1)</f>
        <v>16.7</v>
      </c>
      <c r="AE14" s="1">
        <f>ROUND(VLOOKUP($Q14,[1]ht!$A$2:$H$253,3,FALSE),1)</f>
        <v>1.6</v>
      </c>
      <c r="AF14" s="1">
        <f>ROUND(VLOOKUP($Q14,[1]ht!$A$2:$H$253,4,FALSE),1)</f>
        <v>13.5</v>
      </c>
      <c r="AG14" s="1">
        <f>ROUND(VLOOKUP($Q14,[1]ht!$A$2:$H$253,5,FALSE),1)</f>
        <v>14.2</v>
      </c>
      <c r="AH14" s="1">
        <f>ROUND(VLOOKUP($Q14,[1]ht!$A$2:$H$253,6,FALSE),1)</f>
        <v>18.899999999999999</v>
      </c>
      <c r="AI14" s="1">
        <f>ROUND(VLOOKUP($Q14,[1]ht!$A$2:$H$253,7,FALSE),1)</f>
        <v>19.8</v>
      </c>
      <c r="AJ14" s="1">
        <f>ROUND(VLOOKUP($Q14,[1]ht!$A$2:$H$253,8,FALSE),1)</f>
        <v>21.7</v>
      </c>
      <c r="AK14" s="215"/>
      <c r="AL14" s="215"/>
      <c r="AM14" s="215"/>
      <c r="AN14" s="219"/>
      <c r="AO14" s="220"/>
      <c r="AP14" s="221"/>
      <c r="AQ14" s="219"/>
      <c r="AR14" s="220"/>
      <c r="AS14" s="221"/>
      <c r="AT14" s="219"/>
      <c r="AU14" s="220"/>
      <c r="AV14" s="221"/>
      <c r="AW14" s="219"/>
      <c r="AX14" s="220"/>
      <c r="AY14" s="221"/>
      <c r="AZ14" s="219"/>
      <c r="BA14" s="220"/>
      <c r="BB14" s="221"/>
      <c r="BC14" s="228" t="s">
        <v>56</v>
      </c>
      <c r="BD14" s="229"/>
      <c r="BE14" s="230"/>
    </row>
    <row r="15" spans="1:57" ht="23.25">
      <c r="A15" s="71">
        <v>10</v>
      </c>
      <c r="B15" s="82" t="s">
        <v>214</v>
      </c>
      <c r="C15" s="88" t="s">
        <v>230</v>
      </c>
      <c r="D15" s="79">
        <v>20274</v>
      </c>
      <c r="E15" s="8" t="s">
        <v>26</v>
      </c>
      <c r="F15" s="12">
        <v>2</v>
      </c>
      <c r="G15" s="30">
        <f t="shared" si="5"/>
        <v>3</v>
      </c>
      <c r="H15" s="91">
        <f t="shared" si="6"/>
        <v>11</v>
      </c>
      <c r="I15" s="94">
        <v>19</v>
      </c>
      <c r="J15" s="94">
        <v>102</v>
      </c>
      <c r="K15" s="92" t="str">
        <f t="shared" si="0"/>
        <v>น้ำหนักค่อนข้างมาก</v>
      </c>
      <c r="L15" s="24" t="str">
        <f t="shared" si="1"/>
        <v>ส่วนสูงตามเกณฑ์</v>
      </c>
      <c r="M15" s="24" t="str">
        <f t="shared" si="2"/>
        <v>ท้วม</v>
      </c>
      <c r="N15" s="10" t="str">
        <f>[1]Profile!$B$2</f>
        <v>700101-1</v>
      </c>
      <c r="O15" s="11" t="e">
        <f>#REF!</f>
        <v>#REF!</v>
      </c>
      <c r="P15" s="1" t="str">
        <f t="shared" si="3"/>
        <v>247</v>
      </c>
      <c r="Q15" s="1" t="str">
        <f t="shared" si="4"/>
        <v>2102</v>
      </c>
      <c r="R15" s="1">
        <f>ROUND(VLOOKUP($P15,[1]age!$A$2:$M$457,2,FALSE),1)</f>
        <v>16.100000000000001</v>
      </c>
      <c r="S15" s="1">
        <f>ROUND(VLOOKUP($P15,[1]age!$A$2:$M$457,3,FALSE),1)</f>
        <v>2</v>
      </c>
      <c r="T15" s="1">
        <f>ROUND(VLOOKUP($P15,[1]age!$A$2:$M$457,4,FALSE),1)</f>
        <v>12</v>
      </c>
      <c r="U15" s="1">
        <f>ROUND(VLOOKUP($P15,[1]age!$A$2:$M$457,5,FALSE),1)</f>
        <v>12.9</v>
      </c>
      <c r="V15" s="1">
        <f>ROUND(VLOOKUP($P15,[1]age!$A$2:$M$457,6,FALSE),1)</f>
        <v>18.899999999999999</v>
      </c>
      <c r="W15" s="1">
        <f>ROUND(VLOOKUP($P15,[1]age!$A$2:$M$457,7,FALSE),1)</f>
        <v>20.100000000000001</v>
      </c>
      <c r="X15" s="1">
        <f>ROUND(VLOOKUP($P15,[1]age!$A$2:$M$457,8,FALSE),1)</f>
        <v>100.3</v>
      </c>
      <c r="Y15" s="1">
        <f>ROUND(VLOOKUP($P15,[1]age!$A$2:$M$457,9,FALSE),1)</f>
        <v>4</v>
      </c>
      <c r="Z15" s="1">
        <f>ROUND(VLOOKUP($P15,[1]age!$A$2:$M$457,10,FALSE),1)</f>
        <v>92.3</v>
      </c>
      <c r="AA15" s="1">
        <f>ROUND(VLOOKUP($P15,[1]age!$A$2:$M$457,11,FALSE),1)</f>
        <v>94.4</v>
      </c>
      <c r="AB15" s="1">
        <f>ROUND(VLOOKUP($P15,[1]age!$A$2:$M$457,12,FALSE),1)</f>
        <v>106.3</v>
      </c>
      <c r="AC15" s="1">
        <f>ROUND(VLOOKUP($P15,[1]age!$A$2:$M$457,13,FALSE),1)</f>
        <v>108.3</v>
      </c>
      <c r="AD15" s="1">
        <f>ROUND(VLOOKUP($Q15,[1]ht!$A$2:$H$253,2,FALSE),1)</f>
        <v>16.399999999999999</v>
      </c>
      <c r="AE15" s="1">
        <f>ROUND(VLOOKUP($Q15,[1]ht!$A$2:$H$253,3,FALSE),1)</f>
        <v>1.5</v>
      </c>
      <c r="AF15" s="1">
        <f>ROUND(VLOOKUP($Q15,[1]ht!$A$2:$H$253,4,FALSE),1)</f>
        <v>13.4</v>
      </c>
      <c r="AG15" s="1">
        <f>ROUND(VLOOKUP($Q15,[1]ht!$A$2:$H$253,5,FALSE),1)</f>
        <v>14</v>
      </c>
      <c r="AH15" s="1">
        <f>ROUND(VLOOKUP($Q15,[1]ht!$A$2:$H$253,6,FALSE),1)</f>
        <v>18.5</v>
      </c>
      <c r="AI15" s="1">
        <f>ROUND(VLOOKUP($Q15,[1]ht!$A$2:$H$253,7,FALSE),1)</f>
        <v>19.399999999999999</v>
      </c>
      <c r="AJ15" s="1">
        <f>ROUND(VLOOKUP($Q15,[1]ht!$A$2:$H$253,8,FALSE),1)</f>
        <v>21.2</v>
      </c>
      <c r="AK15" s="16" t="s">
        <v>37</v>
      </c>
      <c r="AL15" s="16" t="s">
        <v>38</v>
      </c>
      <c r="AM15" s="14" t="s">
        <v>39</v>
      </c>
      <c r="AN15" s="16" t="s">
        <v>37</v>
      </c>
      <c r="AO15" s="16" t="s">
        <v>38</v>
      </c>
      <c r="AP15" s="14" t="s">
        <v>39</v>
      </c>
      <c r="AQ15" s="16" t="s">
        <v>37</v>
      </c>
      <c r="AR15" s="16" t="s">
        <v>38</v>
      </c>
      <c r="AS15" s="14" t="s">
        <v>39</v>
      </c>
      <c r="AT15" s="16" t="s">
        <v>37</v>
      </c>
      <c r="AU15" s="16" t="s">
        <v>38</v>
      </c>
      <c r="AV15" s="14" t="s">
        <v>39</v>
      </c>
      <c r="AW15" s="16" t="s">
        <v>37</v>
      </c>
      <c r="AX15" s="16" t="s">
        <v>38</v>
      </c>
      <c r="AY15" s="14" t="s">
        <v>39</v>
      </c>
      <c r="AZ15" s="16" t="s">
        <v>37</v>
      </c>
      <c r="BA15" s="16" t="s">
        <v>38</v>
      </c>
      <c r="BB15" s="14" t="s">
        <v>39</v>
      </c>
      <c r="BC15" s="15" t="s">
        <v>37</v>
      </c>
      <c r="BD15" s="15" t="s">
        <v>38</v>
      </c>
      <c r="BE15" s="15" t="s">
        <v>39</v>
      </c>
    </row>
    <row r="16" spans="1:57" ht="23.25">
      <c r="A16" s="71">
        <v>11</v>
      </c>
      <c r="B16" s="87" t="s">
        <v>215</v>
      </c>
      <c r="C16" s="88" t="s">
        <v>231</v>
      </c>
      <c r="D16" s="79">
        <v>20436</v>
      </c>
      <c r="E16" s="8" t="s">
        <v>26</v>
      </c>
      <c r="F16" s="12">
        <v>2</v>
      </c>
      <c r="G16" s="30">
        <f t="shared" si="5"/>
        <v>3</v>
      </c>
      <c r="H16" s="91">
        <f t="shared" si="6"/>
        <v>6</v>
      </c>
      <c r="I16" s="94">
        <v>13</v>
      </c>
      <c r="J16" s="94">
        <v>97</v>
      </c>
      <c r="K16" s="92" t="str">
        <f t="shared" si="0"/>
        <v>น้ำหนักตามเกณฑ์</v>
      </c>
      <c r="L16" s="24" t="str">
        <f t="shared" si="1"/>
        <v>ส่วนสูงตามเกณฑ์</v>
      </c>
      <c r="M16" s="24" t="str">
        <f t="shared" si="2"/>
        <v>สมส่วน</v>
      </c>
      <c r="N16" s="10" t="str">
        <f>[1]Profile!$B$2</f>
        <v>700101-1</v>
      </c>
      <c r="O16" s="11" t="e">
        <f>#REF!</f>
        <v>#REF!</v>
      </c>
      <c r="P16" s="1" t="str">
        <f t="shared" si="3"/>
        <v>242</v>
      </c>
      <c r="Q16" s="1" t="str">
        <f t="shared" si="4"/>
        <v>297</v>
      </c>
      <c r="R16" s="1">
        <f>ROUND(VLOOKUP($P16,[1]age!$A$2:$M$457,2,FALSE),1)</f>
        <v>15.2</v>
      </c>
      <c r="S16" s="1">
        <f>ROUND(VLOOKUP($P16,[1]age!$A$2:$M$457,3,FALSE),1)</f>
        <v>1.8</v>
      </c>
      <c r="T16" s="1">
        <f>ROUND(VLOOKUP($P16,[1]age!$A$2:$M$457,4,FALSE),1)</f>
        <v>11.5</v>
      </c>
      <c r="U16" s="1">
        <f>ROUND(VLOOKUP($P16,[1]age!$A$2:$M$457,5,FALSE),1)</f>
        <v>12.3</v>
      </c>
      <c r="V16" s="1">
        <f>ROUND(VLOOKUP($P16,[1]age!$A$2:$M$457,6,FALSE),1)</f>
        <v>17.899999999999999</v>
      </c>
      <c r="W16" s="1">
        <f>ROUND(VLOOKUP($P16,[1]age!$A$2:$M$457,7,FALSE),1)</f>
        <v>18.899999999999999</v>
      </c>
      <c r="X16" s="1">
        <f>ROUND(VLOOKUP($P16,[1]age!$A$2:$M$457,8,FALSE),1)</f>
        <v>97.3</v>
      </c>
      <c r="Y16" s="1">
        <f>ROUND(VLOOKUP($P16,[1]age!$A$2:$M$457,9,FALSE),1)</f>
        <v>3.9</v>
      </c>
      <c r="Z16" s="1">
        <f>ROUND(VLOOKUP($P16,[1]age!$A$2:$M$457,10,FALSE),1)</f>
        <v>89.6</v>
      </c>
      <c r="AA16" s="1">
        <f>ROUND(VLOOKUP($P16,[1]age!$A$2:$M$457,11,FALSE),1)</f>
        <v>91.6</v>
      </c>
      <c r="AB16" s="1">
        <f>ROUND(VLOOKUP($P16,[1]age!$A$2:$M$457,12,FALSE),1)</f>
        <v>103.3</v>
      </c>
      <c r="AC16" s="1">
        <f>ROUND(VLOOKUP($P16,[1]age!$A$2:$M$457,13,FALSE),1)</f>
        <v>105.1</v>
      </c>
      <c r="AD16" s="1">
        <f>ROUND(VLOOKUP($Q16,[1]ht!$A$2:$H$253,2,FALSE),1)</f>
        <v>15</v>
      </c>
      <c r="AE16" s="1">
        <f>ROUND(VLOOKUP($Q16,[1]ht!$A$2:$H$253,3,FALSE),1)</f>
        <v>1.4</v>
      </c>
      <c r="AF16" s="1">
        <f>ROUND(VLOOKUP($Q16,[1]ht!$A$2:$H$253,4,FALSE),1)</f>
        <v>12.3</v>
      </c>
      <c r="AG16" s="1">
        <f>ROUND(VLOOKUP($Q16,[1]ht!$A$2:$H$253,5,FALSE),1)</f>
        <v>12.8</v>
      </c>
      <c r="AH16" s="1">
        <f>ROUND(VLOOKUP($Q16,[1]ht!$A$2:$H$253,6,FALSE),1)</f>
        <v>16.899999999999999</v>
      </c>
      <c r="AI16" s="1">
        <f>ROUND(VLOOKUP($Q16,[1]ht!$A$2:$H$253,7,FALSE),1)</f>
        <v>17.7</v>
      </c>
      <c r="AJ16" s="1">
        <f>ROUND(VLOOKUP($Q16,[1]ht!$A$2:$H$253,8,FALSE),1)</f>
        <v>19.2</v>
      </c>
      <c r="AK16" s="33">
        <v>1</v>
      </c>
      <c r="AL16" s="33">
        <v>4</v>
      </c>
      <c r="AM16" s="35">
        <f>AK16+AL16</f>
        <v>5</v>
      </c>
      <c r="AN16" s="33">
        <v>1</v>
      </c>
      <c r="AO16" s="33">
        <v>1</v>
      </c>
      <c r="AP16" s="35">
        <f>AO16+AN16</f>
        <v>2</v>
      </c>
      <c r="AQ16" s="33">
        <v>6</v>
      </c>
      <c r="AR16" s="33">
        <v>2</v>
      </c>
      <c r="AS16" s="35">
        <f>AR16+AQ16</f>
        <v>8</v>
      </c>
      <c r="AT16" s="33">
        <v>0</v>
      </c>
      <c r="AU16" s="33">
        <v>1</v>
      </c>
      <c r="AV16" s="35">
        <f>AU16+AT16</f>
        <v>1</v>
      </c>
      <c r="AW16" s="33">
        <v>0</v>
      </c>
      <c r="AX16" s="33">
        <v>0</v>
      </c>
      <c r="AY16" s="35">
        <f>AX16+AW16</f>
        <v>0</v>
      </c>
      <c r="AZ16" s="33">
        <v>0</v>
      </c>
      <c r="BA16" s="33">
        <v>0</v>
      </c>
      <c r="BB16" s="33">
        <f>BA16+AZ16</f>
        <v>0</v>
      </c>
      <c r="BC16" s="33">
        <f>AW16+AZ16</f>
        <v>0</v>
      </c>
      <c r="BD16" s="33">
        <f>AX16+BA16</f>
        <v>0</v>
      </c>
      <c r="BE16" s="33">
        <f>AY16+BB16</f>
        <v>0</v>
      </c>
    </row>
    <row r="17" spans="1:57" ht="23.25">
      <c r="A17" s="71">
        <v>12</v>
      </c>
      <c r="B17" s="82" t="s">
        <v>216</v>
      </c>
      <c r="C17" s="88" t="s">
        <v>232</v>
      </c>
      <c r="D17" s="79">
        <v>20405</v>
      </c>
      <c r="E17" s="8" t="s">
        <v>26</v>
      </c>
      <c r="F17" s="12">
        <v>1</v>
      </c>
      <c r="G17" s="30">
        <f t="shared" si="5"/>
        <v>3</v>
      </c>
      <c r="H17" s="91">
        <f t="shared" si="6"/>
        <v>7</v>
      </c>
      <c r="I17" s="94">
        <v>14</v>
      </c>
      <c r="J17" s="94">
        <v>101</v>
      </c>
      <c r="K17" s="92" t="str">
        <f t="shared" si="0"/>
        <v>น้ำหนักตามเกณฑ์</v>
      </c>
      <c r="L17" s="24" t="str">
        <f t="shared" si="1"/>
        <v>ส่วนสูงตามเกณฑ์</v>
      </c>
      <c r="M17" s="24" t="str">
        <f t="shared" si="2"/>
        <v>สมส่วน</v>
      </c>
      <c r="N17" s="10" t="str">
        <f>[1]Profile!$B$2</f>
        <v>700101-1</v>
      </c>
      <c r="O17" s="11" t="e">
        <f>#REF!</f>
        <v>#REF!</v>
      </c>
      <c r="P17" s="1" t="str">
        <f t="shared" si="3"/>
        <v>143</v>
      </c>
      <c r="Q17" s="1" t="str">
        <f t="shared" si="4"/>
        <v>1101</v>
      </c>
      <c r="R17" s="1">
        <f>ROUND(VLOOKUP($P17,[1]age!$A$2:$M$457,2,FALSE),1)</f>
        <v>16.100000000000001</v>
      </c>
      <c r="S17" s="1">
        <f>ROUND(VLOOKUP($P17,[1]age!$A$2:$M$457,3,FALSE),1)</f>
        <v>2</v>
      </c>
      <c r="T17" s="1">
        <f>ROUND(VLOOKUP($P17,[1]age!$A$2:$M$457,4,FALSE),1)</f>
        <v>12.2</v>
      </c>
      <c r="U17" s="1">
        <f>ROUND(VLOOKUP($P17,[1]age!$A$2:$M$457,5,FALSE),1)</f>
        <v>13</v>
      </c>
      <c r="V17" s="1">
        <f>ROUND(VLOOKUP($P17,[1]age!$A$2:$M$457,6,FALSE),1)</f>
        <v>18.8</v>
      </c>
      <c r="W17" s="1">
        <f>ROUND(VLOOKUP($P17,[1]age!$A$2:$M$457,7,FALSE),1)</f>
        <v>20</v>
      </c>
      <c r="X17" s="1">
        <f>ROUND(VLOOKUP($P17,[1]age!$A$2:$M$457,8,FALSE),1)</f>
        <v>99.2</v>
      </c>
      <c r="Y17" s="1">
        <f>ROUND(VLOOKUP($P17,[1]age!$A$2:$M$457,9,FALSE),1)</f>
        <v>4</v>
      </c>
      <c r="Z17" s="1">
        <f>ROUND(VLOOKUP($P17,[1]age!$A$2:$M$457,10,FALSE),1)</f>
        <v>91.2</v>
      </c>
      <c r="AA17" s="1">
        <f>ROUND(VLOOKUP($P17,[1]age!$A$2:$M$457,11,FALSE),1)</f>
        <v>93.2</v>
      </c>
      <c r="AB17" s="1">
        <f>ROUND(VLOOKUP($P17,[1]age!$A$2:$M$457,12,FALSE),1)</f>
        <v>105.2</v>
      </c>
      <c r="AC17" s="1">
        <f>ROUND(VLOOKUP($P17,[1]age!$A$2:$M$457,13,FALSE),1)</f>
        <v>107.2</v>
      </c>
      <c r="AD17" s="1">
        <f>ROUND(VLOOKUP($Q17,[1]ht!$A$2:$H$253,2,FALSE),1)</f>
        <v>16.399999999999999</v>
      </c>
      <c r="AE17" s="1">
        <f>ROUND(VLOOKUP($Q17,[1]ht!$A$2:$H$253,3,FALSE),1)</f>
        <v>1.5</v>
      </c>
      <c r="AF17" s="1">
        <f>ROUND(VLOOKUP($Q17,[1]ht!$A$2:$H$253,4,FALSE),1)</f>
        <v>13.5</v>
      </c>
      <c r="AG17" s="1">
        <f>ROUND(VLOOKUP($Q17,[1]ht!$A$2:$H$253,5,FALSE),1)</f>
        <v>14</v>
      </c>
      <c r="AH17" s="1">
        <f>ROUND(VLOOKUP($Q17,[1]ht!$A$2:$H$253,6,FALSE),1)</f>
        <v>18.399999999999999</v>
      </c>
      <c r="AI17" s="1">
        <f>ROUND(VLOOKUP($Q17,[1]ht!$A$2:$H$253,7,FALSE),1)</f>
        <v>19.3</v>
      </c>
      <c r="AJ17" s="1">
        <f>ROUND(VLOOKUP($Q17,[1]ht!$A$2:$H$253,8,FALSE),1)</f>
        <v>21.1</v>
      </c>
      <c r="AK17"/>
      <c r="AL17" s="18" t="s">
        <v>57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23.25">
      <c r="A18" s="71">
        <v>13</v>
      </c>
      <c r="B18" s="82" t="s">
        <v>217</v>
      </c>
      <c r="C18" s="88" t="s">
        <v>233</v>
      </c>
      <c r="D18" s="79">
        <v>20549</v>
      </c>
      <c r="E18" s="8" t="s">
        <v>26</v>
      </c>
      <c r="F18" s="12">
        <v>2</v>
      </c>
      <c r="G18" s="30">
        <f t="shared" si="5"/>
        <v>3</v>
      </c>
      <c r="H18" s="91">
        <f t="shared" si="6"/>
        <v>2</v>
      </c>
      <c r="I18" s="94">
        <v>14</v>
      </c>
      <c r="J18" s="94">
        <v>102</v>
      </c>
      <c r="K18" s="92" t="str">
        <f t="shared" si="0"/>
        <v>น้ำหนักตามเกณฑ์</v>
      </c>
      <c r="L18" s="24" t="str">
        <f t="shared" si="1"/>
        <v>ค่อนข้างสูง</v>
      </c>
      <c r="M18" s="24" t="str">
        <f t="shared" si="2"/>
        <v>สมส่วน</v>
      </c>
      <c r="N18" s="10" t="str">
        <f>[1]Profile!$B$2</f>
        <v>700101-1</v>
      </c>
      <c r="O18" s="11" t="e">
        <f>#REF!</f>
        <v>#REF!</v>
      </c>
      <c r="P18" s="1" t="str">
        <f t="shared" si="3"/>
        <v>238</v>
      </c>
      <c r="Q18" s="1" t="str">
        <f t="shared" si="4"/>
        <v>2102</v>
      </c>
      <c r="R18" s="1">
        <f>ROUND(VLOOKUP($P18,[1]age!$A$2:$M$457,2,FALSE),1)</f>
        <v>14.4</v>
      </c>
      <c r="S18" s="1">
        <f>ROUND(VLOOKUP($P18,[1]age!$A$2:$M$457,3,FALSE),1)</f>
        <v>1.7</v>
      </c>
      <c r="T18" s="1">
        <f>ROUND(VLOOKUP($P18,[1]age!$A$2:$M$457,4,FALSE),1)</f>
        <v>11</v>
      </c>
      <c r="U18" s="1">
        <f>ROUND(VLOOKUP($P18,[1]age!$A$2:$M$457,5,FALSE),1)</f>
        <v>11.8</v>
      </c>
      <c r="V18" s="1">
        <f>ROUND(VLOOKUP($P18,[1]age!$A$2:$M$457,6,FALSE),1)</f>
        <v>17</v>
      </c>
      <c r="W18" s="1">
        <f>ROUND(VLOOKUP($P18,[1]age!$A$2:$M$457,7,FALSE),1)</f>
        <v>17.899999999999999</v>
      </c>
      <c r="X18" s="1">
        <f>ROUND(VLOOKUP($P18,[1]age!$A$2:$M$457,8,FALSE),1)</f>
        <v>94.9</v>
      </c>
      <c r="Y18" s="1">
        <f>ROUND(VLOOKUP($P18,[1]age!$A$2:$M$457,9,FALSE),1)</f>
        <v>3.8</v>
      </c>
      <c r="Z18" s="1">
        <f>ROUND(VLOOKUP($P18,[1]age!$A$2:$M$457,10,FALSE),1)</f>
        <v>87.3</v>
      </c>
      <c r="AA18" s="1">
        <f>ROUND(VLOOKUP($P18,[1]age!$A$2:$M$457,11,FALSE),1)</f>
        <v>89.3</v>
      </c>
      <c r="AB18" s="1">
        <f>ROUND(VLOOKUP($P18,[1]age!$A$2:$M$457,12,FALSE),1)</f>
        <v>100.6</v>
      </c>
      <c r="AC18" s="1">
        <f>ROUND(VLOOKUP($P18,[1]age!$A$2:$M$457,13,FALSE),1)</f>
        <v>102.4</v>
      </c>
      <c r="AD18" s="1">
        <f>ROUND(VLOOKUP($Q18,[1]ht!$A$2:$H$253,2,FALSE),1)</f>
        <v>16.399999999999999</v>
      </c>
      <c r="AE18" s="1">
        <f>ROUND(VLOOKUP($Q18,[1]ht!$A$2:$H$253,3,FALSE),1)</f>
        <v>1.5</v>
      </c>
      <c r="AF18" s="1">
        <f>ROUND(VLOOKUP($Q18,[1]ht!$A$2:$H$253,4,FALSE),1)</f>
        <v>13.4</v>
      </c>
      <c r="AG18" s="1">
        <f>ROUND(VLOOKUP($Q18,[1]ht!$A$2:$H$253,5,FALSE),1)</f>
        <v>14</v>
      </c>
      <c r="AH18" s="1">
        <f>ROUND(VLOOKUP($Q18,[1]ht!$A$2:$H$253,6,FALSE),1)</f>
        <v>18.5</v>
      </c>
      <c r="AI18" s="1">
        <f>ROUND(VLOOKUP($Q18,[1]ht!$A$2:$H$253,7,FALSE),1)</f>
        <v>19.399999999999999</v>
      </c>
      <c r="AJ18" s="1">
        <f>ROUND(VLOOKUP($Q18,[1]ht!$A$2:$H$253,8,FALSE),1)</f>
        <v>21.2</v>
      </c>
      <c r="AK18"/>
      <c r="AL18" s="231" t="s">
        <v>58</v>
      </c>
      <c r="AM18" s="232"/>
      <c r="AN18" s="232"/>
      <c r="AO18" s="232"/>
      <c r="AP18" s="232"/>
      <c r="AQ18" s="233"/>
      <c r="AR18" s="19" t="s">
        <v>59</v>
      </c>
      <c r="AS18" s="20"/>
      <c r="AT18" s="20"/>
      <c r="AU18" s="21"/>
      <c r="AV18" s="21"/>
      <c r="AW18" s="21"/>
      <c r="AX18" s="21"/>
      <c r="AY18" s="21"/>
      <c r="AZ18" s="21"/>
      <c r="BA18" s="234" t="s">
        <v>60</v>
      </c>
      <c r="BB18" s="235"/>
      <c r="BC18"/>
      <c r="BD18"/>
      <c r="BE18"/>
    </row>
    <row r="19" spans="1:57" ht="26.25">
      <c r="A19" s="71">
        <v>14</v>
      </c>
      <c r="B19" s="82" t="s">
        <v>218</v>
      </c>
      <c r="C19" s="88" t="s">
        <v>234</v>
      </c>
      <c r="D19" s="79">
        <v>20382</v>
      </c>
      <c r="E19" s="8" t="s">
        <v>26</v>
      </c>
      <c r="F19" s="12">
        <v>2</v>
      </c>
      <c r="G19" s="30">
        <f t="shared" si="5"/>
        <v>3</v>
      </c>
      <c r="H19" s="91">
        <f t="shared" si="6"/>
        <v>8</v>
      </c>
      <c r="I19" s="94">
        <v>13</v>
      </c>
      <c r="J19" s="94">
        <v>102</v>
      </c>
      <c r="K19" s="92" t="str">
        <f t="shared" si="0"/>
        <v>น้ำหนักตามเกณฑ์</v>
      </c>
      <c r="L19" s="24" t="str">
        <f t="shared" si="1"/>
        <v>ส่วนสูงตามเกณฑ์</v>
      </c>
      <c r="M19" s="24" t="str">
        <f t="shared" si="2"/>
        <v>ผอม</v>
      </c>
      <c r="N19" s="10" t="str">
        <f>[1]Profile!$B$2</f>
        <v>700101-1</v>
      </c>
      <c r="O19" s="11" t="e">
        <f>#REF!</f>
        <v>#REF!</v>
      </c>
      <c r="P19" s="1" t="str">
        <f t="shared" si="3"/>
        <v>244</v>
      </c>
      <c r="Q19" s="1" t="str">
        <f t="shared" si="4"/>
        <v>2102</v>
      </c>
      <c r="R19" s="1">
        <f>ROUND(VLOOKUP($P19,[1]age!$A$2:$M$457,2,FALSE),1)</f>
        <v>15.6</v>
      </c>
      <c r="S19" s="1">
        <f>ROUND(VLOOKUP($P19,[1]age!$A$2:$M$457,3,FALSE),1)</f>
        <v>2</v>
      </c>
      <c r="T19" s="1">
        <f>ROUND(VLOOKUP($P19,[1]age!$A$2:$M$457,4,FALSE),1)</f>
        <v>11.7</v>
      </c>
      <c r="U19" s="1">
        <f>ROUND(VLOOKUP($P19,[1]age!$A$2:$M$457,5,FALSE),1)</f>
        <v>12.6</v>
      </c>
      <c r="V19" s="1">
        <f>ROUND(VLOOKUP($P19,[1]age!$A$2:$M$457,6,FALSE),1)</f>
        <v>18.399999999999999</v>
      </c>
      <c r="W19" s="1">
        <f>ROUND(VLOOKUP($P19,[1]age!$A$2:$M$457,7,FALSE),1)</f>
        <v>19.5</v>
      </c>
      <c r="X19" s="1">
        <f>ROUND(VLOOKUP($P19,[1]age!$A$2:$M$457,8,FALSE),1)</f>
        <v>98.6</v>
      </c>
      <c r="Y19" s="1">
        <f>ROUND(VLOOKUP($P19,[1]age!$A$2:$M$457,9,FALSE),1)</f>
        <v>4</v>
      </c>
      <c r="Z19" s="1">
        <f>ROUND(VLOOKUP($P19,[1]age!$A$2:$M$457,10,FALSE),1)</f>
        <v>90.7</v>
      </c>
      <c r="AA19" s="1">
        <f>ROUND(VLOOKUP($P19,[1]age!$A$2:$M$457,11,FALSE),1)</f>
        <v>92.8</v>
      </c>
      <c r="AB19" s="1">
        <f>ROUND(VLOOKUP($P19,[1]age!$A$2:$M$457,12,FALSE),1)</f>
        <v>104.6</v>
      </c>
      <c r="AC19" s="1">
        <f>ROUND(VLOOKUP($P19,[1]age!$A$2:$M$457,13,FALSE),1)</f>
        <v>106.5</v>
      </c>
      <c r="AD19" s="1">
        <f>ROUND(VLOOKUP($Q19,[1]ht!$A$2:$H$253,2,FALSE),1)</f>
        <v>16.399999999999999</v>
      </c>
      <c r="AE19" s="1">
        <f>ROUND(VLOOKUP($Q19,[1]ht!$A$2:$H$253,3,FALSE),1)</f>
        <v>1.5</v>
      </c>
      <c r="AF19" s="1">
        <f>ROUND(VLOOKUP($Q19,[1]ht!$A$2:$H$253,4,FALSE),1)</f>
        <v>13.4</v>
      </c>
      <c r="AG19" s="1">
        <f>ROUND(VLOOKUP($Q19,[1]ht!$A$2:$H$253,5,FALSE),1)</f>
        <v>14</v>
      </c>
      <c r="AH19" s="1">
        <f>ROUND(VLOOKUP($Q19,[1]ht!$A$2:$H$253,6,FALSE),1)</f>
        <v>18.5</v>
      </c>
      <c r="AI19" s="1">
        <f>ROUND(VLOOKUP($Q19,[1]ht!$A$2:$H$253,7,FALSE),1)</f>
        <v>19.399999999999999</v>
      </c>
      <c r="AJ19" s="1">
        <f>ROUND(VLOOKUP($Q19,[1]ht!$A$2:$H$253,8,FALSE),1)</f>
        <v>21.2</v>
      </c>
      <c r="AK19"/>
      <c r="AL19" s="238" t="s">
        <v>37</v>
      </c>
      <c r="AM19" s="238"/>
      <c r="AN19" s="238" t="s">
        <v>38</v>
      </c>
      <c r="AO19" s="238"/>
      <c r="AP19" s="241" t="s">
        <v>39</v>
      </c>
      <c r="AQ19" s="241"/>
      <c r="AR19" s="238" t="s">
        <v>37</v>
      </c>
      <c r="AS19" s="238"/>
      <c r="AT19" s="238"/>
      <c r="AU19" s="238" t="s">
        <v>38</v>
      </c>
      <c r="AV19" s="238"/>
      <c r="AW19" s="238"/>
      <c r="AX19" s="239" t="s">
        <v>39</v>
      </c>
      <c r="AY19" s="239"/>
      <c r="AZ19" s="240"/>
      <c r="BA19" s="236"/>
      <c r="BB19" s="237"/>
      <c r="BC19"/>
      <c r="BD19"/>
      <c r="BE19"/>
    </row>
    <row r="20" spans="1:57" ht="23.25">
      <c r="A20" s="71">
        <v>15</v>
      </c>
      <c r="B20" s="82" t="s">
        <v>219</v>
      </c>
      <c r="C20" s="88" t="s">
        <v>235</v>
      </c>
      <c r="D20" s="79">
        <v>20497</v>
      </c>
      <c r="E20" s="8" t="s">
        <v>26</v>
      </c>
      <c r="F20" s="12">
        <v>2</v>
      </c>
      <c r="G20" s="30">
        <f t="shared" si="5"/>
        <v>3</v>
      </c>
      <c r="H20" s="91">
        <f t="shared" si="6"/>
        <v>4</v>
      </c>
      <c r="I20" s="94">
        <v>13</v>
      </c>
      <c r="J20" s="94">
        <v>102</v>
      </c>
      <c r="K20" s="92" t="str">
        <f t="shared" si="0"/>
        <v>น้ำหนักตามเกณฑ์</v>
      </c>
      <c r="L20" s="24" t="str">
        <f t="shared" si="1"/>
        <v>ส่วนสูงตามเกณฑ์</v>
      </c>
      <c r="M20" s="24" t="str">
        <f t="shared" si="2"/>
        <v>ผอม</v>
      </c>
      <c r="N20" s="10" t="str">
        <f>[1]Profile!$B$2</f>
        <v>700101-1</v>
      </c>
      <c r="O20" s="11" t="e">
        <f>#REF!</f>
        <v>#REF!</v>
      </c>
      <c r="P20" s="1" t="str">
        <f t="shared" si="3"/>
        <v>240</v>
      </c>
      <c r="Q20" s="1" t="str">
        <f t="shared" si="4"/>
        <v>2102</v>
      </c>
      <c r="R20" s="1">
        <f>ROUND(VLOOKUP($P20,[1]age!$A$2:$M$457,2,FALSE),1)</f>
        <v>14.8</v>
      </c>
      <c r="S20" s="1">
        <f>ROUND(VLOOKUP($P20,[1]age!$A$2:$M$457,3,FALSE),1)</f>
        <v>1.8</v>
      </c>
      <c r="T20" s="1">
        <f>ROUND(VLOOKUP($P20,[1]age!$A$2:$M$457,4,FALSE),1)</f>
        <v>11.2</v>
      </c>
      <c r="U20" s="1">
        <f>ROUND(VLOOKUP($P20,[1]age!$A$2:$M$457,5,FALSE),1)</f>
        <v>12</v>
      </c>
      <c r="V20" s="1">
        <f>ROUND(VLOOKUP($P20,[1]age!$A$2:$M$457,6,FALSE),1)</f>
        <v>17.5</v>
      </c>
      <c r="W20" s="1">
        <f>ROUND(VLOOKUP($P20,[1]age!$A$2:$M$457,7,FALSE),1)</f>
        <v>18.399999999999999</v>
      </c>
      <c r="X20" s="1">
        <f>ROUND(VLOOKUP($P20,[1]age!$A$2:$M$457,8,FALSE),1)</f>
        <v>96.2</v>
      </c>
      <c r="Y20" s="1">
        <f>ROUND(VLOOKUP($P20,[1]age!$A$2:$M$457,9,FALSE),1)</f>
        <v>3.8</v>
      </c>
      <c r="Z20" s="1">
        <f>ROUND(VLOOKUP($P20,[1]age!$A$2:$M$457,10,FALSE),1)</f>
        <v>88.5</v>
      </c>
      <c r="AA20" s="1">
        <f>ROUND(VLOOKUP($P20,[1]age!$A$2:$M$457,11,FALSE),1)</f>
        <v>90.5</v>
      </c>
      <c r="AB20" s="1">
        <f>ROUND(VLOOKUP($P20,[1]age!$A$2:$M$457,12,FALSE),1)</f>
        <v>102</v>
      </c>
      <c r="AC20" s="1">
        <f>ROUND(VLOOKUP($P20,[1]age!$A$2:$M$457,13,FALSE),1)</f>
        <v>103.8</v>
      </c>
      <c r="AD20" s="1">
        <f>ROUND(VLOOKUP($Q20,[1]ht!$A$2:$H$253,2,FALSE),1)</f>
        <v>16.399999999999999</v>
      </c>
      <c r="AE20" s="1">
        <f>ROUND(VLOOKUP($Q20,[1]ht!$A$2:$H$253,3,FALSE),1)</f>
        <v>1.5</v>
      </c>
      <c r="AF20" s="1">
        <f>ROUND(VLOOKUP($Q20,[1]ht!$A$2:$H$253,4,FALSE),1)</f>
        <v>13.4</v>
      </c>
      <c r="AG20" s="1">
        <f>ROUND(VLOOKUP($Q20,[1]ht!$A$2:$H$253,5,FALSE),1)</f>
        <v>14</v>
      </c>
      <c r="AH20" s="1">
        <f>ROUND(VLOOKUP($Q20,[1]ht!$A$2:$H$253,6,FALSE),1)</f>
        <v>18.5</v>
      </c>
      <c r="AI20" s="1">
        <f>ROUND(VLOOKUP($Q20,[1]ht!$A$2:$H$253,7,FALSE),1)</f>
        <v>19.399999999999999</v>
      </c>
      <c r="AJ20" s="1">
        <f>ROUND(VLOOKUP($Q20,[1]ht!$A$2:$H$253,8,FALSE),1)</f>
        <v>21.2</v>
      </c>
      <c r="AK20"/>
      <c r="AL20" s="245">
        <v>8</v>
      </c>
      <c r="AM20" s="245"/>
      <c r="AN20" s="251">
        <v>8</v>
      </c>
      <c r="AO20" s="252"/>
      <c r="AP20" s="246">
        <f>AN20+AL20</f>
        <v>16</v>
      </c>
      <c r="AQ20" s="248"/>
      <c r="AR20" s="245">
        <v>6</v>
      </c>
      <c r="AS20" s="245"/>
      <c r="AT20" s="245"/>
      <c r="AU20" s="245">
        <v>1</v>
      </c>
      <c r="AV20" s="245"/>
      <c r="AW20" s="245"/>
      <c r="AX20" s="246">
        <f>AU20+AR20</f>
        <v>7</v>
      </c>
      <c r="AY20" s="247"/>
      <c r="AZ20" s="248"/>
      <c r="BA20" s="249">
        <f>AX20*100/AP20</f>
        <v>43.75</v>
      </c>
      <c r="BB20" s="250"/>
      <c r="BC20"/>
      <c r="BD20"/>
      <c r="BE20"/>
    </row>
    <row r="21" spans="1:57" ht="26.25">
      <c r="A21" s="71">
        <v>16</v>
      </c>
      <c r="B21" s="82" t="s">
        <v>220</v>
      </c>
      <c r="C21" s="88" t="s">
        <v>236</v>
      </c>
      <c r="D21" s="79">
        <v>20495</v>
      </c>
      <c r="E21" s="8" t="s">
        <v>26</v>
      </c>
      <c r="F21" s="12">
        <v>1</v>
      </c>
      <c r="G21" s="30">
        <f t="shared" si="5"/>
        <v>3</v>
      </c>
      <c r="H21" s="91">
        <f t="shared" si="6"/>
        <v>4</v>
      </c>
      <c r="I21" s="94">
        <v>13</v>
      </c>
      <c r="J21" s="94">
        <v>93</v>
      </c>
      <c r="K21" s="92" t="str">
        <f t="shared" si="0"/>
        <v>น้ำหนักตามเกณฑ์</v>
      </c>
      <c r="L21" s="24" t="str">
        <f t="shared" si="1"/>
        <v>ส่วนสูงตามเกณฑ์</v>
      </c>
      <c r="M21" s="24" t="str">
        <f t="shared" si="2"/>
        <v>สมส่วน</v>
      </c>
      <c r="N21" s="10" t="str">
        <f>[1]Profile!$B$2</f>
        <v>700101-1</v>
      </c>
      <c r="O21" s="11" t="e">
        <f>#REF!</f>
        <v>#REF!</v>
      </c>
      <c r="P21" s="1" t="str">
        <f t="shared" si="3"/>
        <v>140</v>
      </c>
      <c r="Q21" s="1" t="str">
        <f t="shared" si="4"/>
        <v>193</v>
      </c>
      <c r="R21" s="1">
        <f>ROUND(VLOOKUP($P21,[1]age!$A$2:$M$457,2,FALSE),1)</f>
        <v>15.5</v>
      </c>
      <c r="S21" s="1">
        <f>ROUND(VLOOKUP($P21,[1]age!$A$2:$M$457,3,FALSE),1)</f>
        <v>1.8</v>
      </c>
      <c r="T21" s="1">
        <f>ROUND(VLOOKUP($P21,[1]age!$A$2:$M$457,4,FALSE),1)</f>
        <v>11.8</v>
      </c>
      <c r="U21" s="1">
        <f>ROUND(VLOOKUP($P21,[1]age!$A$2:$M$457,5,FALSE),1)</f>
        <v>12.6</v>
      </c>
      <c r="V21" s="1">
        <f>ROUND(VLOOKUP($P21,[1]age!$A$2:$M$457,6,FALSE),1)</f>
        <v>18.100000000000001</v>
      </c>
      <c r="W21" s="1">
        <f>ROUND(VLOOKUP($P21,[1]age!$A$2:$M$457,7,FALSE),1)</f>
        <v>19.100000000000001</v>
      </c>
      <c r="X21" s="1">
        <f>ROUND(VLOOKUP($P21,[1]age!$A$2:$M$457,8,FALSE),1)</f>
        <v>97.5</v>
      </c>
      <c r="Y21" s="1">
        <f>ROUND(VLOOKUP($P21,[1]age!$A$2:$M$457,9,FALSE),1)</f>
        <v>3.9</v>
      </c>
      <c r="Z21" s="1">
        <f>ROUND(VLOOKUP($P21,[1]age!$A$2:$M$457,10,FALSE),1)</f>
        <v>89.7</v>
      </c>
      <c r="AA21" s="1">
        <f>ROUND(VLOOKUP($P21,[1]age!$A$2:$M$457,11,FALSE),1)</f>
        <v>91.6</v>
      </c>
      <c r="AB21" s="1">
        <f>ROUND(VLOOKUP($P21,[1]age!$A$2:$M$457,12,FALSE),1)</f>
        <v>103.4</v>
      </c>
      <c r="AC21" s="1">
        <f>ROUND(VLOOKUP($P21,[1]age!$A$2:$M$457,13,FALSE),1)</f>
        <v>105.3</v>
      </c>
      <c r="AD21" s="1">
        <f>ROUND(VLOOKUP($Q21,[1]ht!$A$2:$H$253,2,FALSE),1)</f>
        <v>14.3</v>
      </c>
      <c r="AE21" s="1">
        <f>ROUND(VLOOKUP($Q21,[1]ht!$A$2:$H$253,3,FALSE),1)</f>
        <v>1.3</v>
      </c>
      <c r="AF21" s="1">
        <f>ROUND(VLOOKUP($Q21,[1]ht!$A$2:$H$253,4,FALSE),1)</f>
        <v>11.7</v>
      </c>
      <c r="AG21" s="1">
        <f>ROUND(VLOOKUP($Q21,[1]ht!$A$2:$H$253,5,FALSE),1)</f>
        <v>12.2</v>
      </c>
      <c r="AH21" s="1">
        <f>ROUND(VLOOKUP($Q21,[1]ht!$A$2:$H$253,6,FALSE),1)</f>
        <v>16</v>
      </c>
      <c r="AI21" s="1">
        <f>ROUND(VLOOKUP($Q21,[1]ht!$A$2:$H$253,7,FALSE),1)</f>
        <v>16.8</v>
      </c>
      <c r="AJ21" s="1">
        <f>ROUND(VLOOKUP($Q21,[1]ht!$A$2:$H$253,8,FALSE),1)</f>
        <v>18.3</v>
      </c>
      <c r="AK21"/>
      <c r="AL21" s="22" t="s">
        <v>61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/>
      <c r="BC21"/>
      <c r="BD21"/>
      <c r="BE21"/>
    </row>
    <row r="22" spans="1:57" ht="23.25">
      <c r="A22" s="5">
        <v>17</v>
      </c>
      <c r="B22" s="73"/>
      <c r="C22" s="76"/>
      <c r="D22" s="89"/>
      <c r="E22" s="8"/>
      <c r="F22" s="9"/>
      <c r="G22" s="30">
        <f t="shared" si="5"/>
        <v>0</v>
      </c>
      <c r="H22" s="30">
        <f t="shared" si="6"/>
        <v>0</v>
      </c>
      <c r="I22" s="93"/>
      <c r="J22" s="93"/>
      <c r="K22" s="24" t="str">
        <f t="shared" si="0"/>
        <v/>
      </c>
      <c r="L22" s="24" t="str">
        <f t="shared" si="1"/>
        <v/>
      </c>
      <c r="M22" s="24" t="str">
        <f t="shared" si="2"/>
        <v/>
      </c>
      <c r="N22" s="10" t="str">
        <f>[1]Profile!$B$2</f>
        <v>700101-1</v>
      </c>
      <c r="O22" s="11" t="e">
        <f>#REF!</f>
        <v>#REF!</v>
      </c>
      <c r="P22" s="1" t="str">
        <f t="shared" si="3"/>
        <v>0</v>
      </c>
      <c r="Q22" s="1" t="str">
        <f t="shared" si="4"/>
        <v>0</v>
      </c>
      <c r="R22" s="1" t="e">
        <f>ROUND(VLOOKUP($P22,[1]age!$A$2:$M$457,2,FALSE),1)</f>
        <v>#N/A</v>
      </c>
      <c r="S22" s="1" t="e">
        <f>ROUND(VLOOKUP($P22,[1]age!$A$2:$M$457,3,FALSE),1)</f>
        <v>#N/A</v>
      </c>
      <c r="T22" s="1" t="e">
        <f>ROUND(VLOOKUP($P22,[1]age!$A$2:$M$457,4,FALSE),1)</f>
        <v>#N/A</v>
      </c>
      <c r="U22" s="1" t="e">
        <f>ROUND(VLOOKUP($P22,[1]age!$A$2:$M$457,5,FALSE),1)</f>
        <v>#N/A</v>
      </c>
      <c r="V22" s="1" t="e">
        <f>ROUND(VLOOKUP($P22,[1]age!$A$2:$M$457,6,FALSE),1)</f>
        <v>#N/A</v>
      </c>
      <c r="W22" s="1" t="e">
        <f>ROUND(VLOOKUP($P22,[1]age!$A$2:$M$457,7,FALSE),1)</f>
        <v>#N/A</v>
      </c>
      <c r="X22" s="1" t="e">
        <f>ROUND(VLOOKUP($P22,[1]age!$A$2:$M$457,8,FALSE),1)</f>
        <v>#N/A</v>
      </c>
      <c r="Y22" s="1" t="e">
        <f>ROUND(VLOOKUP($P22,[1]age!$A$2:$M$457,9,FALSE),1)</f>
        <v>#N/A</v>
      </c>
      <c r="Z22" s="1" t="e">
        <f>ROUND(VLOOKUP($P22,[1]age!$A$2:$M$457,10,FALSE),1)</f>
        <v>#N/A</v>
      </c>
      <c r="AA22" s="1" t="e">
        <f>ROUND(VLOOKUP($P22,[1]age!$A$2:$M$457,11,FALSE),1)</f>
        <v>#N/A</v>
      </c>
      <c r="AB22" s="1" t="e">
        <f>ROUND(VLOOKUP($P22,[1]age!$A$2:$M$457,12,FALSE),1)</f>
        <v>#N/A</v>
      </c>
      <c r="AC22" s="1" t="e">
        <f>ROUND(VLOOKUP($P22,[1]age!$A$2:$M$457,13,FALSE),1)</f>
        <v>#N/A</v>
      </c>
      <c r="AD22" s="1" t="e">
        <f>ROUND(VLOOKUP($Q22,[1]ht!$A$2:$H$253,2,FALSE),1)</f>
        <v>#N/A</v>
      </c>
      <c r="AE22" s="1" t="e">
        <f>ROUND(VLOOKUP($Q22,[1]ht!$A$2:$H$253,3,FALSE),1)</f>
        <v>#N/A</v>
      </c>
      <c r="AF22" s="1" t="e">
        <f>ROUND(VLOOKUP($Q22,[1]ht!$A$2:$H$253,4,FALSE),1)</f>
        <v>#N/A</v>
      </c>
      <c r="AG22" s="1" t="e">
        <f>ROUND(VLOOKUP($Q22,[1]ht!$A$2:$H$253,5,FALSE),1)</f>
        <v>#N/A</v>
      </c>
      <c r="AH22" s="1" t="e">
        <f>ROUND(VLOOKUP($Q22,[1]ht!$A$2:$H$253,6,FALSE),1)</f>
        <v>#N/A</v>
      </c>
      <c r="AI22" s="1" t="e">
        <f>ROUND(VLOOKUP($Q22,[1]ht!$A$2:$H$253,7,FALSE),1)</f>
        <v>#N/A</v>
      </c>
      <c r="AJ22" s="1" t="e">
        <f>ROUND(VLOOKUP($Q22,[1]ht!$A$2:$H$253,8,FALSE),1)</f>
        <v>#N/A</v>
      </c>
    </row>
    <row r="23" spans="1:57" ht="24.75">
      <c r="A23" s="5">
        <v>18</v>
      </c>
      <c r="B23" s="6"/>
      <c r="C23" s="78"/>
      <c r="D23" s="80"/>
      <c r="E23" s="72"/>
      <c r="F23" s="9"/>
      <c r="G23" s="30">
        <f t="shared" si="5"/>
        <v>0</v>
      </c>
      <c r="H23" s="30">
        <f t="shared" si="6"/>
        <v>0</v>
      </c>
      <c r="I23" s="9"/>
      <c r="J23" s="9"/>
      <c r="K23" s="24" t="str">
        <f t="shared" si="0"/>
        <v/>
      </c>
      <c r="L23" s="24" t="str">
        <f t="shared" si="1"/>
        <v/>
      </c>
      <c r="M23" s="24" t="str">
        <f t="shared" si="2"/>
        <v/>
      </c>
      <c r="N23" s="10" t="str">
        <f>[1]Profile!$B$2</f>
        <v>700101-1</v>
      </c>
      <c r="O23" s="11" t="e">
        <f>#REF!</f>
        <v>#REF!</v>
      </c>
      <c r="P23" s="1" t="str">
        <f t="shared" si="3"/>
        <v>0</v>
      </c>
      <c r="Q23" s="1" t="str">
        <f t="shared" si="4"/>
        <v>0</v>
      </c>
      <c r="R23" s="1" t="e">
        <f>ROUND(VLOOKUP($P23,[1]age!$A$2:$M$457,2,FALSE),1)</f>
        <v>#N/A</v>
      </c>
      <c r="S23" s="1" t="e">
        <f>ROUND(VLOOKUP($P23,[1]age!$A$2:$M$457,3,FALSE),1)</f>
        <v>#N/A</v>
      </c>
      <c r="T23" s="1" t="e">
        <f>ROUND(VLOOKUP($P23,[1]age!$A$2:$M$457,4,FALSE),1)</f>
        <v>#N/A</v>
      </c>
      <c r="U23" s="1" t="e">
        <f>ROUND(VLOOKUP($P23,[1]age!$A$2:$M$457,5,FALSE),1)</f>
        <v>#N/A</v>
      </c>
      <c r="V23" s="1" t="e">
        <f>ROUND(VLOOKUP($P23,[1]age!$A$2:$M$457,6,FALSE),1)</f>
        <v>#N/A</v>
      </c>
      <c r="W23" s="1" t="e">
        <f>ROUND(VLOOKUP($P23,[1]age!$A$2:$M$457,7,FALSE),1)</f>
        <v>#N/A</v>
      </c>
      <c r="X23" s="1" t="e">
        <f>ROUND(VLOOKUP($P23,[1]age!$A$2:$M$457,8,FALSE),1)</f>
        <v>#N/A</v>
      </c>
      <c r="Y23" s="1" t="e">
        <f>ROUND(VLOOKUP($P23,[1]age!$A$2:$M$457,9,FALSE),1)</f>
        <v>#N/A</v>
      </c>
      <c r="Z23" s="1" t="e">
        <f>ROUND(VLOOKUP($P23,[1]age!$A$2:$M$457,10,FALSE),1)</f>
        <v>#N/A</v>
      </c>
      <c r="AA23" s="1" t="e">
        <f>ROUND(VLOOKUP($P23,[1]age!$A$2:$M$457,11,FALSE),1)</f>
        <v>#N/A</v>
      </c>
      <c r="AB23" s="1" t="e">
        <f>ROUND(VLOOKUP($P23,[1]age!$A$2:$M$457,12,FALSE),1)</f>
        <v>#N/A</v>
      </c>
      <c r="AC23" s="1" t="e">
        <f>ROUND(VLOOKUP($P23,[1]age!$A$2:$M$457,13,FALSE),1)</f>
        <v>#N/A</v>
      </c>
      <c r="AD23" s="1" t="e">
        <f>ROUND(VLOOKUP($Q23,[1]ht!$A$2:$H$253,2,FALSE),1)</f>
        <v>#N/A</v>
      </c>
      <c r="AE23" s="1" t="e">
        <f>ROUND(VLOOKUP($Q23,[1]ht!$A$2:$H$253,3,FALSE),1)</f>
        <v>#N/A</v>
      </c>
      <c r="AF23" s="1" t="e">
        <f>ROUND(VLOOKUP($Q23,[1]ht!$A$2:$H$253,4,FALSE),1)</f>
        <v>#N/A</v>
      </c>
      <c r="AG23" s="1" t="e">
        <f>ROUND(VLOOKUP($Q23,[1]ht!$A$2:$H$253,5,FALSE),1)</f>
        <v>#N/A</v>
      </c>
      <c r="AH23" s="1" t="e">
        <f>ROUND(VLOOKUP($Q23,[1]ht!$A$2:$H$253,6,FALSE),1)</f>
        <v>#N/A</v>
      </c>
      <c r="AI23" s="1" t="e">
        <f>ROUND(VLOOKUP($Q23,[1]ht!$A$2:$H$253,7,FALSE),1)</f>
        <v>#N/A</v>
      </c>
      <c r="AJ23" s="1" t="e">
        <f>ROUND(VLOOKUP($Q23,[1]ht!$A$2:$H$253,8,FALSE),1)</f>
        <v>#N/A</v>
      </c>
      <c r="AL23" s="27" t="s">
        <v>62</v>
      </c>
      <c r="AM23" s="28"/>
      <c r="AN23" s="28"/>
      <c r="AO23" s="28"/>
      <c r="AP23" s="28"/>
      <c r="AQ23" s="28"/>
      <c r="AR23"/>
      <c r="AX23" s="27" t="s">
        <v>63</v>
      </c>
      <c r="AY23" s="28"/>
      <c r="AZ23" s="28"/>
      <c r="BA23" s="28"/>
      <c r="BB23" s="28"/>
      <c r="BC23" s="28"/>
    </row>
    <row r="24" spans="1:57" ht="24.75">
      <c r="A24" s="5">
        <v>19</v>
      </c>
      <c r="B24" s="6"/>
      <c r="C24" s="78"/>
      <c r="D24" s="80"/>
      <c r="E24" s="72"/>
      <c r="F24" s="9"/>
      <c r="G24" s="30">
        <f t="shared" si="5"/>
        <v>0</v>
      </c>
      <c r="H24" s="30">
        <f t="shared" si="6"/>
        <v>0</v>
      </c>
      <c r="I24" s="9"/>
      <c r="J24" s="9"/>
      <c r="K24" s="24" t="str">
        <f t="shared" si="0"/>
        <v/>
      </c>
      <c r="L24" s="24" t="str">
        <f t="shared" si="1"/>
        <v/>
      </c>
      <c r="M24" s="24" t="str">
        <f t="shared" si="2"/>
        <v/>
      </c>
      <c r="N24" s="10" t="str">
        <f>[1]Profile!$B$2</f>
        <v>700101-1</v>
      </c>
      <c r="O24" s="11" t="e">
        <f>#REF!</f>
        <v>#REF!</v>
      </c>
      <c r="P24" s="1" t="str">
        <f t="shared" si="3"/>
        <v>0</v>
      </c>
      <c r="Q24" s="1" t="str">
        <f t="shared" si="4"/>
        <v>0</v>
      </c>
      <c r="R24" s="1" t="e">
        <f>ROUND(VLOOKUP($P24,[1]age!$A$2:$M$457,2,FALSE),1)</f>
        <v>#N/A</v>
      </c>
      <c r="S24" s="1" t="e">
        <f>ROUND(VLOOKUP($P24,[1]age!$A$2:$M$457,3,FALSE),1)</f>
        <v>#N/A</v>
      </c>
      <c r="T24" s="1" t="e">
        <f>ROUND(VLOOKUP($P24,[1]age!$A$2:$M$457,4,FALSE),1)</f>
        <v>#N/A</v>
      </c>
      <c r="U24" s="1" t="e">
        <f>ROUND(VLOOKUP($P24,[1]age!$A$2:$M$457,5,FALSE),1)</f>
        <v>#N/A</v>
      </c>
      <c r="V24" s="1" t="e">
        <f>ROUND(VLOOKUP($P24,[1]age!$A$2:$M$457,6,FALSE),1)</f>
        <v>#N/A</v>
      </c>
      <c r="W24" s="1" t="e">
        <f>ROUND(VLOOKUP($P24,[1]age!$A$2:$M$457,7,FALSE),1)</f>
        <v>#N/A</v>
      </c>
      <c r="X24" s="1" t="e">
        <f>ROUND(VLOOKUP($P24,[1]age!$A$2:$M$457,8,FALSE),1)</f>
        <v>#N/A</v>
      </c>
      <c r="Y24" s="1" t="e">
        <f>ROUND(VLOOKUP($P24,[1]age!$A$2:$M$457,9,FALSE),1)</f>
        <v>#N/A</v>
      </c>
      <c r="Z24" s="1" t="e">
        <f>ROUND(VLOOKUP($P24,[1]age!$A$2:$M$457,10,FALSE),1)</f>
        <v>#N/A</v>
      </c>
      <c r="AA24" s="1" t="e">
        <f>ROUND(VLOOKUP($P24,[1]age!$A$2:$M$457,11,FALSE),1)</f>
        <v>#N/A</v>
      </c>
      <c r="AB24" s="1" t="e">
        <f>ROUND(VLOOKUP($P24,[1]age!$A$2:$M$457,12,FALSE),1)</f>
        <v>#N/A</v>
      </c>
      <c r="AC24" s="1" t="e">
        <f>ROUND(VLOOKUP($P24,[1]age!$A$2:$M$457,13,FALSE),1)</f>
        <v>#N/A</v>
      </c>
      <c r="AD24" s="1" t="e">
        <f>ROUND(VLOOKUP($Q24,[1]ht!$A$2:$H$253,2,FALSE),1)</f>
        <v>#N/A</v>
      </c>
      <c r="AE24" s="1" t="e">
        <f>ROUND(VLOOKUP($Q24,[1]ht!$A$2:$H$253,3,FALSE),1)</f>
        <v>#N/A</v>
      </c>
      <c r="AF24" s="1" t="e">
        <f>ROUND(VLOOKUP($Q24,[1]ht!$A$2:$H$253,4,FALSE),1)</f>
        <v>#N/A</v>
      </c>
      <c r="AG24" s="1" t="e">
        <f>ROUND(VLOOKUP($Q24,[1]ht!$A$2:$H$253,5,FALSE),1)</f>
        <v>#N/A</v>
      </c>
      <c r="AH24" s="1" t="e">
        <f>ROUND(VLOOKUP($Q24,[1]ht!$A$2:$H$253,6,FALSE),1)</f>
        <v>#N/A</v>
      </c>
      <c r="AI24" s="1" t="e">
        <f>ROUND(VLOOKUP($Q24,[1]ht!$A$2:$H$253,7,FALSE),1)</f>
        <v>#N/A</v>
      </c>
      <c r="AJ24" s="1" t="e">
        <f>ROUND(VLOOKUP($Q24,[1]ht!$A$2:$H$253,8,FALSE),1)</f>
        <v>#N/A</v>
      </c>
      <c r="AL24" s="27" t="s">
        <v>64</v>
      </c>
      <c r="AM24" s="28"/>
      <c r="AN24" s="28"/>
      <c r="AO24" s="27"/>
      <c r="AP24" s="28"/>
      <c r="AQ24" s="28"/>
      <c r="AR24"/>
      <c r="AX24" s="27" t="s">
        <v>64</v>
      </c>
      <c r="AY24" s="28"/>
      <c r="AZ24" s="28"/>
      <c r="BA24" s="28"/>
      <c r="BB24" s="28"/>
      <c r="BC24" s="28"/>
    </row>
    <row r="25" spans="1:57" ht="23.25">
      <c r="A25" s="5">
        <v>20</v>
      </c>
      <c r="B25" s="6"/>
      <c r="C25" s="78"/>
      <c r="D25" s="80"/>
      <c r="E25" s="72"/>
      <c r="F25" s="9"/>
      <c r="G25" s="30">
        <f t="shared" si="5"/>
        <v>0</v>
      </c>
      <c r="H25" s="30">
        <f t="shared" si="6"/>
        <v>0</v>
      </c>
      <c r="I25" s="9"/>
      <c r="J25" s="9"/>
      <c r="K25" s="24" t="str">
        <f t="shared" si="0"/>
        <v/>
      </c>
      <c r="L25" s="24" t="str">
        <f t="shared" si="1"/>
        <v/>
      </c>
      <c r="M25" s="24" t="str">
        <f t="shared" si="2"/>
        <v/>
      </c>
      <c r="N25" s="10" t="str">
        <f>[1]Profile!$B$2</f>
        <v>700101-1</v>
      </c>
      <c r="O25" s="11" t="e">
        <f>#REF!</f>
        <v>#REF!</v>
      </c>
      <c r="P25" s="1" t="str">
        <f t="shared" si="3"/>
        <v>0</v>
      </c>
      <c r="Q25" s="1" t="str">
        <f t="shared" si="4"/>
        <v>0</v>
      </c>
      <c r="R25" s="1" t="e">
        <f>ROUND(VLOOKUP($P25,[1]age!$A$2:$M$457,2,FALSE),1)</f>
        <v>#N/A</v>
      </c>
      <c r="S25" s="1" t="e">
        <f>ROUND(VLOOKUP($P25,[1]age!$A$2:$M$457,3,FALSE),1)</f>
        <v>#N/A</v>
      </c>
      <c r="T25" s="1" t="e">
        <f>ROUND(VLOOKUP($P25,[1]age!$A$2:$M$457,4,FALSE),1)</f>
        <v>#N/A</v>
      </c>
      <c r="U25" s="1" t="e">
        <f>ROUND(VLOOKUP($P25,[1]age!$A$2:$M$457,5,FALSE),1)</f>
        <v>#N/A</v>
      </c>
      <c r="V25" s="1" t="e">
        <f>ROUND(VLOOKUP($P25,[1]age!$A$2:$M$457,6,FALSE),1)</f>
        <v>#N/A</v>
      </c>
      <c r="W25" s="1" t="e">
        <f>ROUND(VLOOKUP($P25,[1]age!$A$2:$M$457,7,FALSE),1)</f>
        <v>#N/A</v>
      </c>
      <c r="X25" s="1" t="e">
        <f>ROUND(VLOOKUP($P25,[1]age!$A$2:$M$457,8,FALSE),1)</f>
        <v>#N/A</v>
      </c>
      <c r="Y25" s="1" t="e">
        <f>ROUND(VLOOKUP($P25,[1]age!$A$2:$M$457,9,FALSE),1)</f>
        <v>#N/A</v>
      </c>
      <c r="Z25" s="1" t="e">
        <f>ROUND(VLOOKUP($P25,[1]age!$A$2:$M$457,10,FALSE),1)</f>
        <v>#N/A</v>
      </c>
      <c r="AA25" s="1" t="e">
        <f>ROUND(VLOOKUP($P25,[1]age!$A$2:$M$457,11,FALSE),1)</f>
        <v>#N/A</v>
      </c>
      <c r="AB25" s="1" t="e">
        <f>ROUND(VLOOKUP($P25,[1]age!$A$2:$M$457,12,FALSE),1)</f>
        <v>#N/A</v>
      </c>
      <c r="AC25" s="1" t="e">
        <f>ROUND(VLOOKUP($P25,[1]age!$A$2:$M$457,13,FALSE),1)</f>
        <v>#N/A</v>
      </c>
      <c r="AD25" s="1" t="e">
        <f>ROUND(VLOOKUP($Q25,[1]ht!$A$2:$H$253,2,FALSE),1)</f>
        <v>#N/A</v>
      </c>
      <c r="AE25" s="1" t="e">
        <f>ROUND(VLOOKUP($Q25,[1]ht!$A$2:$H$253,3,FALSE),1)</f>
        <v>#N/A</v>
      </c>
      <c r="AF25" s="1" t="e">
        <f>ROUND(VLOOKUP($Q25,[1]ht!$A$2:$H$253,4,FALSE),1)</f>
        <v>#N/A</v>
      </c>
      <c r="AG25" s="1" t="e">
        <f>ROUND(VLOOKUP($Q25,[1]ht!$A$2:$H$253,5,FALSE),1)</f>
        <v>#N/A</v>
      </c>
      <c r="AH25" s="1" t="e">
        <f>ROUND(VLOOKUP($Q25,[1]ht!$A$2:$H$253,6,FALSE),1)</f>
        <v>#N/A</v>
      </c>
      <c r="AI25" s="1" t="e">
        <f>ROUND(VLOOKUP($Q25,[1]ht!$A$2:$H$253,7,FALSE),1)</f>
        <v>#N/A</v>
      </c>
      <c r="AJ25" s="1" t="e">
        <f>ROUND(VLOOKUP($Q25,[1]ht!$A$2:$H$253,8,FALSE),1)</f>
        <v>#N/A</v>
      </c>
      <c r="AL25" s="23"/>
      <c r="AM25"/>
      <c r="AN25"/>
      <c r="AO25" s="23"/>
      <c r="AP25"/>
      <c r="AQ25"/>
      <c r="AR25"/>
    </row>
    <row r="26" spans="1:57" ht="23.25">
      <c r="A26" s="5">
        <v>21</v>
      </c>
      <c r="B26" s="6"/>
      <c r="C26" s="78"/>
      <c r="D26" s="80"/>
      <c r="E26" s="72"/>
      <c r="F26" s="9"/>
      <c r="G26" s="30">
        <f t="shared" si="5"/>
        <v>0</v>
      </c>
      <c r="H26" s="30">
        <f t="shared" si="6"/>
        <v>0</v>
      </c>
      <c r="I26" s="9"/>
      <c r="J26" s="9"/>
      <c r="K26" s="24" t="str">
        <f t="shared" si="0"/>
        <v/>
      </c>
      <c r="L26" s="24" t="str">
        <f t="shared" si="1"/>
        <v/>
      </c>
      <c r="M26" s="24" t="str">
        <f t="shared" si="2"/>
        <v/>
      </c>
      <c r="N26" s="10" t="str">
        <f>[1]Profile!$B$2</f>
        <v>700101-1</v>
      </c>
      <c r="O26" s="11" t="e">
        <f>#REF!</f>
        <v>#REF!</v>
      </c>
      <c r="P26" s="1" t="str">
        <f t="shared" si="3"/>
        <v>0</v>
      </c>
      <c r="Q26" s="1" t="str">
        <f t="shared" si="4"/>
        <v>0</v>
      </c>
      <c r="R26" s="1" t="e">
        <f>ROUND(VLOOKUP($P26,[1]age!$A$2:$M$457,2,FALSE),1)</f>
        <v>#N/A</v>
      </c>
      <c r="S26" s="1" t="e">
        <f>ROUND(VLOOKUP($P26,[1]age!$A$2:$M$457,3,FALSE),1)</f>
        <v>#N/A</v>
      </c>
      <c r="T26" s="1" t="e">
        <f>ROUND(VLOOKUP($P26,[1]age!$A$2:$M$457,4,FALSE),1)</f>
        <v>#N/A</v>
      </c>
      <c r="U26" s="1" t="e">
        <f>ROUND(VLOOKUP($P26,[1]age!$A$2:$M$457,5,FALSE),1)</f>
        <v>#N/A</v>
      </c>
      <c r="V26" s="1" t="e">
        <f>ROUND(VLOOKUP($P26,[1]age!$A$2:$M$457,6,FALSE),1)</f>
        <v>#N/A</v>
      </c>
      <c r="W26" s="1" t="e">
        <f>ROUND(VLOOKUP($P26,[1]age!$A$2:$M$457,7,FALSE),1)</f>
        <v>#N/A</v>
      </c>
      <c r="X26" s="1" t="e">
        <f>ROUND(VLOOKUP($P26,[1]age!$A$2:$M$457,8,FALSE),1)</f>
        <v>#N/A</v>
      </c>
      <c r="Y26" s="1" t="e">
        <f>ROUND(VLOOKUP($P26,[1]age!$A$2:$M$457,9,FALSE),1)</f>
        <v>#N/A</v>
      </c>
      <c r="Z26" s="1" t="e">
        <f>ROUND(VLOOKUP($P26,[1]age!$A$2:$M$457,10,FALSE),1)</f>
        <v>#N/A</v>
      </c>
      <c r="AA26" s="1" t="e">
        <f>ROUND(VLOOKUP($P26,[1]age!$A$2:$M$457,11,FALSE),1)</f>
        <v>#N/A</v>
      </c>
      <c r="AB26" s="1" t="e">
        <f>ROUND(VLOOKUP($P26,[1]age!$A$2:$M$457,12,FALSE),1)</f>
        <v>#N/A</v>
      </c>
      <c r="AC26" s="1" t="e">
        <f>ROUND(VLOOKUP($P26,[1]age!$A$2:$M$457,13,FALSE),1)</f>
        <v>#N/A</v>
      </c>
      <c r="AD26" s="1" t="e">
        <f>ROUND(VLOOKUP($Q26,[1]ht!$A$2:$H$253,2,FALSE),1)</f>
        <v>#N/A</v>
      </c>
      <c r="AE26" s="1" t="e">
        <f>ROUND(VLOOKUP($Q26,[1]ht!$A$2:$H$253,3,FALSE),1)</f>
        <v>#N/A</v>
      </c>
      <c r="AF26" s="1" t="e">
        <f>ROUND(VLOOKUP($Q26,[1]ht!$A$2:$H$253,4,FALSE),1)</f>
        <v>#N/A</v>
      </c>
      <c r="AG26" s="1" t="e">
        <f>ROUND(VLOOKUP($Q26,[1]ht!$A$2:$H$253,5,FALSE),1)</f>
        <v>#N/A</v>
      </c>
      <c r="AH26" s="1" t="e">
        <f>ROUND(VLOOKUP($Q26,[1]ht!$A$2:$H$253,6,FALSE),1)</f>
        <v>#N/A</v>
      </c>
      <c r="AI26" s="1" t="e">
        <f>ROUND(VLOOKUP($Q26,[1]ht!$A$2:$H$253,7,FALSE),1)</f>
        <v>#N/A</v>
      </c>
      <c r="AJ26" s="1" t="e">
        <f>ROUND(VLOOKUP($Q26,[1]ht!$A$2:$H$253,8,FALSE),1)</f>
        <v>#N/A</v>
      </c>
    </row>
    <row r="27" spans="1:57" ht="23.25">
      <c r="A27" s="5">
        <v>22</v>
      </c>
      <c r="B27" s="6"/>
      <c r="C27" s="6"/>
      <c r="D27" s="81"/>
      <c r="E27" s="8"/>
      <c r="F27" s="9"/>
      <c r="G27" s="30">
        <f t="shared" si="5"/>
        <v>0</v>
      </c>
      <c r="H27" s="30">
        <f t="shared" si="6"/>
        <v>0</v>
      </c>
      <c r="I27" s="9"/>
      <c r="J27" s="9"/>
      <c r="K27" s="24" t="str">
        <f t="shared" si="0"/>
        <v/>
      </c>
      <c r="L27" s="24" t="str">
        <f t="shared" si="1"/>
        <v/>
      </c>
      <c r="M27" s="24" t="str">
        <f t="shared" si="2"/>
        <v/>
      </c>
      <c r="N27" s="10" t="str">
        <f>[1]Profile!$B$2</f>
        <v>700101-1</v>
      </c>
      <c r="O27" s="11" t="e">
        <f>#REF!</f>
        <v>#REF!</v>
      </c>
      <c r="P27" s="1" t="str">
        <f t="shared" si="3"/>
        <v>0</v>
      </c>
      <c r="Q27" s="1" t="str">
        <f t="shared" si="4"/>
        <v>0</v>
      </c>
      <c r="R27" s="1" t="e">
        <f>ROUND(VLOOKUP($P27,[1]age!$A$2:$M$457,2,FALSE),1)</f>
        <v>#N/A</v>
      </c>
      <c r="S27" s="1" t="e">
        <f>ROUND(VLOOKUP($P27,[1]age!$A$2:$M$457,3,FALSE),1)</f>
        <v>#N/A</v>
      </c>
      <c r="T27" s="1" t="e">
        <f>ROUND(VLOOKUP($P27,[1]age!$A$2:$M$457,4,FALSE),1)</f>
        <v>#N/A</v>
      </c>
      <c r="U27" s="1" t="e">
        <f>ROUND(VLOOKUP($P27,[1]age!$A$2:$M$457,5,FALSE),1)</f>
        <v>#N/A</v>
      </c>
      <c r="V27" s="1" t="e">
        <f>ROUND(VLOOKUP($P27,[1]age!$A$2:$M$457,6,FALSE),1)</f>
        <v>#N/A</v>
      </c>
      <c r="W27" s="1" t="e">
        <f>ROUND(VLOOKUP($P27,[1]age!$A$2:$M$457,7,FALSE),1)</f>
        <v>#N/A</v>
      </c>
      <c r="X27" s="1" t="e">
        <f>ROUND(VLOOKUP($P27,[1]age!$A$2:$M$457,8,FALSE),1)</f>
        <v>#N/A</v>
      </c>
      <c r="Y27" s="1" t="e">
        <f>ROUND(VLOOKUP($P27,[1]age!$A$2:$M$457,9,FALSE),1)</f>
        <v>#N/A</v>
      </c>
      <c r="Z27" s="1" t="e">
        <f>ROUND(VLOOKUP($P27,[1]age!$A$2:$M$457,10,FALSE),1)</f>
        <v>#N/A</v>
      </c>
      <c r="AA27" s="1" t="e">
        <f>ROUND(VLOOKUP($P27,[1]age!$A$2:$M$457,11,FALSE),1)</f>
        <v>#N/A</v>
      </c>
      <c r="AB27" s="1" t="e">
        <f>ROUND(VLOOKUP($P27,[1]age!$A$2:$M$457,12,FALSE),1)</f>
        <v>#N/A</v>
      </c>
      <c r="AC27" s="1" t="e">
        <f>ROUND(VLOOKUP($P27,[1]age!$A$2:$M$457,13,FALSE),1)</f>
        <v>#N/A</v>
      </c>
      <c r="AD27" s="1" t="e">
        <f>ROUND(VLOOKUP($Q27,[1]ht!$A$2:$H$253,2,FALSE),1)</f>
        <v>#N/A</v>
      </c>
      <c r="AE27" s="1" t="e">
        <f>ROUND(VLOOKUP($Q27,[1]ht!$A$2:$H$253,3,FALSE),1)</f>
        <v>#N/A</v>
      </c>
      <c r="AF27" s="1" t="e">
        <f>ROUND(VLOOKUP($Q27,[1]ht!$A$2:$H$253,4,FALSE),1)</f>
        <v>#N/A</v>
      </c>
      <c r="AG27" s="1" t="e">
        <f>ROUND(VLOOKUP($Q27,[1]ht!$A$2:$H$253,5,FALSE),1)</f>
        <v>#N/A</v>
      </c>
      <c r="AH27" s="1" t="e">
        <f>ROUND(VLOOKUP($Q27,[1]ht!$A$2:$H$253,6,FALSE),1)</f>
        <v>#N/A</v>
      </c>
      <c r="AI27" s="1" t="e">
        <f>ROUND(VLOOKUP($Q27,[1]ht!$A$2:$H$253,7,FALSE),1)</f>
        <v>#N/A</v>
      </c>
      <c r="AJ27" s="1" t="e">
        <f>ROUND(VLOOKUP($Q27,[1]ht!$A$2:$H$253,8,FALSE),1)</f>
        <v>#N/A</v>
      </c>
    </row>
    <row r="28" spans="1:57" ht="23.25">
      <c r="A28" s="5">
        <v>23</v>
      </c>
      <c r="B28" s="6"/>
      <c r="C28" s="6"/>
      <c r="D28" s="80"/>
      <c r="E28" s="8"/>
      <c r="F28" s="9"/>
      <c r="G28" s="30">
        <f t="shared" si="5"/>
        <v>0</v>
      </c>
      <c r="H28" s="30">
        <f t="shared" si="6"/>
        <v>0</v>
      </c>
      <c r="I28" s="9"/>
      <c r="J28" s="9"/>
      <c r="K28" s="24" t="str">
        <f t="shared" si="0"/>
        <v/>
      </c>
      <c r="L28" s="24" t="str">
        <f t="shared" si="1"/>
        <v/>
      </c>
      <c r="M28" s="24" t="str">
        <f t="shared" si="2"/>
        <v/>
      </c>
      <c r="N28" s="10" t="str">
        <f>[1]Profile!$B$2</f>
        <v>700101-1</v>
      </c>
      <c r="O28" s="11" t="e">
        <f>#REF!</f>
        <v>#REF!</v>
      </c>
      <c r="P28" s="1" t="str">
        <f t="shared" si="3"/>
        <v>0</v>
      </c>
      <c r="Q28" s="1" t="str">
        <f t="shared" si="4"/>
        <v>0</v>
      </c>
      <c r="R28" s="1" t="e">
        <f>ROUND(VLOOKUP($P28,[1]age!$A$2:$M$457,2,FALSE),1)</f>
        <v>#N/A</v>
      </c>
      <c r="S28" s="1" t="e">
        <f>ROUND(VLOOKUP($P28,[1]age!$A$2:$M$457,3,FALSE),1)</f>
        <v>#N/A</v>
      </c>
      <c r="T28" s="1" t="e">
        <f>ROUND(VLOOKUP($P28,[1]age!$A$2:$M$457,4,FALSE),1)</f>
        <v>#N/A</v>
      </c>
      <c r="U28" s="1" t="e">
        <f>ROUND(VLOOKUP($P28,[1]age!$A$2:$M$457,5,FALSE),1)</f>
        <v>#N/A</v>
      </c>
      <c r="V28" s="1" t="e">
        <f>ROUND(VLOOKUP($P28,[1]age!$A$2:$M$457,6,FALSE),1)</f>
        <v>#N/A</v>
      </c>
      <c r="W28" s="1" t="e">
        <f>ROUND(VLOOKUP($P28,[1]age!$A$2:$M$457,7,FALSE),1)</f>
        <v>#N/A</v>
      </c>
      <c r="X28" s="1" t="e">
        <f>ROUND(VLOOKUP($P28,[1]age!$A$2:$M$457,8,FALSE),1)</f>
        <v>#N/A</v>
      </c>
      <c r="Y28" s="1" t="e">
        <f>ROUND(VLOOKUP($P28,[1]age!$A$2:$M$457,9,FALSE),1)</f>
        <v>#N/A</v>
      </c>
      <c r="Z28" s="1" t="e">
        <f>ROUND(VLOOKUP($P28,[1]age!$A$2:$M$457,10,FALSE),1)</f>
        <v>#N/A</v>
      </c>
      <c r="AA28" s="1" t="e">
        <f>ROUND(VLOOKUP($P28,[1]age!$A$2:$M$457,11,FALSE),1)</f>
        <v>#N/A</v>
      </c>
      <c r="AB28" s="1" t="e">
        <f>ROUND(VLOOKUP($P28,[1]age!$A$2:$M$457,12,FALSE),1)</f>
        <v>#N/A</v>
      </c>
      <c r="AC28" s="1" t="e">
        <f>ROUND(VLOOKUP($P28,[1]age!$A$2:$M$457,13,FALSE),1)</f>
        <v>#N/A</v>
      </c>
      <c r="AD28" s="1" t="e">
        <f>ROUND(VLOOKUP($Q28,[1]ht!$A$2:$H$253,2,FALSE),1)</f>
        <v>#N/A</v>
      </c>
      <c r="AE28" s="1" t="e">
        <f>ROUND(VLOOKUP($Q28,[1]ht!$A$2:$H$253,3,FALSE),1)</f>
        <v>#N/A</v>
      </c>
      <c r="AF28" s="1" t="e">
        <f>ROUND(VLOOKUP($Q28,[1]ht!$A$2:$H$253,4,FALSE),1)</f>
        <v>#N/A</v>
      </c>
      <c r="AG28" s="1" t="e">
        <f>ROUND(VLOOKUP($Q28,[1]ht!$A$2:$H$253,5,FALSE),1)</f>
        <v>#N/A</v>
      </c>
      <c r="AH28" s="1" t="e">
        <f>ROUND(VLOOKUP($Q28,[1]ht!$A$2:$H$253,6,FALSE),1)</f>
        <v>#N/A</v>
      </c>
      <c r="AI28" s="1" t="e">
        <f>ROUND(VLOOKUP($Q28,[1]ht!$A$2:$H$253,7,FALSE),1)</f>
        <v>#N/A</v>
      </c>
      <c r="AJ28" s="1" t="e">
        <f>ROUND(VLOOKUP($Q28,[1]ht!$A$2:$H$253,8,FALSE),1)</f>
        <v>#N/A</v>
      </c>
    </row>
    <row r="29" spans="1:57" ht="23.25">
      <c r="A29" s="5">
        <v>24</v>
      </c>
      <c r="B29" s="6"/>
      <c r="C29" s="6"/>
      <c r="D29" s="80"/>
      <c r="E29" s="8"/>
      <c r="F29" s="9"/>
      <c r="G29" s="30">
        <f t="shared" si="5"/>
        <v>0</v>
      </c>
      <c r="H29" s="30">
        <f t="shared" si="6"/>
        <v>0</v>
      </c>
      <c r="I29" s="9"/>
      <c r="J29" s="9"/>
      <c r="K29" s="24" t="str">
        <f t="shared" si="0"/>
        <v/>
      </c>
      <c r="L29" s="24" t="str">
        <f t="shared" si="1"/>
        <v/>
      </c>
      <c r="M29" s="24" t="str">
        <f t="shared" si="2"/>
        <v/>
      </c>
      <c r="N29" s="10" t="str">
        <f>[1]Profile!$B$2</f>
        <v>700101-1</v>
      </c>
      <c r="O29" s="11" t="e">
        <f>#REF!</f>
        <v>#REF!</v>
      </c>
      <c r="P29" s="1" t="str">
        <f t="shared" si="3"/>
        <v>0</v>
      </c>
      <c r="Q29" s="1" t="str">
        <f t="shared" si="4"/>
        <v>0</v>
      </c>
      <c r="R29" s="1" t="e">
        <f>ROUND(VLOOKUP($P29,[1]age!$A$2:$M$457,2,FALSE),1)</f>
        <v>#N/A</v>
      </c>
      <c r="S29" s="1" t="e">
        <f>ROUND(VLOOKUP($P29,[1]age!$A$2:$M$457,3,FALSE),1)</f>
        <v>#N/A</v>
      </c>
      <c r="T29" s="1" t="e">
        <f>ROUND(VLOOKUP($P29,[1]age!$A$2:$M$457,4,FALSE),1)</f>
        <v>#N/A</v>
      </c>
      <c r="U29" s="1" t="e">
        <f>ROUND(VLOOKUP($P29,[1]age!$A$2:$M$457,5,FALSE),1)</f>
        <v>#N/A</v>
      </c>
      <c r="V29" s="1" t="e">
        <f>ROUND(VLOOKUP($P29,[1]age!$A$2:$M$457,6,FALSE),1)</f>
        <v>#N/A</v>
      </c>
      <c r="W29" s="1" t="e">
        <f>ROUND(VLOOKUP($P29,[1]age!$A$2:$M$457,7,FALSE),1)</f>
        <v>#N/A</v>
      </c>
      <c r="X29" s="1" t="e">
        <f>ROUND(VLOOKUP($P29,[1]age!$A$2:$M$457,8,FALSE),1)</f>
        <v>#N/A</v>
      </c>
      <c r="Y29" s="1" t="e">
        <f>ROUND(VLOOKUP($P29,[1]age!$A$2:$M$457,9,FALSE),1)</f>
        <v>#N/A</v>
      </c>
      <c r="Z29" s="1" t="e">
        <f>ROUND(VLOOKUP($P29,[1]age!$A$2:$M$457,10,FALSE),1)</f>
        <v>#N/A</v>
      </c>
      <c r="AA29" s="1" t="e">
        <f>ROUND(VLOOKUP($P29,[1]age!$A$2:$M$457,11,FALSE),1)</f>
        <v>#N/A</v>
      </c>
      <c r="AB29" s="1" t="e">
        <f>ROUND(VLOOKUP($P29,[1]age!$A$2:$M$457,12,FALSE),1)</f>
        <v>#N/A</v>
      </c>
      <c r="AC29" s="1" t="e">
        <f>ROUND(VLOOKUP($P29,[1]age!$A$2:$M$457,13,FALSE),1)</f>
        <v>#N/A</v>
      </c>
      <c r="AD29" s="1" t="e">
        <f>ROUND(VLOOKUP($Q29,[1]ht!$A$2:$H$253,2,FALSE),1)</f>
        <v>#N/A</v>
      </c>
      <c r="AE29" s="1" t="e">
        <f>ROUND(VLOOKUP($Q29,[1]ht!$A$2:$H$253,3,FALSE),1)</f>
        <v>#N/A</v>
      </c>
      <c r="AF29" s="1" t="e">
        <f>ROUND(VLOOKUP($Q29,[1]ht!$A$2:$H$253,4,FALSE),1)</f>
        <v>#N/A</v>
      </c>
      <c r="AG29" s="1" t="e">
        <f>ROUND(VLOOKUP($Q29,[1]ht!$A$2:$H$253,5,FALSE),1)</f>
        <v>#N/A</v>
      </c>
      <c r="AH29" s="1" t="e">
        <f>ROUND(VLOOKUP($Q29,[1]ht!$A$2:$H$253,6,FALSE),1)</f>
        <v>#N/A</v>
      </c>
      <c r="AI29" s="1" t="e">
        <f>ROUND(VLOOKUP($Q29,[1]ht!$A$2:$H$253,7,FALSE),1)</f>
        <v>#N/A</v>
      </c>
      <c r="AJ29" s="1" t="e">
        <f>ROUND(VLOOKUP($Q29,[1]ht!$A$2:$H$253,8,FALSE),1)</f>
        <v>#N/A</v>
      </c>
    </row>
    <row r="30" spans="1:57" ht="23.25">
      <c r="A30" s="5">
        <v>25</v>
      </c>
      <c r="B30" s="6"/>
      <c r="C30" s="6"/>
      <c r="D30" s="80"/>
      <c r="E30" s="8"/>
      <c r="F30" s="9"/>
      <c r="G30" s="30">
        <f t="shared" si="5"/>
        <v>0</v>
      </c>
      <c r="H30" s="30">
        <f t="shared" si="6"/>
        <v>0</v>
      </c>
      <c r="I30" s="9"/>
      <c r="J30" s="9"/>
      <c r="K30" s="24" t="str">
        <f t="shared" si="0"/>
        <v/>
      </c>
      <c r="L30" s="24" t="str">
        <f t="shared" si="1"/>
        <v/>
      </c>
      <c r="M30" s="24" t="str">
        <f t="shared" si="2"/>
        <v/>
      </c>
      <c r="N30" s="10" t="str">
        <f>[1]Profile!$B$2</f>
        <v>700101-1</v>
      </c>
      <c r="O30" s="11" t="e">
        <f>#REF!</f>
        <v>#REF!</v>
      </c>
      <c r="P30" s="1" t="str">
        <f t="shared" si="3"/>
        <v>0</v>
      </c>
      <c r="Q30" s="1" t="str">
        <f t="shared" si="4"/>
        <v>0</v>
      </c>
      <c r="R30" s="1" t="e">
        <f>ROUND(VLOOKUP($P30,[1]age!$A$2:$M$457,2,FALSE),1)</f>
        <v>#N/A</v>
      </c>
      <c r="S30" s="1" t="e">
        <f>ROUND(VLOOKUP($P30,[1]age!$A$2:$M$457,3,FALSE),1)</f>
        <v>#N/A</v>
      </c>
      <c r="T30" s="1" t="e">
        <f>ROUND(VLOOKUP($P30,[1]age!$A$2:$M$457,4,FALSE),1)</f>
        <v>#N/A</v>
      </c>
      <c r="U30" s="1" t="e">
        <f>ROUND(VLOOKUP($P30,[1]age!$A$2:$M$457,5,FALSE),1)</f>
        <v>#N/A</v>
      </c>
      <c r="V30" s="1" t="e">
        <f>ROUND(VLOOKUP($P30,[1]age!$A$2:$M$457,6,FALSE),1)</f>
        <v>#N/A</v>
      </c>
      <c r="W30" s="1" t="e">
        <f>ROUND(VLOOKUP($P30,[1]age!$A$2:$M$457,7,FALSE),1)</f>
        <v>#N/A</v>
      </c>
      <c r="X30" s="1" t="e">
        <f>ROUND(VLOOKUP($P30,[1]age!$A$2:$M$457,8,FALSE),1)</f>
        <v>#N/A</v>
      </c>
      <c r="Y30" s="1" t="e">
        <f>ROUND(VLOOKUP($P30,[1]age!$A$2:$M$457,9,FALSE),1)</f>
        <v>#N/A</v>
      </c>
      <c r="Z30" s="1" t="e">
        <f>ROUND(VLOOKUP($P30,[1]age!$A$2:$M$457,10,FALSE),1)</f>
        <v>#N/A</v>
      </c>
      <c r="AA30" s="1" t="e">
        <f>ROUND(VLOOKUP($P30,[1]age!$A$2:$M$457,11,FALSE),1)</f>
        <v>#N/A</v>
      </c>
      <c r="AB30" s="1" t="e">
        <f>ROUND(VLOOKUP($P30,[1]age!$A$2:$M$457,12,FALSE),1)</f>
        <v>#N/A</v>
      </c>
      <c r="AC30" s="1" t="e">
        <f>ROUND(VLOOKUP($P30,[1]age!$A$2:$M$457,13,FALSE),1)</f>
        <v>#N/A</v>
      </c>
      <c r="AD30" s="1" t="e">
        <f>ROUND(VLOOKUP($Q30,[1]ht!$A$2:$H$253,2,FALSE),1)</f>
        <v>#N/A</v>
      </c>
      <c r="AE30" s="1" t="e">
        <f>ROUND(VLOOKUP($Q30,[1]ht!$A$2:$H$253,3,FALSE),1)</f>
        <v>#N/A</v>
      </c>
      <c r="AF30" s="1" t="e">
        <f>ROUND(VLOOKUP($Q30,[1]ht!$A$2:$H$253,4,FALSE),1)</f>
        <v>#N/A</v>
      </c>
      <c r="AG30" s="1" t="e">
        <f>ROUND(VLOOKUP($Q30,[1]ht!$A$2:$H$253,5,FALSE),1)</f>
        <v>#N/A</v>
      </c>
      <c r="AH30" s="1" t="e">
        <f>ROUND(VLOOKUP($Q30,[1]ht!$A$2:$H$253,6,FALSE),1)</f>
        <v>#N/A</v>
      </c>
      <c r="AI30" s="1" t="e">
        <f>ROUND(VLOOKUP($Q30,[1]ht!$A$2:$H$253,7,FALSE),1)</f>
        <v>#N/A</v>
      </c>
      <c r="AJ30" s="1" t="e">
        <f>ROUND(VLOOKUP($Q30,[1]ht!$A$2:$H$253,8,FALSE),1)</f>
        <v>#N/A</v>
      </c>
    </row>
    <row r="31" spans="1:57" ht="23.25">
      <c r="A31" s="5">
        <v>26</v>
      </c>
      <c r="B31" s="6"/>
      <c r="C31" s="6"/>
      <c r="D31" s="80"/>
      <c r="E31" s="8"/>
      <c r="F31" s="9"/>
      <c r="G31" s="30">
        <f t="shared" si="5"/>
        <v>0</v>
      </c>
      <c r="H31" s="30">
        <f t="shared" si="6"/>
        <v>0</v>
      </c>
      <c r="I31" s="9"/>
      <c r="J31" s="9"/>
      <c r="K31" s="24" t="str">
        <f t="shared" si="0"/>
        <v/>
      </c>
      <c r="L31" s="24" t="str">
        <f t="shared" si="1"/>
        <v/>
      </c>
      <c r="M31" s="24" t="str">
        <f t="shared" si="2"/>
        <v/>
      </c>
      <c r="N31" s="10" t="str">
        <f>[1]Profile!$B$2</f>
        <v>700101-1</v>
      </c>
      <c r="O31" s="11" t="e">
        <f>#REF!</f>
        <v>#REF!</v>
      </c>
      <c r="P31" s="1" t="str">
        <f t="shared" si="3"/>
        <v>0</v>
      </c>
      <c r="Q31" s="1" t="str">
        <f t="shared" si="4"/>
        <v>0</v>
      </c>
      <c r="R31" s="1" t="e">
        <f>ROUND(VLOOKUP($P31,[1]age!$A$2:$M$457,2,FALSE),1)</f>
        <v>#N/A</v>
      </c>
      <c r="S31" s="1" t="e">
        <f>ROUND(VLOOKUP($P31,[1]age!$A$2:$M$457,3,FALSE),1)</f>
        <v>#N/A</v>
      </c>
      <c r="T31" s="1" t="e">
        <f>ROUND(VLOOKUP($P31,[1]age!$A$2:$M$457,4,FALSE),1)</f>
        <v>#N/A</v>
      </c>
      <c r="U31" s="1" t="e">
        <f>ROUND(VLOOKUP($P31,[1]age!$A$2:$M$457,5,FALSE),1)</f>
        <v>#N/A</v>
      </c>
      <c r="V31" s="1" t="e">
        <f>ROUND(VLOOKUP($P31,[1]age!$A$2:$M$457,6,FALSE),1)</f>
        <v>#N/A</v>
      </c>
      <c r="W31" s="1" t="e">
        <f>ROUND(VLOOKUP($P31,[1]age!$A$2:$M$457,7,FALSE),1)</f>
        <v>#N/A</v>
      </c>
      <c r="X31" s="1" t="e">
        <f>ROUND(VLOOKUP($P31,[1]age!$A$2:$M$457,8,FALSE),1)</f>
        <v>#N/A</v>
      </c>
      <c r="Y31" s="1" t="e">
        <f>ROUND(VLOOKUP($P31,[1]age!$A$2:$M$457,9,FALSE),1)</f>
        <v>#N/A</v>
      </c>
      <c r="Z31" s="1" t="e">
        <f>ROUND(VLOOKUP($P31,[1]age!$A$2:$M$457,10,FALSE),1)</f>
        <v>#N/A</v>
      </c>
      <c r="AA31" s="1" t="e">
        <f>ROUND(VLOOKUP($P31,[1]age!$A$2:$M$457,11,FALSE),1)</f>
        <v>#N/A</v>
      </c>
      <c r="AB31" s="1" t="e">
        <f>ROUND(VLOOKUP($P31,[1]age!$A$2:$M$457,12,FALSE),1)</f>
        <v>#N/A</v>
      </c>
      <c r="AC31" s="1" t="e">
        <f>ROUND(VLOOKUP($P31,[1]age!$A$2:$M$457,13,FALSE),1)</f>
        <v>#N/A</v>
      </c>
      <c r="AD31" s="1" t="e">
        <f>ROUND(VLOOKUP($Q31,[1]ht!$A$2:$H$253,2,FALSE),1)</f>
        <v>#N/A</v>
      </c>
      <c r="AE31" s="1" t="e">
        <f>ROUND(VLOOKUP($Q31,[1]ht!$A$2:$H$253,3,FALSE),1)</f>
        <v>#N/A</v>
      </c>
      <c r="AF31" s="1" t="e">
        <f>ROUND(VLOOKUP($Q31,[1]ht!$A$2:$H$253,4,FALSE),1)</f>
        <v>#N/A</v>
      </c>
      <c r="AG31" s="1" t="e">
        <f>ROUND(VLOOKUP($Q31,[1]ht!$A$2:$H$253,5,FALSE),1)</f>
        <v>#N/A</v>
      </c>
      <c r="AH31" s="1" t="e">
        <f>ROUND(VLOOKUP($Q31,[1]ht!$A$2:$H$253,6,FALSE),1)</f>
        <v>#N/A</v>
      </c>
      <c r="AI31" s="1" t="e">
        <f>ROUND(VLOOKUP($Q31,[1]ht!$A$2:$H$253,7,FALSE),1)</f>
        <v>#N/A</v>
      </c>
      <c r="AJ31" s="1" t="e">
        <f>ROUND(VLOOKUP($Q31,[1]ht!$A$2:$H$253,8,FALSE),1)</f>
        <v>#N/A</v>
      </c>
    </row>
    <row r="32" spans="1:57" ht="23.25">
      <c r="A32" s="5">
        <v>27</v>
      </c>
      <c r="B32" s="6"/>
      <c r="C32" s="6"/>
      <c r="D32" s="80"/>
      <c r="E32" s="8"/>
      <c r="F32" s="9"/>
      <c r="G32" s="30">
        <f t="shared" si="5"/>
        <v>0</v>
      </c>
      <c r="H32" s="30">
        <f t="shared" si="6"/>
        <v>0</v>
      </c>
      <c r="I32" s="9"/>
      <c r="J32" s="9"/>
      <c r="K32" s="24" t="str">
        <f t="shared" si="0"/>
        <v/>
      </c>
      <c r="L32" s="24" t="str">
        <f t="shared" si="1"/>
        <v/>
      </c>
      <c r="M32" s="24" t="str">
        <f t="shared" si="2"/>
        <v/>
      </c>
      <c r="N32" s="10" t="str">
        <f>[1]Profile!$B$2</f>
        <v>700101-1</v>
      </c>
      <c r="O32" s="11" t="e">
        <f>#REF!</f>
        <v>#REF!</v>
      </c>
      <c r="P32" s="1" t="str">
        <f t="shared" si="3"/>
        <v>0</v>
      </c>
      <c r="Q32" s="1" t="str">
        <f t="shared" si="4"/>
        <v>0</v>
      </c>
      <c r="R32" s="1" t="e">
        <f>ROUND(VLOOKUP($P32,[1]age!$A$2:$M$457,2,FALSE),1)</f>
        <v>#N/A</v>
      </c>
      <c r="S32" s="1" t="e">
        <f>ROUND(VLOOKUP($P32,[1]age!$A$2:$M$457,3,FALSE),1)</f>
        <v>#N/A</v>
      </c>
      <c r="T32" s="1" t="e">
        <f>ROUND(VLOOKUP($P32,[1]age!$A$2:$M$457,4,FALSE),1)</f>
        <v>#N/A</v>
      </c>
      <c r="U32" s="1" t="e">
        <f>ROUND(VLOOKUP($P32,[1]age!$A$2:$M$457,5,FALSE),1)</f>
        <v>#N/A</v>
      </c>
      <c r="V32" s="1" t="e">
        <f>ROUND(VLOOKUP($P32,[1]age!$A$2:$M$457,6,FALSE),1)</f>
        <v>#N/A</v>
      </c>
      <c r="W32" s="1" t="e">
        <f>ROUND(VLOOKUP($P32,[1]age!$A$2:$M$457,7,FALSE),1)</f>
        <v>#N/A</v>
      </c>
      <c r="X32" s="1" t="e">
        <f>ROUND(VLOOKUP($P32,[1]age!$A$2:$M$457,8,FALSE),1)</f>
        <v>#N/A</v>
      </c>
      <c r="Y32" s="1" t="e">
        <f>ROUND(VLOOKUP($P32,[1]age!$A$2:$M$457,9,FALSE),1)</f>
        <v>#N/A</v>
      </c>
      <c r="Z32" s="1" t="e">
        <f>ROUND(VLOOKUP($P32,[1]age!$A$2:$M$457,10,FALSE),1)</f>
        <v>#N/A</v>
      </c>
      <c r="AA32" s="1" t="e">
        <f>ROUND(VLOOKUP($P32,[1]age!$A$2:$M$457,11,FALSE),1)</f>
        <v>#N/A</v>
      </c>
      <c r="AB32" s="1" t="e">
        <f>ROUND(VLOOKUP($P32,[1]age!$A$2:$M$457,12,FALSE),1)</f>
        <v>#N/A</v>
      </c>
      <c r="AC32" s="1" t="e">
        <f>ROUND(VLOOKUP($P32,[1]age!$A$2:$M$457,13,FALSE),1)</f>
        <v>#N/A</v>
      </c>
      <c r="AD32" s="1" t="e">
        <f>ROUND(VLOOKUP($Q32,[1]ht!$A$2:$H$253,2,FALSE),1)</f>
        <v>#N/A</v>
      </c>
      <c r="AE32" s="1" t="e">
        <f>ROUND(VLOOKUP($Q32,[1]ht!$A$2:$H$253,3,FALSE),1)</f>
        <v>#N/A</v>
      </c>
      <c r="AF32" s="1" t="e">
        <f>ROUND(VLOOKUP($Q32,[1]ht!$A$2:$H$253,4,FALSE),1)</f>
        <v>#N/A</v>
      </c>
      <c r="AG32" s="1" t="e">
        <f>ROUND(VLOOKUP($Q32,[1]ht!$A$2:$H$253,5,FALSE),1)</f>
        <v>#N/A</v>
      </c>
      <c r="AH32" s="1" t="e">
        <f>ROUND(VLOOKUP($Q32,[1]ht!$A$2:$H$253,6,FALSE),1)</f>
        <v>#N/A</v>
      </c>
      <c r="AI32" s="1" t="e">
        <f>ROUND(VLOOKUP($Q32,[1]ht!$A$2:$H$253,7,FALSE),1)</f>
        <v>#N/A</v>
      </c>
      <c r="AJ32" s="1" t="e">
        <f>ROUND(VLOOKUP($Q32,[1]ht!$A$2:$H$253,8,FALSE),1)</f>
        <v>#N/A</v>
      </c>
    </row>
    <row r="33" spans="1:36" ht="23.25">
      <c r="A33" s="5">
        <v>28</v>
      </c>
      <c r="B33" s="6"/>
      <c r="C33" s="6"/>
      <c r="D33" s="80"/>
      <c r="E33" s="12"/>
      <c r="F33" s="9"/>
      <c r="G33" s="30">
        <f t="shared" si="5"/>
        <v>0</v>
      </c>
      <c r="H33" s="30">
        <f t="shared" si="6"/>
        <v>0</v>
      </c>
      <c r="I33" s="9"/>
      <c r="J33" s="9"/>
      <c r="K33" s="24" t="str">
        <f t="shared" si="0"/>
        <v/>
      </c>
      <c r="L33" s="24" t="str">
        <f t="shared" si="1"/>
        <v/>
      </c>
      <c r="M33" s="24" t="str">
        <f t="shared" si="2"/>
        <v/>
      </c>
      <c r="N33" s="10" t="str">
        <f>[1]Profile!$B$2</f>
        <v>700101-1</v>
      </c>
      <c r="O33" s="11" t="e">
        <f>#REF!</f>
        <v>#REF!</v>
      </c>
      <c r="P33" s="1" t="str">
        <f t="shared" si="3"/>
        <v>0</v>
      </c>
      <c r="Q33" s="1" t="str">
        <f t="shared" si="4"/>
        <v>0</v>
      </c>
      <c r="R33" s="1" t="e">
        <f>ROUND(VLOOKUP($P33,[1]age!$A$2:$M$457,2,FALSE),1)</f>
        <v>#N/A</v>
      </c>
      <c r="S33" s="1" t="e">
        <f>ROUND(VLOOKUP($P33,[1]age!$A$2:$M$457,3,FALSE),1)</f>
        <v>#N/A</v>
      </c>
      <c r="T33" s="1" t="e">
        <f>ROUND(VLOOKUP($P33,[1]age!$A$2:$M$457,4,FALSE),1)</f>
        <v>#N/A</v>
      </c>
      <c r="U33" s="1" t="e">
        <f>ROUND(VLOOKUP($P33,[1]age!$A$2:$M$457,5,FALSE),1)</f>
        <v>#N/A</v>
      </c>
      <c r="V33" s="1" t="e">
        <f>ROUND(VLOOKUP($P33,[1]age!$A$2:$M$457,6,FALSE),1)</f>
        <v>#N/A</v>
      </c>
      <c r="W33" s="1" t="e">
        <f>ROUND(VLOOKUP($P33,[1]age!$A$2:$M$457,7,FALSE),1)</f>
        <v>#N/A</v>
      </c>
      <c r="X33" s="1" t="e">
        <f>ROUND(VLOOKUP($P33,[1]age!$A$2:$M$457,8,FALSE),1)</f>
        <v>#N/A</v>
      </c>
      <c r="Y33" s="1" t="e">
        <f>ROUND(VLOOKUP($P33,[1]age!$A$2:$M$457,9,FALSE),1)</f>
        <v>#N/A</v>
      </c>
      <c r="Z33" s="1" t="e">
        <f>ROUND(VLOOKUP($P33,[1]age!$A$2:$M$457,10,FALSE),1)</f>
        <v>#N/A</v>
      </c>
      <c r="AA33" s="1" t="e">
        <f>ROUND(VLOOKUP($P33,[1]age!$A$2:$M$457,11,FALSE),1)</f>
        <v>#N/A</v>
      </c>
      <c r="AB33" s="1" t="e">
        <f>ROUND(VLOOKUP($P33,[1]age!$A$2:$M$457,12,FALSE),1)</f>
        <v>#N/A</v>
      </c>
      <c r="AC33" s="1" t="e">
        <f>ROUND(VLOOKUP($P33,[1]age!$A$2:$M$457,13,FALSE),1)</f>
        <v>#N/A</v>
      </c>
      <c r="AD33" s="1" t="e">
        <f>ROUND(VLOOKUP($Q33,[1]ht!$A$2:$H$253,2,FALSE),1)</f>
        <v>#N/A</v>
      </c>
      <c r="AE33" s="1" t="e">
        <f>ROUND(VLOOKUP($Q33,[1]ht!$A$2:$H$253,3,FALSE),1)</f>
        <v>#N/A</v>
      </c>
      <c r="AF33" s="1" t="e">
        <f>ROUND(VLOOKUP($Q33,[1]ht!$A$2:$H$253,4,FALSE),1)</f>
        <v>#N/A</v>
      </c>
      <c r="AG33" s="1" t="e">
        <f>ROUND(VLOOKUP($Q33,[1]ht!$A$2:$H$253,5,FALSE),1)</f>
        <v>#N/A</v>
      </c>
      <c r="AH33" s="1" t="e">
        <f>ROUND(VLOOKUP($Q33,[1]ht!$A$2:$H$253,6,FALSE),1)</f>
        <v>#N/A</v>
      </c>
      <c r="AI33" s="1" t="e">
        <f>ROUND(VLOOKUP($Q33,[1]ht!$A$2:$H$253,7,FALSE),1)</f>
        <v>#N/A</v>
      </c>
      <c r="AJ33" s="1" t="e">
        <f>ROUND(VLOOKUP($Q33,[1]ht!$A$2:$H$253,8,FALSE),1)</f>
        <v>#N/A</v>
      </c>
    </row>
    <row r="34" spans="1:36" ht="23.25">
      <c r="A34" s="5">
        <v>29</v>
      </c>
      <c r="B34" s="6"/>
      <c r="C34" s="6"/>
      <c r="D34" s="80"/>
      <c r="E34" s="12"/>
      <c r="F34" s="9"/>
      <c r="G34" s="30">
        <f t="shared" si="5"/>
        <v>0</v>
      </c>
      <c r="H34" s="30">
        <f t="shared" si="6"/>
        <v>0</v>
      </c>
      <c r="I34" s="9"/>
      <c r="J34" s="9"/>
      <c r="K34" s="24" t="str">
        <f t="shared" si="0"/>
        <v/>
      </c>
      <c r="L34" s="24" t="str">
        <f t="shared" si="1"/>
        <v/>
      </c>
      <c r="M34" s="24" t="str">
        <f t="shared" si="2"/>
        <v/>
      </c>
      <c r="N34" s="10" t="str">
        <f>[1]Profile!$B$2</f>
        <v>700101-1</v>
      </c>
      <c r="O34" s="11" t="e">
        <f>#REF!</f>
        <v>#REF!</v>
      </c>
      <c r="P34" s="1" t="str">
        <f t="shared" si="3"/>
        <v>0</v>
      </c>
      <c r="Q34" s="1" t="str">
        <f t="shared" si="4"/>
        <v>0</v>
      </c>
      <c r="R34" s="1" t="e">
        <f>ROUND(VLOOKUP($P34,[1]age!$A$2:$M$457,2,FALSE),1)</f>
        <v>#N/A</v>
      </c>
      <c r="S34" s="1" t="e">
        <f>ROUND(VLOOKUP($P34,[1]age!$A$2:$M$457,3,FALSE),1)</f>
        <v>#N/A</v>
      </c>
      <c r="T34" s="1" t="e">
        <f>ROUND(VLOOKUP($P34,[1]age!$A$2:$M$457,4,FALSE),1)</f>
        <v>#N/A</v>
      </c>
      <c r="U34" s="1" t="e">
        <f>ROUND(VLOOKUP($P34,[1]age!$A$2:$M$457,5,FALSE),1)</f>
        <v>#N/A</v>
      </c>
      <c r="V34" s="1" t="e">
        <f>ROUND(VLOOKUP($P34,[1]age!$A$2:$M$457,6,FALSE),1)</f>
        <v>#N/A</v>
      </c>
      <c r="W34" s="1" t="e">
        <f>ROUND(VLOOKUP($P34,[1]age!$A$2:$M$457,7,FALSE),1)</f>
        <v>#N/A</v>
      </c>
      <c r="X34" s="1" t="e">
        <f>ROUND(VLOOKUP($P34,[1]age!$A$2:$M$457,8,FALSE),1)</f>
        <v>#N/A</v>
      </c>
      <c r="Y34" s="1" t="e">
        <f>ROUND(VLOOKUP($P34,[1]age!$A$2:$M$457,9,FALSE),1)</f>
        <v>#N/A</v>
      </c>
      <c r="Z34" s="1" t="e">
        <f>ROUND(VLOOKUP($P34,[1]age!$A$2:$M$457,10,FALSE),1)</f>
        <v>#N/A</v>
      </c>
      <c r="AA34" s="1" t="e">
        <f>ROUND(VLOOKUP($P34,[1]age!$A$2:$M$457,11,FALSE),1)</f>
        <v>#N/A</v>
      </c>
      <c r="AB34" s="1" t="e">
        <f>ROUND(VLOOKUP($P34,[1]age!$A$2:$M$457,12,FALSE),1)</f>
        <v>#N/A</v>
      </c>
      <c r="AC34" s="1" t="e">
        <f>ROUND(VLOOKUP($P34,[1]age!$A$2:$M$457,13,FALSE),1)</f>
        <v>#N/A</v>
      </c>
      <c r="AD34" s="1" t="e">
        <f>ROUND(VLOOKUP($Q34,[1]ht!$A$2:$H$253,2,FALSE),1)</f>
        <v>#N/A</v>
      </c>
      <c r="AE34" s="1" t="e">
        <f>ROUND(VLOOKUP($Q34,[1]ht!$A$2:$H$253,3,FALSE),1)</f>
        <v>#N/A</v>
      </c>
      <c r="AF34" s="1" t="e">
        <f>ROUND(VLOOKUP($Q34,[1]ht!$A$2:$H$253,4,FALSE),1)</f>
        <v>#N/A</v>
      </c>
      <c r="AG34" s="1" t="e">
        <f>ROUND(VLOOKUP($Q34,[1]ht!$A$2:$H$253,5,FALSE),1)</f>
        <v>#N/A</v>
      </c>
      <c r="AH34" s="1" t="e">
        <f>ROUND(VLOOKUP($Q34,[1]ht!$A$2:$H$253,6,FALSE),1)</f>
        <v>#N/A</v>
      </c>
      <c r="AI34" s="1" t="e">
        <f>ROUND(VLOOKUP($Q34,[1]ht!$A$2:$H$253,7,FALSE),1)</f>
        <v>#N/A</v>
      </c>
      <c r="AJ34" s="1" t="e">
        <f>ROUND(VLOOKUP($Q34,[1]ht!$A$2:$H$253,8,FALSE),1)</f>
        <v>#N/A</v>
      </c>
    </row>
    <row r="35" spans="1:36">
      <c r="A35" s="5">
        <v>30</v>
      </c>
      <c r="B35" s="6"/>
      <c r="C35" s="6"/>
      <c r="D35" s="8"/>
      <c r="E35" s="12"/>
      <c r="F35" s="9"/>
      <c r="G35" s="30">
        <f t="shared" si="5"/>
        <v>0</v>
      </c>
      <c r="H35" s="30">
        <f t="shared" si="6"/>
        <v>0</v>
      </c>
      <c r="I35" s="9"/>
      <c r="J35" s="9"/>
      <c r="K35" s="24" t="str">
        <f t="shared" si="0"/>
        <v/>
      </c>
      <c r="L35" s="24" t="str">
        <f t="shared" si="1"/>
        <v/>
      </c>
      <c r="M35" s="24" t="str">
        <f t="shared" si="2"/>
        <v/>
      </c>
      <c r="N35" s="10" t="str">
        <f>[1]Profile!$B$2</f>
        <v>700101-1</v>
      </c>
      <c r="O35" s="11" t="e">
        <f>#REF!</f>
        <v>#REF!</v>
      </c>
      <c r="P35" s="1" t="str">
        <f t="shared" si="3"/>
        <v>0</v>
      </c>
      <c r="Q35" s="1" t="str">
        <f t="shared" si="4"/>
        <v>0</v>
      </c>
      <c r="R35" s="1" t="e">
        <f>ROUND(VLOOKUP($P35,[1]age!$A$2:$M$457,2,FALSE),1)</f>
        <v>#N/A</v>
      </c>
      <c r="S35" s="1" t="e">
        <f>ROUND(VLOOKUP($P35,[1]age!$A$2:$M$457,3,FALSE),1)</f>
        <v>#N/A</v>
      </c>
      <c r="T35" s="1" t="e">
        <f>ROUND(VLOOKUP($P35,[1]age!$A$2:$M$457,4,FALSE),1)</f>
        <v>#N/A</v>
      </c>
      <c r="U35" s="1" t="e">
        <f>ROUND(VLOOKUP($P35,[1]age!$A$2:$M$457,5,FALSE),1)</f>
        <v>#N/A</v>
      </c>
      <c r="V35" s="1" t="e">
        <f>ROUND(VLOOKUP($P35,[1]age!$A$2:$M$457,6,FALSE),1)</f>
        <v>#N/A</v>
      </c>
      <c r="W35" s="1" t="e">
        <f>ROUND(VLOOKUP($P35,[1]age!$A$2:$M$457,7,FALSE),1)</f>
        <v>#N/A</v>
      </c>
      <c r="X35" s="1" t="e">
        <f>ROUND(VLOOKUP($P35,[1]age!$A$2:$M$457,8,FALSE),1)</f>
        <v>#N/A</v>
      </c>
      <c r="Y35" s="1" t="e">
        <f>ROUND(VLOOKUP($P35,[1]age!$A$2:$M$457,9,FALSE),1)</f>
        <v>#N/A</v>
      </c>
      <c r="Z35" s="1" t="e">
        <f>ROUND(VLOOKUP($P35,[1]age!$A$2:$M$457,10,FALSE),1)</f>
        <v>#N/A</v>
      </c>
      <c r="AA35" s="1" t="e">
        <f>ROUND(VLOOKUP($P35,[1]age!$A$2:$M$457,11,FALSE),1)</f>
        <v>#N/A</v>
      </c>
      <c r="AB35" s="1" t="e">
        <f>ROUND(VLOOKUP($P35,[1]age!$A$2:$M$457,12,FALSE),1)</f>
        <v>#N/A</v>
      </c>
      <c r="AC35" s="1" t="e">
        <f>ROUND(VLOOKUP($P35,[1]age!$A$2:$M$457,13,FALSE),1)</f>
        <v>#N/A</v>
      </c>
      <c r="AD35" s="1" t="e">
        <f>ROUND(VLOOKUP($Q35,[1]ht!$A$2:$H$253,2,FALSE),1)</f>
        <v>#N/A</v>
      </c>
      <c r="AE35" s="1" t="e">
        <f>ROUND(VLOOKUP($Q35,[1]ht!$A$2:$H$253,3,FALSE),1)</f>
        <v>#N/A</v>
      </c>
      <c r="AF35" s="1" t="e">
        <f>ROUND(VLOOKUP($Q35,[1]ht!$A$2:$H$253,4,FALSE),1)</f>
        <v>#N/A</v>
      </c>
      <c r="AG35" s="1" t="e">
        <f>ROUND(VLOOKUP($Q35,[1]ht!$A$2:$H$253,5,FALSE),1)</f>
        <v>#N/A</v>
      </c>
      <c r="AH35" s="1" t="e">
        <f>ROUND(VLOOKUP($Q35,[1]ht!$A$2:$H$253,6,FALSE),1)</f>
        <v>#N/A</v>
      </c>
      <c r="AI35" s="1" t="e">
        <f>ROUND(VLOOKUP($Q35,[1]ht!$A$2:$H$253,7,FALSE),1)</f>
        <v>#N/A</v>
      </c>
      <c r="AJ35" s="1" t="e">
        <f>ROUND(VLOOKUP($Q35,[1]ht!$A$2:$H$253,8,FALSE),1)</f>
        <v>#N/A</v>
      </c>
    </row>
    <row r="36" spans="1:36">
      <c r="A36" s="5">
        <v>31</v>
      </c>
      <c r="B36" s="6"/>
      <c r="C36" s="6"/>
      <c r="D36" s="8"/>
      <c r="E36" s="12"/>
      <c r="F36" s="9"/>
      <c r="G36" s="30">
        <f t="shared" si="5"/>
        <v>0</v>
      </c>
      <c r="H36" s="30">
        <f t="shared" si="6"/>
        <v>0</v>
      </c>
      <c r="I36" s="9"/>
      <c r="J36" s="9"/>
      <c r="K36" s="24" t="str">
        <f t="shared" si="0"/>
        <v/>
      </c>
      <c r="L36" s="24" t="str">
        <f t="shared" si="1"/>
        <v/>
      </c>
      <c r="M36" s="24" t="str">
        <f t="shared" si="2"/>
        <v/>
      </c>
      <c r="N36" s="10" t="str">
        <f>[1]Profile!$B$2</f>
        <v>700101-1</v>
      </c>
      <c r="O36" s="11" t="e">
        <f>#REF!</f>
        <v>#REF!</v>
      </c>
      <c r="P36" s="1" t="str">
        <f t="shared" si="3"/>
        <v>0</v>
      </c>
      <c r="Q36" s="1" t="str">
        <f t="shared" si="4"/>
        <v>0</v>
      </c>
      <c r="R36" s="1" t="e">
        <f>ROUND(VLOOKUP($P36,[1]age!$A$2:$M$457,2,FALSE),1)</f>
        <v>#N/A</v>
      </c>
      <c r="S36" s="1" t="e">
        <f>ROUND(VLOOKUP($P36,[1]age!$A$2:$M$457,3,FALSE),1)</f>
        <v>#N/A</v>
      </c>
      <c r="T36" s="1" t="e">
        <f>ROUND(VLOOKUP($P36,[1]age!$A$2:$M$457,4,FALSE),1)</f>
        <v>#N/A</v>
      </c>
      <c r="U36" s="1" t="e">
        <f>ROUND(VLOOKUP($P36,[1]age!$A$2:$M$457,5,FALSE),1)</f>
        <v>#N/A</v>
      </c>
      <c r="V36" s="1" t="e">
        <f>ROUND(VLOOKUP($P36,[1]age!$A$2:$M$457,6,FALSE),1)</f>
        <v>#N/A</v>
      </c>
      <c r="W36" s="1" t="e">
        <f>ROUND(VLOOKUP($P36,[1]age!$A$2:$M$457,7,FALSE),1)</f>
        <v>#N/A</v>
      </c>
      <c r="X36" s="1" t="e">
        <f>ROUND(VLOOKUP($P36,[1]age!$A$2:$M$457,8,FALSE),1)</f>
        <v>#N/A</v>
      </c>
      <c r="Y36" s="1" t="e">
        <f>ROUND(VLOOKUP($P36,[1]age!$A$2:$M$457,9,FALSE),1)</f>
        <v>#N/A</v>
      </c>
      <c r="Z36" s="1" t="e">
        <f>ROUND(VLOOKUP($P36,[1]age!$A$2:$M$457,10,FALSE),1)</f>
        <v>#N/A</v>
      </c>
      <c r="AA36" s="1" t="e">
        <f>ROUND(VLOOKUP($P36,[1]age!$A$2:$M$457,11,FALSE),1)</f>
        <v>#N/A</v>
      </c>
      <c r="AB36" s="1" t="e">
        <f>ROUND(VLOOKUP($P36,[1]age!$A$2:$M$457,12,FALSE),1)</f>
        <v>#N/A</v>
      </c>
      <c r="AC36" s="1" t="e">
        <f>ROUND(VLOOKUP($P36,[1]age!$A$2:$M$457,13,FALSE),1)</f>
        <v>#N/A</v>
      </c>
      <c r="AD36" s="1" t="e">
        <f>ROUND(VLOOKUP($Q36,[1]ht!$A$2:$H$253,2,FALSE),1)</f>
        <v>#N/A</v>
      </c>
      <c r="AE36" s="1" t="e">
        <f>ROUND(VLOOKUP($Q36,[1]ht!$A$2:$H$253,3,FALSE),1)</f>
        <v>#N/A</v>
      </c>
      <c r="AF36" s="1" t="e">
        <f>ROUND(VLOOKUP($Q36,[1]ht!$A$2:$H$253,4,FALSE),1)</f>
        <v>#N/A</v>
      </c>
      <c r="AG36" s="1" t="e">
        <f>ROUND(VLOOKUP($Q36,[1]ht!$A$2:$H$253,5,FALSE),1)</f>
        <v>#N/A</v>
      </c>
      <c r="AH36" s="1" t="e">
        <f>ROUND(VLOOKUP($Q36,[1]ht!$A$2:$H$253,6,FALSE),1)</f>
        <v>#N/A</v>
      </c>
      <c r="AI36" s="1" t="e">
        <f>ROUND(VLOOKUP($Q36,[1]ht!$A$2:$H$253,7,FALSE),1)</f>
        <v>#N/A</v>
      </c>
      <c r="AJ36" s="1" t="e">
        <f>ROUND(VLOOKUP($Q36,[1]ht!$A$2:$H$253,8,FALSE),1)</f>
        <v>#N/A</v>
      </c>
    </row>
    <row r="37" spans="1:36">
      <c r="A37" s="5">
        <v>32</v>
      </c>
      <c r="B37" s="6"/>
      <c r="C37" s="6"/>
      <c r="D37" s="8"/>
      <c r="E37" s="12"/>
      <c r="F37" s="9"/>
      <c r="G37" s="30">
        <f t="shared" si="5"/>
        <v>0</v>
      </c>
      <c r="H37" s="30">
        <f t="shared" si="6"/>
        <v>0</v>
      </c>
      <c r="I37" s="9"/>
      <c r="J37" s="9"/>
      <c r="K37" s="24" t="str">
        <f t="shared" si="0"/>
        <v/>
      </c>
      <c r="L37" s="24" t="str">
        <f t="shared" si="1"/>
        <v/>
      </c>
      <c r="M37" s="24" t="str">
        <f t="shared" si="2"/>
        <v/>
      </c>
      <c r="N37" s="10" t="str">
        <f>[1]Profile!$B$2</f>
        <v>700101-1</v>
      </c>
      <c r="O37" s="11" t="e">
        <f>#REF!</f>
        <v>#REF!</v>
      </c>
      <c r="P37" s="1" t="str">
        <f t="shared" si="3"/>
        <v>0</v>
      </c>
      <c r="Q37" s="1" t="str">
        <f t="shared" si="4"/>
        <v>0</v>
      </c>
      <c r="R37" s="1" t="e">
        <f>ROUND(VLOOKUP($P37,[1]age!$A$2:$M$457,2,FALSE),1)</f>
        <v>#N/A</v>
      </c>
      <c r="S37" s="1" t="e">
        <f>ROUND(VLOOKUP($P37,[1]age!$A$2:$M$457,3,FALSE),1)</f>
        <v>#N/A</v>
      </c>
      <c r="T37" s="1" t="e">
        <f>ROUND(VLOOKUP($P37,[1]age!$A$2:$M$457,4,FALSE),1)</f>
        <v>#N/A</v>
      </c>
      <c r="U37" s="1" t="e">
        <f>ROUND(VLOOKUP($P37,[1]age!$A$2:$M$457,5,FALSE),1)</f>
        <v>#N/A</v>
      </c>
      <c r="V37" s="1" t="e">
        <f>ROUND(VLOOKUP($P37,[1]age!$A$2:$M$457,6,FALSE),1)</f>
        <v>#N/A</v>
      </c>
      <c r="W37" s="1" t="e">
        <f>ROUND(VLOOKUP($P37,[1]age!$A$2:$M$457,7,FALSE),1)</f>
        <v>#N/A</v>
      </c>
      <c r="X37" s="1" t="e">
        <f>ROUND(VLOOKUP($P37,[1]age!$A$2:$M$457,8,FALSE),1)</f>
        <v>#N/A</v>
      </c>
      <c r="Y37" s="1" t="e">
        <f>ROUND(VLOOKUP($P37,[1]age!$A$2:$M$457,9,FALSE),1)</f>
        <v>#N/A</v>
      </c>
      <c r="Z37" s="1" t="e">
        <f>ROUND(VLOOKUP($P37,[1]age!$A$2:$M$457,10,FALSE),1)</f>
        <v>#N/A</v>
      </c>
      <c r="AA37" s="1" t="e">
        <f>ROUND(VLOOKUP($P37,[1]age!$A$2:$M$457,11,FALSE),1)</f>
        <v>#N/A</v>
      </c>
      <c r="AB37" s="1" t="e">
        <f>ROUND(VLOOKUP($P37,[1]age!$A$2:$M$457,12,FALSE),1)</f>
        <v>#N/A</v>
      </c>
      <c r="AC37" s="1" t="e">
        <f>ROUND(VLOOKUP($P37,[1]age!$A$2:$M$457,13,FALSE),1)</f>
        <v>#N/A</v>
      </c>
      <c r="AD37" s="1" t="e">
        <f>ROUND(VLOOKUP($Q37,[1]ht!$A$2:$H$253,2,FALSE),1)</f>
        <v>#N/A</v>
      </c>
      <c r="AE37" s="1" t="e">
        <f>ROUND(VLOOKUP($Q37,[1]ht!$A$2:$H$253,3,FALSE),1)</f>
        <v>#N/A</v>
      </c>
      <c r="AF37" s="1" t="e">
        <f>ROUND(VLOOKUP($Q37,[1]ht!$A$2:$H$253,4,FALSE),1)</f>
        <v>#N/A</v>
      </c>
      <c r="AG37" s="1" t="e">
        <f>ROUND(VLOOKUP($Q37,[1]ht!$A$2:$H$253,5,FALSE),1)</f>
        <v>#N/A</v>
      </c>
      <c r="AH37" s="1" t="e">
        <f>ROUND(VLOOKUP($Q37,[1]ht!$A$2:$H$253,6,FALSE),1)</f>
        <v>#N/A</v>
      </c>
      <c r="AI37" s="1" t="e">
        <f>ROUND(VLOOKUP($Q37,[1]ht!$A$2:$H$253,7,FALSE),1)</f>
        <v>#N/A</v>
      </c>
      <c r="AJ37" s="1" t="e">
        <f>ROUND(VLOOKUP($Q37,[1]ht!$A$2:$H$253,8,FALSE),1)</f>
        <v>#N/A</v>
      </c>
    </row>
    <row r="38" spans="1:36">
      <c r="A38" s="5">
        <v>33</v>
      </c>
      <c r="B38" s="6"/>
      <c r="C38" s="6"/>
      <c r="D38" s="8"/>
      <c r="E38" s="12"/>
      <c r="F38" s="9"/>
      <c r="G38" s="30">
        <f t="shared" si="5"/>
        <v>0</v>
      </c>
      <c r="H38" s="30">
        <f t="shared" si="6"/>
        <v>0</v>
      </c>
      <c r="I38" s="9"/>
      <c r="J38" s="9"/>
      <c r="K38" s="24" t="str">
        <f t="shared" si="0"/>
        <v/>
      </c>
      <c r="L38" s="24" t="str">
        <f t="shared" si="1"/>
        <v/>
      </c>
      <c r="M38" s="24" t="str">
        <f t="shared" si="2"/>
        <v/>
      </c>
      <c r="N38" s="10" t="str">
        <f>[1]Profile!$B$2</f>
        <v>700101-1</v>
      </c>
      <c r="O38" s="11" t="e">
        <f>#REF!</f>
        <v>#REF!</v>
      </c>
      <c r="P38" s="1" t="str">
        <f t="shared" si="3"/>
        <v>0</v>
      </c>
      <c r="Q38" s="1" t="str">
        <f t="shared" si="4"/>
        <v>0</v>
      </c>
      <c r="R38" s="1" t="e">
        <f>ROUND(VLOOKUP($P38,[1]age!$A$2:$M$457,2,FALSE),1)</f>
        <v>#N/A</v>
      </c>
      <c r="S38" s="1" t="e">
        <f>ROUND(VLOOKUP($P38,[1]age!$A$2:$M$457,3,FALSE),1)</f>
        <v>#N/A</v>
      </c>
      <c r="T38" s="1" t="e">
        <f>ROUND(VLOOKUP($P38,[1]age!$A$2:$M$457,4,FALSE),1)</f>
        <v>#N/A</v>
      </c>
      <c r="U38" s="1" t="e">
        <f>ROUND(VLOOKUP($P38,[1]age!$A$2:$M$457,5,FALSE),1)</f>
        <v>#N/A</v>
      </c>
      <c r="V38" s="1" t="e">
        <f>ROUND(VLOOKUP($P38,[1]age!$A$2:$M$457,6,FALSE),1)</f>
        <v>#N/A</v>
      </c>
      <c r="W38" s="1" t="e">
        <f>ROUND(VLOOKUP($P38,[1]age!$A$2:$M$457,7,FALSE),1)</f>
        <v>#N/A</v>
      </c>
      <c r="X38" s="1" t="e">
        <f>ROUND(VLOOKUP($P38,[1]age!$A$2:$M$457,8,FALSE),1)</f>
        <v>#N/A</v>
      </c>
      <c r="Y38" s="1" t="e">
        <f>ROUND(VLOOKUP($P38,[1]age!$A$2:$M$457,9,FALSE),1)</f>
        <v>#N/A</v>
      </c>
      <c r="Z38" s="1" t="e">
        <f>ROUND(VLOOKUP($P38,[1]age!$A$2:$M$457,10,FALSE),1)</f>
        <v>#N/A</v>
      </c>
      <c r="AA38" s="1" t="e">
        <f>ROUND(VLOOKUP($P38,[1]age!$A$2:$M$457,11,FALSE),1)</f>
        <v>#N/A</v>
      </c>
      <c r="AB38" s="1" t="e">
        <f>ROUND(VLOOKUP($P38,[1]age!$A$2:$M$457,12,FALSE),1)</f>
        <v>#N/A</v>
      </c>
      <c r="AC38" s="1" t="e">
        <f>ROUND(VLOOKUP($P38,[1]age!$A$2:$M$457,13,FALSE),1)</f>
        <v>#N/A</v>
      </c>
      <c r="AD38" s="1" t="e">
        <f>ROUND(VLOOKUP($Q38,[1]ht!$A$2:$H$253,2,FALSE),1)</f>
        <v>#N/A</v>
      </c>
      <c r="AE38" s="1" t="e">
        <f>ROUND(VLOOKUP($Q38,[1]ht!$A$2:$H$253,3,FALSE),1)</f>
        <v>#N/A</v>
      </c>
      <c r="AF38" s="1" t="e">
        <f>ROUND(VLOOKUP($Q38,[1]ht!$A$2:$H$253,4,FALSE),1)</f>
        <v>#N/A</v>
      </c>
      <c r="AG38" s="1" t="e">
        <f>ROUND(VLOOKUP($Q38,[1]ht!$A$2:$H$253,5,FALSE),1)</f>
        <v>#N/A</v>
      </c>
      <c r="AH38" s="1" t="e">
        <f>ROUND(VLOOKUP($Q38,[1]ht!$A$2:$H$253,6,FALSE),1)</f>
        <v>#N/A</v>
      </c>
      <c r="AI38" s="1" t="e">
        <f>ROUND(VLOOKUP($Q38,[1]ht!$A$2:$H$253,7,FALSE),1)</f>
        <v>#N/A</v>
      </c>
      <c r="AJ38" s="1" t="e">
        <f>ROUND(VLOOKUP($Q38,[1]ht!$A$2:$H$253,8,FALSE),1)</f>
        <v>#N/A</v>
      </c>
    </row>
    <row r="39" spans="1:36">
      <c r="A39" s="5">
        <v>34</v>
      </c>
      <c r="B39" s="6"/>
      <c r="C39" s="6"/>
      <c r="D39" s="8"/>
      <c r="E39" s="12"/>
      <c r="F39" s="9"/>
      <c r="G39" s="30">
        <f t="shared" si="5"/>
        <v>0</v>
      </c>
      <c r="H39" s="30">
        <f t="shared" si="6"/>
        <v>0</v>
      </c>
      <c r="I39" s="9"/>
      <c r="J39" s="9"/>
      <c r="K39" s="24" t="str">
        <f t="shared" si="0"/>
        <v/>
      </c>
      <c r="L39" s="24" t="str">
        <f t="shared" si="1"/>
        <v/>
      </c>
      <c r="M39" s="24" t="str">
        <f t="shared" si="2"/>
        <v/>
      </c>
      <c r="N39" s="10" t="str">
        <f>[1]Profile!$B$2</f>
        <v>700101-1</v>
      </c>
      <c r="O39" s="11" t="e">
        <f>#REF!</f>
        <v>#REF!</v>
      </c>
      <c r="P39" s="1" t="str">
        <f t="shared" si="3"/>
        <v>0</v>
      </c>
      <c r="Q39" s="1" t="str">
        <f t="shared" si="4"/>
        <v>0</v>
      </c>
      <c r="R39" s="1" t="e">
        <f>ROUND(VLOOKUP($P39,[1]age!$A$2:$M$457,2,FALSE),1)</f>
        <v>#N/A</v>
      </c>
      <c r="S39" s="1" t="e">
        <f>ROUND(VLOOKUP($P39,[1]age!$A$2:$M$457,3,FALSE),1)</f>
        <v>#N/A</v>
      </c>
      <c r="T39" s="1" t="e">
        <f>ROUND(VLOOKUP($P39,[1]age!$A$2:$M$457,4,FALSE),1)</f>
        <v>#N/A</v>
      </c>
      <c r="U39" s="1" t="e">
        <f>ROUND(VLOOKUP($P39,[1]age!$A$2:$M$457,5,FALSE),1)</f>
        <v>#N/A</v>
      </c>
      <c r="V39" s="1" t="e">
        <f>ROUND(VLOOKUP($P39,[1]age!$A$2:$M$457,6,FALSE),1)</f>
        <v>#N/A</v>
      </c>
      <c r="W39" s="1" t="e">
        <f>ROUND(VLOOKUP($P39,[1]age!$A$2:$M$457,7,FALSE),1)</f>
        <v>#N/A</v>
      </c>
      <c r="X39" s="1" t="e">
        <f>ROUND(VLOOKUP($P39,[1]age!$A$2:$M$457,8,FALSE),1)</f>
        <v>#N/A</v>
      </c>
      <c r="Y39" s="1" t="e">
        <f>ROUND(VLOOKUP($P39,[1]age!$A$2:$M$457,9,FALSE),1)</f>
        <v>#N/A</v>
      </c>
      <c r="Z39" s="1" t="e">
        <f>ROUND(VLOOKUP($P39,[1]age!$A$2:$M$457,10,FALSE),1)</f>
        <v>#N/A</v>
      </c>
      <c r="AA39" s="1" t="e">
        <f>ROUND(VLOOKUP($P39,[1]age!$A$2:$M$457,11,FALSE),1)</f>
        <v>#N/A</v>
      </c>
      <c r="AB39" s="1" t="e">
        <f>ROUND(VLOOKUP($P39,[1]age!$A$2:$M$457,12,FALSE),1)</f>
        <v>#N/A</v>
      </c>
      <c r="AC39" s="1" t="e">
        <f>ROUND(VLOOKUP($P39,[1]age!$A$2:$M$457,13,FALSE),1)</f>
        <v>#N/A</v>
      </c>
      <c r="AD39" s="1" t="e">
        <f>ROUND(VLOOKUP($Q39,[1]ht!$A$2:$H$253,2,FALSE),1)</f>
        <v>#N/A</v>
      </c>
      <c r="AE39" s="1" t="e">
        <f>ROUND(VLOOKUP($Q39,[1]ht!$A$2:$H$253,3,FALSE),1)</f>
        <v>#N/A</v>
      </c>
      <c r="AF39" s="1" t="e">
        <f>ROUND(VLOOKUP($Q39,[1]ht!$A$2:$H$253,4,FALSE),1)</f>
        <v>#N/A</v>
      </c>
      <c r="AG39" s="1" t="e">
        <f>ROUND(VLOOKUP($Q39,[1]ht!$A$2:$H$253,5,FALSE),1)</f>
        <v>#N/A</v>
      </c>
      <c r="AH39" s="1" t="e">
        <f>ROUND(VLOOKUP($Q39,[1]ht!$A$2:$H$253,6,FALSE),1)</f>
        <v>#N/A</v>
      </c>
      <c r="AI39" s="1" t="e">
        <f>ROUND(VLOOKUP($Q39,[1]ht!$A$2:$H$253,7,FALSE),1)</f>
        <v>#N/A</v>
      </c>
      <c r="AJ39" s="1" t="e">
        <f>ROUND(VLOOKUP($Q39,[1]ht!$A$2:$H$253,8,FALSE),1)</f>
        <v>#N/A</v>
      </c>
    </row>
    <row r="40" spans="1:36">
      <c r="A40" s="5">
        <v>35</v>
      </c>
      <c r="B40" s="6"/>
      <c r="C40" s="6"/>
      <c r="D40" s="8"/>
      <c r="E40" s="12"/>
      <c r="F40" s="9"/>
      <c r="G40" s="30">
        <f t="shared" si="5"/>
        <v>0</v>
      </c>
      <c r="H40" s="30">
        <f t="shared" si="6"/>
        <v>0</v>
      </c>
      <c r="I40" s="9"/>
      <c r="J40" s="9"/>
      <c r="K40" s="24" t="str">
        <f t="shared" si="0"/>
        <v/>
      </c>
      <c r="L40" s="24" t="str">
        <f t="shared" si="1"/>
        <v/>
      </c>
      <c r="M40" s="24" t="str">
        <f t="shared" si="2"/>
        <v/>
      </c>
      <c r="N40" s="10" t="str">
        <f>[1]Profile!$B$2</f>
        <v>700101-1</v>
      </c>
      <c r="O40" s="11" t="e">
        <f>#REF!</f>
        <v>#REF!</v>
      </c>
      <c r="P40" s="1" t="str">
        <f t="shared" si="3"/>
        <v>0</v>
      </c>
      <c r="Q40" s="1" t="str">
        <f t="shared" si="4"/>
        <v>0</v>
      </c>
      <c r="R40" s="1" t="e">
        <f>ROUND(VLOOKUP($P40,[1]age!$A$2:$M$457,2,FALSE),1)</f>
        <v>#N/A</v>
      </c>
      <c r="S40" s="1" t="e">
        <f>ROUND(VLOOKUP($P40,[1]age!$A$2:$M$457,3,FALSE),1)</f>
        <v>#N/A</v>
      </c>
      <c r="T40" s="1" t="e">
        <f>ROUND(VLOOKUP($P40,[1]age!$A$2:$M$457,4,FALSE),1)</f>
        <v>#N/A</v>
      </c>
      <c r="U40" s="1" t="e">
        <f>ROUND(VLOOKUP($P40,[1]age!$A$2:$M$457,5,FALSE),1)</f>
        <v>#N/A</v>
      </c>
      <c r="V40" s="1" t="e">
        <f>ROUND(VLOOKUP($P40,[1]age!$A$2:$M$457,6,FALSE),1)</f>
        <v>#N/A</v>
      </c>
      <c r="W40" s="1" t="e">
        <f>ROUND(VLOOKUP($P40,[1]age!$A$2:$M$457,7,FALSE),1)</f>
        <v>#N/A</v>
      </c>
      <c r="X40" s="1" t="e">
        <f>ROUND(VLOOKUP($P40,[1]age!$A$2:$M$457,8,FALSE),1)</f>
        <v>#N/A</v>
      </c>
      <c r="Y40" s="1" t="e">
        <f>ROUND(VLOOKUP($P40,[1]age!$A$2:$M$457,9,FALSE),1)</f>
        <v>#N/A</v>
      </c>
      <c r="Z40" s="1" t="e">
        <f>ROUND(VLOOKUP($P40,[1]age!$A$2:$M$457,10,FALSE),1)</f>
        <v>#N/A</v>
      </c>
      <c r="AA40" s="1" t="e">
        <f>ROUND(VLOOKUP($P40,[1]age!$A$2:$M$457,11,FALSE),1)</f>
        <v>#N/A</v>
      </c>
      <c r="AB40" s="1" t="e">
        <f>ROUND(VLOOKUP($P40,[1]age!$A$2:$M$457,12,FALSE),1)</f>
        <v>#N/A</v>
      </c>
      <c r="AC40" s="1" t="e">
        <f>ROUND(VLOOKUP($P40,[1]age!$A$2:$M$457,13,FALSE),1)</f>
        <v>#N/A</v>
      </c>
      <c r="AD40" s="1" t="e">
        <f>ROUND(VLOOKUP($Q40,[1]ht!$A$2:$H$253,2,FALSE),1)</f>
        <v>#N/A</v>
      </c>
      <c r="AE40" s="1" t="e">
        <f>ROUND(VLOOKUP($Q40,[1]ht!$A$2:$H$253,3,FALSE),1)</f>
        <v>#N/A</v>
      </c>
      <c r="AF40" s="1" t="e">
        <f>ROUND(VLOOKUP($Q40,[1]ht!$A$2:$H$253,4,FALSE),1)</f>
        <v>#N/A</v>
      </c>
      <c r="AG40" s="1" t="e">
        <f>ROUND(VLOOKUP($Q40,[1]ht!$A$2:$H$253,5,FALSE),1)</f>
        <v>#N/A</v>
      </c>
      <c r="AH40" s="1" t="e">
        <f>ROUND(VLOOKUP($Q40,[1]ht!$A$2:$H$253,6,FALSE),1)</f>
        <v>#N/A</v>
      </c>
      <c r="AI40" s="1" t="e">
        <f>ROUND(VLOOKUP($Q40,[1]ht!$A$2:$H$253,7,FALSE),1)</f>
        <v>#N/A</v>
      </c>
      <c r="AJ40" s="1" t="e">
        <f>ROUND(VLOOKUP($Q40,[1]ht!$A$2:$H$253,8,FALSE),1)</f>
        <v>#N/A</v>
      </c>
    </row>
    <row r="41" spans="1:36">
      <c r="A41" s="5">
        <v>36</v>
      </c>
      <c r="B41" s="6"/>
      <c r="C41" s="6"/>
      <c r="D41" s="8"/>
      <c r="E41" s="12"/>
      <c r="F41" s="9"/>
      <c r="G41" s="30">
        <f t="shared" si="5"/>
        <v>0</v>
      </c>
      <c r="H41" s="30">
        <f t="shared" si="6"/>
        <v>0</v>
      </c>
      <c r="I41" s="9"/>
      <c r="J41" s="9"/>
      <c r="K41" s="24" t="str">
        <f t="shared" si="0"/>
        <v/>
      </c>
      <c r="L41" s="24" t="str">
        <f t="shared" si="1"/>
        <v/>
      </c>
      <c r="M41" s="24" t="str">
        <f t="shared" si="2"/>
        <v/>
      </c>
      <c r="N41" s="10" t="str">
        <f>[1]Profile!$B$2</f>
        <v>700101-1</v>
      </c>
      <c r="O41" s="11" t="e">
        <f>#REF!</f>
        <v>#REF!</v>
      </c>
      <c r="P41" s="1" t="str">
        <f t="shared" si="3"/>
        <v>0</v>
      </c>
      <c r="Q41" s="1" t="str">
        <f t="shared" si="4"/>
        <v>0</v>
      </c>
      <c r="R41" s="1" t="e">
        <f>ROUND(VLOOKUP($P41,[1]age!$A$2:$M$457,2,FALSE),1)</f>
        <v>#N/A</v>
      </c>
      <c r="S41" s="1" t="e">
        <f>ROUND(VLOOKUP($P41,[1]age!$A$2:$M$457,3,FALSE),1)</f>
        <v>#N/A</v>
      </c>
      <c r="T41" s="1" t="e">
        <f>ROUND(VLOOKUP($P41,[1]age!$A$2:$M$457,4,FALSE),1)</f>
        <v>#N/A</v>
      </c>
      <c r="U41" s="1" t="e">
        <f>ROUND(VLOOKUP($P41,[1]age!$A$2:$M$457,5,FALSE),1)</f>
        <v>#N/A</v>
      </c>
      <c r="V41" s="1" t="e">
        <f>ROUND(VLOOKUP($P41,[1]age!$A$2:$M$457,6,FALSE),1)</f>
        <v>#N/A</v>
      </c>
      <c r="W41" s="1" t="e">
        <f>ROUND(VLOOKUP($P41,[1]age!$A$2:$M$457,7,FALSE),1)</f>
        <v>#N/A</v>
      </c>
      <c r="X41" s="1" t="e">
        <f>ROUND(VLOOKUP($P41,[1]age!$A$2:$M$457,8,FALSE),1)</f>
        <v>#N/A</v>
      </c>
      <c r="Y41" s="1" t="e">
        <f>ROUND(VLOOKUP($P41,[1]age!$A$2:$M$457,9,FALSE),1)</f>
        <v>#N/A</v>
      </c>
      <c r="Z41" s="1" t="e">
        <f>ROUND(VLOOKUP($P41,[1]age!$A$2:$M$457,10,FALSE),1)</f>
        <v>#N/A</v>
      </c>
      <c r="AA41" s="1" t="e">
        <f>ROUND(VLOOKUP($P41,[1]age!$A$2:$M$457,11,FALSE),1)</f>
        <v>#N/A</v>
      </c>
      <c r="AB41" s="1" t="e">
        <f>ROUND(VLOOKUP($P41,[1]age!$A$2:$M$457,12,FALSE),1)</f>
        <v>#N/A</v>
      </c>
      <c r="AC41" s="1" t="e">
        <f>ROUND(VLOOKUP($P41,[1]age!$A$2:$M$457,13,FALSE),1)</f>
        <v>#N/A</v>
      </c>
      <c r="AD41" s="1" t="e">
        <f>ROUND(VLOOKUP($Q41,[1]ht!$A$2:$H$253,2,FALSE),1)</f>
        <v>#N/A</v>
      </c>
      <c r="AE41" s="1" t="e">
        <f>ROUND(VLOOKUP($Q41,[1]ht!$A$2:$H$253,3,FALSE),1)</f>
        <v>#N/A</v>
      </c>
      <c r="AF41" s="1" t="e">
        <f>ROUND(VLOOKUP($Q41,[1]ht!$A$2:$H$253,4,FALSE),1)</f>
        <v>#N/A</v>
      </c>
      <c r="AG41" s="1" t="e">
        <f>ROUND(VLOOKUP($Q41,[1]ht!$A$2:$H$253,5,FALSE),1)</f>
        <v>#N/A</v>
      </c>
      <c r="AH41" s="1" t="e">
        <f>ROUND(VLOOKUP($Q41,[1]ht!$A$2:$H$253,6,FALSE),1)</f>
        <v>#N/A</v>
      </c>
      <c r="AI41" s="1" t="e">
        <f>ROUND(VLOOKUP($Q41,[1]ht!$A$2:$H$253,7,FALSE),1)</f>
        <v>#N/A</v>
      </c>
      <c r="AJ41" s="1" t="e">
        <f>ROUND(VLOOKUP($Q41,[1]ht!$A$2:$H$253,8,FALSE),1)</f>
        <v>#N/A</v>
      </c>
    </row>
    <row r="42" spans="1:36">
      <c r="A42" s="5">
        <v>37</v>
      </c>
      <c r="B42" s="6"/>
      <c r="C42" s="6"/>
      <c r="D42" s="8"/>
      <c r="E42" s="12"/>
      <c r="F42" s="9"/>
      <c r="G42" s="30">
        <f t="shared" si="5"/>
        <v>0</v>
      </c>
      <c r="H42" s="30">
        <f t="shared" si="6"/>
        <v>0</v>
      </c>
      <c r="I42" s="9"/>
      <c r="J42" s="9"/>
      <c r="K42" s="24" t="str">
        <f t="shared" si="0"/>
        <v/>
      </c>
      <c r="L42" s="24" t="str">
        <f t="shared" si="1"/>
        <v/>
      </c>
      <c r="M42" s="24" t="str">
        <f t="shared" si="2"/>
        <v/>
      </c>
      <c r="N42" s="10" t="str">
        <f>[1]Profile!$B$2</f>
        <v>700101-1</v>
      </c>
      <c r="O42" s="11" t="e">
        <f>#REF!</f>
        <v>#REF!</v>
      </c>
      <c r="P42" s="1" t="str">
        <f t="shared" si="3"/>
        <v>0</v>
      </c>
      <c r="Q42" s="1" t="str">
        <f t="shared" si="4"/>
        <v>0</v>
      </c>
      <c r="R42" s="1" t="e">
        <f>ROUND(VLOOKUP($P42,[1]age!$A$2:$M$457,2,FALSE),1)</f>
        <v>#N/A</v>
      </c>
      <c r="S42" s="1" t="e">
        <f>ROUND(VLOOKUP($P42,[1]age!$A$2:$M$457,3,FALSE),1)</f>
        <v>#N/A</v>
      </c>
      <c r="T42" s="1" t="e">
        <f>ROUND(VLOOKUP($P42,[1]age!$A$2:$M$457,4,FALSE),1)</f>
        <v>#N/A</v>
      </c>
      <c r="U42" s="1" t="e">
        <f>ROUND(VLOOKUP($P42,[1]age!$A$2:$M$457,5,FALSE),1)</f>
        <v>#N/A</v>
      </c>
      <c r="V42" s="1" t="e">
        <f>ROUND(VLOOKUP($P42,[1]age!$A$2:$M$457,6,FALSE),1)</f>
        <v>#N/A</v>
      </c>
      <c r="W42" s="1" t="e">
        <f>ROUND(VLOOKUP($P42,[1]age!$A$2:$M$457,7,FALSE),1)</f>
        <v>#N/A</v>
      </c>
      <c r="X42" s="1" t="e">
        <f>ROUND(VLOOKUP($P42,[1]age!$A$2:$M$457,8,FALSE),1)</f>
        <v>#N/A</v>
      </c>
      <c r="Y42" s="1" t="e">
        <f>ROUND(VLOOKUP($P42,[1]age!$A$2:$M$457,9,FALSE),1)</f>
        <v>#N/A</v>
      </c>
      <c r="Z42" s="1" t="e">
        <f>ROUND(VLOOKUP($P42,[1]age!$A$2:$M$457,10,FALSE),1)</f>
        <v>#N/A</v>
      </c>
      <c r="AA42" s="1" t="e">
        <f>ROUND(VLOOKUP($P42,[1]age!$A$2:$M$457,11,FALSE),1)</f>
        <v>#N/A</v>
      </c>
      <c r="AB42" s="1" t="e">
        <f>ROUND(VLOOKUP($P42,[1]age!$A$2:$M$457,12,FALSE),1)</f>
        <v>#N/A</v>
      </c>
      <c r="AC42" s="1" t="e">
        <f>ROUND(VLOOKUP($P42,[1]age!$A$2:$M$457,13,FALSE),1)</f>
        <v>#N/A</v>
      </c>
      <c r="AD42" s="1" t="e">
        <f>ROUND(VLOOKUP($Q42,[1]ht!$A$2:$H$253,2,FALSE),1)</f>
        <v>#N/A</v>
      </c>
      <c r="AE42" s="1" t="e">
        <f>ROUND(VLOOKUP($Q42,[1]ht!$A$2:$H$253,3,FALSE),1)</f>
        <v>#N/A</v>
      </c>
      <c r="AF42" s="1" t="e">
        <f>ROUND(VLOOKUP($Q42,[1]ht!$A$2:$H$253,4,FALSE),1)</f>
        <v>#N/A</v>
      </c>
      <c r="AG42" s="1" t="e">
        <f>ROUND(VLOOKUP($Q42,[1]ht!$A$2:$H$253,5,FALSE),1)</f>
        <v>#N/A</v>
      </c>
      <c r="AH42" s="1" t="e">
        <f>ROUND(VLOOKUP($Q42,[1]ht!$A$2:$H$253,6,FALSE),1)</f>
        <v>#N/A</v>
      </c>
      <c r="AI42" s="1" t="e">
        <f>ROUND(VLOOKUP($Q42,[1]ht!$A$2:$H$253,7,FALSE),1)</f>
        <v>#N/A</v>
      </c>
      <c r="AJ42" s="1" t="e">
        <f>ROUND(VLOOKUP($Q42,[1]ht!$A$2:$H$253,8,FALSE),1)</f>
        <v>#N/A</v>
      </c>
    </row>
    <row r="43" spans="1:36">
      <c r="A43" s="5">
        <v>38</v>
      </c>
      <c r="B43" s="6"/>
      <c r="C43" s="6"/>
      <c r="D43" s="8"/>
      <c r="E43" s="12"/>
      <c r="F43" s="9"/>
      <c r="G43" s="30">
        <f t="shared" si="5"/>
        <v>0</v>
      </c>
      <c r="H43" s="30">
        <f t="shared" si="6"/>
        <v>0</v>
      </c>
      <c r="I43" s="9"/>
      <c r="J43" s="9"/>
      <c r="K43" s="24" t="str">
        <f t="shared" si="0"/>
        <v/>
      </c>
      <c r="L43" s="24" t="str">
        <f t="shared" si="1"/>
        <v/>
      </c>
      <c r="M43" s="24" t="str">
        <f t="shared" si="2"/>
        <v/>
      </c>
      <c r="N43" s="10" t="str">
        <f>[1]Profile!$B$2</f>
        <v>700101-1</v>
      </c>
      <c r="O43" s="11" t="e">
        <f>#REF!</f>
        <v>#REF!</v>
      </c>
      <c r="P43" s="1" t="str">
        <f t="shared" si="3"/>
        <v>0</v>
      </c>
      <c r="Q43" s="1" t="str">
        <f t="shared" si="4"/>
        <v>0</v>
      </c>
      <c r="R43" s="1" t="e">
        <f>ROUND(VLOOKUP($P43,[1]age!$A$2:$M$457,2,FALSE),1)</f>
        <v>#N/A</v>
      </c>
      <c r="S43" s="1" t="e">
        <f>ROUND(VLOOKUP($P43,[1]age!$A$2:$M$457,3,FALSE),1)</f>
        <v>#N/A</v>
      </c>
      <c r="T43" s="1" t="e">
        <f>ROUND(VLOOKUP($P43,[1]age!$A$2:$M$457,4,FALSE),1)</f>
        <v>#N/A</v>
      </c>
      <c r="U43" s="1" t="e">
        <f>ROUND(VLOOKUP($P43,[1]age!$A$2:$M$457,5,FALSE),1)</f>
        <v>#N/A</v>
      </c>
      <c r="V43" s="1" t="e">
        <f>ROUND(VLOOKUP($P43,[1]age!$A$2:$M$457,6,FALSE),1)</f>
        <v>#N/A</v>
      </c>
      <c r="W43" s="1" t="e">
        <f>ROUND(VLOOKUP($P43,[1]age!$A$2:$M$457,7,FALSE),1)</f>
        <v>#N/A</v>
      </c>
      <c r="X43" s="1" t="e">
        <f>ROUND(VLOOKUP($P43,[1]age!$A$2:$M$457,8,FALSE),1)</f>
        <v>#N/A</v>
      </c>
      <c r="Y43" s="1" t="e">
        <f>ROUND(VLOOKUP($P43,[1]age!$A$2:$M$457,9,FALSE),1)</f>
        <v>#N/A</v>
      </c>
      <c r="Z43" s="1" t="e">
        <f>ROUND(VLOOKUP($P43,[1]age!$A$2:$M$457,10,FALSE),1)</f>
        <v>#N/A</v>
      </c>
      <c r="AA43" s="1" t="e">
        <f>ROUND(VLOOKUP($P43,[1]age!$A$2:$M$457,11,FALSE),1)</f>
        <v>#N/A</v>
      </c>
      <c r="AB43" s="1" t="e">
        <f>ROUND(VLOOKUP($P43,[1]age!$A$2:$M$457,12,FALSE),1)</f>
        <v>#N/A</v>
      </c>
      <c r="AC43" s="1" t="e">
        <f>ROUND(VLOOKUP($P43,[1]age!$A$2:$M$457,13,FALSE),1)</f>
        <v>#N/A</v>
      </c>
      <c r="AD43" s="1" t="e">
        <f>ROUND(VLOOKUP($Q43,[1]ht!$A$2:$H$253,2,FALSE),1)</f>
        <v>#N/A</v>
      </c>
      <c r="AE43" s="1" t="e">
        <f>ROUND(VLOOKUP($Q43,[1]ht!$A$2:$H$253,3,FALSE),1)</f>
        <v>#N/A</v>
      </c>
      <c r="AF43" s="1" t="e">
        <f>ROUND(VLOOKUP($Q43,[1]ht!$A$2:$H$253,4,FALSE),1)</f>
        <v>#N/A</v>
      </c>
      <c r="AG43" s="1" t="e">
        <f>ROUND(VLOOKUP($Q43,[1]ht!$A$2:$H$253,5,FALSE),1)</f>
        <v>#N/A</v>
      </c>
      <c r="AH43" s="1" t="e">
        <f>ROUND(VLOOKUP($Q43,[1]ht!$A$2:$H$253,6,FALSE),1)</f>
        <v>#N/A</v>
      </c>
      <c r="AI43" s="1" t="e">
        <f>ROUND(VLOOKUP($Q43,[1]ht!$A$2:$H$253,7,FALSE),1)</f>
        <v>#N/A</v>
      </c>
      <c r="AJ43" s="1" t="e">
        <f>ROUND(VLOOKUP($Q43,[1]ht!$A$2:$H$253,8,FALSE),1)</f>
        <v>#N/A</v>
      </c>
    </row>
    <row r="44" spans="1:36">
      <c r="A44" s="5">
        <v>39</v>
      </c>
      <c r="B44" s="6"/>
      <c r="C44" s="6"/>
      <c r="D44" s="8"/>
      <c r="E44" s="12"/>
      <c r="F44" s="9"/>
      <c r="G44" s="30">
        <f t="shared" si="5"/>
        <v>0</v>
      </c>
      <c r="H44" s="30">
        <f t="shared" si="6"/>
        <v>0</v>
      </c>
      <c r="I44" s="9"/>
      <c r="J44" s="9"/>
      <c r="K44" s="24" t="str">
        <f t="shared" si="0"/>
        <v/>
      </c>
      <c r="L44" s="24" t="str">
        <f t="shared" si="1"/>
        <v/>
      </c>
      <c r="M44" s="24" t="str">
        <f t="shared" si="2"/>
        <v/>
      </c>
      <c r="N44" s="10" t="str">
        <f>[1]Profile!$B$2</f>
        <v>700101-1</v>
      </c>
      <c r="O44" s="11" t="e">
        <f>#REF!</f>
        <v>#REF!</v>
      </c>
      <c r="P44" s="1" t="str">
        <f t="shared" si="3"/>
        <v>0</v>
      </c>
      <c r="Q44" s="1" t="str">
        <f t="shared" si="4"/>
        <v>0</v>
      </c>
      <c r="R44" s="1" t="e">
        <f>ROUND(VLOOKUP($P44,[1]age!$A$2:$M$457,2,FALSE),1)</f>
        <v>#N/A</v>
      </c>
      <c r="S44" s="1" t="e">
        <f>ROUND(VLOOKUP($P44,[1]age!$A$2:$M$457,3,FALSE),1)</f>
        <v>#N/A</v>
      </c>
      <c r="T44" s="1" t="e">
        <f>ROUND(VLOOKUP($P44,[1]age!$A$2:$M$457,4,FALSE),1)</f>
        <v>#N/A</v>
      </c>
      <c r="U44" s="1" t="e">
        <f>ROUND(VLOOKUP($P44,[1]age!$A$2:$M$457,5,FALSE),1)</f>
        <v>#N/A</v>
      </c>
      <c r="V44" s="1" t="e">
        <f>ROUND(VLOOKUP($P44,[1]age!$A$2:$M$457,6,FALSE),1)</f>
        <v>#N/A</v>
      </c>
      <c r="W44" s="1" t="e">
        <f>ROUND(VLOOKUP($P44,[1]age!$A$2:$M$457,7,FALSE),1)</f>
        <v>#N/A</v>
      </c>
      <c r="X44" s="1" t="e">
        <f>ROUND(VLOOKUP($P44,[1]age!$A$2:$M$457,8,FALSE),1)</f>
        <v>#N/A</v>
      </c>
      <c r="Y44" s="1" t="e">
        <f>ROUND(VLOOKUP($P44,[1]age!$A$2:$M$457,9,FALSE),1)</f>
        <v>#N/A</v>
      </c>
      <c r="Z44" s="1" t="e">
        <f>ROUND(VLOOKUP($P44,[1]age!$A$2:$M$457,10,FALSE),1)</f>
        <v>#N/A</v>
      </c>
      <c r="AA44" s="1" t="e">
        <f>ROUND(VLOOKUP($P44,[1]age!$A$2:$M$457,11,FALSE),1)</f>
        <v>#N/A</v>
      </c>
      <c r="AB44" s="1" t="e">
        <f>ROUND(VLOOKUP($P44,[1]age!$A$2:$M$457,12,FALSE),1)</f>
        <v>#N/A</v>
      </c>
      <c r="AC44" s="1" t="e">
        <f>ROUND(VLOOKUP($P44,[1]age!$A$2:$M$457,13,FALSE),1)</f>
        <v>#N/A</v>
      </c>
      <c r="AD44" s="1" t="e">
        <f>ROUND(VLOOKUP($Q44,[1]ht!$A$2:$H$253,2,FALSE),1)</f>
        <v>#N/A</v>
      </c>
      <c r="AE44" s="1" t="e">
        <f>ROUND(VLOOKUP($Q44,[1]ht!$A$2:$H$253,3,FALSE),1)</f>
        <v>#N/A</v>
      </c>
      <c r="AF44" s="1" t="e">
        <f>ROUND(VLOOKUP($Q44,[1]ht!$A$2:$H$253,4,FALSE),1)</f>
        <v>#N/A</v>
      </c>
      <c r="AG44" s="1" t="e">
        <f>ROUND(VLOOKUP($Q44,[1]ht!$A$2:$H$253,5,FALSE),1)</f>
        <v>#N/A</v>
      </c>
      <c r="AH44" s="1" t="e">
        <f>ROUND(VLOOKUP($Q44,[1]ht!$A$2:$H$253,6,FALSE),1)</f>
        <v>#N/A</v>
      </c>
      <c r="AI44" s="1" t="e">
        <f>ROUND(VLOOKUP($Q44,[1]ht!$A$2:$H$253,7,FALSE),1)</f>
        <v>#N/A</v>
      </c>
      <c r="AJ44" s="1" t="e">
        <f>ROUND(VLOOKUP($Q44,[1]ht!$A$2:$H$253,8,FALSE),1)</f>
        <v>#N/A</v>
      </c>
    </row>
    <row r="45" spans="1:36">
      <c r="A45" s="5">
        <v>40</v>
      </c>
      <c r="B45" s="6"/>
      <c r="C45" s="6"/>
      <c r="D45" s="8"/>
      <c r="E45" s="12"/>
      <c r="F45" s="9"/>
      <c r="G45" s="30">
        <f t="shared" si="5"/>
        <v>0</v>
      </c>
      <c r="H45" s="30">
        <f t="shared" si="6"/>
        <v>0</v>
      </c>
      <c r="I45" s="9"/>
      <c r="J45" s="9"/>
      <c r="K45" s="24" t="str">
        <f t="shared" si="0"/>
        <v/>
      </c>
      <c r="L45" s="24" t="str">
        <f t="shared" si="1"/>
        <v/>
      </c>
      <c r="M45" s="24" t="str">
        <f t="shared" si="2"/>
        <v/>
      </c>
      <c r="N45" s="10" t="str">
        <f>[1]Profile!$B$2</f>
        <v>700101-1</v>
      </c>
      <c r="O45" s="11" t="e">
        <f>#REF!</f>
        <v>#REF!</v>
      </c>
      <c r="P45" s="1" t="str">
        <f t="shared" si="3"/>
        <v>0</v>
      </c>
      <c r="Q45" s="1" t="str">
        <f t="shared" si="4"/>
        <v>0</v>
      </c>
      <c r="R45" s="1" t="e">
        <f>ROUND(VLOOKUP($P45,[1]age!$A$2:$M$457,2,FALSE),1)</f>
        <v>#N/A</v>
      </c>
      <c r="S45" s="1" t="e">
        <f>ROUND(VLOOKUP($P45,[1]age!$A$2:$M$457,3,FALSE),1)</f>
        <v>#N/A</v>
      </c>
      <c r="T45" s="1" t="e">
        <f>ROUND(VLOOKUP($P45,[1]age!$A$2:$M$457,4,FALSE),1)</f>
        <v>#N/A</v>
      </c>
      <c r="U45" s="1" t="e">
        <f>ROUND(VLOOKUP($P45,[1]age!$A$2:$M$457,5,FALSE),1)</f>
        <v>#N/A</v>
      </c>
      <c r="V45" s="1" t="e">
        <f>ROUND(VLOOKUP($P45,[1]age!$A$2:$M$457,6,FALSE),1)</f>
        <v>#N/A</v>
      </c>
      <c r="W45" s="1" t="e">
        <f>ROUND(VLOOKUP($P45,[1]age!$A$2:$M$457,7,FALSE),1)</f>
        <v>#N/A</v>
      </c>
      <c r="X45" s="1" t="e">
        <f>ROUND(VLOOKUP($P45,[1]age!$A$2:$M$457,8,FALSE),1)</f>
        <v>#N/A</v>
      </c>
      <c r="Y45" s="1" t="e">
        <f>ROUND(VLOOKUP($P45,[1]age!$A$2:$M$457,9,FALSE),1)</f>
        <v>#N/A</v>
      </c>
      <c r="Z45" s="1" t="e">
        <f>ROUND(VLOOKUP($P45,[1]age!$A$2:$M$457,10,FALSE),1)</f>
        <v>#N/A</v>
      </c>
      <c r="AA45" s="1" t="e">
        <f>ROUND(VLOOKUP($P45,[1]age!$A$2:$M$457,11,FALSE),1)</f>
        <v>#N/A</v>
      </c>
      <c r="AB45" s="1" t="e">
        <f>ROUND(VLOOKUP($P45,[1]age!$A$2:$M$457,12,FALSE),1)</f>
        <v>#N/A</v>
      </c>
      <c r="AC45" s="1" t="e">
        <f>ROUND(VLOOKUP($P45,[1]age!$A$2:$M$457,13,FALSE),1)</f>
        <v>#N/A</v>
      </c>
      <c r="AD45" s="1" t="e">
        <f>ROUND(VLOOKUP($Q45,[1]ht!$A$2:$H$253,2,FALSE),1)</f>
        <v>#N/A</v>
      </c>
      <c r="AE45" s="1" t="e">
        <f>ROUND(VLOOKUP($Q45,[1]ht!$A$2:$H$253,3,FALSE),1)</f>
        <v>#N/A</v>
      </c>
      <c r="AF45" s="1" t="e">
        <f>ROUND(VLOOKUP($Q45,[1]ht!$A$2:$H$253,4,FALSE),1)</f>
        <v>#N/A</v>
      </c>
      <c r="AG45" s="1" t="e">
        <f>ROUND(VLOOKUP($Q45,[1]ht!$A$2:$H$253,5,FALSE),1)</f>
        <v>#N/A</v>
      </c>
      <c r="AH45" s="1" t="e">
        <f>ROUND(VLOOKUP($Q45,[1]ht!$A$2:$H$253,6,FALSE),1)</f>
        <v>#N/A</v>
      </c>
      <c r="AI45" s="1" t="e">
        <f>ROUND(VLOOKUP($Q45,[1]ht!$A$2:$H$253,7,FALSE),1)</f>
        <v>#N/A</v>
      </c>
      <c r="AJ45" s="1" t="e">
        <f>ROUND(VLOOKUP($Q45,[1]ht!$A$2:$H$253,8,FALSE),1)</f>
        <v>#N/A</v>
      </c>
    </row>
    <row r="46" spans="1:36">
      <c r="A46" s="5">
        <v>41</v>
      </c>
      <c r="B46" s="6"/>
      <c r="C46" s="6"/>
      <c r="D46" s="8"/>
      <c r="E46" s="12"/>
      <c r="F46" s="9"/>
      <c r="G46" s="30">
        <f t="shared" si="5"/>
        <v>0</v>
      </c>
      <c r="H46" s="30">
        <f t="shared" si="6"/>
        <v>0</v>
      </c>
      <c r="I46" s="9"/>
      <c r="J46" s="9"/>
      <c r="K46" s="24" t="str">
        <f t="shared" si="0"/>
        <v/>
      </c>
      <c r="L46" s="24" t="str">
        <f t="shared" si="1"/>
        <v/>
      </c>
      <c r="M46" s="24" t="str">
        <f t="shared" si="2"/>
        <v/>
      </c>
      <c r="N46" s="10" t="str">
        <f>[1]Profile!$B$2</f>
        <v>700101-1</v>
      </c>
      <c r="O46" s="11" t="e">
        <f>#REF!</f>
        <v>#REF!</v>
      </c>
      <c r="P46" s="1" t="str">
        <f t="shared" si="3"/>
        <v>0</v>
      </c>
      <c r="Q46" s="1" t="str">
        <f t="shared" si="4"/>
        <v>0</v>
      </c>
      <c r="R46" s="1" t="e">
        <f>ROUND(VLOOKUP($P46,[1]age!$A$2:$M$457,2,FALSE),1)</f>
        <v>#N/A</v>
      </c>
      <c r="S46" s="1" t="e">
        <f>ROUND(VLOOKUP($P46,[1]age!$A$2:$M$457,3,FALSE),1)</f>
        <v>#N/A</v>
      </c>
      <c r="T46" s="1" t="e">
        <f>ROUND(VLOOKUP($P46,[1]age!$A$2:$M$457,4,FALSE),1)</f>
        <v>#N/A</v>
      </c>
      <c r="U46" s="1" t="e">
        <f>ROUND(VLOOKUP($P46,[1]age!$A$2:$M$457,5,FALSE),1)</f>
        <v>#N/A</v>
      </c>
      <c r="V46" s="1" t="e">
        <f>ROUND(VLOOKUP($P46,[1]age!$A$2:$M$457,6,FALSE),1)</f>
        <v>#N/A</v>
      </c>
      <c r="W46" s="1" t="e">
        <f>ROUND(VLOOKUP($P46,[1]age!$A$2:$M$457,7,FALSE),1)</f>
        <v>#N/A</v>
      </c>
      <c r="X46" s="1" t="e">
        <f>ROUND(VLOOKUP($P46,[1]age!$A$2:$M$457,8,FALSE),1)</f>
        <v>#N/A</v>
      </c>
      <c r="Y46" s="1" t="e">
        <f>ROUND(VLOOKUP($P46,[1]age!$A$2:$M$457,9,FALSE),1)</f>
        <v>#N/A</v>
      </c>
      <c r="Z46" s="1" t="e">
        <f>ROUND(VLOOKUP($P46,[1]age!$A$2:$M$457,10,FALSE),1)</f>
        <v>#N/A</v>
      </c>
      <c r="AA46" s="1" t="e">
        <f>ROUND(VLOOKUP($P46,[1]age!$A$2:$M$457,11,FALSE),1)</f>
        <v>#N/A</v>
      </c>
      <c r="AB46" s="1" t="e">
        <f>ROUND(VLOOKUP($P46,[1]age!$A$2:$M$457,12,FALSE),1)</f>
        <v>#N/A</v>
      </c>
      <c r="AC46" s="1" t="e">
        <f>ROUND(VLOOKUP($P46,[1]age!$A$2:$M$457,13,FALSE),1)</f>
        <v>#N/A</v>
      </c>
      <c r="AD46" s="1" t="e">
        <f>ROUND(VLOOKUP($Q46,[1]ht!$A$2:$H$253,2,FALSE),1)</f>
        <v>#N/A</v>
      </c>
      <c r="AE46" s="1" t="e">
        <f>ROUND(VLOOKUP($Q46,[1]ht!$A$2:$H$253,3,FALSE),1)</f>
        <v>#N/A</v>
      </c>
      <c r="AF46" s="1" t="e">
        <f>ROUND(VLOOKUP($Q46,[1]ht!$A$2:$H$253,4,FALSE),1)</f>
        <v>#N/A</v>
      </c>
      <c r="AG46" s="1" t="e">
        <f>ROUND(VLOOKUP($Q46,[1]ht!$A$2:$H$253,5,FALSE),1)</f>
        <v>#N/A</v>
      </c>
      <c r="AH46" s="1" t="e">
        <f>ROUND(VLOOKUP($Q46,[1]ht!$A$2:$H$253,6,FALSE),1)</f>
        <v>#N/A</v>
      </c>
      <c r="AI46" s="1" t="e">
        <f>ROUND(VLOOKUP($Q46,[1]ht!$A$2:$H$253,7,FALSE),1)</f>
        <v>#N/A</v>
      </c>
      <c r="AJ46" s="1" t="e">
        <f>ROUND(VLOOKUP($Q46,[1]ht!$A$2:$H$253,8,FALSE),1)</f>
        <v>#N/A</v>
      </c>
    </row>
    <row r="47" spans="1:36">
      <c r="A47" s="5">
        <v>42</v>
      </c>
      <c r="B47" s="6"/>
      <c r="C47" s="6"/>
      <c r="D47" s="32"/>
      <c r="E47" s="21"/>
      <c r="F47" s="9"/>
      <c r="G47" s="30">
        <f t="shared" si="5"/>
        <v>0</v>
      </c>
      <c r="H47" s="30">
        <f t="shared" si="6"/>
        <v>0</v>
      </c>
      <c r="I47" s="9"/>
      <c r="J47" s="9"/>
      <c r="K47" s="24" t="str">
        <f t="shared" si="0"/>
        <v/>
      </c>
      <c r="L47" s="24" t="str">
        <f t="shared" si="1"/>
        <v/>
      </c>
      <c r="M47" s="24" t="str">
        <f t="shared" si="2"/>
        <v/>
      </c>
      <c r="N47" s="10" t="str">
        <f>[1]Profile!$B$2</f>
        <v>700101-1</v>
      </c>
      <c r="O47" s="11" t="e">
        <f>#REF!</f>
        <v>#REF!</v>
      </c>
      <c r="P47" s="1" t="str">
        <f t="shared" si="3"/>
        <v>0</v>
      </c>
      <c r="Q47" s="1" t="str">
        <f t="shared" si="4"/>
        <v>0</v>
      </c>
      <c r="R47" s="1" t="e">
        <f>ROUND(VLOOKUP($P47,[1]age!$A$2:$M$457,2,FALSE),1)</f>
        <v>#N/A</v>
      </c>
      <c r="S47" s="1" t="e">
        <f>ROUND(VLOOKUP($P47,[1]age!$A$2:$M$457,3,FALSE),1)</f>
        <v>#N/A</v>
      </c>
      <c r="T47" s="1" t="e">
        <f>ROUND(VLOOKUP($P47,[1]age!$A$2:$M$457,4,FALSE),1)</f>
        <v>#N/A</v>
      </c>
      <c r="U47" s="1" t="e">
        <f>ROUND(VLOOKUP($P47,[1]age!$A$2:$M$457,5,FALSE),1)</f>
        <v>#N/A</v>
      </c>
      <c r="V47" s="1" t="e">
        <f>ROUND(VLOOKUP($P47,[1]age!$A$2:$M$457,6,FALSE),1)</f>
        <v>#N/A</v>
      </c>
      <c r="W47" s="1" t="e">
        <f>ROUND(VLOOKUP($P47,[1]age!$A$2:$M$457,7,FALSE),1)</f>
        <v>#N/A</v>
      </c>
      <c r="X47" s="1" t="e">
        <f>ROUND(VLOOKUP($P47,[1]age!$A$2:$M$457,8,FALSE),1)</f>
        <v>#N/A</v>
      </c>
      <c r="Y47" s="1" t="e">
        <f>ROUND(VLOOKUP($P47,[1]age!$A$2:$M$457,9,FALSE),1)</f>
        <v>#N/A</v>
      </c>
      <c r="Z47" s="1" t="e">
        <f>ROUND(VLOOKUP($P47,[1]age!$A$2:$M$457,10,FALSE),1)</f>
        <v>#N/A</v>
      </c>
      <c r="AA47" s="1" t="e">
        <f>ROUND(VLOOKUP($P47,[1]age!$A$2:$M$457,11,FALSE),1)</f>
        <v>#N/A</v>
      </c>
      <c r="AB47" s="1" t="e">
        <f>ROUND(VLOOKUP($P47,[1]age!$A$2:$M$457,12,FALSE),1)</f>
        <v>#N/A</v>
      </c>
      <c r="AC47" s="1" t="e">
        <f>ROUND(VLOOKUP($P47,[1]age!$A$2:$M$457,13,FALSE),1)</f>
        <v>#N/A</v>
      </c>
      <c r="AD47" s="1" t="e">
        <f>ROUND(VLOOKUP($Q47,[1]ht!$A$2:$H$253,2,FALSE),1)</f>
        <v>#N/A</v>
      </c>
      <c r="AE47" s="1" t="e">
        <f>ROUND(VLOOKUP($Q47,[1]ht!$A$2:$H$253,3,FALSE),1)</f>
        <v>#N/A</v>
      </c>
      <c r="AF47" s="1" t="e">
        <f>ROUND(VLOOKUP($Q47,[1]ht!$A$2:$H$253,4,FALSE),1)</f>
        <v>#N/A</v>
      </c>
      <c r="AG47" s="1" t="e">
        <f>ROUND(VLOOKUP($Q47,[1]ht!$A$2:$H$253,5,FALSE),1)</f>
        <v>#N/A</v>
      </c>
      <c r="AH47" s="1" t="e">
        <f>ROUND(VLOOKUP($Q47,[1]ht!$A$2:$H$253,6,FALSE),1)</f>
        <v>#N/A</v>
      </c>
      <c r="AI47" s="1" t="e">
        <f>ROUND(VLOOKUP($Q47,[1]ht!$A$2:$H$253,7,FALSE),1)</f>
        <v>#N/A</v>
      </c>
      <c r="AJ47" s="1" t="e">
        <f>ROUND(VLOOKUP($Q47,[1]ht!$A$2:$H$253,8,FALSE),1)</f>
        <v>#N/A</v>
      </c>
    </row>
    <row r="48" spans="1:36">
      <c r="A48" s="5">
        <v>43</v>
      </c>
      <c r="B48" s="6"/>
      <c r="C48" s="6"/>
      <c r="D48" s="32"/>
      <c r="E48" s="21"/>
      <c r="F48" s="9"/>
      <c r="G48" s="30">
        <f t="shared" si="5"/>
        <v>0</v>
      </c>
      <c r="H48" s="30">
        <f t="shared" si="6"/>
        <v>0</v>
      </c>
      <c r="I48" s="9"/>
      <c r="J48" s="9"/>
      <c r="K48" s="24" t="str">
        <f t="shared" si="0"/>
        <v/>
      </c>
      <c r="L48" s="24" t="str">
        <f t="shared" si="1"/>
        <v/>
      </c>
      <c r="M48" s="24" t="str">
        <f t="shared" si="2"/>
        <v/>
      </c>
      <c r="N48" s="10" t="str">
        <f>[1]Profile!$B$2</f>
        <v>700101-1</v>
      </c>
      <c r="O48" s="11" t="e">
        <f>#REF!</f>
        <v>#REF!</v>
      </c>
      <c r="P48" s="1" t="str">
        <f t="shared" si="3"/>
        <v>0</v>
      </c>
      <c r="Q48" s="1" t="str">
        <f t="shared" si="4"/>
        <v>0</v>
      </c>
      <c r="R48" s="1" t="e">
        <f>ROUND(VLOOKUP($P48,[1]age!$A$2:$M$457,2,FALSE),1)</f>
        <v>#N/A</v>
      </c>
      <c r="S48" s="1" t="e">
        <f>ROUND(VLOOKUP($P48,[1]age!$A$2:$M$457,3,FALSE),1)</f>
        <v>#N/A</v>
      </c>
      <c r="T48" s="1" t="e">
        <f>ROUND(VLOOKUP($P48,[1]age!$A$2:$M$457,4,FALSE),1)</f>
        <v>#N/A</v>
      </c>
      <c r="U48" s="1" t="e">
        <f>ROUND(VLOOKUP($P48,[1]age!$A$2:$M$457,5,FALSE),1)</f>
        <v>#N/A</v>
      </c>
      <c r="V48" s="1" t="e">
        <f>ROUND(VLOOKUP($P48,[1]age!$A$2:$M$457,6,FALSE),1)</f>
        <v>#N/A</v>
      </c>
      <c r="W48" s="1" t="e">
        <f>ROUND(VLOOKUP($P48,[1]age!$A$2:$M$457,7,FALSE),1)</f>
        <v>#N/A</v>
      </c>
      <c r="X48" s="1" t="e">
        <f>ROUND(VLOOKUP($P48,[1]age!$A$2:$M$457,8,FALSE),1)</f>
        <v>#N/A</v>
      </c>
      <c r="Y48" s="1" t="e">
        <f>ROUND(VLOOKUP($P48,[1]age!$A$2:$M$457,9,FALSE),1)</f>
        <v>#N/A</v>
      </c>
      <c r="Z48" s="1" t="e">
        <f>ROUND(VLOOKUP($P48,[1]age!$A$2:$M$457,10,FALSE),1)</f>
        <v>#N/A</v>
      </c>
      <c r="AA48" s="1" t="e">
        <f>ROUND(VLOOKUP($P48,[1]age!$A$2:$M$457,11,FALSE),1)</f>
        <v>#N/A</v>
      </c>
      <c r="AB48" s="1" t="e">
        <f>ROUND(VLOOKUP($P48,[1]age!$A$2:$M$457,12,FALSE),1)</f>
        <v>#N/A</v>
      </c>
      <c r="AC48" s="1" t="e">
        <f>ROUND(VLOOKUP($P48,[1]age!$A$2:$M$457,13,FALSE),1)</f>
        <v>#N/A</v>
      </c>
      <c r="AD48" s="1" t="e">
        <f>ROUND(VLOOKUP($Q48,[1]ht!$A$2:$H$253,2,FALSE),1)</f>
        <v>#N/A</v>
      </c>
      <c r="AE48" s="1" t="e">
        <f>ROUND(VLOOKUP($Q48,[1]ht!$A$2:$H$253,3,FALSE),1)</f>
        <v>#N/A</v>
      </c>
      <c r="AF48" s="1" t="e">
        <f>ROUND(VLOOKUP($Q48,[1]ht!$A$2:$H$253,4,FALSE),1)</f>
        <v>#N/A</v>
      </c>
      <c r="AG48" s="1" t="e">
        <f>ROUND(VLOOKUP($Q48,[1]ht!$A$2:$H$253,5,FALSE),1)</f>
        <v>#N/A</v>
      </c>
      <c r="AH48" s="1" t="e">
        <f>ROUND(VLOOKUP($Q48,[1]ht!$A$2:$H$253,6,FALSE),1)</f>
        <v>#N/A</v>
      </c>
      <c r="AI48" s="1" t="e">
        <f>ROUND(VLOOKUP($Q48,[1]ht!$A$2:$H$253,7,FALSE),1)</f>
        <v>#N/A</v>
      </c>
      <c r="AJ48" s="1" t="e">
        <f>ROUND(VLOOKUP($Q48,[1]ht!$A$2:$H$253,8,FALSE),1)</f>
        <v>#N/A</v>
      </c>
    </row>
    <row r="49" spans="1:36">
      <c r="A49" s="5">
        <v>44</v>
      </c>
      <c r="B49" s="6"/>
      <c r="C49" s="6"/>
      <c r="D49" s="32"/>
      <c r="E49" s="21"/>
      <c r="F49" s="9"/>
      <c r="G49" s="30">
        <f t="shared" si="5"/>
        <v>0</v>
      </c>
      <c r="H49" s="30">
        <f t="shared" si="6"/>
        <v>0</v>
      </c>
      <c r="I49" s="9"/>
      <c r="J49" s="9"/>
      <c r="K49" s="24" t="str">
        <f t="shared" si="0"/>
        <v/>
      </c>
      <c r="L49" s="24" t="str">
        <f t="shared" si="1"/>
        <v/>
      </c>
      <c r="M49" s="24" t="str">
        <f t="shared" si="2"/>
        <v/>
      </c>
      <c r="N49" s="10" t="str">
        <f>[1]Profile!$B$2</f>
        <v>700101-1</v>
      </c>
      <c r="O49" s="11" t="e">
        <f>#REF!</f>
        <v>#REF!</v>
      </c>
      <c r="P49" s="1" t="str">
        <f t="shared" si="3"/>
        <v>0</v>
      </c>
      <c r="Q49" s="1" t="str">
        <f t="shared" si="4"/>
        <v>0</v>
      </c>
      <c r="R49" s="1" t="e">
        <f>ROUND(VLOOKUP($P49,[1]age!$A$2:$M$457,2,FALSE),1)</f>
        <v>#N/A</v>
      </c>
      <c r="S49" s="1" t="e">
        <f>ROUND(VLOOKUP($P49,[1]age!$A$2:$M$457,3,FALSE),1)</f>
        <v>#N/A</v>
      </c>
      <c r="T49" s="1" t="e">
        <f>ROUND(VLOOKUP($P49,[1]age!$A$2:$M$457,4,FALSE),1)</f>
        <v>#N/A</v>
      </c>
      <c r="U49" s="1" t="e">
        <f>ROUND(VLOOKUP($P49,[1]age!$A$2:$M$457,5,FALSE),1)</f>
        <v>#N/A</v>
      </c>
      <c r="V49" s="1" t="e">
        <f>ROUND(VLOOKUP($P49,[1]age!$A$2:$M$457,6,FALSE),1)</f>
        <v>#N/A</v>
      </c>
      <c r="W49" s="1" t="e">
        <f>ROUND(VLOOKUP($P49,[1]age!$A$2:$M$457,7,FALSE),1)</f>
        <v>#N/A</v>
      </c>
      <c r="X49" s="1" t="e">
        <f>ROUND(VLOOKUP($P49,[1]age!$A$2:$M$457,8,FALSE),1)</f>
        <v>#N/A</v>
      </c>
      <c r="Y49" s="1" t="e">
        <f>ROUND(VLOOKUP($P49,[1]age!$A$2:$M$457,9,FALSE),1)</f>
        <v>#N/A</v>
      </c>
      <c r="Z49" s="1" t="e">
        <f>ROUND(VLOOKUP($P49,[1]age!$A$2:$M$457,10,FALSE),1)</f>
        <v>#N/A</v>
      </c>
      <c r="AA49" s="1" t="e">
        <f>ROUND(VLOOKUP($P49,[1]age!$A$2:$M$457,11,FALSE),1)</f>
        <v>#N/A</v>
      </c>
      <c r="AB49" s="1" t="e">
        <f>ROUND(VLOOKUP($P49,[1]age!$A$2:$M$457,12,FALSE),1)</f>
        <v>#N/A</v>
      </c>
      <c r="AC49" s="1" t="e">
        <f>ROUND(VLOOKUP($P49,[1]age!$A$2:$M$457,13,FALSE),1)</f>
        <v>#N/A</v>
      </c>
      <c r="AD49" s="1" t="e">
        <f>ROUND(VLOOKUP($Q49,[1]ht!$A$2:$H$253,2,FALSE),1)</f>
        <v>#N/A</v>
      </c>
      <c r="AE49" s="1" t="e">
        <f>ROUND(VLOOKUP($Q49,[1]ht!$A$2:$H$253,3,FALSE),1)</f>
        <v>#N/A</v>
      </c>
      <c r="AF49" s="1" t="e">
        <f>ROUND(VLOOKUP($Q49,[1]ht!$A$2:$H$253,4,FALSE),1)</f>
        <v>#N/A</v>
      </c>
      <c r="AG49" s="1" t="e">
        <f>ROUND(VLOOKUP($Q49,[1]ht!$A$2:$H$253,5,FALSE),1)</f>
        <v>#N/A</v>
      </c>
      <c r="AH49" s="1" t="e">
        <f>ROUND(VLOOKUP($Q49,[1]ht!$A$2:$H$253,6,FALSE),1)</f>
        <v>#N/A</v>
      </c>
      <c r="AI49" s="1" t="e">
        <f>ROUND(VLOOKUP($Q49,[1]ht!$A$2:$H$253,7,FALSE),1)</f>
        <v>#N/A</v>
      </c>
      <c r="AJ49" s="1" t="e">
        <f>ROUND(VLOOKUP($Q49,[1]ht!$A$2:$H$253,8,FALSE),1)</f>
        <v>#N/A</v>
      </c>
    </row>
    <row r="50" spans="1:36">
      <c r="A50" s="5">
        <v>45</v>
      </c>
      <c r="B50" s="6"/>
      <c r="C50" s="6"/>
      <c r="D50" s="32"/>
      <c r="E50" s="21"/>
      <c r="F50" s="9"/>
      <c r="G50" s="30">
        <f t="shared" si="5"/>
        <v>0</v>
      </c>
      <c r="H50" s="30">
        <f t="shared" si="6"/>
        <v>0</v>
      </c>
      <c r="I50" s="9"/>
      <c r="J50" s="9"/>
      <c r="K50" s="24" t="str">
        <f t="shared" si="0"/>
        <v/>
      </c>
      <c r="L50" s="24" t="str">
        <f t="shared" si="1"/>
        <v/>
      </c>
      <c r="M50" s="24" t="str">
        <f t="shared" si="2"/>
        <v/>
      </c>
      <c r="N50" s="10" t="str">
        <f>[1]Profile!$B$2</f>
        <v>700101-1</v>
      </c>
      <c r="O50" s="11" t="e">
        <f>#REF!</f>
        <v>#REF!</v>
      </c>
      <c r="P50" s="1" t="str">
        <f t="shared" si="3"/>
        <v>0</v>
      </c>
      <c r="Q50" s="1" t="str">
        <f t="shared" si="4"/>
        <v>0</v>
      </c>
      <c r="R50" s="1" t="e">
        <f>ROUND(VLOOKUP($P50,[1]age!$A$2:$M$457,2,FALSE),1)</f>
        <v>#N/A</v>
      </c>
      <c r="S50" s="1" t="e">
        <f>ROUND(VLOOKUP($P50,[1]age!$A$2:$M$457,3,FALSE),1)</f>
        <v>#N/A</v>
      </c>
      <c r="T50" s="1" t="e">
        <f>ROUND(VLOOKUP($P50,[1]age!$A$2:$M$457,4,FALSE),1)</f>
        <v>#N/A</v>
      </c>
      <c r="U50" s="1" t="e">
        <f>ROUND(VLOOKUP($P50,[1]age!$A$2:$M$457,5,FALSE),1)</f>
        <v>#N/A</v>
      </c>
      <c r="V50" s="1" t="e">
        <f>ROUND(VLOOKUP($P50,[1]age!$A$2:$M$457,6,FALSE),1)</f>
        <v>#N/A</v>
      </c>
      <c r="W50" s="1" t="e">
        <f>ROUND(VLOOKUP($P50,[1]age!$A$2:$M$457,7,FALSE),1)</f>
        <v>#N/A</v>
      </c>
      <c r="X50" s="1" t="e">
        <f>ROUND(VLOOKUP($P50,[1]age!$A$2:$M$457,8,FALSE),1)</f>
        <v>#N/A</v>
      </c>
      <c r="Y50" s="1" t="e">
        <f>ROUND(VLOOKUP($P50,[1]age!$A$2:$M$457,9,FALSE),1)</f>
        <v>#N/A</v>
      </c>
      <c r="Z50" s="1" t="e">
        <f>ROUND(VLOOKUP($P50,[1]age!$A$2:$M$457,10,FALSE),1)</f>
        <v>#N/A</v>
      </c>
      <c r="AA50" s="1" t="e">
        <f>ROUND(VLOOKUP($P50,[1]age!$A$2:$M$457,11,FALSE),1)</f>
        <v>#N/A</v>
      </c>
      <c r="AB50" s="1" t="e">
        <f>ROUND(VLOOKUP($P50,[1]age!$A$2:$M$457,12,FALSE),1)</f>
        <v>#N/A</v>
      </c>
      <c r="AC50" s="1" t="e">
        <f>ROUND(VLOOKUP($P50,[1]age!$A$2:$M$457,13,FALSE),1)</f>
        <v>#N/A</v>
      </c>
      <c r="AD50" s="1" t="e">
        <f>ROUND(VLOOKUP($Q50,[1]ht!$A$2:$H$253,2,FALSE),1)</f>
        <v>#N/A</v>
      </c>
      <c r="AE50" s="1" t="e">
        <f>ROUND(VLOOKUP($Q50,[1]ht!$A$2:$H$253,3,FALSE),1)</f>
        <v>#N/A</v>
      </c>
      <c r="AF50" s="1" t="e">
        <f>ROUND(VLOOKUP($Q50,[1]ht!$A$2:$H$253,4,FALSE),1)</f>
        <v>#N/A</v>
      </c>
      <c r="AG50" s="1" t="e">
        <f>ROUND(VLOOKUP($Q50,[1]ht!$A$2:$H$253,5,FALSE),1)</f>
        <v>#N/A</v>
      </c>
      <c r="AH50" s="1" t="e">
        <f>ROUND(VLOOKUP($Q50,[1]ht!$A$2:$H$253,6,FALSE),1)</f>
        <v>#N/A</v>
      </c>
      <c r="AI50" s="1" t="e">
        <f>ROUND(VLOOKUP($Q50,[1]ht!$A$2:$H$253,7,FALSE),1)</f>
        <v>#N/A</v>
      </c>
      <c r="AJ50" s="1" t="e">
        <f>ROUND(VLOOKUP($Q50,[1]ht!$A$2:$H$253,8,FALSE),1)</f>
        <v>#N/A</v>
      </c>
    </row>
    <row r="51" spans="1:36">
      <c r="A51" s="5">
        <v>46</v>
      </c>
      <c r="B51" s="6"/>
      <c r="C51" s="6"/>
      <c r="D51" s="32"/>
      <c r="E51" s="21"/>
      <c r="F51" s="9"/>
      <c r="G51" s="30">
        <f t="shared" si="5"/>
        <v>0</v>
      </c>
      <c r="H51" s="30">
        <f t="shared" si="6"/>
        <v>0</v>
      </c>
      <c r="I51" s="9"/>
      <c r="J51" s="9"/>
      <c r="K51" s="24" t="str">
        <f t="shared" si="0"/>
        <v/>
      </c>
      <c r="L51" s="24" t="str">
        <f t="shared" si="1"/>
        <v/>
      </c>
      <c r="M51" s="24" t="str">
        <f t="shared" si="2"/>
        <v/>
      </c>
      <c r="N51" s="10" t="str">
        <f>[1]Profile!$B$2</f>
        <v>700101-1</v>
      </c>
      <c r="O51" s="11" t="e">
        <f>#REF!</f>
        <v>#REF!</v>
      </c>
      <c r="P51" s="1" t="str">
        <f t="shared" si="3"/>
        <v>0</v>
      </c>
      <c r="Q51" s="1" t="str">
        <f t="shared" si="4"/>
        <v>0</v>
      </c>
      <c r="R51" s="1" t="e">
        <f>ROUND(VLOOKUP($P51,[1]age!$A$2:$M$457,2,FALSE),1)</f>
        <v>#N/A</v>
      </c>
      <c r="S51" s="1" t="e">
        <f>ROUND(VLOOKUP($P51,[1]age!$A$2:$M$457,3,FALSE),1)</f>
        <v>#N/A</v>
      </c>
      <c r="T51" s="1" t="e">
        <f>ROUND(VLOOKUP($P51,[1]age!$A$2:$M$457,4,FALSE),1)</f>
        <v>#N/A</v>
      </c>
      <c r="U51" s="1" t="e">
        <f>ROUND(VLOOKUP($P51,[1]age!$A$2:$M$457,5,FALSE),1)</f>
        <v>#N/A</v>
      </c>
      <c r="V51" s="1" t="e">
        <f>ROUND(VLOOKUP($P51,[1]age!$A$2:$M$457,6,FALSE),1)</f>
        <v>#N/A</v>
      </c>
      <c r="W51" s="1" t="e">
        <f>ROUND(VLOOKUP($P51,[1]age!$A$2:$M$457,7,FALSE),1)</f>
        <v>#N/A</v>
      </c>
      <c r="X51" s="1" t="e">
        <f>ROUND(VLOOKUP($P51,[1]age!$A$2:$M$457,8,FALSE),1)</f>
        <v>#N/A</v>
      </c>
      <c r="Y51" s="1" t="e">
        <f>ROUND(VLOOKUP($P51,[1]age!$A$2:$M$457,9,FALSE),1)</f>
        <v>#N/A</v>
      </c>
      <c r="Z51" s="1" t="e">
        <f>ROUND(VLOOKUP($P51,[1]age!$A$2:$M$457,10,FALSE),1)</f>
        <v>#N/A</v>
      </c>
      <c r="AA51" s="1" t="e">
        <f>ROUND(VLOOKUP($P51,[1]age!$A$2:$M$457,11,FALSE),1)</f>
        <v>#N/A</v>
      </c>
      <c r="AB51" s="1" t="e">
        <f>ROUND(VLOOKUP($P51,[1]age!$A$2:$M$457,12,FALSE),1)</f>
        <v>#N/A</v>
      </c>
      <c r="AC51" s="1" t="e">
        <f>ROUND(VLOOKUP($P51,[1]age!$A$2:$M$457,13,FALSE),1)</f>
        <v>#N/A</v>
      </c>
      <c r="AD51" s="1" t="e">
        <f>ROUND(VLOOKUP($Q51,[1]ht!$A$2:$H$253,2,FALSE),1)</f>
        <v>#N/A</v>
      </c>
      <c r="AE51" s="1" t="e">
        <f>ROUND(VLOOKUP($Q51,[1]ht!$A$2:$H$253,3,FALSE),1)</f>
        <v>#N/A</v>
      </c>
      <c r="AF51" s="1" t="e">
        <f>ROUND(VLOOKUP($Q51,[1]ht!$A$2:$H$253,4,FALSE),1)</f>
        <v>#N/A</v>
      </c>
      <c r="AG51" s="1" t="e">
        <f>ROUND(VLOOKUP($Q51,[1]ht!$A$2:$H$253,5,FALSE),1)</f>
        <v>#N/A</v>
      </c>
      <c r="AH51" s="1" t="e">
        <f>ROUND(VLOOKUP($Q51,[1]ht!$A$2:$H$253,6,FALSE),1)</f>
        <v>#N/A</v>
      </c>
      <c r="AI51" s="1" t="e">
        <f>ROUND(VLOOKUP($Q51,[1]ht!$A$2:$H$253,7,FALSE),1)</f>
        <v>#N/A</v>
      </c>
      <c r="AJ51" s="1" t="e">
        <f>ROUND(VLOOKUP($Q51,[1]ht!$A$2:$H$253,8,FALSE),1)</f>
        <v>#N/A</v>
      </c>
    </row>
    <row r="52" spans="1:36">
      <c r="A52" s="5">
        <v>47</v>
      </c>
      <c r="B52" s="6"/>
      <c r="C52" s="6"/>
      <c r="D52" s="32"/>
      <c r="E52" s="21"/>
      <c r="F52" s="9"/>
      <c r="G52" s="30">
        <f t="shared" si="5"/>
        <v>0</v>
      </c>
      <c r="H52" s="30">
        <f t="shared" si="6"/>
        <v>0</v>
      </c>
      <c r="I52" s="9"/>
      <c r="J52" s="9"/>
      <c r="K52" s="24" t="str">
        <f t="shared" si="0"/>
        <v/>
      </c>
      <c r="L52" s="24" t="str">
        <f t="shared" si="1"/>
        <v/>
      </c>
      <c r="M52" s="24" t="str">
        <f t="shared" si="2"/>
        <v/>
      </c>
      <c r="N52" s="10" t="str">
        <f>[1]Profile!$B$2</f>
        <v>700101-1</v>
      </c>
      <c r="O52" s="11" t="e">
        <f>#REF!</f>
        <v>#REF!</v>
      </c>
      <c r="P52" s="1" t="str">
        <f t="shared" si="3"/>
        <v>0</v>
      </c>
      <c r="Q52" s="1" t="str">
        <f t="shared" si="4"/>
        <v>0</v>
      </c>
      <c r="R52" s="1" t="e">
        <f>ROUND(VLOOKUP($P52,[1]age!$A$2:$M$457,2,FALSE),1)</f>
        <v>#N/A</v>
      </c>
      <c r="S52" s="1" t="e">
        <f>ROUND(VLOOKUP($P52,[1]age!$A$2:$M$457,3,FALSE),1)</f>
        <v>#N/A</v>
      </c>
      <c r="T52" s="1" t="e">
        <f>ROUND(VLOOKUP($P52,[1]age!$A$2:$M$457,4,FALSE),1)</f>
        <v>#N/A</v>
      </c>
      <c r="U52" s="1" t="e">
        <f>ROUND(VLOOKUP($P52,[1]age!$A$2:$M$457,5,FALSE),1)</f>
        <v>#N/A</v>
      </c>
      <c r="V52" s="1" t="e">
        <f>ROUND(VLOOKUP($P52,[1]age!$A$2:$M$457,6,FALSE),1)</f>
        <v>#N/A</v>
      </c>
      <c r="W52" s="1" t="e">
        <f>ROUND(VLOOKUP($P52,[1]age!$A$2:$M$457,7,FALSE),1)</f>
        <v>#N/A</v>
      </c>
      <c r="X52" s="1" t="e">
        <f>ROUND(VLOOKUP($P52,[1]age!$A$2:$M$457,8,FALSE),1)</f>
        <v>#N/A</v>
      </c>
      <c r="Y52" s="1" t="e">
        <f>ROUND(VLOOKUP($P52,[1]age!$A$2:$M$457,9,FALSE),1)</f>
        <v>#N/A</v>
      </c>
      <c r="Z52" s="1" t="e">
        <f>ROUND(VLOOKUP($P52,[1]age!$A$2:$M$457,10,FALSE),1)</f>
        <v>#N/A</v>
      </c>
      <c r="AA52" s="1" t="e">
        <f>ROUND(VLOOKUP($P52,[1]age!$A$2:$M$457,11,FALSE),1)</f>
        <v>#N/A</v>
      </c>
      <c r="AB52" s="1" t="e">
        <f>ROUND(VLOOKUP($P52,[1]age!$A$2:$M$457,12,FALSE),1)</f>
        <v>#N/A</v>
      </c>
      <c r="AC52" s="1" t="e">
        <f>ROUND(VLOOKUP($P52,[1]age!$A$2:$M$457,13,FALSE),1)</f>
        <v>#N/A</v>
      </c>
      <c r="AD52" s="1" t="e">
        <f>ROUND(VLOOKUP($Q52,[1]ht!$A$2:$H$253,2,FALSE),1)</f>
        <v>#N/A</v>
      </c>
      <c r="AE52" s="1" t="e">
        <f>ROUND(VLOOKUP($Q52,[1]ht!$A$2:$H$253,3,FALSE),1)</f>
        <v>#N/A</v>
      </c>
      <c r="AF52" s="1" t="e">
        <f>ROUND(VLOOKUP($Q52,[1]ht!$A$2:$H$253,4,FALSE),1)</f>
        <v>#N/A</v>
      </c>
      <c r="AG52" s="1" t="e">
        <f>ROUND(VLOOKUP($Q52,[1]ht!$A$2:$H$253,5,FALSE),1)</f>
        <v>#N/A</v>
      </c>
      <c r="AH52" s="1" t="e">
        <f>ROUND(VLOOKUP($Q52,[1]ht!$A$2:$H$253,6,FALSE),1)</f>
        <v>#N/A</v>
      </c>
      <c r="AI52" s="1" t="e">
        <f>ROUND(VLOOKUP($Q52,[1]ht!$A$2:$H$253,7,FALSE),1)</f>
        <v>#N/A</v>
      </c>
      <c r="AJ52" s="1" t="e">
        <f>ROUND(VLOOKUP($Q52,[1]ht!$A$2:$H$253,8,FALSE),1)</f>
        <v>#N/A</v>
      </c>
    </row>
    <row r="53" spans="1:36">
      <c r="A53" s="5">
        <v>48</v>
      </c>
      <c r="B53" s="6"/>
      <c r="C53" s="6"/>
      <c r="D53" s="32"/>
      <c r="E53" s="21"/>
      <c r="F53" s="9"/>
      <c r="G53" s="30">
        <f t="shared" si="5"/>
        <v>0</v>
      </c>
      <c r="H53" s="30">
        <f t="shared" si="6"/>
        <v>0</v>
      </c>
      <c r="I53" s="9"/>
      <c r="J53" s="9"/>
      <c r="K53" s="24" t="str">
        <f t="shared" si="0"/>
        <v/>
      </c>
      <c r="L53" s="24" t="str">
        <f t="shared" si="1"/>
        <v/>
      </c>
      <c r="M53" s="24" t="str">
        <f t="shared" si="2"/>
        <v/>
      </c>
      <c r="N53" s="10" t="str">
        <f>[1]Profile!$B$2</f>
        <v>700101-1</v>
      </c>
      <c r="O53" s="11" t="e">
        <f>#REF!</f>
        <v>#REF!</v>
      </c>
      <c r="P53" s="1" t="str">
        <f t="shared" si="3"/>
        <v>0</v>
      </c>
      <c r="Q53" s="1" t="str">
        <f t="shared" si="4"/>
        <v>0</v>
      </c>
      <c r="R53" s="1" t="e">
        <f>ROUND(VLOOKUP($P53,[1]age!$A$2:$M$457,2,FALSE),1)</f>
        <v>#N/A</v>
      </c>
      <c r="S53" s="1" t="e">
        <f>ROUND(VLOOKUP($P53,[1]age!$A$2:$M$457,3,FALSE),1)</f>
        <v>#N/A</v>
      </c>
      <c r="T53" s="1" t="e">
        <f>ROUND(VLOOKUP($P53,[1]age!$A$2:$M$457,4,FALSE),1)</f>
        <v>#N/A</v>
      </c>
      <c r="U53" s="1" t="e">
        <f>ROUND(VLOOKUP($P53,[1]age!$A$2:$M$457,5,FALSE),1)</f>
        <v>#N/A</v>
      </c>
      <c r="V53" s="1" t="e">
        <f>ROUND(VLOOKUP($P53,[1]age!$A$2:$M$457,6,FALSE),1)</f>
        <v>#N/A</v>
      </c>
      <c r="W53" s="1" t="e">
        <f>ROUND(VLOOKUP($P53,[1]age!$A$2:$M$457,7,FALSE),1)</f>
        <v>#N/A</v>
      </c>
      <c r="X53" s="1" t="e">
        <f>ROUND(VLOOKUP($P53,[1]age!$A$2:$M$457,8,FALSE),1)</f>
        <v>#N/A</v>
      </c>
      <c r="Y53" s="1" t="e">
        <f>ROUND(VLOOKUP($P53,[1]age!$A$2:$M$457,9,FALSE),1)</f>
        <v>#N/A</v>
      </c>
      <c r="Z53" s="1" t="e">
        <f>ROUND(VLOOKUP($P53,[1]age!$A$2:$M$457,10,FALSE),1)</f>
        <v>#N/A</v>
      </c>
      <c r="AA53" s="1" t="e">
        <f>ROUND(VLOOKUP($P53,[1]age!$A$2:$M$457,11,FALSE),1)</f>
        <v>#N/A</v>
      </c>
      <c r="AB53" s="1" t="e">
        <f>ROUND(VLOOKUP($P53,[1]age!$A$2:$M$457,12,FALSE),1)</f>
        <v>#N/A</v>
      </c>
      <c r="AC53" s="1" t="e">
        <f>ROUND(VLOOKUP($P53,[1]age!$A$2:$M$457,13,FALSE),1)</f>
        <v>#N/A</v>
      </c>
      <c r="AD53" s="1" t="e">
        <f>ROUND(VLOOKUP($Q53,[1]ht!$A$2:$H$253,2,FALSE),1)</f>
        <v>#N/A</v>
      </c>
      <c r="AE53" s="1" t="e">
        <f>ROUND(VLOOKUP($Q53,[1]ht!$A$2:$H$253,3,FALSE),1)</f>
        <v>#N/A</v>
      </c>
      <c r="AF53" s="1" t="e">
        <f>ROUND(VLOOKUP($Q53,[1]ht!$A$2:$H$253,4,FALSE),1)</f>
        <v>#N/A</v>
      </c>
      <c r="AG53" s="1" t="e">
        <f>ROUND(VLOOKUP($Q53,[1]ht!$A$2:$H$253,5,FALSE),1)</f>
        <v>#N/A</v>
      </c>
      <c r="AH53" s="1" t="e">
        <f>ROUND(VLOOKUP($Q53,[1]ht!$A$2:$H$253,6,FALSE),1)</f>
        <v>#N/A</v>
      </c>
      <c r="AI53" s="1" t="e">
        <f>ROUND(VLOOKUP($Q53,[1]ht!$A$2:$H$253,7,FALSE),1)</f>
        <v>#N/A</v>
      </c>
      <c r="AJ53" s="1" t="e">
        <f>ROUND(VLOOKUP($Q53,[1]ht!$A$2:$H$253,8,FALSE),1)</f>
        <v>#N/A</v>
      </c>
    </row>
    <row r="54" spans="1:36">
      <c r="A54" s="5">
        <v>49</v>
      </c>
      <c r="B54" s="6"/>
      <c r="C54" s="6"/>
      <c r="D54" s="32"/>
      <c r="E54" s="21"/>
      <c r="F54" s="9"/>
      <c r="G54" s="30">
        <f t="shared" si="5"/>
        <v>0</v>
      </c>
      <c r="H54" s="30">
        <f t="shared" si="6"/>
        <v>0</v>
      </c>
      <c r="I54" s="9"/>
      <c r="J54" s="9"/>
      <c r="K54" s="24" t="str">
        <f t="shared" si="0"/>
        <v/>
      </c>
      <c r="L54" s="24" t="str">
        <f t="shared" si="1"/>
        <v/>
      </c>
      <c r="M54" s="24" t="str">
        <f t="shared" si="2"/>
        <v/>
      </c>
      <c r="N54" s="10" t="str">
        <f>[1]Profile!$B$2</f>
        <v>700101-1</v>
      </c>
      <c r="O54" s="11" t="e">
        <f>#REF!</f>
        <v>#REF!</v>
      </c>
      <c r="P54" s="1" t="str">
        <f t="shared" si="3"/>
        <v>0</v>
      </c>
      <c r="Q54" s="1" t="str">
        <f t="shared" si="4"/>
        <v>0</v>
      </c>
      <c r="R54" s="1" t="e">
        <f>ROUND(VLOOKUP($P54,[1]age!$A$2:$M$457,2,FALSE),1)</f>
        <v>#N/A</v>
      </c>
      <c r="S54" s="1" t="e">
        <f>ROUND(VLOOKUP($P54,[1]age!$A$2:$M$457,3,FALSE),1)</f>
        <v>#N/A</v>
      </c>
      <c r="T54" s="1" t="e">
        <f>ROUND(VLOOKUP($P54,[1]age!$A$2:$M$457,4,FALSE),1)</f>
        <v>#N/A</v>
      </c>
      <c r="U54" s="1" t="e">
        <f>ROUND(VLOOKUP($P54,[1]age!$A$2:$M$457,5,FALSE),1)</f>
        <v>#N/A</v>
      </c>
      <c r="V54" s="1" t="e">
        <f>ROUND(VLOOKUP($P54,[1]age!$A$2:$M$457,6,FALSE),1)</f>
        <v>#N/A</v>
      </c>
      <c r="W54" s="1" t="e">
        <f>ROUND(VLOOKUP($P54,[1]age!$A$2:$M$457,7,FALSE),1)</f>
        <v>#N/A</v>
      </c>
      <c r="X54" s="1" t="e">
        <f>ROUND(VLOOKUP($P54,[1]age!$A$2:$M$457,8,FALSE),1)</f>
        <v>#N/A</v>
      </c>
      <c r="Y54" s="1" t="e">
        <f>ROUND(VLOOKUP($P54,[1]age!$A$2:$M$457,9,FALSE),1)</f>
        <v>#N/A</v>
      </c>
      <c r="Z54" s="1" t="e">
        <f>ROUND(VLOOKUP($P54,[1]age!$A$2:$M$457,10,FALSE),1)</f>
        <v>#N/A</v>
      </c>
      <c r="AA54" s="1" t="e">
        <f>ROUND(VLOOKUP($P54,[1]age!$A$2:$M$457,11,FALSE),1)</f>
        <v>#N/A</v>
      </c>
      <c r="AB54" s="1" t="e">
        <f>ROUND(VLOOKUP($P54,[1]age!$A$2:$M$457,12,FALSE),1)</f>
        <v>#N/A</v>
      </c>
      <c r="AC54" s="1" t="e">
        <f>ROUND(VLOOKUP($P54,[1]age!$A$2:$M$457,13,FALSE),1)</f>
        <v>#N/A</v>
      </c>
      <c r="AD54" s="1" t="e">
        <f>ROUND(VLOOKUP($Q54,[1]ht!$A$2:$H$253,2,FALSE),1)</f>
        <v>#N/A</v>
      </c>
      <c r="AE54" s="1" t="e">
        <f>ROUND(VLOOKUP($Q54,[1]ht!$A$2:$H$253,3,FALSE),1)</f>
        <v>#N/A</v>
      </c>
      <c r="AF54" s="1" t="e">
        <f>ROUND(VLOOKUP($Q54,[1]ht!$A$2:$H$253,4,FALSE),1)</f>
        <v>#N/A</v>
      </c>
      <c r="AG54" s="1" t="e">
        <f>ROUND(VLOOKUP($Q54,[1]ht!$A$2:$H$253,5,FALSE),1)</f>
        <v>#N/A</v>
      </c>
      <c r="AH54" s="1" t="e">
        <f>ROUND(VLOOKUP($Q54,[1]ht!$A$2:$H$253,6,FALSE),1)</f>
        <v>#N/A</v>
      </c>
      <c r="AI54" s="1" t="e">
        <f>ROUND(VLOOKUP($Q54,[1]ht!$A$2:$H$253,7,FALSE),1)</f>
        <v>#N/A</v>
      </c>
      <c r="AJ54" s="1" t="e">
        <f>ROUND(VLOOKUP($Q54,[1]ht!$A$2:$H$253,8,FALSE),1)</f>
        <v>#N/A</v>
      </c>
    </row>
    <row r="55" spans="1:36">
      <c r="A55" s="5">
        <v>50</v>
      </c>
      <c r="B55" s="6"/>
      <c r="C55" s="6"/>
      <c r="D55" s="32"/>
      <c r="E55" s="21"/>
      <c r="F55" s="9"/>
      <c r="G55" s="30">
        <f t="shared" si="5"/>
        <v>0</v>
      </c>
      <c r="H55" s="30">
        <f t="shared" si="6"/>
        <v>0</v>
      </c>
      <c r="I55" s="9"/>
      <c r="J55" s="9"/>
      <c r="K55" s="24" t="str">
        <f t="shared" si="0"/>
        <v/>
      </c>
      <c r="L55" s="24" t="str">
        <f t="shared" si="1"/>
        <v/>
      </c>
      <c r="M55" s="24" t="str">
        <f t="shared" si="2"/>
        <v/>
      </c>
      <c r="N55" s="10" t="str">
        <f>[1]Profile!$B$2</f>
        <v>700101-1</v>
      </c>
      <c r="O55" s="11" t="e">
        <f>#REF!</f>
        <v>#REF!</v>
      </c>
      <c r="P55" s="1" t="str">
        <f t="shared" si="3"/>
        <v>0</v>
      </c>
      <c r="Q55" s="1" t="str">
        <f t="shared" si="4"/>
        <v>0</v>
      </c>
      <c r="R55" s="1" t="e">
        <f>ROUND(VLOOKUP($P55,[1]age!$A$2:$M$457,2,FALSE),1)</f>
        <v>#N/A</v>
      </c>
      <c r="S55" s="1" t="e">
        <f>ROUND(VLOOKUP($P55,[1]age!$A$2:$M$457,3,FALSE),1)</f>
        <v>#N/A</v>
      </c>
      <c r="T55" s="1" t="e">
        <f>ROUND(VLOOKUP($P55,[1]age!$A$2:$M$457,4,FALSE),1)</f>
        <v>#N/A</v>
      </c>
      <c r="U55" s="1" t="e">
        <f>ROUND(VLOOKUP($P55,[1]age!$A$2:$M$457,5,FALSE),1)</f>
        <v>#N/A</v>
      </c>
      <c r="V55" s="1" t="e">
        <f>ROUND(VLOOKUP($P55,[1]age!$A$2:$M$457,6,FALSE),1)</f>
        <v>#N/A</v>
      </c>
      <c r="W55" s="1" t="e">
        <f>ROUND(VLOOKUP($P55,[1]age!$A$2:$M$457,7,FALSE),1)</f>
        <v>#N/A</v>
      </c>
      <c r="X55" s="1" t="e">
        <f>ROUND(VLOOKUP($P55,[1]age!$A$2:$M$457,8,FALSE),1)</f>
        <v>#N/A</v>
      </c>
      <c r="Y55" s="1" t="e">
        <f>ROUND(VLOOKUP($P55,[1]age!$A$2:$M$457,9,FALSE),1)</f>
        <v>#N/A</v>
      </c>
      <c r="Z55" s="1" t="e">
        <f>ROUND(VLOOKUP($P55,[1]age!$A$2:$M$457,10,FALSE),1)</f>
        <v>#N/A</v>
      </c>
      <c r="AA55" s="1" t="e">
        <f>ROUND(VLOOKUP($P55,[1]age!$A$2:$M$457,11,FALSE),1)</f>
        <v>#N/A</v>
      </c>
      <c r="AB55" s="1" t="e">
        <f>ROUND(VLOOKUP($P55,[1]age!$A$2:$M$457,12,FALSE),1)</f>
        <v>#N/A</v>
      </c>
      <c r="AC55" s="1" t="e">
        <f>ROUND(VLOOKUP($P55,[1]age!$A$2:$M$457,13,FALSE),1)</f>
        <v>#N/A</v>
      </c>
      <c r="AD55" s="1" t="e">
        <f>ROUND(VLOOKUP($Q55,[1]ht!$A$2:$H$253,2,FALSE),1)</f>
        <v>#N/A</v>
      </c>
      <c r="AE55" s="1" t="e">
        <f>ROUND(VLOOKUP($Q55,[1]ht!$A$2:$H$253,3,FALSE),1)</f>
        <v>#N/A</v>
      </c>
      <c r="AF55" s="1" t="e">
        <f>ROUND(VLOOKUP($Q55,[1]ht!$A$2:$H$253,4,FALSE),1)</f>
        <v>#N/A</v>
      </c>
      <c r="AG55" s="1" t="e">
        <f>ROUND(VLOOKUP($Q55,[1]ht!$A$2:$H$253,5,FALSE),1)</f>
        <v>#N/A</v>
      </c>
      <c r="AH55" s="1" t="e">
        <f>ROUND(VLOOKUP($Q55,[1]ht!$A$2:$H$253,6,FALSE),1)</f>
        <v>#N/A</v>
      </c>
      <c r="AI55" s="1" t="e">
        <f>ROUND(VLOOKUP($Q55,[1]ht!$A$2:$H$253,7,FALSE),1)</f>
        <v>#N/A</v>
      </c>
      <c r="AJ55" s="1" t="e">
        <f>ROUND(VLOOKUP($Q55,[1]ht!$A$2:$H$253,8,FALSE),1)</f>
        <v>#N/A</v>
      </c>
    </row>
    <row r="56" spans="1:36">
      <c r="A56" s="5">
        <v>51</v>
      </c>
      <c r="B56" s="6"/>
      <c r="C56" s="6"/>
      <c r="D56" s="32"/>
      <c r="E56" s="21"/>
      <c r="F56" s="9"/>
      <c r="G56" s="30">
        <f t="shared" si="5"/>
        <v>0</v>
      </c>
      <c r="H56" s="30">
        <f t="shared" si="6"/>
        <v>0</v>
      </c>
      <c r="I56" s="9"/>
      <c r="J56" s="9"/>
      <c r="K56" s="24" t="str">
        <f t="shared" si="0"/>
        <v/>
      </c>
      <c r="L56" s="24" t="str">
        <f t="shared" si="1"/>
        <v/>
      </c>
      <c r="M56" s="24" t="str">
        <f t="shared" si="2"/>
        <v/>
      </c>
      <c r="N56" s="10" t="str">
        <f>[1]Profile!$B$2</f>
        <v>700101-1</v>
      </c>
      <c r="O56" s="11" t="e">
        <f>#REF!</f>
        <v>#REF!</v>
      </c>
      <c r="P56" s="1" t="str">
        <f t="shared" si="3"/>
        <v>0</v>
      </c>
      <c r="Q56" s="1" t="str">
        <f t="shared" si="4"/>
        <v>0</v>
      </c>
      <c r="R56" s="1" t="e">
        <f>ROUND(VLOOKUP($P56,[1]age!$A$2:$M$457,2,FALSE),1)</f>
        <v>#N/A</v>
      </c>
      <c r="S56" s="1" t="e">
        <f>ROUND(VLOOKUP($P56,[1]age!$A$2:$M$457,3,FALSE),1)</f>
        <v>#N/A</v>
      </c>
      <c r="T56" s="1" t="e">
        <f>ROUND(VLOOKUP($P56,[1]age!$A$2:$M$457,4,FALSE),1)</f>
        <v>#N/A</v>
      </c>
      <c r="U56" s="1" t="e">
        <f>ROUND(VLOOKUP($P56,[1]age!$A$2:$M$457,5,FALSE),1)</f>
        <v>#N/A</v>
      </c>
      <c r="V56" s="1" t="e">
        <f>ROUND(VLOOKUP($P56,[1]age!$A$2:$M$457,6,FALSE),1)</f>
        <v>#N/A</v>
      </c>
      <c r="W56" s="1" t="e">
        <f>ROUND(VLOOKUP($P56,[1]age!$A$2:$M$457,7,FALSE),1)</f>
        <v>#N/A</v>
      </c>
      <c r="X56" s="1" t="e">
        <f>ROUND(VLOOKUP($P56,[1]age!$A$2:$M$457,8,FALSE),1)</f>
        <v>#N/A</v>
      </c>
      <c r="Y56" s="1" t="e">
        <f>ROUND(VLOOKUP($P56,[1]age!$A$2:$M$457,9,FALSE),1)</f>
        <v>#N/A</v>
      </c>
      <c r="Z56" s="1" t="e">
        <f>ROUND(VLOOKUP($P56,[1]age!$A$2:$M$457,10,FALSE),1)</f>
        <v>#N/A</v>
      </c>
      <c r="AA56" s="1" t="e">
        <f>ROUND(VLOOKUP($P56,[1]age!$A$2:$M$457,11,FALSE),1)</f>
        <v>#N/A</v>
      </c>
      <c r="AB56" s="1" t="e">
        <f>ROUND(VLOOKUP($P56,[1]age!$A$2:$M$457,12,FALSE),1)</f>
        <v>#N/A</v>
      </c>
      <c r="AC56" s="1" t="e">
        <f>ROUND(VLOOKUP($P56,[1]age!$A$2:$M$457,13,FALSE),1)</f>
        <v>#N/A</v>
      </c>
      <c r="AD56" s="1" t="e">
        <f>ROUND(VLOOKUP($Q56,[1]ht!$A$2:$H$253,2,FALSE),1)</f>
        <v>#N/A</v>
      </c>
      <c r="AE56" s="1" t="e">
        <f>ROUND(VLOOKUP($Q56,[1]ht!$A$2:$H$253,3,FALSE),1)</f>
        <v>#N/A</v>
      </c>
      <c r="AF56" s="1" t="e">
        <f>ROUND(VLOOKUP($Q56,[1]ht!$A$2:$H$253,4,FALSE),1)</f>
        <v>#N/A</v>
      </c>
      <c r="AG56" s="1" t="e">
        <f>ROUND(VLOOKUP($Q56,[1]ht!$A$2:$H$253,5,FALSE),1)</f>
        <v>#N/A</v>
      </c>
      <c r="AH56" s="1" t="e">
        <f>ROUND(VLOOKUP($Q56,[1]ht!$A$2:$H$253,6,FALSE),1)</f>
        <v>#N/A</v>
      </c>
      <c r="AI56" s="1" t="e">
        <f>ROUND(VLOOKUP($Q56,[1]ht!$A$2:$H$253,7,FALSE),1)</f>
        <v>#N/A</v>
      </c>
      <c r="AJ56" s="1" t="e">
        <f>ROUND(VLOOKUP($Q56,[1]ht!$A$2:$H$253,8,FALSE),1)</f>
        <v>#N/A</v>
      </c>
    </row>
    <row r="57" spans="1:36">
      <c r="A57" s="5">
        <v>52</v>
      </c>
      <c r="B57" s="6"/>
      <c r="C57" s="6"/>
      <c r="D57" s="32"/>
      <c r="E57" s="21"/>
      <c r="F57" s="9"/>
      <c r="G57" s="30">
        <f t="shared" si="5"/>
        <v>0</v>
      </c>
      <c r="H57" s="30">
        <f t="shared" si="6"/>
        <v>0</v>
      </c>
      <c r="I57" s="9"/>
      <c r="J57" s="9"/>
      <c r="K57" s="24" t="str">
        <f t="shared" si="0"/>
        <v/>
      </c>
      <c r="L57" s="24" t="str">
        <f t="shared" si="1"/>
        <v/>
      </c>
      <c r="M57" s="24" t="str">
        <f t="shared" si="2"/>
        <v/>
      </c>
      <c r="N57" s="10" t="str">
        <f>[1]Profile!$B$2</f>
        <v>700101-1</v>
      </c>
      <c r="O57" s="11" t="e">
        <f>#REF!</f>
        <v>#REF!</v>
      </c>
      <c r="P57" s="1" t="str">
        <f t="shared" si="3"/>
        <v>0</v>
      </c>
      <c r="Q57" s="1" t="str">
        <f t="shared" si="4"/>
        <v>0</v>
      </c>
      <c r="R57" s="1" t="e">
        <f>ROUND(VLOOKUP($P57,[1]age!$A$2:$M$457,2,FALSE),1)</f>
        <v>#N/A</v>
      </c>
      <c r="S57" s="1" t="e">
        <f>ROUND(VLOOKUP($P57,[1]age!$A$2:$M$457,3,FALSE),1)</f>
        <v>#N/A</v>
      </c>
      <c r="T57" s="1" t="e">
        <f>ROUND(VLOOKUP($P57,[1]age!$A$2:$M$457,4,FALSE),1)</f>
        <v>#N/A</v>
      </c>
      <c r="U57" s="1" t="e">
        <f>ROUND(VLOOKUP($P57,[1]age!$A$2:$M$457,5,FALSE),1)</f>
        <v>#N/A</v>
      </c>
      <c r="V57" s="1" t="e">
        <f>ROUND(VLOOKUP($P57,[1]age!$A$2:$M$457,6,FALSE),1)</f>
        <v>#N/A</v>
      </c>
      <c r="W57" s="1" t="e">
        <f>ROUND(VLOOKUP($P57,[1]age!$A$2:$M$457,7,FALSE),1)</f>
        <v>#N/A</v>
      </c>
      <c r="X57" s="1" t="e">
        <f>ROUND(VLOOKUP($P57,[1]age!$A$2:$M$457,8,FALSE),1)</f>
        <v>#N/A</v>
      </c>
      <c r="Y57" s="1" t="e">
        <f>ROUND(VLOOKUP($P57,[1]age!$A$2:$M$457,9,FALSE),1)</f>
        <v>#N/A</v>
      </c>
      <c r="Z57" s="1" t="e">
        <f>ROUND(VLOOKUP($P57,[1]age!$A$2:$M$457,10,FALSE),1)</f>
        <v>#N/A</v>
      </c>
      <c r="AA57" s="1" t="e">
        <f>ROUND(VLOOKUP($P57,[1]age!$A$2:$M$457,11,FALSE),1)</f>
        <v>#N/A</v>
      </c>
      <c r="AB57" s="1" t="e">
        <f>ROUND(VLOOKUP($P57,[1]age!$A$2:$M$457,12,FALSE),1)</f>
        <v>#N/A</v>
      </c>
      <c r="AC57" s="1" t="e">
        <f>ROUND(VLOOKUP($P57,[1]age!$A$2:$M$457,13,FALSE),1)</f>
        <v>#N/A</v>
      </c>
      <c r="AD57" s="1" t="e">
        <f>ROUND(VLOOKUP($Q57,[1]ht!$A$2:$H$253,2,FALSE),1)</f>
        <v>#N/A</v>
      </c>
      <c r="AE57" s="1" t="e">
        <f>ROUND(VLOOKUP($Q57,[1]ht!$A$2:$H$253,3,FALSE),1)</f>
        <v>#N/A</v>
      </c>
      <c r="AF57" s="1" t="e">
        <f>ROUND(VLOOKUP($Q57,[1]ht!$A$2:$H$253,4,FALSE),1)</f>
        <v>#N/A</v>
      </c>
      <c r="AG57" s="1" t="e">
        <f>ROUND(VLOOKUP($Q57,[1]ht!$A$2:$H$253,5,FALSE),1)</f>
        <v>#N/A</v>
      </c>
      <c r="AH57" s="1" t="e">
        <f>ROUND(VLOOKUP($Q57,[1]ht!$A$2:$H$253,6,FALSE),1)</f>
        <v>#N/A</v>
      </c>
      <c r="AI57" s="1" t="e">
        <f>ROUND(VLOOKUP($Q57,[1]ht!$A$2:$H$253,7,FALSE),1)</f>
        <v>#N/A</v>
      </c>
      <c r="AJ57" s="1" t="e">
        <f>ROUND(VLOOKUP($Q57,[1]ht!$A$2:$H$253,8,FALSE),1)</f>
        <v>#N/A</v>
      </c>
    </row>
    <row r="58" spans="1:36">
      <c r="A58" s="5">
        <v>53</v>
      </c>
      <c r="B58" s="6"/>
      <c r="C58" s="6"/>
      <c r="D58" s="32"/>
      <c r="E58" s="21"/>
      <c r="F58" s="9"/>
      <c r="G58" s="30">
        <f t="shared" si="5"/>
        <v>0</v>
      </c>
      <c r="H58" s="30">
        <f t="shared" si="6"/>
        <v>0</v>
      </c>
      <c r="I58" s="9"/>
      <c r="J58" s="9"/>
      <c r="K58" s="24" t="str">
        <f t="shared" si="0"/>
        <v/>
      </c>
      <c r="L58" s="24" t="str">
        <f t="shared" si="1"/>
        <v/>
      </c>
      <c r="M58" s="24" t="str">
        <f t="shared" si="2"/>
        <v/>
      </c>
      <c r="N58" s="10" t="str">
        <f>[1]Profile!$B$2</f>
        <v>700101-1</v>
      </c>
      <c r="O58" s="11" t="e">
        <f>#REF!</f>
        <v>#REF!</v>
      </c>
      <c r="P58" s="1" t="str">
        <f t="shared" si="3"/>
        <v>0</v>
      </c>
      <c r="Q58" s="1" t="str">
        <f t="shared" si="4"/>
        <v>0</v>
      </c>
      <c r="R58" s="1" t="e">
        <f>ROUND(VLOOKUP($P58,[1]age!$A$2:$M$457,2,FALSE),1)</f>
        <v>#N/A</v>
      </c>
      <c r="S58" s="1" t="e">
        <f>ROUND(VLOOKUP($P58,[1]age!$A$2:$M$457,3,FALSE),1)</f>
        <v>#N/A</v>
      </c>
      <c r="T58" s="1" t="e">
        <f>ROUND(VLOOKUP($P58,[1]age!$A$2:$M$457,4,FALSE),1)</f>
        <v>#N/A</v>
      </c>
      <c r="U58" s="1" t="e">
        <f>ROUND(VLOOKUP($P58,[1]age!$A$2:$M$457,5,FALSE),1)</f>
        <v>#N/A</v>
      </c>
      <c r="V58" s="1" t="e">
        <f>ROUND(VLOOKUP($P58,[1]age!$A$2:$M$457,6,FALSE),1)</f>
        <v>#N/A</v>
      </c>
      <c r="W58" s="1" t="e">
        <f>ROUND(VLOOKUP($P58,[1]age!$A$2:$M$457,7,FALSE),1)</f>
        <v>#N/A</v>
      </c>
      <c r="X58" s="1" t="e">
        <f>ROUND(VLOOKUP($P58,[1]age!$A$2:$M$457,8,FALSE),1)</f>
        <v>#N/A</v>
      </c>
      <c r="Y58" s="1" t="e">
        <f>ROUND(VLOOKUP($P58,[1]age!$A$2:$M$457,9,FALSE),1)</f>
        <v>#N/A</v>
      </c>
      <c r="Z58" s="1" t="e">
        <f>ROUND(VLOOKUP($P58,[1]age!$A$2:$M$457,10,FALSE),1)</f>
        <v>#N/A</v>
      </c>
      <c r="AA58" s="1" t="e">
        <f>ROUND(VLOOKUP($P58,[1]age!$A$2:$M$457,11,FALSE),1)</f>
        <v>#N/A</v>
      </c>
      <c r="AB58" s="1" t="e">
        <f>ROUND(VLOOKUP($P58,[1]age!$A$2:$M$457,12,FALSE),1)</f>
        <v>#N/A</v>
      </c>
      <c r="AC58" s="1" t="e">
        <f>ROUND(VLOOKUP($P58,[1]age!$A$2:$M$457,13,FALSE),1)</f>
        <v>#N/A</v>
      </c>
      <c r="AD58" s="1" t="e">
        <f>ROUND(VLOOKUP($Q58,[1]ht!$A$2:$H$253,2,FALSE),1)</f>
        <v>#N/A</v>
      </c>
      <c r="AE58" s="1" t="e">
        <f>ROUND(VLOOKUP($Q58,[1]ht!$A$2:$H$253,3,FALSE),1)</f>
        <v>#N/A</v>
      </c>
      <c r="AF58" s="1" t="e">
        <f>ROUND(VLOOKUP($Q58,[1]ht!$A$2:$H$253,4,FALSE),1)</f>
        <v>#N/A</v>
      </c>
      <c r="AG58" s="1" t="e">
        <f>ROUND(VLOOKUP($Q58,[1]ht!$A$2:$H$253,5,FALSE),1)</f>
        <v>#N/A</v>
      </c>
      <c r="AH58" s="1" t="e">
        <f>ROUND(VLOOKUP($Q58,[1]ht!$A$2:$H$253,6,FALSE),1)</f>
        <v>#N/A</v>
      </c>
      <c r="AI58" s="1" t="e">
        <f>ROUND(VLOOKUP($Q58,[1]ht!$A$2:$H$253,7,FALSE),1)</f>
        <v>#N/A</v>
      </c>
      <c r="AJ58" s="1" t="e">
        <f>ROUND(VLOOKUP($Q58,[1]ht!$A$2:$H$253,8,FALSE),1)</f>
        <v>#N/A</v>
      </c>
    </row>
    <row r="59" spans="1:36">
      <c r="A59" s="5">
        <v>54</v>
      </c>
      <c r="B59" s="6"/>
      <c r="C59" s="6"/>
      <c r="D59" s="32"/>
      <c r="E59" s="21"/>
      <c r="F59" s="9"/>
      <c r="G59" s="30">
        <f t="shared" si="5"/>
        <v>0</v>
      </c>
      <c r="H59" s="30">
        <f t="shared" si="6"/>
        <v>0</v>
      </c>
      <c r="I59" s="9"/>
      <c r="J59" s="9"/>
      <c r="K59" s="24" t="str">
        <f t="shared" si="0"/>
        <v/>
      </c>
      <c r="L59" s="24" t="str">
        <f t="shared" si="1"/>
        <v/>
      </c>
      <c r="M59" s="24" t="str">
        <f t="shared" si="2"/>
        <v/>
      </c>
      <c r="N59" s="10" t="str">
        <f>[1]Profile!$B$2</f>
        <v>700101-1</v>
      </c>
      <c r="O59" s="11" t="e">
        <f>#REF!</f>
        <v>#REF!</v>
      </c>
      <c r="P59" s="1" t="str">
        <f t="shared" si="3"/>
        <v>0</v>
      </c>
      <c r="Q59" s="1" t="str">
        <f t="shared" si="4"/>
        <v>0</v>
      </c>
      <c r="R59" s="1" t="e">
        <f>ROUND(VLOOKUP($P59,[1]age!$A$2:$M$457,2,FALSE),1)</f>
        <v>#N/A</v>
      </c>
      <c r="S59" s="1" t="e">
        <f>ROUND(VLOOKUP($P59,[1]age!$A$2:$M$457,3,FALSE),1)</f>
        <v>#N/A</v>
      </c>
      <c r="T59" s="1" t="e">
        <f>ROUND(VLOOKUP($P59,[1]age!$A$2:$M$457,4,FALSE),1)</f>
        <v>#N/A</v>
      </c>
      <c r="U59" s="1" t="e">
        <f>ROUND(VLOOKUP($P59,[1]age!$A$2:$M$457,5,FALSE),1)</f>
        <v>#N/A</v>
      </c>
      <c r="V59" s="1" t="e">
        <f>ROUND(VLOOKUP($P59,[1]age!$A$2:$M$457,6,FALSE),1)</f>
        <v>#N/A</v>
      </c>
      <c r="W59" s="1" t="e">
        <f>ROUND(VLOOKUP($P59,[1]age!$A$2:$M$457,7,FALSE),1)</f>
        <v>#N/A</v>
      </c>
      <c r="X59" s="1" t="e">
        <f>ROUND(VLOOKUP($P59,[1]age!$A$2:$M$457,8,FALSE),1)</f>
        <v>#N/A</v>
      </c>
      <c r="Y59" s="1" t="e">
        <f>ROUND(VLOOKUP($P59,[1]age!$A$2:$M$457,9,FALSE),1)</f>
        <v>#N/A</v>
      </c>
      <c r="Z59" s="1" t="e">
        <f>ROUND(VLOOKUP($P59,[1]age!$A$2:$M$457,10,FALSE),1)</f>
        <v>#N/A</v>
      </c>
      <c r="AA59" s="1" t="e">
        <f>ROUND(VLOOKUP($P59,[1]age!$A$2:$M$457,11,FALSE),1)</f>
        <v>#N/A</v>
      </c>
      <c r="AB59" s="1" t="e">
        <f>ROUND(VLOOKUP($P59,[1]age!$A$2:$M$457,12,FALSE),1)</f>
        <v>#N/A</v>
      </c>
      <c r="AC59" s="1" t="e">
        <f>ROUND(VLOOKUP($P59,[1]age!$A$2:$M$457,13,FALSE),1)</f>
        <v>#N/A</v>
      </c>
      <c r="AD59" s="1" t="e">
        <f>ROUND(VLOOKUP($Q59,[1]ht!$A$2:$H$253,2,FALSE),1)</f>
        <v>#N/A</v>
      </c>
      <c r="AE59" s="1" t="e">
        <f>ROUND(VLOOKUP($Q59,[1]ht!$A$2:$H$253,3,FALSE),1)</f>
        <v>#N/A</v>
      </c>
      <c r="AF59" s="1" t="e">
        <f>ROUND(VLOOKUP($Q59,[1]ht!$A$2:$H$253,4,FALSE),1)</f>
        <v>#N/A</v>
      </c>
      <c r="AG59" s="1" t="e">
        <f>ROUND(VLOOKUP($Q59,[1]ht!$A$2:$H$253,5,FALSE),1)</f>
        <v>#N/A</v>
      </c>
      <c r="AH59" s="1" t="e">
        <f>ROUND(VLOOKUP($Q59,[1]ht!$A$2:$H$253,6,FALSE),1)</f>
        <v>#N/A</v>
      </c>
      <c r="AI59" s="1" t="e">
        <f>ROUND(VLOOKUP($Q59,[1]ht!$A$2:$H$253,7,FALSE),1)</f>
        <v>#N/A</v>
      </c>
      <c r="AJ59" s="1" t="e">
        <f>ROUND(VLOOKUP($Q59,[1]ht!$A$2:$H$253,8,FALSE),1)</f>
        <v>#N/A</v>
      </c>
    </row>
    <row r="60" spans="1:36">
      <c r="A60" s="5">
        <v>55</v>
      </c>
      <c r="B60" s="6"/>
      <c r="C60" s="6"/>
      <c r="D60" s="32"/>
      <c r="E60" s="21"/>
      <c r="F60" s="9"/>
      <c r="G60" s="30">
        <f t="shared" si="5"/>
        <v>0</v>
      </c>
      <c r="H60" s="30">
        <f t="shared" si="6"/>
        <v>0</v>
      </c>
      <c r="I60" s="9"/>
      <c r="J60" s="9"/>
      <c r="K60" s="24" t="str">
        <f t="shared" si="0"/>
        <v/>
      </c>
      <c r="L60" s="24" t="str">
        <f t="shared" si="1"/>
        <v/>
      </c>
      <c r="M60" s="24" t="str">
        <f t="shared" si="2"/>
        <v/>
      </c>
      <c r="N60" s="10" t="str">
        <f>[1]Profile!$B$2</f>
        <v>700101-1</v>
      </c>
      <c r="O60" s="11" t="e">
        <f>#REF!</f>
        <v>#REF!</v>
      </c>
      <c r="P60" s="1" t="str">
        <f t="shared" si="3"/>
        <v>0</v>
      </c>
      <c r="Q60" s="1" t="str">
        <f t="shared" si="4"/>
        <v>0</v>
      </c>
      <c r="R60" s="1" t="e">
        <f>ROUND(VLOOKUP($P60,[1]age!$A$2:$M$457,2,FALSE),1)</f>
        <v>#N/A</v>
      </c>
      <c r="S60" s="1" t="e">
        <f>ROUND(VLOOKUP($P60,[1]age!$A$2:$M$457,3,FALSE),1)</f>
        <v>#N/A</v>
      </c>
      <c r="T60" s="1" t="e">
        <f>ROUND(VLOOKUP($P60,[1]age!$A$2:$M$457,4,FALSE),1)</f>
        <v>#N/A</v>
      </c>
      <c r="U60" s="1" t="e">
        <f>ROUND(VLOOKUP($P60,[1]age!$A$2:$M$457,5,FALSE),1)</f>
        <v>#N/A</v>
      </c>
      <c r="V60" s="1" t="e">
        <f>ROUND(VLOOKUP($P60,[1]age!$A$2:$M$457,6,FALSE),1)</f>
        <v>#N/A</v>
      </c>
      <c r="W60" s="1" t="e">
        <f>ROUND(VLOOKUP($P60,[1]age!$A$2:$M$457,7,FALSE),1)</f>
        <v>#N/A</v>
      </c>
      <c r="X60" s="1" t="e">
        <f>ROUND(VLOOKUP($P60,[1]age!$A$2:$M$457,8,FALSE),1)</f>
        <v>#N/A</v>
      </c>
      <c r="Y60" s="1" t="e">
        <f>ROUND(VLOOKUP($P60,[1]age!$A$2:$M$457,9,FALSE),1)</f>
        <v>#N/A</v>
      </c>
      <c r="Z60" s="1" t="e">
        <f>ROUND(VLOOKUP($P60,[1]age!$A$2:$M$457,10,FALSE),1)</f>
        <v>#N/A</v>
      </c>
      <c r="AA60" s="1" t="e">
        <f>ROUND(VLOOKUP($P60,[1]age!$A$2:$M$457,11,FALSE),1)</f>
        <v>#N/A</v>
      </c>
      <c r="AB60" s="1" t="e">
        <f>ROUND(VLOOKUP($P60,[1]age!$A$2:$M$457,12,FALSE),1)</f>
        <v>#N/A</v>
      </c>
      <c r="AC60" s="1" t="e">
        <f>ROUND(VLOOKUP($P60,[1]age!$A$2:$M$457,13,FALSE),1)</f>
        <v>#N/A</v>
      </c>
      <c r="AD60" s="1" t="e">
        <f>ROUND(VLOOKUP($Q60,[1]ht!$A$2:$H$253,2,FALSE),1)</f>
        <v>#N/A</v>
      </c>
      <c r="AE60" s="1" t="e">
        <f>ROUND(VLOOKUP($Q60,[1]ht!$A$2:$H$253,3,FALSE),1)</f>
        <v>#N/A</v>
      </c>
      <c r="AF60" s="1" t="e">
        <f>ROUND(VLOOKUP($Q60,[1]ht!$A$2:$H$253,4,FALSE),1)</f>
        <v>#N/A</v>
      </c>
      <c r="AG60" s="1" t="e">
        <f>ROUND(VLOOKUP($Q60,[1]ht!$A$2:$H$253,5,FALSE),1)</f>
        <v>#N/A</v>
      </c>
      <c r="AH60" s="1" t="e">
        <f>ROUND(VLOOKUP($Q60,[1]ht!$A$2:$H$253,6,FALSE),1)</f>
        <v>#N/A</v>
      </c>
      <c r="AI60" s="1" t="e">
        <f>ROUND(VLOOKUP($Q60,[1]ht!$A$2:$H$253,7,FALSE),1)</f>
        <v>#N/A</v>
      </c>
      <c r="AJ60" s="1" t="e">
        <f>ROUND(VLOOKUP($Q60,[1]ht!$A$2:$H$253,8,FALSE),1)</f>
        <v>#N/A</v>
      </c>
    </row>
    <row r="61" spans="1:36">
      <c r="A61" s="5">
        <v>56</v>
      </c>
      <c r="B61" s="6"/>
      <c r="C61" s="6"/>
      <c r="D61" s="32"/>
      <c r="E61" s="21"/>
      <c r="F61" s="9"/>
      <c r="G61" s="30">
        <f t="shared" si="5"/>
        <v>0</v>
      </c>
      <c r="H61" s="30">
        <f t="shared" si="6"/>
        <v>0</v>
      </c>
      <c r="I61" s="9"/>
      <c r="J61" s="9"/>
      <c r="K61" s="24" t="str">
        <f t="shared" si="0"/>
        <v/>
      </c>
      <c r="L61" s="24" t="str">
        <f t="shared" si="1"/>
        <v/>
      </c>
      <c r="M61" s="24" t="str">
        <f t="shared" si="2"/>
        <v/>
      </c>
      <c r="N61" s="10" t="str">
        <f>[1]Profile!$B$2</f>
        <v>700101-1</v>
      </c>
      <c r="O61" s="11" t="e">
        <f>#REF!</f>
        <v>#REF!</v>
      </c>
      <c r="P61" s="1" t="str">
        <f t="shared" si="3"/>
        <v>0</v>
      </c>
      <c r="Q61" s="1" t="str">
        <f t="shared" si="4"/>
        <v>0</v>
      </c>
      <c r="R61" s="1" t="e">
        <f>ROUND(VLOOKUP($P61,[1]age!$A$2:$M$457,2,FALSE),1)</f>
        <v>#N/A</v>
      </c>
      <c r="S61" s="1" t="e">
        <f>ROUND(VLOOKUP($P61,[1]age!$A$2:$M$457,3,FALSE),1)</f>
        <v>#N/A</v>
      </c>
      <c r="T61" s="1" t="e">
        <f>ROUND(VLOOKUP($P61,[1]age!$A$2:$M$457,4,FALSE),1)</f>
        <v>#N/A</v>
      </c>
      <c r="U61" s="1" t="e">
        <f>ROUND(VLOOKUP($P61,[1]age!$A$2:$M$457,5,FALSE),1)</f>
        <v>#N/A</v>
      </c>
      <c r="V61" s="1" t="e">
        <f>ROUND(VLOOKUP($P61,[1]age!$A$2:$M$457,6,FALSE),1)</f>
        <v>#N/A</v>
      </c>
      <c r="W61" s="1" t="e">
        <f>ROUND(VLOOKUP($P61,[1]age!$A$2:$M$457,7,FALSE),1)</f>
        <v>#N/A</v>
      </c>
      <c r="X61" s="1" t="e">
        <f>ROUND(VLOOKUP($P61,[1]age!$A$2:$M$457,8,FALSE),1)</f>
        <v>#N/A</v>
      </c>
      <c r="Y61" s="1" t="e">
        <f>ROUND(VLOOKUP($P61,[1]age!$A$2:$M$457,9,FALSE),1)</f>
        <v>#N/A</v>
      </c>
      <c r="Z61" s="1" t="e">
        <f>ROUND(VLOOKUP($P61,[1]age!$A$2:$M$457,10,FALSE),1)</f>
        <v>#N/A</v>
      </c>
      <c r="AA61" s="1" t="e">
        <f>ROUND(VLOOKUP($P61,[1]age!$A$2:$M$457,11,FALSE),1)</f>
        <v>#N/A</v>
      </c>
      <c r="AB61" s="1" t="e">
        <f>ROUND(VLOOKUP($P61,[1]age!$A$2:$M$457,12,FALSE),1)</f>
        <v>#N/A</v>
      </c>
      <c r="AC61" s="1" t="e">
        <f>ROUND(VLOOKUP($P61,[1]age!$A$2:$M$457,13,FALSE),1)</f>
        <v>#N/A</v>
      </c>
      <c r="AD61" s="1" t="e">
        <f>ROUND(VLOOKUP($Q61,[1]ht!$A$2:$H$253,2,FALSE),1)</f>
        <v>#N/A</v>
      </c>
      <c r="AE61" s="1" t="e">
        <f>ROUND(VLOOKUP($Q61,[1]ht!$A$2:$H$253,3,FALSE),1)</f>
        <v>#N/A</v>
      </c>
      <c r="AF61" s="1" t="e">
        <f>ROUND(VLOOKUP($Q61,[1]ht!$A$2:$H$253,4,FALSE),1)</f>
        <v>#N/A</v>
      </c>
      <c r="AG61" s="1" t="e">
        <f>ROUND(VLOOKUP($Q61,[1]ht!$A$2:$H$253,5,FALSE),1)</f>
        <v>#N/A</v>
      </c>
      <c r="AH61" s="1" t="e">
        <f>ROUND(VLOOKUP($Q61,[1]ht!$A$2:$H$253,6,FALSE),1)</f>
        <v>#N/A</v>
      </c>
      <c r="AI61" s="1" t="e">
        <f>ROUND(VLOOKUP($Q61,[1]ht!$A$2:$H$253,7,FALSE),1)</f>
        <v>#N/A</v>
      </c>
      <c r="AJ61" s="1" t="e">
        <f>ROUND(VLOOKUP($Q61,[1]ht!$A$2:$H$253,8,FALSE),1)</f>
        <v>#N/A</v>
      </c>
    </row>
    <row r="62" spans="1:36">
      <c r="A62" s="5">
        <v>57</v>
      </c>
      <c r="B62" s="6"/>
      <c r="C62" s="6"/>
      <c r="D62" s="32"/>
      <c r="E62" s="21"/>
      <c r="F62" s="9"/>
      <c r="G62" s="30">
        <f t="shared" si="5"/>
        <v>0</v>
      </c>
      <c r="H62" s="30">
        <f t="shared" si="6"/>
        <v>0</v>
      </c>
      <c r="I62" s="9"/>
      <c r="J62" s="9"/>
      <c r="K62" s="24" t="str">
        <f t="shared" si="0"/>
        <v/>
      </c>
      <c r="L62" s="24" t="str">
        <f t="shared" si="1"/>
        <v/>
      </c>
      <c r="M62" s="24" t="str">
        <f t="shared" si="2"/>
        <v/>
      </c>
      <c r="N62" s="10" t="str">
        <f>[1]Profile!$B$2</f>
        <v>700101-1</v>
      </c>
      <c r="O62" s="11" t="e">
        <f>#REF!</f>
        <v>#REF!</v>
      </c>
      <c r="P62" s="1" t="str">
        <f t="shared" si="3"/>
        <v>0</v>
      </c>
      <c r="Q62" s="1" t="str">
        <f t="shared" si="4"/>
        <v>0</v>
      </c>
      <c r="R62" s="1" t="e">
        <f>ROUND(VLOOKUP($P62,[1]age!$A$2:$M$457,2,FALSE),1)</f>
        <v>#N/A</v>
      </c>
      <c r="S62" s="1" t="e">
        <f>ROUND(VLOOKUP($P62,[1]age!$A$2:$M$457,3,FALSE),1)</f>
        <v>#N/A</v>
      </c>
      <c r="T62" s="1" t="e">
        <f>ROUND(VLOOKUP($P62,[1]age!$A$2:$M$457,4,FALSE),1)</f>
        <v>#N/A</v>
      </c>
      <c r="U62" s="1" t="e">
        <f>ROUND(VLOOKUP($P62,[1]age!$A$2:$M$457,5,FALSE),1)</f>
        <v>#N/A</v>
      </c>
      <c r="V62" s="1" t="e">
        <f>ROUND(VLOOKUP($P62,[1]age!$A$2:$M$457,6,FALSE),1)</f>
        <v>#N/A</v>
      </c>
      <c r="W62" s="1" t="e">
        <f>ROUND(VLOOKUP($P62,[1]age!$A$2:$M$457,7,FALSE),1)</f>
        <v>#N/A</v>
      </c>
      <c r="X62" s="1" t="e">
        <f>ROUND(VLOOKUP($P62,[1]age!$A$2:$M$457,8,FALSE),1)</f>
        <v>#N/A</v>
      </c>
      <c r="Y62" s="1" t="e">
        <f>ROUND(VLOOKUP($P62,[1]age!$A$2:$M$457,9,FALSE),1)</f>
        <v>#N/A</v>
      </c>
      <c r="Z62" s="1" t="e">
        <f>ROUND(VLOOKUP($P62,[1]age!$A$2:$M$457,10,FALSE),1)</f>
        <v>#N/A</v>
      </c>
      <c r="AA62" s="1" t="e">
        <f>ROUND(VLOOKUP($P62,[1]age!$A$2:$M$457,11,FALSE),1)</f>
        <v>#N/A</v>
      </c>
      <c r="AB62" s="1" t="e">
        <f>ROUND(VLOOKUP($P62,[1]age!$A$2:$M$457,12,FALSE),1)</f>
        <v>#N/A</v>
      </c>
      <c r="AC62" s="1" t="e">
        <f>ROUND(VLOOKUP($P62,[1]age!$A$2:$M$457,13,FALSE),1)</f>
        <v>#N/A</v>
      </c>
      <c r="AD62" s="1" t="e">
        <f>ROUND(VLOOKUP($Q62,[1]ht!$A$2:$H$253,2,FALSE),1)</f>
        <v>#N/A</v>
      </c>
      <c r="AE62" s="1" t="e">
        <f>ROUND(VLOOKUP($Q62,[1]ht!$A$2:$H$253,3,FALSE),1)</f>
        <v>#N/A</v>
      </c>
      <c r="AF62" s="1" t="e">
        <f>ROUND(VLOOKUP($Q62,[1]ht!$A$2:$H$253,4,FALSE),1)</f>
        <v>#N/A</v>
      </c>
      <c r="AG62" s="1" t="e">
        <f>ROUND(VLOOKUP($Q62,[1]ht!$A$2:$H$253,5,FALSE),1)</f>
        <v>#N/A</v>
      </c>
      <c r="AH62" s="1" t="e">
        <f>ROUND(VLOOKUP($Q62,[1]ht!$A$2:$H$253,6,FALSE),1)</f>
        <v>#N/A</v>
      </c>
      <c r="AI62" s="1" t="e">
        <f>ROUND(VLOOKUP($Q62,[1]ht!$A$2:$H$253,7,FALSE),1)</f>
        <v>#N/A</v>
      </c>
      <c r="AJ62" s="1" t="e">
        <f>ROUND(VLOOKUP($Q62,[1]ht!$A$2:$H$253,8,FALSE),1)</f>
        <v>#N/A</v>
      </c>
    </row>
    <row r="63" spans="1:36">
      <c r="A63" s="5">
        <v>58</v>
      </c>
      <c r="B63" s="6"/>
      <c r="C63" s="6"/>
      <c r="D63" s="32"/>
      <c r="E63" s="21"/>
      <c r="F63" s="9"/>
      <c r="G63" s="30">
        <f t="shared" si="5"/>
        <v>0</v>
      </c>
      <c r="H63" s="30">
        <f t="shared" si="6"/>
        <v>0</v>
      </c>
      <c r="I63" s="9"/>
      <c r="J63" s="9"/>
      <c r="K63" s="24" t="str">
        <f t="shared" si="0"/>
        <v/>
      </c>
      <c r="L63" s="24" t="str">
        <f t="shared" si="1"/>
        <v/>
      </c>
      <c r="M63" s="24" t="str">
        <f t="shared" si="2"/>
        <v/>
      </c>
      <c r="N63" s="10" t="str">
        <f>[1]Profile!$B$2</f>
        <v>700101-1</v>
      </c>
      <c r="O63" s="11" t="e">
        <f>#REF!</f>
        <v>#REF!</v>
      </c>
      <c r="P63" s="1" t="str">
        <f t="shared" si="3"/>
        <v>0</v>
      </c>
      <c r="Q63" s="1" t="str">
        <f t="shared" si="4"/>
        <v>0</v>
      </c>
      <c r="R63" s="1" t="e">
        <f>ROUND(VLOOKUP($P63,[1]age!$A$2:$M$457,2,FALSE),1)</f>
        <v>#N/A</v>
      </c>
      <c r="S63" s="1" t="e">
        <f>ROUND(VLOOKUP($P63,[1]age!$A$2:$M$457,3,FALSE),1)</f>
        <v>#N/A</v>
      </c>
      <c r="T63" s="1" t="e">
        <f>ROUND(VLOOKUP($P63,[1]age!$A$2:$M$457,4,FALSE),1)</f>
        <v>#N/A</v>
      </c>
      <c r="U63" s="1" t="e">
        <f>ROUND(VLOOKUP($P63,[1]age!$A$2:$M$457,5,FALSE),1)</f>
        <v>#N/A</v>
      </c>
      <c r="V63" s="1" t="e">
        <f>ROUND(VLOOKUP($P63,[1]age!$A$2:$M$457,6,FALSE),1)</f>
        <v>#N/A</v>
      </c>
      <c r="W63" s="1" t="e">
        <f>ROUND(VLOOKUP($P63,[1]age!$A$2:$M$457,7,FALSE),1)</f>
        <v>#N/A</v>
      </c>
      <c r="X63" s="1" t="e">
        <f>ROUND(VLOOKUP($P63,[1]age!$A$2:$M$457,8,FALSE),1)</f>
        <v>#N/A</v>
      </c>
      <c r="Y63" s="1" t="e">
        <f>ROUND(VLOOKUP($P63,[1]age!$A$2:$M$457,9,FALSE),1)</f>
        <v>#N/A</v>
      </c>
      <c r="Z63" s="1" t="e">
        <f>ROUND(VLOOKUP($P63,[1]age!$A$2:$M$457,10,FALSE),1)</f>
        <v>#N/A</v>
      </c>
      <c r="AA63" s="1" t="e">
        <f>ROUND(VLOOKUP($P63,[1]age!$A$2:$M$457,11,FALSE),1)</f>
        <v>#N/A</v>
      </c>
      <c r="AB63" s="1" t="e">
        <f>ROUND(VLOOKUP($P63,[1]age!$A$2:$M$457,12,FALSE),1)</f>
        <v>#N/A</v>
      </c>
      <c r="AC63" s="1" t="e">
        <f>ROUND(VLOOKUP($P63,[1]age!$A$2:$M$457,13,FALSE),1)</f>
        <v>#N/A</v>
      </c>
      <c r="AD63" s="1" t="e">
        <f>ROUND(VLOOKUP($Q63,[1]ht!$A$2:$H$253,2,FALSE),1)</f>
        <v>#N/A</v>
      </c>
      <c r="AE63" s="1" t="e">
        <f>ROUND(VLOOKUP($Q63,[1]ht!$A$2:$H$253,3,FALSE),1)</f>
        <v>#N/A</v>
      </c>
      <c r="AF63" s="1" t="e">
        <f>ROUND(VLOOKUP($Q63,[1]ht!$A$2:$H$253,4,FALSE),1)</f>
        <v>#N/A</v>
      </c>
      <c r="AG63" s="1" t="e">
        <f>ROUND(VLOOKUP($Q63,[1]ht!$A$2:$H$253,5,FALSE),1)</f>
        <v>#N/A</v>
      </c>
      <c r="AH63" s="1" t="e">
        <f>ROUND(VLOOKUP($Q63,[1]ht!$A$2:$H$253,6,FALSE),1)</f>
        <v>#N/A</v>
      </c>
      <c r="AI63" s="1" t="e">
        <f>ROUND(VLOOKUP($Q63,[1]ht!$A$2:$H$253,7,FALSE),1)</f>
        <v>#N/A</v>
      </c>
      <c r="AJ63" s="1" t="e">
        <f>ROUND(VLOOKUP($Q63,[1]ht!$A$2:$H$253,8,FALSE),1)</f>
        <v>#N/A</v>
      </c>
    </row>
    <row r="64" spans="1:36">
      <c r="A64" s="5">
        <v>59</v>
      </c>
      <c r="B64" s="6"/>
      <c r="C64" s="6"/>
      <c r="D64" s="32"/>
      <c r="E64" s="21"/>
      <c r="F64" s="9"/>
      <c r="G64" s="30">
        <f t="shared" si="5"/>
        <v>0</v>
      </c>
      <c r="H64" s="30">
        <f t="shared" si="6"/>
        <v>0</v>
      </c>
      <c r="I64" s="9"/>
      <c r="J64" s="9"/>
      <c r="K64" s="24" t="str">
        <f t="shared" si="0"/>
        <v/>
      </c>
      <c r="L64" s="24" t="str">
        <f t="shared" si="1"/>
        <v/>
      </c>
      <c r="M64" s="24" t="str">
        <f t="shared" si="2"/>
        <v/>
      </c>
      <c r="N64" s="10" t="str">
        <f>[1]Profile!$B$2</f>
        <v>700101-1</v>
      </c>
      <c r="O64" s="11" t="e">
        <f>#REF!</f>
        <v>#REF!</v>
      </c>
      <c r="P64" s="1" t="str">
        <f t="shared" si="3"/>
        <v>0</v>
      </c>
      <c r="Q64" s="1" t="str">
        <f t="shared" si="4"/>
        <v>0</v>
      </c>
      <c r="R64" s="1" t="e">
        <f>ROUND(VLOOKUP($P64,[1]age!$A$2:$M$457,2,FALSE),1)</f>
        <v>#N/A</v>
      </c>
      <c r="S64" s="1" t="e">
        <f>ROUND(VLOOKUP($P64,[1]age!$A$2:$M$457,3,FALSE),1)</f>
        <v>#N/A</v>
      </c>
      <c r="T64" s="1" t="e">
        <f>ROUND(VLOOKUP($P64,[1]age!$A$2:$M$457,4,FALSE),1)</f>
        <v>#N/A</v>
      </c>
      <c r="U64" s="1" t="e">
        <f>ROUND(VLOOKUP($P64,[1]age!$A$2:$M$457,5,FALSE),1)</f>
        <v>#N/A</v>
      </c>
      <c r="V64" s="1" t="e">
        <f>ROUND(VLOOKUP($P64,[1]age!$A$2:$M$457,6,FALSE),1)</f>
        <v>#N/A</v>
      </c>
      <c r="W64" s="1" t="e">
        <f>ROUND(VLOOKUP($P64,[1]age!$A$2:$M$457,7,FALSE),1)</f>
        <v>#N/A</v>
      </c>
      <c r="X64" s="1" t="e">
        <f>ROUND(VLOOKUP($P64,[1]age!$A$2:$M$457,8,FALSE),1)</f>
        <v>#N/A</v>
      </c>
      <c r="Y64" s="1" t="e">
        <f>ROUND(VLOOKUP($P64,[1]age!$A$2:$M$457,9,FALSE),1)</f>
        <v>#N/A</v>
      </c>
      <c r="Z64" s="1" t="e">
        <f>ROUND(VLOOKUP($P64,[1]age!$A$2:$M$457,10,FALSE),1)</f>
        <v>#N/A</v>
      </c>
      <c r="AA64" s="1" t="e">
        <f>ROUND(VLOOKUP($P64,[1]age!$A$2:$M$457,11,FALSE),1)</f>
        <v>#N/A</v>
      </c>
      <c r="AB64" s="1" t="e">
        <f>ROUND(VLOOKUP($P64,[1]age!$A$2:$M$457,12,FALSE),1)</f>
        <v>#N/A</v>
      </c>
      <c r="AC64" s="1" t="e">
        <f>ROUND(VLOOKUP($P64,[1]age!$A$2:$M$457,13,FALSE),1)</f>
        <v>#N/A</v>
      </c>
      <c r="AD64" s="1" t="e">
        <f>ROUND(VLOOKUP($Q64,[1]ht!$A$2:$H$253,2,FALSE),1)</f>
        <v>#N/A</v>
      </c>
      <c r="AE64" s="1" t="e">
        <f>ROUND(VLOOKUP($Q64,[1]ht!$A$2:$H$253,3,FALSE),1)</f>
        <v>#N/A</v>
      </c>
      <c r="AF64" s="1" t="e">
        <f>ROUND(VLOOKUP($Q64,[1]ht!$A$2:$H$253,4,FALSE),1)</f>
        <v>#N/A</v>
      </c>
      <c r="AG64" s="1" t="e">
        <f>ROUND(VLOOKUP($Q64,[1]ht!$A$2:$H$253,5,FALSE),1)</f>
        <v>#N/A</v>
      </c>
      <c r="AH64" s="1" t="e">
        <f>ROUND(VLOOKUP($Q64,[1]ht!$A$2:$H$253,6,FALSE),1)</f>
        <v>#N/A</v>
      </c>
      <c r="AI64" s="1" t="e">
        <f>ROUND(VLOOKUP($Q64,[1]ht!$A$2:$H$253,7,FALSE),1)</f>
        <v>#N/A</v>
      </c>
      <c r="AJ64" s="1" t="e">
        <f>ROUND(VLOOKUP($Q64,[1]ht!$A$2:$H$253,8,FALSE),1)</f>
        <v>#N/A</v>
      </c>
    </row>
    <row r="65" spans="1:36">
      <c r="A65" s="5">
        <v>60</v>
      </c>
      <c r="B65" s="6"/>
      <c r="C65" s="6"/>
      <c r="D65" s="32"/>
      <c r="E65" s="21"/>
      <c r="F65" s="9"/>
      <c r="G65" s="30">
        <f t="shared" si="5"/>
        <v>0</v>
      </c>
      <c r="H65" s="30">
        <f t="shared" si="6"/>
        <v>0</v>
      </c>
      <c r="I65" s="9"/>
      <c r="J65" s="9"/>
      <c r="K65" s="24" t="str">
        <f t="shared" si="0"/>
        <v/>
      </c>
      <c r="L65" s="24" t="str">
        <f t="shared" si="1"/>
        <v/>
      </c>
      <c r="M65" s="24" t="str">
        <f t="shared" si="2"/>
        <v/>
      </c>
      <c r="N65" s="10" t="str">
        <f>[1]Profile!$B$2</f>
        <v>700101-1</v>
      </c>
      <c r="O65" s="11" t="e">
        <f>#REF!</f>
        <v>#REF!</v>
      </c>
      <c r="P65" s="1" t="str">
        <f t="shared" si="3"/>
        <v>0</v>
      </c>
      <c r="Q65" s="1" t="str">
        <f t="shared" si="4"/>
        <v>0</v>
      </c>
      <c r="R65" s="1" t="e">
        <f>ROUND(VLOOKUP($P65,[1]age!$A$2:$M$457,2,FALSE),1)</f>
        <v>#N/A</v>
      </c>
      <c r="S65" s="1" t="e">
        <f>ROUND(VLOOKUP($P65,[1]age!$A$2:$M$457,3,FALSE),1)</f>
        <v>#N/A</v>
      </c>
      <c r="T65" s="1" t="e">
        <f>ROUND(VLOOKUP($P65,[1]age!$A$2:$M$457,4,FALSE),1)</f>
        <v>#N/A</v>
      </c>
      <c r="U65" s="1" t="e">
        <f>ROUND(VLOOKUP($P65,[1]age!$A$2:$M$457,5,FALSE),1)</f>
        <v>#N/A</v>
      </c>
      <c r="V65" s="1" t="e">
        <f>ROUND(VLOOKUP($P65,[1]age!$A$2:$M$457,6,FALSE),1)</f>
        <v>#N/A</v>
      </c>
      <c r="W65" s="1" t="e">
        <f>ROUND(VLOOKUP($P65,[1]age!$A$2:$M$457,7,FALSE),1)</f>
        <v>#N/A</v>
      </c>
      <c r="X65" s="1" t="e">
        <f>ROUND(VLOOKUP($P65,[1]age!$A$2:$M$457,8,FALSE),1)</f>
        <v>#N/A</v>
      </c>
      <c r="Y65" s="1" t="e">
        <f>ROUND(VLOOKUP($P65,[1]age!$A$2:$M$457,9,FALSE),1)</f>
        <v>#N/A</v>
      </c>
      <c r="Z65" s="1" t="e">
        <f>ROUND(VLOOKUP($P65,[1]age!$A$2:$M$457,10,FALSE),1)</f>
        <v>#N/A</v>
      </c>
      <c r="AA65" s="1" t="e">
        <f>ROUND(VLOOKUP($P65,[1]age!$A$2:$M$457,11,FALSE),1)</f>
        <v>#N/A</v>
      </c>
      <c r="AB65" s="1" t="e">
        <f>ROUND(VLOOKUP($P65,[1]age!$A$2:$M$457,12,FALSE),1)</f>
        <v>#N/A</v>
      </c>
      <c r="AC65" s="1" t="e">
        <f>ROUND(VLOOKUP($P65,[1]age!$A$2:$M$457,13,FALSE),1)</f>
        <v>#N/A</v>
      </c>
      <c r="AD65" s="1" t="e">
        <f>ROUND(VLOOKUP($Q65,[1]ht!$A$2:$H$253,2,FALSE),1)</f>
        <v>#N/A</v>
      </c>
      <c r="AE65" s="1" t="e">
        <f>ROUND(VLOOKUP($Q65,[1]ht!$A$2:$H$253,3,FALSE),1)</f>
        <v>#N/A</v>
      </c>
      <c r="AF65" s="1" t="e">
        <f>ROUND(VLOOKUP($Q65,[1]ht!$A$2:$H$253,4,FALSE),1)</f>
        <v>#N/A</v>
      </c>
      <c r="AG65" s="1" t="e">
        <f>ROUND(VLOOKUP($Q65,[1]ht!$A$2:$H$253,5,FALSE),1)</f>
        <v>#N/A</v>
      </c>
      <c r="AH65" s="1" t="e">
        <f>ROUND(VLOOKUP($Q65,[1]ht!$A$2:$H$253,6,FALSE),1)</f>
        <v>#N/A</v>
      </c>
      <c r="AI65" s="1" t="e">
        <f>ROUND(VLOOKUP($Q65,[1]ht!$A$2:$H$253,7,FALSE),1)</f>
        <v>#N/A</v>
      </c>
      <c r="AJ65" s="1" t="e">
        <f>ROUND(VLOOKUP($Q65,[1]ht!$A$2:$H$253,8,FALSE),1)</f>
        <v>#N/A</v>
      </c>
    </row>
    <row r="66" spans="1:36">
      <c r="A66" s="5">
        <v>61</v>
      </c>
      <c r="B66" s="6"/>
      <c r="C66" s="6"/>
      <c r="D66" s="32"/>
      <c r="E66" s="21"/>
      <c r="F66" s="9"/>
      <c r="G66" s="30">
        <f t="shared" si="5"/>
        <v>0</v>
      </c>
      <c r="H66" s="30">
        <f t="shared" si="6"/>
        <v>0</v>
      </c>
      <c r="I66" s="9"/>
      <c r="J66" s="9"/>
      <c r="K66" s="24" t="str">
        <f t="shared" si="0"/>
        <v/>
      </c>
      <c r="L66" s="24" t="str">
        <f t="shared" si="1"/>
        <v/>
      </c>
      <c r="M66" s="24" t="str">
        <f t="shared" si="2"/>
        <v/>
      </c>
      <c r="N66" s="10" t="str">
        <f>[1]Profile!$B$2</f>
        <v>700101-1</v>
      </c>
      <c r="O66" s="11" t="e">
        <f>#REF!</f>
        <v>#REF!</v>
      </c>
      <c r="P66" s="1" t="str">
        <f t="shared" si="3"/>
        <v>0</v>
      </c>
      <c r="Q66" s="1" t="str">
        <f t="shared" si="4"/>
        <v>0</v>
      </c>
      <c r="R66" s="1" t="e">
        <f>ROUND(VLOOKUP($P66,[1]age!$A$2:$M$457,2,FALSE),1)</f>
        <v>#N/A</v>
      </c>
      <c r="S66" s="1" t="e">
        <f>ROUND(VLOOKUP($P66,[1]age!$A$2:$M$457,3,FALSE),1)</f>
        <v>#N/A</v>
      </c>
      <c r="T66" s="1" t="e">
        <f>ROUND(VLOOKUP($P66,[1]age!$A$2:$M$457,4,FALSE),1)</f>
        <v>#N/A</v>
      </c>
      <c r="U66" s="1" t="e">
        <f>ROUND(VLOOKUP($P66,[1]age!$A$2:$M$457,5,FALSE),1)</f>
        <v>#N/A</v>
      </c>
      <c r="V66" s="1" t="e">
        <f>ROUND(VLOOKUP($P66,[1]age!$A$2:$M$457,6,FALSE),1)</f>
        <v>#N/A</v>
      </c>
      <c r="W66" s="1" t="e">
        <f>ROUND(VLOOKUP($P66,[1]age!$A$2:$M$457,7,FALSE),1)</f>
        <v>#N/A</v>
      </c>
      <c r="X66" s="1" t="e">
        <f>ROUND(VLOOKUP($P66,[1]age!$A$2:$M$457,8,FALSE),1)</f>
        <v>#N/A</v>
      </c>
      <c r="Y66" s="1" t="e">
        <f>ROUND(VLOOKUP($P66,[1]age!$A$2:$M$457,9,FALSE),1)</f>
        <v>#N/A</v>
      </c>
      <c r="Z66" s="1" t="e">
        <f>ROUND(VLOOKUP($P66,[1]age!$A$2:$M$457,10,FALSE),1)</f>
        <v>#N/A</v>
      </c>
      <c r="AA66" s="1" t="e">
        <f>ROUND(VLOOKUP($P66,[1]age!$A$2:$M$457,11,FALSE),1)</f>
        <v>#N/A</v>
      </c>
      <c r="AB66" s="1" t="e">
        <f>ROUND(VLOOKUP($P66,[1]age!$A$2:$M$457,12,FALSE),1)</f>
        <v>#N/A</v>
      </c>
      <c r="AC66" s="1" t="e">
        <f>ROUND(VLOOKUP($P66,[1]age!$A$2:$M$457,13,FALSE),1)</f>
        <v>#N/A</v>
      </c>
      <c r="AD66" s="1" t="e">
        <f>ROUND(VLOOKUP($Q66,[1]ht!$A$2:$H$253,2,FALSE),1)</f>
        <v>#N/A</v>
      </c>
      <c r="AE66" s="1" t="e">
        <f>ROUND(VLOOKUP($Q66,[1]ht!$A$2:$H$253,3,FALSE),1)</f>
        <v>#N/A</v>
      </c>
      <c r="AF66" s="1" t="e">
        <f>ROUND(VLOOKUP($Q66,[1]ht!$A$2:$H$253,4,FALSE),1)</f>
        <v>#N/A</v>
      </c>
      <c r="AG66" s="1" t="e">
        <f>ROUND(VLOOKUP($Q66,[1]ht!$A$2:$H$253,5,FALSE),1)</f>
        <v>#N/A</v>
      </c>
      <c r="AH66" s="1" t="e">
        <f>ROUND(VLOOKUP($Q66,[1]ht!$A$2:$H$253,6,FALSE),1)</f>
        <v>#N/A</v>
      </c>
      <c r="AI66" s="1" t="e">
        <f>ROUND(VLOOKUP($Q66,[1]ht!$A$2:$H$253,7,FALSE),1)</f>
        <v>#N/A</v>
      </c>
      <c r="AJ66" s="1" t="e">
        <f>ROUND(VLOOKUP($Q66,[1]ht!$A$2:$H$253,8,FALSE),1)</f>
        <v>#N/A</v>
      </c>
    </row>
    <row r="67" spans="1:36">
      <c r="A67" s="5">
        <v>62</v>
      </c>
      <c r="B67" s="6"/>
      <c r="C67" s="6"/>
      <c r="D67" s="32"/>
      <c r="E67" s="21"/>
      <c r="F67" s="9"/>
      <c r="G67" s="30">
        <f t="shared" si="5"/>
        <v>0</v>
      </c>
      <c r="H67" s="30">
        <f t="shared" si="6"/>
        <v>0</v>
      </c>
      <c r="I67" s="9"/>
      <c r="J67" s="9"/>
      <c r="K67" s="24" t="str">
        <f t="shared" si="0"/>
        <v/>
      </c>
      <c r="L67" s="24" t="str">
        <f t="shared" si="1"/>
        <v/>
      </c>
      <c r="M67" s="24" t="str">
        <f t="shared" si="2"/>
        <v/>
      </c>
      <c r="N67" s="10" t="str">
        <f>[1]Profile!$B$2</f>
        <v>700101-1</v>
      </c>
      <c r="O67" s="11" t="e">
        <f>#REF!</f>
        <v>#REF!</v>
      </c>
      <c r="P67" s="1" t="str">
        <f t="shared" si="3"/>
        <v>0</v>
      </c>
      <c r="Q67" s="1" t="str">
        <f t="shared" si="4"/>
        <v>0</v>
      </c>
      <c r="R67" s="1" t="e">
        <f>ROUND(VLOOKUP($P67,[1]age!$A$2:$M$457,2,FALSE),1)</f>
        <v>#N/A</v>
      </c>
      <c r="S67" s="1" t="e">
        <f>ROUND(VLOOKUP($P67,[1]age!$A$2:$M$457,3,FALSE),1)</f>
        <v>#N/A</v>
      </c>
      <c r="T67" s="1" t="e">
        <f>ROUND(VLOOKUP($P67,[1]age!$A$2:$M$457,4,FALSE),1)</f>
        <v>#N/A</v>
      </c>
      <c r="U67" s="1" t="e">
        <f>ROUND(VLOOKUP($P67,[1]age!$A$2:$M$457,5,FALSE),1)</f>
        <v>#N/A</v>
      </c>
      <c r="V67" s="1" t="e">
        <f>ROUND(VLOOKUP($P67,[1]age!$A$2:$M$457,6,FALSE),1)</f>
        <v>#N/A</v>
      </c>
      <c r="W67" s="1" t="e">
        <f>ROUND(VLOOKUP($P67,[1]age!$A$2:$M$457,7,FALSE),1)</f>
        <v>#N/A</v>
      </c>
      <c r="X67" s="1" t="e">
        <f>ROUND(VLOOKUP($P67,[1]age!$A$2:$M$457,8,FALSE),1)</f>
        <v>#N/A</v>
      </c>
      <c r="Y67" s="1" t="e">
        <f>ROUND(VLOOKUP($P67,[1]age!$A$2:$M$457,9,FALSE),1)</f>
        <v>#N/A</v>
      </c>
      <c r="Z67" s="1" t="e">
        <f>ROUND(VLOOKUP($P67,[1]age!$A$2:$M$457,10,FALSE),1)</f>
        <v>#N/A</v>
      </c>
      <c r="AA67" s="1" t="e">
        <f>ROUND(VLOOKUP($P67,[1]age!$A$2:$M$457,11,FALSE),1)</f>
        <v>#N/A</v>
      </c>
      <c r="AB67" s="1" t="e">
        <f>ROUND(VLOOKUP($P67,[1]age!$A$2:$M$457,12,FALSE),1)</f>
        <v>#N/A</v>
      </c>
      <c r="AC67" s="1" t="e">
        <f>ROUND(VLOOKUP($P67,[1]age!$A$2:$M$457,13,FALSE),1)</f>
        <v>#N/A</v>
      </c>
      <c r="AD67" s="1" t="e">
        <f>ROUND(VLOOKUP($Q67,[1]ht!$A$2:$H$253,2,FALSE),1)</f>
        <v>#N/A</v>
      </c>
      <c r="AE67" s="1" t="e">
        <f>ROUND(VLOOKUP($Q67,[1]ht!$A$2:$H$253,3,FALSE),1)</f>
        <v>#N/A</v>
      </c>
      <c r="AF67" s="1" t="e">
        <f>ROUND(VLOOKUP($Q67,[1]ht!$A$2:$H$253,4,FALSE),1)</f>
        <v>#N/A</v>
      </c>
      <c r="AG67" s="1" t="e">
        <f>ROUND(VLOOKUP($Q67,[1]ht!$A$2:$H$253,5,FALSE),1)</f>
        <v>#N/A</v>
      </c>
      <c r="AH67" s="1" t="e">
        <f>ROUND(VLOOKUP($Q67,[1]ht!$A$2:$H$253,6,FALSE),1)</f>
        <v>#N/A</v>
      </c>
      <c r="AI67" s="1" t="e">
        <f>ROUND(VLOOKUP($Q67,[1]ht!$A$2:$H$253,7,FALSE),1)</f>
        <v>#N/A</v>
      </c>
      <c r="AJ67" s="1" t="e">
        <f>ROUND(VLOOKUP($Q67,[1]ht!$A$2:$H$253,8,FALSE),1)</f>
        <v>#N/A</v>
      </c>
    </row>
    <row r="68" spans="1:36">
      <c r="A68" s="5">
        <v>63</v>
      </c>
      <c r="B68" s="6"/>
      <c r="C68" s="6"/>
      <c r="D68" s="32"/>
      <c r="E68" s="21"/>
      <c r="F68" s="9"/>
      <c r="G68" s="30">
        <f t="shared" si="5"/>
        <v>0</v>
      </c>
      <c r="H68" s="30">
        <f t="shared" si="6"/>
        <v>0</v>
      </c>
      <c r="I68" s="9"/>
      <c r="J68" s="9"/>
      <c r="K68" s="24" t="str">
        <f t="shared" si="0"/>
        <v/>
      </c>
      <c r="L68" s="24" t="str">
        <f t="shared" si="1"/>
        <v/>
      </c>
      <c r="M68" s="24" t="str">
        <f t="shared" si="2"/>
        <v/>
      </c>
      <c r="N68" s="10" t="str">
        <f>[1]Profile!$B$2</f>
        <v>700101-1</v>
      </c>
      <c r="O68" s="11" t="e">
        <f>#REF!</f>
        <v>#REF!</v>
      </c>
      <c r="P68" s="1" t="str">
        <f t="shared" si="3"/>
        <v>0</v>
      </c>
      <c r="Q68" s="1" t="str">
        <f t="shared" si="4"/>
        <v>0</v>
      </c>
      <c r="R68" s="1" t="e">
        <f>ROUND(VLOOKUP($P68,[1]age!$A$2:$M$457,2,FALSE),1)</f>
        <v>#N/A</v>
      </c>
      <c r="S68" s="1" t="e">
        <f>ROUND(VLOOKUP($P68,[1]age!$A$2:$M$457,3,FALSE),1)</f>
        <v>#N/A</v>
      </c>
      <c r="T68" s="1" t="e">
        <f>ROUND(VLOOKUP($P68,[1]age!$A$2:$M$457,4,FALSE),1)</f>
        <v>#N/A</v>
      </c>
      <c r="U68" s="1" t="e">
        <f>ROUND(VLOOKUP($P68,[1]age!$A$2:$M$457,5,FALSE),1)</f>
        <v>#N/A</v>
      </c>
      <c r="V68" s="1" t="e">
        <f>ROUND(VLOOKUP($P68,[1]age!$A$2:$M$457,6,FALSE),1)</f>
        <v>#N/A</v>
      </c>
      <c r="W68" s="1" t="e">
        <f>ROUND(VLOOKUP($P68,[1]age!$A$2:$M$457,7,FALSE),1)</f>
        <v>#N/A</v>
      </c>
      <c r="X68" s="1" t="e">
        <f>ROUND(VLOOKUP($P68,[1]age!$A$2:$M$457,8,FALSE),1)</f>
        <v>#N/A</v>
      </c>
      <c r="Y68" s="1" t="e">
        <f>ROUND(VLOOKUP($P68,[1]age!$A$2:$M$457,9,FALSE),1)</f>
        <v>#N/A</v>
      </c>
      <c r="Z68" s="1" t="e">
        <f>ROUND(VLOOKUP($P68,[1]age!$A$2:$M$457,10,FALSE),1)</f>
        <v>#N/A</v>
      </c>
      <c r="AA68" s="1" t="e">
        <f>ROUND(VLOOKUP($P68,[1]age!$A$2:$M$457,11,FALSE),1)</f>
        <v>#N/A</v>
      </c>
      <c r="AB68" s="1" t="e">
        <f>ROUND(VLOOKUP($P68,[1]age!$A$2:$M$457,12,FALSE),1)</f>
        <v>#N/A</v>
      </c>
      <c r="AC68" s="1" t="e">
        <f>ROUND(VLOOKUP($P68,[1]age!$A$2:$M$457,13,FALSE),1)</f>
        <v>#N/A</v>
      </c>
      <c r="AD68" s="1" t="e">
        <f>ROUND(VLOOKUP($Q68,[1]ht!$A$2:$H$253,2,FALSE),1)</f>
        <v>#N/A</v>
      </c>
      <c r="AE68" s="1" t="e">
        <f>ROUND(VLOOKUP($Q68,[1]ht!$A$2:$H$253,3,FALSE),1)</f>
        <v>#N/A</v>
      </c>
      <c r="AF68" s="1" t="e">
        <f>ROUND(VLOOKUP($Q68,[1]ht!$A$2:$H$253,4,FALSE),1)</f>
        <v>#N/A</v>
      </c>
      <c r="AG68" s="1" t="e">
        <f>ROUND(VLOOKUP($Q68,[1]ht!$A$2:$H$253,5,FALSE),1)</f>
        <v>#N/A</v>
      </c>
      <c r="AH68" s="1" t="e">
        <f>ROUND(VLOOKUP($Q68,[1]ht!$A$2:$H$253,6,FALSE),1)</f>
        <v>#N/A</v>
      </c>
      <c r="AI68" s="1" t="e">
        <f>ROUND(VLOOKUP($Q68,[1]ht!$A$2:$H$253,7,FALSE),1)</f>
        <v>#N/A</v>
      </c>
      <c r="AJ68" s="1" t="e">
        <f>ROUND(VLOOKUP($Q68,[1]ht!$A$2:$H$253,8,FALSE),1)</f>
        <v>#N/A</v>
      </c>
    </row>
    <row r="69" spans="1:36">
      <c r="A69" s="5">
        <v>64</v>
      </c>
      <c r="B69" s="6"/>
      <c r="C69" s="6"/>
      <c r="D69" s="32"/>
      <c r="E69" s="21"/>
      <c r="F69" s="9"/>
      <c r="G69" s="30">
        <f t="shared" si="5"/>
        <v>0</v>
      </c>
      <c r="H69" s="30">
        <f t="shared" si="6"/>
        <v>0</v>
      </c>
      <c r="I69" s="9"/>
      <c r="J69" s="9"/>
      <c r="K69" s="24" t="str">
        <f t="shared" si="0"/>
        <v/>
      </c>
      <c r="L69" s="24" t="str">
        <f t="shared" si="1"/>
        <v/>
      </c>
      <c r="M69" s="24" t="str">
        <f t="shared" si="2"/>
        <v/>
      </c>
      <c r="N69" s="10" t="str">
        <f>[1]Profile!$B$2</f>
        <v>700101-1</v>
      </c>
      <c r="O69" s="11" t="e">
        <f>#REF!</f>
        <v>#REF!</v>
      </c>
      <c r="P69" s="1" t="str">
        <f t="shared" si="3"/>
        <v>0</v>
      </c>
      <c r="Q69" s="1" t="str">
        <f t="shared" si="4"/>
        <v>0</v>
      </c>
      <c r="R69" s="1" t="e">
        <f>ROUND(VLOOKUP($P69,[1]age!$A$2:$M$457,2,FALSE),1)</f>
        <v>#N/A</v>
      </c>
      <c r="S69" s="1" t="e">
        <f>ROUND(VLOOKUP($P69,[1]age!$A$2:$M$457,3,FALSE),1)</f>
        <v>#N/A</v>
      </c>
      <c r="T69" s="1" t="e">
        <f>ROUND(VLOOKUP($P69,[1]age!$A$2:$M$457,4,FALSE),1)</f>
        <v>#N/A</v>
      </c>
      <c r="U69" s="1" t="e">
        <f>ROUND(VLOOKUP($P69,[1]age!$A$2:$M$457,5,FALSE),1)</f>
        <v>#N/A</v>
      </c>
      <c r="V69" s="1" t="e">
        <f>ROUND(VLOOKUP($P69,[1]age!$A$2:$M$457,6,FALSE),1)</f>
        <v>#N/A</v>
      </c>
      <c r="W69" s="1" t="e">
        <f>ROUND(VLOOKUP($P69,[1]age!$A$2:$M$457,7,FALSE),1)</f>
        <v>#N/A</v>
      </c>
      <c r="X69" s="1" t="e">
        <f>ROUND(VLOOKUP($P69,[1]age!$A$2:$M$457,8,FALSE),1)</f>
        <v>#N/A</v>
      </c>
      <c r="Y69" s="1" t="e">
        <f>ROUND(VLOOKUP($P69,[1]age!$A$2:$M$457,9,FALSE),1)</f>
        <v>#N/A</v>
      </c>
      <c r="Z69" s="1" t="e">
        <f>ROUND(VLOOKUP($P69,[1]age!$A$2:$M$457,10,FALSE),1)</f>
        <v>#N/A</v>
      </c>
      <c r="AA69" s="1" t="e">
        <f>ROUND(VLOOKUP($P69,[1]age!$A$2:$M$457,11,FALSE),1)</f>
        <v>#N/A</v>
      </c>
      <c r="AB69" s="1" t="e">
        <f>ROUND(VLOOKUP($P69,[1]age!$A$2:$M$457,12,FALSE),1)</f>
        <v>#N/A</v>
      </c>
      <c r="AC69" s="1" t="e">
        <f>ROUND(VLOOKUP($P69,[1]age!$A$2:$M$457,13,FALSE),1)</f>
        <v>#N/A</v>
      </c>
      <c r="AD69" s="1" t="e">
        <f>ROUND(VLOOKUP($Q69,[1]ht!$A$2:$H$253,2,FALSE),1)</f>
        <v>#N/A</v>
      </c>
      <c r="AE69" s="1" t="e">
        <f>ROUND(VLOOKUP($Q69,[1]ht!$A$2:$H$253,3,FALSE),1)</f>
        <v>#N/A</v>
      </c>
      <c r="AF69" s="1" t="e">
        <f>ROUND(VLOOKUP($Q69,[1]ht!$A$2:$H$253,4,FALSE),1)</f>
        <v>#N/A</v>
      </c>
      <c r="AG69" s="1" t="e">
        <f>ROUND(VLOOKUP($Q69,[1]ht!$A$2:$H$253,5,FALSE),1)</f>
        <v>#N/A</v>
      </c>
      <c r="AH69" s="1" t="e">
        <f>ROUND(VLOOKUP($Q69,[1]ht!$A$2:$H$253,6,FALSE),1)</f>
        <v>#N/A</v>
      </c>
      <c r="AI69" s="1" t="e">
        <f>ROUND(VLOOKUP($Q69,[1]ht!$A$2:$H$253,7,FALSE),1)</f>
        <v>#N/A</v>
      </c>
      <c r="AJ69" s="1" t="e">
        <f>ROUND(VLOOKUP($Q69,[1]ht!$A$2:$H$253,8,FALSE),1)</f>
        <v>#N/A</v>
      </c>
    </row>
    <row r="70" spans="1:36">
      <c r="A70" s="5">
        <v>65</v>
      </c>
      <c r="B70" s="6"/>
      <c r="C70" s="6"/>
      <c r="D70" s="32"/>
      <c r="E70" s="21"/>
      <c r="F70" s="9"/>
      <c r="G70" s="30">
        <f t="shared" si="5"/>
        <v>0</v>
      </c>
      <c r="H70" s="30">
        <f t="shared" si="6"/>
        <v>0</v>
      </c>
      <c r="I70" s="9"/>
      <c r="J70" s="9"/>
      <c r="K70" s="24" t="str">
        <f t="shared" ref="K70:K103" si="7">IF(I70=0,"",IF(I70&gt;W70,"น้ำหนักมากเกินเกณฑ์",IF(I70&gt;V70,"น้ำหนักค่อนข้างมาก",IF(I70&gt;=U70,"น้ำหนักตามเกณฑ์",IF(I70&gt;=T70,"น้ำหนักค่อนข้างน้อย","น้ำหนักน้อยกว่าเกณฑ์")))))</f>
        <v/>
      </c>
      <c r="L70" s="24" t="str">
        <f t="shared" ref="L70:L103" si="8">IF(J70=0,"",IF(J70&gt;AC70,"สูง",IF(J70&gt;AB70,"ค่อนข้างสูง",IF(J70&gt;=AA70,"ส่วนสูงตามเกณฑ์",IF(J70&gt;=Z70,"ค่อนข้างเตี้ย","เตี้ย")))))</f>
        <v/>
      </c>
      <c r="M70" s="24" t="str">
        <f t="shared" ref="M70:M103" si="9">IF(I70=0,"",IF(I70&gt;AJ70,"อ้วน",IF(I70&gt;AI70,"เริ่มอ้วน",IF(I70&gt;AH70,"ท้วม",IF(I70&gt;=AG70,"สมส่วน",IF(I70&gt;=AF70,"ค่อนข้างผอม","ผอม"))))))</f>
        <v/>
      </c>
      <c r="N70" s="10" t="str">
        <f>[1]Profile!$B$2</f>
        <v>700101-1</v>
      </c>
      <c r="O70" s="11" t="e">
        <f>#REF!</f>
        <v>#REF!</v>
      </c>
      <c r="P70" s="1" t="str">
        <f t="shared" ref="P70:P103" si="10">CONCATENATE(F70,G70*12+H70)</f>
        <v>0</v>
      </c>
      <c r="Q70" s="1" t="str">
        <f t="shared" ref="Q70:Q103" si="11">CONCATENATE(F70,ROUND(J70,0))</f>
        <v>0</v>
      </c>
      <c r="R70" s="1" t="e">
        <f>ROUND(VLOOKUP($P70,[1]age!$A$2:$M$457,2,FALSE),1)</f>
        <v>#N/A</v>
      </c>
      <c r="S70" s="1" t="e">
        <f>ROUND(VLOOKUP($P70,[1]age!$A$2:$M$457,3,FALSE),1)</f>
        <v>#N/A</v>
      </c>
      <c r="T70" s="1" t="e">
        <f>ROUND(VLOOKUP($P70,[1]age!$A$2:$M$457,4,FALSE),1)</f>
        <v>#N/A</v>
      </c>
      <c r="U70" s="1" t="e">
        <f>ROUND(VLOOKUP($P70,[1]age!$A$2:$M$457,5,FALSE),1)</f>
        <v>#N/A</v>
      </c>
      <c r="V70" s="1" t="e">
        <f>ROUND(VLOOKUP($P70,[1]age!$A$2:$M$457,6,FALSE),1)</f>
        <v>#N/A</v>
      </c>
      <c r="W70" s="1" t="e">
        <f>ROUND(VLOOKUP($P70,[1]age!$A$2:$M$457,7,FALSE),1)</f>
        <v>#N/A</v>
      </c>
      <c r="X70" s="1" t="e">
        <f>ROUND(VLOOKUP($P70,[1]age!$A$2:$M$457,8,FALSE),1)</f>
        <v>#N/A</v>
      </c>
      <c r="Y70" s="1" t="e">
        <f>ROUND(VLOOKUP($P70,[1]age!$A$2:$M$457,9,FALSE),1)</f>
        <v>#N/A</v>
      </c>
      <c r="Z70" s="1" t="e">
        <f>ROUND(VLOOKUP($P70,[1]age!$A$2:$M$457,10,FALSE),1)</f>
        <v>#N/A</v>
      </c>
      <c r="AA70" s="1" t="e">
        <f>ROUND(VLOOKUP($P70,[1]age!$A$2:$M$457,11,FALSE),1)</f>
        <v>#N/A</v>
      </c>
      <c r="AB70" s="1" t="e">
        <f>ROUND(VLOOKUP($P70,[1]age!$A$2:$M$457,12,FALSE),1)</f>
        <v>#N/A</v>
      </c>
      <c r="AC70" s="1" t="e">
        <f>ROUND(VLOOKUP($P70,[1]age!$A$2:$M$457,13,FALSE),1)</f>
        <v>#N/A</v>
      </c>
      <c r="AD70" s="1" t="e">
        <f>ROUND(VLOOKUP($Q70,[1]ht!$A$2:$H$253,2,FALSE),1)</f>
        <v>#N/A</v>
      </c>
      <c r="AE70" s="1" t="e">
        <f>ROUND(VLOOKUP($Q70,[1]ht!$A$2:$H$253,3,FALSE),1)</f>
        <v>#N/A</v>
      </c>
      <c r="AF70" s="1" t="e">
        <f>ROUND(VLOOKUP($Q70,[1]ht!$A$2:$H$253,4,FALSE),1)</f>
        <v>#N/A</v>
      </c>
      <c r="AG70" s="1" t="e">
        <f>ROUND(VLOOKUP($Q70,[1]ht!$A$2:$H$253,5,FALSE),1)</f>
        <v>#N/A</v>
      </c>
      <c r="AH70" s="1" t="e">
        <f>ROUND(VLOOKUP($Q70,[1]ht!$A$2:$H$253,6,FALSE),1)</f>
        <v>#N/A</v>
      </c>
      <c r="AI70" s="1" t="e">
        <f>ROUND(VLOOKUP($Q70,[1]ht!$A$2:$H$253,7,FALSE),1)</f>
        <v>#N/A</v>
      </c>
      <c r="AJ70" s="1" t="e">
        <f>ROUND(VLOOKUP($Q70,[1]ht!$A$2:$H$253,8,FALSE),1)</f>
        <v>#N/A</v>
      </c>
    </row>
    <row r="71" spans="1:36">
      <c r="A71" s="5">
        <v>66</v>
      </c>
      <c r="B71" s="6"/>
      <c r="C71" s="6"/>
      <c r="D71" s="32"/>
      <c r="E71" s="21"/>
      <c r="F71" s="9"/>
      <c r="G71" s="30">
        <f t="shared" si="5"/>
        <v>0</v>
      </c>
      <c r="H71" s="30">
        <f t="shared" si="6"/>
        <v>0</v>
      </c>
      <c r="I71" s="9"/>
      <c r="J71" s="9"/>
      <c r="K71" s="24" t="str">
        <f t="shared" si="7"/>
        <v/>
      </c>
      <c r="L71" s="24" t="str">
        <f t="shared" si="8"/>
        <v/>
      </c>
      <c r="M71" s="24" t="str">
        <f t="shared" si="9"/>
        <v/>
      </c>
      <c r="N71" s="10" t="str">
        <f>[1]Profile!$B$2</f>
        <v>700101-1</v>
      </c>
      <c r="O71" s="11" t="e">
        <f>#REF!</f>
        <v>#REF!</v>
      </c>
      <c r="P71" s="1" t="str">
        <f t="shared" si="10"/>
        <v>0</v>
      </c>
      <c r="Q71" s="1" t="str">
        <f t="shared" si="11"/>
        <v>0</v>
      </c>
      <c r="R71" s="1" t="e">
        <f>ROUND(VLOOKUP($P71,[1]age!$A$2:$M$457,2,FALSE),1)</f>
        <v>#N/A</v>
      </c>
      <c r="S71" s="1" t="e">
        <f>ROUND(VLOOKUP($P71,[1]age!$A$2:$M$457,3,FALSE),1)</f>
        <v>#N/A</v>
      </c>
      <c r="T71" s="1" t="e">
        <f>ROUND(VLOOKUP($P71,[1]age!$A$2:$M$457,4,FALSE),1)</f>
        <v>#N/A</v>
      </c>
      <c r="U71" s="1" t="e">
        <f>ROUND(VLOOKUP($P71,[1]age!$A$2:$M$457,5,FALSE),1)</f>
        <v>#N/A</v>
      </c>
      <c r="V71" s="1" t="e">
        <f>ROUND(VLOOKUP($P71,[1]age!$A$2:$M$457,6,FALSE),1)</f>
        <v>#N/A</v>
      </c>
      <c r="W71" s="1" t="e">
        <f>ROUND(VLOOKUP($P71,[1]age!$A$2:$M$457,7,FALSE),1)</f>
        <v>#N/A</v>
      </c>
      <c r="X71" s="1" t="e">
        <f>ROUND(VLOOKUP($P71,[1]age!$A$2:$M$457,8,FALSE),1)</f>
        <v>#N/A</v>
      </c>
      <c r="Y71" s="1" t="e">
        <f>ROUND(VLOOKUP($P71,[1]age!$A$2:$M$457,9,FALSE),1)</f>
        <v>#N/A</v>
      </c>
      <c r="Z71" s="1" t="e">
        <f>ROUND(VLOOKUP($P71,[1]age!$A$2:$M$457,10,FALSE),1)</f>
        <v>#N/A</v>
      </c>
      <c r="AA71" s="1" t="e">
        <f>ROUND(VLOOKUP($P71,[1]age!$A$2:$M$457,11,FALSE),1)</f>
        <v>#N/A</v>
      </c>
      <c r="AB71" s="1" t="e">
        <f>ROUND(VLOOKUP($P71,[1]age!$A$2:$M$457,12,FALSE),1)</f>
        <v>#N/A</v>
      </c>
      <c r="AC71" s="1" t="e">
        <f>ROUND(VLOOKUP($P71,[1]age!$A$2:$M$457,13,FALSE),1)</f>
        <v>#N/A</v>
      </c>
      <c r="AD71" s="1" t="e">
        <f>ROUND(VLOOKUP($Q71,[1]ht!$A$2:$H$253,2,FALSE),1)</f>
        <v>#N/A</v>
      </c>
      <c r="AE71" s="1" t="e">
        <f>ROUND(VLOOKUP($Q71,[1]ht!$A$2:$H$253,3,FALSE),1)</f>
        <v>#N/A</v>
      </c>
      <c r="AF71" s="1" t="e">
        <f>ROUND(VLOOKUP($Q71,[1]ht!$A$2:$H$253,4,FALSE),1)</f>
        <v>#N/A</v>
      </c>
      <c r="AG71" s="1" t="e">
        <f>ROUND(VLOOKUP($Q71,[1]ht!$A$2:$H$253,5,FALSE),1)</f>
        <v>#N/A</v>
      </c>
      <c r="AH71" s="1" t="e">
        <f>ROUND(VLOOKUP($Q71,[1]ht!$A$2:$H$253,6,FALSE),1)</f>
        <v>#N/A</v>
      </c>
      <c r="AI71" s="1" t="e">
        <f>ROUND(VLOOKUP($Q71,[1]ht!$A$2:$H$253,7,FALSE),1)</f>
        <v>#N/A</v>
      </c>
      <c r="AJ71" s="1" t="e">
        <f>ROUND(VLOOKUP($Q71,[1]ht!$A$2:$H$253,8,FALSE),1)</f>
        <v>#N/A</v>
      </c>
    </row>
    <row r="72" spans="1:36">
      <c r="A72" s="5">
        <v>67</v>
      </c>
      <c r="B72" s="6"/>
      <c r="C72" s="6"/>
      <c r="D72" s="32"/>
      <c r="E72" s="21"/>
      <c r="F72" s="9"/>
      <c r="G72" s="30">
        <f t="shared" ref="G72:G103" si="12">DATEDIF(D72,E72,"Y")</f>
        <v>0</v>
      </c>
      <c r="H72" s="30">
        <f t="shared" ref="H72:H103" si="13">DATEDIF(D72,E72,"YM")</f>
        <v>0</v>
      </c>
      <c r="I72" s="9"/>
      <c r="J72" s="9"/>
      <c r="K72" s="24" t="str">
        <f t="shared" si="7"/>
        <v/>
      </c>
      <c r="L72" s="24" t="str">
        <f t="shared" si="8"/>
        <v/>
      </c>
      <c r="M72" s="24" t="str">
        <f t="shared" si="9"/>
        <v/>
      </c>
      <c r="N72" s="10" t="str">
        <f>[1]Profile!$B$2</f>
        <v>700101-1</v>
      </c>
      <c r="O72" s="11" t="e">
        <f>#REF!</f>
        <v>#REF!</v>
      </c>
      <c r="P72" s="1" t="str">
        <f t="shared" si="10"/>
        <v>0</v>
      </c>
      <c r="Q72" s="1" t="str">
        <f t="shared" si="11"/>
        <v>0</v>
      </c>
      <c r="R72" s="1" t="e">
        <f>ROUND(VLOOKUP($P72,[1]age!$A$2:$M$457,2,FALSE),1)</f>
        <v>#N/A</v>
      </c>
      <c r="S72" s="1" t="e">
        <f>ROUND(VLOOKUP($P72,[1]age!$A$2:$M$457,3,FALSE),1)</f>
        <v>#N/A</v>
      </c>
      <c r="T72" s="1" t="e">
        <f>ROUND(VLOOKUP($P72,[1]age!$A$2:$M$457,4,FALSE),1)</f>
        <v>#N/A</v>
      </c>
      <c r="U72" s="1" t="e">
        <f>ROUND(VLOOKUP($P72,[1]age!$A$2:$M$457,5,FALSE),1)</f>
        <v>#N/A</v>
      </c>
      <c r="V72" s="1" t="e">
        <f>ROUND(VLOOKUP($P72,[1]age!$A$2:$M$457,6,FALSE),1)</f>
        <v>#N/A</v>
      </c>
      <c r="W72" s="1" t="e">
        <f>ROUND(VLOOKUP($P72,[1]age!$A$2:$M$457,7,FALSE),1)</f>
        <v>#N/A</v>
      </c>
      <c r="X72" s="1" t="e">
        <f>ROUND(VLOOKUP($P72,[1]age!$A$2:$M$457,8,FALSE),1)</f>
        <v>#N/A</v>
      </c>
      <c r="Y72" s="1" t="e">
        <f>ROUND(VLOOKUP($P72,[1]age!$A$2:$M$457,9,FALSE),1)</f>
        <v>#N/A</v>
      </c>
      <c r="Z72" s="1" t="e">
        <f>ROUND(VLOOKUP($P72,[1]age!$A$2:$M$457,10,FALSE),1)</f>
        <v>#N/A</v>
      </c>
      <c r="AA72" s="1" t="e">
        <f>ROUND(VLOOKUP($P72,[1]age!$A$2:$M$457,11,FALSE),1)</f>
        <v>#N/A</v>
      </c>
      <c r="AB72" s="1" t="e">
        <f>ROUND(VLOOKUP($P72,[1]age!$A$2:$M$457,12,FALSE),1)</f>
        <v>#N/A</v>
      </c>
      <c r="AC72" s="1" t="e">
        <f>ROUND(VLOOKUP($P72,[1]age!$A$2:$M$457,13,FALSE),1)</f>
        <v>#N/A</v>
      </c>
      <c r="AD72" s="1" t="e">
        <f>ROUND(VLOOKUP($Q72,[1]ht!$A$2:$H$253,2,FALSE),1)</f>
        <v>#N/A</v>
      </c>
      <c r="AE72" s="1" t="e">
        <f>ROUND(VLOOKUP($Q72,[1]ht!$A$2:$H$253,3,FALSE),1)</f>
        <v>#N/A</v>
      </c>
      <c r="AF72" s="1" t="e">
        <f>ROUND(VLOOKUP($Q72,[1]ht!$A$2:$H$253,4,FALSE),1)</f>
        <v>#N/A</v>
      </c>
      <c r="AG72" s="1" t="e">
        <f>ROUND(VLOOKUP($Q72,[1]ht!$A$2:$H$253,5,FALSE),1)</f>
        <v>#N/A</v>
      </c>
      <c r="AH72" s="1" t="e">
        <f>ROUND(VLOOKUP($Q72,[1]ht!$A$2:$H$253,6,FALSE),1)</f>
        <v>#N/A</v>
      </c>
      <c r="AI72" s="1" t="e">
        <f>ROUND(VLOOKUP($Q72,[1]ht!$A$2:$H$253,7,FALSE),1)</f>
        <v>#N/A</v>
      </c>
      <c r="AJ72" s="1" t="e">
        <f>ROUND(VLOOKUP($Q72,[1]ht!$A$2:$H$253,8,FALSE),1)</f>
        <v>#N/A</v>
      </c>
    </row>
    <row r="73" spans="1:36">
      <c r="A73" s="5">
        <v>68</v>
      </c>
      <c r="B73" s="6"/>
      <c r="C73" s="6"/>
      <c r="D73" s="32"/>
      <c r="E73" s="21"/>
      <c r="F73" s="9"/>
      <c r="G73" s="30">
        <f t="shared" si="12"/>
        <v>0</v>
      </c>
      <c r="H73" s="30">
        <f t="shared" si="13"/>
        <v>0</v>
      </c>
      <c r="I73" s="9"/>
      <c r="J73" s="9"/>
      <c r="K73" s="24" t="str">
        <f t="shared" si="7"/>
        <v/>
      </c>
      <c r="L73" s="24" t="str">
        <f t="shared" si="8"/>
        <v/>
      </c>
      <c r="M73" s="24" t="str">
        <f t="shared" si="9"/>
        <v/>
      </c>
      <c r="N73" s="10" t="str">
        <f>[1]Profile!$B$2</f>
        <v>700101-1</v>
      </c>
      <c r="O73" s="11" t="e">
        <f>#REF!</f>
        <v>#REF!</v>
      </c>
      <c r="P73" s="1" t="str">
        <f t="shared" si="10"/>
        <v>0</v>
      </c>
      <c r="Q73" s="1" t="str">
        <f t="shared" si="11"/>
        <v>0</v>
      </c>
      <c r="R73" s="1" t="e">
        <f>ROUND(VLOOKUP($P73,[1]age!$A$2:$M$457,2,FALSE),1)</f>
        <v>#N/A</v>
      </c>
      <c r="S73" s="1" t="e">
        <f>ROUND(VLOOKUP($P73,[1]age!$A$2:$M$457,3,FALSE),1)</f>
        <v>#N/A</v>
      </c>
      <c r="T73" s="1" t="e">
        <f>ROUND(VLOOKUP($P73,[1]age!$A$2:$M$457,4,FALSE),1)</f>
        <v>#N/A</v>
      </c>
      <c r="U73" s="1" t="e">
        <f>ROUND(VLOOKUP($P73,[1]age!$A$2:$M$457,5,FALSE),1)</f>
        <v>#N/A</v>
      </c>
      <c r="V73" s="1" t="e">
        <f>ROUND(VLOOKUP($P73,[1]age!$A$2:$M$457,6,FALSE),1)</f>
        <v>#N/A</v>
      </c>
      <c r="W73" s="1" t="e">
        <f>ROUND(VLOOKUP($P73,[1]age!$A$2:$M$457,7,FALSE),1)</f>
        <v>#N/A</v>
      </c>
      <c r="X73" s="1" t="e">
        <f>ROUND(VLOOKUP($P73,[1]age!$A$2:$M$457,8,FALSE),1)</f>
        <v>#N/A</v>
      </c>
      <c r="Y73" s="1" t="e">
        <f>ROUND(VLOOKUP($P73,[1]age!$A$2:$M$457,9,FALSE),1)</f>
        <v>#N/A</v>
      </c>
      <c r="Z73" s="1" t="e">
        <f>ROUND(VLOOKUP($P73,[1]age!$A$2:$M$457,10,FALSE),1)</f>
        <v>#N/A</v>
      </c>
      <c r="AA73" s="1" t="e">
        <f>ROUND(VLOOKUP($P73,[1]age!$A$2:$M$457,11,FALSE),1)</f>
        <v>#N/A</v>
      </c>
      <c r="AB73" s="1" t="e">
        <f>ROUND(VLOOKUP($P73,[1]age!$A$2:$M$457,12,FALSE),1)</f>
        <v>#N/A</v>
      </c>
      <c r="AC73" s="1" t="e">
        <f>ROUND(VLOOKUP($P73,[1]age!$A$2:$M$457,13,FALSE),1)</f>
        <v>#N/A</v>
      </c>
      <c r="AD73" s="1" t="e">
        <f>ROUND(VLOOKUP($Q73,[1]ht!$A$2:$H$253,2,FALSE),1)</f>
        <v>#N/A</v>
      </c>
      <c r="AE73" s="1" t="e">
        <f>ROUND(VLOOKUP($Q73,[1]ht!$A$2:$H$253,3,FALSE),1)</f>
        <v>#N/A</v>
      </c>
      <c r="AF73" s="1" t="e">
        <f>ROUND(VLOOKUP($Q73,[1]ht!$A$2:$H$253,4,FALSE),1)</f>
        <v>#N/A</v>
      </c>
      <c r="AG73" s="1" t="e">
        <f>ROUND(VLOOKUP($Q73,[1]ht!$A$2:$H$253,5,FALSE),1)</f>
        <v>#N/A</v>
      </c>
      <c r="AH73" s="1" t="e">
        <f>ROUND(VLOOKUP($Q73,[1]ht!$A$2:$H$253,6,FALSE),1)</f>
        <v>#N/A</v>
      </c>
      <c r="AI73" s="1" t="e">
        <f>ROUND(VLOOKUP($Q73,[1]ht!$A$2:$H$253,7,FALSE),1)</f>
        <v>#N/A</v>
      </c>
      <c r="AJ73" s="1" t="e">
        <f>ROUND(VLOOKUP($Q73,[1]ht!$A$2:$H$253,8,FALSE),1)</f>
        <v>#N/A</v>
      </c>
    </row>
    <row r="74" spans="1:36">
      <c r="A74" s="5">
        <v>69</v>
      </c>
      <c r="B74" s="6"/>
      <c r="C74" s="6"/>
      <c r="D74" s="32"/>
      <c r="E74" s="21"/>
      <c r="F74" s="9"/>
      <c r="G74" s="30">
        <f t="shared" si="12"/>
        <v>0</v>
      </c>
      <c r="H74" s="30">
        <f t="shared" si="13"/>
        <v>0</v>
      </c>
      <c r="I74" s="9"/>
      <c r="J74" s="9"/>
      <c r="K74" s="24" t="str">
        <f t="shared" si="7"/>
        <v/>
      </c>
      <c r="L74" s="24" t="str">
        <f t="shared" si="8"/>
        <v/>
      </c>
      <c r="M74" s="24" t="str">
        <f t="shared" si="9"/>
        <v/>
      </c>
      <c r="N74" s="10" t="str">
        <f>[1]Profile!$B$2</f>
        <v>700101-1</v>
      </c>
      <c r="O74" s="11" t="e">
        <f>#REF!</f>
        <v>#REF!</v>
      </c>
      <c r="P74" s="1" t="str">
        <f t="shared" si="10"/>
        <v>0</v>
      </c>
      <c r="Q74" s="1" t="str">
        <f t="shared" si="11"/>
        <v>0</v>
      </c>
      <c r="R74" s="1" t="e">
        <f>ROUND(VLOOKUP($P74,[1]age!$A$2:$M$457,2,FALSE),1)</f>
        <v>#N/A</v>
      </c>
      <c r="S74" s="1" t="e">
        <f>ROUND(VLOOKUP($P74,[1]age!$A$2:$M$457,3,FALSE),1)</f>
        <v>#N/A</v>
      </c>
      <c r="T74" s="1" t="e">
        <f>ROUND(VLOOKUP($P74,[1]age!$A$2:$M$457,4,FALSE),1)</f>
        <v>#N/A</v>
      </c>
      <c r="U74" s="1" t="e">
        <f>ROUND(VLOOKUP($P74,[1]age!$A$2:$M$457,5,FALSE),1)</f>
        <v>#N/A</v>
      </c>
      <c r="V74" s="1" t="e">
        <f>ROUND(VLOOKUP($P74,[1]age!$A$2:$M$457,6,FALSE),1)</f>
        <v>#N/A</v>
      </c>
      <c r="W74" s="1" t="e">
        <f>ROUND(VLOOKUP($P74,[1]age!$A$2:$M$457,7,FALSE),1)</f>
        <v>#N/A</v>
      </c>
      <c r="X74" s="1" t="e">
        <f>ROUND(VLOOKUP($P74,[1]age!$A$2:$M$457,8,FALSE),1)</f>
        <v>#N/A</v>
      </c>
      <c r="Y74" s="1" t="e">
        <f>ROUND(VLOOKUP($P74,[1]age!$A$2:$M$457,9,FALSE),1)</f>
        <v>#N/A</v>
      </c>
      <c r="Z74" s="1" t="e">
        <f>ROUND(VLOOKUP($P74,[1]age!$A$2:$M$457,10,FALSE),1)</f>
        <v>#N/A</v>
      </c>
      <c r="AA74" s="1" t="e">
        <f>ROUND(VLOOKUP($P74,[1]age!$A$2:$M$457,11,FALSE),1)</f>
        <v>#N/A</v>
      </c>
      <c r="AB74" s="1" t="e">
        <f>ROUND(VLOOKUP($P74,[1]age!$A$2:$M$457,12,FALSE),1)</f>
        <v>#N/A</v>
      </c>
      <c r="AC74" s="1" t="e">
        <f>ROUND(VLOOKUP($P74,[1]age!$A$2:$M$457,13,FALSE),1)</f>
        <v>#N/A</v>
      </c>
      <c r="AD74" s="1" t="e">
        <f>ROUND(VLOOKUP($Q74,[1]ht!$A$2:$H$253,2,FALSE),1)</f>
        <v>#N/A</v>
      </c>
      <c r="AE74" s="1" t="e">
        <f>ROUND(VLOOKUP($Q74,[1]ht!$A$2:$H$253,3,FALSE),1)</f>
        <v>#N/A</v>
      </c>
      <c r="AF74" s="1" t="e">
        <f>ROUND(VLOOKUP($Q74,[1]ht!$A$2:$H$253,4,FALSE),1)</f>
        <v>#N/A</v>
      </c>
      <c r="AG74" s="1" t="e">
        <f>ROUND(VLOOKUP($Q74,[1]ht!$A$2:$H$253,5,FALSE),1)</f>
        <v>#N/A</v>
      </c>
      <c r="AH74" s="1" t="e">
        <f>ROUND(VLOOKUP($Q74,[1]ht!$A$2:$H$253,6,FALSE),1)</f>
        <v>#N/A</v>
      </c>
      <c r="AI74" s="1" t="e">
        <f>ROUND(VLOOKUP($Q74,[1]ht!$A$2:$H$253,7,FALSE),1)</f>
        <v>#N/A</v>
      </c>
      <c r="AJ74" s="1" t="e">
        <f>ROUND(VLOOKUP($Q74,[1]ht!$A$2:$H$253,8,FALSE),1)</f>
        <v>#N/A</v>
      </c>
    </row>
    <row r="75" spans="1:36">
      <c r="A75" s="5">
        <v>70</v>
      </c>
      <c r="B75" s="6"/>
      <c r="C75" s="6"/>
      <c r="D75" s="32"/>
      <c r="E75" s="21"/>
      <c r="F75" s="9"/>
      <c r="G75" s="30">
        <f t="shared" si="12"/>
        <v>0</v>
      </c>
      <c r="H75" s="30">
        <f t="shared" si="13"/>
        <v>0</v>
      </c>
      <c r="I75" s="9"/>
      <c r="J75" s="9"/>
      <c r="K75" s="24" t="str">
        <f t="shared" si="7"/>
        <v/>
      </c>
      <c r="L75" s="24" t="str">
        <f t="shared" si="8"/>
        <v/>
      </c>
      <c r="M75" s="24" t="str">
        <f t="shared" si="9"/>
        <v/>
      </c>
      <c r="N75" s="10" t="str">
        <f>[1]Profile!$B$2</f>
        <v>700101-1</v>
      </c>
      <c r="O75" s="11" t="e">
        <f>#REF!</f>
        <v>#REF!</v>
      </c>
      <c r="P75" s="1" t="str">
        <f t="shared" si="10"/>
        <v>0</v>
      </c>
      <c r="Q75" s="1" t="str">
        <f t="shared" si="11"/>
        <v>0</v>
      </c>
      <c r="R75" s="1" t="e">
        <f>ROUND(VLOOKUP($P75,[1]age!$A$2:$M$457,2,FALSE),1)</f>
        <v>#N/A</v>
      </c>
      <c r="S75" s="1" t="e">
        <f>ROUND(VLOOKUP($P75,[1]age!$A$2:$M$457,3,FALSE),1)</f>
        <v>#N/A</v>
      </c>
      <c r="T75" s="1" t="e">
        <f>ROUND(VLOOKUP($P75,[1]age!$A$2:$M$457,4,FALSE),1)</f>
        <v>#N/A</v>
      </c>
      <c r="U75" s="1" t="e">
        <f>ROUND(VLOOKUP($P75,[1]age!$A$2:$M$457,5,FALSE),1)</f>
        <v>#N/A</v>
      </c>
      <c r="V75" s="1" t="e">
        <f>ROUND(VLOOKUP($P75,[1]age!$A$2:$M$457,6,FALSE),1)</f>
        <v>#N/A</v>
      </c>
      <c r="W75" s="1" t="e">
        <f>ROUND(VLOOKUP($P75,[1]age!$A$2:$M$457,7,FALSE),1)</f>
        <v>#N/A</v>
      </c>
      <c r="X75" s="1" t="e">
        <f>ROUND(VLOOKUP($P75,[1]age!$A$2:$M$457,8,FALSE),1)</f>
        <v>#N/A</v>
      </c>
      <c r="Y75" s="1" t="e">
        <f>ROUND(VLOOKUP($P75,[1]age!$A$2:$M$457,9,FALSE),1)</f>
        <v>#N/A</v>
      </c>
      <c r="Z75" s="1" t="e">
        <f>ROUND(VLOOKUP($P75,[1]age!$A$2:$M$457,10,FALSE),1)</f>
        <v>#N/A</v>
      </c>
      <c r="AA75" s="1" t="e">
        <f>ROUND(VLOOKUP($P75,[1]age!$A$2:$M$457,11,FALSE),1)</f>
        <v>#N/A</v>
      </c>
      <c r="AB75" s="1" t="e">
        <f>ROUND(VLOOKUP($P75,[1]age!$A$2:$M$457,12,FALSE),1)</f>
        <v>#N/A</v>
      </c>
      <c r="AC75" s="1" t="e">
        <f>ROUND(VLOOKUP($P75,[1]age!$A$2:$M$457,13,FALSE),1)</f>
        <v>#N/A</v>
      </c>
      <c r="AD75" s="1" t="e">
        <f>ROUND(VLOOKUP($Q75,[1]ht!$A$2:$H$253,2,FALSE),1)</f>
        <v>#N/A</v>
      </c>
      <c r="AE75" s="1" t="e">
        <f>ROUND(VLOOKUP($Q75,[1]ht!$A$2:$H$253,3,FALSE),1)</f>
        <v>#N/A</v>
      </c>
      <c r="AF75" s="1" t="e">
        <f>ROUND(VLOOKUP($Q75,[1]ht!$A$2:$H$253,4,FALSE),1)</f>
        <v>#N/A</v>
      </c>
      <c r="AG75" s="1" t="e">
        <f>ROUND(VLOOKUP($Q75,[1]ht!$A$2:$H$253,5,FALSE),1)</f>
        <v>#N/A</v>
      </c>
      <c r="AH75" s="1" t="e">
        <f>ROUND(VLOOKUP($Q75,[1]ht!$A$2:$H$253,6,FALSE),1)</f>
        <v>#N/A</v>
      </c>
      <c r="AI75" s="1" t="e">
        <f>ROUND(VLOOKUP($Q75,[1]ht!$A$2:$H$253,7,FALSE),1)</f>
        <v>#N/A</v>
      </c>
      <c r="AJ75" s="1" t="e">
        <f>ROUND(VLOOKUP($Q75,[1]ht!$A$2:$H$253,8,FALSE),1)</f>
        <v>#N/A</v>
      </c>
    </row>
    <row r="76" spans="1:36">
      <c r="A76" s="5">
        <v>71</v>
      </c>
      <c r="B76" s="6"/>
      <c r="C76" s="6"/>
      <c r="D76" s="32"/>
      <c r="E76" s="21"/>
      <c r="F76" s="9"/>
      <c r="G76" s="30">
        <f t="shared" si="12"/>
        <v>0</v>
      </c>
      <c r="H76" s="30">
        <f t="shared" si="13"/>
        <v>0</v>
      </c>
      <c r="I76" s="9"/>
      <c r="J76" s="9"/>
      <c r="K76" s="24" t="str">
        <f t="shared" si="7"/>
        <v/>
      </c>
      <c r="L76" s="24" t="str">
        <f t="shared" si="8"/>
        <v/>
      </c>
      <c r="M76" s="24" t="str">
        <f t="shared" si="9"/>
        <v/>
      </c>
      <c r="N76" s="10" t="str">
        <f>[1]Profile!$B$2</f>
        <v>700101-1</v>
      </c>
      <c r="O76" s="11" t="e">
        <f>#REF!</f>
        <v>#REF!</v>
      </c>
      <c r="P76" s="1" t="str">
        <f t="shared" si="10"/>
        <v>0</v>
      </c>
      <c r="Q76" s="1" t="str">
        <f t="shared" si="11"/>
        <v>0</v>
      </c>
      <c r="R76" s="1" t="e">
        <f>ROUND(VLOOKUP($P76,[1]age!$A$2:$M$457,2,FALSE),1)</f>
        <v>#N/A</v>
      </c>
      <c r="S76" s="1" t="e">
        <f>ROUND(VLOOKUP($P76,[1]age!$A$2:$M$457,3,FALSE),1)</f>
        <v>#N/A</v>
      </c>
      <c r="T76" s="1" t="e">
        <f>ROUND(VLOOKUP($P76,[1]age!$A$2:$M$457,4,FALSE),1)</f>
        <v>#N/A</v>
      </c>
      <c r="U76" s="1" t="e">
        <f>ROUND(VLOOKUP($P76,[1]age!$A$2:$M$457,5,FALSE),1)</f>
        <v>#N/A</v>
      </c>
      <c r="V76" s="1" t="e">
        <f>ROUND(VLOOKUP($P76,[1]age!$A$2:$M$457,6,FALSE),1)</f>
        <v>#N/A</v>
      </c>
      <c r="W76" s="1" t="e">
        <f>ROUND(VLOOKUP($P76,[1]age!$A$2:$M$457,7,FALSE),1)</f>
        <v>#N/A</v>
      </c>
      <c r="X76" s="1" t="e">
        <f>ROUND(VLOOKUP($P76,[1]age!$A$2:$M$457,8,FALSE),1)</f>
        <v>#N/A</v>
      </c>
      <c r="Y76" s="1" t="e">
        <f>ROUND(VLOOKUP($P76,[1]age!$A$2:$M$457,9,FALSE),1)</f>
        <v>#N/A</v>
      </c>
      <c r="Z76" s="1" t="e">
        <f>ROUND(VLOOKUP($P76,[1]age!$A$2:$M$457,10,FALSE),1)</f>
        <v>#N/A</v>
      </c>
      <c r="AA76" s="1" t="e">
        <f>ROUND(VLOOKUP($P76,[1]age!$A$2:$M$457,11,FALSE),1)</f>
        <v>#N/A</v>
      </c>
      <c r="AB76" s="1" t="e">
        <f>ROUND(VLOOKUP($P76,[1]age!$A$2:$M$457,12,FALSE),1)</f>
        <v>#N/A</v>
      </c>
      <c r="AC76" s="1" t="e">
        <f>ROUND(VLOOKUP($P76,[1]age!$A$2:$M$457,13,FALSE),1)</f>
        <v>#N/A</v>
      </c>
      <c r="AD76" s="1" t="e">
        <f>ROUND(VLOOKUP($Q76,[1]ht!$A$2:$H$253,2,FALSE),1)</f>
        <v>#N/A</v>
      </c>
      <c r="AE76" s="1" t="e">
        <f>ROUND(VLOOKUP($Q76,[1]ht!$A$2:$H$253,3,FALSE),1)</f>
        <v>#N/A</v>
      </c>
      <c r="AF76" s="1" t="e">
        <f>ROUND(VLOOKUP($Q76,[1]ht!$A$2:$H$253,4,FALSE),1)</f>
        <v>#N/A</v>
      </c>
      <c r="AG76" s="1" t="e">
        <f>ROUND(VLOOKUP($Q76,[1]ht!$A$2:$H$253,5,FALSE),1)</f>
        <v>#N/A</v>
      </c>
      <c r="AH76" s="1" t="e">
        <f>ROUND(VLOOKUP($Q76,[1]ht!$A$2:$H$253,6,FALSE),1)</f>
        <v>#N/A</v>
      </c>
      <c r="AI76" s="1" t="e">
        <f>ROUND(VLOOKUP($Q76,[1]ht!$A$2:$H$253,7,FALSE),1)</f>
        <v>#N/A</v>
      </c>
      <c r="AJ76" s="1" t="e">
        <f>ROUND(VLOOKUP($Q76,[1]ht!$A$2:$H$253,8,FALSE),1)</f>
        <v>#N/A</v>
      </c>
    </row>
    <row r="77" spans="1:36">
      <c r="A77" s="5">
        <v>72</v>
      </c>
      <c r="B77" s="6"/>
      <c r="C77" s="6"/>
      <c r="D77" s="32"/>
      <c r="E77" s="21"/>
      <c r="F77" s="9"/>
      <c r="G77" s="30">
        <f t="shared" si="12"/>
        <v>0</v>
      </c>
      <c r="H77" s="30">
        <f t="shared" si="13"/>
        <v>0</v>
      </c>
      <c r="I77" s="9"/>
      <c r="J77" s="9"/>
      <c r="K77" s="24" t="str">
        <f t="shared" si="7"/>
        <v/>
      </c>
      <c r="L77" s="24" t="str">
        <f t="shared" si="8"/>
        <v/>
      </c>
      <c r="M77" s="24" t="str">
        <f t="shared" si="9"/>
        <v/>
      </c>
      <c r="N77" s="10" t="str">
        <f>[1]Profile!$B$2</f>
        <v>700101-1</v>
      </c>
      <c r="O77" s="11" t="e">
        <f>#REF!</f>
        <v>#REF!</v>
      </c>
      <c r="P77" s="1" t="str">
        <f t="shared" si="10"/>
        <v>0</v>
      </c>
      <c r="Q77" s="1" t="str">
        <f t="shared" si="11"/>
        <v>0</v>
      </c>
      <c r="R77" s="1" t="e">
        <f>ROUND(VLOOKUP($P77,[1]age!$A$2:$M$457,2,FALSE),1)</f>
        <v>#N/A</v>
      </c>
      <c r="S77" s="1" t="e">
        <f>ROUND(VLOOKUP($P77,[1]age!$A$2:$M$457,3,FALSE),1)</f>
        <v>#N/A</v>
      </c>
      <c r="T77" s="1" t="e">
        <f>ROUND(VLOOKUP($P77,[1]age!$A$2:$M$457,4,FALSE),1)</f>
        <v>#N/A</v>
      </c>
      <c r="U77" s="1" t="e">
        <f>ROUND(VLOOKUP($P77,[1]age!$A$2:$M$457,5,FALSE),1)</f>
        <v>#N/A</v>
      </c>
      <c r="V77" s="1" t="e">
        <f>ROUND(VLOOKUP($P77,[1]age!$A$2:$M$457,6,FALSE),1)</f>
        <v>#N/A</v>
      </c>
      <c r="W77" s="1" t="e">
        <f>ROUND(VLOOKUP($P77,[1]age!$A$2:$M$457,7,FALSE),1)</f>
        <v>#N/A</v>
      </c>
      <c r="X77" s="1" t="e">
        <f>ROUND(VLOOKUP($P77,[1]age!$A$2:$M$457,8,FALSE),1)</f>
        <v>#N/A</v>
      </c>
      <c r="Y77" s="1" t="e">
        <f>ROUND(VLOOKUP($P77,[1]age!$A$2:$M$457,9,FALSE),1)</f>
        <v>#N/A</v>
      </c>
      <c r="Z77" s="1" t="e">
        <f>ROUND(VLOOKUP($P77,[1]age!$A$2:$M$457,10,FALSE),1)</f>
        <v>#N/A</v>
      </c>
      <c r="AA77" s="1" t="e">
        <f>ROUND(VLOOKUP($P77,[1]age!$A$2:$M$457,11,FALSE),1)</f>
        <v>#N/A</v>
      </c>
      <c r="AB77" s="1" t="e">
        <f>ROUND(VLOOKUP($P77,[1]age!$A$2:$M$457,12,FALSE),1)</f>
        <v>#N/A</v>
      </c>
      <c r="AC77" s="1" t="e">
        <f>ROUND(VLOOKUP($P77,[1]age!$A$2:$M$457,13,FALSE),1)</f>
        <v>#N/A</v>
      </c>
      <c r="AD77" s="1" t="e">
        <f>ROUND(VLOOKUP($Q77,[1]ht!$A$2:$H$253,2,FALSE),1)</f>
        <v>#N/A</v>
      </c>
      <c r="AE77" s="1" t="e">
        <f>ROUND(VLOOKUP($Q77,[1]ht!$A$2:$H$253,3,FALSE),1)</f>
        <v>#N/A</v>
      </c>
      <c r="AF77" s="1" t="e">
        <f>ROUND(VLOOKUP($Q77,[1]ht!$A$2:$H$253,4,FALSE),1)</f>
        <v>#N/A</v>
      </c>
      <c r="AG77" s="1" t="e">
        <f>ROUND(VLOOKUP($Q77,[1]ht!$A$2:$H$253,5,FALSE),1)</f>
        <v>#N/A</v>
      </c>
      <c r="AH77" s="1" t="e">
        <f>ROUND(VLOOKUP($Q77,[1]ht!$A$2:$H$253,6,FALSE),1)</f>
        <v>#N/A</v>
      </c>
      <c r="AI77" s="1" t="e">
        <f>ROUND(VLOOKUP($Q77,[1]ht!$A$2:$H$253,7,FALSE),1)</f>
        <v>#N/A</v>
      </c>
      <c r="AJ77" s="1" t="e">
        <f>ROUND(VLOOKUP($Q77,[1]ht!$A$2:$H$253,8,FALSE),1)</f>
        <v>#N/A</v>
      </c>
    </row>
    <row r="78" spans="1:36">
      <c r="A78" s="5">
        <v>73</v>
      </c>
      <c r="B78" s="6"/>
      <c r="C78" s="6"/>
      <c r="D78" s="32"/>
      <c r="E78" s="21"/>
      <c r="F78" s="9"/>
      <c r="G78" s="30">
        <f t="shared" si="12"/>
        <v>0</v>
      </c>
      <c r="H78" s="30">
        <f t="shared" si="13"/>
        <v>0</v>
      </c>
      <c r="I78" s="9"/>
      <c r="J78" s="9"/>
      <c r="K78" s="24" t="str">
        <f t="shared" si="7"/>
        <v/>
      </c>
      <c r="L78" s="24" t="str">
        <f t="shared" si="8"/>
        <v/>
      </c>
      <c r="M78" s="24" t="str">
        <f t="shared" si="9"/>
        <v/>
      </c>
      <c r="N78" s="10" t="str">
        <f>[1]Profile!$B$2</f>
        <v>700101-1</v>
      </c>
      <c r="O78" s="11" t="e">
        <f>#REF!</f>
        <v>#REF!</v>
      </c>
      <c r="P78" s="1" t="str">
        <f t="shared" si="10"/>
        <v>0</v>
      </c>
      <c r="Q78" s="1" t="str">
        <f t="shared" si="11"/>
        <v>0</v>
      </c>
      <c r="R78" s="1" t="e">
        <f>ROUND(VLOOKUP($P78,[1]age!$A$2:$M$457,2,FALSE),1)</f>
        <v>#N/A</v>
      </c>
      <c r="S78" s="1" t="e">
        <f>ROUND(VLOOKUP($P78,[1]age!$A$2:$M$457,3,FALSE),1)</f>
        <v>#N/A</v>
      </c>
      <c r="T78" s="1" t="e">
        <f>ROUND(VLOOKUP($P78,[1]age!$A$2:$M$457,4,FALSE),1)</f>
        <v>#N/A</v>
      </c>
      <c r="U78" s="1" t="e">
        <f>ROUND(VLOOKUP($P78,[1]age!$A$2:$M$457,5,FALSE),1)</f>
        <v>#N/A</v>
      </c>
      <c r="V78" s="1" t="e">
        <f>ROUND(VLOOKUP($P78,[1]age!$A$2:$M$457,6,FALSE),1)</f>
        <v>#N/A</v>
      </c>
      <c r="W78" s="1" t="e">
        <f>ROUND(VLOOKUP($P78,[1]age!$A$2:$M$457,7,FALSE),1)</f>
        <v>#N/A</v>
      </c>
      <c r="X78" s="1" t="e">
        <f>ROUND(VLOOKUP($P78,[1]age!$A$2:$M$457,8,FALSE),1)</f>
        <v>#N/A</v>
      </c>
      <c r="Y78" s="1" t="e">
        <f>ROUND(VLOOKUP($P78,[1]age!$A$2:$M$457,9,FALSE),1)</f>
        <v>#N/A</v>
      </c>
      <c r="Z78" s="1" t="e">
        <f>ROUND(VLOOKUP($P78,[1]age!$A$2:$M$457,10,FALSE),1)</f>
        <v>#N/A</v>
      </c>
      <c r="AA78" s="1" t="e">
        <f>ROUND(VLOOKUP($P78,[1]age!$A$2:$M$457,11,FALSE),1)</f>
        <v>#N/A</v>
      </c>
      <c r="AB78" s="1" t="e">
        <f>ROUND(VLOOKUP($P78,[1]age!$A$2:$M$457,12,FALSE),1)</f>
        <v>#N/A</v>
      </c>
      <c r="AC78" s="1" t="e">
        <f>ROUND(VLOOKUP($P78,[1]age!$A$2:$M$457,13,FALSE),1)</f>
        <v>#N/A</v>
      </c>
      <c r="AD78" s="1" t="e">
        <f>ROUND(VLOOKUP($Q78,[1]ht!$A$2:$H$253,2,FALSE),1)</f>
        <v>#N/A</v>
      </c>
      <c r="AE78" s="1" t="e">
        <f>ROUND(VLOOKUP($Q78,[1]ht!$A$2:$H$253,3,FALSE),1)</f>
        <v>#N/A</v>
      </c>
      <c r="AF78" s="1" t="e">
        <f>ROUND(VLOOKUP($Q78,[1]ht!$A$2:$H$253,4,FALSE),1)</f>
        <v>#N/A</v>
      </c>
      <c r="AG78" s="1" t="e">
        <f>ROUND(VLOOKUP($Q78,[1]ht!$A$2:$H$253,5,FALSE),1)</f>
        <v>#N/A</v>
      </c>
      <c r="AH78" s="1" t="e">
        <f>ROUND(VLOOKUP($Q78,[1]ht!$A$2:$H$253,6,FALSE),1)</f>
        <v>#N/A</v>
      </c>
      <c r="AI78" s="1" t="e">
        <f>ROUND(VLOOKUP($Q78,[1]ht!$A$2:$H$253,7,FALSE),1)</f>
        <v>#N/A</v>
      </c>
      <c r="AJ78" s="1" t="e">
        <f>ROUND(VLOOKUP($Q78,[1]ht!$A$2:$H$253,8,FALSE),1)</f>
        <v>#N/A</v>
      </c>
    </row>
    <row r="79" spans="1:36">
      <c r="A79" s="5">
        <v>74</v>
      </c>
      <c r="B79" s="6"/>
      <c r="C79" s="6"/>
      <c r="D79" s="32"/>
      <c r="E79" s="21"/>
      <c r="F79" s="9"/>
      <c r="G79" s="30">
        <f t="shared" si="12"/>
        <v>0</v>
      </c>
      <c r="H79" s="30">
        <f t="shared" si="13"/>
        <v>0</v>
      </c>
      <c r="I79" s="9"/>
      <c r="J79" s="9"/>
      <c r="K79" s="24" t="str">
        <f t="shared" si="7"/>
        <v/>
      </c>
      <c r="L79" s="24" t="str">
        <f t="shared" si="8"/>
        <v/>
      </c>
      <c r="M79" s="24" t="str">
        <f t="shared" si="9"/>
        <v/>
      </c>
      <c r="N79" s="10" t="str">
        <f>[1]Profile!$B$2</f>
        <v>700101-1</v>
      </c>
      <c r="O79" s="11" t="e">
        <f>#REF!</f>
        <v>#REF!</v>
      </c>
      <c r="P79" s="1" t="str">
        <f t="shared" si="10"/>
        <v>0</v>
      </c>
      <c r="Q79" s="1" t="str">
        <f t="shared" si="11"/>
        <v>0</v>
      </c>
      <c r="R79" s="1" t="e">
        <f>ROUND(VLOOKUP($P79,[1]age!$A$2:$M$457,2,FALSE),1)</f>
        <v>#N/A</v>
      </c>
      <c r="S79" s="1" t="e">
        <f>ROUND(VLOOKUP($P79,[1]age!$A$2:$M$457,3,FALSE),1)</f>
        <v>#N/A</v>
      </c>
      <c r="T79" s="1" t="e">
        <f>ROUND(VLOOKUP($P79,[1]age!$A$2:$M$457,4,FALSE),1)</f>
        <v>#N/A</v>
      </c>
      <c r="U79" s="1" t="e">
        <f>ROUND(VLOOKUP($P79,[1]age!$A$2:$M$457,5,FALSE),1)</f>
        <v>#N/A</v>
      </c>
      <c r="V79" s="1" t="e">
        <f>ROUND(VLOOKUP($P79,[1]age!$A$2:$M$457,6,FALSE),1)</f>
        <v>#N/A</v>
      </c>
      <c r="W79" s="1" t="e">
        <f>ROUND(VLOOKUP($P79,[1]age!$A$2:$M$457,7,FALSE),1)</f>
        <v>#N/A</v>
      </c>
      <c r="X79" s="1" t="e">
        <f>ROUND(VLOOKUP($P79,[1]age!$A$2:$M$457,8,FALSE),1)</f>
        <v>#N/A</v>
      </c>
      <c r="Y79" s="1" t="e">
        <f>ROUND(VLOOKUP($P79,[1]age!$A$2:$M$457,9,FALSE),1)</f>
        <v>#N/A</v>
      </c>
      <c r="Z79" s="1" t="e">
        <f>ROUND(VLOOKUP($P79,[1]age!$A$2:$M$457,10,FALSE),1)</f>
        <v>#N/A</v>
      </c>
      <c r="AA79" s="1" t="e">
        <f>ROUND(VLOOKUP($P79,[1]age!$A$2:$M$457,11,FALSE),1)</f>
        <v>#N/A</v>
      </c>
      <c r="AB79" s="1" t="e">
        <f>ROUND(VLOOKUP($P79,[1]age!$A$2:$M$457,12,FALSE),1)</f>
        <v>#N/A</v>
      </c>
      <c r="AC79" s="1" t="e">
        <f>ROUND(VLOOKUP($P79,[1]age!$A$2:$M$457,13,FALSE),1)</f>
        <v>#N/A</v>
      </c>
      <c r="AD79" s="1" t="e">
        <f>ROUND(VLOOKUP($Q79,[1]ht!$A$2:$H$253,2,FALSE),1)</f>
        <v>#N/A</v>
      </c>
      <c r="AE79" s="1" t="e">
        <f>ROUND(VLOOKUP($Q79,[1]ht!$A$2:$H$253,3,FALSE),1)</f>
        <v>#N/A</v>
      </c>
      <c r="AF79" s="1" t="e">
        <f>ROUND(VLOOKUP($Q79,[1]ht!$A$2:$H$253,4,FALSE),1)</f>
        <v>#N/A</v>
      </c>
      <c r="AG79" s="1" t="e">
        <f>ROUND(VLOOKUP($Q79,[1]ht!$A$2:$H$253,5,FALSE),1)</f>
        <v>#N/A</v>
      </c>
      <c r="AH79" s="1" t="e">
        <f>ROUND(VLOOKUP($Q79,[1]ht!$A$2:$H$253,6,FALSE),1)</f>
        <v>#N/A</v>
      </c>
      <c r="AI79" s="1" t="e">
        <f>ROUND(VLOOKUP($Q79,[1]ht!$A$2:$H$253,7,FALSE),1)</f>
        <v>#N/A</v>
      </c>
      <c r="AJ79" s="1" t="e">
        <f>ROUND(VLOOKUP($Q79,[1]ht!$A$2:$H$253,8,FALSE),1)</f>
        <v>#N/A</v>
      </c>
    </row>
    <row r="80" spans="1:36">
      <c r="A80" s="5">
        <v>75</v>
      </c>
      <c r="B80" s="6"/>
      <c r="C80" s="6"/>
      <c r="D80" s="32"/>
      <c r="E80" s="21"/>
      <c r="F80" s="9"/>
      <c r="G80" s="30">
        <f t="shared" si="12"/>
        <v>0</v>
      </c>
      <c r="H80" s="30">
        <f t="shared" si="13"/>
        <v>0</v>
      </c>
      <c r="I80" s="9"/>
      <c r="J80" s="9"/>
      <c r="K80" s="24" t="str">
        <f t="shared" si="7"/>
        <v/>
      </c>
      <c r="L80" s="24" t="str">
        <f t="shared" si="8"/>
        <v/>
      </c>
      <c r="M80" s="24" t="str">
        <f t="shared" si="9"/>
        <v/>
      </c>
      <c r="N80" s="10" t="str">
        <f>[1]Profile!$B$2</f>
        <v>700101-1</v>
      </c>
      <c r="O80" s="11" t="e">
        <f>#REF!</f>
        <v>#REF!</v>
      </c>
      <c r="P80" s="1" t="str">
        <f t="shared" si="10"/>
        <v>0</v>
      </c>
      <c r="Q80" s="1" t="str">
        <f t="shared" si="11"/>
        <v>0</v>
      </c>
      <c r="R80" s="1" t="e">
        <f>ROUND(VLOOKUP($P80,[1]age!$A$2:$M$457,2,FALSE),1)</f>
        <v>#N/A</v>
      </c>
      <c r="S80" s="1" t="e">
        <f>ROUND(VLOOKUP($P80,[1]age!$A$2:$M$457,3,FALSE),1)</f>
        <v>#N/A</v>
      </c>
      <c r="T80" s="1" t="e">
        <f>ROUND(VLOOKUP($P80,[1]age!$A$2:$M$457,4,FALSE),1)</f>
        <v>#N/A</v>
      </c>
      <c r="U80" s="1" t="e">
        <f>ROUND(VLOOKUP($P80,[1]age!$A$2:$M$457,5,FALSE),1)</f>
        <v>#N/A</v>
      </c>
      <c r="V80" s="1" t="e">
        <f>ROUND(VLOOKUP($P80,[1]age!$A$2:$M$457,6,FALSE),1)</f>
        <v>#N/A</v>
      </c>
      <c r="W80" s="1" t="e">
        <f>ROUND(VLOOKUP($P80,[1]age!$A$2:$M$457,7,FALSE),1)</f>
        <v>#N/A</v>
      </c>
      <c r="X80" s="1" t="e">
        <f>ROUND(VLOOKUP($P80,[1]age!$A$2:$M$457,8,FALSE),1)</f>
        <v>#N/A</v>
      </c>
      <c r="Y80" s="1" t="e">
        <f>ROUND(VLOOKUP($P80,[1]age!$A$2:$M$457,9,FALSE),1)</f>
        <v>#N/A</v>
      </c>
      <c r="Z80" s="1" t="e">
        <f>ROUND(VLOOKUP($P80,[1]age!$A$2:$M$457,10,FALSE),1)</f>
        <v>#N/A</v>
      </c>
      <c r="AA80" s="1" t="e">
        <f>ROUND(VLOOKUP($P80,[1]age!$A$2:$M$457,11,FALSE),1)</f>
        <v>#N/A</v>
      </c>
      <c r="AB80" s="1" t="e">
        <f>ROUND(VLOOKUP($P80,[1]age!$A$2:$M$457,12,FALSE),1)</f>
        <v>#N/A</v>
      </c>
      <c r="AC80" s="1" t="e">
        <f>ROUND(VLOOKUP($P80,[1]age!$A$2:$M$457,13,FALSE),1)</f>
        <v>#N/A</v>
      </c>
      <c r="AD80" s="1" t="e">
        <f>ROUND(VLOOKUP($Q80,[1]ht!$A$2:$H$253,2,FALSE),1)</f>
        <v>#N/A</v>
      </c>
      <c r="AE80" s="1" t="e">
        <f>ROUND(VLOOKUP($Q80,[1]ht!$A$2:$H$253,3,FALSE),1)</f>
        <v>#N/A</v>
      </c>
      <c r="AF80" s="1" t="e">
        <f>ROUND(VLOOKUP($Q80,[1]ht!$A$2:$H$253,4,FALSE),1)</f>
        <v>#N/A</v>
      </c>
      <c r="AG80" s="1" t="e">
        <f>ROUND(VLOOKUP($Q80,[1]ht!$A$2:$H$253,5,FALSE),1)</f>
        <v>#N/A</v>
      </c>
      <c r="AH80" s="1" t="e">
        <f>ROUND(VLOOKUP($Q80,[1]ht!$A$2:$H$253,6,FALSE),1)</f>
        <v>#N/A</v>
      </c>
      <c r="AI80" s="1" t="e">
        <f>ROUND(VLOOKUP($Q80,[1]ht!$A$2:$H$253,7,FALSE),1)</f>
        <v>#N/A</v>
      </c>
      <c r="AJ80" s="1" t="e">
        <f>ROUND(VLOOKUP($Q80,[1]ht!$A$2:$H$253,8,FALSE),1)</f>
        <v>#N/A</v>
      </c>
    </row>
    <row r="81" spans="1:36">
      <c r="A81" s="5">
        <v>76</v>
      </c>
      <c r="B81" s="6"/>
      <c r="C81" s="6"/>
      <c r="D81" s="32"/>
      <c r="E81" s="21"/>
      <c r="F81" s="9"/>
      <c r="G81" s="30">
        <f t="shared" si="12"/>
        <v>0</v>
      </c>
      <c r="H81" s="30">
        <f t="shared" si="13"/>
        <v>0</v>
      </c>
      <c r="I81" s="9"/>
      <c r="J81" s="9"/>
      <c r="K81" s="24" t="str">
        <f t="shared" si="7"/>
        <v/>
      </c>
      <c r="L81" s="24" t="str">
        <f t="shared" si="8"/>
        <v/>
      </c>
      <c r="M81" s="24" t="str">
        <f t="shared" si="9"/>
        <v/>
      </c>
      <c r="N81" s="10" t="str">
        <f>[1]Profile!$B$2</f>
        <v>700101-1</v>
      </c>
      <c r="O81" s="11" t="e">
        <f>#REF!</f>
        <v>#REF!</v>
      </c>
      <c r="P81" s="1" t="str">
        <f t="shared" si="10"/>
        <v>0</v>
      </c>
      <c r="Q81" s="1" t="str">
        <f t="shared" si="11"/>
        <v>0</v>
      </c>
      <c r="R81" s="1" t="e">
        <f>ROUND(VLOOKUP($P81,[1]age!$A$2:$M$457,2,FALSE),1)</f>
        <v>#N/A</v>
      </c>
      <c r="S81" s="1" t="e">
        <f>ROUND(VLOOKUP($P81,[1]age!$A$2:$M$457,3,FALSE),1)</f>
        <v>#N/A</v>
      </c>
      <c r="T81" s="1" t="e">
        <f>ROUND(VLOOKUP($P81,[1]age!$A$2:$M$457,4,FALSE),1)</f>
        <v>#N/A</v>
      </c>
      <c r="U81" s="1" t="e">
        <f>ROUND(VLOOKUP($P81,[1]age!$A$2:$M$457,5,FALSE),1)</f>
        <v>#N/A</v>
      </c>
      <c r="V81" s="1" t="e">
        <f>ROUND(VLOOKUP($P81,[1]age!$A$2:$M$457,6,FALSE),1)</f>
        <v>#N/A</v>
      </c>
      <c r="W81" s="1" t="e">
        <f>ROUND(VLOOKUP($P81,[1]age!$A$2:$M$457,7,FALSE),1)</f>
        <v>#N/A</v>
      </c>
      <c r="X81" s="1" t="e">
        <f>ROUND(VLOOKUP($P81,[1]age!$A$2:$M$457,8,FALSE),1)</f>
        <v>#N/A</v>
      </c>
      <c r="Y81" s="1" t="e">
        <f>ROUND(VLOOKUP($P81,[1]age!$A$2:$M$457,9,FALSE),1)</f>
        <v>#N/A</v>
      </c>
      <c r="Z81" s="1" t="e">
        <f>ROUND(VLOOKUP($P81,[1]age!$A$2:$M$457,10,FALSE),1)</f>
        <v>#N/A</v>
      </c>
      <c r="AA81" s="1" t="e">
        <f>ROUND(VLOOKUP($P81,[1]age!$A$2:$M$457,11,FALSE),1)</f>
        <v>#N/A</v>
      </c>
      <c r="AB81" s="1" t="e">
        <f>ROUND(VLOOKUP($P81,[1]age!$A$2:$M$457,12,FALSE),1)</f>
        <v>#N/A</v>
      </c>
      <c r="AC81" s="1" t="e">
        <f>ROUND(VLOOKUP($P81,[1]age!$A$2:$M$457,13,FALSE),1)</f>
        <v>#N/A</v>
      </c>
      <c r="AD81" s="1" t="e">
        <f>ROUND(VLOOKUP($Q81,[1]ht!$A$2:$H$253,2,FALSE),1)</f>
        <v>#N/A</v>
      </c>
      <c r="AE81" s="1" t="e">
        <f>ROUND(VLOOKUP($Q81,[1]ht!$A$2:$H$253,3,FALSE),1)</f>
        <v>#N/A</v>
      </c>
      <c r="AF81" s="1" t="e">
        <f>ROUND(VLOOKUP($Q81,[1]ht!$A$2:$H$253,4,FALSE),1)</f>
        <v>#N/A</v>
      </c>
      <c r="AG81" s="1" t="e">
        <f>ROUND(VLOOKUP($Q81,[1]ht!$A$2:$H$253,5,FALSE),1)</f>
        <v>#N/A</v>
      </c>
      <c r="AH81" s="1" t="e">
        <f>ROUND(VLOOKUP($Q81,[1]ht!$A$2:$H$253,6,FALSE),1)</f>
        <v>#N/A</v>
      </c>
      <c r="AI81" s="1" t="e">
        <f>ROUND(VLOOKUP($Q81,[1]ht!$A$2:$H$253,7,FALSE),1)</f>
        <v>#N/A</v>
      </c>
      <c r="AJ81" s="1" t="e">
        <f>ROUND(VLOOKUP($Q81,[1]ht!$A$2:$H$253,8,FALSE),1)</f>
        <v>#N/A</v>
      </c>
    </row>
    <row r="82" spans="1:36">
      <c r="A82" s="5">
        <v>77</v>
      </c>
      <c r="B82" s="6"/>
      <c r="C82" s="6"/>
      <c r="D82" s="32"/>
      <c r="E82" s="21"/>
      <c r="F82" s="9"/>
      <c r="G82" s="30">
        <f t="shared" si="12"/>
        <v>0</v>
      </c>
      <c r="H82" s="30">
        <f t="shared" si="13"/>
        <v>0</v>
      </c>
      <c r="I82" s="9"/>
      <c r="J82" s="9"/>
      <c r="K82" s="24" t="str">
        <f t="shared" si="7"/>
        <v/>
      </c>
      <c r="L82" s="24" t="str">
        <f t="shared" si="8"/>
        <v/>
      </c>
      <c r="M82" s="24" t="str">
        <f t="shared" si="9"/>
        <v/>
      </c>
      <c r="N82" s="10" t="str">
        <f>[1]Profile!$B$2</f>
        <v>700101-1</v>
      </c>
      <c r="O82" s="11" t="e">
        <f>#REF!</f>
        <v>#REF!</v>
      </c>
      <c r="P82" s="1" t="str">
        <f t="shared" si="10"/>
        <v>0</v>
      </c>
      <c r="Q82" s="1" t="str">
        <f t="shared" si="11"/>
        <v>0</v>
      </c>
      <c r="R82" s="1" t="e">
        <f>ROUND(VLOOKUP($P82,[1]age!$A$2:$M$457,2,FALSE),1)</f>
        <v>#N/A</v>
      </c>
      <c r="S82" s="1" t="e">
        <f>ROUND(VLOOKUP($P82,[1]age!$A$2:$M$457,3,FALSE),1)</f>
        <v>#N/A</v>
      </c>
      <c r="T82" s="1" t="e">
        <f>ROUND(VLOOKUP($P82,[1]age!$A$2:$M$457,4,FALSE),1)</f>
        <v>#N/A</v>
      </c>
      <c r="U82" s="1" t="e">
        <f>ROUND(VLOOKUP($P82,[1]age!$A$2:$M$457,5,FALSE),1)</f>
        <v>#N/A</v>
      </c>
      <c r="V82" s="1" t="e">
        <f>ROUND(VLOOKUP($P82,[1]age!$A$2:$M$457,6,FALSE),1)</f>
        <v>#N/A</v>
      </c>
      <c r="W82" s="1" t="e">
        <f>ROUND(VLOOKUP($P82,[1]age!$A$2:$M$457,7,FALSE),1)</f>
        <v>#N/A</v>
      </c>
      <c r="X82" s="1" t="e">
        <f>ROUND(VLOOKUP($P82,[1]age!$A$2:$M$457,8,FALSE),1)</f>
        <v>#N/A</v>
      </c>
      <c r="Y82" s="1" t="e">
        <f>ROUND(VLOOKUP($P82,[1]age!$A$2:$M$457,9,FALSE),1)</f>
        <v>#N/A</v>
      </c>
      <c r="Z82" s="1" t="e">
        <f>ROUND(VLOOKUP($P82,[1]age!$A$2:$M$457,10,FALSE),1)</f>
        <v>#N/A</v>
      </c>
      <c r="AA82" s="1" t="e">
        <f>ROUND(VLOOKUP($P82,[1]age!$A$2:$M$457,11,FALSE),1)</f>
        <v>#N/A</v>
      </c>
      <c r="AB82" s="1" t="e">
        <f>ROUND(VLOOKUP($P82,[1]age!$A$2:$M$457,12,FALSE),1)</f>
        <v>#N/A</v>
      </c>
      <c r="AC82" s="1" t="e">
        <f>ROUND(VLOOKUP($P82,[1]age!$A$2:$M$457,13,FALSE),1)</f>
        <v>#N/A</v>
      </c>
      <c r="AD82" s="1" t="e">
        <f>ROUND(VLOOKUP($Q82,[1]ht!$A$2:$H$253,2,FALSE),1)</f>
        <v>#N/A</v>
      </c>
      <c r="AE82" s="1" t="e">
        <f>ROUND(VLOOKUP($Q82,[1]ht!$A$2:$H$253,3,FALSE),1)</f>
        <v>#N/A</v>
      </c>
      <c r="AF82" s="1" t="e">
        <f>ROUND(VLOOKUP($Q82,[1]ht!$A$2:$H$253,4,FALSE),1)</f>
        <v>#N/A</v>
      </c>
      <c r="AG82" s="1" t="e">
        <f>ROUND(VLOOKUP($Q82,[1]ht!$A$2:$H$253,5,FALSE),1)</f>
        <v>#N/A</v>
      </c>
      <c r="AH82" s="1" t="e">
        <f>ROUND(VLOOKUP($Q82,[1]ht!$A$2:$H$253,6,FALSE),1)</f>
        <v>#N/A</v>
      </c>
      <c r="AI82" s="1" t="e">
        <f>ROUND(VLOOKUP($Q82,[1]ht!$A$2:$H$253,7,FALSE),1)</f>
        <v>#N/A</v>
      </c>
      <c r="AJ82" s="1" t="e">
        <f>ROUND(VLOOKUP($Q82,[1]ht!$A$2:$H$253,8,FALSE),1)</f>
        <v>#N/A</v>
      </c>
    </row>
    <row r="83" spans="1:36">
      <c r="A83" s="5">
        <v>78</v>
      </c>
      <c r="B83" s="6"/>
      <c r="C83" s="6"/>
      <c r="D83" s="32"/>
      <c r="E83" s="21"/>
      <c r="F83" s="9"/>
      <c r="G83" s="30">
        <f t="shared" si="12"/>
        <v>0</v>
      </c>
      <c r="H83" s="30">
        <f t="shared" si="13"/>
        <v>0</v>
      </c>
      <c r="I83" s="9"/>
      <c r="J83" s="9"/>
      <c r="K83" s="24" t="str">
        <f t="shared" si="7"/>
        <v/>
      </c>
      <c r="L83" s="24" t="str">
        <f t="shared" si="8"/>
        <v/>
      </c>
      <c r="M83" s="24" t="str">
        <f t="shared" si="9"/>
        <v/>
      </c>
      <c r="N83" s="10" t="str">
        <f>[1]Profile!$B$2</f>
        <v>700101-1</v>
      </c>
      <c r="O83" s="11" t="e">
        <f>#REF!</f>
        <v>#REF!</v>
      </c>
      <c r="P83" s="1" t="str">
        <f t="shared" si="10"/>
        <v>0</v>
      </c>
      <c r="Q83" s="1" t="str">
        <f t="shared" si="11"/>
        <v>0</v>
      </c>
      <c r="R83" s="1" t="e">
        <f>ROUND(VLOOKUP($P83,[1]age!$A$2:$M$457,2,FALSE),1)</f>
        <v>#N/A</v>
      </c>
      <c r="S83" s="1" t="e">
        <f>ROUND(VLOOKUP($P83,[1]age!$A$2:$M$457,3,FALSE),1)</f>
        <v>#N/A</v>
      </c>
      <c r="T83" s="1" t="e">
        <f>ROUND(VLOOKUP($P83,[1]age!$A$2:$M$457,4,FALSE),1)</f>
        <v>#N/A</v>
      </c>
      <c r="U83" s="1" t="e">
        <f>ROUND(VLOOKUP($P83,[1]age!$A$2:$M$457,5,FALSE),1)</f>
        <v>#N/A</v>
      </c>
      <c r="V83" s="1" t="e">
        <f>ROUND(VLOOKUP($P83,[1]age!$A$2:$M$457,6,FALSE),1)</f>
        <v>#N/A</v>
      </c>
      <c r="W83" s="1" t="e">
        <f>ROUND(VLOOKUP($P83,[1]age!$A$2:$M$457,7,FALSE),1)</f>
        <v>#N/A</v>
      </c>
      <c r="X83" s="1" t="e">
        <f>ROUND(VLOOKUP($P83,[1]age!$A$2:$M$457,8,FALSE),1)</f>
        <v>#N/A</v>
      </c>
      <c r="Y83" s="1" t="e">
        <f>ROUND(VLOOKUP($P83,[1]age!$A$2:$M$457,9,FALSE),1)</f>
        <v>#N/A</v>
      </c>
      <c r="Z83" s="1" t="e">
        <f>ROUND(VLOOKUP($P83,[1]age!$A$2:$M$457,10,FALSE),1)</f>
        <v>#N/A</v>
      </c>
      <c r="AA83" s="1" t="e">
        <f>ROUND(VLOOKUP($P83,[1]age!$A$2:$M$457,11,FALSE),1)</f>
        <v>#N/A</v>
      </c>
      <c r="AB83" s="1" t="e">
        <f>ROUND(VLOOKUP($P83,[1]age!$A$2:$M$457,12,FALSE),1)</f>
        <v>#N/A</v>
      </c>
      <c r="AC83" s="1" t="e">
        <f>ROUND(VLOOKUP($P83,[1]age!$A$2:$M$457,13,FALSE),1)</f>
        <v>#N/A</v>
      </c>
      <c r="AD83" s="1" t="e">
        <f>ROUND(VLOOKUP($Q83,[1]ht!$A$2:$H$253,2,FALSE),1)</f>
        <v>#N/A</v>
      </c>
      <c r="AE83" s="1" t="e">
        <f>ROUND(VLOOKUP($Q83,[1]ht!$A$2:$H$253,3,FALSE),1)</f>
        <v>#N/A</v>
      </c>
      <c r="AF83" s="1" t="e">
        <f>ROUND(VLOOKUP($Q83,[1]ht!$A$2:$H$253,4,FALSE),1)</f>
        <v>#N/A</v>
      </c>
      <c r="AG83" s="1" t="e">
        <f>ROUND(VLOOKUP($Q83,[1]ht!$A$2:$H$253,5,FALSE),1)</f>
        <v>#N/A</v>
      </c>
      <c r="AH83" s="1" t="e">
        <f>ROUND(VLOOKUP($Q83,[1]ht!$A$2:$H$253,6,FALSE),1)</f>
        <v>#N/A</v>
      </c>
      <c r="AI83" s="1" t="e">
        <f>ROUND(VLOOKUP($Q83,[1]ht!$A$2:$H$253,7,FALSE),1)</f>
        <v>#N/A</v>
      </c>
      <c r="AJ83" s="1" t="e">
        <f>ROUND(VLOOKUP($Q83,[1]ht!$A$2:$H$253,8,FALSE),1)</f>
        <v>#N/A</v>
      </c>
    </row>
    <row r="84" spans="1:36">
      <c r="A84" s="5">
        <v>79</v>
      </c>
      <c r="B84" s="6"/>
      <c r="C84" s="6"/>
      <c r="D84" s="32"/>
      <c r="E84" s="21"/>
      <c r="F84" s="9"/>
      <c r="G84" s="30">
        <f t="shared" si="12"/>
        <v>0</v>
      </c>
      <c r="H84" s="30">
        <f t="shared" si="13"/>
        <v>0</v>
      </c>
      <c r="I84" s="9"/>
      <c r="J84" s="9"/>
      <c r="K84" s="24" t="str">
        <f t="shared" si="7"/>
        <v/>
      </c>
      <c r="L84" s="24" t="str">
        <f t="shared" si="8"/>
        <v/>
      </c>
      <c r="M84" s="24" t="str">
        <f t="shared" si="9"/>
        <v/>
      </c>
      <c r="N84" s="10" t="str">
        <f>[1]Profile!$B$2</f>
        <v>700101-1</v>
      </c>
      <c r="O84" s="11" t="e">
        <f>#REF!</f>
        <v>#REF!</v>
      </c>
      <c r="P84" s="1" t="str">
        <f t="shared" si="10"/>
        <v>0</v>
      </c>
      <c r="Q84" s="1" t="str">
        <f t="shared" si="11"/>
        <v>0</v>
      </c>
      <c r="R84" s="1" t="e">
        <f>ROUND(VLOOKUP($P84,[1]age!$A$2:$M$457,2,FALSE),1)</f>
        <v>#N/A</v>
      </c>
      <c r="S84" s="1" t="e">
        <f>ROUND(VLOOKUP($P84,[1]age!$A$2:$M$457,3,FALSE),1)</f>
        <v>#N/A</v>
      </c>
      <c r="T84" s="1" t="e">
        <f>ROUND(VLOOKUP($P84,[1]age!$A$2:$M$457,4,FALSE),1)</f>
        <v>#N/A</v>
      </c>
      <c r="U84" s="1" t="e">
        <f>ROUND(VLOOKUP($P84,[1]age!$A$2:$M$457,5,FALSE),1)</f>
        <v>#N/A</v>
      </c>
      <c r="V84" s="1" t="e">
        <f>ROUND(VLOOKUP($P84,[1]age!$A$2:$M$457,6,FALSE),1)</f>
        <v>#N/A</v>
      </c>
      <c r="W84" s="1" t="e">
        <f>ROUND(VLOOKUP($P84,[1]age!$A$2:$M$457,7,FALSE),1)</f>
        <v>#N/A</v>
      </c>
      <c r="X84" s="1" t="e">
        <f>ROUND(VLOOKUP($P84,[1]age!$A$2:$M$457,8,FALSE),1)</f>
        <v>#N/A</v>
      </c>
      <c r="Y84" s="1" t="e">
        <f>ROUND(VLOOKUP($P84,[1]age!$A$2:$M$457,9,FALSE),1)</f>
        <v>#N/A</v>
      </c>
      <c r="Z84" s="1" t="e">
        <f>ROUND(VLOOKUP($P84,[1]age!$A$2:$M$457,10,FALSE),1)</f>
        <v>#N/A</v>
      </c>
      <c r="AA84" s="1" t="e">
        <f>ROUND(VLOOKUP($P84,[1]age!$A$2:$M$457,11,FALSE),1)</f>
        <v>#N/A</v>
      </c>
      <c r="AB84" s="1" t="e">
        <f>ROUND(VLOOKUP($P84,[1]age!$A$2:$M$457,12,FALSE),1)</f>
        <v>#N/A</v>
      </c>
      <c r="AC84" s="1" t="e">
        <f>ROUND(VLOOKUP($P84,[1]age!$A$2:$M$457,13,FALSE),1)</f>
        <v>#N/A</v>
      </c>
      <c r="AD84" s="1" t="e">
        <f>ROUND(VLOOKUP($Q84,[1]ht!$A$2:$H$253,2,FALSE),1)</f>
        <v>#N/A</v>
      </c>
      <c r="AE84" s="1" t="e">
        <f>ROUND(VLOOKUP($Q84,[1]ht!$A$2:$H$253,3,FALSE),1)</f>
        <v>#N/A</v>
      </c>
      <c r="AF84" s="1" t="e">
        <f>ROUND(VLOOKUP($Q84,[1]ht!$A$2:$H$253,4,FALSE),1)</f>
        <v>#N/A</v>
      </c>
      <c r="AG84" s="1" t="e">
        <f>ROUND(VLOOKUP($Q84,[1]ht!$A$2:$H$253,5,FALSE),1)</f>
        <v>#N/A</v>
      </c>
      <c r="AH84" s="1" t="e">
        <f>ROUND(VLOOKUP($Q84,[1]ht!$A$2:$H$253,6,FALSE),1)</f>
        <v>#N/A</v>
      </c>
      <c r="AI84" s="1" t="e">
        <f>ROUND(VLOOKUP($Q84,[1]ht!$A$2:$H$253,7,FALSE),1)</f>
        <v>#N/A</v>
      </c>
      <c r="AJ84" s="1" t="e">
        <f>ROUND(VLOOKUP($Q84,[1]ht!$A$2:$H$253,8,FALSE),1)</f>
        <v>#N/A</v>
      </c>
    </row>
    <row r="85" spans="1:36">
      <c r="A85" s="5">
        <v>80</v>
      </c>
      <c r="B85" s="6"/>
      <c r="C85" s="6"/>
      <c r="D85" s="32"/>
      <c r="E85" s="21"/>
      <c r="F85" s="9"/>
      <c r="G85" s="30">
        <f t="shared" si="12"/>
        <v>0</v>
      </c>
      <c r="H85" s="30">
        <f t="shared" si="13"/>
        <v>0</v>
      </c>
      <c r="I85" s="9"/>
      <c r="J85" s="9"/>
      <c r="K85" s="24" t="str">
        <f t="shared" si="7"/>
        <v/>
      </c>
      <c r="L85" s="24" t="str">
        <f t="shared" si="8"/>
        <v/>
      </c>
      <c r="M85" s="24" t="str">
        <f t="shared" si="9"/>
        <v/>
      </c>
      <c r="N85" s="10" t="str">
        <f>[1]Profile!$B$2</f>
        <v>700101-1</v>
      </c>
      <c r="O85" s="11" t="e">
        <f>#REF!</f>
        <v>#REF!</v>
      </c>
      <c r="P85" s="1" t="str">
        <f t="shared" si="10"/>
        <v>0</v>
      </c>
      <c r="Q85" s="1" t="str">
        <f t="shared" si="11"/>
        <v>0</v>
      </c>
      <c r="R85" s="1" t="e">
        <f>ROUND(VLOOKUP($P85,[1]age!$A$2:$M$457,2,FALSE),1)</f>
        <v>#N/A</v>
      </c>
      <c r="S85" s="1" t="e">
        <f>ROUND(VLOOKUP($P85,[1]age!$A$2:$M$457,3,FALSE),1)</f>
        <v>#N/A</v>
      </c>
      <c r="T85" s="1" t="e">
        <f>ROUND(VLOOKUP($P85,[1]age!$A$2:$M$457,4,FALSE),1)</f>
        <v>#N/A</v>
      </c>
      <c r="U85" s="1" t="e">
        <f>ROUND(VLOOKUP($P85,[1]age!$A$2:$M$457,5,FALSE),1)</f>
        <v>#N/A</v>
      </c>
      <c r="V85" s="1" t="e">
        <f>ROUND(VLOOKUP($P85,[1]age!$A$2:$M$457,6,FALSE),1)</f>
        <v>#N/A</v>
      </c>
      <c r="W85" s="1" t="e">
        <f>ROUND(VLOOKUP($P85,[1]age!$A$2:$M$457,7,FALSE),1)</f>
        <v>#N/A</v>
      </c>
      <c r="X85" s="1" t="e">
        <f>ROUND(VLOOKUP($P85,[1]age!$A$2:$M$457,8,FALSE),1)</f>
        <v>#N/A</v>
      </c>
      <c r="Y85" s="1" t="e">
        <f>ROUND(VLOOKUP($P85,[1]age!$A$2:$M$457,9,FALSE),1)</f>
        <v>#N/A</v>
      </c>
      <c r="Z85" s="1" t="e">
        <f>ROUND(VLOOKUP($P85,[1]age!$A$2:$M$457,10,FALSE),1)</f>
        <v>#N/A</v>
      </c>
      <c r="AA85" s="1" t="e">
        <f>ROUND(VLOOKUP($P85,[1]age!$A$2:$M$457,11,FALSE),1)</f>
        <v>#N/A</v>
      </c>
      <c r="AB85" s="1" t="e">
        <f>ROUND(VLOOKUP($P85,[1]age!$A$2:$M$457,12,FALSE),1)</f>
        <v>#N/A</v>
      </c>
      <c r="AC85" s="1" t="e">
        <f>ROUND(VLOOKUP($P85,[1]age!$A$2:$M$457,13,FALSE),1)</f>
        <v>#N/A</v>
      </c>
      <c r="AD85" s="1" t="e">
        <f>ROUND(VLOOKUP($Q85,[1]ht!$A$2:$H$253,2,FALSE),1)</f>
        <v>#N/A</v>
      </c>
      <c r="AE85" s="1" t="e">
        <f>ROUND(VLOOKUP($Q85,[1]ht!$A$2:$H$253,3,FALSE),1)</f>
        <v>#N/A</v>
      </c>
      <c r="AF85" s="1" t="e">
        <f>ROUND(VLOOKUP($Q85,[1]ht!$A$2:$H$253,4,FALSE),1)</f>
        <v>#N/A</v>
      </c>
      <c r="AG85" s="1" t="e">
        <f>ROUND(VLOOKUP($Q85,[1]ht!$A$2:$H$253,5,FALSE),1)</f>
        <v>#N/A</v>
      </c>
      <c r="AH85" s="1" t="e">
        <f>ROUND(VLOOKUP($Q85,[1]ht!$A$2:$H$253,6,FALSE),1)</f>
        <v>#N/A</v>
      </c>
      <c r="AI85" s="1" t="e">
        <f>ROUND(VLOOKUP($Q85,[1]ht!$A$2:$H$253,7,FALSE),1)</f>
        <v>#N/A</v>
      </c>
      <c r="AJ85" s="1" t="e">
        <f>ROUND(VLOOKUP($Q85,[1]ht!$A$2:$H$253,8,FALSE),1)</f>
        <v>#N/A</v>
      </c>
    </row>
    <row r="86" spans="1:36">
      <c r="A86" s="5">
        <v>81</v>
      </c>
      <c r="B86" s="6"/>
      <c r="C86" s="6"/>
      <c r="D86" s="32"/>
      <c r="E86" s="21"/>
      <c r="F86" s="9"/>
      <c r="G86" s="30">
        <f t="shared" si="12"/>
        <v>0</v>
      </c>
      <c r="H86" s="30">
        <f t="shared" si="13"/>
        <v>0</v>
      </c>
      <c r="I86" s="9"/>
      <c r="J86" s="9"/>
      <c r="K86" s="24" t="str">
        <f t="shared" si="7"/>
        <v/>
      </c>
      <c r="L86" s="24" t="str">
        <f t="shared" si="8"/>
        <v/>
      </c>
      <c r="M86" s="24" t="str">
        <f t="shared" si="9"/>
        <v/>
      </c>
      <c r="N86" s="10" t="str">
        <f>[1]Profile!$B$2</f>
        <v>700101-1</v>
      </c>
      <c r="O86" s="11" t="e">
        <f>#REF!</f>
        <v>#REF!</v>
      </c>
      <c r="P86" s="1" t="str">
        <f t="shared" si="10"/>
        <v>0</v>
      </c>
      <c r="Q86" s="1" t="str">
        <f t="shared" si="11"/>
        <v>0</v>
      </c>
      <c r="R86" s="1" t="e">
        <f>ROUND(VLOOKUP($P86,[1]age!$A$2:$M$457,2,FALSE),1)</f>
        <v>#N/A</v>
      </c>
      <c r="S86" s="1" t="e">
        <f>ROUND(VLOOKUP($P86,[1]age!$A$2:$M$457,3,FALSE),1)</f>
        <v>#N/A</v>
      </c>
      <c r="T86" s="1" t="e">
        <f>ROUND(VLOOKUP($P86,[1]age!$A$2:$M$457,4,FALSE),1)</f>
        <v>#N/A</v>
      </c>
      <c r="U86" s="1" t="e">
        <f>ROUND(VLOOKUP($P86,[1]age!$A$2:$M$457,5,FALSE),1)</f>
        <v>#N/A</v>
      </c>
      <c r="V86" s="1" t="e">
        <f>ROUND(VLOOKUP($P86,[1]age!$A$2:$M$457,6,FALSE),1)</f>
        <v>#N/A</v>
      </c>
      <c r="W86" s="1" t="e">
        <f>ROUND(VLOOKUP($P86,[1]age!$A$2:$M$457,7,FALSE),1)</f>
        <v>#N/A</v>
      </c>
      <c r="X86" s="1" t="e">
        <f>ROUND(VLOOKUP($P86,[1]age!$A$2:$M$457,8,FALSE),1)</f>
        <v>#N/A</v>
      </c>
      <c r="Y86" s="1" t="e">
        <f>ROUND(VLOOKUP($P86,[1]age!$A$2:$M$457,9,FALSE),1)</f>
        <v>#N/A</v>
      </c>
      <c r="Z86" s="1" t="e">
        <f>ROUND(VLOOKUP($P86,[1]age!$A$2:$M$457,10,FALSE),1)</f>
        <v>#N/A</v>
      </c>
      <c r="AA86" s="1" t="e">
        <f>ROUND(VLOOKUP($P86,[1]age!$A$2:$M$457,11,FALSE),1)</f>
        <v>#N/A</v>
      </c>
      <c r="AB86" s="1" t="e">
        <f>ROUND(VLOOKUP($P86,[1]age!$A$2:$M$457,12,FALSE),1)</f>
        <v>#N/A</v>
      </c>
      <c r="AC86" s="1" t="e">
        <f>ROUND(VLOOKUP($P86,[1]age!$A$2:$M$457,13,FALSE),1)</f>
        <v>#N/A</v>
      </c>
      <c r="AD86" s="1" t="e">
        <f>ROUND(VLOOKUP($Q86,[1]ht!$A$2:$H$253,2,FALSE),1)</f>
        <v>#N/A</v>
      </c>
      <c r="AE86" s="1" t="e">
        <f>ROUND(VLOOKUP($Q86,[1]ht!$A$2:$H$253,3,FALSE),1)</f>
        <v>#N/A</v>
      </c>
      <c r="AF86" s="1" t="e">
        <f>ROUND(VLOOKUP($Q86,[1]ht!$A$2:$H$253,4,FALSE),1)</f>
        <v>#N/A</v>
      </c>
      <c r="AG86" s="1" t="e">
        <f>ROUND(VLOOKUP($Q86,[1]ht!$A$2:$H$253,5,FALSE),1)</f>
        <v>#N/A</v>
      </c>
      <c r="AH86" s="1" t="e">
        <f>ROUND(VLOOKUP($Q86,[1]ht!$A$2:$H$253,6,FALSE),1)</f>
        <v>#N/A</v>
      </c>
      <c r="AI86" s="1" t="e">
        <f>ROUND(VLOOKUP($Q86,[1]ht!$A$2:$H$253,7,FALSE),1)</f>
        <v>#N/A</v>
      </c>
      <c r="AJ86" s="1" t="e">
        <f>ROUND(VLOOKUP($Q86,[1]ht!$A$2:$H$253,8,FALSE),1)</f>
        <v>#N/A</v>
      </c>
    </row>
    <row r="87" spans="1:36">
      <c r="A87" s="5">
        <v>82</v>
      </c>
      <c r="B87" s="6"/>
      <c r="C87" s="6"/>
      <c r="D87" s="32"/>
      <c r="E87" s="21"/>
      <c r="F87" s="9"/>
      <c r="G87" s="30">
        <f t="shared" si="12"/>
        <v>0</v>
      </c>
      <c r="H87" s="30">
        <f t="shared" si="13"/>
        <v>0</v>
      </c>
      <c r="I87" s="9"/>
      <c r="J87" s="9"/>
      <c r="K87" s="24" t="str">
        <f t="shared" si="7"/>
        <v/>
      </c>
      <c r="L87" s="24" t="str">
        <f t="shared" si="8"/>
        <v/>
      </c>
      <c r="M87" s="24" t="str">
        <f t="shared" si="9"/>
        <v/>
      </c>
      <c r="N87" s="10" t="str">
        <f>[1]Profile!$B$2</f>
        <v>700101-1</v>
      </c>
      <c r="O87" s="11" t="e">
        <f>#REF!</f>
        <v>#REF!</v>
      </c>
      <c r="P87" s="1" t="str">
        <f t="shared" si="10"/>
        <v>0</v>
      </c>
      <c r="Q87" s="1" t="str">
        <f t="shared" si="11"/>
        <v>0</v>
      </c>
      <c r="R87" s="1" t="e">
        <f>ROUND(VLOOKUP($P87,[1]age!$A$2:$M$457,2,FALSE),1)</f>
        <v>#N/A</v>
      </c>
      <c r="S87" s="1" t="e">
        <f>ROUND(VLOOKUP($P87,[1]age!$A$2:$M$457,3,FALSE),1)</f>
        <v>#N/A</v>
      </c>
      <c r="T87" s="1" t="e">
        <f>ROUND(VLOOKUP($P87,[1]age!$A$2:$M$457,4,FALSE),1)</f>
        <v>#N/A</v>
      </c>
      <c r="U87" s="1" t="e">
        <f>ROUND(VLOOKUP($P87,[1]age!$A$2:$M$457,5,FALSE),1)</f>
        <v>#N/A</v>
      </c>
      <c r="V87" s="1" t="e">
        <f>ROUND(VLOOKUP($P87,[1]age!$A$2:$M$457,6,FALSE),1)</f>
        <v>#N/A</v>
      </c>
      <c r="W87" s="1" t="e">
        <f>ROUND(VLOOKUP($P87,[1]age!$A$2:$M$457,7,FALSE),1)</f>
        <v>#N/A</v>
      </c>
      <c r="X87" s="1" t="e">
        <f>ROUND(VLOOKUP($P87,[1]age!$A$2:$M$457,8,FALSE),1)</f>
        <v>#N/A</v>
      </c>
      <c r="Y87" s="1" t="e">
        <f>ROUND(VLOOKUP($P87,[1]age!$A$2:$M$457,9,FALSE),1)</f>
        <v>#N/A</v>
      </c>
      <c r="Z87" s="1" t="e">
        <f>ROUND(VLOOKUP($P87,[1]age!$A$2:$M$457,10,FALSE),1)</f>
        <v>#N/A</v>
      </c>
      <c r="AA87" s="1" t="e">
        <f>ROUND(VLOOKUP($P87,[1]age!$A$2:$M$457,11,FALSE),1)</f>
        <v>#N/A</v>
      </c>
      <c r="AB87" s="1" t="e">
        <f>ROUND(VLOOKUP($P87,[1]age!$A$2:$M$457,12,FALSE),1)</f>
        <v>#N/A</v>
      </c>
      <c r="AC87" s="1" t="e">
        <f>ROUND(VLOOKUP($P87,[1]age!$A$2:$M$457,13,FALSE),1)</f>
        <v>#N/A</v>
      </c>
      <c r="AD87" s="1" t="e">
        <f>ROUND(VLOOKUP($Q87,[1]ht!$A$2:$H$253,2,FALSE),1)</f>
        <v>#N/A</v>
      </c>
      <c r="AE87" s="1" t="e">
        <f>ROUND(VLOOKUP($Q87,[1]ht!$A$2:$H$253,3,FALSE),1)</f>
        <v>#N/A</v>
      </c>
      <c r="AF87" s="1" t="e">
        <f>ROUND(VLOOKUP($Q87,[1]ht!$A$2:$H$253,4,FALSE),1)</f>
        <v>#N/A</v>
      </c>
      <c r="AG87" s="1" t="e">
        <f>ROUND(VLOOKUP($Q87,[1]ht!$A$2:$H$253,5,FALSE),1)</f>
        <v>#N/A</v>
      </c>
      <c r="AH87" s="1" t="e">
        <f>ROUND(VLOOKUP($Q87,[1]ht!$A$2:$H$253,6,FALSE),1)</f>
        <v>#N/A</v>
      </c>
      <c r="AI87" s="1" t="e">
        <f>ROUND(VLOOKUP($Q87,[1]ht!$A$2:$H$253,7,FALSE),1)</f>
        <v>#N/A</v>
      </c>
      <c r="AJ87" s="1" t="e">
        <f>ROUND(VLOOKUP($Q87,[1]ht!$A$2:$H$253,8,FALSE),1)</f>
        <v>#N/A</v>
      </c>
    </row>
    <row r="88" spans="1:36">
      <c r="A88" s="5">
        <v>83</v>
      </c>
      <c r="B88" s="6"/>
      <c r="C88" s="6"/>
      <c r="D88" s="32"/>
      <c r="E88" s="21"/>
      <c r="F88" s="9"/>
      <c r="G88" s="30">
        <f t="shared" si="12"/>
        <v>0</v>
      </c>
      <c r="H88" s="30">
        <f t="shared" si="13"/>
        <v>0</v>
      </c>
      <c r="I88" s="9"/>
      <c r="J88" s="9"/>
      <c r="K88" s="24" t="str">
        <f t="shared" si="7"/>
        <v/>
      </c>
      <c r="L88" s="24" t="str">
        <f t="shared" si="8"/>
        <v/>
      </c>
      <c r="M88" s="24" t="str">
        <f t="shared" si="9"/>
        <v/>
      </c>
      <c r="N88" s="10" t="str">
        <f>[1]Profile!$B$2</f>
        <v>700101-1</v>
      </c>
      <c r="O88" s="11" t="e">
        <f>#REF!</f>
        <v>#REF!</v>
      </c>
      <c r="P88" s="1" t="str">
        <f t="shared" si="10"/>
        <v>0</v>
      </c>
      <c r="Q88" s="1" t="str">
        <f t="shared" si="11"/>
        <v>0</v>
      </c>
      <c r="R88" s="1" t="e">
        <f>ROUND(VLOOKUP($P88,[1]age!$A$2:$M$457,2,FALSE),1)</f>
        <v>#N/A</v>
      </c>
      <c r="S88" s="1" t="e">
        <f>ROUND(VLOOKUP($P88,[1]age!$A$2:$M$457,3,FALSE),1)</f>
        <v>#N/A</v>
      </c>
      <c r="T88" s="1" t="e">
        <f>ROUND(VLOOKUP($P88,[1]age!$A$2:$M$457,4,FALSE),1)</f>
        <v>#N/A</v>
      </c>
      <c r="U88" s="1" t="e">
        <f>ROUND(VLOOKUP($P88,[1]age!$A$2:$M$457,5,FALSE),1)</f>
        <v>#N/A</v>
      </c>
      <c r="V88" s="1" t="e">
        <f>ROUND(VLOOKUP($P88,[1]age!$A$2:$M$457,6,FALSE),1)</f>
        <v>#N/A</v>
      </c>
      <c r="W88" s="1" t="e">
        <f>ROUND(VLOOKUP($P88,[1]age!$A$2:$M$457,7,FALSE),1)</f>
        <v>#N/A</v>
      </c>
      <c r="X88" s="1" t="e">
        <f>ROUND(VLOOKUP($P88,[1]age!$A$2:$M$457,8,FALSE),1)</f>
        <v>#N/A</v>
      </c>
      <c r="Y88" s="1" t="e">
        <f>ROUND(VLOOKUP($P88,[1]age!$A$2:$M$457,9,FALSE),1)</f>
        <v>#N/A</v>
      </c>
      <c r="Z88" s="1" t="e">
        <f>ROUND(VLOOKUP($P88,[1]age!$A$2:$M$457,10,FALSE),1)</f>
        <v>#N/A</v>
      </c>
      <c r="AA88" s="1" t="e">
        <f>ROUND(VLOOKUP($P88,[1]age!$A$2:$M$457,11,FALSE),1)</f>
        <v>#N/A</v>
      </c>
      <c r="AB88" s="1" t="e">
        <f>ROUND(VLOOKUP($P88,[1]age!$A$2:$M$457,12,FALSE),1)</f>
        <v>#N/A</v>
      </c>
      <c r="AC88" s="1" t="e">
        <f>ROUND(VLOOKUP($P88,[1]age!$A$2:$M$457,13,FALSE),1)</f>
        <v>#N/A</v>
      </c>
      <c r="AD88" s="1" t="e">
        <f>ROUND(VLOOKUP($Q88,[1]ht!$A$2:$H$253,2,FALSE),1)</f>
        <v>#N/A</v>
      </c>
      <c r="AE88" s="1" t="e">
        <f>ROUND(VLOOKUP($Q88,[1]ht!$A$2:$H$253,3,FALSE),1)</f>
        <v>#N/A</v>
      </c>
      <c r="AF88" s="1" t="e">
        <f>ROUND(VLOOKUP($Q88,[1]ht!$A$2:$H$253,4,FALSE),1)</f>
        <v>#N/A</v>
      </c>
      <c r="AG88" s="1" t="e">
        <f>ROUND(VLOOKUP($Q88,[1]ht!$A$2:$H$253,5,FALSE),1)</f>
        <v>#N/A</v>
      </c>
      <c r="AH88" s="1" t="e">
        <f>ROUND(VLOOKUP($Q88,[1]ht!$A$2:$H$253,6,FALSE),1)</f>
        <v>#N/A</v>
      </c>
      <c r="AI88" s="1" t="e">
        <f>ROUND(VLOOKUP($Q88,[1]ht!$A$2:$H$253,7,FALSE),1)</f>
        <v>#N/A</v>
      </c>
      <c r="AJ88" s="1" t="e">
        <f>ROUND(VLOOKUP($Q88,[1]ht!$A$2:$H$253,8,FALSE),1)</f>
        <v>#N/A</v>
      </c>
    </row>
    <row r="89" spans="1:36">
      <c r="A89" s="5">
        <v>84</v>
      </c>
      <c r="B89" s="6"/>
      <c r="C89" s="6"/>
      <c r="D89" s="32"/>
      <c r="E89" s="21"/>
      <c r="F89" s="9"/>
      <c r="G89" s="30">
        <f t="shared" si="12"/>
        <v>0</v>
      </c>
      <c r="H89" s="30">
        <f t="shared" si="13"/>
        <v>0</v>
      </c>
      <c r="I89" s="9"/>
      <c r="J89" s="9"/>
      <c r="K89" s="24" t="str">
        <f t="shared" si="7"/>
        <v/>
      </c>
      <c r="L89" s="24" t="str">
        <f t="shared" si="8"/>
        <v/>
      </c>
      <c r="M89" s="24" t="str">
        <f t="shared" si="9"/>
        <v/>
      </c>
      <c r="N89" s="10" t="str">
        <f>[1]Profile!$B$2</f>
        <v>700101-1</v>
      </c>
      <c r="O89" s="11" t="e">
        <f>#REF!</f>
        <v>#REF!</v>
      </c>
      <c r="P89" s="1" t="str">
        <f t="shared" si="10"/>
        <v>0</v>
      </c>
      <c r="Q89" s="1" t="str">
        <f t="shared" si="11"/>
        <v>0</v>
      </c>
      <c r="R89" s="1" t="e">
        <f>ROUND(VLOOKUP($P89,[1]age!$A$2:$M$457,2,FALSE),1)</f>
        <v>#N/A</v>
      </c>
      <c r="S89" s="1" t="e">
        <f>ROUND(VLOOKUP($P89,[1]age!$A$2:$M$457,3,FALSE),1)</f>
        <v>#N/A</v>
      </c>
      <c r="T89" s="1" t="e">
        <f>ROUND(VLOOKUP($P89,[1]age!$A$2:$M$457,4,FALSE),1)</f>
        <v>#N/A</v>
      </c>
      <c r="U89" s="1" t="e">
        <f>ROUND(VLOOKUP($P89,[1]age!$A$2:$M$457,5,FALSE),1)</f>
        <v>#N/A</v>
      </c>
      <c r="V89" s="1" t="e">
        <f>ROUND(VLOOKUP($P89,[1]age!$A$2:$M$457,6,FALSE),1)</f>
        <v>#N/A</v>
      </c>
      <c r="W89" s="1" t="e">
        <f>ROUND(VLOOKUP($P89,[1]age!$A$2:$M$457,7,FALSE),1)</f>
        <v>#N/A</v>
      </c>
      <c r="X89" s="1" t="e">
        <f>ROUND(VLOOKUP($P89,[1]age!$A$2:$M$457,8,FALSE),1)</f>
        <v>#N/A</v>
      </c>
      <c r="Y89" s="1" t="e">
        <f>ROUND(VLOOKUP($P89,[1]age!$A$2:$M$457,9,FALSE),1)</f>
        <v>#N/A</v>
      </c>
      <c r="Z89" s="1" t="e">
        <f>ROUND(VLOOKUP($P89,[1]age!$A$2:$M$457,10,FALSE),1)</f>
        <v>#N/A</v>
      </c>
      <c r="AA89" s="1" t="e">
        <f>ROUND(VLOOKUP($P89,[1]age!$A$2:$M$457,11,FALSE),1)</f>
        <v>#N/A</v>
      </c>
      <c r="AB89" s="1" t="e">
        <f>ROUND(VLOOKUP($P89,[1]age!$A$2:$M$457,12,FALSE),1)</f>
        <v>#N/A</v>
      </c>
      <c r="AC89" s="1" t="e">
        <f>ROUND(VLOOKUP($P89,[1]age!$A$2:$M$457,13,FALSE),1)</f>
        <v>#N/A</v>
      </c>
      <c r="AD89" s="1" t="e">
        <f>ROUND(VLOOKUP($Q89,[1]ht!$A$2:$H$253,2,FALSE),1)</f>
        <v>#N/A</v>
      </c>
      <c r="AE89" s="1" t="e">
        <f>ROUND(VLOOKUP($Q89,[1]ht!$A$2:$H$253,3,FALSE),1)</f>
        <v>#N/A</v>
      </c>
      <c r="AF89" s="1" t="e">
        <f>ROUND(VLOOKUP($Q89,[1]ht!$A$2:$H$253,4,FALSE),1)</f>
        <v>#N/A</v>
      </c>
      <c r="AG89" s="1" t="e">
        <f>ROUND(VLOOKUP($Q89,[1]ht!$A$2:$H$253,5,FALSE),1)</f>
        <v>#N/A</v>
      </c>
      <c r="AH89" s="1" t="e">
        <f>ROUND(VLOOKUP($Q89,[1]ht!$A$2:$H$253,6,FALSE),1)</f>
        <v>#N/A</v>
      </c>
      <c r="AI89" s="1" t="e">
        <f>ROUND(VLOOKUP($Q89,[1]ht!$A$2:$H$253,7,FALSE),1)</f>
        <v>#N/A</v>
      </c>
      <c r="AJ89" s="1" t="e">
        <f>ROUND(VLOOKUP($Q89,[1]ht!$A$2:$H$253,8,FALSE),1)</f>
        <v>#N/A</v>
      </c>
    </row>
    <row r="90" spans="1:36">
      <c r="A90" s="5">
        <v>85</v>
      </c>
      <c r="B90" s="6"/>
      <c r="C90" s="6"/>
      <c r="D90" s="32"/>
      <c r="E90" s="21"/>
      <c r="F90" s="9"/>
      <c r="G90" s="30">
        <f t="shared" si="12"/>
        <v>0</v>
      </c>
      <c r="H90" s="30">
        <f t="shared" si="13"/>
        <v>0</v>
      </c>
      <c r="I90" s="9"/>
      <c r="J90" s="9"/>
      <c r="K90" s="24" t="str">
        <f t="shared" si="7"/>
        <v/>
      </c>
      <c r="L90" s="24" t="str">
        <f t="shared" si="8"/>
        <v/>
      </c>
      <c r="M90" s="24" t="str">
        <f t="shared" si="9"/>
        <v/>
      </c>
      <c r="N90" s="10" t="str">
        <f>[1]Profile!$B$2</f>
        <v>700101-1</v>
      </c>
      <c r="O90" s="11" t="e">
        <f>#REF!</f>
        <v>#REF!</v>
      </c>
      <c r="P90" s="1" t="str">
        <f t="shared" si="10"/>
        <v>0</v>
      </c>
      <c r="Q90" s="1" t="str">
        <f t="shared" si="11"/>
        <v>0</v>
      </c>
      <c r="R90" s="1" t="e">
        <f>ROUND(VLOOKUP($P90,[1]age!$A$2:$M$457,2,FALSE),1)</f>
        <v>#N/A</v>
      </c>
      <c r="S90" s="1" t="e">
        <f>ROUND(VLOOKUP($P90,[1]age!$A$2:$M$457,3,FALSE),1)</f>
        <v>#N/A</v>
      </c>
      <c r="T90" s="1" t="e">
        <f>ROUND(VLOOKUP($P90,[1]age!$A$2:$M$457,4,FALSE),1)</f>
        <v>#N/A</v>
      </c>
      <c r="U90" s="1" t="e">
        <f>ROUND(VLOOKUP($P90,[1]age!$A$2:$M$457,5,FALSE),1)</f>
        <v>#N/A</v>
      </c>
      <c r="V90" s="1" t="e">
        <f>ROUND(VLOOKUP($P90,[1]age!$A$2:$M$457,6,FALSE),1)</f>
        <v>#N/A</v>
      </c>
      <c r="W90" s="1" t="e">
        <f>ROUND(VLOOKUP($P90,[1]age!$A$2:$M$457,7,FALSE),1)</f>
        <v>#N/A</v>
      </c>
      <c r="X90" s="1" t="e">
        <f>ROUND(VLOOKUP($P90,[1]age!$A$2:$M$457,8,FALSE),1)</f>
        <v>#N/A</v>
      </c>
      <c r="Y90" s="1" t="e">
        <f>ROUND(VLOOKUP($P90,[1]age!$A$2:$M$457,9,FALSE),1)</f>
        <v>#N/A</v>
      </c>
      <c r="Z90" s="1" t="e">
        <f>ROUND(VLOOKUP($P90,[1]age!$A$2:$M$457,10,FALSE),1)</f>
        <v>#N/A</v>
      </c>
      <c r="AA90" s="1" t="e">
        <f>ROUND(VLOOKUP($P90,[1]age!$A$2:$M$457,11,FALSE),1)</f>
        <v>#N/A</v>
      </c>
      <c r="AB90" s="1" t="e">
        <f>ROUND(VLOOKUP($P90,[1]age!$A$2:$M$457,12,FALSE),1)</f>
        <v>#N/A</v>
      </c>
      <c r="AC90" s="1" t="e">
        <f>ROUND(VLOOKUP($P90,[1]age!$A$2:$M$457,13,FALSE),1)</f>
        <v>#N/A</v>
      </c>
      <c r="AD90" s="1" t="e">
        <f>ROUND(VLOOKUP($Q90,[1]ht!$A$2:$H$253,2,FALSE),1)</f>
        <v>#N/A</v>
      </c>
      <c r="AE90" s="1" t="e">
        <f>ROUND(VLOOKUP($Q90,[1]ht!$A$2:$H$253,3,FALSE),1)</f>
        <v>#N/A</v>
      </c>
      <c r="AF90" s="1" t="e">
        <f>ROUND(VLOOKUP($Q90,[1]ht!$A$2:$H$253,4,FALSE),1)</f>
        <v>#N/A</v>
      </c>
      <c r="AG90" s="1" t="e">
        <f>ROUND(VLOOKUP($Q90,[1]ht!$A$2:$H$253,5,FALSE),1)</f>
        <v>#N/A</v>
      </c>
      <c r="AH90" s="1" t="e">
        <f>ROUND(VLOOKUP($Q90,[1]ht!$A$2:$H$253,6,FALSE),1)</f>
        <v>#N/A</v>
      </c>
      <c r="AI90" s="1" t="e">
        <f>ROUND(VLOOKUP($Q90,[1]ht!$A$2:$H$253,7,FALSE),1)</f>
        <v>#N/A</v>
      </c>
      <c r="AJ90" s="1" t="e">
        <f>ROUND(VLOOKUP($Q90,[1]ht!$A$2:$H$253,8,FALSE),1)</f>
        <v>#N/A</v>
      </c>
    </row>
    <row r="91" spans="1:36">
      <c r="A91" s="5">
        <v>86</v>
      </c>
      <c r="B91" s="6"/>
      <c r="C91" s="6"/>
      <c r="D91" s="32"/>
      <c r="E91" s="21"/>
      <c r="F91" s="9"/>
      <c r="G91" s="30">
        <f t="shared" si="12"/>
        <v>0</v>
      </c>
      <c r="H91" s="30">
        <f t="shared" si="13"/>
        <v>0</v>
      </c>
      <c r="I91" s="9"/>
      <c r="J91" s="9"/>
      <c r="K91" s="24" t="str">
        <f t="shared" si="7"/>
        <v/>
      </c>
      <c r="L91" s="24" t="str">
        <f t="shared" si="8"/>
        <v/>
      </c>
      <c r="M91" s="24" t="str">
        <f t="shared" si="9"/>
        <v/>
      </c>
      <c r="N91" s="10" t="str">
        <f>[1]Profile!$B$2</f>
        <v>700101-1</v>
      </c>
      <c r="O91" s="11" t="e">
        <f>#REF!</f>
        <v>#REF!</v>
      </c>
      <c r="P91" s="1" t="str">
        <f t="shared" si="10"/>
        <v>0</v>
      </c>
      <c r="Q91" s="1" t="str">
        <f t="shared" si="11"/>
        <v>0</v>
      </c>
      <c r="R91" s="1" t="e">
        <f>ROUND(VLOOKUP($P91,[1]age!$A$2:$M$457,2,FALSE),1)</f>
        <v>#N/A</v>
      </c>
      <c r="S91" s="1" t="e">
        <f>ROUND(VLOOKUP($P91,[1]age!$A$2:$M$457,3,FALSE),1)</f>
        <v>#N/A</v>
      </c>
      <c r="T91" s="1" t="e">
        <f>ROUND(VLOOKUP($P91,[1]age!$A$2:$M$457,4,FALSE),1)</f>
        <v>#N/A</v>
      </c>
      <c r="U91" s="1" t="e">
        <f>ROUND(VLOOKUP($P91,[1]age!$A$2:$M$457,5,FALSE),1)</f>
        <v>#N/A</v>
      </c>
      <c r="V91" s="1" t="e">
        <f>ROUND(VLOOKUP($P91,[1]age!$A$2:$M$457,6,FALSE),1)</f>
        <v>#N/A</v>
      </c>
      <c r="W91" s="1" t="e">
        <f>ROUND(VLOOKUP($P91,[1]age!$A$2:$M$457,7,FALSE),1)</f>
        <v>#N/A</v>
      </c>
      <c r="X91" s="1" t="e">
        <f>ROUND(VLOOKUP($P91,[1]age!$A$2:$M$457,8,FALSE),1)</f>
        <v>#N/A</v>
      </c>
      <c r="Y91" s="1" t="e">
        <f>ROUND(VLOOKUP($P91,[1]age!$A$2:$M$457,9,FALSE),1)</f>
        <v>#N/A</v>
      </c>
      <c r="Z91" s="1" t="e">
        <f>ROUND(VLOOKUP($P91,[1]age!$A$2:$M$457,10,FALSE),1)</f>
        <v>#N/A</v>
      </c>
      <c r="AA91" s="1" t="e">
        <f>ROUND(VLOOKUP($P91,[1]age!$A$2:$M$457,11,FALSE),1)</f>
        <v>#N/A</v>
      </c>
      <c r="AB91" s="1" t="e">
        <f>ROUND(VLOOKUP($P91,[1]age!$A$2:$M$457,12,FALSE),1)</f>
        <v>#N/A</v>
      </c>
      <c r="AC91" s="1" t="e">
        <f>ROUND(VLOOKUP($P91,[1]age!$A$2:$M$457,13,FALSE),1)</f>
        <v>#N/A</v>
      </c>
      <c r="AD91" s="1" t="e">
        <f>ROUND(VLOOKUP($Q91,[1]ht!$A$2:$H$253,2,FALSE),1)</f>
        <v>#N/A</v>
      </c>
      <c r="AE91" s="1" t="e">
        <f>ROUND(VLOOKUP($Q91,[1]ht!$A$2:$H$253,3,FALSE),1)</f>
        <v>#N/A</v>
      </c>
      <c r="AF91" s="1" t="e">
        <f>ROUND(VLOOKUP($Q91,[1]ht!$A$2:$H$253,4,FALSE),1)</f>
        <v>#N/A</v>
      </c>
      <c r="AG91" s="1" t="e">
        <f>ROUND(VLOOKUP($Q91,[1]ht!$A$2:$H$253,5,FALSE),1)</f>
        <v>#N/A</v>
      </c>
      <c r="AH91" s="1" t="e">
        <f>ROUND(VLOOKUP($Q91,[1]ht!$A$2:$H$253,6,FALSE),1)</f>
        <v>#N/A</v>
      </c>
      <c r="AI91" s="1" t="e">
        <f>ROUND(VLOOKUP($Q91,[1]ht!$A$2:$H$253,7,FALSE),1)</f>
        <v>#N/A</v>
      </c>
      <c r="AJ91" s="1" t="e">
        <f>ROUND(VLOOKUP($Q91,[1]ht!$A$2:$H$253,8,FALSE),1)</f>
        <v>#N/A</v>
      </c>
    </row>
    <row r="92" spans="1:36">
      <c r="A92" s="5">
        <v>87</v>
      </c>
      <c r="B92" s="6"/>
      <c r="C92" s="6"/>
      <c r="D92" s="32"/>
      <c r="E92" s="21"/>
      <c r="F92" s="9"/>
      <c r="G92" s="30">
        <f t="shared" si="12"/>
        <v>0</v>
      </c>
      <c r="H92" s="30">
        <f t="shared" si="13"/>
        <v>0</v>
      </c>
      <c r="I92" s="9"/>
      <c r="J92" s="9"/>
      <c r="K92" s="24" t="str">
        <f t="shared" si="7"/>
        <v/>
      </c>
      <c r="L92" s="24" t="str">
        <f t="shared" si="8"/>
        <v/>
      </c>
      <c r="M92" s="24" t="str">
        <f t="shared" si="9"/>
        <v/>
      </c>
      <c r="N92" s="10" t="str">
        <f>[1]Profile!$B$2</f>
        <v>700101-1</v>
      </c>
      <c r="O92" s="11" t="e">
        <f>#REF!</f>
        <v>#REF!</v>
      </c>
      <c r="P92" s="1" t="str">
        <f t="shared" si="10"/>
        <v>0</v>
      </c>
      <c r="Q92" s="1" t="str">
        <f t="shared" si="11"/>
        <v>0</v>
      </c>
      <c r="R92" s="1" t="e">
        <f>ROUND(VLOOKUP($P92,[1]age!$A$2:$M$457,2,FALSE),1)</f>
        <v>#N/A</v>
      </c>
      <c r="S92" s="1" t="e">
        <f>ROUND(VLOOKUP($P92,[1]age!$A$2:$M$457,3,FALSE),1)</f>
        <v>#N/A</v>
      </c>
      <c r="T92" s="1" t="e">
        <f>ROUND(VLOOKUP($P92,[1]age!$A$2:$M$457,4,FALSE),1)</f>
        <v>#N/A</v>
      </c>
      <c r="U92" s="1" t="e">
        <f>ROUND(VLOOKUP($P92,[1]age!$A$2:$M$457,5,FALSE),1)</f>
        <v>#N/A</v>
      </c>
      <c r="V92" s="1" t="e">
        <f>ROUND(VLOOKUP($P92,[1]age!$A$2:$M$457,6,FALSE),1)</f>
        <v>#N/A</v>
      </c>
      <c r="W92" s="1" t="e">
        <f>ROUND(VLOOKUP($P92,[1]age!$A$2:$M$457,7,FALSE),1)</f>
        <v>#N/A</v>
      </c>
      <c r="X92" s="1" t="e">
        <f>ROUND(VLOOKUP($P92,[1]age!$A$2:$M$457,8,FALSE),1)</f>
        <v>#N/A</v>
      </c>
      <c r="Y92" s="1" t="e">
        <f>ROUND(VLOOKUP($P92,[1]age!$A$2:$M$457,9,FALSE),1)</f>
        <v>#N/A</v>
      </c>
      <c r="Z92" s="1" t="e">
        <f>ROUND(VLOOKUP($P92,[1]age!$A$2:$M$457,10,FALSE),1)</f>
        <v>#N/A</v>
      </c>
      <c r="AA92" s="1" t="e">
        <f>ROUND(VLOOKUP($P92,[1]age!$A$2:$M$457,11,FALSE),1)</f>
        <v>#N/A</v>
      </c>
      <c r="AB92" s="1" t="e">
        <f>ROUND(VLOOKUP($P92,[1]age!$A$2:$M$457,12,FALSE),1)</f>
        <v>#N/A</v>
      </c>
      <c r="AC92" s="1" t="e">
        <f>ROUND(VLOOKUP($P92,[1]age!$A$2:$M$457,13,FALSE),1)</f>
        <v>#N/A</v>
      </c>
      <c r="AD92" s="1" t="e">
        <f>ROUND(VLOOKUP($Q92,[1]ht!$A$2:$H$253,2,FALSE),1)</f>
        <v>#N/A</v>
      </c>
      <c r="AE92" s="1" t="e">
        <f>ROUND(VLOOKUP($Q92,[1]ht!$A$2:$H$253,3,FALSE),1)</f>
        <v>#N/A</v>
      </c>
      <c r="AF92" s="1" t="e">
        <f>ROUND(VLOOKUP($Q92,[1]ht!$A$2:$H$253,4,FALSE),1)</f>
        <v>#N/A</v>
      </c>
      <c r="AG92" s="1" t="e">
        <f>ROUND(VLOOKUP($Q92,[1]ht!$A$2:$H$253,5,FALSE),1)</f>
        <v>#N/A</v>
      </c>
      <c r="AH92" s="1" t="e">
        <f>ROUND(VLOOKUP($Q92,[1]ht!$A$2:$H$253,6,FALSE),1)</f>
        <v>#N/A</v>
      </c>
      <c r="AI92" s="1" t="e">
        <f>ROUND(VLOOKUP($Q92,[1]ht!$A$2:$H$253,7,FALSE),1)</f>
        <v>#N/A</v>
      </c>
      <c r="AJ92" s="1" t="e">
        <f>ROUND(VLOOKUP($Q92,[1]ht!$A$2:$H$253,8,FALSE),1)</f>
        <v>#N/A</v>
      </c>
    </row>
    <row r="93" spans="1:36">
      <c r="A93" s="5">
        <v>88</v>
      </c>
      <c r="B93" s="6"/>
      <c r="C93" s="6"/>
      <c r="D93" s="32"/>
      <c r="E93" s="21"/>
      <c r="F93" s="9"/>
      <c r="G93" s="30">
        <f t="shared" si="12"/>
        <v>0</v>
      </c>
      <c r="H93" s="30">
        <f t="shared" si="13"/>
        <v>0</v>
      </c>
      <c r="I93" s="9"/>
      <c r="J93" s="9"/>
      <c r="K93" s="24" t="str">
        <f t="shared" si="7"/>
        <v/>
      </c>
      <c r="L93" s="24" t="str">
        <f t="shared" si="8"/>
        <v/>
      </c>
      <c r="M93" s="24" t="str">
        <f t="shared" si="9"/>
        <v/>
      </c>
      <c r="N93" s="10" t="str">
        <f>[1]Profile!$B$2</f>
        <v>700101-1</v>
      </c>
      <c r="O93" s="11" t="e">
        <f>#REF!</f>
        <v>#REF!</v>
      </c>
      <c r="P93" s="1" t="str">
        <f t="shared" si="10"/>
        <v>0</v>
      </c>
      <c r="Q93" s="1" t="str">
        <f t="shared" si="11"/>
        <v>0</v>
      </c>
      <c r="R93" s="1" t="e">
        <f>ROUND(VLOOKUP($P93,[1]age!$A$2:$M$457,2,FALSE),1)</f>
        <v>#N/A</v>
      </c>
      <c r="S93" s="1" t="e">
        <f>ROUND(VLOOKUP($P93,[1]age!$A$2:$M$457,3,FALSE),1)</f>
        <v>#N/A</v>
      </c>
      <c r="T93" s="1" t="e">
        <f>ROUND(VLOOKUP($P93,[1]age!$A$2:$M$457,4,FALSE),1)</f>
        <v>#N/A</v>
      </c>
      <c r="U93" s="1" t="e">
        <f>ROUND(VLOOKUP($P93,[1]age!$A$2:$M$457,5,FALSE),1)</f>
        <v>#N/A</v>
      </c>
      <c r="V93" s="1" t="e">
        <f>ROUND(VLOOKUP($P93,[1]age!$A$2:$M$457,6,FALSE),1)</f>
        <v>#N/A</v>
      </c>
      <c r="W93" s="1" t="e">
        <f>ROUND(VLOOKUP($P93,[1]age!$A$2:$M$457,7,FALSE),1)</f>
        <v>#N/A</v>
      </c>
      <c r="X93" s="1" t="e">
        <f>ROUND(VLOOKUP($P93,[1]age!$A$2:$M$457,8,FALSE),1)</f>
        <v>#N/A</v>
      </c>
      <c r="Y93" s="1" t="e">
        <f>ROUND(VLOOKUP($P93,[1]age!$A$2:$M$457,9,FALSE),1)</f>
        <v>#N/A</v>
      </c>
      <c r="Z93" s="1" t="e">
        <f>ROUND(VLOOKUP($P93,[1]age!$A$2:$M$457,10,FALSE),1)</f>
        <v>#N/A</v>
      </c>
      <c r="AA93" s="1" t="e">
        <f>ROUND(VLOOKUP($P93,[1]age!$A$2:$M$457,11,FALSE),1)</f>
        <v>#N/A</v>
      </c>
      <c r="AB93" s="1" t="e">
        <f>ROUND(VLOOKUP($P93,[1]age!$A$2:$M$457,12,FALSE),1)</f>
        <v>#N/A</v>
      </c>
      <c r="AC93" s="1" t="e">
        <f>ROUND(VLOOKUP($P93,[1]age!$A$2:$M$457,13,FALSE),1)</f>
        <v>#N/A</v>
      </c>
      <c r="AD93" s="1" t="e">
        <f>ROUND(VLOOKUP($Q93,[1]ht!$A$2:$H$253,2,FALSE),1)</f>
        <v>#N/A</v>
      </c>
      <c r="AE93" s="1" t="e">
        <f>ROUND(VLOOKUP($Q93,[1]ht!$A$2:$H$253,3,FALSE),1)</f>
        <v>#N/A</v>
      </c>
      <c r="AF93" s="1" t="e">
        <f>ROUND(VLOOKUP($Q93,[1]ht!$A$2:$H$253,4,FALSE),1)</f>
        <v>#N/A</v>
      </c>
      <c r="AG93" s="1" t="e">
        <f>ROUND(VLOOKUP($Q93,[1]ht!$A$2:$H$253,5,FALSE),1)</f>
        <v>#N/A</v>
      </c>
      <c r="AH93" s="1" t="e">
        <f>ROUND(VLOOKUP($Q93,[1]ht!$A$2:$H$253,6,FALSE),1)</f>
        <v>#N/A</v>
      </c>
      <c r="AI93" s="1" t="e">
        <f>ROUND(VLOOKUP($Q93,[1]ht!$A$2:$H$253,7,FALSE),1)</f>
        <v>#N/A</v>
      </c>
      <c r="AJ93" s="1" t="e">
        <f>ROUND(VLOOKUP($Q93,[1]ht!$A$2:$H$253,8,FALSE),1)</f>
        <v>#N/A</v>
      </c>
    </row>
    <row r="94" spans="1:36">
      <c r="A94" s="5">
        <v>89</v>
      </c>
      <c r="B94" s="6"/>
      <c r="C94" s="6"/>
      <c r="D94" s="32"/>
      <c r="E94" s="21"/>
      <c r="F94" s="9"/>
      <c r="G94" s="30">
        <f t="shared" si="12"/>
        <v>0</v>
      </c>
      <c r="H94" s="30">
        <f t="shared" si="13"/>
        <v>0</v>
      </c>
      <c r="I94" s="9"/>
      <c r="J94" s="9"/>
      <c r="K94" s="24" t="str">
        <f t="shared" si="7"/>
        <v/>
      </c>
      <c r="L94" s="24" t="str">
        <f t="shared" si="8"/>
        <v/>
      </c>
      <c r="M94" s="24" t="str">
        <f t="shared" si="9"/>
        <v/>
      </c>
      <c r="N94" s="10" t="str">
        <f>[1]Profile!$B$2</f>
        <v>700101-1</v>
      </c>
      <c r="O94" s="11" t="e">
        <f>#REF!</f>
        <v>#REF!</v>
      </c>
      <c r="P94" s="1" t="str">
        <f t="shared" si="10"/>
        <v>0</v>
      </c>
      <c r="Q94" s="1" t="str">
        <f t="shared" si="11"/>
        <v>0</v>
      </c>
      <c r="R94" s="1" t="e">
        <f>ROUND(VLOOKUP($P94,[1]age!$A$2:$M$457,2,FALSE),1)</f>
        <v>#N/A</v>
      </c>
      <c r="S94" s="1" t="e">
        <f>ROUND(VLOOKUP($P94,[1]age!$A$2:$M$457,3,FALSE),1)</f>
        <v>#N/A</v>
      </c>
      <c r="T94" s="1" t="e">
        <f>ROUND(VLOOKUP($P94,[1]age!$A$2:$M$457,4,FALSE),1)</f>
        <v>#N/A</v>
      </c>
      <c r="U94" s="1" t="e">
        <f>ROUND(VLOOKUP($P94,[1]age!$A$2:$M$457,5,FALSE),1)</f>
        <v>#N/A</v>
      </c>
      <c r="V94" s="1" t="e">
        <f>ROUND(VLOOKUP($P94,[1]age!$A$2:$M$457,6,FALSE),1)</f>
        <v>#N/A</v>
      </c>
      <c r="W94" s="1" t="e">
        <f>ROUND(VLOOKUP($P94,[1]age!$A$2:$M$457,7,FALSE),1)</f>
        <v>#N/A</v>
      </c>
      <c r="X94" s="1" t="e">
        <f>ROUND(VLOOKUP($P94,[1]age!$A$2:$M$457,8,FALSE),1)</f>
        <v>#N/A</v>
      </c>
      <c r="Y94" s="1" t="e">
        <f>ROUND(VLOOKUP($P94,[1]age!$A$2:$M$457,9,FALSE),1)</f>
        <v>#N/A</v>
      </c>
      <c r="Z94" s="1" t="e">
        <f>ROUND(VLOOKUP($P94,[1]age!$A$2:$M$457,10,FALSE),1)</f>
        <v>#N/A</v>
      </c>
      <c r="AA94" s="1" t="e">
        <f>ROUND(VLOOKUP($P94,[1]age!$A$2:$M$457,11,FALSE),1)</f>
        <v>#N/A</v>
      </c>
      <c r="AB94" s="1" t="e">
        <f>ROUND(VLOOKUP($P94,[1]age!$A$2:$M$457,12,FALSE),1)</f>
        <v>#N/A</v>
      </c>
      <c r="AC94" s="1" t="e">
        <f>ROUND(VLOOKUP($P94,[1]age!$A$2:$M$457,13,FALSE),1)</f>
        <v>#N/A</v>
      </c>
      <c r="AD94" s="1" t="e">
        <f>ROUND(VLOOKUP($Q94,[1]ht!$A$2:$H$253,2,FALSE),1)</f>
        <v>#N/A</v>
      </c>
      <c r="AE94" s="1" t="e">
        <f>ROUND(VLOOKUP($Q94,[1]ht!$A$2:$H$253,3,FALSE),1)</f>
        <v>#N/A</v>
      </c>
      <c r="AF94" s="1" t="e">
        <f>ROUND(VLOOKUP($Q94,[1]ht!$A$2:$H$253,4,FALSE),1)</f>
        <v>#N/A</v>
      </c>
      <c r="AG94" s="1" t="e">
        <f>ROUND(VLOOKUP($Q94,[1]ht!$A$2:$H$253,5,FALSE),1)</f>
        <v>#N/A</v>
      </c>
      <c r="AH94" s="1" t="e">
        <f>ROUND(VLOOKUP($Q94,[1]ht!$A$2:$H$253,6,FALSE),1)</f>
        <v>#N/A</v>
      </c>
      <c r="AI94" s="1" t="e">
        <f>ROUND(VLOOKUP($Q94,[1]ht!$A$2:$H$253,7,FALSE),1)</f>
        <v>#N/A</v>
      </c>
      <c r="AJ94" s="1" t="e">
        <f>ROUND(VLOOKUP($Q94,[1]ht!$A$2:$H$253,8,FALSE),1)</f>
        <v>#N/A</v>
      </c>
    </row>
    <row r="95" spans="1:36">
      <c r="A95" s="5">
        <v>90</v>
      </c>
      <c r="B95" s="6"/>
      <c r="C95" s="6"/>
      <c r="D95" s="32"/>
      <c r="E95" s="21"/>
      <c r="F95" s="9"/>
      <c r="G95" s="30">
        <f t="shared" si="12"/>
        <v>0</v>
      </c>
      <c r="H95" s="30">
        <f t="shared" si="13"/>
        <v>0</v>
      </c>
      <c r="I95" s="9"/>
      <c r="J95" s="9"/>
      <c r="K95" s="24" t="str">
        <f t="shared" si="7"/>
        <v/>
      </c>
      <c r="L95" s="24" t="str">
        <f t="shared" si="8"/>
        <v/>
      </c>
      <c r="M95" s="24" t="str">
        <f t="shared" si="9"/>
        <v/>
      </c>
      <c r="N95" s="10" t="str">
        <f>[1]Profile!$B$2</f>
        <v>700101-1</v>
      </c>
      <c r="O95" s="11" t="e">
        <f>#REF!</f>
        <v>#REF!</v>
      </c>
      <c r="P95" s="1" t="str">
        <f t="shared" si="10"/>
        <v>0</v>
      </c>
      <c r="Q95" s="1" t="str">
        <f t="shared" si="11"/>
        <v>0</v>
      </c>
      <c r="R95" s="1" t="e">
        <f>ROUND(VLOOKUP($P95,[1]age!$A$2:$M$457,2,FALSE),1)</f>
        <v>#N/A</v>
      </c>
      <c r="S95" s="1" t="e">
        <f>ROUND(VLOOKUP($P95,[1]age!$A$2:$M$457,3,FALSE),1)</f>
        <v>#N/A</v>
      </c>
      <c r="T95" s="1" t="e">
        <f>ROUND(VLOOKUP($P95,[1]age!$A$2:$M$457,4,FALSE),1)</f>
        <v>#N/A</v>
      </c>
      <c r="U95" s="1" t="e">
        <f>ROUND(VLOOKUP($P95,[1]age!$A$2:$M$457,5,FALSE),1)</f>
        <v>#N/A</v>
      </c>
      <c r="V95" s="1" t="e">
        <f>ROUND(VLOOKUP($P95,[1]age!$A$2:$M$457,6,FALSE),1)</f>
        <v>#N/A</v>
      </c>
      <c r="W95" s="1" t="e">
        <f>ROUND(VLOOKUP($P95,[1]age!$A$2:$M$457,7,FALSE),1)</f>
        <v>#N/A</v>
      </c>
      <c r="X95" s="1" t="e">
        <f>ROUND(VLOOKUP($P95,[1]age!$A$2:$M$457,8,FALSE),1)</f>
        <v>#N/A</v>
      </c>
      <c r="Y95" s="1" t="e">
        <f>ROUND(VLOOKUP($P95,[1]age!$A$2:$M$457,9,FALSE),1)</f>
        <v>#N/A</v>
      </c>
      <c r="Z95" s="1" t="e">
        <f>ROUND(VLOOKUP($P95,[1]age!$A$2:$M$457,10,FALSE),1)</f>
        <v>#N/A</v>
      </c>
      <c r="AA95" s="1" t="e">
        <f>ROUND(VLOOKUP($P95,[1]age!$A$2:$M$457,11,FALSE),1)</f>
        <v>#N/A</v>
      </c>
      <c r="AB95" s="1" t="e">
        <f>ROUND(VLOOKUP($P95,[1]age!$A$2:$M$457,12,FALSE),1)</f>
        <v>#N/A</v>
      </c>
      <c r="AC95" s="1" t="e">
        <f>ROUND(VLOOKUP($P95,[1]age!$A$2:$M$457,13,FALSE),1)</f>
        <v>#N/A</v>
      </c>
      <c r="AD95" s="1" t="e">
        <f>ROUND(VLOOKUP($Q95,[1]ht!$A$2:$H$253,2,FALSE),1)</f>
        <v>#N/A</v>
      </c>
      <c r="AE95" s="1" t="e">
        <f>ROUND(VLOOKUP($Q95,[1]ht!$A$2:$H$253,3,FALSE),1)</f>
        <v>#N/A</v>
      </c>
      <c r="AF95" s="1" t="e">
        <f>ROUND(VLOOKUP($Q95,[1]ht!$A$2:$H$253,4,FALSE),1)</f>
        <v>#N/A</v>
      </c>
      <c r="AG95" s="1" t="e">
        <f>ROUND(VLOOKUP($Q95,[1]ht!$A$2:$H$253,5,FALSE),1)</f>
        <v>#N/A</v>
      </c>
      <c r="AH95" s="1" t="e">
        <f>ROUND(VLOOKUP($Q95,[1]ht!$A$2:$H$253,6,FALSE),1)</f>
        <v>#N/A</v>
      </c>
      <c r="AI95" s="1" t="e">
        <f>ROUND(VLOOKUP($Q95,[1]ht!$A$2:$H$253,7,FALSE),1)</f>
        <v>#N/A</v>
      </c>
      <c r="AJ95" s="1" t="e">
        <f>ROUND(VLOOKUP($Q95,[1]ht!$A$2:$H$253,8,FALSE),1)</f>
        <v>#N/A</v>
      </c>
    </row>
    <row r="96" spans="1:36">
      <c r="A96" s="5">
        <v>91</v>
      </c>
      <c r="B96" s="6"/>
      <c r="C96" s="6"/>
      <c r="D96" s="32"/>
      <c r="E96" s="21"/>
      <c r="F96" s="9"/>
      <c r="G96" s="30">
        <f t="shared" si="12"/>
        <v>0</v>
      </c>
      <c r="H96" s="30">
        <f t="shared" si="13"/>
        <v>0</v>
      </c>
      <c r="I96" s="9"/>
      <c r="J96" s="9"/>
      <c r="K96" s="24" t="str">
        <f t="shared" si="7"/>
        <v/>
      </c>
      <c r="L96" s="24" t="str">
        <f t="shared" si="8"/>
        <v/>
      </c>
      <c r="M96" s="24" t="str">
        <f t="shared" si="9"/>
        <v/>
      </c>
      <c r="N96" s="10" t="str">
        <f>[1]Profile!$B$2</f>
        <v>700101-1</v>
      </c>
      <c r="O96" s="11" t="e">
        <f>#REF!</f>
        <v>#REF!</v>
      </c>
      <c r="P96" s="1" t="str">
        <f t="shared" si="10"/>
        <v>0</v>
      </c>
      <c r="Q96" s="1" t="str">
        <f t="shared" si="11"/>
        <v>0</v>
      </c>
      <c r="R96" s="1" t="e">
        <f>ROUND(VLOOKUP($P96,[1]age!$A$2:$M$457,2,FALSE),1)</f>
        <v>#N/A</v>
      </c>
      <c r="S96" s="1" t="e">
        <f>ROUND(VLOOKUP($P96,[1]age!$A$2:$M$457,3,FALSE),1)</f>
        <v>#N/A</v>
      </c>
      <c r="T96" s="1" t="e">
        <f>ROUND(VLOOKUP($P96,[1]age!$A$2:$M$457,4,FALSE),1)</f>
        <v>#N/A</v>
      </c>
      <c r="U96" s="1" t="e">
        <f>ROUND(VLOOKUP($P96,[1]age!$A$2:$M$457,5,FALSE),1)</f>
        <v>#N/A</v>
      </c>
      <c r="V96" s="1" t="e">
        <f>ROUND(VLOOKUP($P96,[1]age!$A$2:$M$457,6,FALSE),1)</f>
        <v>#N/A</v>
      </c>
      <c r="W96" s="1" t="e">
        <f>ROUND(VLOOKUP($P96,[1]age!$A$2:$M$457,7,FALSE),1)</f>
        <v>#N/A</v>
      </c>
      <c r="X96" s="1" t="e">
        <f>ROUND(VLOOKUP($P96,[1]age!$A$2:$M$457,8,FALSE),1)</f>
        <v>#N/A</v>
      </c>
      <c r="Y96" s="1" t="e">
        <f>ROUND(VLOOKUP($P96,[1]age!$A$2:$M$457,9,FALSE),1)</f>
        <v>#N/A</v>
      </c>
      <c r="Z96" s="1" t="e">
        <f>ROUND(VLOOKUP($P96,[1]age!$A$2:$M$457,10,FALSE),1)</f>
        <v>#N/A</v>
      </c>
      <c r="AA96" s="1" t="e">
        <f>ROUND(VLOOKUP($P96,[1]age!$A$2:$M$457,11,FALSE),1)</f>
        <v>#N/A</v>
      </c>
      <c r="AB96" s="1" t="e">
        <f>ROUND(VLOOKUP($P96,[1]age!$A$2:$M$457,12,FALSE),1)</f>
        <v>#N/A</v>
      </c>
      <c r="AC96" s="1" t="e">
        <f>ROUND(VLOOKUP($P96,[1]age!$A$2:$M$457,13,FALSE),1)</f>
        <v>#N/A</v>
      </c>
      <c r="AD96" s="1" t="e">
        <f>ROUND(VLOOKUP($Q96,[1]ht!$A$2:$H$253,2,FALSE),1)</f>
        <v>#N/A</v>
      </c>
      <c r="AE96" s="1" t="e">
        <f>ROUND(VLOOKUP($Q96,[1]ht!$A$2:$H$253,3,FALSE),1)</f>
        <v>#N/A</v>
      </c>
      <c r="AF96" s="1" t="e">
        <f>ROUND(VLOOKUP($Q96,[1]ht!$A$2:$H$253,4,FALSE),1)</f>
        <v>#N/A</v>
      </c>
      <c r="AG96" s="1" t="e">
        <f>ROUND(VLOOKUP($Q96,[1]ht!$A$2:$H$253,5,FALSE),1)</f>
        <v>#N/A</v>
      </c>
      <c r="AH96" s="1" t="e">
        <f>ROUND(VLOOKUP($Q96,[1]ht!$A$2:$H$253,6,FALSE),1)</f>
        <v>#N/A</v>
      </c>
      <c r="AI96" s="1" t="e">
        <f>ROUND(VLOOKUP($Q96,[1]ht!$A$2:$H$253,7,FALSE),1)</f>
        <v>#N/A</v>
      </c>
      <c r="AJ96" s="1" t="e">
        <f>ROUND(VLOOKUP($Q96,[1]ht!$A$2:$H$253,8,FALSE),1)</f>
        <v>#N/A</v>
      </c>
    </row>
    <row r="97" spans="1:36">
      <c r="A97" s="5">
        <v>92</v>
      </c>
      <c r="B97" s="6"/>
      <c r="C97" s="6"/>
      <c r="D97" s="32"/>
      <c r="E97" s="21"/>
      <c r="F97" s="9"/>
      <c r="G97" s="30">
        <f t="shared" si="12"/>
        <v>0</v>
      </c>
      <c r="H97" s="30">
        <f t="shared" si="13"/>
        <v>0</v>
      </c>
      <c r="I97" s="9"/>
      <c r="J97" s="9"/>
      <c r="K97" s="24" t="str">
        <f t="shared" si="7"/>
        <v/>
      </c>
      <c r="L97" s="24" t="str">
        <f t="shared" si="8"/>
        <v/>
      </c>
      <c r="M97" s="24" t="str">
        <f t="shared" si="9"/>
        <v/>
      </c>
      <c r="N97" s="10" t="str">
        <f>[1]Profile!$B$2</f>
        <v>700101-1</v>
      </c>
      <c r="O97" s="11" t="e">
        <f>#REF!</f>
        <v>#REF!</v>
      </c>
      <c r="P97" s="1" t="str">
        <f t="shared" si="10"/>
        <v>0</v>
      </c>
      <c r="Q97" s="1" t="str">
        <f t="shared" si="11"/>
        <v>0</v>
      </c>
      <c r="R97" s="1" t="e">
        <f>ROUND(VLOOKUP($P97,[1]age!$A$2:$M$457,2,FALSE),1)</f>
        <v>#N/A</v>
      </c>
      <c r="S97" s="1" t="e">
        <f>ROUND(VLOOKUP($P97,[1]age!$A$2:$M$457,3,FALSE),1)</f>
        <v>#N/A</v>
      </c>
      <c r="T97" s="1" t="e">
        <f>ROUND(VLOOKUP($P97,[1]age!$A$2:$M$457,4,FALSE),1)</f>
        <v>#N/A</v>
      </c>
      <c r="U97" s="1" t="e">
        <f>ROUND(VLOOKUP($P97,[1]age!$A$2:$M$457,5,FALSE),1)</f>
        <v>#N/A</v>
      </c>
      <c r="V97" s="1" t="e">
        <f>ROUND(VLOOKUP($P97,[1]age!$A$2:$M$457,6,FALSE),1)</f>
        <v>#N/A</v>
      </c>
      <c r="W97" s="1" t="e">
        <f>ROUND(VLOOKUP($P97,[1]age!$A$2:$M$457,7,FALSE),1)</f>
        <v>#N/A</v>
      </c>
      <c r="X97" s="1" t="e">
        <f>ROUND(VLOOKUP($P97,[1]age!$A$2:$M$457,8,FALSE),1)</f>
        <v>#N/A</v>
      </c>
      <c r="Y97" s="1" t="e">
        <f>ROUND(VLOOKUP($P97,[1]age!$A$2:$M$457,9,FALSE),1)</f>
        <v>#N/A</v>
      </c>
      <c r="Z97" s="1" t="e">
        <f>ROUND(VLOOKUP($P97,[1]age!$A$2:$M$457,10,FALSE),1)</f>
        <v>#N/A</v>
      </c>
      <c r="AA97" s="1" t="e">
        <f>ROUND(VLOOKUP($P97,[1]age!$A$2:$M$457,11,FALSE),1)</f>
        <v>#N/A</v>
      </c>
      <c r="AB97" s="1" t="e">
        <f>ROUND(VLOOKUP($P97,[1]age!$A$2:$M$457,12,FALSE),1)</f>
        <v>#N/A</v>
      </c>
      <c r="AC97" s="1" t="e">
        <f>ROUND(VLOOKUP($P97,[1]age!$A$2:$M$457,13,FALSE),1)</f>
        <v>#N/A</v>
      </c>
      <c r="AD97" s="1" t="e">
        <f>ROUND(VLOOKUP($Q97,[1]ht!$A$2:$H$253,2,FALSE),1)</f>
        <v>#N/A</v>
      </c>
      <c r="AE97" s="1" t="e">
        <f>ROUND(VLOOKUP($Q97,[1]ht!$A$2:$H$253,3,FALSE),1)</f>
        <v>#N/A</v>
      </c>
      <c r="AF97" s="1" t="e">
        <f>ROUND(VLOOKUP($Q97,[1]ht!$A$2:$H$253,4,FALSE),1)</f>
        <v>#N/A</v>
      </c>
      <c r="AG97" s="1" t="e">
        <f>ROUND(VLOOKUP($Q97,[1]ht!$A$2:$H$253,5,FALSE),1)</f>
        <v>#N/A</v>
      </c>
      <c r="AH97" s="1" t="e">
        <f>ROUND(VLOOKUP($Q97,[1]ht!$A$2:$H$253,6,FALSE),1)</f>
        <v>#N/A</v>
      </c>
      <c r="AI97" s="1" t="e">
        <f>ROUND(VLOOKUP($Q97,[1]ht!$A$2:$H$253,7,FALSE),1)</f>
        <v>#N/A</v>
      </c>
      <c r="AJ97" s="1" t="e">
        <f>ROUND(VLOOKUP($Q97,[1]ht!$A$2:$H$253,8,FALSE),1)</f>
        <v>#N/A</v>
      </c>
    </row>
    <row r="98" spans="1:36">
      <c r="A98" s="5">
        <v>93</v>
      </c>
      <c r="B98" s="6"/>
      <c r="C98" s="6"/>
      <c r="D98" s="32"/>
      <c r="E98" s="21"/>
      <c r="F98" s="9"/>
      <c r="G98" s="30">
        <f t="shared" si="12"/>
        <v>0</v>
      </c>
      <c r="H98" s="30">
        <f t="shared" si="13"/>
        <v>0</v>
      </c>
      <c r="I98" s="9"/>
      <c r="J98" s="9"/>
      <c r="K98" s="24" t="str">
        <f t="shared" si="7"/>
        <v/>
      </c>
      <c r="L98" s="24" t="str">
        <f t="shared" si="8"/>
        <v/>
      </c>
      <c r="M98" s="24" t="str">
        <f t="shared" si="9"/>
        <v/>
      </c>
      <c r="N98" s="10" t="str">
        <f>[1]Profile!$B$2</f>
        <v>700101-1</v>
      </c>
      <c r="O98" s="11" t="e">
        <f>#REF!</f>
        <v>#REF!</v>
      </c>
      <c r="P98" s="1" t="str">
        <f t="shared" si="10"/>
        <v>0</v>
      </c>
      <c r="Q98" s="1" t="str">
        <f t="shared" si="11"/>
        <v>0</v>
      </c>
      <c r="R98" s="1" t="e">
        <f>ROUND(VLOOKUP($P98,[1]age!$A$2:$M$457,2,FALSE),1)</f>
        <v>#N/A</v>
      </c>
      <c r="S98" s="1" t="e">
        <f>ROUND(VLOOKUP($P98,[1]age!$A$2:$M$457,3,FALSE),1)</f>
        <v>#N/A</v>
      </c>
      <c r="T98" s="1" t="e">
        <f>ROUND(VLOOKUP($P98,[1]age!$A$2:$M$457,4,FALSE),1)</f>
        <v>#N/A</v>
      </c>
      <c r="U98" s="1" t="e">
        <f>ROUND(VLOOKUP($P98,[1]age!$A$2:$M$457,5,FALSE),1)</f>
        <v>#N/A</v>
      </c>
      <c r="V98" s="1" t="e">
        <f>ROUND(VLOOKUP($P98,[1]age!$A$2:$M$457,6,FALSE),1)</f>
        <v>#N/A</v>
      </c>
      <c r="W98" s="1" t="e">
        <f>ROUND(VLOOKUP($P98,[1]age!$A$2:$M$457,7,FALSE),1)</f>
        <v>#N/A</v>
      </c>
      <c r="X98" s="1" t="e">
        <f>ROUND(VLOOKUP($P98,[1]age!$A$2:$M$457,8,FALSE),1)</f>
        <v>#N/A</v>
      </c>
      <c r="Y98" s="1" t="e">
        <f>ROUND(VLOOKUP($P98,[1]age!$A$2:$M$457,9,FALSE),1)</f>
        <v>#N/A</v>
      </c>
      <c r="Z98" s="1" t="e">
        <f>ROUND(VLOOKUP($P98,[1]age!$A$2:$M$457,10,FALSE),1)</f>
        <v>#N/A</v>
      </c>
      <c r="AA98" s="1" t="e">
        <f>ROUND(VLOOKUP($P98,[1]age!$A$2:$M$457,11,FALSE),1)</f>
        <v>#N/A</v>
      </c>
      <c r="AB98" s="1" t="e">
        <f>ROUND(VLOOKUP($P98,[1]age!$A$2:$M$457,12,FALSE),1)</f>
        <v>#N/A</v>
      </c>
      <c r="AC98" s="1" t="e">
        <f>ROUND(VLOOKUP($P98,[1]age!$A$2:$M$457,13,FALSE),1)</f>
        <v>#N/A</v>
      </c>
      <c r="AD98" s="1" t="e">
        <f>ROUND(VLOOKUP($Q98,[1]ht!$A$2:$H$253,2,FALSE),1)</f>
        <v>#N/A</v>
      </c>
      <c r="AE98" s="1" t="e">
        <f>ROUND(VLOOKUP($Q98,[1]ht!$A$2:$H$253,3,FALSE),1)</f>
        <v>#N/A</v>
      </c>
      <c r="AF98" s="1" t="e">
        <f>ROUND(VLOOKUP($Q98,[1]ht!$A$2:$H$253,4,FALSE),1)</f>
        <v>#N/A</v>
      </c>
      <c r="AG98" s="1" t="e">
        <f>ROUND(VLOOKUP($Q98,[1]ht!$A$2:$H$253,5,FALSE),1)</f>
        <v>#N/A</v>
      </c>
      <c r="AH98" s="1" t="e">
        <f>ROUND(VLOOKUP($Q98,[1]ht!$A$2:$H$253,6,FALSE),1)</f>
        <v>#N/A</v>
      </c>
      <c r="AI98" s="1" t="e">
        <f>ROUND(VLOOKUP($Q98,[1]ht!$A$2:$H$253,7,FALSE),1)</f>
        <v>#N/A</v>
      </c>
      <c r="AJ98" s="1" t="e">
        <f>ROUND(VLOOKUP($Q98,[1]ht!$A$2:$H$253,8,FALSE),1)</f>
        <v>#N/A</v>
      </c>
    </row>
    <row r="99" spans="1:36">
      <c r="A99" s="5">
        <v>94</v>
      </c>
      <c r="B99" s="6"/>
      <c r="C99" s="6"/>
      <c r="D99" s="32"/>
      <c r="E99" s="21"/>
      <c r="F99" s="9"/>
      <c r="G99" s="30">
        <f t="shared" si="12"/>
        <v>0</v>
      </c>
      <c r="H99" s="30">
        <f t="shared" si="13"/>
        <v>0</v>
      </c>
      <c r="I99" s="9"/>
      <c r="J99" s="9"/>
      <c r="K99" s="24" t="str">
        <f t="shared" si="7"/>
        <v/>
      </c>
      <c r="L99" s="24" t="str">
        <f t="shared" si="8"/>
        <v/>
      </c>
      <c r="M99" s="24" t="str">
        <f t="shared" si="9"/>
        <v/>
      </c>
      <c r="N99" s="10" t="str">
        <f>[1]Profile!$B$2</f>
        <v>700101-1</v>
      </c>
      <c r="O99" s="11" t="e">
        <f>#REF!</f>
        <v>#REF!</v>
      </c>
      <c r="P99" s="1" t="str">
        <f t="shared" si="10"/>
        <v>0</v>
      </c>
      <c r="Q99" s="1" t="str">
        <f t="shared" si="11"/>
        <v>0</v>
      </c>
      <c r="R99" s="1" t="e">
        <f>ROUND(VLOOKUP($P99,[1]age!$A$2:$M$457,2,FALSE),1)</f>
        <v>#N/A</v>
      </c>
      <c r="S99" s="1" t="e">
        <f>ROUND(VLOOKUP($P99,[1]age!$A$2:$M$457,3,FALSE),1)</f>
        <v>#N/A</v>
      </c>
      <c r="T99" s="1" t="e">
        <f>ROUND(VLOOKUP($P99,[1]age!$A$2:$M$457,4,FALSE),1)</f>
        <v>#N/A</v>
      </c>
      <c r="U99" s="1" t="e">
        <f>ROUND(VLOOKUP($P99,[1]age!$A$2:$M$457,5,FALSE),1)</f>
        <v>#N/A</v>
      </c>
      <c r="V99" s="1" t="e">
        <f>ROUND(VLOOKUP($P99,[1]age!$A$2:$M$457,6,FALSE),1)</f>
        <v>#N/A</v>
      </c>
      <c r="W99" s="1" t="e">
        <f>ROUND(VLOOKUP($P99,[1]age!$A$2:$M$457,7,FALSE),1)</f>
        <v>#N/A</v>
      </c>
      <c r="X99" s="1" t="e">
        <f>ROUND(VLOOKUP($P99,[1]age!$A$2:$M$457,8,FALSE),1)</f>
        <v>#N/A</v>
      </c>
      <c r="Y99" s="1" t="e">
        <f>ROUND(VLOOKUP($P99,[1]age!$A$2:$M$457,9,FALSE),1)</f>
        <v>#N/A</v>
      </c>
      <c r="Z99" s="1" t="e">
        <f>ROUND(VLOOKUP($P99,[1]age!$A$2:$M$457,10,FALSE),1)</f>
        <v>#N/A</v>
      </c>
      <c r="AA99" s="1" t="e">
        <f>ROUND(VLOOKUP($P99,[1]age!$A$2:$M$457,11,FALSE),1)</f>
        <v>#N/A</v>
      </c>
      <c r="AB99" s="1" t="e">
        <f>ROUND(VLOOKUP($P99,[1]age!$A$2:$M$457,12,FALSE),1)</f>
        <v>#N/A</v>
      </c>
      <c r="AC99" s="1" t="e">
        <f>ROUND(VLOOKUP($P99,[1]age!$A$2:$M$457,13,FALSE),1)</f>
        <v>#N/A</v>
      </c>
      <c r="AD99" s="1" t="e">
        <f>ROUND(VLOOKUP($Q99,[1]ht!$A$2:$H$253,2,FALSE),1)</f>
        <v>#N/A</v>
      </c>
      <c r="AE99" s="1" t="e">
        <f>ROUND(VLOOKUP($Q99,[1]ht!$A$2:$H$253,3,FALSE),1)</f>
        <v>#N/A</v>
      </c>
      <c r="AF99" s="1" t="e">
        <f>ROUND(VLOOKUP($Q99,[1]ht!$A$2:$H$253,4,FALSE),1)</f>
        <v>#N/A</v>
      </c>
      <c r="AG99" s="1" t="e">
        <f>ROUND(VLOOKUP($Q99,[1]ht!$A$2:$H$253,5,FALSE),1)</f>
        <v>#N/A</v>
      </c>
      <c r="AH99" s="1" t="e">
        <f>ROUND(VLOOKUP($Q99,[1]ht!$A$2:$H$253,6,FALSE),1)</f>
        <v>#N/A</v>
      </c>
      <c r="AI99" s="1" t="e">
        <f>ROUND(VLOOKUP($Q99,[1]ht!$A$2:$H$253,7,FALSE),1)</f>
        <v>#N/A</v>
      </c>
      <c r="AJ99" s="1" t="e">
        <f>ROUND(VLOOKUP($Q99,[1]ht!$A$2:$H$253,8,FALSE),1)</f>
        <v>#N/A</v>
      </c>
    </row>
    <row r="100" spans="1:36">
      <c r="A100" s="5">
        <v>95</v>
      </c>
      <c r="B100" s="6"/>
      <c r="C100" s="6"/>
      <c r="D100" s="32"/>
      <c r="E100" s="21"/>
      <c r="F100" s="9"/>
      <c r="G100" s="30">
        <f t="shared" si="12"/>
        <v>0</v>
      </c>
      <c r="H100" s="30">
        <f t="shared" si="13"/>
        <v>0</v>
      </c>
      <c r="I100" s="9"/>
      <c r="J100" s="9"/>
      <c r="K100" s="24" t="str">
        <f t="shared" si="7"/>
        <v/>
      </c>
      <c r="L100" s="24" t="str">
        <f t="shared" si="8"/>
        <v/>
      </c>
      <c r="M100" s="24" t="str">
        <f t="shared" si="9"/>
        <v/>
      </c>
      <c r="N100" s="10" t="str">
        <f>[1]Profile!$B$2</f>
        <v>700101-1</v>
      </c>
      <c r="O100" s="11" t="e">
        <f>#REF!</f>
        <v>#REF!</v>
      </c>
      <c r="P100" s="1" t="str">
        <f t="shared" si="10"/>
        <v>0</v>
      </c>
      <c r="Q100" s="1" t="str">
        <f t="shared" si="11"/>
        <v>0</v>
      </c>
      <c r="R100" s="1" t="e">
        <f>ROUND(VLOOKUP($P100,[1]age!$A$2:$M$457,2,FALSE),1)</f>
        <v>#N/A</v>
      </c>
      <c r="S100" s="1" t="e">
        <f>ROUND(VLOOKUP($P100,[1]age!$A$2:$M$457,3,FALSE),1)</f>
        <v>#N/A</v>
      </c>
      <c r="T100" s="1" t="e">
        <f>ROUND(VLOOKUP($P100,[1]age!$A$2:$M$457,4,FALSE),1)</f>
        <v>#N/A</v>
      </c>
      <c r="U100" s="1" t="e">
        <f>ROUND(VLOOKUP($P100,[1]age!$A$2:$M$457,5,FALSE),1)</f>
        <v>#N/A</v>
      </c>
      <c r="V100" s="1" t="e">
        <f>ROUND(VLOOKUP($P100,[1]age!$A$2:$M$457,6,FALSE),1)</f>
        <v>#N/A</v>
      </c>
      <c r="W100" s="1" t="e">
        <f>ROUND(VLOOKUP($P100,[1]age!$A$2:$M$457,7,FALSE),1)</f>
        <v>#N/A</v>
      </c>
      <c r="X100" s="1" t="e">
        <f>ROUND(VLOOKUP($P100,[1]age!$A$2:$M$457,8,FALSE),1)</f>
        <v>#N/A</v>
      </c>
      <c r="Y100" s="1" t="e">
        <f>ROUND(VLOOKUP($P100,[1]age!$A$2:$M$457,9,FALSE),1)</f>
        <v>#N/A</v>
      </c>
      <c r="Z100" s="1" t="e">
        <f>ROUND(VLOOKUP($P100,[1]age!$A$2:$M$457,10,FALSE),1)</f>
        <v>#N/A</v>
      </c>
      <c r="AA100" s="1" t="e">
        <f>ROUND(VLOOKUP($P100,[1]age!$A$2:$M$457,11,FALSE),1)</f>
        <v>#N/A</v>
      </c>
      <c r="AB100" s="1" t="e">
        <f>ROUND(VLOOKUP($P100,[1]age!$A$2:$M$457,12,FALSE),1)</f>
        <v>#N/A</v>
      </c>
      <c r="AC100" s="1" t="e">
        <f>ROUND(VLOOKUP($P100,[1]age!$A$2:$M$457,13,FALSE),1)</f>
        <v>#N/A</v>
      </c>
      <c r="AD100" s="1" t="e">
        <f>ROUND(VLOOKUP($Q100,[1]ht!$A$2:$H$253,2,FALSE),1)</f>
        <v>#N/A</v>
      </c>
      <c r="AE100" s="1" t="e">
        <f>ROUND(VLOOKUP($Q100,[1]ht!$A$2:$H$253,3,FALSE),1)</f>
        <v>#N/A</v>
      </c>
      <c r="AF100" s="1" t="e">
        <f>ROUND(VLOOKUP($Q100,[1]ht!$A$2:$H$253,4,FALSE),1)</f>
        <v>#N/A</v>
      </c>
      <c r="AG100" s="1" t="e">
        <f>ROUND(VLOOKUP($Q100,[1]ht!$A$2:$H$253,5,FALSE),1)</f>
        <v>#N/A</v>
      </c>
      <c r="AH100" s="1" t="e">
        <f>ROUND(VLOOKUP($Q100,[1]ht!$A$2:$H$253,6,FALSE),1)</f>
        <v>#N/A</v>
      </c>
      <c r="AI100" s="1" t="e">
        <f>ROUND(VLOOKUP($Q100,[1]ht!$A$2:$H$253,7,FALSE),1)</f>
        <v>#N/A</v>
      </c>
      <c r="AJ100" s="1" t="e">
        <f>ROUND(VLOOKUP($Q100,[1]ht!$A$2:$H$253,8,FALSE),1)</f>
        <v>#N/A</v>
      </c>
    </row>
    <row r="101" spans="1:36">
      <c r="A101" s="5">
        <v>96</v>
      </c>
      <c r="B101" s="6"/>
      <c r="C101" s="6"/>
      <c r="D101" s="32"/>
      <c r="E101" s="21"/>
      <c r="F101" s="9"/>
      <c r="G101" s="30">
        <f t="shared" si="12"/>
        <v>0</v>
      </c>
      <c r="H101" s="30">
        <f t="shared" si="13"/>
        <v>0</v>
      </c>
      <c r="I101" s="9"/>
      <c r="J101" s="9"/>
      <c r="K101" s="24" t="str">
        <f t="shared" si="7"/>
        <v/>
      </c>
      <c r="L101" s="24" t="str">
        <f t="shared" si="8"/>
        <v/>
      </c>
      <c r="M101" s="24" t="str">
        <f t="shared" si="9"/>
        <v/>
      </c>
      <c r="N101" s="10" t="str">
        <f>[1]Profile!$B$2</f>
        <v>700101-1</v>
      </c>
      <c r="O101" s="11" t="e">
        <f>#REF!</f>
        <v>#REF!</v>
      </c>
      <c r="P101" s="1" t="str">
        <f t="shared" si="10"/>
        <v>0</v>
      </c>
      <c r="Q101" s="1" t="str">
        <f t="shared" si="11"/>
        <v>0</v>
      </c>
      <c r="R101" s="1" t="e">
        <f>ROUND(VLOOKUP($P101,[1]age!$A$2:$M$457,2,FALSE),1)</f>
        <v>#N/A</v>
      </c>
      <c r="S101" s="1" t="e">
        <f>ROUND(VLOOKUP($P101,[1]age!$A$2:$M$457,3,FALSE),1)</f>
        <v>#N/A</v>
      </c>
      <c r="T101" s="1" t="e">
        <f>ROUND(VLOOKUP($P101,[1]age!$A$2:$M$457,4,FALSE),1)</f>
        <v>#N/A</v>
      </c>
      <c r="U101" s="1" t="e">
        <f>ROUND(VLOOKUP($P101,[1]age!$A$2:$M$457,5,FALSE),1)</f>
        <v>#N/A</v>
      </c>
      <c r="V101" s="1" t="e">
        <f>ROUND(VLOOKUP($P101,[1]age!$A$2:$M$457,6,FALSE),1)</f>
        <v>#N/A</v>
      </c>
      <c r="W101" s="1" t="e">
        <f>ROUND(VLOOKUP($P101,[1]age!$A$2:$M$457,7,FALSE),1)</f>
        <v>#N/A</v>
      </c>
      <c r="X101" s="1" t="e">
        <f>ROUND(VLOOKUP($P101,[1]age!$A$2:$M$457,8,FALSE),1)</f>
        <v>#N/A</v>
      </c>
      <c r="Y101" s="1" t="e">
        <f>ROUND(VLOOKUP($P101,[1]age!$A$2:$M$457,9,FALSE),1)</f>
        <v>#N/A</v>
      </c>
      <c r="Z101" s="1" t="e">
        <f>ROUND(VLOOKUP($P101,[1]age!$A$2:$M$457,10,FALSE),1)</f>
        <v>#N/A</v>
      </c>
      <c r="AA101" s="1" t="e">
        <f>ROUND(VLOOKUP($P101,[1]age!$A$2:$M$457,11,FALSE),1)</f>
        <v>#N/A</v>
      </c>
      <c r="AB101" s="1" t="e">
        <f>ROUND(VLOOKUP($P101,[1]age!$A$2:$M$457,12,FALSE),1)</f>
        <v>#N/A</v>
      </c>
      <c r="AC101" s="1" t="e">
        <f>ROUND(VLOOKUP($P101,[1]age!$A$2:$M$457,13,FALSE),1)</f>
        <v>#N/A</v>
      </c>
      <c r="AD101" s="1" t="e">
        <f>ROUND(VLOOKUP($Q101,[1]ht!$A$2:$H$253,2,FALSE),1)</f>
        <v>#N/A</v>
      </c>
      <c r="AE101" s="1" t="e">
        <f>ROUND(VLOOKUP($Q101,[1]ht!$A$2:$H$253,3,FALSE),1)</f>
        <v>#N/A</v>
      </c>
      <c r="AF101" s="1" t="e">
        <f>ROUND(VLOOKUP($Q101,[1]ht!$A$2:$H$253,4,FALSE),1)</f>
        <v>#N/A</v>
      </c>
      <c r="AG101" s="1" t="e">
        <f>ROUND(VLOOKUP($Q101,[1]ht!$A$2:$H$253,5,FALSE),1)</f>
        <v>#N/A</v>
      </c>
      <c r="AH101" s="1" t="e">
        <f>ROUND(VLOOKUP($Q101,[1]ht!$A$2:$H$253,6,FALSE),1)</f>
        <v>#N/A</v>
      </c>
      <c r="AI101" s="1" t="e">
        <f>ROUND(VLOOKUP($Q101,[1]ht!$A$2:$H$253,7,FALSE),1)</f>
        <v>#N/A</v>
      </c>
      <c r="AJ101" s="1" t="e">
        <f>ROUND(VLOOKUP($Q101,[1]ht!$A$2:$H$253,8,FALSE),1)</f>
        <v>#N/A</v>
      </c>
    </row>
    <row r="102" spans="1:36">
      <c r="A102" s="5">
        <v>97</v>
      </c>
      <c r="B102" s="6"/>
      <c r="C102" s="6"/>
      <c r="D102" s="32"/>
      <c r="E102" s="21"/>
      <c r="F102" s="9"/>
      <c r="G102" s="30">
        <f t="shared" si="12"/>
        <v>0</v>
      </c>
      <c r="H102" s="30">
        <f t="shared" si="13"/>
        <v>0</v>
      </c>
      <c r="I102" s="9"/>
      <c r="J102" s="9"/>
      <c r="K102" s="24" t="str">
        <f t="shared" si="7"/>
        <v/>
      </c>
      <c r="L102" s="24" t="str">
        <f t="shared" si="8"/>
        <v/>
      </c>
      <c r="M102" s="24" t="str">
        <f t="shared" si="9"/>
        <v/>
      </c>
      <c r="N102" s="10" t="str">
        <f>[1]Profile!$B$2</f>
        <v>700101-1</v>
      </c>
      <c r="O102" s="11" t="e">
        <f>#REF!</f>
        <v>#REF!</v>
      </c>
      <c r="P102" s="1" t="str">
        <f t="shared" si="10"/>
        <v>0</v>
      </c>
      <c r="Q102" s="1" t="str">
        <f t="shared" si="11"/>
        <v>0</v>
      </c>
      <c r="R102" s="1" t="e">
        <f>ROUND(VLOOKUP($P102,[1]age!$A$2:$M$457,2,FALSE),1)</f>
        <v>#N/A</v>
      </c>
      <c r="S102" s="1" t="e">
        <f>ROUND(VLOOKUP($P102,[1]age!$A$2:$M$457,3,FALSE),1)</f>
        <v>#N/A</v>
      </c>
      <c r="T102" s="1" t="e">
        <f>ROUND(VLOOKUP($P102,[1]age!$A$2:$M$457,4,FALSE),1)</f>
        <v>#N/A</v>
      </c>
      <c r="U102" s="1" t="e">
        <f>ROUND(VLOOKUP($P102,[1]age!$A$2:$M$457,5,FALSE),1)</f>
        <v>#N/A</v>
      </c>
      <c r="V102" s="1" t="e">
        <f>ROUND(VLOOKUP($P102,[1]age!$A$2:$M$457,6,FALSE),1)</f>
        <v>#N/A</v>
      </c>
      <c r="W102" s="1" t="e">
        <f>ROUND(VLOOKUP($P102,[1]age!$A$2:$M$457,7,FALSE),1)</f>
        <v>#N/A</v>
      </c>
      <c r="X102" s="1" t="e">
        <f>ROUND(VLOOKUP($P102,[1]age!$A$2:$M$457,8,FALSE),1)</f>
        <v>#N/A</v>
      </c>
      <c r="Y102" s="1" t="e">
        <f>ROUND(VLOOKUP($P102,[1]age!$A$2:$M$457,9,FALSE),1)</f>
        <v>#N/A</v>
      </c>
      <c r="Z102" s="1" t="e">
        <f>ROUND(VLOOKUP($P102,[1]age!$A$2:$M$457,10,FALSE),1)</f>
        <v>#N/A</v>
      </c>
      <c r="AA102" s="1" t="e">
        <f>ROUND(VLOOKUP($P102,[1]age!$A$2:$M$457,11,FALSE),1)</f>
        <v>#N/A</v>
      </c>
      <c r="AB102" s="1" t="e">
        <f>ROUND(VLOOKUP($P102,[1]age!$A$2:$M$457,12,FALSE),1)</f>
        <v>#N/A</v>
      </c>
      <c r="AC102" s="1" t="e">
        <f>ROUND(VLOOKUP($P102,[1]age!$A$2:$M$457,13,FALSE),1)</f>
        <v>#N/A</v>
      </c>
      <c r="AD102" s="1" t="e">
        <f>ROUND(VLOOKUP($Q102,[1]ht!$A$2:$H$253,2,FALSE),1)</f>
        <v>#N/A</v>
      </c>
      <c r="AE102" s="1" t="e">
        <f>ROUND(VLOOKUP($Q102,[1]ht!$A$2:$H$253,3,FALSE),1)</f>
        <v>#N/A</v>
      </c>
      <c r="AF102" s="1" t="e">
        <f>ROUND(VLOOKUP($Q102,[1]ht!$A$2:$H$253,4,FALSE),1)</f>
        <v>#N/A</v>
      </c>
      <c r="AG102" s="1" t="e">
        <f>ROUND(VLOOKUP($Q102,[1]ht!$A$2:$H$253,5,FALSE),1)</f>
        <v>#N/A</v>
      </c>
      <c r="AH102" s="1" t="e">
        <f>ROUND(VLOOKUP($Q102,[1]ht!$A$2:$H$253,6,FALSE),1)</f>
        <v>#N/A</v>
      </c>
      <c r="AI102" s="1" t="e">
        <f>ROUND(VLOOKUP($Q102,[1]ht!$A$2:$H$253,7,FALSE),1)</f>
        <v>#N/A</v>
      </c>
      <c r="AJ102" s="1" t="e">
        <f>ROUND(VLOOKUP($Q102,[1]ht!$A$2:$H$253,8,FALSE),1)</f>
        <v>#N/A</v>
      </c>
    </row>
    <row r="103" spans="1:36">
      <c r="A103" s="5">
        <v>98</v>
      </c>
      <c r="B103" s="6"/>
      <c r="C103" s="6"/>
      <c r="D103" s="32"/>
      <c r="E103" s="21"/>
      <c r="F103" s="9"/>
      <c r="G103" s="30">
        <f t="shared" si="12"/>
        <v>0</v>
      </c>
      <c r="H103" s="30">
        <f t="shared" si="13"/>
        <v>0</v>
      </c>
      <c r="I103" s="9"/>
      <c r="J103" s="9"/>
      <c r="K103" s="24" t="str">
        <f t="shared" si="7"/>
        <v/>
      </c>
      <c r="L103" s="24" t="str">
        <f t="shared" si="8"/>
        <v/>
      </c>
      <c r="M103" s="24" t="str">
        <f t="shared" si="9"/>
        <v/>
      </c>
      <c r="N103" s="10" t="str">
        <f>[1]Profile!$B$2</f>
        <v>700101-1</v>
      </c>
      <c r="O103" s="11" t="e">
        <f>#REF!</f>
        <v>#REF!</v>
      </c>
      <c r="P103" s="1" t="str">
        <f t="shared" si="10"/>
        <v>0</v>
      </c>
      <c r="Q103" s="1" t="str">
        <f t="shared" si="11"/>
        <v>0</v>
      </c>
      <c r="R103" s="1" t="e">
        <f>ROUND(VLOOKUP($P103,[1]age!$A$2:$M$457,2,FALSE),1)</f>
        <v>#N/A</v>
      </c>
      <c r="S103" s="1" t="e">
        <f>ROUND(VLOOKUP($P103,[1]age!$A$2:$M$457,3,FALSE),1)</f>
        <v>#N/A</v>
      </c>
      <c r="T103" s="1" t="e">
        <f>ROUND(VLOOKUP($P103,[1]age!$A$2:$M$457,4,FALSE),1)</f>
        <v>#N/A</v>
      </c>
      <c r="U103" s="1" t="e">
        <f>ROUND(VLOOKUP($P103,[1]age!$A$2:$M$457,5,FALSE),1)</f>
        <v>#N/A</v>
      </c>
      <c r="V103" s="1" t="e">
        <f>ROUND(VLOOKUP($P103,[1]age!$A$2:$M$457,6,FALSE),1)</f>
        <v>#N/A</v>
      </c>
      <c r="W103" s="1" t="e">
        <f>ROUND(VLOOKUP($P103,[1]age!$A$2:$M$457,7,FALSE),1)</f>
        <v>#N/A</v>
      </c>
      <c r="X103" s="1" t="e">
        <f>ROUND(VLOOKUP($P103,[1]age!$A$2:$M$457,8,FALSE),1)</f>
        <v>#N/A</v>
      </c>
      <c r="Y103" s="1" t="e">
        <f>ROUND(VLOOKUP($P103,[1]age!$A$2:$M$457,9,FALSE),1)</f>
        <v>#N/A</v>
      </c>
      <c r="Z103" s="1" t="e">
        <f>ROUND(VLOOKUP($P103,[1]age!$A$2:$M$457,10,FALSE),1)</f>
        <v>#N/A</v>
      </c>
      <c r="AA103" s="1" t="e">
        <f>ROUND(VLOOKUP($P103,[1]age!$A$2:$M$457,11,FALSE),1)</f>
        <v>#N/A</v>
      </c>
      <c r="AB103" s="1" t="e">
        <f>ROUND(VLOOKUP($P103,[1]age!$A$2:$M$457,12,FALSE),1)</f>
        <v>#N/A</v>
      </c>
      <c r="AC103" s="1" t="e">
        <f>ROUND(VLOOKUP($P103,[1]age!$A$2:$M$457,13,FALSE),1)</f>
        <v>#N/A</v>
      </c>
      <c r="AD103" s="1" t="e">
        <f>ROUND(VLOOKUP($Q103,[1]ht!$A$2:$H$253,2,FALSE),1)</f>
        <v>#N/A</v>
      </c>
      <c r="AE103" s="1" t="e">
        <f>ROUND(VLOOKUP($Q103,[1]ht!$A$2:$H$253,3,FALSE),1)</f>
        <v>#N/A</v>
      </c>
      <c r="AF103" s="1" t="e">
        <f>ROUND(VLOOKUP($Q103,[1]ht!$A$2:$H$253,4,FALSE),1)</f>
        <v>#N/A</v>
      </c>
      <c r="AG103" s="1" t="e">
        <f>ROUND(VLOOKUP($Q103,[1]ht!$A$2:$H$253,5,FALSE),1)</f>
        <v>#N/A</v>
      </c>
      <c r="AH103" s="1" t="e">
        <f>ROUND(VLOOKUP($Q103,[1]ht!$A$2:$H$253,6,FALSE),1)</f>
        <v>#N/A</v>
      </c>
      <c r="AI103" s="1" t="e">
        <f>ROUND(VLOOKUP($Q103,[1]ht!$A$2:$H$253,7,FALSE),1)</f>
        <v>#N/A</v>
      </c>
      <c r="AJ103" s="1" t="e">
        <f>ROUND(VLOOKUP($Q103,[1]ht!$A$2:$H$253,8,FALSE),1)</f>
        <v>#N/A</v>
      </c>
    </row>
  </sheetData>
  <autoFilter ref="A4:M103">
    <filterColumn colId="6" showButton="0"/>
  </autoFilter>
  <mergeCells count="64">
    <mergeCell ref="F4:F5"/>
    <mergeCell ref="G4:H4"/>
    <mergeCell ref="I4:I5"/>
    <mergeCell ref="B1:M1"/>
    <mergeCell ref="AK1:BE1"/>
    <mergeCell ref="B2:M2"/>
    <mergeCell ref="AK2:BA2"/>
    <mergeCell ref="B3:M3"/>
    <mergeCell ref="AK3:AM4"/>
    <mergeCell ref="AN3:AP4"/>
    <mergeCell ref="AQ3:AS4"/>
    <mergeCell ref="AT3:AV4"/>
    <mergeCell ref="AW3:AY4"/>
    <mergeCell ref="BC4:BE4"/>
    <mergeCell ref="J4:J5"/>
    <mergeCell ref="K4:K5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AZ3:BB4"/>
    <mergeCell ref="BC3:BE3"/>
    <mergeCell ref="P4:P5"/>
    <mergeCell ref="Q4:Q5"/>
    <mergeCell ref="R4:W4"/>
    <mergeCell ref="X4:AC4"/>
    <mergeCell ref="AD4:AJ4"/>
    <mergeCell ref="AK7:BA7"/>
    <mergeCell ref="AK8:AM9"/>
    <mergeCell ref="AN8:AP9"/>
    <mergeCell ref="AQ8:AS9"/>
    <mergeCell ref="AT8:AV9"/>
    <mergeCell ref="AW8:AY9"/>
    <mergeCell ref="AZ8:BB8"/>
    <mergeCell ref="AZ9:BB9"/>
    <mergeCell ref="AK12:BB12"/>
    <mergeCell ref="AK13:AM14"/>
    <mergeCell ref="AN13:AP14"/>
    <mergeCell ref="AQ13:AS14"/>
    <mergeCell ref="AT13:AV14"/>
    <mergeCell ref="AW13:AY14"/>
    <mergeCell ref="AZ13:BB14"/>
    <mergeCell ref="BC13:BE13"/>
    <mergeCell ref="BC14:BE14"/>
    <mergeCell ref="AL18:AQ18"/>
    <mergeCell ref="BA18:BB19"/>
    <mergeCell ref="AL19:AM19"/>
    <mergeCell ref="AN19:AO19"/>
    <mergeCell ref="AP19:AQ19"/>
    <mergeCell ref="AR19:AT19"/>
    <mergeCell ref="AU19:AW19"/>
    <mergeCell ref="AX19:AZ19"/>
    <mergeCell ref="BA20:BB20"/>
    <mergeCell ref="AL20:AM20"/>
    <mergeCell ref="AN20:AO20"/>
    <mergeCell ref="AP20:AQ20"/>
    <mergeCell ref="AR20:AT20"/>
    <mergeCell ref="AU20:AW20"/>
    <mergeCell ref="AX20:AZ20"/>
  </mergeCells>
  <pageMargins left="0.11811023622047245" right="0" top="0.23622047244094491" bottom="0.15748031496062992" header="0.31496062992125984" footer="0.31496062992125984"/>
  <pageSetup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03"/>
  <sheetViews>
    <sheetView topLeftCell="A4" workbookViewId="0">
      <selection activeCell="AK16" sqref="AK16:BE16"/>
    </sheetView>
  </sheetViews>
  <sheetFormatPr defaultRowHeight="21.75"/>
  <cols>
    <col min="1" max="1" width="5.5703125" style="1" customWidth="1"/>
    <col min="2" max="2" width="20.7109375" style="1" customWidth="1"/>
    <col min="3" max="3" width="15.7109375" style="1" customWidth="1"/>
    <col min="4" max="4" width="10.28515625" style="102" customWidth="1"/>
    <col min="5" max="5" width="9.140625" customWidth="1"/>
    <col min="6" max="6" width="5.42578125" style="2" customWidth="1"/>
    <col min="7" max="8" width="5.28515625" style="2" customWidth="1"/>
    <col min="9" max="9" width="6.28515625" style="2" customWidth="1"/>
    <col min="10" max="10" width="6" style="2" customWidth="1"/>
    <col min="11" max="13" width="18.42578125" style="2" customWidth="1"/>
    <col min="14" max="14" width="10.5703125" style="1" hidden="1" customWidth="1"/>
    <col min="15" max="15" width="10.42578125" style="1" hidden="1" customWidth="1"/>
    <col min="16" max="17" width="9.140625" style="1" hidden="1" customWidth="1"/>
    <col min="18" max="18" width="9.42578125" style="1" hidden="1" customWidth="1"/>
    <col min="19" max="29" width="9.140625" style="1" hidden="1" customWidth="1"/>
    <col min="30" max="30" width="7.85546875" style="1" hidden="1" customWidth="1"/>
    <col min="31" max="31" width="6.7109375" style="1" hidden="1" customWidth="1"/>
    <col min="32" max="32" width="7.85546875" style="1" hidden="1" customWidth="1"/>
    <col min="33" max="33" width="8.5703125" style="1" hidden="1" customWidth="1"/>
    <col min="34" max="34" width="8.28515625" style="1" hidden="1" customWidth="1"/>
    <col min="35" max="35" width="6.85546875" style="1" hidden="1" customWidth="1"/>
    <col min="36" max="36" width="9.140625" style="1" hidden="1" customWidth="1"/>
    <col min="37" max="58" width="6.28515625" style="1" customWidth="1"/>
    <col min="59" max="16384" width="9.140625" style="1"/>
  </cols>
  <sheetData>
    <row r="1" spans="1:57" ht="29.25">
      <c r="A1"/>
      <c r="B1" s="206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AK1" s="222" t="s">
        <v>204</v>
      </c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</row>
    <row r="2" spans="1:57" ht="25.5">
      <c r="A2"/>
      <c r="B2" s="206" t="s">
        <v>321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AK2" s="223" t="s">
        <v>28</v>
      </c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/>
      <c r="BC2"/>
      <c r="BD2"/>
      <c r="BE2"/>
    </row>
    <row r="3" spans="1:57" ht="25.5">
      <c r="A3"/>
      <c r="B3" s="207" t="s">
        <v>323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AK3" s="224" t="s">
        <v>29</v>
      </c>
      <c r="AL3" s="224"/>
      <c r="AM3" s="224"/>
      <c r="AN3" s="215" t="s">
        <v>30</v>
      </c>
      <c r="AO3" s="215"/>
      <c r="AP3" s="215"/>
      <c r="AQ3" s="216" t="s">
        <v>31</v>
      </c>
      <c r="AR3" s="217"/>
      <c r="AS3" s="218"/>
      <c r="AT3" s="216" t="s">
        <v>32</v>
      </c>
      <c r="AU3" s="217"/>
      <c r="AV3" s="218"/>
      <c r="AW3" s="216" t="s">
        <v>33</v>
      </c>
      <c r="AX3" s="217"/>
      <c r="AY3" s="218"/>
      <c r="AZ3" s="216" t="s">
        <v>34</v>
      </c>
      <c r="BA3" s="217"/>
      <c r="BB3" s="218"/>
      <c r="BC3" s="225" t="s">
        <v>35</v>
      </c>
      <c r="BD3" s="226"/>
      <c r="BE3" s="227"/>
    </row>
    <row r="4" spans="1:57">
      <c r="A4" s="196" t="s">
        <v>27</v>
      </c>
      <c r="B4" s="198" t="s">
        <v>1</v>
      </c>
      <c r="C4" s="203" t="s">
        <v>97</v>
      </c>
      <c r="D4" s="203" t="s">
        <v>2</v>
      </c>
      <c r="E4" s="200" t="s">
        <v>3</v>
      </c>
      <c r="F4" s="202" t="s">
        <v>4</v>
      </c>
      <c r="G4" s="210" t="s">
        <v>5</v>
      </c>
      <c r="H4" s="211"/>
      <c r="I4" s="202" t="s">
        <v>6</v>
      </c>
      <c r="J4" s="202" t="s">
        <v>7</v>
      </c>
      <c r="K4" s="208" t="s">
        <v>8</v>
      </c>
      <c r="L4" s="208" t="s">
        <v>9</v>
      </c>
      <c r="M4" s="208" t="s">
        <v>10</v>
      </c>
      <c r="N4" s="209" t="s">
        <v>11</v>
      </c>
      <c r="O4" s="209" t="s">
        <v>0</v>
      </c>
      <c r="P4" s="205" t="s">
        <v>12</v>
      </c>
      <c r="Q4" s="205" t="s">
        <v>13</v>
      </c>
      <c r="R4" s="205" t="s">
        <v>14</v>
      </c>
      <c r="S4" s="205"/>
      <c r="T4" s="205"/>
      <c r="U4" s="205"/>
      <c r="V4" s="205"/>
      <c r="W4" s="205"/>
      <c r="X4" s="205" t="s">
        <v>15</v>
      </c>
      <c r="Y4" s="205"/>
      <c r="Z4" s="205"/>
      <c r="AA4" s="205"/>
      <c r="AB4" s="205"/>
      <c r="AC4" s="205"/>
      <c r="AD4" s="205" t="s">
        <v>16</v>
      </c>
      <c r="AE4" s="205"/>
      <c r="AF4" s="205"/>
      <c r="AG4" s="205"/>
      <c r="AH4" s="205"/>
      <c r="AI4" s="205"/>
      <c r="AJ4" s="205"/>
      <c r="AK4" s="224"/>
      <c r="AL4" s="224"/>
      <c r="AM4" s="224"/>
      <c r="AN4" s="215"/>
      <c r="AO4" s="215"/>
      <c r="AP4" s="215"/>
      <c r="AQ4" s="219"/>
      <c r="AR4" s="220"/>
      <c r="AS4" s="221"/>
      <c r="AT4" s="219"/>
      <c r="AU4" s="220"/>
      <c r="AV4" s="221"/>
      <c r="AW4" s="219"/>
      <c r="AX4" s="220"/>
      <c r="AY4" s="221"/>
      <c r="AZ4" s="219"/>
      <c r="BA4" s="220"/>
      <c r="BB4" s="221"/>
      <c r="BC4" s="225" t="s">
        <v>36</v>
      </c>
      <c r="BD4" s="226"/>
      <c r="BE4" s="227"/>
    </row>
    <row r="5" spans="1:57">
      <c r="A5" s="197"/>
      <c r="B5" s="199"/>
      <c r="C5" s="204"/>
      <c r="D5" s="204"/>
      <c r="E5" s="200"/>
      <c r="F5" s="202"/>
      <c r="G5" s="29" t="s">
        <v>17</v>
      </c>
      <c r="H5" s="29" t="s">
        <v>18</v>
      </c>
      <c r="I5" s="202"/>
      <c r="J5" s="202"/>
      <c r="K5" s="208"/>
      <c r="L5" s="208"/>
      <c r="M5" s="208"/>
      <c r="N5" s="209"/>
      <c r="O5" s="209"/>
      <c r="P5" s="205"/>
      <c r="Q5" s="205"/>
      <c r="R5" s="58" t="s">
        <v>19</v>
      </c>
      <c r="S5" s="58" t="s">
        <v>20</v>
      </c>
      <c r="T5" s="4" t="s">
        <v>21</v>
      </c>
      <c r="U5" s="4" t="s">
        <v>22</v>
      </c>
      <c r="V5" s="58" t="s">
        <v>23</v>
      </c>
      <c r="W5" s="58" t="s">
        <v>24</v>
      </c>
      <c r="X5" s="58" t="s">
        <v>19</v>
      </c>
      <c r="Y5" s="58" t="s">
        <v>20</v>
      </c>
      <c r="Z5" s="4" t="s">
        <v>21</v>
      </c>
      <c r="AA5" s="4" t="s">
        <v>22</v>
      </c>
      <c r="AB5" s="58" t="s">
        <v>23</v>
      </c>
      <c r="AC5" s="58" t="s">
        <v>24</v>
      </c>
      <c r="AD5" s="58" t="s">
        <v>19</v>
      </c>
      <c r="AE5" s="58" t="s">
        <v>20</v>
      </c>
      <c r="AF5" s="4" t="s">
        <v>21</v>
      </c>
      <c r="AG5" s="4" t="s">
        <v>22</v>
      </c>
      <c r="AH5" s="58" t="s">
        <v>23</v>
      </c>
      <c r="AI5" s="58" t="s">
        <v>24</v>
      </c>
      <c r="AJ5" s="2" t="s">
        <v>25</v>
      </c>
      <c r="AK5" s="17" t="s">
        <v>37</v>
      </c>
      <c r="AL5" s="17" t="s">
        <v>38</v>
      </c>
      <c r="AM5" s="14" t="s">
        <v>39</v>
      </c>
      <c r="AN5" s="13" t="s">
        <v>37</v>
      </c>
      <c r="AO5" s="13" t="s">
        <v>38</v>
      </c>
      <c r="AP5" s="14" t="s">
        <v>39</v>
      </c>
      <c r="AQ5" s="13" t="s">
        <v>37</v>
      </c>
      <c r="AR5" s="13" t="s">
        <v>38</v>
      </c>
      <c r="AS5" s="14" t="s">
        <v>39</v>
      </c>
      <c r="AT5" s="13" t="s">
        <v>37</v>
      </c>
      <c r="AU5" s="13" t="s">
        <v>38</v>
      </c>
      <c r="AV5" s="14" t="s">
        <v>39</v>
      </c>
      <c r="AW5" s="13" t="s">
        <v>37</v>
      </c>
      <c r="AX5" s="13" t="s">
        <v>38</v>
      </c>
      <c r="AY5" s="14" t="s">
        <v>39</v>
      </c>
      <c r="AZ5" s="13" t="s">
        <v>37</v>
      </c>
      <c r="BA5" s="13" t="s">
        <v>38</v>
      </c>
      <c r="BB5" s="14" t="s">
        <v>39</v>
      </c>
      <c r="BC5" s="15" t="s">
        <v>37</v>
      </c>
      <c r="BD5" s="15" t="s">
        <v>38</v>
      </c>
      <c r="BE5" s="15" t="s">
        <v>39</v>
      </c>
    </row>
    <row r="6" spans="1:57" ht="23.25">
      <c r="A6" s="71">
        <v>1</v>
      </c>
      <c r="B6" s="95" t="s">
        <v>237</v>
      </c>
      <c r="C6" s="98" t="s">
        <v>263</v>
      </c>
      <c r="D6" s="99">
        <v>19982</v>
      </c>
      <c r="E6" s="8" t="s">
        <v>26</v>
      </c>
      <c r="F6" s="103">
        <v>2</v>
      </c>
      <c r="G6" s="30">
        <f>DATEDIF(D6,E6,"Y")</f>
        <v>4</v>
      </c>
      <c r="H6" s="30">
        <f>DATEDIF(D6,E6,"YM")</f>
        <v>9</v>
      </c>
      <c r="I6" s="104">
        <v>12.3</v>
      </c>
      <c r="J6" s="104">
        <v>98</v>
      </c>
      <c r="K6" s="24" t="str">
        <f t="shared" ref="K6:K69" si="0">IF(I6=0,"",IF(I6&gt;W6,"น้ำหนักมากเกินเกณฑ์",IF(I6&gt;V6,"น้ำหนักค่อนข้างมาก",IF(I6&gt;=U6,"น้ำหนักตามเกณฑ์",IF(I6&gt;=T6,"น้ำหนักค่อนข้างน้อย","น้ำหนักน้อยกว่าเกณฑ์")))))</f>
        <v>น้ำหนักน้อยกว่าเกณฑ์</v>
      </c>
      <c r="L6" s="24" t="str">
        <f t="shared" ref="L6:L69" si="1">IF(J6=0,"",IF(J6&gt;AC6,"สูง",IF(J6&gt;AB6,"ค่อนข้างสูง",IF(J6&gt;=AA6,"ส่วนสูงตามเกณฑ์",IF(J6&gt;=Z6,"ค่อนข้างเตี้ย","เตี้ย")))))</f>
        <v>ค่อนข้างเตี้ย</v>
      </c>
      <c r="M6" s="24" t="str">
        <f t="shared" ref="M6:M69" si="2">IF(I6=0,"",IF(I6&gt;AJ6,"อ้วน",IF(I6&gt;AI6,"เริ่มอ้วน",IF(I6&gt;AH6,"ท้วม",IF(I6&gt;=AG6,"สมส่วน",IF(I6&gt;=AF6,"ค่อนข้างผอม","ผอม"))))))</f>
        <v>ผอม</v>
      </c>
      <c r="N6" s="10" t="str">
        <f>[1]Profile!$B$2</f>
        <v>700101-1</v>
      </c>
      <c r="O6" s="11" t="e">
        <f>#REF!</f>
        <v>#REF!</v>
      </c>
      <c r="P6" s="1" t="str">
        <f t="shared" ref="P6:P69" si="3">CONCATENATE(F6,G6*12+H6)</f>
        <v>257</v>
      </c>
      <c r="Q6" s="1" t="str">
        <f t="shared" ref="Q6:Q69" si="4">CONCATENATE(F6,ROUND(J6,0))</f>
        <v>298</v>
      </c>
      <c r="R6" s="1">
        <f>ROUND(VLOOKUP($P6,[1]age!$A$2:$M$457,2,FALSE),1)</f>
        <v>17.7</v>
      </c>
      <c r="S6" s="1">
        <f>ROUND(VLOOKUP($P6,[1]age!$A$2:$M$457,3,FALSE),1)</f>
        <v>2.2999999999999998</v>
      </c>
      <c r="T6" s="1">
        <f>ROUND(VLOOKUP($P6,[1]age!$A$2:$M$457,4,FALSE),1)</f>
        <v>13.1</v>
      </c>
      <c r="U6" s="1">
        <f>ROUND(VLOOKUP($P6,[1]age!$A$2:$M$457,5,FALSE),1)</f>
        <v>14</v>
      </c>
      <c r="V6" s="1">
        <f>ROUND(VLOOKUP($P6,[1]age!$A$2:$M$457,6,FALSE),1)</f>
        <v>21</v>
      </c>
      <c r="W6" s="1">
        <f>ROUND(VLOOKUP($P6,[1]age!$A$2:$M$457,7,FALSE),1)</f>
        <v>22.3</v>
      </c>
      <c r="X6" s="1">
        <f>ROUND(VLOOKUP($P6,[1]age!$A$2:$M$457,8,FALSE),1)</f>
        <v>105.8</v>
      </c>
      <c r="Y6" s="1">
        <f>ROUND(VLOOKUP($P6,[1]age!$A$2:$M$457,9,FALSE),1)</f>
        <v>4.2</v>
      </c>
      <c r="Z6" s="1">
        <f>ROUND(VLOOKUP($P6,[1]age!$A$2:$M$457,10,FALSE),1)</f>
        <v>97.4</v>
      </c>
      <c r="AA6" s="1">
        <f>ROUND(VLOOKUP($P6,[1]age!$A$2:$M$457,11,FALSE),1)</f>
        <v>99.5</v>
      </c>
      <c r="AB6" s="1">
        <f>ROUND(VLOOKUP($P6,[1]age!$A$2:$M$457,12,FALSE),1)</f>
        <v>112.1</v>
      </c>
      <c r="AC6" s="1">
        <f>ROUND(VLOOKUP($P6,[1]age!$A$2:$M$457,13,FALSE),1)</f>
        <v>114.2</v>
      </c>
      <c r="AD6" s="1">
        <f>ROUND(VLOOKUP($Q6,[1]ht!$A$2:$H$253,2,FALSE),1)</f>
        <v>15.3</v>
      </c>
      <c r="AE6" s="1">
        <f>ROUND(VLOOKUP($Q6,[1]ht!$A$2:$H$253,3,FALSE),1)</f>
        <v>1.4</v>
      </c>
      <c r="AF6" s="1">
        <f>ROUND(VLOOKUP($Q6,[1]ht!$A$2:$H$253,4,FALSE),1)</f>
        <v>12.5</v>
      </c>
      <c r="AG6" s="1">
        <f>ROUND(VLOOKUP($Q6,[1]ht!$A$2:$H$253,5,FALSE),1)</f>
        <v>13</v>
      </c>
      <c r="AH6" s="1">
        <f>ROUND(VLOOKUP($Q6,[1]ht!$A$2:$H$253,6,FALSE),1)</f>
        <v>17.2</v>
      </c>
      <c r="AI6" s="1">
        <f>ROUND(VLOOKUP($Q6,[1]ht!$A$2:$H$253,7,FALSE),1)</f>
        <v>18</v>
      </c>
      <c r="AJ6" s="1">
        <f>ROUND(VLOOKUP($Q6,[1]ht!$A$2:$H$253,8,FALSE),1)</f>
        <v>19.600000000000001</v>
      </c>
      <c r="AK6" s="25">
        <v>15</v>
      </c>
      <c r="AL6" s="25">
        <v>11</v>
      </c>
      <c r="AM6" s="34">
        <f>AL6+AK6</f>
        <v>26</v>
      </c>
      <c r="AN6" s="25">
        <v>1</v>
      </c>
      <c r="AO6" s="25">
        <v>2</v>
      </c>
      <c r="AP6" s="34">
        <f>AO6+AN6</f>
        <v>3</v>
      </c>
      <c r="AQ6" s="25">
        <v>4</v>
      </c>
      <c r="AR6" s="25">
        <v>1</v>
      </c>
      <c r="AS6" s="34">
        <f>AQ6+AR6</f>
        <v>5</v>
      </c>
      <c r="AT6" s="25">
        <v>8</v>
      </c>
      <c r="AU6" s="25">
        <v>7</v>
      </c>
      <c r="AV6" s="34">
        <f>AT6+AU6</f>
        <v>15</v>
      </c>
      <c r="AW6" s="25">
        <v>0</v>
      </c>
      <c r="AX6" s="25">
        <v>1</v>
      </c>
      <c r="AY6" s="34">
        <f>AX6+AW6</f>
        <v>1</v>
      </c>
      <c r="AZ6" s="25">
        <v>1</v>
      </c>
      <c r="BA6" s="25">
        <v>0</v>
      </c>
      <c r="BB6" s="34">
        <f>BA6+AZ6</f>
        <v>1</v>
      </c>
      <c r="BC6" s="25">
        <f>AN6+AQ6</f>
        <v>5</v>
      </c>
      <c r="BD6" s="25">
        <f>AO6+AR6</f>
        <v>3</v>
      </c>
      <c r="BE6" s="25">
        <f>AS6+AP6</f>
        <v>8</v>
      </c>
    </row>
    <row r="7" spans="1:57" ht="23.25">
      <c r="A7" s="71">
        <v>2</v>
      </c>
      <c r="B7" s="95" t="s">
        <v>238</v>
      </c>
      <c r="C7" s="98" t="s">
        <v>264</v>
      </c>
      <c r="D7" s="99">
        <v>20070</v>
      </c>
      <c r="E7" s="8" t="s">
        <v>26</v>
      </c>
      <c r="F7" s="103">
        <v>2</v>
      </c>
      <c r="G7" s="30">
        <f>DATEDIF(D7,E7,"Y")</f>
        <v>4</v>
      </c>
      <c r="H7" s="30">
        <f>DATEDIF(D7,E7,"YM")</f>
        <v>6</v>
      </c>
      <c r="I7" s="104">
        <v>13.9</v>
      </c>
      <c r="J7" s="104">
        <v>103</v>
      </c>
      <c r="K7" s="24" t="str">
        <f t="shared" si="0"/>
        <v>น้ำหนักตามเกณฑ์</v>
      </c>
      <c r="L7" s="24" t="str">
        <f t="shared" si="1"/>
        <v>ส่วนสูงตามเกณฑ์</v>
      </c>
      <c r="M7" s="24" t="str">
        <f t="shared" si="2"/>
        <v>ค่อนข้างผอม</v>
      </c>
      <c r="N7" s="10" t="str">
        <f>[1]Profile!$B$2</f>
        <v>700101-1</v>
      </c>
      <c r="O7" s="11" t="e">
        <f>#REF!</f>
        <v>#REF!</v>
      </c>
      <c r="P7" s="1" t="str">
        <f t="shared" si="3"/>
        <v>254</v>
      </c>
      <c r="Q7" s="1" t="str">
        <f t="shared" si="4"/>
        <v>2103</v>
      </c>
      <c r="R7" s="1">
        <f>ROUND(VLOOKUP($P7,[1]age!$A$2:$M$457,2,FALSE),1)</f>
        <v>17.2</v>
      </c>
      <c r="S7" s="1">
        <f>ROUND(VLOOKUP($P7,[1]age!$A$2:$M$457,3,FALSE),1)</f>
        <v>2.2000000000000002</v>
      </c>
      <c r="T7" s="1">
        <f>ROUND(VLOOKUP($P7,[1]age!$A$2:$M$457,4,FALSE),1)</f>
        <v>12.8</v>
      </c>
      <c r="U7" s="1">
        <f>ROUND(VLOOKUP($P7,[1]age!$A$2:$M$457,5,FALSE),1)</f>
        <v>13.7</v>
      </c>
      <c r="V7" s="1">
        <f>ROUND(VLOOKUP($P7,[1]age!$A$2:$M$457,6,FALSE),1)</f>
        <v>20.3</v>
      </c>
      <c r="W7" s="1">
        <f>ROUND(VLOOKUP($P7,[1]age!$A$2:$M$457,7,FALSE),1)</f>
        <v>21.6</v>
      </c>
      <c r="X7" s="1">
        <f>ROUND(VLOOKUP($P7,[1]age!$A$2:$M$457,8,FALSE),1)</f>
        <v>104.2</v>
      </c>
      <c r="Y7" s="1">
        <f>ROUND(VLOOKUP($P7,[1]age!$A$2:$M$457,9,FALSE),1)</f>
        <v>4.0999999999999996</v>
      </c>
      <c r="Z7" s="1">
        <f>ROUND(VLOOKUP($P7,[1]age!$A$2:$M$457,10,FALSE),1)</f>
        <v>95.9</v>
      </c>
      <c r="AA7" s="1">
        <f>ROUND(VLOOKUP($P7,[1]age!$A$2:$M$457,11,FALSE),1)</f>
        <v>98</v>
      </c>
      <c r="AB7" s="1">
        <f>ROUND(VLOOKUP($P7,[1]age!$A$2:$M$457,12,FALSE),1)</f>
        <v>110.4</v>
      </c>
      <c r="AC7" s="1">
        <f>ROUND(VLOOKUP($P7,[1]age!$A$2:$M$457,13,FALSE),1)</f>
        <v>112.4</v>
      </c>
      <c r="AD7" s="1">
        <f>ROUND(VLOOKUP($Q7,[1]ht!$A$2:$H$253,2,FALSE),1)</f>
        <v>16.7</v>
      </c>
      <c r="AE7" s="1">
        <f>ROUND(VLOOKUP($Q7,[1]ht!$A$2:$H$253,3,FALSE),1)</f>
        <v>1.6</v>
      </c>
      <c r="AF7" s="1">
        <f>ROUND(VLOOKUP($Q7,[1]ht!$A$2:$H$253,4,FALSE),1)</f>
        <v>13.5</v>
      </c>
      <c r="AG7" s="1">
        <f>ROUND(VLOOKUP($Q7,[1]ht!$A$2:$H$253,5,FALSE),1)</f>
        <v>14.2</v>
      </c>
      <c r="AH7" s="1">
        <f>ROUND(VLOOKUP($Q7,[1]ht!$A$2:$H$253,6,FALSE),1)</f>
        <v>18.899999999999999</v>
      </c>
      <c r="AI7" s="1">
        <f>ROUND(VLOOKUP($Q7,[1]ht!$A$2:$H$253,7,FALSE),1)</f>
        <v>19.8</v>
      </c>
      <c r="AJ7" s="1">
        <f>ROUND(VLOOKUP($Q7,[1]ht!$A$2:$H$253,8,FALSE),1)</f>
        <v>21.7</v>
      </c>
      <c r="AK7" s="212" t="s">
        <v>40</v>
      </c>
      <c r="AL7" s="212"/>
      <c r="AM7" s="212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/>
      <c r="BC7"/>
      <c r="BD7"/>
      <c r="BE7"/>
    </row>
    <row r="8" spans="1:57">
      <c r="A8" s="71">
        <v>3</v>
      </c>
      <c r="B8" s="95" t="s">
        <v>239</v>
      </c>
      <c r="C8" s="98" t="s">
        <v>265</v>
      </c>
      <c r="D8" s="99">
        <v>20140</v>
      </c>
      <c r="E8" s="8" t="s">
        <v>26</v>
      </c>
      <c r="F8" s="103">
        <v>2</v>
      </c>
      <c r="G8" s="30">
        <f t="shared" ref="G8:G71" si="5">DATEDIF(D8,E8,"Y")</f>
        <v>4</v>
      </c>
      <c r="H8" s="30">
        <f t="shared" ref="H8:H71" si="6">DATEDIF(D8,E8,"YM")</f>
        <v>4</v>
      </c>
      <c r="I8" s="104">
        <v>18</v>
      </c>
      <c r="J8" s="104">
        <v>109</v>
      </c>
      <c r="K8" s="24" t="str">
        <f t="shared" si="0"/>
        <v>น้ำหนักตามเกณฑ์</v>
      </c>
      <c r="L8" s="24" t="str">
        <f t="shared" si="1"/>
        <v>ส่วนสูงตามเกณฑ์</v>
      </c>
      <c r="M8" s="24" t="str">
        <f t="shared" si="2"/>
        <v>สมส่วน</v>
      </c>
      <c r="N8" s="10" t="str">
        <f>[1]Profile!$B$2</f>
        <v>700101-1</v>
      </c>
      <c r="O8" s="11" t="e">
        <f>#REF!</f>
        <v>#REF!</v>
      </c>
      <c r="P8" s="1" t="str">
        <f t="shared" si="3"/>
        <v>252</v>
      </c>
      <c r="Q8" s="1" t="str">
        <f t="shared" si="4"/>
        <v>2109</v>
      </c>
      <c r="R8" s="1">
        <f>ROUND(VLOOKUP($P8,[1]age!$A$2:$M$457,2,FALSE),1)</f>
        <v>16.899999999999999</v>
      </c>
      <c r="S8" s="1">
        <f>ROUND(VLOOKUP($P8,[1]age!$A$2:$M$457,3,FALSE),1)</f>
        <v>2.2000000000000002</v>
      </c>
      <c r="T8" s="1">
        <f>ROUND(VLOOKUP($P8,[1]age!$A$2:$M$457,4,FALSE),1)</f>
        <v>12.6</v>
      </c>
      <c r="U8" s="1">
        <f>ROUND(VLOOKUP($P8,[1]age!$A$2:$M$457,5,FALSE),1)</f>
        <v>13.5</v>
      </c>
      <c r="V8" s="1">
        <f>ROUND(VLOOKUP($P8,[1]age!$A$2:$M$457,6,FALSE),1)</f>
        <v>19.899999999999999</v>
      </c>
      <c r="W8" s="1">
        <f>ROUND(VLOOKUP($P8,[1]age!$A$2:$M$457,7,FALSE),1)</f>
        <v>21.2</v>
      </c>
      <c r="X8" s="1">
        <f>ROUND(VLOOKUP($P8,[1]age!$A$2:$M$457,8,FALSE),1)</f>
        <v>103</v>
      </c>
      <c r="Y8" s="1">
        <f>ROUND(VLOOKUP($P8,[1]age!$A$2:$M$457,9,FALSE),1)</f>
        <v>4.0999999999999996</v>
      </c>
      <c r="Z8" s="1">
        <f>ROUND(VLOOKUP($P8,[1]age!$A$2:$M$457,10,FALSE),1)</f>
        <v>94.9</v>
      </c>
      <c r="AA8" s="1">
        <f>ROUND(VLOOKUP($P8,[1]age!$A$2:$M$457,11,FALSE),1)</f>
        <v>97</v>
      </c>
      <c r="AB8" s="1">
        <f>ROUND(VLOOKUP($P8,[1]age!$A$2:$M$457,12,FALSE),1)</f>
        <v>109.2</v>
      </c>
      <c r="AC8" s="1">
        <f>ROUND(VLOOKUP($P8,[1]age!$A$2:$M$457,13,FALSE),1)</f>
        <v>111.2</v>
      </c>
      <c r="AD8" s="1">
        <f>ROUND(VLOOKUP($Q8,[1]ht!$A$2:$H$253,2,FALSE),1)</f>
        <v>18.600000000000001</v>
      </c>
      <c r="AE8" s="1">
        <f>ROUND(VLOOKUP($Q8,[1]ht!$A$2:$H$253,3,FALSE),1)</f>
        <v>1.8</v>
      </c>
      <c r="AF8" s="1">
        <f>ROUND(VLOOKUP($Q8,[1]ht!$A$2:$H$253,4,FALSE),1)</f>
        <v>15</v>
      </c>
      <c r="AG8" s="1">
        <f>ROUND(VLOOKUP($Q8,[1]ht!$A$2:$H$253,5,FALSE),1)</f>
        <v>15.7</v>
      </c>
      <c r="AH8" s="1">
        <f>ROUND(VLOOKUP($Q8,[1]ht!$A$2:$H$253,6,FALSE),1)</f>
        <v>21.1</v>
      </c>
      <c r="AI8" s="1">
        <f>ROUND(VLOOKUP($Q8,[1]ht!$A$2:$H$253,7,FALSE),1)</f>
        <v>22.2</v>
      </c>
      <c r="AJ8" s="1">
        <f>ROUND(VLOOKUP($Q8,[1]ht!$A$2:$H$253,8,FALSE),1)</f>
        <v>24.3</v>
      </c>
      <c r="AK8" s="215" t="s">
        <v>41</v>
      </c>
      <c r="AL8" s="215"/>
      <c r="AM8" s="215"/>
      <c r="AN8" s="215" t="s">
        <v>42</v>
      </c>
      <c r="AO8" s="215"/>
      <c r="AP8" s="215"/>
      <c r="AQ8" s="215" t="s">
        <v>43</v>
      </c>
      <c r="AR8" s="215"/>
      <c r="AS8" s="215"/>
      <c r="AT8" s="215" t="s">
        <v>44</v>
      </c>
      <c r="AU8" s="215"/>
      <c r="AV8" s="215"/>
      <c r="AW8" s="216" t="s">
        <v>45</v>
      </c>
      <c r="AX8" s="217"/>
      <c r="AY8" s="218"/>
      <c r="AZ8" s="214" t="s">
        <v>46</v>
      </c>
      <c r="BA8" s="214"/>
      <c r="BB8" s="214"/>
      <c r="BC8"/>
      <c r="BD8"/>
      <c r="BE8"/>
    </row>
    <row r="9" spans="1:57">
      <c r="A9" s="71">
        <v>4</v>
      </c>
      <c r="B9" s="95" t="s">
        <v>240</v>
      </c>
      <c r="C9" s="98" t="s">
        <v>266</v>
      </c>
      <c r="D9" s="99">
        <v>19918</v>
      </c>
      <c r="E9" s="8" t="s">
        <v>26</v>
      </c>
      <c r="F9" s="103">
        <v>2</v>
      </c>
      <c r="G9" s="30">
        <f t="shared" si="5"/>
        <v>4</v>
      </c>
      <c r="H9" s="30">
        <f t="shared" si="6"/>
        <v>11</v>
      </c>
      <c r="I9" s="104">
        <v>16.5</v>
      </c>
      <c r="J9" s="104">
        <v>104</v>
      </c>
      <c r="K9" s="24" t="str">
        <f t="shared" si="0"/>
        <v>น้ำหนักตามเกณฑ์</v>
      </c>
      <c r="L9" s="24" t="str">
        <f t="shared" si="1"/>
        <v>ส่วนสูงตามเกณฑ์</v>
      </c>
      <c r="M9" s="24" t="str">
        <f t="shared" si="2"/>
        <v>สมส่วน</v>
      </c>
      <c r="N9" s="10" t="str">
        <f>[1]Profile!$B$2</f>
        <v>700101-1</v>
      </c>
      <c r="O9" s="11" t="e">
        <f>#REF!</f>
        <v>#REF!</v>
      </c>
      <c r="P9" s="1" t="str">
        <f t="shared" si="3"/>
        <v>259</v>
      </c>
      <c r="Q9" s="1" t="str">
        <f t="shared" si="4"/>
        <v>2104</v>
      </c>
      <c r="R9" s="1">
        <f>ROUND(VLOOKUP($P9,[1]age!$A$2:$M$457,2,FALSE),1)</f>
        <v>18.100000000000001</v>
      </c>
      <c r="S9" s="1">
        <f>ROUND(VLOOKUP($P9,[1]age!$A$2:$M$457,3,FALSE),1)</f>
        <v>2.2999999999999998</v>
      </c>
      <c r="T9" s="1">
        <f>ROUND(VLOOKUP($P9,[1]age!$A$2:$M$457,4,FALSE),1)</f>
        <v>13.4</v>
      </c>
      <c r="U9" s="1">
        <f>ROUND(VLOOKUP($P9,[1]age!$A$2:$M$457,5,FALSE),1)</f>
        <v>14.3</v>
      </c>
      <c r="V9" s="1">
        <f>ROUND(VLOOKUP($P9,[1]age!$A$2:$M$457,6,FALSE),1)</f>
        <v>21.4</v>
      </c>
      <c r="W9" s="1">
        <f>ROUND(VLOOKUP($P9,[1]age!$A$2:$M$457,7,FALSE),1)</f>
        <v>22.8</v>
      </c>
      <c r="X9" s="1">
        <f>ROUND(VLOOKUP($P9,[1]age!$A$2:$M$457,8,FALSE),1)</f>
        <v>107</v>
      </c>
      <c r="Y9" s="1">
        <f>ROUND(VLOOKUP($P9,[1]age!$A$2:$M$457,9,FALSE),1)</f>
        <v>4.2</v>
      </c>
      <c r="Z9" s="1">
        <f>ROUND(VLOOKUP($P9,[1]age!$A$2:$M$457,10,FALSE),1)</f>
        <v>98.5</v>
      </c>
      <c r="AA9" s="1">
        <f>ROUND(VLOOKUP($P9,[1]age!$A$2:$M$457,11,FALSE),1)</f>
        <v>100.6</v>
      </c>
      <c r="AB9" s="1">
        <f>ROUND(VLOOKUP($P9,[1]age!$A$2:$M$457,12,FALSE),1)</f>
        <v>113.3</v>
      </c>
      <c r="AC9" s="1">
        <f>ROUND(VLOOKUP($P9,[1]age!$A$2:$M$457,13,FALSE),1)</f>
        <v>115.4</v>
      </c>
      <c r="AD9" s="1">
        <f>ROUND(VLOOKUP($Q9,[1]ht!$A$2:$H$253,2,FALSE),1)</f>
        <v>17</v>
      </c>
      <c r="AE9" s="1">
        <f>ROUND(VLOOKUP($Q9,[1]ht!$A$2:$H$253,3,FALSE),1)</f>
        <v>1.6</v>
      </c>
      <c r="AF9" s="1">
        <f>ROUND(VLOOKUP($Q9,[1]ht!$A$2:$H$253,4,FALSE),1)</f>
        <v>13.8</v>
      </c>
      <c r="AG9" s="1">
        <f>ROUND(VLOOKUP($Q9,[1]ht!$A$2:$H$253,5,FALSE),1)</f>
        <v>14.5</v>
      </c>
      <c r="AH9" s="1">
        <f>ROUND(VLOOKUP($Q9,[1]ht!$A$2:$H$253,6,FALSE),1)</f>
        <v>19.2</v>
      </c>
      <c r="AI9" s="1">
        <f>ROUND(VLOOKUP($Q9,[1]ht!$A$2:$H$253,7,FALSE),1)</f>
        <v>20.100000000000001</v>
      </c>
      <c r="AJ9" s="1">
        <f>ROUND(VLOOKUP($Q9,[1]ht!$A$2:$H$253,8,FALSE),1)</f>
        <v>22</v>
      </c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9"/>
      <c r="AX9" s="220"/>
      <c r="AY9" s="221"/>
      <c r="AZ9" s="214" t="s">
        <v>47</v>
      </c>
      <c r="BA9" s="214"/>
      <c r="BB9" s="214"/>
      <c r="BC9"/>
      <c r="BD9"/>
      <c r="BE9"/>
    </row>
    <row r="10" spans="1:57">
      <c r="A10" s="71">
        <v>5</v>
      </c>
      <c r="B10" s="95" t="s">
        <v>241</v>
      </c>
      <c r="C10" s="98" t="s">
        <v>267</v>
      </c>
      <c r="D10" s="99">
        <v>20092</v>
      </c>
      <c r="E10" s="8" t="s">
        <v>26</v>
      </c>
      <c r="F10" s="103">
        <v>1</v>
      </c>
      <c r="G10" s="30">
        <f t="shared" si="5"/>
        <v>4</v>
      </c>
      <c r="H10" s="30">
        <f t="shared" si="6"/>
        <v>5</v>
      </c>
      <c r="I10" s="104">
        <v>16.5</v>
      </c>
      <c r="J10" s="104">
        <v>106</v>
      </c>
      <c r="K10" s="24" t="str">
        <f t="shared" si="0"/>
        <v>น้ำหนักตามเกณฑ์</v>
      </c>
      <c r="L10" s="24" t="str">
        <f t="shared" si="1"/>
        <v>ส่วนสูงตามเกณฑ์</v>
      </c>
      <c r="M10" s="24" t="str">
        <f t="shared" si="2"/>
        <v>สมส่วน</v>
      </c>
      <c r="N10" s="10" t="str">
        <f>[1]Profile!$B$2</f>
        <v>700101-1</v>
      </c>
      <c r="O10" s="11" t="e">
        <f>#REF!</f>
        <v>#REF!</v>
      </c>
      <c r="P10" s="1" t="str">
        <f t="shared" si="3"/>
        <v>153</v>
      </c>
      <c r="Q10" s="1" t="str">
        <f t="shared" si="4"/>
        <v>1106</v>
      </c>
      <c r="R10" s="1">
        <f>ROUND(VLOOKUP($P10,[1]age!$A$2:$M$457,2,FALSE),1)</f>
        <v>17.8</v>
      </c>
      <c r="S10" s="1">
        <f>ROUND(VLOOKUP($P10,[1]age!$A$2:$M$457,3,FALSE),1)</f>
        <v>2.2999999999999998</v>
      </c>
      <c r="T10" s="1">
        <f>ROUND(VLOOKUP($P10,[1]age!$A$2:$M$457,4,FALSE),1)</f>
        <v>13.2</v>
      </c>
      <c r="U10" s="1">
        <f>ROUND(VLOOKUP($P10,[1]age!$A$2:$M$457,5,FALSE),1)</f>
        <v>14.1</v>
      </c>
      <c r="V10" s="1">
        <f>ROUND(VLOOKUP($P10,[1]age!$A$2:$M$457,6,FALSE),1)</f>
        <v>21</v>
      </c>
      <c r="W10" s="1">
        <f>ROUND(VLOOKUP($P10,[1]age!$A$2:$M$457,7,FALSE),1)</f>
        <v>22.4</v>
      </c>
      <c r="X10" s="1">
        <f>ROUND(VLOOKUP($P10,[1]age!$A$2:$M$457,8,FALSE),1)</f>
        <v>104.9</v>
      </c>
      <c r="Y10" s="1">
        <f>ROUND(VLOOKUP($P10,[1]age!$A$2:$M$457,9,FALSE),1)</f>
        <v>4.2</v>
      </c>
      <c r="Z10" s="1">
        <f>ROUND(VLOOKUP($P10,[1]age!$A$2:$M$457,10,FALSE),1)</f>
        <v>96.5</v>
      </c>
      <c r="AA10" s="1">
        <f>ROUND(VLOOKUP($P10,[1]age!$A$2:$M$457,11,FALSE),1)</f>
        <v>98.5</v>
      </c>
      <c r="AB10" s="1">
        <f>ROUND(VLOOKUP($P10,[1]age!$A$2:$M$457,12,FALSE),1)</f>
        <v>111.1</v>
      </c>
      <c r="AC10" s="1">
        <f>ROUND(VLOOKUP($P10,[1]age!$A$2:$M$457,13,FALSE),1)</f>
        <v>113.2</v>
      </c>
      <c r="AD10" s="1">
        <f>ROUND(VLOOKUP($Q10,[1]ht!$A$2:$H$253,2,FALSE),1)</f>
        <v>17.8</v>
      </c>
      <c r="AE10" s="1">
        <f>ROUND(VLOOKUP($Q10,[1]ht!$A$2:$H$253,3,FALSE),1)</f>
        <v>1.6</v>
      </c>
      <c r="AF10" s="1">
        <f>ROUND(VLOOKUP($Q10,[1]ht!$A$2:$H$253,4,FALSE),1)</f>
        <v>14.6</v>
      </c>
      <c r="AG10" s="1">
        <f>ROUND(VLOOKUP($Q10,[1]ht!$A$2:$H$253,5,FALSE),1)</f>
        <v>15.3</v>
      </c>
      <c r="AH10" s="1">
        <f>ROUND(VLOOKUP($Q10,[1]ht!$A$2:$H$253,6,FALSE),1)</f>
        <v>20.100000000000001</v>
      </c>
      <c r="AI10" s="1">
        <f>ROUND(VLOOKUP($Q10,[1]ht!$A$2:$H$253,7,FALSE),1)</f>
        <v>21</v>
      </c>
      <c r="AJ10" s="1">
        <f>ROUND(VLOOKUP($Q10,[1]ht!$A$2:$H$253,8,FALSE),1)</f>
        <v>22.9</v>
      </c>
      <c r="AK10" s="16" t="s">
        <v>37</v>
      </c>
      <c r="AL10" s="16" t="s">
        <v>38</v>
      </c>
      <c r="AM10" s="14" t="s">
        <v>39</v>
      </c>
      <c r="AN10" s="16" t="s">
        <v>37</v>
      </c>
      <c r="AO10" s="16" t="s">
        <v>38</v>
      </c>
      <c r="AP10" s="14" t="s">
        <v>39</v>
      </c>
      <c r="AQ10" s="16" t="s">
        <v>37</v>
      </c>
      <c r="AR10" s="16" t="s">
        <v>38</v>
      </c>
      <c r="AS10" s="14" t="s">
        <v>39</v>
      </c>
      <c r="AT10" s="16" t="s">
        <v>37</v>
      </c>
      <c r="AU10" s="16" t="s">
        <v>38</v>
      </c>
      <c r="AV10" s="14" t="s">
        <v>39</v>
      </c>
      <c r="AW10" s="16" t="s">
        <v>37</v>
      </c>
      <c r="AX10" s="16" t="s">
        <v>38</v>
      </c>
      <c r="AY10" s="14" t="s">
        <v>39</v>
      </c>
      <c r="AZ10" s="59" t="s">
        <v>37</v>
      </c>
      <c r="BA10" s="59" t="s">
        <v>38</v>
      </c>
      <c r="BB10" s="59" t="s">
        <v>39</v>
      </c>
      <c r="BC10"/>
      <c r="BD10"/>
      <c r="BE10"/>
    </row>
    <row r="11" spans="1:57" ht="23.25">
      <c r="A11" s="71">
        <v>6</v>
      </c>
      <c r="B11" s="95" t="s">
        <v>242</v>
      </c>
      <c r="C11" s="98" t="s">
        <v>268</v>
      </c>
      <c r="D11" s="99">
        <v>20211</v>
      </c>
      <c r="E11" s="8" t="s">
        <v>26</v>
      </c>
      <c r="F11" s="103">
        <v>1</v>
      </c>
      <c r="G11" s="30">
        <f t="shared" si="5"/>
        <v>4</v>
      </c>
      <c r="H11" s="30">
        <f t="shared" si="6"/>
        <v>1</v>
      </c>
      <c r="I11" s="104">
        <v>28.5</v>
      </c>
      <c r="J11" s="104">
        <v>105</v>
      </c>
      <c r="K11" s="24" t="str">
        <f t="shared" si="0"/>
        <v>น้ำหนักมากเกินเกณฑ์</v>
      </c>
      <c r="L11" s="24" t="str">
        <f t="shared" si="1"/>
        <v>ส่วนสูงตามเกณฑ์</v>
      </c>
      <c r="M11" s="24" t="str">
        <f t="shared" si="2"/>
        <v>อ้วน</v>
      </c>
      <c r="N11" s="10" t="str">
        <f>[1]Profile!$B$2</f>
        <v>700101-1</v>
      </c>
      <c r="O11" s="11" t="e">
        <f>#REF!</f>
        <v>#REF!</v>
      </c>
      <c r="P11" s="1" t="str">
        <f t="shared" si="3"/>
        <v>149</v>
      </c>
      <c r="Q11" s="1" t="str">
        <f t="shared" si="4"/>
        <v>1105</v>
      </c>
      <c r="R11" s="1">
        <f>ROUND(VLOOKUP($P11,[1]age!$A$2:$M$457,2,FALSE),1)</f>
        <v>17.2</v>
      </c>
      <c r="S11" s="1">
        <f>ROUND(VLOOKUP($P11,[1]age!$A$2:$M$457,3,FALSE),1)</f>
        <v>2.2000000000000002</v>
      </c>
      <c r="T11" s="1">
        <f>ROUND(VLOOKUP($P11,[1]age!$A$2:$M$457,4,FALSE),1)</f>
        <v>12.8</v>
      </c>
      <c r="U11" s="1">
        <f>ROUND(VLOOKUP($P11,[1]age!$A$2:$M$457,5,FALSE),1)</f>
        <v>13.7</v>
      </c>
      <c r="V11" s="1">
        <f>ROUND(VLOOKUP($P11,[1]age!$A$2:$M$457,6,FALSE),1)</f>
        <v>20.2</v>
      </c>
      <c r="W11" s="1">
        <f>ROUND(VLOOKUP($P11,[1]age!$A$2:$M$457,7,FALSE),1)</f>
        <v>21.5</v>
      </c>
      <c r="X11" s="1">
        <f>ROUND(VLOOKUP($P11,[1]age!$A$2:$M$457,8,FALSE),1)</f>
        <v>102.6</v>
      </c>
      <c r="Y11" s="1">
        <f>ROUND(VLOOKUP($P11,[1]age!$A$2:$M$457,9,FALSE),1)</f>
        <v>4.0999999999999996</v>
      </c>
      <c r="Z11" s="1">
        <f>ROUND(VLOOKUP($P11,[1]age!$A$2:$M$457,10,FALSE),1)</f>
        <v>94.4</v>
      </c>
      <c r="AA11" s="1">
        <f>ROUND(VLOOKUP($P11,[1]age!$A$2:$M$457,11,FALSE),1)</f>
        <v>96.4</v>
      </c>
      <c r="AB11" s="1">
        <f>ROUND(VLOOKUP($P11,[1]age!$A$2:$M$457,12,FALSE),1)</f>
        <v>108.7</v>
      </c>
      <c r="AC11" s="1">
        <f>ROUND(VLOOKUP($P11,[1]age!$A$2:$M$457,13,FALSE),1)</f>
        <v>110.8</v>
      </c>
      <c r="AD11" s="1">
        <f>ROUND(VLOOKUP($Q11,[1]ht!$A$2:$H$253,2,FALSE),1)</f>
        <v>17.600000000000001</v>
      </c>
      <c r="AE11" s="1">
        <f>ROUND(VLOOKUP($Q11,[1]ht!$A$2:$H$253,3,FALSE),1)</f>
        <v>1.5</v>
      </c>
      <c r="AF11" s="1">
        <f>ROUND(VLOOKUP($Q11,[1]ht!$A$2:$H$253,4,FALSE),1)</f>
        <v>14.5</v>
      </c>
      <c r="AG11" s="1">
        <f>ROUND(VLOOKUP($Q11,[1]ht!$A$2:$H$253,5,FALSE),1)</f>
        <v>15.1</v>
      </c>
      <c r="AH11" s="1">
        <f>ROUND(VLOOKUP($Q11,[1]ht!$A$2:$H$253,6,FALSE),1)</f>
        <v>19.7</v>
      </c>
      <c r="AI11" s="1">
        <f>ROUND(VLOOKUP($Q11,[1]ht!$A$2:$H$253,7,FALSE),1)</f>
        <v>20.6</v>
      </c>
      <c r="AJ11" s="1">
        <f>ROUND(VLOOKUP($Q11,[1]ht!$A$2:$H$253,8,FALSE),1)</f>
        <v>22.5</v>
      </c>
      <c r="AK11" s="33">
        <v>0</v>
      </c>
      <c r="AL11" s="33">
        <v>0</v>
      </c>
      <c r="AM11" s="35">
        <f>AL11+AK11</f>
        <v>0</v>
      </c>
      <c r="AN11" s="33">
        <v>1</v>
      </c>
      <c r="AO11" s="33">
        <v>2</v>
      </c>
      <c r="AP11" s="35">
        <f>AO11+AN11</f>
        <v>3</v>
      </c>
      <c r="AQ11" s="33">
        <v>14</v>
      </c>
      <c r="AR11" s="33">
        <v>8</v>
      </c>
      <c r="AS11" s="35">
        <f>AR11+AQ11</f>
        <v>22</v>
      </c>
      <c r="AT11" s="33">
        <v>0</v>
      </c>
      <c r="AU11" s="33">
        <v>1</v>
      </c>
      <c r="AV11" s="35">
        <f>AU11+AT11</f>
        <v>1</v>
      </c>
      <c r="AW11" s="33">
        <v>0</v>
      </c>
      <c r="AX11" s="33">
        <v>0</v>
      </c>
      <c r="AY11" s="35">
        <f>AX11+AW11</f>
        <v>0</v>
      </c>
      <c r="AZ11" s="33">
        <f>AK11+AN11</f>
        <v>1</v>
      </c>
      <c r="BA11" s="33">
        <f>AL11+AO11</f>
        <v>2</v>
      </c>
      <c r="BB11" s="33">
        <f>AM11+AP11</f>
        <v>3</v>
      </c>
      <c r="BC11"/>
      <c r="BD11"/>
      <c r="BE11"/>
    </row>
    <row r="12" spans="1:57" ht="23.25">
      <c r="A12" s="71">
        <v>7</v>
      </c>
      <c r="B12" s="95" t="s">
        <v>243</v>
      </c>
      <c r="C12" s="98" t="s">
        <v>269</v>
      </c>
      <c r="D12" s="99">
        <v>20137</v>
      </c>
      <c r="E12" s="8" t="s">
        <v>26</v>
      </c>
      <c r="F12" s="103">
        <v>2</v>
      </c>
      <c r="G12" s="30">
        <f t="shared" si="5"/>
        <v>4</v>
      </c>
      <c r="H12" s="30">
        <f t="shared" si="6"/>
        <v>4</v>
      </c>
      <c r="I12" s="104">
        <v>12.8</v>
      </c>
      <c r="J12" s="104">
        <v>95</v>
      </c>
      <c r="K12" s="24" t="str">
        <f t="shared" si="0"/>
        <v>น้ำหนักค่อนข้างน้อย</v>
      </c>
      <c r="L12" s="24" t="str">
        <f t="shared" si="1"/>
        <v>ค่อนข้างเตี้ย</v>
      </c>
      <c r="M12" s="24" t="str">
        <f t="shared" si="2"/>
        <v>สมส่วน</v>
      </c>
      <c r="N12" s="10" t="str">
        <f>[1]Profile!$B$2</f>
        <v>700101-1</v>
      </c>
      <c r="O12" s="11" t="e">
        <f>#REF!</f>
        <v>#REF!</v>
      </c>
      <c r="P12" s="1" t="str">
        <f t="shared" si="3"/>
        <v>252</v>
      </c>
      <c r="Q12" s="1" t="str">
        <f t="shared" si="4"/>
        <v>295</v>
      </c>
      <c r="R12" s="1">
        <f>ROUND(VLOOKUP($P12,[1]age!$A$2:$M$457,2,FALSE),1)</f>
        <v>16.899999999999999</v>
      </c>
      <c r="S12" s="1">
        <f>ROUND(VLOOKUP($P12,[1]age!$A$2:$M$457,3,FALSE),1)</f>
        <v>2.2000000000000002</v>
      </c>
      <c r="T12" s="1">
        <f>ROUND(VLOOKUP($P12,[1]age!$A$2:$M$457,4,FALSE),1)</f>
        <v>12.6</v>
      </c>
      <c r="U12" s="1">
        <f>ROUND(VLOOKUP($P12,[1]age!$A$2:$M$457,5,FALSE),1)</f>
        <v>13.5</v>
      </c>
      <c r="V12" s="1">
        <f>ROUND(VLOOKUP($P12,[1]age!$A$2:$M$457,6,FALSE),1)</f>
        <v>19.899999999999999</v>
      </c>
      <c r="W12" s="1">
        <f>ROUND(VLOOKUP($P12,[1]age!$A$2:$M$457,7,FALSE),1)</f>
        <v>21.2</v>
      </c>
      <c r="X12" s="1">
        <f>ROUND(VLOOKUP($P12,[1]age!$A$2:$M$457,8,FALSE),1)</f>
        <v>103</v>
      </c>
      <c r="Y12" s="1">
        <f>ROUND(VLOOKUP($P12,[1]age!$A$2:$M$457,9,FALSE),1)</f>
        <v>4.0999999999999996</v>
      </c>
      <c r="Z12" s="1">
        <f>ROUND(VLOOKUP($P12,[1]age!$A$2:$M$457,10,FALSE),1)</f>
        <v>94.9</v>
      </c>
      <c r="AA12" s="1">
        <f>ROUND(VLOOKUP($P12,[1]age!$A$2:$M$457,11,FALSE),1)</f>
        <v>97</v>
      </c>
      <c r="AB12" s="1">
        <f>ROUND(VLOOKUP($P12,[1]age!$A$2:$M$457,12,FALSE),1)</f>
        <v>109.2</v>
      </c>
      <c r="AC12" s="1">
        <f>ROUND(VLOOKUP($P12,[1]age!$A$2:$M$457,13,FALSE),1)</f>
        <v>111.2</v>
      </c>
      <c r="AD12" s="1">
        <f>ROUND(VLOOKUP($Q12,[1]ht!$A$2:$H$253,2,FALSE),1)</f>
        <v>14.4</v>
      </c>
      <c r="AE12" s="1">
        <f>ROUND(VLOOKUP($Q12,[1]ht!$A$2:$H$253,3,FALSE),1)</f>
        <v>1.3</v>
      </c>
      <c r="AF12" s="1">
        <f>ROUND(VLOOKUP($Q12,[1]ht!$A$2:$H$253,4,FALSE),1)</f>
        <v>11.8</v>
      </c>
      <c r="AG12" s="1">
        <f>ROUND(VLOOKUP($Q12,[1]ht!$A$2:$H$253,5,FALSE),1)</f>
        <v>12.3</v>
      </c>
      <c r="AH12" s="1">
        <f>ROUND(VLOOKUP($Q12,[1]ht!$A$2:$H$253,6,FALSE),1)</f>
        <v>16.2</v>
      </c>
      <c r="AI12" s="1">
        <f>ROUND(VLOOKUP($Q12,[1]ht!$A$2:$H$253,7,FALSE),1)</f>
        <v>17</v>
      </c>
      <c r="AJ12" s="1">
        <f>ROUND(VLOOKUP($Q12,[1]ht!$A$2:$H$253,8,FALSE),1)</f>
        <v>18.5</v>
      </c>
      <c r="AK12" s="213" t="s">
        <v>48</v>
      </c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/>
      <c r="BD12"/>
      <c r="BE12"/>
    </row>
    <row r="13" spans="1:57">
      <c r="A13" s="71">
        <v>8</v>
      </c>
      <c r="B13" s="95" t="s">
        <v>244</v>
      </c>
      <c r="C13" s="98" t="s">
        <v>270</v>
      </c>
      <c r="D13" s="99">
        <v>20009</v>
      </c>
      <c r="E13" s="8" t="s">
        <v>26</v>
      </c>
      <c r="F13" s="103">
        <v>1</v>
      </c>
      <c r="G13" s="30">
        <f t="shared" si="5"/>
        <v>4</v>
      </c>
      <c r="H13" s="30">
        <f t="shared" si="6"/>
        <v>8</v>
      </c>
      <c r="I13" s="104">
        <v>16.399999999999999</v>
      </c>
      <c r="J13" s="104">
        <v>104</v>
      </c>
      <c r="K13" s="24" t="str">
        <f t="shared" si="0"/>
        <v>น้ำหนักตามเกณฑ์</v>
      </c>
      <c r="L13" s="24" t="str">
        <f t="shared" si="1"/>
        <v>ส่วนสูงตามเกณฑ์</v>
      </c>
      <c r="M13" s="24" t="str">
        <f t="shared" si="2"/>
        <v>สมส่วน</v>
      </c>
      <c r="N13" s="10" t="str">
        <f>[1]Profile!$B$2</f>
        <v>700101-1</v>
      </c>
      <c r="O13" s="11" t="e">
        <f>#REF!</f>
        <v>#REF!</v>
      </c>
      <c r="P13" s="1" t="str">
        <f t="shared" si="3"/>
        <v>156</v>
      </c>
      <c r="Q13" s="1" t="str">
        <f t="shared" si="4"/>
        <v>1104</v>
      </c>
      <c r="R13" s="1">
        <f>ROUND(VLOOKUP($P13,[1]age!$A$2:$M$457,2,FALSE),1)</f>
        <v>18.399999999999999</v>
      </c>
      <c r="S13" s="1">
        <f>ROUND(VLOOKUP($P13,[1]age!$A$2:$M$457,3,FALSE),1)</f>
        <v>2.4</v>
      </c>
      <c r="T13" s="1">
        <f>ROUND(VLOOKUP($P13,[1]age!$A$2:$M$457,4,FALSE),1)</f>
        <v>13.6</v>
      </c>
      <c r="U13" s="1">
        <f>ROUND(VLOOKUP($P13,[1]age!$A$2:$M$457,5,FALSE),1)</f>
        <v>14.5</v>
      </c>
      <c r="V13" s="1">
        <f>ROUND(VLOOKUP($P13,[1]age!$A$2:$M$457,6,FALSE),1)</f>
        <v>21.7</v>
      </c>
      <c r="W13" s="1">
        <f>ROUND(VLOOKUP($P13,[1]age!$A$2:$M$457,7,FALSE),1)</f>
        <v>23.2</v>
      </c>
      <c r="X13" s="1">
        <f>ROUND(VLOOKUP($P13,[1]age!$A$2:$M$457,8,FALSE),1)</f>
        <v>106.5</v>
      </c>
      <c r="Y13" s="1">
        <f>ROUND(VLOOKUP($P13,[1]age!$A$2:$M$457,9,FALSE),1)</f>
        <v>4.3</v>
      </c>
      <c r="Z13" s="1">
        <f>ROUND(VLOOKUP($P13,[1]age!$A$2:$M$457,10,FALSE),1)</f>
        <v>98</v>
      </c>
      <c r="AA13" s="1">
        <f>ROUND(VLOOKUP($P13,[1]age!$A$2:$M$457,11,FALSE),1)</f>
        <v>100.1</v>
      </c>
      <c r="AB13" s="1">
        <f>ROUND(VLOOKUP($P13,[1]age!$A$2:$M$457,12,FALSE),1)</f>
        <v>112.8</v>
      </c>
      <c r="AC13" s="1">
        <f>ROUND(VLOOKUP($P13,[1]age!$A$2:$M$457,13,FALSE),1)</f>
        <v>115</v>
      </c>
      <c r="AD13" s="1">
        <f>ROUND(VLOOKUP($Q13,[1]ht!$A$2:$H$253,2,FALSE),1)</f>
        <v>17.3</v>
      </c>
      <c r="AE13" s="1">
        <f>ROUND(VLOOKUP($Q13,[1]ht!$A$2:$H$253,3,FALSE),1)</f>
        <v>1.5</v>
      </c>
      <c r="AF13" s="1">
        <f>ROUND(VLOOKUP($Q13,[1]ht!$A$2:$H$253,4,FALSE),1)</f>
        <v>14.2</v>
      </c>
      <c r="AG13" s="1">
        <f>ROUND(VLOOKUP($Q13,[1]ht!$A$2:$H$253,5,FALSE),1)</f>
        <v>14.8</v>
      </c>
      <c r="AH13" s="1">
        <f>ROUND(VLOOKUP($Q13,[1]ht!$A$2:$H$253,6,FALSE),1)</f>
        <v>19.399999999999999</v>
      </c>
      <c r="AI13" s="1">
        <f>ROUND(VLOOKUP($Q13,[1]ht!$A$2:$H$253,7,FALSE),1)</f>
        <v>20.3</v>
      </c>
      <c r="AJ13" s="1">
        <f>ROUND(VLOOKUP($Q13,[1]ht!$A$2:$H$253,8,FALSE),1)</f>
        <v>22.2</v>
      </c>
      <c r="AK13" s="215" t="s">
        <v>49</v>
      </c>
      <c r="AL13" s="215"/>
      <c r="AM13" s="215"/>
      <c r="AN13" s="216" t="s">
        <v>50</v>
      </c>
      <c r="AO13" s="217"/>
      <c r="AP13" s="218"/>
      <c r="AQ13" s="216" t="s">
        <v>51</v>
      </c>
      <c r="AR13" s="217"/>
      <c r="AS13" s="218"/>
      <c r="AT13" s="216" t="s">
        <v>52</v>
      </c>
      <c r="AU13" s="217"/>
      <c r="AV13" s="218"/>
      <c r="AW13" s="216" t="s">
        <v>53</v>
      </c>
      <c r="AX13" s="217"/>
      <c r="AY13" s="218"/>
      <c r="AZ13" s="216" t="s">
        <v>54</v>
      </c>
      <c r="BA13" s="217"/>
      <c r="BB13" s="218"/>
      <c r="BC13" s="242" t="s">
        <v>55</v>
      </c>
      <c r="BD13" s="243"/>
      <c r="BE13" s="244"/>
    </row>
    <row r="14" spans="1:57">
      <c r="A14" s="71">
        <v>9</v>
      </c>
      <c r="B14" s="95" t="s">
        <v>245</v>
      </c>
      <c r="C14" s="98" t="s">
        <v>271</v>
      </c>
      <c r="D14" s="99">
        <v>20134</v>
      </c>
      <c r="E14" s="8" t="s">
        <v>26</v>
      </c>
      <c r="F14" s="103">
        <v>2</v>
      </c>
      <c r="G14" s="30">
        <f t="shared" si="5"/>
        <v>4</v>
      </c>
      <c r="H14" s="30">
        <f t="shared" si="6"/>
        <v>4</v>
      </c>
      <c r="I14" s="104">
        <v>14.5</v>
      </c>
      <c r="J14" s="104">
        <v>100</v>
      </c>
      <c r="K14" s="24" t="str">
        <f t="shared" si="0"/>
        <v>น้ำหนักตามเกณฑ์</v>
      </c>
      <c r="L14" s="24" t="str">
        <f t="shared" si="1"/>
        <v>ส่วนสูงตามเกณฑ์</v>
      </c>
      <c r="M14" s="24" t="str">
        <f t="shared" si="2"/>
        <v>สมส่วน</v>
      </c>
      <c r="N14" s="10" t="str">
        <f>[1]Profile!$B$2</f>
        <v>700101-1</v>
      </c>
      <c r="O14" s="11" t="e">
        <f>#REF!</f>
        <v>#REF!</v>
      </c>
      <c r="P14" s="1" t="str">
        <f t="shared" si="3"/>
        <v>252</v>
      </c>
      <c r="Q14" s="1" t="str">
        <f t="shared" si="4"/>
        <v>2100</v>
      </c>
      <c r="R14" s="1">
        <f>ROUND(VLOOKUP($P14,[1]age!$A$2:$M$457,2,FALSE),1)</f>
        <v>16.899999999999999</v>
      </c>
      <c r="S14" s="1">
        <f>ROUND(VLOOKUP($P14,[1]age!$A$2:$M$457,3,FALSE),1)</f>
        <v>2.2000000000000002</v>
      </c>
      <c r="T14" s="1">
        <f>ROUND(VLOOKUP($P14,[1]age!$A$2:$M$457,4,FALSE),1)</f>
        <v>12.6</v>
      </c>
      <c r="U14" s="1">
        <f>ROUND(VLOOKUP($P14,[1]age!$A$2:$M$457,5,FALSE),1)</f>
        <v>13.5</v>
      </c>
      <c r="V14" s="1">
        <f>ROUND(VLOOKUP($P14,[1]age!$A$2:$M$457,6,FALSE),1)</f>
        <v>19.899999999999999</v>
      </c>
      <c r="W14" s="1">
        <f>ROUND(VLOOKUP($P14,[1]age!$A$2:$M$457,7,FALSE),1)</f>
        <v>21.2</v>
      </c>
      <c r="X14" s="1">
        <f>ROUND(VLOOKUP($P14,[1]age!$A$2:$M$457,8,FALSE),1)</f>
        <v>103</v>
      </c>
      <c r="Y14" s="1">
        <f>ROUND(VLOOKUP($P14,[1]age!$A$2:$M$457,9,FALSE),1)</f>
        <v>4.0999999999999996</v>
      </c>
      <c r="Z14" s="1">
        <f>ROUND(VLOOKUP($P14,[1]age!$A$2:$M$457,10,FALSE),1)</f>
        <v>94.9</v>
      </c>
      <c r="AA14" s="1">
        <f>ROUND(VLOOKUP($P14,[1]age!$A$2:$M$457,11,FALSE),1)</f>
        <v>97</v>
      </c>
      <c r="AB14" s="1">
        <f>ROUND(VLOOKUP($P14,[1]age!$A$2:$M$457,12,FALSE),1)</f>
        <v>109.2</v>
      </c>
      <c r="AC14" s="1">
        <f>ROUND(VLOOKUP($P14,[1]age!$A$2:$M$457,13,FALSE),1)</f>
        <v>111.2</v>
      </c>
      <c r="AD14" s="1">
        <f>ROUND(VLOOKUP($Q14,[1]ht!$A$2:$H$253,2,FALSE),1)</f>
        <v>15.9</v>
      </c>
      <c r="AE14" s="1">
        <f>ROUND(VLOOKUP($Q14,[1]ht!$A$2:$H$253,3,FALSE),1)</f>
        <v>1.4</v>
      </c>
      <c r="AF14" s="1">
        <f>ROUND(VLOOKUP($Q14,[1]ht!$A$2:$H$253,4,FALSE),1)</f>
        <v>13</v>
      </c>
      <c r="AG14" s="1">
        <f>ROUND(VLOOKUP($Q14,[1]ht!$A$2:$H$253,5,FALSE),1)</f>
        <v>13.5</v>
      </c>
      <c r="AH14" s="1">
        <f>ROUND(VLOOKUP($Q14,[1]ht!$A$2:$H$253,6,FALSE),1)</f>
        <v>17.899999999999999</v>
      </c>
      <c r="AI14" s="1">
        <f>ROUND(VLOOKUP($Q14,[1]ht!$A$2:$H$253,7,FALSE),1)</f>
        <v>18.7</v>
      </c>
      <c r="AJ14" s="1">
        <f>ROUND(VLOOKUP($Q14,[1]ht!$A$2:$H$253,8,FALSE),1)</f>
        <v>20.399999999999999</v>
      </c>
      <c r="AK14" s="215"/>
      <c r="AL14" s="215"/>
      <c r="AM14" s="215"/>
      <c r="AN14" s="219"/>
      <c r="AO14" s="220"/>
      <c r="AP14" s="221"/>
      <c r="AQ14" s="219"/>
      <c r="AR14" s="220"/>
      <c r="AS14" s="221"/>
      <c r="AT14" s="219"/>
      <c r="AU14" s="220"/>
      <c r="AV14" s="221"/>
      <c r="AW14" s="219"/>
      <c r="AX14" s="220"/>
      <c r="AY14" s="221"/>
      <c r="AZ14" s="219"/>
      <c r="BA14" s="220"/>
      <c r="BB14" s="221"/>
      <c r="BC14" s="228" t="s">
        <v>56</v>
      </c>
      <c r="BD14" s="229"/>
      <c r="BE14" s="230"/>
    </row>
    <row r="15" spans="1:57">
      <c r="A15" s="71">
        <v>10</v>
      </c>
      <c r="B15" s="95" t="s">
        <v>246</v>
      </c>
      <c r="C15" s="98" t="s">
        <v>272</v>
      </c>
      <c r="D15" s="99">
        <v>20095</v>
      </c>
      <c r="E15" s="8" t="s">
        <v>26</v>
      </c>
      <c r="F15" s="103">
        <v>1</v>
      </c>
      <c r="G15" s="30">
        <f t="shared" si="5"/>
        <v>4</v>
      </c>
      <c r="H15" s="30">
        <f t="shared" si="6"/>
        <v>5</v>
      </c>
      <c r="I15" s="104">
        <v>15.4</v>
      </c>
      <c r="J15" s="104">
        <v>101</v>
      </c>
      <c r="K15" s="24" t="str">
        <f t="shared" si="0"/>
        <v>น้ำหนักตามเกณฑ์</v>
      </c>
      <c r="L15" s="24" t="str">
        <f t="shared" si="1"/>
        <v>ส่วนสูงตามเกณฑ์</v>
      </c>
      <c r="M15" s="24" t="str">
        <f t="shared" si="2"/>
        <v>สมส่วน</v>
      </c>
      <c r="N15" s="10" t="str">
        <f>[1]Profile!$B$2</f>
        <v>700101-1</v>
      </c>
      <c r="O15" s="11" t="e">
        <f>#REF!</f>
        <v>#REF!</v>
      </c>
      <c r="P15" s="1" t="str">
        <f t="shared" si="3"/>
        <v>153</v>
      </c>
      <c r="Q15" s="1" t="str">
        <f t="shared" si="4"/>
        <v>1101</v>
      </c>
      <c r="R15" s="1">
        <f>ROUND(VLOOKUP($P15,[1]age!$A$2:$M$457,2,FALSE),1)</f>
        <v>17.8</v>
      </c>
      <c r="S15" s="1">
        <f>ROUND(VLOOKUP($P15,[1]age!$A$2:$M$457,3,FALSE),1)</f>
        <v>2.2999999999999998</v>
      </c>
      <c r="T15" s="1">
        <f>ROUND(VLOOKUP($P15,[1]age!$A$2:$M$457,4,FALSE),1)</f>
        <v>13.2</v>
      </c>
      <c r="U15" s="1">
        <f>ROUND(VLOOKUP($P15,[1]age!$A$2:$M$457,5,FALSE),1)</f>
        <v>14.1</v>
      </c>
      <c r="V15" s="1">
        <f>ROUND(VLOOKUP($P15,[1]age!$A$2:$M$457,6,FALSE),1)</f>
        <v>21</v>
      </c>
      <c r="W15" s="1">
        <f>ROUND(VLOOKUP($P15,[1]age!$A$2:$M$457,7,FALSE),1)</f>
        <v>22.4</v>
      </c>
      <c r="X15" s="1">
        <f>ROUND(VLOOKUP($P15,[1]age!$A$2:$M$457,8,FALSE),1)</f>
        <v>104.9</v>
      </c>
      <c r="Y15" s="1">
        <f>ROUND(VLOOKUP($P15,[1]age!$A$2:$M$457,9,FALSE),1)</f>
        <v>4.2</v>
      </c>
      <c r="Z15" s="1">
        <f>ROUND(VLOOKUP($P15,[1]age!$A$2:$M$457,10,FALSE),1)</f>
        <v>96.5</v>
      </c>
      <c r="AA15" s="1">
        <f>ROUND(VLOOKUP($P15,[1]age!$A$2:$M$457,11,FALSE),1)</f>
        <v>98.5</v>
      </c>
      <c r="AB15" s="1">
        <f>ROUND(VLOOKUP($P15,[1]age!$A$2:$M$457,12,FALSE),1)</f>
        <v>111.1</v>
      </c>
      <c r="AC15" s="1">
        <f>ROUND(VLOOKUP($P15,[1]age!$A$2:$M$457,13,FALSE),1)</f>
        <v>113.2</v>
      </c>
      <c r="AD15" s="1">
        <f>ROUND(VLOOKUP($Q15,[1]ht!$A$2:$H$253,2,FALSE),1)</f>
        <v>16.399999999999999</v>
      </c>
      <c r="AE15" s="1">
        <f>ROUND(VLOOKUP($Q15,[1]ht!$A$2:$H$253,3,FALSE),1)</f>
        <v>1.5</v>
      </c>
      <c r="AF15" s="1">
        <f>ROUND(VLOOKUP($Q15,[1]ht!$A$2:$H$253,4,FALSE),1)</f>
        <v>13.5</v>
      </c>
      <c r="AG15" s="1">
        <f>ROUND(VLOOKUP($Q15,[1]ht!$A$2:$H$253,5,FALSE),1)</f>
        <v>14</v>
      </c>
      <c r="AH15" s="1">
        <f>ROUND(VLOOKUP($Q15,[1]ht!$A$2:$H$253,6,FALSE),1)</f>
        <v>18.399999999999999</v>
      </c>
      <c r="AI15" s="1">
        <f>ROUND(VLOOKUP($Q15,[1]ht!$A$2:$H$253,7,FALSE),1)</f>
        <v>19.3</v>
      </c>
      <c r="AJ15" s="1">
        <f>ROUND(VLOOKUP($Q15,[1]ht!$A$2:$H$253,8,FALSE),1)</f>
        <v>21.1</v>
      </c>
      <c r="AK15" s="16" t="s">
        <v>37</v>
      </c>
      <c r="AL15" s="16" t="s">
        <v>38</v>
      </c>
      <c r="AM15" s="14" t="s">
        <v>39</v>
      </c>
      <c r="AN15" s="16" t="s">
        <v>37</v>
      </c>
      <c r="AO15" s="16" t="s">
        <v>38</v>
      </c>
      <c r="AP15" s="14" t="s">
        <v>39</v>
      </c>
      <c r="AQ15" s="16" t="s">
        <v>37</v>
      </c>
      <c r="AR15" s="16" t="s">
        <v>38</v>
      </c>
      <c r="AS15" s="14" t="s">
        <v>39</v>
      </c>
      <c r="AT15" s="16" t="s">
        <v>37</v>
      </c>
      <c r="AU15" s="16" t="s">
        <v>38</v>
      </c>
      <c r="AV15" s="14" t="s">
        <v>39</v>
      </c>
      <c r="AW15" s="16" t="s">
        <v>37</v>
      </c>
      <c r="AX15" s="16" t="s">
        <v>38</v>
      </c>
      <c r="AY15" s="14" t="s">
        <v>39</v>
      </c>
      <c r="AZ15" s="16" t="s">
        <v>37</v>
      </c>
      <c r="BA15" s="16" t="s">
        <v>38</v>
      </c>
      <c r="BB15" s="14" t="s">
        <v>39</v>
      </c>
      <c r="BC15" s="15" t="s">
        <v>37</v>
      </c>
      <c r="BD15" s="15" t="s">
        <v>38</v>
      </c>
      <c r="BE15" s="15" t="s">
        <v>39</v>
      </c>
    </row>
    <row r="16" spans="1:57" ht="23.25">
      <c r="A16" s="71">
        <v>11</v>
      </c>
      <c r="B16" s="95" t="s">
        <v>247</v>
      </c>
      <c r="C16" s="98" t="s">
        <v>273</v>
      </c>
      <c r="D16" s="99">
        <v>20109</v>
      </c>
      <c r="E16" s="8" t="s">
        <v>26</v>
      </c>
      <c r="F16" s="103">
        <v>1</v>
      </c>
      <c r="G16" s="30">
        <f t="shared" si="5"/>
        <v>4</v>
      </c>
      <c r="H16" s="30">
        <f t="shared" si="6"/>
        <v>5</v>
      </c>
      <c r="I16" s="104">
        <v>15.4</v>
      </c>
      <c r="J16" s="104">
        <v>102</v>
      </c>
      <c r="K16" s="24" t="str">
        <f t="shared" si="0"/>
        <v>น้ำหนักตามเกณฑ์</v>
      </c>
      <c r="L16" s="24" t="str">
        <f t="shared" si="1"/>
        <v>ส่วนสูงตามเกณฑ์</v>
      </c>
      <c r="M16" s="24" t="str">
        <f t="shared" si="2"/>
        <v>สมส่วน</v>
      </c>
      <c r="N16" s="10" t="str">
        <f>[1]Profile!$B$2</f>
        <v>700101-1</v>
      </c>
      <c r="O16" s="11" t="e">
        <f>#REF!</f>
        <v>#REF!</v>
      </c>
      <c r="P16" s="1" t="str">
        <f t="shared" si="3"/>
        <v>153</v>
      </c>
      <c r="Q16" s="1" t="str">
        <f t="shared" si="4"/>
        <v>1102</v>
      </c>
      <c r="R16" s="1">
        <f>ROUND(VLOOKUP($P16,[1]age!$A$2:$M$457,2,FALSE),1)</f>
        <v>17.8</v>
      </c>
      <c r="S16" s="1">
        <f>ROUND(VLOOKUP($P16,[1]age!$A$2:$M$457,3,FALSE),1)</f>
        <v>2.2999999999999998</v>
      </c>
      <c r="T16" s="1">
        <f>ROUND(VLOOKUP($P16,[1]age!$A$2:$M$457,4,FALSE),1)</f>
        <v>13.2</v>
      </c>
      <c r="U16" s="1">
        <f>ROUND(VLOOKUP($P16,[1]age!$A$2:$M$457,5,FALSE),1)</f>
        <v>14.1</v>
      </c>
      <c r="V16" s="1">
        <f>ROUND(VLOOKUP($P16,[1]age!$A$2:$M$457,6,FALSE),1)</f>
        <v>21</v>
      </c>
      <c r="W16" s="1">
        <f>ROUND(VLOOKUP($P16,[1]age!$A$2:$M$457,7,FALSE),1)</f>
        <v>22.4</v>
      </c>
      <c r="X16" s="1">
        <f>ROUND(VLOOKUP($P16,[1]age!$A$2:$M$457,8,FALSE),1)</f>
        <v>104.9</v>
      </c>
      <c r="Y16" s="1">
        <f>ROUND(VLOOKUP($P16,[1]age!$A$2:$M$457,9,FALSE),1)</f>
        <v>4.2</v>
      </c>
      <c r="Z16" s="1">
        <f>ROUND(VLOOKUP($P16,[1]age!$A$2:$M$457,10,FALSE),1)</f>
        <v>96.5</v>
      </c>
      <c r="AA16" s="1">
        <f>ROUND(VLOOKUP($P16,[1]age!$A$2:$M$457,11,FALSE),1)</f>
        <v>98.5</v>
      </c>
      <c r="AB16" s="1">
        <f>ROUND(VLOOKUP($P16,[1]age!$A$2:$M$457,12,FALSE),1)</f>
        <v>111.1</v>
      </c>
      <c r="AC16" s="1">
        <f>ROUND(VLOOKUP($P16,[1]age!$A$2:$M$457,13,FALSE),1)</f>
        <v>113.2</v>
      </c>
      <c r="AD16" s="1">
        <f>ROUND(VLOOKUP($Q16,[1]ht!$A$2:$H$253,2,FALSE),1)</f>
        <v>16.7</v>
      </c>
      <c r="AE16" s="1">
        <f>ROUND(VLOOKUP($Q16,[1]ht!$A$2:$H$253,3,FALSE),1)</f>
        <v>1.5</v>
      </c>
      <c r="AF16" s="1">
        <f>ROUND(VLOOKUP($Q16,[1]ht!$A$2:$H$253,4,FALSE),1)</f>
        <v>13.8</v>
      </c>
      <c r="AG16" s="1">
        <f>ROUND(VLOOKUP($Q16,[1]ht!$A$2:$H$253,5,FALSE),1)</f>
        <v>14.3</v>
      </c>
      <c r="AH16" s="1">
        <f>ROUND(VLOOKUP($Q16,[1]ht!$A$2:$H$253,6,FALSE),1)</f>
        <v>18.7</v>
      </c>
      <c r="AI16" s="1">
        <f>ROUND(VLOOKUP($Q16,[1]ht!$A$2:$H$253,7,FALSE),1)</f>
        <v>19.600000000000001</v>
      </c>
      <c r="AJ16" s="1">
        <f>ROUND(VLOOKUP($Q16,[1]ht!$A$2:$H$253,8,FALSE),1)</f>
        <v>21.4</v>
      </c>
      <c r="AK16" s="33">
        <v>2</v>
      </c>
      <c r="AL16" s="33">
        <v>2</v>
      </c>
      <c r="AM16" s="35">
        <f>AK16+AL16</f>
        <v>4</v>
      </c>
      <c r="AN16" s="33">
        <v>1</v>
      </c>
      <c r="AO16" s="33">
        <v>1</v>
      </c>
      <c r="AP16" s="35">
        <f>AO16+AN16</f>
        <v>2</v>
      </c>
      <c r="AQ16" s="33">
        <v>10</v>
      </c>
      <c r="AR16" s="33">
        <v>8</v>
      </c>
      <c r="AS16" s="35">
        <f>AR16+AQ16</f>
        <v>18</v>
      </c>
      <c r="AT16" s="33">
        <v>0</v>
      </c>
      <c r="AU16" s="33">
        <v>0</v>
      </c>
      <c r="AV16" s="35">
        <f>AU16+AT16</f>
        <v>0</v>
      </c>
      <c r="AW16" s="33">
        <v>0</v>
      </c>
      <c r="AX16" s="33">
        <v>0</v>
      </c>
      <c r="AY16" s="35">
        <f>AX16+AW16</f>
        <v>0</v>
      </c>
      <c r="AZ16" s="33">
        <v>2</v>
      </c>
      <c r="BA16" s="33">
        <v>0</v>
      </c>
      <c r="BB16" s="33">
        <f>BA16+AZ16</f>
        <v>2</v>
      </c>
      <c r="BC16" s="33">
        <f>AW16+AZ16</f>
        <v>2</v>
      </c>
      <c r="BD16" s="33">
        <f>AX16+BA16</f>
        <v>0</v>
      </c>
      <c r="BE16" s="33">
        <f>AY16+BB16</f>
        <v>2</v>
      </c>
    </row>
    <row r="17" spans="1:57" ht="23.25">
      <c r="A17" s="71">
        <v>12</v>
      </c>
      <c r="B17" s="95" t="s">
        <v>248</v>
      </c>
      <c r="C17" s="98" t="s">
        <v>274</v>
      </c>
      <c r="D17" s="99">
        <v>20197</v>
      </c>
      <c r="E17" s="8" t="s">
        <v>26</v>
      </c>
      <c r="F17" s="103">
        <v>1</v>
      </c>
      <c r="G17" s="30">
        <f t="shared" si="5"/>
        <v>4</v>
      </c>
      <c r="H17" s="30">
        <f t="shared" si="6"/>
        <v>2</v>
      </c>
      <c r="I17" s="104">
        <v>12.1</v>
      </c>
      <c r="J17" s="104">
        <v>96</v>
      </c>
      <c r="K17" s="24" t="str">
        <f t="shared" si="0"/>
        <v>น้ำหนักน้อยกว่าเกณฑ์</v>
      </c>
      <c r="L17" s="24" t="str">
        <f t="shared" si="1"/>
        <v>ค่อนข้างเตี้ย</v>
      </c>
      <c r="M17" s="24" t="str">
        <f t="shared" si="2"/>
        <v>ผอม</v>
      </c>
      <c r="N17" s="10" t="str">
        <f>[1]Profile!$B$2</f>
        <v>700101-1</v>
      </c>
      <c r="O17" s="11" t="e">
        <f>#REF!</f>
        <v>#REF!</v>
      </c>
      <c r="P17" s="1" t="str">
        <f t="shared" si="3"/>
        <v>150</v>
      </c>
      <c r="Q17" s="1" t="str">
        <f t="shared" si="4"/>
        <v>196</v>
      </c>
      <c r="R17" s="1">
        <f>ROUND(VLOOKUP($P17,[1]age!$A$2:$M$457,2,FALSE),1)</f>
        <v>17.3</v>
      </c>
      <c r="S17" s="1">
        <f>ROUND(VLOOKUP($P17,[1]age!$A$2:$M$457,3,FALSE),1)</f>
        <v>2.2000000000000002</v>
      </c>
      <c r="T17" s="1">
        <f>ROUND(VLOOKUP($P17,[1]age!$A$2:$M$457,4,FALSE),1)</f>
        <v>12.9</v>
      </c>
      <c r="U17" s="1">
        <f>ROUND(VLOOKUP($P17,[1]age!$A$2:$M$457,5,FALSE),1)</f>
        <v>13.8</v>
      </c>
      <c r="V17" s="1">
        <f>ROUND(VLOOKUP($P17,[1]age!$A$2:$M$457,6,FALSE),1)</f>
        <v>20.399999999999999</v>
      </c>
      <c r="W17" s="1">
        <f>ROUND(VLOOKUP($P17,[1]age!$A$2:$M$457,7,FALSE),1)</f>
        <v>21.7</v>
      </c>
      <c r="X17" s="1">
        <f>ROUND(VLOOKUP($P17,[1]age!$A$2:$M$457,8,FALSE),1)</f>
        <v>103.2</v>
      </c>
      <c r="Y17" s="1">
        <f>ROUND(VLOOKUP($P17,[1]age!$A$2:$M$457,9,FALSE),1)</f>
        <v>4.0999999999999996</v>
      </c>
      <c r="Z17" s="1">
        <f>ROUND(VLOOKUP($P17,[1]age!$A$2:$M$457,10,FALSE),1)</f>
        <v>94.9</v>
      </c>
      <c r="AA17" s="1">
        <f>ROUND(VLOOKUP($P17,[1]age!$A$2:$M$457,11,FALSE),1)</f>
        <v>96.9</v>
      </c>
      <c r="AB17" s="1">
        <f>ROUND(VLOOKUP($P17,[1]age!$A$2:$M$457,12,FALSE),1)</f>
        <v>109.3</v>
      </c>
      <c r="AC17" s="1">
        <f>ROUND(VLOOKUP($P17,[1]age!$A$2:$M$457,13,FALSE),1)</f>
        <v>111.4</v>
      </c>
      <c r="AD17" s="1">
        <f>ROUND(VLOOKUP($Q17,[1]ht!$A$2:$H$253,2,FALSE),1)</f>
        <v>15.1</v>
      </c>
      <c r="AE17" s="1">
        <f>ROUND(VLOOKUP($Q17,[1]ht!$A$2:$H$253,3,FALSE),1)</f>
        <v>1.4</v>
      </c>
      <c r="AF17" s="1">
        <f>ROUND(VLOOKUP($Q17,[1]ht!$A$2:$H$253,4,FALSE),1)</f>
        <v>12.4</v>
      </c>
      <c r="AG17" s="1">
        <f>ROUND(VLOOKUP($Q17,[1]ht!$A$2:$H$253,5,FALSE),1)</f>
        <v>12.9</v>
      </c>
      <c r="AH17" s="1">
        <f>ROUND(VLOOKUP($Q17,[1]ht!$A$2:$H$253,6,FALSE),1)</f>
        <v>17</v>
      </c>
      <c r="AI17" s="1">
        <f>ROUND(VLOOKUP($Q17,[1]ht!$A$2:$H$253,7,FALSE),1)</f>
        <v>17.8</v>
      </c>
      <c r="AJ17" s="1">
        <f>ROUND(VLOOKUP($Q17,[1]ht!$A$2:$H$253,8,FALSE),1)</f>
        <v>19.399999999999999</v>
      </c>
      <c r="AK17"/>
      <c r="AL17" s="18" t="s">
        <v>57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23.25">
      <c r="A18" s="71">
        <v>13</v>
      </c>
      <c r="B18" s="95" t="s">
        <v>249</v>
      </c>
      <c r="C18" s="98" t="s">
        <v>275</v>
      </c>
      <c r="D18" s="99">
        <v>20197</v>
      </c>
      <c r="E18" s="8" t="s">
        <v>26</v>
      </c>
      <c r="F18" s="103">
        <v>2</v>
      </c>
      <c r="G18" s="30">
        <f t="shared" si="5"/>
        <v>4</v>
      </c>
      <c r="H18" s="30">
        <f t="shared" si="6"/>
        <v>2</v>
      </c>
      <c r="I18" s="104">
        <v>16.600000000000001</v>
      </c>
      <c r="J18" s="104">
        <v>102</v>
      </c>
      <c r="K18" s="24" t="str">
        <f t="shared" si="0"/>
        <v>น้ำหนักตามเกณฑ์</v>
      </c>
      <c r="L18" s="24" t="str">
        <f t="shared" si="1"/>
        <v>ส่วนสูงตามเกณฑ์</v>
      </c>
      <c r="M18" s="24" t="str">
        <f t="shared" si="2"/>
        <v>สมส่วน</v>
      </c>
      <c r="N18" s="10" t="str">
        <f>[1]Profile!$B$2</f>
        <v>700101-1</v>
      </c>
      <c r="O18" s="11" t="e">
        <f>#REF!</f>
        <v>#REF!</v>
      </c>
      <c r="P18" s="1" t="str">
        <f t="shared" si="3"/>
        <v>250</v>
      </c>
      <c r="Q18" s="1" t="str">
        <f t="shared" si="4"/>
        <v>2102</v>
      </c>
      <c r="R18" s="1">
        <f>ROUND(VLOOKUP($P18,[1]age!$A$2:$M$457,2,FALSE),1)</f>
        <v>16.5</v>
      </c>
      <c r="S18" s="1">
        <f>ROUND(VLOOKUP($P18,[1]age!$A$2:$M$457,3,FALSE),1)</f>
        <v>2.1</v>
      </c>
      <c r="T18" s="1">
        <f>ROUND(VLOOKUP($P18,[1]age!$A$2:$M$457,4,FALSE),1)</f>
        <v>12.3</v>
      </c>
      <c r="U18" s="1">
        <f>ROUND(VLOOKUP($P18,[1]age!$A$2:$M$457,5,FALSE),1)</f>
        <v>13.2</v>
      </c>
      <c r="V18" s="1">
        <f>ROUND(VLOOKUP($P18,[1]age!$A$2:$M$457,6,FALSE),1)</f>
        <v>19.600000000000001</v>
      </c>
      <c r="W18" s="1">
        <f>ROUND(VLOOKUP($P18,[1]age!$A$2:$M$457,7,FALSE),1)</f>
        <v>20.8</v>
      </c>
      <c r="X18" s="1">
        <f>ROUND(VLOOKUP($P18,[1]age!$A$2:$M$457,8,FALSE),1)</f>
        <v>102</v>
      </c>
      <c r="Y18" s="1">
        <f>ROUND(VLOOKUP($P18,[1]age!$A$2:$M$457,9,FALSE),1)</f>
        <v>4</v>
      </c>
      <c r="Z18" s="1">
        <f>ROUND(VLOOKUP($P18,[1]age!$A$2:$M$457,10,FALSE),1)</f>
        <v>93.9</v>
      </c>
      <c r="AA18" s="1">
        <f>ROUND(VLOOKUP($P18,[1]age!$A$2:$M$457,11,FALSE),1)</f>
        <v>96</v>
      </c>
      <c r="AB18" s="1">
        <f>ROUND(VLOOKUP($P18,[1]age!$A$2:$M$457,12,FALSE),1)</f>
        <v>108</v>
      </c>
      <c r="AC18" s="1">
        <f>ROUND(VLOOKUP($P18,[1]age!$A$2:$M$457,13,FALSE),1)</f>
        <v>110</v>
      </c>
      <c r="AD18" s="1">
        <f>ROUND(VLOOKUP($Q18,[1]ht!$A$2:$H$253,2,FALSE),1)</f>
        <v>16.399999999999999</v>
      </c>
      <c r="AE18" s="1">
        <f>ROUND(VLOOKUP($Q18,[1]ht!$A$2:$H$253,3,FALSE),1)</f>
        <v>1.5</v>
      </c>
      <c r="AF18" s="1">
        <f>ROUND(VLOOKUP($Q18,[1]ht!$A$2:$H$253,4,FALSE),1)</f>
        <v>13.4</v>
      </c>
      <c r="AG18" s="1">
        <f>ROUND(VLOOKUP($Q18,[1]ht!$A$2:$H$253,5,FALSE),1)</f>
        <v>14</v>
      </c>
      <c r="AH18" s="1">
        <f>ROUND(VLOOKUP($Q18,[1]ht!$A$2:$H$253,6,FALSE),1)</f>
        <v>18.5</v>
      </c>
      <c r="AI18" s="1">
        <f>ROUND(VLOOKUP($Q18,[1]ht!$A$2:$H$253,7,FALSE),1)</f>
        <v>19.399999999999999</v>
      </c>
      <c r="AJ18" s="1">
        <f>ROUND(VLOOKUP($Q18,[1]ht!$A$2:$H$253,8,FALSE),1)</f>
        <v>21.2</v>
      </c>
      <c r="AK18"/>
      <c r="AL18" s="231" t="s">
        <v>58</v>
      </c>
      <c r="AM18" s="232"/>
      <c r="AN18" s="232"/>
      <c r="AO18" s="232"/>
      <c r="AP18" s="232"/>
      <c r="AQ18" s="233"/>
      <c r="AR18" s="19" t="s">
        <v>59</v>
      </c>
      <c r="AS18" s="20"/>
      <c r="AT18" s="20"/>
      <c r="AU18" s="21"/>
      <c r="AV18" s="21"/>
      <c r="AW18" s="21"/>
      <c r="AX18" s="21"/>
      <c r="AY18" s="21"/>
      <c r="AZ18" s="21"/>
      <c r="BA18" s="234" t="s">
        <v>60</v>
      </c>
      <c r="BB18" s="235"/>
      <c r="BC18"/>
      <c r="BD18"/>
      <c r="BE18"/>
    </row>
    <row r="19" spans="1:57" ht="26.25">
      <c r="A19" s="71">
        <v>14</v>
      </c>
      <c r="B19" s="95" t="s">
        <v>250</v>
      </c>
      <c r="C19" s="98" t="s">
        <v>276</v>
      </c>
      <c r="D19" s="99">
        <v>20001</v>
      </c>
      <c r="E19" s="8" t="s">
        <v>26</v>
      </c>
      <c r="F19" s="103">
        <v>2</v>
      </c>
      <c r="G19" s="30">
        <f t="shared" si="5"/>
        <v>4</v>
      </c>
      <c r="H19" s="30">
        <f t="shared" si="6"/>
        <v>8</v>
      </c>
      <c r="I19" s="104">
        <v>21.6</v>
      </c>
      <c r="J19" s="104">
        <v>113</v>
      </c>
      <c r="K19" s="24" t="str">
        <f t="shared" si="0"/>
        <v>น้ำหนักค่อนข้างมาก</v>
      </c>
      <c r="L19" s="24" t="str">
        <f t="shared" si="1"/>
        <v>ค่อนข้างสูง</v>
      </c>
      <c r="M19" s="24" t="str">
        <f t="shared" si="2"/>
        <v>สมส่วน</v>
      </c>
      <c r="N19" s="10" t="str">
        <f>[1]Profile!$B$2</f>
        <v>700101-1</v>
      </c>
      <c r="O19" s="11" t="e">
        <f>#REF!</f>
        <v>#REF!</v>
      </c>
      <c r="P19" s="1" t="str">
        <f t="shared" si="3"/>
        <v>256</v>
      </c>
      <c r="Q19" s="1" t="str">
        <f t="shared" si="4"/>
        <v>2113</v>
      </c>
      <c r="R19" s="1">
        <f>ROUND(VLOOKUP($P19,[1]age!$A$2:$M$457,2,FALSE),1)</f>
        <v>17.5</v>
      </c>
      <c r="S19" s="1">
        <f>ROUND(VLOOKUP($P19,[1]age!$A$2:$M$457,3,FALSE),1)</f>
        <v>2.2999999999999998</v>
      </c>
      <c r="T19" s="1">
        <f>ROUND(VLOOKUP($P19,[1]age!$A$2:$M$457,4,FALSE),1)</f>
        <v>13</v>
      </c>
      <c r="U19" s="1">
        <f>ROUND(VLOOKUP($P19,[1]age!$A$2:$M$457,5,FALSE),1)</f>
        <v>13.9</v>
      </c>
      <c r="V19" s="1">
        <f>ROUND(VLOOKUP($P19,[1]age!$A$2:$M$457,6,FALSE),1)</f>
        <v>20.7</v>
      </c>
      <c r="W19" s="1">
        <f>ROUND(VLOOKUP($P19,[1]age!$A$2:$M$457,7,FALSE),1)</f>
        <v>22</v>
      </c>
      <c r="X19" s="1">
        <f>ROUND(VLOOKUP($P19,[1]age!$A$2:$M$457,8,FALSE),1)</f>
        <v>105.3</v>
      </c>
      <c r="Y19" s="1">
        <f>ROUND(VLOOKUP($P19,[1]age!$A$2:$M$457,9,FALSE),1)</f>
        <v>4.2</v>
      </c>
      <c r="Z19" s="1">
        <f>ROUND(VLOOKUP($P19,[1]age!$A$2:$M$457,10,FALSE),1)</f>
        <v>96.9</v>
      </c>
      <c r="AA19" s="1">
        <f>ROUND(VLOOKUP($P19,[1]age!$A$2:$M$457,11,FALSE),1)</f>
        <v>99</v>
      </c>
      <c r="AB19" s="1">
        <f>ROUND(VLOOKUP($P19,[1]age!$A$2:$M$457,12,FALSE),1)</f>
        <v>111.6</v>
      </c>
      <c r="AC19" s="1">
        <f>ROUND(VLOOKUP($P19,[1]age!$A$2:$M$457,13,FALSE),1)</f>
        <v>113.6</v>
      </c>
      <c r="AD19" s="1">
        <f>ROUND(VLOOKUP($Q19,[1]ht!$A$2:$H$253,2,FALSE),1)</f>
        <v>20.100000000000001</v>
      </c>
      <c r="AE19" s="1">
        <f>ROUND(VLOOKUP($Q19,[1]ht!$A$2:$H$253,3,FALSE),1)</f>
        <v>2</v>
      </c>
      <c r="AF19" s="1">
        <f>ROUND(VLOOKUP($Q19,[1]ht!$A$2:$H$253,4,FALSE),1)</f>
        <v>16.100000000000001</v>
      </c>
      <c r="AG19" s="1">
        <f>ROUND(VLOOKUP($Q19,[1]ht!$A$2:$H$253,5,FALSE),1)</f>
        <v>16.899999999999999</v>
      </c>
      <c r="AH19" s="1">
        <f>ROUND(VLOOKUP($Q19,[1]ht!$A$2:$H$253,6,FALSE),1)</f>
        <v>22.8</v>
      </c>
      <c r="AI19" s="1">
        <f>ROUND(VLOOKUP($Q19,[1]ht!$A$2:$H$253,7,FALSE),1)</f>
        <v>24</v>
      </c>
      <c r="AJ19" s="1">
        <f>ROUND(VLOOKUP($Q19,[1]ht!$A$2:$H$253,8,FALSE),1)</f>
        <v>26.4</v>
      </c>
      <c r="AK19"/>
      <c r="AL19" s="238" t="s">
        <v>37</v>
      </c>
      <c r="AM19" s="238"/>
      <c r="AN19" s="238" t="s">
        <v>38</v>
      </c>
      <c r="AO19" s="238"/>
      <c r="AP19" s="241" t="s">
        <v>39</v>
      </c>
      <c r="AQ19" s="241"/>
      <c r="AR19" s="238" t="s">
        <v>37</v>
      </c>
      <c r="AS19" s="238"/>
      <c r="AT19" s="238"/>
      <c r="AU19" s="238" t="s">
        <v>38</v>
      </c>
      <c r="AV19" s="238"/>
      <c r="AW19" s="238"/>
      <c r="AX19" s="239" t="s">
        <v>39</v>
      </c>
      <c r="AY19" s="239"/>
      <c r="AZ19" s="240"/>
      <c r="BA19" s="236"/>
      <c r="BB19" s="237"/>
      <c r="BC19"/>
      <c r="BD19"/>
      <c r="BE19"/>
    </row>
    <row r="20" spans="1:57" ht="23.25">
      <c r="A20" s="71">
        <v>15</v>
      </c>
      <c r="B20" s="95" t="s">
        <v>251</v>
      </c>
      <c r="C20" s="98" t="s">
        <v>277</v>
      </c>
      <c r="D20" s="99">
        <v>20056</v>
      </c>
      <c r="E20" s="8" t="s">
        <v>26</v>
      </c>
      <c r="F20" s="103">
        <v>1</v>
      </c>
      <c r="G20" s="30">
        <f t="shared" si="5"/>
        <v>4</v>
      </c>
      <c r="H20" s="30">
        <f t="shared" si="6"/>
        <v>6</v>
      </c>
      <c r="I20" s="104">
        <v>13.8</v>
      </c>
      <c r="J20" s="104">
        <v>101</v>
      </c>
      <c r="K20" s="24" t="str">
        <f t="shared" si="0"/>
        <v>น้ำหนักค่อนข้างน้อย</v>
      </c>
      <c r="L20" s="24" t="str">
        <f t="shared" si="1"/>
        <v>ส่วนสูงตามเกณฑ์</v>
      </c>
      <c r="M20" s="24" t="str">
        <f t="shared" si="2"/>
        <v>ค่อนข้างผอม</v>
      </c>
      <c r="N20" s="10" t="str">
        <f>[1]Profile!$B$2</f>
        <v>700101-1</v>
      </c>
      <c r="O20" s="11" t="e">
        <f>#REF!</f>
        <v>#REF!</v>
      </c>
      <c r="P20" s="1" t="str">
        <f t="shared" si="3"/>
        <v>154</v>
      </c>
      <c r="Q20" s="1" t="str">
        <f t="shared" si="4"/>
        <v>1101</v>
      </c>
      <c r="R20" s="1">
        <f>ROUND(VLOOKUP($P20,[1]age!$A$2:$M$457,2,FALSE),1)</f>
        <v>18</v>
      </c>
      <c r="S20" s="1">
        <f>ROUND(VLOOKUP($P20,[1]age!$A$2:$M$457,3,FALSE),1)</f>
        <v>2.2999999999999998</v>
      </c>
      <c r="T20" s="1">
        <f>ROUND(VLOOKUP($P20,[1]age!$A$2:$M$457,4,FALSE),1)</f>
        <v>13.3</v>
      </c>
      <c r="U20" s="1">
        <f>ROUND(VLOOKUP($P20,[1]age!$A$2:$M$457,5,FALSE),1)</f>
        <v>14.2</v>
      </c>
      <c r="V20" s="1">
        <f>ROUND(VLOOKUP($P20,[1]age!$A$2:$M$457,6,FALSE),1)</f>
        <v>21.2</v>
      </c>
      <c r="W20" s="1">
        <f>ROUND(VLOOKUP($P20,[1]age!$A$2:$M$457,7,FALSE),1)</f>
        <v>22.6</v>
      </c>
      <c r="X20" s="1">
        <f>ROUND(VLOOKUP($P20,[1]age!$A$2:$M$457,8,FALSE),1)</f>
        <v>105.4</v>
      </c>
      <c r="Y20" s="1">
        <f>ROUND(VLOOKUP($P20,[1]age!$A$2:$M$457,9,FALSE),1)</f>
        <v>4.2</v>
      </c>
      <c r="Z20" s="1">
        <f>ROUND(VLOOKUP($P20,[1]age!$A$2:$M$457,10,FALSE),1)</f>
        <v>96.9</v>
      </c>
      <c r="AA20" s="1">
        <f>ROUND(VLOOKUP($P20,[1]age!$A$2:$M$457,11,FALSE),1)</f>
        <v>99</v>
      </c>
      <c r="AB20" s="1">
        <f>ROUND(VLOOKUP($P20,[1]age!$A$2:$M$457,12,FALSE),1)</f>
        <v>111.7</v>
      </c>
      <c r="AC20" s="1">
        <f>ROUND(VLOOKUP($P20,[1]age!$A$2:$M$457,13,FALSE),1)</f>
        <v>113.8</v>
      </c>
      <c r="AD20" s="1">
        <f>ROUND(VLOOKUP($Q20,[1]ht!$A$2:$H$253,2,FALSE),1)</f>
        <v>16.399999999999999</v>
      </c>
      <c r="AE20" s="1">
        <f>ROUND(VLOOKUP($Q20,[1]ht!$A$2:$H$253,3,FALSE),1)</f>
        <v>1.5</v>
      </c>
      <c r="AF20" s="1">
        <f>ROUND(VLOOKUP($Q20,[1]ht!$A$2:$H$253,4,FALSE),1)</f>
        <v>13.5</v>
      </c>
      <c r="AG20" s="1">
        <f>ROUND(VLOOKUP($Q20,[1]ht!$A$2:$H$253,5,FALSE),1)</f>
        <v>14</v>
      </c>
      <c r="AH20" s="1">
        <f>ROUND(VLOOKUP($Q20,[1]ht!$A$2:$H$253,6,FALSE),1)</f>
        <v>18.399999999999999</v>
      </c>
      <c r="AI20" s="1">
        <f>ROUND(VLOOKUP($Q20,[1]ht!$A$2:$H$253,7,FALSE),1)</f>
        <v>19.3</v>
      </c>
      <c r="AJ20" s="1">
        <f>ROUND(VLOOKUP($Q20,[1]ht!$A$2:$H$253,8,FALSE),1)</f>
        <v>21.1</v>
      </c>
      <c r="AK20"/>
      <c r="AL20" s="245">
        <v>15</v>
      </c>
      <c r="AM20" s="245"/>
      <c r="AN20" s="251">
        <v>11</v>
      </c>
      <c r="AO20" s="252"/>
      <c r="AP20" s="246">
        <f>AN20+AL20</f>
        <v>26</v>
      </c>
      <c r="AQ20" s="248"/>
      <c r="AR20" s="245">
        <v>8</v>
      </c>
      <c r="AS20" s="245"/>
      <c r="AT20" s="245"/>
      <c r="AU20" s="245">
        <v>6</v>
      </c>
      <c r="AV20" s="245"/>
      <c r="AW20" s="245"/>
      <c r="AX20" s="246">
        <f>AU20+AR20</f>
        <v>14</v>
      </c>
      <c r="AY20" s="247"/>
      <c r="AZ20" s="248"/>
      <c r="BA20" s="253">
        <f>AX20*100/AP20</f>
        <v>53.846153846153847</v>
      </c>
      <c r="BB20" s="254"/>
      <c r="BC20"/>
      <c r="BD20"/>
      <c r="BE20"/>
    </row>
    <row r="21" spans="1:57" ht="26.25">
      <c r="A21" s="71">
        <v>16</v>
      </c>
      <c r="B21" s="95" t="s">
        <v>252</v>
      </c>
      <c r="C21" s="98" t="s">
        <v>278</v>
      </c>
      <c r="D21" s="99">
        <v>19995</v>
      </c>
      <c r="E21" s="8" t="s">
        <v>26</v>
      </c>
      <c r="F21" s="103">
        <v>1</v>
      </c>
      <c r="G21" s="30">
        <f t="shared" si="5"/>
        <v>4</v>
      </c>
      <c r="H21" s="30">
        <f t="shared" si="6"/>
        <v>8</v>
      </c>
      <c r="I21" s="104">
        <v>17.2</v>
      </c>
      <c r="J21" s="104">
        <v>107</v>
      </c>
      <c r="K21" s="24" t="str">
        <f t="shared" si="0"/>
        <v>น้ำหนักตามเกณฑ์</v>
      </c>
      <c r="L21" s="24" t="str">
        <f t="shared" si="1"/>
        <v>ส่วนสูงตามเกณฑ์</v>
      </c>
      <c r="M21" s="24" t="str">
        <f t="shared" si="2"/>
        <v>สมส่วน</v>
      </c>
      <c r="N21" s="10" t="str">
        <f>[1]Profile!$B$2</f>
        <v>700101-1</v>
      </c>
      <c r="O21" s="11" t="e">
        <f>#REF!</f>
        <v>#REF!</v>
      </c>
      <c r="P21" s="1" t="str">
        <f t="shared" si="3"/>
        <v>156</v>
      </c>
      <c r="Q21" s="1" t="str">
        <f t="shared" si="4"/>
        <v>1107</v>
      </c>
      <c r="R21" s="1">
        <f>ROUND(VLOOKUP($P21,[1]age!$A$2:$M$457,2,FALSE),1)</f>
        <v>18.399999999999999</v>
      </c>
      <c r="S21" s="1">
        <f>ROUND(VLOOKUP($P21,[1]age!$A$2:$M$457,3,FALSE),1)</f>
        <v>2.4</v>
      </c>
      <c r="T21" s="1">
        <f>ROUND(VLOOKUP($P21,[1]age!$A$2:$M$457,4,FALSE),1)</f>
        <v>13.6</v>
      </c>
      <c r="U21" s="1">
        <f>ROUND(VLOOKUP($P21,[1]age!$A$2:$M$457,5,FALSE),1)</f>
        <v>14.5</v>
      </c>
      <c r="V21" s="1">
        <f>ROUND(VLOOKUP($P21,[1]age!$A$2:$M$457,6,FALSE),1)</f>
        <v>21.7</v>
      </c>
      <c r="W21" s="1">
        <f>ROUND(VLOOKUP($P21,[1]age!$A$2:$M$457,7,FALSE),1)</f>
        <v>23.2</v>
      </c>
      <c r="X21" s="1">
        <f>ROUND(VLOOKUP($P21,[1]age!$A$2:$M$457,8,FALSE),1)</f>
        <v>106.5</v>
      </c>
      <c r="Y21" s="1">
        <f>ROUND(VLOOKUP($P21,[1]age!$A$2:$M$457,9,FALSE),1)</f>
        <v>4.3</v>
      </c>
      <c r="Z21" s="1">
        <f>ROUND(VLOOKUP($P21,[1]age!$A$2:$M$457,10,FALSE),1)</f>
        <v>98</v>
      </c>
      <c r="AA21" s="1">
        <f>ROUND(VLOOKUP($P21,[1]age!$A$2:$M$457,11,FALSE),1)</f>
        <v>100.1</v>
      </c>
      <c r="AB21" s="1">
        <f>ROUND(VLOOKUP($P21,[1]age!$A$2:$M$457,12,FALSE),1)</f>
        <v>112.8</v>
      </c>
      <c r="AC21" s="1">
        <f>ROUND(VLOOKUP($P21,[1]age!$A$2:$M$457,13,FALSE),1)</f>
        <v>115</v>
      </c>
      <c r="AD21" s="1">
        <f>ROUND(VLOOKUP($Q21,[1]ht!$A$2:$H$253,2,FALSE),1)</f>
        <v>18.2</v>
      </c>
      <c r="AE21" s="1">
        <f>ROUND(VLOOKUP($Q21,[1]ht!$A$2:$H$253,3,FALSE),1)</f>
        <v>1.6</v>
      </c>
      <c r="AF21" s="1">
        <f>ROUND(VLOOKUP($Q21,[1]ht!$A$2:$H$253,4,FALSE),1)</f>
        <v>14.9</v>
      </c>
      <c r="AG21" s="1">
        <f>ROUND(VLOOKUP($Q21,[1]ht!$A$2:$H$253,5,FALSE),1)</f>
        <v>15.6</v>
      </c>
      <c r="AH21" s="1">
        <f>ROUND(VLOOKUP($Q21,[1]ht!$A$2:$H$253,6,FALSE),1)</f>
        <v>20.5</v>
      </c>
      <c r="AI21" s="1">
        <f>ROUND(VLOOKUP($Q21,[1]ht!$A$2:$H$253,7,FALSE),1)</f>
        <v>21.4</v>
      </c>
      <c r="AJ21" s="1">
        <f>ROUND(VLOOKUP($Q21,[1]ht!$A$2:$H$253,8,FALSE),1)</f>
        <v>23.4</v>
      </c>
      <c r="AK21"/>
      <c r="AL21" s="22" t="s">
        <v>61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/>
      <c r="BC21"/>
      <c r="BD21"/>
      <c r="BE21"/>
    </row>
    <row r="22" spans="1:57">
      <c r="A22" s="71">
        <v>17</v>
      </c>
      <c r="B22" s="95" t="s">
        <v>253</v>
      </c>
      <c r="C22" s="98" t="s">
        <v>279</v>
      </c>
      <c r="D22" s="99">
        <v>20102</v>
      </c>
      <c r="E22" s="8" t="s">
        <v>26</v>
      </c>
      <c r="F22" s="103">
        <v>1</v>
      </c>
      <c r="G22" s="30">
        <f t="shared" si="5"/>
        <v>4</v>
      </c>
      <c r="H22" s="30">
        <f t="shared" si="6"/>
        <v>5</v>
      </c>
      <c r="I22" s="104">
        <v>13.3</v>
      </c>
      <c r="J22" s="104">
        <v>103</v>
      </c>
      <c r="K22" s="24" t="str">
        <f t="shared" si="0"/>
        <v>น้ำหนักค่อนข้างน้อย</v>
      </c>
      <c r="L22" s="24" t="str">
        <f t="shared" si="1"/>
        <v>ส่วนสูงตามเกณฑ์</v>
      </c>
      <c r="M22" s="24" t="str">
        <f t="shared" si="2"/>
        <v>ผอม</v>
      </c>
      <c r="N22" s="10" t="str">
        <f>[1]Profile!$B$2</f>
        <v>700101-1</v>
      </c>
      <c r="O22" s="11" t="e">
        <f>#REF!</f>
        <v>#REF!</v>
      </c>
      <c r="P22" s="1" t="str">
        <f t="shared" si="3"/>
        <v>153</v>
      </c>
      <c r="Q22" s="1" t="str">
        <f t="shared" si="4"/>
        <v>1103</v>
      </c>
      <c r="R22" s="1">
        <f>ROUND(VLOOKUP($P22,[1]age!$A$2:$M$457,2,FALSE),1)</f>
        <v>17.8</v>
      </c>
      <c r="S22" s="1">
        <f>ROUND(VLOOKUP($P22,[1]age!$A$2:$M$457,3,FALSE),1)</f>
        <v>2.2999999999999998</v>
      </c>
      <c r="T22" s="1">
        <f>ROUND(VLOOKUP($P22,[1]age!$A$2:$M$457,4,FALSE),1)</f>
        <v>13.2</v>
      </c>
      <c r="U22" s="1">
        <f>ROUND(VLOOKUP($P22,[1]age!$A$2:$M$457,5,FALSE),1)</f>
        <v>14.1</v>
      </c>
      <c r="V22" s="1">
        <f>ROUND(VLOOKUP($P22,[1]age!$A$2:$M$457,6,FALSE),1)</f>
        <v>21</v>
      </c>
      <c r="W22" s="1">
        <f>ROUND(VLOOKUP($P22,[1]age!$A$2:$M$457,7,FALSE),1)</f>
        <v>22.4</v>
      </c>
      <c r="X22" s="1">
        <f>ROUND(VLOOKUP($P22,[1]age!$A$2:$M$457,8,FALSE),1)</f>
        <v>104.9</v>
      </c>
      <c r="Y22" s="1">
        <f>ROUND(VLOOKUP($P22,[1]age!$A$2:$M$457,9,FALSE),1)</f>
        <v>4.2</v>
      </c>
      <c r="Z22" s="1">
        <f>ROUND(VLOOKUP($P22,[1]age!$A$2:$M$457,10,FALSE),1)</f>
        <v>96.5</v>
      </c>
      <c r="AA22" s="1">
        <f>ROUND(VLOOKUP($P22,[1]age!$A$2:$M$457,11,FALSE),1)</f>
        <v>98.5</v>
      </c>
      <c r="AB22" s="1">
        <f>ROUND(VLOOKUP($P22,[1]age!$A$2:$M$457,12,FALSE),1)</f>
        <v>111.1</v>
      </c>
      <c r="AC22" s="1">
        <f>ROUND(VLOOKUP($P22,[1]age!$A$2:$M$457,13,FALSE),1)</f>
        <v>113.2</v>
      </c>
      <c r="AD22" s="1">
        <f>ROUND(VLOOKUP($Q22,[1]ht!$A$2:$H$253,2,FALSE),1)</f>
        <v>17</v>
      </c>
      <c r="AE22" s="1">
        <f>ROUND(VLOOKUP($Q22,[1]ht!$A$2:$H$253,3,FALSE),1)</f>
        <v>1.5</v>
      </c>
      <c r="AF22" s="1">
        <f>ROUND(VLOOKUP($Q22,[1]ht!$A$2:$H$253,4,FALSE),1)</f>
        <v>14</v>
      </c>
      <c r="AG22" s="1">
        <f>ROUND(VLOOKUP($Q22,[1]ht!$A$2:$H$253,5,FALSE),1)</f>
        <v>14.6</v>
      </c>
      <c r="AH22" s="1">
        <f>ROUND(VLOOKUP($Q22,[1]ht!$A$2:$H$253,6,FALSE),1)</f>
        <v>19</v>
      </c>
      <c r="AI22" s="1">
        <f>ROUND(VLOOKUP($Q22,[1]ht!$A$2:$H$253,7,FALSE),1)</f>
        <v>19.899999999999999</v>
      </c>
      <c r="AJ22" s="1">
        <f>ROUND(VLOOKUP($Q22,[1]ht!$A$2:$H$253,8,FALSE),1)</f>
        <v>21.7</v>
      </c>
    </row>
    <row r="23" spans="1:57" ht="24.75">
      <c r="A23" s="71">
        <v>18</v>
      </c>
      <c r="B23" s="95" t="s">
        <v>254</v>
      </c>
      <c r="C23" s="98" t="s">
        <v>280</v>
      </c>
      <c r="D23" s="99">
        <v>19958</v>
      </c>
      <c r="E23" s="8" t="s">
        <v>26</v>
      </c>
      <c r="F23" s="103">
        <v>2</v>
      </c>
      <c r="G23" s="30">
        <f t="shared" si="5"/>
        <v>4</v>
      </c>
      <c r="H23" s="30">
        <f t="shared" si="6"/>
        <v>10</v>
      </c>
      <c r="I23" s="104">
        <v>14.2</v>
      </c>
      <c r="J23" s="104">
        <v>102</v>
      </c>
      <c r="K23" s="24" t="str">
        <f t="shared" si="0"/>
        <v>น้ำหนักตามเกณฑ์</v>
      </c>
      <c r="L23" s="24" t="str">
        <f t="shared" si="1"/>
        <v>ส่วนสูงตามเกณฑ์</v>
      </c>
      <c r="M23" s="24" t="str">
        <f t="shared" si="2"/>
        <v>สมส่วน</v>
      </c>
      <c r="N23" s="10" t="str">
        <f>[1]Profile!$B$2</f>
        <v>700101-1</v>
      </c>
      <c r="O23" s="11" t="e">
        <f>#REF!</f>
        <v>#REF!</v>
      </c>
      <c r="P23" s="1" t="str">
        <f t="shared" si="3"/>
        <v>258</v>
      </c>
      <c r="Q23" s="1" t="str">
        <f t="shared" si="4"/>
        <v>2102</v>
      </c>
      <c r="R23" s="1">
        <f>ROUND(VLOOKUP($P23,[1]age!$A$2:$M$457,2,FALSE),1)</f>
        <v>17.8</v>
      </c>
      <c r="S23" s="1">
        <f>ROUND(VLOOKUP($P23,[1]age!$A$2:$M$457,3,FALSE),1)</f>
        <v>2.2999999999999998</v>
      </c>
      <c r="T23" s="1">
        <f>ROUND(VLOOKUP($P23,[1]age!$A$2:$M$457,4,FALSE),1)</f>
        <v>13.2</v>
      </c>
      <c r="U23" s="1">
        <f>ROUND(VLOOKUP($P23,[1]age!$A$2:$M$457,5,FALSE),1)</f>
        <v>14.1</v>
      </c>
      <c r="V23" s="1">
        <f>ROUND(VLOOKUP($P23,[1]age!$A$2:$M$457,6,FALSE),1)</f>
        <v>21.2</v>
      </c>
      <c r="W23" s="1">
        <f>ROUND(VLOOKUP($P23,[1]age!$A$2:$M$457,7,FALSE),1)</f>
        <v>22.5</v>
      </c>
      <c r="X23" s="1">
        <f>ROUND(VLOOKUP($P23,[1]age!$A$2:$M$457,8,FALSE),1)</f>
        <v>106.4</v>
      </c>
      <c r="Y23" s="1">
        <f>ROUND(VLOOKUP($P23,[1]age!$A$2:$M$457,9,FALSE),1)</f>
        <v>4.2</v>
      </c>
      <c r="Z23" s="1">
        <f>ROUND(VLOOKUP($P23,[1]age!$A$2:$M$457,10,FALSE),1)</f>
        <v>98</v>
      </c>
      <c r="AA23" s="1">
        <f>ROUND(VLOOKUP($P23,[1]age!$A$2:$M$457,11,FALSE),1)</f>
        <v>100.1</v>
      </c>
      <c r="AB23" s="1">
        <f>ROUND(VLOOKUP($P23,[1]age!$A$2:$M$457,12,FALSE),1)</f>
        <v>112.7</v>
      </c>
      <c r="AC23" s="1">
        <f>ROUND(VLOOKUP($P23,[1]age!$A$2:$M$457,13,FALSE),1)</f>
        <v>114.8</v>
      </c>
      <c r="AD23" s="1">
        <f>ROUND(VLOOKUP($Q23,[1]ht!$A$2:$H$253,2,FALSE),1)</f>
        <v>16.399999999999999</v>
      </c>
      <c r="AE23" s="1">
        <f>ROUND(VLOOKUP($Q23,[1]ht!$A$2:$H$253,3,FALSE),1)</f>
        <v>1.5</v>
      </c>
      <c r="AF23" s="1">
        <f>ROUND(VLOOKUP($Q23,[1]ht!$A$2:$H$253,4,FALSE),1)</f>
        <v>13.4</v>
      </c>
      <c r="AG23" s="1">
        <f>ROUND(VLOOKUP($Q23,[1]ht!$A$2:$H$253,5,FALSE),1)</f>
        <v>14</v>
      </c>
      <c r="AH23" s="1">
        <f>ROUND(VLOOKUP($Q23,[1]ht!$A$2:$H$253,6,FALSE),1)</f>
        <v>18.5</v>
      </c>
      <c r="AI23" s="1">
        <f>ROUND(VLOOKUP($Q23,[1]ht!$A$2:$H$253,7,FALSE),1)</f>
        <v>19.399999999999999</v>
      </c>
      <c r="AJ23" s="1">
        <f>ROUND(VLOOKUP($Q23,[1]ht!$A$2:$H$253,8,FALSE),1)</f>
        <v>21.2</v>
      </c>
      <c r="AL23" s="27" t="s">
        <v>62</v>
      </c>
      <c r="AM23" s="28"/>
      <c r="AN23" s="28"/>
      <c r="AO23" s="28"/>
      <c r="AP23" s="28"/>
      <c r="AQ23" s="28"/>
      <c r="AR23"/>
      <c r="AX23" s="27" t="s">
        <v>63</v>
      </c>
      <c r="AY23" s="28"/>
      <c r="AZ23" s="28"/>
      <c r="BA23" s="28"/>
      <c r="BB23" s="28"/>
      <c r="BC23" s="28"/>
    </row>
    <row r="24" spans="1:57" ht="24.75">
      <c r="A24" s="71">
        <v>19</v>
      </c>
      <c r="B24" s="95" t="s">
        <v>255</v>
      </c>
      <c r="C24" s="98" t="s">
        <v>281</v>
      </c>
      <c r="D24" s="99">
        <v>20141</v>
      </c>
      <c r="E24" s="8" t="s">
        <v>26</v>
      </c>
      <c r="F24" s="103">
        <v>1</v>
      </c>
      <c r="G24" s="30">
        <f t="shared" si="5"/>
        <v>4</v>
      </c>
      <c r="H24" s="30">
        <f t="shared" si="6"/>
        <v>4</v>
      </c>
      <c r="I24" s="104">
        <v>17.899999999999999</v>
      </c>
      <c r="J24" s="104">
        <v>110</v>
      </c>
      <c r="K24" s="24" t="str">
        <f t="shared" si="0"/>
        <v>น้ำหนักตามเกณฑ์</v>
      </c>
      <c r="L24" s="24" t="str">
        <f t="shared" si="1"/>
        <v>ส่วนสูงตามเกณฑ์</v>
      </c>
      <c r="M24" s="24" t="str">
        <f t="shared" si="2"/>
        <v>สมส่วน</v>
      </c>
      <c r="N24" s="10" t="str">
        <f>[1]Profile!$B$2</f>
        <v>700101-1</v>
      </c>
      <c r="O24" s="11" t="e">
        <f>#REF!</f>
        <v>#REF!</v>
      </c>
      <c r="P24" s="1" t="str">
        <f t="shared" si="3"/>
        <v>152</v>
      </c>
      <c r="Q24" s="1" t="str">
        <f t="shared" si="4"/>
        <v>1110</v>
      </c>
      <c r="R24" s="1">
        <f>ROUND(VLOOKUP($P24,[1]age!$A$2:$M$457,2,FALSE),1)</f>
        <v>17.600000000000001</v>
      </c>
      <c r="S24" s="1">
        <f>ROUND(VLOOKUP($P24,[1]age!$A$2:$M$457,3,FALSE),1)</f>
        <v>2.2999999999999998</v>
      </c>
      <c r="T24" s="1">
        <f>ROUND(VLOOKUP($P24,[1]age!$A$2:$M$457,4,FALSE),1)</f>
        <v>13.1</v>
      </c>
      <c r="U24" s="1">
        <f>ROUND(VLOOKUP($P24,[1]age!$A$2:$M$457,5,FALSE),1)</f>
        <v>14</v>
      </c>
      <c r="V24" s="1">
        <f>ROUND(VLOOKUP($P24,[1]age!$A$2:$M$457,6,FALSE),1)</f>
        <v>20.8</v>
      </c>
      <c r="W24" s="1">
        <f>ROUND(VLOOKUP($P24,[1]age!$A$2:$M$457,7,FALSE),1)</f>
        <v>22.1</v>
      </c>
      <c r="X24" s="1">
        <f>ROUND(VLOOKUP($P24,[1]age!$A$2:$M$457,8,FALSE),1)</f>
        <v>104.3</v>
      </c>
      <c r="Y24" s="1">
        <f>ROUND(VLOOKUP($P24,[1]age!$A$2:$M$457,9,FALSE),1)</f>
        <v>4.2</v>
      </c>
      <c r="Z24" s="1">
        <f>ROUND(VLOOKUP($P24,[1]age!$A$2:$M$457,10,FALSE),1)</f>
        <v>96</v>
      </c>
      <c r="AA24" s="1">
        <f>ROUND(VLOOKUP($P24,[1]age!$A$2:$M$457,11,FALSE),1)</f>
        <v>98</v>
      </c>
      <c r="AB24" s="1">
        <f>ROUND(VLOOKUP($P24,[1]age!$A$2:$M$457,12,FALSE),1)</f>
        <v>110.5</v>
      </c>
      <c r="AC24" s="1">
        <f>ROUND(VLOOKUP($P24,[1]age!$A$2:$M$457,13,FALSE),1)</f>
        <v>112.6</v>
      </c>
      <c r="AD24" s="1">
        <f>ROUND(VLOOKUP($Q24,[1]ht!$A$2:$H$253,2,FALSE),1)</f>
        <v>19.2</v>
      </c>
      <c r="AE24" s="1">
        <f>ROUND(VLOOKUP($Q24,[1]ht!$A$2:$H$253,3,FALSE),1)</f>
        <v>1.8</v>
      </c>
      <c r="AF24" s="1">
        <f>ROUND(VLOOKUP($Q24,[1]ht!$A$2:$H$253,4,FALSE),1)</f>
        <v>15.7</v>
      </c>
      <c r="AG24" s="1">
        <f>ROUND(VLOOKUP($Q24,[1]ht!$A$2:$H$253,5,FALSE),1)</f>
        <v>16.399999999999999</v>
      </c>
      <c r="AH24" s="1">
        <f>ROUND(VLOOKUP($Q24,[1]ht!$A$2:$H$253,6,FALSE),1)</f>
        <v>21.6</v>
      </c>
      <c r="AI24" s="1">
        <f>ROUND(VLOOKUP($Q24,[1]ht!$A$2:$H$253,7,FALSE),1)</f>
        <v>22.7</v>
      </c>
      <c r="AJ24" s="1">
        <f>ROUND(VLOOKUP($Q24,[1]ht!$A$2:$H$253,8,FALSE),1)</f>
        <v>24.8</v>
      </c>
      <c r="AL24" s="27" t="s">
        <v>64</v>
      </c>
      <c r="AM24" s="28"/>
      <c r="AN24" s="28"/>
      <c r="AO24" s="27"/>
      <c r="AP24" s="28"/>
      <c r="AQ24" s="28"/>
      <c r="AR24"/>
      <c r="AX24" s="27" t="s">
        <v>64</v>
      </c>
      <c r="AY24" s="28"/>
      <c r="AZ24" s="28"/>
      <c r="BA24" s="28"/>
      <c r="BB24" s="28"/>
      <c r="BC24" s="28"/>
    </row>
    <row r="25" spans="1:57" ht="23.25">
      <c r="A25" s="71">
        <v>20</v>
      </c>
      <c r="B25" s="95" t="s">
        <v>256</v>
      </c>
      <c r="C25" s="98" t="s">
        <v>282</v>
      </c>
      <c r="D25" s="99">
        <v>20044</v>
      </c>
      <c r="E25" s="8" t="s">
        <v>26</v>
      </c>
      <c r="F25" s="103">
        <v>1</v>
      </c>
      <c r="G25" s="30">
        <f t="shared" si="5"/>
        <v>4</v>
      </c>
      <c r="H25" s="30">
        <f t="shared" si="6"/>
        <v>7</v>
      </c>
      <c r="I25" s="104">
        <v>27.6</v>
      </c>
      <c r="J25" s="104">
        <v>112</v>
      </c>
      <c r="K25" s="24" t="str">
        <f t="shared" si="0"/>
        <v>น้ำหนักมากเกินเกณฑ์</v>
      </c>
      <c r="L25" s="24" t="str">
        <f t="shared" si="1"/>
        <v>ส่วนสูงตามเกณฑ์</v>
      </c>
      <c r="M25" s="24" t="str">
        <f t="shared" si="2"/>
        <v>อ้วน</v>
      </c>
      <c r="N25" s="10" t="str">
        <f>[1]Profile!$B$2</f>
        <v>700101-1</v>
      </c>
      <c r="O25" s="11" t="e">
        <f>#REF!</f>
        <v>#REF!</v>
      </c>
      <c r="P25" s="1" t="str">
        <f t="shared" si="3"/>
        <v>155</v>
      </c>
      <c r="Q25" s="1" t="str">
        <f t="shared" si="4"/>
        <v>1112</v>
      </c>
      <c r="R25" s="1">
        <f>ROUND(VLOOKUP($P25,[1]age!$A$2:$M$457,2,FALSE),1)</f>
        <v>18.2</v>
      </c>
      <c r="S25" s="1">
        <f>ROUND(VLOOKUP($P25,[1]age!$A$2:$M$457,3,FALSE),1)</f>
        <v>2.4</v>
      </c>
      <c r="T25" s="1">
        <f>ROUND(VLOOKUP($P25,[1]age!$A$2:$M$457,4,FALSE),1)</f>
        <v>13.5</v>
      </c>
      <c r="U25" s="1">
        <f>ROUND(VLOOKUP($P25,[1]age!$A$2:$M$457,5,FALSE),1)</f>
        <v>14.4</v>
      </c>
      <c r="V25" s="1">
        <f>ROUND(VLOOKUP($P25,[1]age!$A$2:$M$457,6,FALSE),1)</f>
        <v>21.5</v>
      </c>
      <c r="W25" s="1">
        <f>ROUND(VLOOKUP($P25,[1]age!$A$2:$M$457,7,FALSE),1)</f>
        <v>22.9</v>
      </c>
      <c r="X25" s="1">
        <f>ROUND(VLOOKUP($P25,[1]age!$A$2:$M$457,8,FALSE),1)</f>
        <v>106</v>
      </c>
      <c r="Y25" s="1">
        <f>ROUND(VLOOKUP($P25,[1]age!$A$2:$M$457,9,FALSE),1)</f>
        <v>4.2</v>
      </c>
      <c r="Z25" s="1">
        <f>ROUND(VLOOKUP($P25,[1]age!$A$2:$M$457,10,FALSE),1)</f>
        <v>97.6</v>
      </c>
      <c r="AA25" s="1">
        <f>ROUND(VLOOKUP($P25,[1]age!$A$2:$M$457,11,FALSE),1)</f>
        <v>99.6</v>
      </c>
      <c r="AB25" s="1">
        <f>ROUND(VLOOKUP($P25,[1]age!$A$2:$M$457,12,FALSE),1)</f>
        <v>112.3</v>
      </c>
      <c r="AC25" s="1">
        <f>ROUND(VLOOKUP($P25,[1]age!$A$2:$M$457,13,FALSE),1)</f>
        <v>114.4</v>
      </c>
      <c r="AD25" s="1">
        <f>ROUND(VLOOKUP($Q25,[1]ht!$A$2:$H$253,2,FALSE),1)</f>
        <v>19.899999999999999</v>
      </c>
      <c r="AE25" s="1">
        <f>ROUND(VLOOKUP($Q25,[1]ht!$A$2:$H$253,3,FALSE),1)</f>
        <v>1.8</v>
      </c>
      <c r="AF25" s="1">
        <f>ROUND(VLOOKUP($Q25,[1]ht!$A$2:$H$253,4,FALSE),1)</f>
        <v>16.2</v>
      </c>
      <c r="AG25" s="1">
        <f>ROUND(VLOOKUP($Q25,[1]ht!$A$2:$H$253,5,FALSE),1)</f>
        <v>16.899999999999999</v>
      </c>
      <c r="AH25" s="1">
        <f>ROUND(VLOOKUP($Q25,[1]ht!$A$2:$H$253,6,FALSE),1)</f>
        <v>22.3</v>
      </c>
      <c r="AI25" s="1">
        <f>ROUND(VLOOKUP($Q25,[1]ht!$A$2:$H$253,7,FALSE),1)</f>
        <v>23.5</v>
      </c>
      <c r="AJ25" s="1">
        <f>ROUND(VLOOKUP($Q25,[1]ht!$A$2:$H$253,8,FALSE),1)</f>
        <v>25.7</v>
      </c>
      <c r="AL25" s="23"/>
      <c r="AM25"/>
      <c r="AN25"/>
      <c r="AO25" s="23"/>
      <c r="AP25"/>
      <c r="AQ25"/>
      <c r="AR25"/>
    </row>
    <row r="26" spans="1:57">
      <c r="A26" s="71">
        <v>21</v>
      </c>
      <c r="B26" s="95" t="s">
        <v>257</v>
      </c>
      <c r="C26" s="98" t="s">
        <v>283</v>
      </c>
      <c r="D26" s="99">
        <v>19939</v>
      </c>
      <c r="E26" s="8" t="s">
        <v>26</v>
      </c>
      <c r="F26" s="103">
        <v>2</v>
      </c>
      <c r="G26" s="30">
        <f t="shared" si="5"/>
        <v>4</v>
      </c>
      <c r="H26" s="30">
        <f t="shared" si="6"/>
        <v>10</v>
      </c>
      <c r="I26" s="104">
        <v>11.7</v>
      </c>
      <c r="J26" s="104">
        <v>107</v>
      </c>
      <c r="K26" s="24" t="str">
        <f t="shared" si="0"/>
        <v>น้ำหนักน้อยกว่าเกณฑ์</v>
      </c>
      <c r="L26" s="24" t="str">
        <f t="shared" si="1"/>
        <v>ส่วนสูงตามเกณฑ์</v>
      </c>
      <c r="M26" s="24" t="str">
        <f t="shared" si="2"/>
        <v>ผอม</v>
      </c>
      <c r="N26" s="10" t="str">
        <f>[1]Profile!$B$2</f>
        <v>700101-1</v>
      </c>
      <c r="O26" s="11" t="e">
        <f>#REF!</f>
        <v>#REF!</v>
      </c>
      <c r="P26" s="1" t="str">
        <f t="shared" si="3"/>
        <v>258</v>
      </c>
      <c r="Q26" s="1" t="str">
        <f t="shared" si="4"/>
        <v>2107</v>
      </c>
      <c r="R26" s="1">
        <f>ROUND(VLOOKUP($P26,[1]age!$A$2:$M$457,2,FALSE),1)</f>
        <v>17.8</v>
      </c>
      <c r="S26" s="1">
        <f>ROUND(VLOOKUP($P26,[1]age!$A$2:$M$457,3,FALSE),1)</f>
        <v>2.2999999999999998</v>
      </c>
      <c r="T26" s="1">
        <f>ROUND(VLOOKUP($P26,[1]age!$A$2:$M$457,4,FALSE),1)</f>
        <v>13.2</v>
      </c>
      <c r="U26" s="1">
        <f>ROUND(VLOOKUP($P26,[1]age!$A$2:$M$457,5,FALSE),1)</f>
        <v>14.1</v>
      </c>
      <c r="V26" s="1">
        <f>ROUND(VLOOKUP($P26,[1]age!$A$2:$M$457,6,FALSE),1)</f>
        <v>21.2</v>
      </c>
      <c r="W26" s="1">
        <f>ROUND(VLOOKUP($P26,[1]age!$A$2:$M$457,7,FALSE),1)</f>
        <v>22.5</v>
      </c>
      <c r="X26" s="1">
        <f>ROUND(VLOOKUP($P26,[1]age!$A$2:$M$457,8,FALSE),1)</f>
        <v>106.4</v>
      </c>
      <c r="Y26" s="1">
        <f>ROUND(VLOOKUP($P26,[1]age!$A$2:$M$457,9,FALSE),1)</f>
        <v>4.2</v>
      </c>
      <c r="Z26" s="1">
        <f>ROUND(VLOOKUP($P26,[1]age!$A$2:$M$457,10,FALSE),1)</f>
        <v>98</v>
      </c>
      <c r="AA26" s="1">
        <f>ROUND(VLOOKUP($P26,[1]age!$A$2:$M$457,11,FALSE),1)</f>
        <v>100.1</v>
      </c>
      <c r="AB26" s="1">
        <f>ROUND(VLOOKUP($P26,[1]age!$A$2:$M$457,12,FALSE),1)</f>
        <v>112.7</v>
      </c>
      <c r="AC26" s="1">
        <f>ROUND(VLOOKUP($P26,[1]age!$A$2:$M$457,13,FALSE),1)</f>
        <v>114.8</v>
      </c>
      <c r="AD26" s="1">
        <f>ROUND(VLOOKUP($Q26,[1]ht!$A$2:$H$253,2,FALSE),1)</f>
        <v>17.899999999999999</v>
      </c>
      <c r="AE26" s="1">
        <f>ROUND(VLOOKUP($Q26,[1]ht!$A$2:$H$253,3,FALSE),1)</f>
        <v>1.7</v>
      </c>
      <c r="AF26" s="1">
        <f>ROUND(VLOOKUP($Q26,[1]ht!$A$2:$H$253,4,FALSE),1)</f>
        <v>14.5</v>
      </c>
      <c r="AG26" s="1">
        <f>ROUND(VLOOKUP($Q26,[1]ht!$A$2:$H$253,5,FALSE),1)</f>
        <v>15.2</v>
      </c>
      <c r="AH26" s="1">
        <f>ROUND(VLOOKUP($Q26,[1]ht!$A$2:$H$253,6,FALSE),1)</f>
        <v>20.3</v>
      </c>
      <c r="AI26" s="1">
        <f>ROUND(VLOOKUP($Q26,[1]ht!$A$2:$H$253,7,FALSE),1)</f>
        <v>21.3</v>
      </c>
      <c r="AJ26" s="1">
        <f>ROUND(VLOOKUP($Q26,[1]ht!$A$2:$H$253,8,FALSE),1)</f>
        <v>23.4</v>
      </c>
    </row>
    <row r="27" spans="1:57">
      <c r="A27" s="71">
        <v>22</v>
      </c>
      <c r="B27" s="96" t="s">
        <v>258</v>
      </c>
      <c r="C27" s="98" t="s">
        <v>284</v>
      </c>
      <c r="D27" s="99">
        <v>20248</v>
      </c>
      <c r="E27" s="8" t="s">
        <v>26</v>
      </c>
      <c r="F27" s="103">
        <v>1</v>
      </c>
      <c r="G27" s="30">
        <f t="shared" si="5"/>
        <v>4</v>
      </c>
      <c r="H27" s="30">
        <f t="shared" si="6"/>
        <v>0</v>
      </c>
      <c r="I27" s="104">
        <v>13.4</v>
      </c>
      <c r="J27" s="104">
        <v>96</v>
      </c>
      <c r="K27" s="24" t="str">
        <f t="shared" si="0"/>
        <v>น้ำหนักค่อนข้างน้อย</v>
      </c>
      <c r="L27" s="24" t="str">
        <f t="shared" si="1"/>
        <v>ส่วนสูงตามเกณฑ์</v>
      </c>
      <c r="M27" s="24" t="str">
        <f t="shared" si="2"/>
        <v>สมส่วน</v>
      </c>
      <c r="N27" s="10" t="str">
        <f>[1]Profile!$B$2</f>
        <v>700101-1</v>
      </c>
      <c r="O27" s="11" t="e">
        <f>#REF!</f>
        <v>#REF!</v>
      </c>
      <c r="P27" s="1" t="str">
        <f t="shared" si="3"/>
        <v>148</v>
      </c>
      <c r="Q27" s="1" t="str">
        <f t="shared" si="4"/>
        <v>196</v>
      </c>
      <c r="R27" s="1">
        <f>ROUND(VLOOKUP($P27,[1]age!$A$2:$M$457,2,FALSE),1)</f>
        <v>17</v>
      </c>
      <c r="S27" s="1">
        <f>ROUND(VLOOKUP($P27,[1]age!$A$2:$M$457,3,FALSE),1)</f>
        <v>2.1</v>
      </c>
      <c r="T27" s="1">
        <f>ROUND(VLOOKUP($P27,[1]age!$A$2:$M$457,4,FALSE),1)</f>
        <v>12.7</v>
      </c>
      <c r="U27" s="1">
        <f>ROUND(VLOOKUP($P27,[1]age!$A$2:$M$457,5,FALSE),1)</f>
        <v>13.6</v>
      </c>
      <c r="V27" s="1">
        <f>ROUND(VLOOKUP($P27,[1]age!$A$2:$M$457,6,FALSE),1)</f>
        <v>19.899999999999999</v>
      </c>
      <c r="W27" s="1">
        <f>ROUND(VLOOKUP($P27,[1]age!$A$2:$M$457,7,FALSE),1)</f>
        <v>21.2</v>
      </c>
      <c r="X27" s="1">
        <f>ROUND(VLOOKUP($P27,[1]age!$A$2:$M$457,8,FALSE),1)</f>
        <v>102</v>
      </c>
      <c r="Y27" s="1">
        <f>ROUND(VLOOKUP($P27,[1]age!$A$2:$M$457,9,FALSE),1)</f>
        <v>4.0999999999999996</v>
      </c>
      <c r="Z27" s="1">
        <f>ROUND(VLOOKUP($P27,[1]age!$A$2:$M$457,10,FALSE),1)</f>
        <v>93.8</v>
      </c>
      <c r="AA27" s="1">
        <f>ROUND(VLOOKUP($P27,[1]age!$A$2:$M$457,11,FALSE),1)</f>
        <v>95.9</v>
      </c>
      <c r="AB27" s="1">
        <f>ROUND(VLOOKUP($P27,[1]age!$A$2:$M$457,12,FALSE),1)</f>
        <v>108.2</v>
      </c>
      <c r="AC27" s="1">
        <f>ROUND(VLOOKUP($P27,[1]age!$A$2:$M$457,13,FALSE),1)</f>
        <v>110.2</v>
      </c>
      <c r="AD27" s="1">
        <f>ROUND(VLOOKUP($Q27,[1]ht!$A$2:$H$253,2,FALSE),1)</f>
        <v>15.1</v>
      </c>
      <c r="AE27" s="1">
        <f>ROUND(VLOOKUP($Q27,[1]ht!$A$2:$H$253,3,FALSE),1)</f>
        <v>1.4</v>
      </c>
      <c r="AF27" s="1">
        <f>ROUND(VLOOKUP($Q27,[1]ht!$A$2:$H$253,4,FALSE),1)</f>
        <v>12.4</v>
      </c>
      <c r="AG27" s="1">
        <f>ROUND(VLOOKUP($Q27,[1]ht!$A$2:$H$253,5,FALSE),1)</f>
        <v>12.9</v>
      </c>
      <c r="AH27" s="1">
        <f>ROUND(VLOOKUP($Q27,[1]ht!$A$2:$H$253,6,FALSE),1)</f>
        <v>17</v>
      </c>
      <c r="AI27" s="1">
        <f>ROUND(VLOOKUP($Q27,[1]ht!$A$2:$H$253,7,FALSE),1)</f>
        <v>17.8</v>
      </c>
      <c r="AJ27" s="1">
        <f>ROUND(VLOOKUP($Q27,[1]ht!$A$2:$H$253,8,FALSE),1)</f>
        <v>19.399999999999999</v>
      </c>
    </row>
    <row r="28" spans="1:57">
      <c r="A28" s="71">
        <v>23</v>
      </c>
      <c r="B28" s="95" t="s">
        <v>259</v>
      </c>
      <c r="C28" s="98" t="s">
        <v>285</v>
      </c>
      <c r="D28" s="99">
        <v>20230</v>
      </c>
      <c r="E28" s="8" t="s">
        <v>26</v>
      </c>
      <c r="F28" s="103">
        <v>1</v>
      </c>
      <c r="G28" s="30">
        <f t="shared" si="5"/>
        <v>4</v>
      </c>
      <c r="H28" s="30">
        <f t="shared" si="6"/>
        <v>1</v>
      </c>
      <c r="I28" s="104">
        <v>13.4</v>
      </c>
      <c r="J28" s="104">
        <v>98</v>
      </c>
      <c r="K28" s="24" t="str">
        <f t="shared" si="0"/>
        <v>น้ำหนักค่อนข้างน้อย</v>
      </c>
      <c r="L28" s="24" t="str">
        <f t="shared" si="1"/>
        <v>ส่วนสูงตามเกณฑ์</v>
      </c>
      <c r="M28" s="24" t="str">
        <f t="shared" si="2"/>
        <v>สมส่วน</v>
      </c>
      <c r="N28" s="10" t="str">
        <f>[1]Profile!$B$2</f>
        <v>700101-1</v>
      </c>
      <c r="O28" s="11" t="e">
        <f>#REF!</f>
        <v>#REF!</v>
      </c>
      <c r="P28" s="1" t="str">
        <f t="shared" si="3"/>
        <v>149</v>
      </c>
      <c r="Q28" s="1" t="str">
        <f t="shared" si="4"/>
        <v>198</v>
      </c>
      <c r="R28" s="1">
        <f>ROUND(VLOOKUP($P28,[1]age!$A$2:$M$457,2,FALSE),1)</f>
        <v>17.2</v>
      </c>
      <c r="S28" s="1">
        <f>ROUND(VLOOKUP($P28,[1]age!$A$2:$M$457,3,FALSE),1)</f>
        <v>2.2000000000000002</v>
      </c>
      <c r="T28" s="1">
        <f>ROUND(VLOOKUP($P28,[1]age!$A$2:$M$457,4,FALSE),1)</f>
        <v>12.8</v>
      </c>
      <c r="U28" s="1">
        <f>ROUND(VLOOKUP($P28,[1]age!$A$2:$M$457,5,FALSE),1)</f>
        <v>13.7</v>
      </c>
      <c r="V28" s="1">
        <f>ROUND(VLOOKUP($P28,[1]age!$A$2:$M$457,6,FALSE),1)</f>
        <v>20.2</v>
      </c>
      <c r="W28" s="1">
        <f>ROUND(VLOOKUP($P28,[1]age!$A$2:$M$457,7,FALSE),1)</f>
        <v>21.5</v>
      </c>
      <c r="X28" s="1">
        <f>ROUND(VLOOKUP($P28,[1]age!$A$2:$M$457,8,FALSE),1)</f>
        <v>102.6</v>
      </c>
      <c r="Y28" s="1">
        <f>ROUND(VLOOKUP($P28,[1]age!$A$2:$M$457,9,FALSE),1)</f>
        <v>4.0999999999999996</v>
      </c>
      <c r="Z28" s="1">
        <f>ROUND(VLOOKUP($P28,[1]age!$A$2:$M$457,10,FALSE),1)</f>
        <v>94.4</v>
      </c>
      <c r="AA28" s="1">
        <f>ROUND(VLOOKUP($P28,[1]age!$A$2:$M$457,11,FALSE),1)</f>
        <v>96.4</v>
      </c>
      <c r="AB28" s="1">
        <f>ROUND(VLOOKUP($P28,[1]age!$A$2:$M$457,12,FALSE),1)</f>
        <v>108.7</v>
      </c>
      <c r="AC28" s="1">
        <f>ROUND(VLOOKUP($P28,[1]age!$A$2:$M$457,13,FALSE),1)</f>
        <v>110.8</v>
      </c>
      <c r="AD28" s="1">
        <f>ROUND(VLOOKUP($Q28,[1]ht!$A$2:$H$253,2,FALSE),1)</f>
        <v>15.6</v>
      </c>
      <c r="AE28" s="1">
        <f>ROUND(VLOOKUP($Q28,[1]ht!$A$2:$H$253,3,FALSE),1)</f>
        <v>1.4</v>
      </c>
      <c r="AF28" s="1">
        <f>ROUND(VLOOKUP($Q28,[1]ht!$A$2:$H$253,4,FALSE),1)</f>
        <v>12.8</v>
      </c>
      <c r="AG28" s="1">
        <f>ROUND(VLOOKUP($Q28,[1]ht!$A$2:$H$253,5,FALSE),1)</f>
        <v>13.3</v>
      </c>
      <c r="AH28" s="1">
        <f>ROUND(VLOOKUP($Q28,[1]ht!$A$2:$H$253,6,FALSE),1)</f>
        <v>17.600000000000001</v>
      </c>
      <c r="AI28" s="1">
        <f>ROUND(VLOOKUP($Q28,[1]ht!$A$2:$H$253,7,FALSE),1)</f>
        <v>18.399999999999999</v>
      </c>
      <c r="AJ28" s="1">
        <f>ROUND(VLOOKUP($Q28,[1]ht!$A$2:$H$253,8,FALSE),1)</f>
        <v>20.100000000000001</v>
      </c>
    </row>
    <row r="29" spans="1:57">
      <c r="A29" s="71">
        <v>24</v>
      </c>
      <c r="B29" s="97" t="s">
        <v>260</v>
      </c>
      <c r="C29" s="98" t="s">
        <v>286</v>
      </c>
      <c r="D29" s="99">
        <v>20242</v>
      </c>
      <c r="E29" s="8" t="s">
        <v>26</v>
      </c>
      <c r="F29" s="103">
        <v>1</v>
      </c>
      <c r="G29" s="30">
        <f t="shared" si="5"/>
        <v>4</v>
      </c>
      <c r="H29" s="30">
        <f t="shared" si="6"/>
        <v>0</v>
      </c>
      <c r="I29" s="104">
        <v>15.4</v>
      </c>
      <c r="J29" s="104">
        <v>99</v>
      </c>
      <c r="K29" s="24" t="str">
        <f t="shared" si="0"/>
        <v>น้ำหนักตามเกณฑ์</v>
      </c>
      <c r="L29" s="24" t="str">
        <f t="shared" si="1"/>
        <v>ส่วนสูงตามเกณฑ์</v>
      </c>
      <c r="M29" s="24" t="str">
        <f t="shared" si="2"/>
        <v>สมส่วน</v>
      </c>
      <c r="N29" s="10" t="str">
        <f>[1]Profile!$B$2</f>
        <v>700101-1</v>
      </c>
      <c r="O29" s="11" t="e">
        <f>#REF!</f>
        <v>#REF!</v>
      </c>
      <c r="P29" s="1" t="str">
        <f t="shared" si="3"/>
        <v>148</v>
      </c>
      <c r="Q29" s="1" t="str">
        <f t="shared" si="4"/>
        <v>199</v>
      </c>
      <c r="R29" s="1">
        <f>ROUND(VLOOKUP($P29,[1]age!$A$2:$M$457,2,FALSE),1)</f>
        <v>17</v>
      </c>
      <c r="S29" s="1">
        <f>ROUND(VLOOKUP($P29,[1]age!$A$2:$M$457,3,FALSE),1)</f>
        <v>2.1</v>
      </c>
      <c r="T29" s="1">
        <f>ROUND(VLOOKUP($P29,[1]age!$A$2:$M$457,4,FALSE),1)</f>
        <v>12.7</v>
      </c>
      <c r="U29" s="1">
        <f>ROUND(VLOOKUP($P29,[1]age!$A$2:$M$457,5,FALSE),1)</f>
        <v>13.6</v>
      </c>
      <c r="V29" s="1">
        <f>ROUND(VLOOKUP($P29,[1]age!$A$2:$M$457,6,FALSE),1)</f>
        <v>19.899999999999999</v>
      </c>
      <c r="W29" s="1">
        <f>ROUND(VLOOKUP($P29,[1]age!$A$2:$M$457,7,FALSE),1)</f>
        <v>21.2</v>
      </c>
      <c r="X29" s="1">
        <f>ROUND(VLOOKUP($P29,[1]age!$A$2:$M$457,8,FALSE),1)</f>
        <v>102</v>
      </c>
      <c r="Y29" s="1">
        <f>ROUND(VLOOKUP($P29,[1]age!$A$2:$M$457,9,FALSE),1)</f>
        <v>4.0999999999999996</v>
      </c>
      <c r="Z29" s="1">
        <f>ROUND(VLOOKUP($P29,[1]age!$A$2:$M$457,10,FALSE),1)</f>
        <v>93.8</v>
      </c>
      <c r="AA29" s="1">
        <f>ROUND(VLOOKUP($P29,[1]age!$A$2:$M$457,11,FALSE),1)</f>
        <v>95.9</v>
      </c>
      <c r="AB29" s="1">
        <f>ROUND(VLOOKUP($P29,[1]age!$A$2:$M$457,12,FALSE),1)</f>
        <v>108.2</v>
      </c>
      <c r="AC29" s="1">
        <f>ROUND(VLOOKUP($P29,[1]age!$A$2:$M$457,13,FALSE),1)</f>
        <v>110.2</v>
      </c>
      <c r="AD29" s="1">
        <f>ROUND(VLOOKUP($Q29,[1]ht!$A$2:$H$253,2,FALSE),1)</f>
        <v>15.9</v>
      </c>
      <c r="AE29" s="1">
        <f>ROUND(VLOOKUP($Q29,[1]ht!$A$2:$H$253,3,FALSE),1)</f>
        <v>1.4</v>
      </c>
      <c r="AF29" s="1">
        <f>ROUND(VLOOKUP($Q29,[1]ht!$A$2:$H$253,4,FALSE),1)</f>
        <v>13.1</v>
      </c>
      <c r="AG29" s="1">
        <f>ROUND(VLOOKUP($Q29,[1]ht!$A$2:$H$253,5,FALSE),1)</f>
        <v>13.6</v>
      </c>
      <c r="AH29" s="1">
        <f>ROUND(VLOOKUP($Q29,[1]ht!$A$2:$H$253,6,FALSE),1)</f>
        <v>17.899999999999999</v>
      </c>
      <c r="AI29" s="1">
        <f>ROUND(VLOOKUP($Q29,[1]ht!$A$2:$H$253,7,FALSE),1)</f>
        <v>18.7</v>
      </c>
      <c r="AJ29" s="1">
        <f>ROUND(VLOOKUP($Q29,[1]ht!$A$2:$H$253,8,FALSE),1)</f>
        <v>20.399999999999999</v>
      </c>
    </row>
    <row r="30" spans="1:57">
      <c r="A30" s="71">
        <v>25</v>
      </c>
      <c r="B30" s="95" t="s">
        <v>261</v>
      </c>
      <c r="C30" s="98" t="s">
        <v>287</v>
      </c>
      <c r="D30" s="99">
        <v>20250</v>
      </c>
      <c r="E30" s="8" t="s">
        <v>26</v>
      </c>
      <c r="F30" s="103">
        <v>2</v>
      </c>
      <c r="G30" s="30">
        <f t="shared" si="5"/>
        <v>4</v>
      </c>
      <c r="H30" s="30">
        <f t="shared" si="6"/>
        <v>0</v>
      </c>
      <c r="I30" s="104">
        <v>16.3</v>
      </c>
      <c r="J30" s="104">
        <v>99</v>
      </c>
      <c r="K30" s="24" t="str">
        <f t="shared" si="0"/>
        <v>น้ำหนักตามเกณฑ์</v>
      </c>
      <c r="L30" s="24" t="str">
        <f t="shared" si="1"/>
        <v>ส่วนสูงตามเกณฑ์</v>
      </c>
      <c r="M30" s="24" t="str">
        <f t="shared" si="2"/>
        <v>สมส่วน</v>
      </c>
      <c r="N30" s="10" t="str">
        <f>[1]Profile!$B$2</f>
        <v>700101-1</v>
      </c>
      <c r="O30" s="11" t="e">
        <f>#REF!</f>
        <v>#REF!</v>
      </c>
      <c r="P30" s="1" t="str">
        <f t="shared" si="3"/>
        <v>248</v>
      </c>
      <c r="Q30" s="1" t="str">
        <f t="shared" si="4"/>
        <v>299</v>
      </c>
      <c r="R30" s="1">
        <f>ROUND(VLOOKUP($P30,[1]age!$A$2:$M$457,2,FALSE),1)</f>
        <v>16.3</v>
      </c>
      <c r="S30" s="1">
        <f>ROUND(VLOOKUP($P30,[1]age!$A$2:$M$457,3,FALSE),1)</f>
        <v>2.1</v>
      </c>
      <c r="T30" s="1">
        <f>ROUND(VLOOKUP($P30,[1]age!$A$2:$M$457,4,FALSE),1)</f>
        <v>12.1</v>
      </c>
      <c r="U30" s="1">
        <f>ROUND(VLOOKUP($P30,[1]age!$A$2:$M$457,5,FALSE),1)</f>
        <v>13</v>
      </c>
      <c r="V30" s="1">
        <f>ROUND(VLOOKUP($P30,[1]age!$A$2:$M$457,6,FALSE),1)</f>
        <v>19.2</v>
      </c>
      <c r="W30" s="1">
        <f>ROUND(VLOOKUP($P30,[1]age!$A$2:$M$457,7,FALSE),1)</f>
        <v>20.399999999999999</v>
      </c>
      <c r="X30" s="1">
        <f>ROUND(VLOOKUP($P30,[1]age!$A$2:$M$457,8,FALSE),1)</f>
        <v>100.9</v>
      </c>
      <c r="Y30" s="1">
        <f>ROUND(VLOOKUP($P30,[1]age!$A$2:$M$457,9,FALSE),1)</f>
        <v>4</v>
      </c>
      <c r="Z30" s="1">
        <f>ROUND(VLOOKUP($P30,[1]age!$A$2:$M$457,10,FALSE),1)</f>
        <v>92.9</v>
      </c>
      <c r="AA30" s="1">
        <f>ROUND(VLOOKUP($P30,[1]age!$A$2:$M$457,11,FALSE),1)</f>
        <v>95</v>
      </c>
      <c r="AB30" s="1">
        <f>ROUND(VLOOKUP($P30,[1]age!$A$2:$M$457,12,FALSE),1)</f>
        <v>106.9</v>
      </c>
      <c r="AC30" s="1">
        <f>ROUND(VLOOKUP($P30,[1]age!$A$2:$M$457,13,FALSE),1)</f>
        <v>108.9</v>
      </c>
      <c r="AD30" s="1">
        <f>ROUND(VLOOKUP($Q30,[1]ht!$A$2:$H$253,2,FALSE),1)</f>
        <v>15.6</v>
      </c>
      <c r="AE30" s="1">
        <f>ROUND(VLOOKUP($Q30,[1]ht!$A$2:$H$253,3,FALSE),1)</f>
        <v>1.4</v>
      </c>
      <c r="AF30" s="1">
        <f>ROUND(VLOOKUP($Q30,[1]ht!$A$2:$H$253,4,FALSE),1)</f>
        <v>12.7</v>
      </c>
      <c r="AG30" s="1">
        <f>ROUND(VLOOKUP($Q30,[1]ht!$A$2:$H$253,5,FALSE),1)</f>
        <v>13.3</v>
      </c>
      <c r="AH30" s="1">
        <f>ROUND(VLOOKUP($Q30,[1]ht!$A$2:$H$253,6,FALSE),1)</f>
        <v>17.600000000000001</v>
      </c>
      <c r="AI30" s="1">
        <f>ROUND(VLOOKUP($Q30,[1]ht!$A$2:$H$253,7,FALSE),1)</f>
        <v>18.399999999999999</v>
      </c>
      <c r="AJ30" s="1">
        <f>ROUND(VLOOKUP($Q30,[1]ht!$A$2:$H$253,8,FALSE),1)</f>
        <v>20</v>
      </c>
    </row>
    <row r="31" spans="1:57">
      <c r="A31" s="71">
        <v>26</v>
      </c>
      <c r="B31" s="95" t="s">
        <v>262</v>
      </c>
      <c r="C31" s="98" t="s">
        <v>288</v>
      </c>
      <c r="D31" s="99">
        <v>19911</v>
      </c>
      <c r="E31" s="8" t="s">
        <v>26</v>
      </c>
      <c r="F31" s="103">
        <v>1</v>
      </c>
      <c r="G31" s="30">
        <f t="shared" si="5"/>
        <v>4</v>
      </c>
      <c r="H31" s="30">
        <f t="shared" si="6"/>
        <v>11</v>
      </c>
      <c r="I31" s="104">
        <v>16</v>
      </c>
      <c r="J31" s="104">
        <v>103</v>
      </c>
      <c r="K31" s="24" t="str">
        <f t="shared" si="0"/>
        <v>น้ำหนักตามเกณฑ์</v>
      </c>
      <c r="L31" s="24" t="str">
        <f t="shared" si="1"/>
        <v>ส่วนสูงตามเกณฑ์</v>
      </c>
      <c r="M31" s="24" t="str">
        <f t="shared" si="2"/>
        <v>สมส่วน</v>
      </c>
      <c r="N31" s="10" t="str">
        <f>[1]Profile!$B$2</f>
        <v>700101-1</v>
      </c>
      <c r="O31" s="11" t="e">
        <f>#REF!</f>
        <v>#REF!</v>
      </c>
      <c r="P31" s="1" t="str">
        <f t="shared" si="3"/>
        <v>159</v>
      </c>
      <c r="Q31" s="1" t="str">
        <f t="shared" si="4"/>
        <v>1103</v>
      </c>
      <c r="R31" s="1">
        <f>ROUND(VLOOKUP($P31,[1]age!$A$2:$M$457,2,FALSE),1)</f>
        <v>19</v>
      </c>
      <c r="S31" s="1">
        <f>ROUND(VLOOKUP($P31,[1]age!$A$2:$M$457,3,FALSE),1)</f>
        <v>2.5</v>
      </c>
      <c r="T31" s="1">
        <f>ROUND(VLOOKUP($P31,[1]age!$A$2:$M$457,4,FALSE),1)</f>
        <v>14</v>
      </c>
      <c r="U31" s="1">
        <f>ROUND(VLOOKUP($P31,[1]age!$A$2:$M$457,5,FALSE),1)</f>
        <v>14.9</v>
      </c>
      <c r="V31" s="1">
        <f>ROUND(VLOOKUP($P31,[1]age!$A$2:$M$457,6,FALSE),1)</f>
        <v>22.4</v>
      </c>
      <c r="W31" s="1">
        <f>ROUND(VLOOKUP($P31,[1]age!$A$2:$M$457,7,FALSE),1)</f>
        <v>24</v>
      </c>
      <c r="X31" s="1">
        <f>ROUND(VLOOKUP($P31,[1]age!$A$2:$M$457,8,FALSE),1)</f>
        <v>108.1</v>
      </c>
      <c r="Y31" s="1">
        <f>ROUND(VLOOKUP($P31,[1]age!$A$2:$M$457,9,FALSE),1)</f>
        <v>4.3</v>
      </c>
      <c r="Z31" s="1">
        <f>ROUND(VLOOKUP($P31,[1]age!$A$2:$M$457,10,FALSE),1)</f>
        <v>99.5</v>
      </c>
      <c r="AA31" s="1">
        <f>ROUND(VLOOKUP($P31,[1]age!$A$2:$M$457,11,FALSE),1)</f>
        <v>101.6</v>
      </c>
      <c r="AB31" s="1">
        <f>ROUND(VLOOKUP($P31,[1]age!$A$2:$M$457,12,FALSE),1)</f>
        <v>114.5</v>
      </c>
      <c r="AC31" s="1">
        <f>ROUND(VLOOKUP($P31,[1]age!$A$2:$M$457,13,FALSE),1)</f>
        <v>116.7</v>
      </c>
      <c r="AD31" s="1">
        <f>ROUND(VLOOKUP($Q31,[1]ht!$A$2:$H$253,2,FALSE),1)</f>
        <v>17</v>
      </c>
      <c r="AE31" s="1">
        <f>ROUND(VLOOKUP($Q31,[1]ht!$A$2:$H$253,3,FALSE),1)</f>
        <v>1.5</v>
      </c>
      <c r="AF31" s="1">
        <f>ROUND(VLOOKUP($Q31,[1]ht!$A$2:$H$253,4,FALSE),1)</f>
        <v>14</v>
      </c>
      <c r="AG31" s="1">
        <f>ROUND(VLOOKUP($Q31,[1]ht!$A$2:$H$253,5,FALSE),1)</f>
        <v>14.6</v>
      </c>
      <c r="AH31" s="1">
        <f>ROUND(VLOOKUP($Q31,[1]ht!$A$2:$H$253,6,FALSE),1)</f>
        <v>19</v>
      </c>
      <c r="AI31" s="1">
        <f>ROUND(VLOOKUP($Q31,[1]ht!$A$2:$H$253,7,FALSE),1)</f>
        <v>19.899999999999999</v>
      </c>
      <c r="AJ31" s="1">
        <f>ROUND(VLOOKUP($Q31,[1]ht!$A$2:$H$253,8,FALSE),1)</f>
        <v>21.7</v>
      </c>
    </row>
    <row r="32" spans="1:57" ht="23.25">
      <c r="A32" s="5">
        <v>27</v>
      </c>
      <c r="B32" s="73"/>
      <c r="C32" s="73"/>
      <c r="D32" s="89"/>
      <c r="E32" s="8"/>
      <c r="F32" s="9"/>
      <c r="G32" s="30">
        <f t="shared" si="5"/>
        <v>0</v>
      </c>
      <c r="H32" s="30">
        <f t="shared" si="6"/>
        <v>0</v>
      </c>
      <c r="I32" s="9"/>
      <c r="J32" s="9"/>
      <c r="K32" s="24" t="str">
        <f t="shared" si="0"/>
        <v/>
      </c>
      <c r="L32" s="24" t="str">
        <f t="shared" si="1"/>
        <v/>
      </c>
      <c r="M32" s="24" t="str">
        <f t="shared" si="2"/>
        <v/>
      </c>
      <c r="N32" s="10" t="str">
        <f>[1]Profile!$B$2</f>
        <v>700101-1</v>
      </c>
      <c r="O32" s="11" t="e">
        <f>#REF!</f>
        <v>#REF!</v>
      </c>
      <c r="P32" s="1" t="str">
        <f t="shared" si="3"/>
        <v>0</v>
      </c>
      <c r="Q32" s="1" t="str">
        <f t="shared" si="4"/>
        <v>0</v>
      </c>
      <c r="R32" s="1" t="e">
        <f>ROUND(VLOOKUP($P32,[1]age!$A$2:$M$457,2,FALSE),1)</f>
        <v>#N/A</v>
      </c>
      <c r="S32" s="1" t="e">
        <f>ROUND(VLOOKUP($P32,[1]age!$A$2:$M$457,3,FALSE),1)</f>
        <v>#N/A</v>
      </c>
      <c r="T32" s="1" t="e">
        <f>ROUND(VLOOKUP($P32,[1]age!$A$2:$M$457,4,FALSE),1)</f>
        <v>#N/A</v>
      </c>
      <c r="U32" s="1" t="e">
        <f>ROUND(VLOOKUP($P32,[1]age!$A$2:$M$457,5,FALSE),1)</f>
        <v>#N/A</v>
      </c>
      <c r="V32" s="1" t="e">
        <f>ROUND(VLOOKUP($P32,[1]age!$A$2:$M$457,6,FALSE),1)</f>
        <v>#N/A</v>
      </c>
      <c r="W32" s="1" t="e">
        <f>ROUND(VLOOKUP($P32,[1]age!$A$2:$M$457,7,FALSE),1)</f>
        <v>#N/A</v>
      </c>
      <c r="X32" s="1" t="e">
        <f>ROUND(VLOOKUP($P32,[1]age!$A$2:$M$457,8,FALSE),1)</f>
        <v>#N/A</v>
      </c>
      <c r="Y32" s="1" t="e">
        <f>ROUND(VLOOKUP($P32,[1]age!$A$2:$M$457,9,FALSE),1)</f>
        <v>#N/A</v>
      </c>
      <c r="Z32" s="1" t="e">
        <f>ROUND(VLOOKUP($P32,[1]age!$A$2:$M$457,10,FALSE),1)</f>
        <v>#N/A</v>
      </c>
      <c r="AA32" s="1" t="e">
        <f>ROUND(VLOOKUP($P32,[1]age!$A$2:$M$457,11,FALSE),1)</f>
        <v>#N/A</v>
      </c>
      <c r="AB32" s="1" t="e">
        <f>ROUND(VLOOKUP($P32,[1]age!$A$2:$M$457,12,FALSE),1)</f>
        <v>#N/A</v>
      </c>
      <c r="AC32" s="1" t="e">
        <f>ROUND(VLOOKUP($P32,[1]age!$A$2:$M$457,13,FALSE),1)</f>
        <v>#N/A</v>
      </c>
      <c r="AD32" s="1" t="e">
        <f>ROUND(VLOOKUP($Q32,[1]ht!$A$2:$H$253,2,FALSE),1)</f>
        <v>#N/A</v>
      </c>
      <c r="AE32" s="1" t="e">
        <f>ROUND(VLOOKUP($Q32,[1]ht!$A$2:$H$253,3,FALSE),1)</f>
        <v>#N/A</v>
      </c>
      <c r="AF32" s="1" t="e">
        <f>ROUND(VLOOKUP($Q32,[1]ht!$A$2:$H$253,4,FALSE),1)</f>
        <v>#N/A</v>
      </c>
      <c r="AG32" s="1" t="e">
        <f>ROUND(VLOOKUP($Q32,[1]ht!$A$2:$H$253,5,FALSE),1)</f>
        <v>#N/A</v>
      </c>
      <c r="AH32" s="1" t="e">
        <f>ROUND(VLOOKUP($Q32,[1]ht!$A$2:$H$253,6,FALSE),1)</f>
        <v>#N/A</v>
      </c>
      <c r="AI32" s="1" t="e">
        <f>ROUND(VLOOKUP($Q32,[1]ht!$A$2:$H$253,7,FALSE),1)</f>
        <v>#N/A</v>
      </c>
      <c r="AJ32" s="1" t="e">
        <f>ROUND(VLOOKUP($Q32,[1]ht!$A$2:$H$253,8,FALSE),1)</f>
        <v>#N/A</v>
      </c>
    </row>
    <row r="33" spans="1:36" ht="23.25">
      <c r="A33" s="5">
        <v>28</v>
      </c>
      <c r="B33" s="6"/>
      <c r="C33" s="6"/>
      <c r="D33" s="80"/>
      <c r="E33" s="12"/>
      <c r="F33" s="9"/>
      <c r="G33" s="30">
        <f t="shared" si="5"/>
        <v>0</v>
      </c>
      <c r="H33" s="30">
        <f t="shared" si="6"/>
        <v>0</v>
      </c>
      <c r="I33" s="9"/>
      <c r="J33" s="9"/>
      <c r="K33" s="24" t="str">
        <f t="shared" si="0"/>
        <v/>
      </c>
      <c r="L33" s="24" t="str">
        <f t="shared" si="1"/>
        <v/>
      </c>
      <c r="M33" s="24" t="str">
        <f t="shared" si="2"/>
        <v/>
      </c>
      <c r="N33" s="10" t="str">
        <f>[1]Profile!$B$2</f>
        <v>700101-1</v>
      </c>
      <c r="O33" s="11" t="e">
        <f>#REF!</f>
        <v>#REF!</v>
      </c>
      <c r="P33" s="1" t="str">
        <f t="shared" si="3"/>
        <v>0</v>
      </c>
      <c r="Q33" s="1" t="str">
        <f t="shared" si="4"/>
        <v>0</v>
      </c>
      <c r="R33" s="1" t="e">
        <f>ROUND(VLOOKUP($P33,[1]age!$A$2:$M$457,2,FALSE),1)</f>
        <v>#N/A</v>
      </c>
      <c r="S33" s="1" t="e">
        <f>ROUND(VLOOKUP($P33,[1]age!$A$2:$M$457,3,FALSE),1)</f>
        <v>#N/A</v>
      </c>
      <c r="T33" s="1" t="e">
        <f>ROUND(VLOOKUP($P33,[1]age!$A$2:$M$457,4,FALSE),1)</f>
        <v>#N/A</v>
      </c>
      <c r="U33" s="1" t="e">
        <f>ROUND(VLOOKUP($P33,[1]age!$A$2:$M$457,5,FALSE),1)</f>
        <v>#N/A</v>
      </c>
      <c r="V33" s="1" t="e">
        <f>ROUND(VLOOKUP($P33,[1]age!$A$2:$M$457,6,FALSE),1)</f>
        <v>#N/A</v>
      </c>
      <c r="W33" s="1" t="e">
        <f>ROUND(VLOOKUP($P33,[1]age!$A$2:$M$457,7,FALSE),1)</f>
        <v>#N/A</v>
      </c>
      <c r="X33" s="1" t="e">
        <f>ROUND(VLOOKUP($P33,[1]age!$A$2:$M$457,8,FALSE),1)</f>
        <v>#N/A</v>
      </c>
      <c r="Y33" s="1" t="e">
        <f>ROUND(VLOOKUP($P33,[1]age!$A$2:$M$457,9,FALSE),1)</f>
        <v>#N/A</v>
      </c>
      <c r="Z33" s="1" t="e">
        <f>ROUND(VLOOKUP($P33,[1]age!$A$2:$M$457,10,FALSE),1)</f>
        <v>#N/A</v>
      </c>
      <c r="AA33" s="1" t="e">
        <f>ROUND(VLOOKUP($P33,[1]age!$A$2:$M$457,11,FALSE),1)</f>
        <v>#N/A</v>
      </c>
      <c r="AB33" s="1" t="e">
        <f>ROUND(VLOOKUP($P33,[1]age!$A$2:$M$457,12,FALSE),1)</f>
        <v>#N/A</v>
      </c>
      <c r="AC33" s="1" t="e">
        <f>ROUND(VLOOKUP($P33,[1]age!$A$2:$M$457,13,FALSE),1)</f>
        <v>#N/A</v>
      </c>
      <c r="AD33" s="1" t="e">
        <f>ROUND(VLOOKUP($Q33,[1]ht!$A$2:$H$253,2,FALSE),1)</f>
        <v>#N/A</v>
      </c>
      <c r="AE33" s="1" t="e">
        <f>ROUND(VLOOKUP($Q33,[1]ht!$A$2:$H$253,3,FALSE),1)</f>
        <v>#N/A</v>
      </c>
      <c r="AF33" s="1" t="e">
        <f>ROUND(VLOOKUP($Q33,[1]ht!$A$2:$H$253,4,FALSE),1)</f>
        <v>#N/A</v>
      </c>
      <c r="AG33" s="1" t="e">
        <f>ROUND(VLOOKUP($Q33,[1]ht!$A$2:$H$253,5,FALSE),1)</f>
        <v>#N/A</v>
      </c>
      <c r="AH33" s="1" t="e">
        <f>ROUND(VLOOKUP($Q33,[1]ht!$A$2:$H$253,6,FALSE),1)</f>
        <v>#N/A</v>
      </c>
      <c r="AI33" s="1" t="e">
        <f>ROUND(VLOOKUP($Q33,[1]ht!$A$2:$H$253,7,FALSE),1)</f>
        <v>#N/A</v>
      </c>
      <c r="AJ33" s="1" t="e">
        <f>ROUND(VLOOKUP($Q33,[1]ht!$A$2:$H$253,8,FALSE),1)</f>
        <v>#N/A</v>
      </c>
    </row>
    <row r="34" spans="1:36" ht="23.25">
      <c r="A34" s="5">
        <v>29</v>
      </c>
      <c r="B34" s="6"/>
      <c r="C34" s="6"/>
      <c r="D34" s="80"/>
      <c r="E34" s="12"/>
      <c r="F34" s="9"/>
      <c r="G34" s="30">
        <f t="shared" si="5"/>
        <v>0</v>
      </c>
      <c r="H34" s="30">
        <f t="shared" si="6"/>
        <v>0</v>
      </c>
      <c r="I34" s="9"/>
      <c r="J34" s="9"/>
      <c r="K34" s="24" t="str">
        <f t="shared" si="0"/>
        <v/>
      </c>
      <c r="L34" s="24" t="str">
        <f t="shared" si="1"/>
        <v/>
      </c>
      <c r="M34" s="24" t="str">
        <f t="shared" si="2"/>
        <v/>
      </c>
      <c r="N34" s="10" t="str">
        <f>[1]Profile!$B$2</f>
        <v>700101-1</v>
      </c>
      <c r="O34" s="11" t="e">
        <f>#REF!</f>
        <v>#REF!</v>
      </c>
      <c r="P34" s="1" t="str">
        <f t="shared" si="3"/>
        <v>0</v>
      </c>
      <c r="Q34" s="1" t="str">
        <f t="shared" si="4"/>
        <v>0</v>
      </c>
      <c r="R34" s="1" t="e">
        <f>ROUND(VLOOKUP($P34,[1]age!$A$2:$M$457,2,FALSE),1)</f>
        <v>#N/A</v>
      </c>
      <c r="S34" s="1" t="e">
        <f>ROUND(VLOOKUP($P34,[1]age!$A$2:$M$457,3,FALSE),1)</f>
        <v>#N/A</v>
      </c>
      <c r="T34" s="1" t="e">
        <f>ROUND(VLOOKUP($P34,[1]age!$A$2:$M$457,4,FALSE),1)</f>
        <v>#N/A</v>
      </c>
      <c r="U34" s="1" t="e">
        <f>ROUND(VLOOKUP($P34,[1]age!$A$2:$M$457,5,FALSE),1)</f>
        <v>#N/A</v>
      </c>
      <c r="V34" s="1" t="e">
        <f>ROUND(VLOOKUP($P34,[1]age!$A$2:$M$457,6,FALSE),1)</f>
        <v>#N/A</v>
      </c>
      <c r="W34" s="1" t="e">
        <f>ROUND(VLOOKUP($P34,[1]age!$A$2:$M$457,7,FALSE),1)</f>
        <v>#N/A</v>
      </c>
      <c r="X34" s="1" t="e">
        <f>ROUND(VLOOKUP($P34,[1]age!$A$2:$M$457,8,FALSE),1)</f>
        <v>#N/A</v>
      </c>
      <c r="Y34" s="1" t="e">
        <f>ROUND(VLOOKUP($P34,[1]age!$A$2:$M$457,9,FALSE),1)</f>
        <v>#N/A</v>
      </c>
      <c r="Z34" s="1" t="e">
        <f>ROUND(VLOOKUP($P34,[1]age!$A$2:$M$457,10,FALSE),1)</f>
        <v>#N/A</v>
      </c>
      <c r="AA34" s="1" t="e">
        <f>ROUND(VLOOKUP($P34,[1]age!$A$2:$M$457,11,FALSE),1)</f>
        <v>#N/A</v>
      </c>
      <c r="AB34" s="1" t="e">
        <f>ROUND(VLOOKUP($P34,[1]age!$A$2:$M$457,12,FALSE),1)</f>
        <v>#N/A</v>
      </c>
      <c r="AC34" s="1" t="e">
        <f>ROUND(VLOOKUP($P34,[1]age!$A$2:$M$457,13,FALSE),1)</f>
        <v>#N/A</v>
      </c>
      <c r="AD34" s="1" t="e">
        <f>ROUND(VLOOKUP($Q34,[1]ht!$A$2:$H$253,2,FALSE),1)</f>
        <v>#N/A</v>
      </c>
      <c r="AE34" s="1" t="e">
        <f>ROUND(VLOOKUP($Q34,[1]ht!$A$2:$H$253,3,FALSE),1)</f>
        <v>#N/A</v>
      </c>
      <c r="AF34" s="1" t="e">
        <f>ROUND(VLOOKUP($Q34,[1]ht!$A$2:$H$253,4,FALSE),1)</f>
        <v>#N/A</v>
      </c>
      <c r="AG34" s="1" t="e">
        <f>ROUND(VLOOKUP($Q34,[1]ht!$A$2:$H$253,5,FALSE),1)</f>
        <v>#N/A</v>
      </c>
      <c r="AH34" s="1" t="e">
        <f>ROUND(VLOOKUP($Q34,[1]ht!$A$2:$H$253,6,FALSE),1)</f>
        <v>#N/A</v>
      </c>
      <c r="AI34" s="1" t="e">
        <f>ROUND(VLOOKUP($Q34,[1]ht!$A$2:$H$253,7,FALSE),1)</f>
        <v>#N/A</v>
      </c>
      <c r="AJ34" s="1" t="e">
        <f>ROUND(VLOOKUP($Q34,[1]ht!$A$2:$H$253,8,FALSE),1)</f>
        <v>#N/A</v>
      </c>
    </row>
    <row r="35" spans="1:36">
      <c r="A35" s="5">
        <v>30</v>
      </c>
      <c r="B35" s="6"/>
      <c r="C35" s="6"/>
      <c r="D35" s="100"/>
      <c r="E35" s="12"/>
      <c r="F35" s="9"/>
      <c r="G35" s="30">
        <f t="shared" si="5"/>
        <v>0</v>
      </c>
      <c r="H35" s="30">
        <f t="shared" si="6"/>
        <v>0</v>
      </c>
      <c r="I35" s="9"/>
      <c r="J35" s="9"/>
      <c r="K35" s="24" t="str">
        <f t="shared" si="0"/>
        <v/>
      </c>
      <c r="L35" s="24" t="str">
        <f t="shared" si="1"/>
        <v/>
      </c>
      <c r="M35" s="24" t="str">
        <f t="shared" si="2"/>
        <v/>
      </c>
      <c r="N35" s="10" t="str">
        <f>[1]Profile!$B$2</f>
        <v>700101-1</v>
      </c>
      <c r="O35" s="11" t="e">
        <f>#REF!</f>
        <v>#REF!</v>
      </c>
      <c r="P35" s="1" t="str">
        <f t="shared" si="3"/>
        <v>0</v>
      </c>
      <c r="Q35" s="1" t="str">
        <f t="shared" si="4"/>
        <v>0</v>
      </c>
      <c r="R35" s="1" t="e">
        <f>ROUND(VLOOKUP($P35,[1]age!$A$2:$M$457,2,FALSE),1)</f>
        <v>#N/A</v>
      </c>
      <c r="S35" s="1" t="e">
        <f>ROUND(VLOOKUP($P35,[1]age!$A$2:$M$457,3,FALSE),1)</f>
        <v>#N/A</v>
      </c>
      <c r="T35" s="1" t="e">
        <f>ROUND(VLOOKUP($P35,[1]age!$A$2:$M$457,4,FALSE),1)</f>
        <v>#N/A</v>
      </c>
      <c r="U35" s="1" t="e">
        <f>ROUND(VLOOKUP($P35,[1]age!$A$2:$M$457,5,FALSE),1)</f>
        <v>#N/A</v>
      </c>
      <c r="V35" s="1" t="e">
        <f>ROUND(VLOOKUP($P35,[1]age!$A$2:$M$457,6,FALSE),1)</f>
        <v>#N/A</v>
      </c>
      <c r="W35" s="1" t="e">
        <f>ROUND(VLOOKUP($P35,[1]age!$A$2:$M$457,7,FALSE),1)</f>
        <v>#N/A</v>
      </c>
      <c r="X35" s="1" t="e">
        <f>ROUND(VLOOKUP($P35,[1]age!$A$2:$M$457,8,FALSE),1)</f>
        <v>#N/A</v>
      </c>
      <c r="Y35" s="1" t="e">
        <f>ROUND(VLOOKUP($P35,[1]age!$A$2:$M$457,9,FALSE),1)</f>
        <v>#N/A</v>
      </c>
      <c r="Z35" s="1" t="e">
        <f>ROUND(VLOOKUP($P35,[1]age!$A$2:$M$457,10,FALSE),1)</f>
        <v>#N/A</v>
      </c>
      <c r="AA35" s="1" t="e">
        <f>ROUND(VLOOKUP($P35,[1]age!$A$2:$M$457,11,FALSE),1)</f>
        <v>#N/A</v>
      </c>
      <c r="AB35" s="1" t="e">
        <f>ROUND(VLOOKUP($P35,[1]age!$A$2:$M$457,12,FALSE),1)</f>
        <v>#N/A</v>
      </c>
      <c r="AC35" s="1" t="e">
        <f>ROUND(VLOOKUP($P35,[1]age!$A$2:$M$457,13,FALSE),1)</f>
        <v>#N/A</v>
      </c>
      <c r="AD35" s="1" t="e">
        <f>ROUND(VLOOKUP($Q35,[1]ht!$A$2:$H$253,2,FALSE),1)</f>
        <v>#N/A</v>
      </c>
      <c r="AE35" s="1" t="e">
        <f>ROUND(VLOOKUP($Q35,[1]ht!$A$2:$H$253,3,FALSE),1)</f>
        <v>#N/A</v>
      </c>
      <c r="AF35" s="1" t="e">
        <f>ROUND(VLOOKUP($Q35,[1]ht!$A$2:$H$253,4,FALSE),1)</f>
        <v>#N/A</v>
      </c>
      <c r="AG35" s="1" t="e">
        <f>ROUND(VLOOKUP($Q35,[1]ht!$A$2:$H$253,5,FALSE),1)</f>
        <v>#N/A</v>
      </c>
      <c r="AH35" s="1" t="e">
        <f>ROUND(VLOOKUP($Q35,[1]ht!$A$2:$H$253,6,FALSE),1)</f>
        <v>#N/A</v>
      </c>
      <c r="AI35" s="1" t="e">
        <f>ROUND(VLOOKUP($Q35,[1]ht!$A$2:$H$253,7,FALSE),1)</f>
        <v>#N/A</v>
      </c>
      <c r="AJ35" s="1" t="e">
        <f>ROUND(VLOOKUP($Q35,[1]ht!$A$2:$H$253,8,FALSE),1)</f>
        <v>#N/A</v>
      </c>
    </row>
    <row r="36" spans="1:36">
      <c r="A36" s="5">
        <v>31</v>
      </c>
      <c r="B36" s="6"/>
      <c r="C36" s="6"/>
      <c r="D36" s="100"/>
      <c r="E36" s="12"/>
      <c r="F36" s="9"/>
      <c r="G36" s="30">
        <f t="shared" si="5"/>
        <v>0</v>
      </c>
      <c r="H36" s="30">
        <f t="shared" si="6"/>
        <v>0</v>
      </c>
      <c r="I36" s="9"/>
      <c r="J36" s="9"/>
      <c r="K36" s="24" t="str">
        <f t="shared" si="0"/>
        <v/>
      </c>
      <c r="L36" s="24" t="str">
        <f t="shared" si="1"/>
        <v/>
      </c>
      <c r="M36" s="24" t="str">
        <f t="shared" si="2"/>
        <v/>
      </c>
      <c r="N36" s="10" t="str">
        <f>[1]Profile!$B$2</f>
        <v>700101-1</v>
      </c>
      <c r="O36" s="11" t="e">
        <f>#REF!</f>
        <v>#REF!</v>
      </c>
      <c r="P36" s="1" t="str">
        <f t="shared" si="3"/>
        <v>0</v>
      </c>
      <c r="Q36" s="1" t="str">
        <f t="shared" si="4"/>
        <v>0</v>
      </c>
      <c r="R36" s="1" t="e">
        <f>ROUND(VLOOKUP($P36,[1]age!$A$2:$M$457,2,FALSE),1)</f>
        <v>#N/A</v>
      </c>
      <c r="S36" s="1" t="e">
        <f>ROUND(VLOOKUP($P36,[1]age!$A$2:$M$457,3,FALSE),1)</f>
        <v>#N/A</v>
      </c>
      <c r="T36" s="1" t="e">
        <f>ROUND(VLOOKUP($P36,[1]age!$A$2:$M$457,4,FALSE),1)</f>
        <v>#N/A</v>
      </c>
      <c r="U36" s="1" t="e">
        <f>ROUND(VLOOKUP($P36,[1]age!$A$2:$M$457,5,FALSE),1)</f>
        <v>#N/A</v>
      </c>
      <c r="V36" s="1" t="e">
        <f>ROUND(VLOOKUP($P36,[1]age!$A$2:$M$457,6,FALSE),1)</f>
        <v>#N/A</v>
      </c>
      <c r="W36" s="1" t="e">
        <f>ROUND(VLOOKUP($P36,[1]age!$A$2:$M$457,7,FALSE),1)</f>
        <v>#N/A</v>
      </c>
      <c r="X36" s="1" t="e">
        <f>ROUND(VLOOKUP($P36,[1]age!$A$2:$M$457,8,FALSE),1)</f>
        <v>#N/A</v>
      </c>
      <c r="Y36" s="1" t="e">
        <f>ROUND(VLOOKUP($P36,[1]age!$A$2:$M$457,9,FALSE),1)</f>
        <v>#N/A</v>
      </c>
      <c r="Z36" s="1" t="e">
        <f>ROUND(VLOOKUP($P36,[1]age!$A$2:$M$457,10,FALSE),1)</f>
        <v>#N/A</v>
      </c>
      <c r="AA36" s="1" t="e">
        <f>ROUND(VLOOKUP($P36,[1]age!$A$2:$M$457,11,FALSE),1)</f>
        <v>#N/A</v>
      </c>
      <c r="AB36" s="1" t="e">
        <f>ROUND(VLOOKUP($P36,[1]age!$A$2:$M$457,12,FALSE),1)</f>
        <v>#N/A</v>
      </c>
      <c r="AC36" s="1" t="e">
        <f>ROUND(VLOOKUP($P36,[1]age!$A$2:$M$457,13,FALSE),1)</f>
        <v>#N/A</v>
      </c>
      <c r="AD36" s="1" t="e">
        <f>ROUND(VLOOKUP($Q36,[1]ht!$A$2:$H$253,2,FALSE),1)</f>
        <v>#N/A</v>
      </c>
      <c r="AE36" s="1" t="e">
        <f>ROUND(VLOOKUP($Q36,[1]ht!$A$2:$H$253,3,FALSE),1)</f>
        <v>#N/A</v>
      </c>
      <c r="AF36" s="1" t="e">
        <f>ROUND(VLOOKUP($Q36,[1]ht!$A$2:$H$253,4,FALSE),1)</f>
        <v>#N/A</v>
      </c>
      <c r="AG36" s="1" t="e">
        <f>ROUND(VLOOKUP($Q36,[1]ht!$A$2:$H$253,5,FALSE),1)</f>
        <v>#N/A</v>
      </c>
      <c r="AH36" s="1" t="e">
        <f>ROUND(VLOOKUP($Q36,[1]ht!$A$2:$H$253,6,FALSE),1)</f>
        <v>#N/A</v>
      </c>
      <c r="AI36" s="1" t="e">
        <f>ROUND(VLOOKUP($Q36,[1]ht!$A$2:$H$253,7,FALSE),1)</f>
        <v>#N/A</v>
      </c>
      <c r="AJ36" s="1" t="e">
        <f>ROUND(VLOOKUP($Q36,[1]ht!$A$2:$H$253,8,FALSE),1)</f>
        <v>#N/A</v>
      </c>
    </row>
    <row r="37" spans="1:36">
      <c r="A37" s="5">
        <v>32</v>
      </c>
      <c r="B37" s="6"/>
      <c r="C37" s="6"/>
      <c r="D37" s="100"/>
      <c r="E37" s="12"/>
      <c r="F37" s="9"/>
      <c r="G37" s="30">
        <f t="shared" si="5"/>
        <v>0</v>
      </c>
      <c r="H37" s="30">
        <f t="shared" si="6"/>
        <v>0</v>
      </c>
      <c r="I37" s="9"/>
      <c r="J37" s="9"/>
      <c r="K37" s="24" t="str">
        <f t="shared" si="0"/>
        <v/>
      </c>
      <c r="L37" s="24" t="str">
        <f t="shared" si="1"/>
        <v/>
      </c>
      <c r="M37" s="24" t="str">
        <f t="shared" si="2"/>
        <v/>
      </c>
      <c r="N37" s="10" t="str">
        <f>[1]Profile!$B$2</f>
        <v>700101-1</v>
      </c>
      <c r="O37" s="11" t="e">
        <f>#REF!</f>
        <v>#REF!</v>
      </c>
      <c r="P37" s="1" t="str">
        <f t="shared" si="3"/>
        <v>0</v>
      </c>
      <c r="Q37" s="1" t="str">
        <f t="shared" si="4"/>
        <v>0</v>
      </c>
      <c r="R37" s="1" t="e">
        <f>ROUND(VLOOKUP($P37,[1]age!$A$2:$M$457,2,FALSE),1)</f>
        <v>#N/A</v>
      </c>
      <c r="S37" s="1" t="e">
        <f>ROUND(VLOOKUP($P37,[1]age!$A$2:$M$457,3,FALSE),1)</f>
        <v>#N/A</v>
      </c>
      <c r="T37" s="1" t="e">
        <f>ROUND(VLOOKUP($P37,[1]age!$A$2:$M$457,4,FALSE),1)</f>
        <v>#N/A</v>
      </c>
      <c r="U37" s="1" t="e">
        <f>ROUND(VLOOKUP($P37,[1]age!$A$2:$M$457,5,FALSE),1)</f>
        <v>#N/A</v>
      </c>
      <c r="V37" s="1" t="e">
        <f>ROUND(VLOOKUP($P37,[1]age!$A$2:$M$457,6,FALSE),1)</f>
        <v>#N/A</v>
      </c>
      <c r="W37" s="1" t="e">
        <f>ROUND(VLOOKUP($P37,[1]age!$A$2:$M$457,7,FALSE),1)</f>
        <v>#N/A</v>
      </c>
      <c r="X37" s="1" t="e">
        <f>ROUND(VLOOKUP($P37,[1]age!$A$2:$M$457,8,FALSE),1)</f>
        <v>#N/A</v>
      </c>
      <c r="Y37" s="1" t="e">
        <f>ROUND(VLOOKUP($P37,[1]age!$A$2:$M$457,9,FALSE),1)</f>
        <v>#N/A</v>
      </c>
      <c r="Z37" s="1" t="e">
        <f>ROUND(VLOOKUP($P37,[1]age!$A$2:$M$457,10,FALSE),1)</f>
        <v>#N/A</v>
      </c>
      <c r="AA37" s="1" t="e">
        <f>ROUND(VLOOKUP($P37,[1]age!$A$2:$M$457,11,FALSE),1)</f>
        <v>#N/A</v>
      </c>
      <c r="AB37" s="1" t="e">
        <f>ROUND(VLOOKUP($P37,[1]age!$A$2:$M$457,12,FALSE),1)</f>
        <v>#N/A</v>
      </c>
      <c r="AC37" s="1" t="e">
        <f>ROUND(VLOOKUP($P37,[1]age!$A$2:$M$457,13,FALSE),1)</f>
        <v>#N/A</v>
      </c>
      <c r="AD37" s="1" t="e">
        <f>ROUND(VLOOKUP($Q37,[1]ht!$A$2:$H$253,2,FALSE),1)</f>
        <v>#N/A</v>
      </c>
      <c r="AE37" s="1" t="e">
        <f>ROUND(VLOOKUP($Q37,[1]ht!$A$2:$H$253,3,FALSE),1)</f>
        <v>#N/A</v>
      </c>
      <c r="AF37" s="1" t="e">
        <f>ROUND(VLOOKUP($Q37,[1]ht!$A$2:$H$253,4,FALSE),1)</f>
        <v>#N/A</v>
      </c>
      <c r="AG37" s="1" t="e">
        <f>ROUND(VLOOKUP($Q37,[1]ht!$A$2:$H$253,5,FALSE),1)</f>
        <v>#N/A</v>
      </c>
      <c r="AH37" s="1" t="e">
        <f>ROUND(VLOOKUP($Q37,[1]ht!$A$2:$H$253,6,FALSE),1)</f>
        <v>#N/A</v>
      </c>
      <c r="AI37" s="1" t="e">
        <f>ROUND(VLOOKUP($Q37,[1]ht!$A$2:$H$253,7,FALSE),1)</f>
        <v>#N/A</v>
      </c>
      <c r="AJ37" s="1" t="e">
        <f>ROUND(VLOOKUP($Q37,[1]ht!$A$2:$H$253,8,FALSE),1)</f>
        <v>#N/A</v>
      </c>
    </row>
    <row r="38" spans="1:36">
      <c r="A38" s="5">
        <v>33</v>
      </c>
      <c r="B38" s="6"/>
      <c r="C38" s="6"/>
      <c r="D38" s="100"/>
      <c r="E38" s="12"/>
      <c r="F38" s="9"/>
      <c r="G38" s="30">
        <f t="shared" si="5"/>
        <v>0</v>
      </c>
      <c r="H38" s="30">
        <f t="shared" si="6"/>
        <v>0</v>
      </c>
      <c r="I38" s="9"/>
      <c r="J38" s="9"/>
      <c r="K38" s="24" t="str">
        <f t="shared" si="0"/>
        <v/>
      </c>
      <c r="L38" s="24" t="str">
        <f t="shared" si="1"/>
        <v/>
      </c>
      <c r="M38" s="24" t="str">
        <f t="shared" si="2"/>
        <v/>
      </c>
      <c r="N38" s="10" t="str">
        <f>[1]Profile!$B$2</f>
        <v>700101-1</v>
      </c>
      <c r="O38" s="11" t="e">
        <f>#REF!</f>
        <v>#REF!</v>
      </c>
      <c r="P38" s="1" t="str">
        <f t="shared" si="3"/>
        <v>0</v>
      </c>
      <c r="Q38" s="1" t="str">
        <f t="shared" si="4"/>
        <v>0</v>
      </c>
      <c r="R38" s="1" t="e">
        <f>ROUND(VLOOKUP($P38,[1]age!$A$2:$M$457,2,FALSE),1)</f>
        <v>#N/A</v>
      </c>
      <c r="S38" s="1" t="e">
        <f>ROUND(VLOOKUP($P38,[1]age!$A$2:$M$457,3,FALSE),1)</f>
        <v>#N/A</v>
      </c>
      <c r="T38" s="1" t="e">
        <f>ROUND(VLOOKUP($P38,[1]age!$A$2:$M$457,4,FALSE),1)</f>
        <v>#N/A</v>
      </c>
      <c r="U38" s="1" t="e">
        <f>ROUND(VLOOKUP($P38,[1]age!$A$2:$M$457,5,FALSE),1)</f>
        <v>#N/A</v>
      </c>
      <c r="V38" s="1" t="e">
        <f>ROUND(VLOOKUP($P38,[1]age!$A$2:$M$457,6,FALSE),1)</f>
        <v>#N/A</v>
      </c>
      <c r="W38" s="1" t="e">
        <f>ROUND(VLOOKUP($P38,[1]age!$A$2:$M$457,7,FALSE),1)</f>
        <v>#N/A</v>
      </c>
      <c r="X38" s="1" t="e">
        <f>ROUND(VLOOKUP($P38,[1]age!$A$2:$M$457,8,FALSE),1)</f>
        <v>#N/A</v>
      </c>
      <c r="Y38" s="1" t="e">
        <f>ROUND(VLOOKUP($P38,[1]age!$A$2:$M$457,9,FALSE),1)</f>
        <v>#N/A</v>
      </c>
      <c r="Z38" s="1" t="e">
        <f>ROUND(VLOOKUP($P38,[1]age!$A$2:$M$457,10,FALSE),1)</f>
        <v>#N/A</v>
      </c>
      <c r="AA38" s="1" t="e">
        <f>ROUND(VLOOKUP($P38,[1]age!$A$2:$M$457,11,FALSE),1)</f>
        <v>#N/A</v>
      </c>
      <c r="AB38" s="1" t="e">
        <f>ROUND(VLOOKUP($P38,[1]age!$A$2:$M$457,12,FALSE),1)</f>
        <v>#N/A</v>
      </c>
      <c r="AC38" s="1" t="e">
        <f>ROUND(VLOOKUP($P38,[1]age!$A$2:$M$457,13,FALSE),1)</f>
        <v>#N/A</v>
      </c>
      <c r="AD38" s="1" t="e">
        <f>ROUND(VLOOKUP($Q38,[1]ht!$A$2:$H$253,2,FALSE),1)</f>
        <v>#N/A</v>
      </c>
      <c r="AE38" s="1" t="e">
        <f>ROUND(VLOOKUP($Q38,[1]ht!$A$2:$H$253,3,FALSE),1)</f>
        <v>#N/A</v>
      </c>
      <c r="AF38" s="1" t="e">
        <f>ROUND(VLOOKUP($Q38,[1]ht!$A$2:$H$253,4,FALSE),1)</f>
        <v>#N/A</v>
      </c>
      <c r="AG38" s="1" t="e">
        <f>ROUND(VLOOKUP($Q38,[1]ht!$A$2:$H$253,5,FALSE),1)</f>
        <v>#N/A</v>
      </c>
      <c r="AH38" s="1" t="e">
        <f>ROUND(VLOOKUP($Q38,[1]ht!$A$2:$H$253,6,FALSE),1)</f>
        <v>#N/A</v>
      </c>
      <c r="AI38" s="1" t="e">
        <f>ROUND(VLOOKUP($Q38,[1]ht!$A$2:$H$253,7,FALSE),1)</f>
        <v>#N/A</v>
      </c>
      <c r="AJ38" s="1" t="e">
        <f>ROUND(VLOOKUP($Q38,[1]ht!$A$2:$H$253,8,FALSE),1)</f>
        <v>#N/A</v>
      </c>
    </row>
    <row r="39" spans="1:36">
      <c r="A39" s="5">
        <v>34</v>
      </c>
      <c r="B39" s="6"/>
      <c r="C39" s="6"/>
      <c r="D39" s="100"/>
      <c r="E39" s="12"/>
      <c r="F39" s="9"/>
      <c r="G39" s="30">
        <f t="shared" si="5"/>
        <v>0</v>
      </c>
      <c r="H39" s="30">
        <f t="shared" si="6"/>
        <v>0</v>
      </c>
      <c r="I39" s="9"/>
      <c r="J39" s="9"/>
      <c r="K39" s="24" t="str">
        <f t="shared" si="0"/>
        <v/>
      </c>
      <c r="L39" s="24" t="str">
        <f t="shared" si="1"/>
        <v/>
      </c>
      <c r="M39" s="24" t="str">
        <f t="shared" si="2"/>
        <v/>
      </c>
      <c r="N39" s="10" t="str">
        <f>[1]Profile!$B$2</f>
        <v>700101-1</v>
      </c>
      <c r="O39" s="11" t="e">
        <f>#REF!</f>
        <v>#REF!</v>
      </c>
      <c r="P39" s="1" t="str">
        <f t="shared" si="3"/>
        <v>0</v>
      </c>
      <c r="Q39" s="1" t="str">
        <f t="shared" si="4"/>
        <v>0</v>
      </c>
      <c r="R39" s="1" t="e">
        <f>ROUND(VLOOKUP($P39,[1]age!$A$2:$M$457,2,FALSE),1)</f>
        <v>#N/A</v>
      </c>
      <c r="S39" s="1" t="e">
        <f>ROUND(VLOOKUP($P39,[1]age!$A$2:$M$457,3,FALSE),1)</f>
        <v>#N/A</v>
      </c>
      <c r="T39" s="1" t="e">
        <f>ROUND(VLOOKUP($P39,[1]age!$A$2:$M$457,4,FALSE),1)</f>
        <v>#N/A</v>
      </c>
      <c r="U39" s="1" t="e">
        <f>ROUND(VLOOKUP($P39,[1]age!$A$2:$M$457,5,FALSE),1)</f>
        <v>#N/A</v>
      </c>
      <c r="V39" s="1" t="e">
        <f>ROUND(VLOOKUP($P39,[1]age!$A$2:$M$457,6,FALSE),1)</f>
        <v>#N/A</v>
      </c>
      <c r="W39" s="1" t="e">
        <f>ROUND(VLOOKUP($P39,[1]age!$A$2:$M$457,7,FALSE),1)</f>
        <v>#N/A</v>
      </c>
      <c r="X39" s="1" t="e">
        <f>ROUND(VLOOKUP($P39,[1]age!$A$2:$M$457,8,FALSE),1)</f>
        <v>#N/A</v>
      </c>
      <c r="Y39" s="1" t="e">
        <f>ROUND(VLOOKUP($P39,[1]age!$A$2:$M$457,9,FALSE),1)</f>
        <v>#N/A</v>
      </c>
      <c r="Z39" s="1" t="e">
        <f>ROUND(VLOOKUP($P39,[1]age!$A$2:$M$457,10,FALSE),1)</f>
        <v>#N/A</v>
      </c>
      <c r="AA39" s="1" t="e">
        <f>ROUND(VLOOKUP($P39,[1]age!$A$2:$M$457,11,FALSE),1)</f>
        <v>#N/A</v>
      </c>
      <c r="AB39" s="1" t="e">
        <f>ROUND(VLOOKUP($P39,[1]age!$A$2:$M$457,12,FALSE),1)</f>
        <v>#N/A</v>
      </c>
      <c r="AC39" s="1" t="e">
        <f>ROUND(VLOOKUP($P39,[1]age!$A$2:$M$457,13,FALSE),1)</f>
        <v>#N/A</v>
      </c>
      <c r="AD39" s="1" t="e">
        <f>ROUND(VLOOKUP($Q39,[1]ht!$A$2:$H$253,2,FALSE),1)</f>
        <v>#N/A</v>
      </c>
      <c r="AE39" s="1" t="e">
        <f>ROUND(VLOOKUP($Q39,[1]ht!$A$2:$H$253,3,FALSE),1)</f>
        <v>#N/A</v>
      </c>
      <c r="AF39" s="1" t="e">
        <f>ROUND(VLOOKUP($Q39,[1]ht!$A$2:$H$253,4,FALSE),1)</f>
        <v>#N/A</v>
      </c>
      <c r="AG39" s="1" t="e">
        <f>ROUND(VLOOKUP($Q39,[1]ht!$A$2:$H$253,5,FALSE),1)</f>
        <v>#N/A</v>
      </c>
      <c r="AH39" s="1" t="e">
        <f>ROUND(VLOOKUP($Q39,[1]ht!$A$2:$H$253,6,FALSE),1)</f>
        <v>#N/A</v>
      </c>
      <c r="AI39" s="1" t="e">
        <f>ROUND(VLOOKUP($Q39,[1]ht!$A$2:$H$253,7,FALSE),1)</f>
        <v>#N/A</v>
      </c>
      <c r="AJ39" s="1" t="e">
        <f>ROUND(VLOOKUP($Q39,[1]ht!$A$2:$H$253,8,FALSE),1)</f>
        <v>#N/A</v>
      </c>
    </row>
    <row r="40" spans="1:36">
      <c r="A40" s="5">
        <v>35</v>
      </c>
      <c r="B40" s="6"/>
      <c r="C40" s="6"/>
      <c r="D40" s="100"/>
      <c r="E40" s="12"/>
      <c r="F40" s="9"/>
      <c r="G40" s="30">
        <f t="shared" si="5"/>
        <v>0</v>
      </c>
      <c r="H40" s="30">
        <f t="shared" si="6"/>
        <v>0</v>
      </c>
      <c r="I40" s="9"/>
      <c r="J40" s="9"/>
      <c r="K40" s="24" t="str">
        <f t="shared" si="0"/>
        <v/>
      </c>
      <c r="L40" s="24" t="str">
        <f t="shared" si="1"/>
        <v/>
      </c>
      <c r="M40" s="24" t="str">
        <f t="shared" si="2"/>
        <v/>
      </c>
      <c r="N40" s="10" t="str">
        <f>[1]Profile!$B$2</f>
        <v>700101-1</v>
      </c>
      <c r="O40" s="11" t="e">
        <f>#REF!</f>
        <v>#REF!</v>
      </c>
      <c r="P40" s="1" t="str">
        <f t="shared" si="3"/>
        <v>0</v>
      </c>
      <c r="Q40" s="1" t="str">
        <f t="shared" si="4"/>
        <v>0</v>
      </c>
      <c r="R40" s="1" t="e">
        <f>ROUND(VLOOKUP($P40,[1]age!$A$2:$M$457,2,FALSE),1)</f>
        <v>#N/A</v>
      </c>
      <c r="S40" s="1" t="e">
        <f>ROUND(VLOOKUP($P40,[1]age!$A$2:$M$457,3,FALSE),1)</f>
        <v>#N/A</v>
      </c>
      <c r="T40" s="1" t="e">
        <f>ROUND(VLOOKUP($P40,[1]age!$A$2:$M$457,4,FALSE),1)</f>
        <v>#N/A</v>
      </c>
      <c r="U40" s="1" t="e">
        <f>ROUND(VLOOKUP($P40,[1]age!$A$2:$M$457,5,FALSE),1)</f>
        <v>#N/A</v>
      </c>
      <c r="V40" s="1" t="e">
        <f>ROUND(VLOOKUP($P40,[1]age!$A$2:$M$457,6,FALSE),1)</f>
        <v>#N/A</v>
      </c>
      <c r="W40" s="1" t="e">
        <f>ROUND(VLOOKUP($P40,[1]age!$A$2:$M$457,7,FALSE),1)</f>
        <v>#N/A</v>
      </c>
      <c r="X40" s="1" t="e">
        <f>ROUND(VLOOKUP($P40,[1]age!$A$2:$M$457,8,FALSE),1)</f>
        <v>#N/A</v>
      </c>
      <c r="Y40" s="1" t="e">
        <f>ROUND(VLOOKUP($P40,[1]age!$A$2:$M$457,9,FALSE),1)</f>
        <v>#N/A</v>
      </c>
      <c r="Z40" s="1" t="e">
        <f>ROUND(VLOOKUP($P40,[1]age!$A$2:$M$457,10,FALSE),1)</f>
        <v>#N/A</v>
      </c>
      <c r="AA40" s="1" t="e">
        <f>ROUND(VLOOKUP($P40,[1]age!$A$2:$M$457,11,FALSE),1)</f>
        <v>#N/A</v>
      </c>
      <c r="AB40" s="1" t="e">
        <f>ROUND(VLOOKUP($P40,[1]age!$A$2:$M$457,12,FALSE),1)</f>
        <v>#N/A</v>
      </c>
      <c r="AC40" s="1" t="e">
        <f>ROUND(VLOOKUP($P40,[1]age!$A$2:$M$457,13,FALSE),1)</f>
        <v>#N/A</v>
      </c>
      <c r="AD40" s="1" t="e">
        <f>ROUND(VLOOKUP($Q40,[1]ht!$A$2:$H$253,2,FALSE),1)</f>
        <v>#N/A</v>
      </c>
      <c r="AE40" s="1" t="e">
        <f>ROUND(VLOOKUP($Q40,[1]ht!$A$2:$H$253,3,FALSE),1)</f>
        <v>#N/A</v>
      </c>
      <c r="AF40" s="1" t="e">
        <f>ROUND(VLOOKUP($Q40,[1]ht!$A$2:$H$253,4,FALSE),1)</f>
        <v>#N/A</v>
      </c>
      <c r="AG40" s="1" t="e">
        <f>ROUND(VLOOKUP($Q40,[1]ht!$A$2:$H$253,5,FALSE),1)</f>
        <v>#N/A</v>
      </c>
      <c r="AH40" s="1" t="e">
        <f>ROUND(VLOOKUP($Q40,[1]ht!$A$2:$H$253,6,FALSE),1)</f>
        <v>#N/A</v>
      </c>
      <c r="AI40" s="1" t="e">
        <f>ROUND(VLOOKUP($Q40,[1]ht!$A$2:$H$253,7,FALSE),1)</f>
        <v>#N/A</v>
      </c>
      <c r="AJ40" s="1" t="e">
        <f>ROUND(VLOOKUP($Q40,[1]ht!$A$2:$H$253,8,FALSE),1)</f>
        <v>#N/A</v>
      </c>
    </row>
    <row r="41" spans="1:36">
      <c r="A41" s="5">
        <v>36</v>
      </c>
      <c r="B41" s="6"/>
      <c r="C41" s="6"/>
      <c r="D41" s="100"/>
      <c r="E41" s="12"/>
      <c r="F41" s="9"/>
      <c r="G41" s="30">
        <f t="shared" si="5"/>
        <v>0</v>
      </c>
      <c r="H41" s="30">
        <f t="shared" si="6"/>
        <v>0</v>
      </c>
      <c r="I41" s="9"/>
      <c r="J41" s="9"/>
      <c r="K41" s="24" t="str">
        <f t="shared" si="0"/>
        <v/>
      </c>
      <c r="L41" s="24" t="str">
        <f t="shared" si="1"/>
        <v/>
      </c>
      <c r="M41" s="24" t="str">
        <f t="shared" si="2"/>
        <v/>
      </c>
      <c r="N41" s="10" t="str">
        <f>[1]Profile!$B$2</f>
        <v>700101-1</v>
      </c>
      <c r="O41" s="11" t="e">
        <f>#REF!</f>
        <v>#REF!</v>
      </c>
      <c r="P41" s="1" t="str">
        <f t="shared" si="3"/>
        <v>0</v>
      </c>
      <c r="Q41" s="1" t="str">
        <f t="shared" si="4"/>
        <v>0</v>
      </c>
      <c r="R41" s="1" t="e">
        <f>ROUND(VLOOKUP($P41,[1]age!$A$2:$M$457,2,FALSE),1)</f>
        <v>#N/A</v>
      </c>
      <c r="S41" s="1" t="e">
        <f>ROUND(VLOOKUP($P41,[1]age!$A$2:$M$457,3,FALSE),1)</f>
        <v>#N/A</v>
      </c>
      <c r="T41" s="1" t="e">
        <f>ROUND(VLOOKUP($P41,[1]age!$A$2:$M$457,4,FALSE),1)</f>
        <v>#N/A</v>
      </c>
      <c r="U41" s="1" t="e">
        <f>ROUND(VLOOKUP($P41,[1]age!$A$2:$M$457,5,FALSE),1)</f>
        <v>#N/A</v>
      </c>
      <c r="V41" s="1" t="e">
        <f>ROUND(VLOOKUP($P41,[1]age!$A$2:$M$457,6,FALSE),1)</f>
        <v>#N/A</v>
      </c>
      <c r="W41" s="1" t="e">
        <f>ROUND(VLOOKUP($P41,[1]age!$A$2:$M$457,7,FALSE),1)</f>
        <v>#N/A</v>
      </c>
      <c r="X41" s="1" t="e">
        <f>ROUND(VLOOKUP($P41,[1]age!$A$2:$M$457,8,FALSE),1)</f>
        <v>#N/A</v>
      </c>
      <c r="Y41" s="1" t="e">
        <f>ROUND(VLOOKUP($P41,[1]age!$A$2:$M$457,9,FALSE),1)</f>
        <v>#N/A</v>
      </c>
      <c r="Z41" s="1" t="e">
        <f>ROUND(VLOOKUP($P41,[1]age!$A$2:$M$457,10,FALSE),1)</f>
        <v>#N/A</v>
      </c>
      <c r="AA41" s="1" t="e">
        <f>ROUND(VLOOKUP($P41,[1]age!$A$2:$M$457,11,FALSE),1)</f>
        <v>#N/A</v>
      </c>
      <c r="AB41" s="1" t="e">
        <f>ROUND(VLOOKUP($P41,[1]age!$A$2:$M$457,12,FALSE),1)</f>
        <v>#N/A</v>
      </c>
      <c r="AC41" s="1" t="e">
        <f>ROUND(VLOOKUP($P41,[1]age!$A$2:$M$457,13,FALSE),1)</f>
        <v>#N/A</v>
      </c>
      <c r="AD41" s="1" t="e">
        <f>ROUND(VLOOKUP($Q41,[1]ht!$A$2:$H$253,2,FALSE),1)</f>
        <v>#N/A</v>
      </c>
      <c r="AE41" s="1" t="e">
        <f>ROUND(VLOOKUP($Q41,[1]ht!$A$2:$H$253,3,FALSE),1)</f>
        <v>#N/A</v>
      </c>
      <c r="AF41" s="1" t="e">
        <f>ROUND(VLOOKUP($Q41,[1]ht!$A$2:$H$253,4,FALSE),1)</f>
        <v>#N/A</v>
      </c>
      <c r="AG41" s="1" t="e">
        <f>ROUND(VLOOKUP($Q41,[1]ht!$A$2:$H$253,5,FALSE),1)</f>
        <v>#N/A</v>
      </c>
      <c r="AH41" s="1" t="e">
        <f>ROUND(VLOOKUP($Q41,[1]ht!$A$2:$H$253,6,FALSE),1)</f>
        <v>#N/A</v>
      </c>
      <c r="AI41" s="1" t="e">
        <f>ROUND(VLOOKUP($Q41,[1]ht!$A$2:$H$253,7,FALSE),1)</f>
        <v>#N/A</v>
      </c>
      <c r="AJ41" s="1" t="e">
        <f>ROUND(VLOOKUP($Q41,[1]ht!$A$2:$H$253,8,FALSE),1)</f>
        <v>#N/A</v>
      </c>
    </row>
    <row r="42" spans="1:36">
      <c r="A42" s="5">
        <v>37</v>
      </c>
      <c r="B42" s="6"/>
      <c r="C42" s="6"/>
      <c r="D42" s="100"/>
      <c r="E42" s="12"/>
      <c r="F42" s="9"/>
      <c r="G42" s="30">
        <f t="shared" si="5"/>
        <v>0</v>
      </c>
      <c r="H42" s="30">
        <f t="shared" si="6"/>
        <v>0</v>
      </c>
      <c r="I42" s="9"/>
      <c r="J42" s="9"/>
      <c r="K42" s="24" t="str">
        <f t="shared" si="0"/>
        <v/>
      </c>
      <c r="L42" s="24" t="str">
        <f t="shared" si="1"/>
        <v/>
      </c>
      <c r="M42" s="24" t="str">
        <f t="shared" si="2"/>
        <v/>
      </c>
      <c r="N42" s="10" t="str">
        <f>[1]Profile!$B$2</f>
        <v>700101-1</v>
      </c>
      <c r="O42" s="11" t="e">
        <f>#REF!</f>
        <v>#REF!</v>
      </c>
      <c r="P42" s="1" t="str">
        <f t="shared" si="3"/>
        <v>0</v>
      </c>
      <c r="Q42" s="1" t="str">
        <f t="shared" si="4"/>
        <v>0</v>
      </c>
      <c r="R42" s="1" t="e">
        <f>ROUND(VLOOKUP($P42,[1]age!$A$2:$M$457,2,FALSE),1)</f>
        <v>#N/A</v>
      </c>
      <c r="S42" s="1" t="e">
        <f>ROUND(VLOOKUP($P42,[1]age!$A$2:$M$457,3,FALSE),1)</f>
        <v>#N/A</v>
      </c>
      <c r="T42" s="1" t="e">
        <f>ROUND(VLOOKUP($P42,[1]age!$A$2:$M$457,4,FALSE),1)</f>
        <v>#N/A</v>
      </c>
      <c r="U42" s="1" t="e">
        <f>ROUND(VLOOKUP($P42,[1]age!$A$2:$M$457,5,FALSE),1)</f>
        <v>#N/A</v>
      </c>
      <c r="V42" s="1" t="e">
        <f>ROUND(VLOOKUP($P42,[1]age!$A$2:$M$457,6,FALSE),1)</f>
        <v>#N/A</v>
      </c>
      <c r="W42" s="1" t="e">
        <f>ROUND(VLOOKUP($P42,[1]age!$A$2:$M$457,7,FALSE),1)</f>
        <v>#N/A</v>
      </c>
      <c r="X42" s="1" t="e">
        <f>ROUND(VLOOKUP($P42,[1]age!$A$2:$M$457,8,FALSE),1)</f>
        <v>#N/A</v>
      </c>
      <c r="Y42" s="1" t="e">
        <f>ROUND(VLOOKUP($P42,[1]age!$A$2:$M$457,9,FALSE),1)</f>
        <v>#N/A</v>
      </c>
      <c r="Z42" s="1" t="e">
        <f>ROUND(VLOOKUP($P42,[1]age!$A$2:$M$457,10,FALSE),1)</f>
        <v>#N/A</v>
      </c>
      <c r="AA42" s="1" t="e">
        <f>ROUND(VLOOKUP($P42,[1]age!$A$2:$M$457,11,FALSE),1)</f>
        <v>#N/A</v>
      </c>
      <c r="AB42" s="1" t="e">
        <f>ROUND(VLOOKUP($P42,[1]age!$A$2:$M$457,12,FALSE),1)</f>
        <v>#N/A</v>
      </c>
      <c r="AC42" s="1" t="e">
        <f>ROUND(VLOOKUP($P42,[1]age!$A$2:$M$457,13,FALSE),1)</f>
        <v>#N/A</v>
      </c>
      <c r="AD42" s="1" t="e">
        <f>ROUND(VLOOKUP($Q42,[1]ht!$A$2:$H$253,2,FALSE),1)</f>
        <v>#N/A</v>
      </c>
      <c r="AE42" s="1" t="e">
        <f>ROUND(VLOOKUP($Q42,[1]ht!$A$2:$H$253,3,FALSE),1)</f>
        <v>#N/A</v>
      </c>
      <c r="AF42" s="1" t="e">
        <f>ROUND(VLOOKUP($Q42,[1]ht!$A$2:$H$253,4,FALSE),1)</f>
        <v>#N/A</v>
      </c>
      <c r="AG42" s="1" t="e">
        <f>ROUND(VLOOKUP($Q42,[1]ht!$A$2:$H$253,5,FALSE),1)</f>
        <v>#N/A</v>
      </c>
      <c r="AH42" s="1" t="e">
        <f>ROUND(VLOOKUP($Q42,[1]ht!$A$2:$H$253,6,FALSE),1)</f>
        <v>#N/A</v>
      </c>
      <c r="AI42" s="1" t="e">
        <f>ROUND(VLOOKUP($Q42,[1]ht!$A$2:$H$253,7,FALSE),1)</f>
        <v>#N/A</v>
      </c>
      <c r="AJ42" s="1" t="e">
        <f>ROUND(VLOOKUP($Q42,[1]ht!$A$2:$H$253,8,FALSE),1)</f>
        <v>#N/A</v>
      </c>
    </row>
    <row r="43" spans="1:36">
      <c r="A43" s="5">
        <v>38</v>
      </c>
      <c r="B43" s="6"/>
      <c r="C43" s="6"/>
      <c r="D43" s="100"/>
      <c r="E43" s="12"/>
      <c r="F43" s="9"/>
      <c r="G43" s="30">
        <f t="shared" si="5"/>
        <v>0</v>
      </c>
      <c r="H43" s="30">
        <f t="shared" si="6"/>
        <v>0</v>
      </c>
      <c r="I43" s="9"/>
      <c r="J43" s="9"/>
      <c r="K43" s="24" t="str">
        <f t="shared" si="0"/>
        <v/>
      </c>
      <c r="L43" s="24" t="str">
        <f t="shared" si="1"/>
        <v/>
      </c>
      <c r="M43" s="24" t="str">
        <f t="shared" si="2"/>
        <v/>
      </c>
      <c r="N43" s="10" t="str">
        <f>[1]Profile!$B$2</f>
        <v>700101-1</v>
      </c>
      <c r="O43" s="11" t="e">
        <f>#REF!</f>
        <v>#REF!</v>
      </c>
      <c r="P43" s="1" t="str">
        <f t="shared" si="3"/>
        <v>0</v>
      </c>
      <c r="Q43" s="1" t="str">
        <f t="shared" si="4"/>
        <v>0</v>
      </c>
      <c r="R43" s="1" t="e">
        <f>ROUND(VLOOKUP($P43,[1]age!$A$2:$M$457,2,FALSE),1)</f>
        <v>#N/A</v>
      </c>
      <c r="S43" s="1" t="e">
        <f>ROUND(VLOOKUP($P43,[1]age!$A$2:$M$457,3,FALSE),1)</f>
        <v>#N/A</v>
      </c>
      <c r="T43" s="1" t="e">
        <f>ROUND(VLOOKUP($P43,[1]age!$A$2:$M$457,4,FALSE),1)</f>
        <v>#N/A</v>
      </c>
      <c r="U43" s="1" t="e">
        <f>ROUND(VLOOKUP($P43,[1]age!$A$2:$M$457,5,FALSE),1)</f>
        <v>#N/A</v>
      </c>
      <c r="V43" s="1" t="e">
        <f>ROUND(VLOOKUP($P43,[1]age!$A$2:$M$457,6,FALSE),1)</f>
        <v>#N/A</v>
      </c>
      <c r="W43" s="1" t="e">
        <f>ROUND(VLOOKUP($P43,[1]age!$A$2:$M$457,7,FALSE),1)</f>
        <v>#N/A</v>
      </c>
      <c r="X43" s="1" t="e">
        <f>ROUND(VLOOKUP($P43,[1]age!$A$2:$M$457,8,FALSE),1)</f>
        <v>#N/A</v>
      </c>
      <c r="Y43" s="1" t="e">
        <f>ROUND(VLOOKUP($P43,[1]age!$A$2:$M$457,9,FALSE),1)</f>
        <v>#N/A</v>
      </c>
      <c r="Z43" s="1" t="e">
        <f>ROUND(VLOOKUP($P43,[1]age!$A$2:$M$457,10,FALSE),1)</f>
        <v>#N/A</v>
      </c>
      <c r="AA43" s="1" t="e">
        <f>ROUND(VLOOKUP($P43,[1]age!$A$2:$M$457,11,FALSE),1)</f>
        <v>#N/A</v>
      </c>
      <c r="AB43" s="1" t="e">
        <f>ROUND(VLOOKUP($P43,[1]age!$A$2:$M$457,12,FALSE),1)</f>
        <v>#N/A</v>
      </c>
      <c r="AC43" s="1" t="e">
        <f>ROUND(VLOOKUP($P43,[1]age!$A$2:$M$457,13,FALSE),1)</f>
        <v>#N/A</v>
      </c>
      <c r="AD43" s="1" t="e">
        <f>ROUND(VLOOKUP($Q43,[1]ht!$A$2:$H$253,2,FALSE),1)</f>
        <v>#N/A</v>
      </c>
      <c r="AE43" s="1" t="e">
        <f>ROUND(VLOOKUP($Q43,[1]ht!$A$2:$H$253,3,FALSE),1)</f>
        <v>#N/A</v>
      </c>
      <c r="AF43" s="1" t="e">
        <f>ROUND(VLOOKUP($Q43,[1]ht!$A$2:$H$253,4,FALSE),1)</f>
        <v>#N/A</v>
      </c>
      <c r="AG43" s="1" t="e">
        <f>ROUND(VLOOKUP($Q43,[1]ht!$A$2:$H$253,5,FALSE),1)</f>
        <v>#N/A</v>
      </c>
      <c r="AH43" s="1" t="e">
        <f>ROUND(VLOOKUP($Q43,[1]ht!$A$2:$H$253,6,FALSE),1)</f>
        <v>#N/A</v>
      </c>
      <c r="AI43" s="1" t="e">
        <f>ROUND(VLOOKUP($Q43,[1]ht!$A$2:$H$253,7,FALSE),1)</f>
        <v>#N/A</v>
      </c>
      <c r="AJ43" s="1" t="e">
        <f>ROUND(VLOOKUP($Q43,[1]ht!$A$2:$H$253,8,FALSE),1)</f>
        <v>#N/A</v>
      </c>
    </row>
    <row r="44" spans="1:36">
      <c r="A44" s="5">
        <v>39</v>
      </c>
      <c r="B44" s="6"/>
      <c r="C44" s="6"/>
      <c r="D44" s="100"/>
      <c r="E44" s="12"/>
      <c r="F44" s="9"/>
      <c r="G44" s="30">
        <f t="shared" si="5"/>
        <v>0</v>
      </c>
      <c r="H44" s="30">
        <f t="shared" si="6"/>
        <v>0</v>
      </c>
      <c r="I44" s="9"/>
      <c r="J44" s="9"/>
      <c r="K44" s="24" t="str">
        <f t="shared" si="0"/>
        <v/>
      </c>
      <c r="L44" s="24" t="str">
        <f t="shared" si="1"/>
        <v/>
      </c>
      <c r="M44" s="24" t="str">
        <f t="shared" si="2"/>
        <v/>
      </c>
      <c r="N44" s="10" t="str">
        <f>[1]Profile!$B$2</f>
        <v>700101-1</v>
      </c>
      <c r="O44" s="11" t="e">
        <f>#REF!</f>
        <v>#REF!</v>
      </c>
      <c r="P44" s="1" t="str">
        <f t="shared" si="3"/>
        <v>0</v>
      </c>
      <c r="Q44" s="1" t="str">
        <f t="shared" si="4"/>
        <v>0</v>
      </c>
      <c r="R44" s="1" t="e">
        <f>ROUND(VLOOKUP($P44,[1]age!$A$2:$M$457,2,FALSE),1)</f>
        <v>#N/A</v>
      </c>
      <c r="S44" s="1" t="e">
        <f>ROUND(VLOOKUP($P44,[1]age!$A$2:$M$457,3,FALSE),1)</f>
        <v>#N/A</v>
      </c>
      <c r="T44" s="1" t="e">
        <f>ROUND(VLOOKUP($P44,[1]age!$A$2:$M$457,4,FALSE),1)</f>
        <v>#N/A</v>
      </c>
      <c r="U44" s="1" t="e">
        <f>ROUND(VLOOKUP($P44,[1]age!$A$2:$M$457,5,FALSE),1)</f>
        <v>#N/A</v>
      </c>
      <c r="V44" s="1" t="e">
        <f>ROUND(VLOOKUP($P44,[1]age!$A$2:$M$457,6,FALSE),1)</f>
        <v>#N/A</v>
      </c>
      <c r="W44" s="1" t="e">
        <f>ROUND(VLOOKUP($P44,[1]age!$A$2:$M$457,7,FALSE),1)</f>
        <v>#N/A</v>
      </c>
      <c r="X44" s="1" t="e">
        <f>ROUND(VLOOKUP($P44,[1]age!$A$2:$M$457,8,FALSE),1)</f>
        <v>#N/A</v>
      </c>
      <c r="Y44" s="1" t="e">
        <f>ROUND(VLOOKUP($P44,[1]age!$A$2:$M$457,9,FALSE),1)</f>
        <v>#N/A</v>
      </c>
      <c r="Z44" s="1" t="e">
        <f>ROUND(VLOOKUP($P44,[1]age!$A$2:$M$457,10,FALSE),1)</f>
        <v>#N/A</v>
      </c>
      <c r="AA44" s="1" t="e">
        <f>ROUND(VLOOKUP($P44,[1]age!$A$2:$M$457,11,FALSE),1)</f>
        <v>#N/A</v>
      </c>
      <c r="AB44" s="1" t="e">
        <f>ROUND(VLOOKUP($P44,[1]age!$A$2:$M$457,12,FALSE),1)</f>
        <v>#N/A</v>
      </c>
      <c r="AC44" s="1" t="e">
        <f>ROUND(VLOOKUP($P44,[1]age!$A$2:$M$457,13,FALSE),1)</f>
        <v>#N/A</v>
      </c>
      <c r="AD44" s="1" t="e">
        <f>ROUND(VLOOKUP($Q44,[1]ht!$A$2:$H$253,2,FALSE),1)</f>
        <v>#N/A</v>
      </c>
      <c r="AE44" s="1" t="e">
        <f>ROUND(VLOOKUP($Q44,[1]ht!$A$2:$H$253,3,FALSE),1)</f>
        <v>#N/A</v>
      </c>
      <c r="AF44" s="1" t="e">
        <f>ROUND(VLOOKUP($Q44,[1]ht!$A$2:$H$253,4,FALSE),1)</f>
        <v>#N/A</v>
      </c>
      <c r="AG44" s="1" t="e">
        <f>ROUND(VLOOKUP($Q44,[1]ht!$A$2:$H$253,5,FALSE),1)</f>
        <v>#N/A</v>
      </c>
      <c r="AH44" s="1" t="e">
        <f>ROUND(VLOOKUP($Q44,[1]ht!$A$2:$H$253,6,FALSE),1)</f>
        <v>#N/A</v>
      </c>
      <c r="AI44" s="1" t="e">
        <f>ROUND(VLOOKUP($Q44,[1]ht!$A$2:$H$253,7,FALSE),1)</f>
        <v>#N/A</v>
      </c>
      <c r="AJ44" s="1" t="e">
        <f>ROUND(VLOOKUP($Q44,[1]ht!$A$2:$H$253,8,FALSE),1)</f>
        <v>#N/A</v>
      </c>
    </row>
    <row r="45" spans="1:36">
      <c r="A45" s="5">
        <v>40</v>
      </c>
      <c r="B45" s="6"/>
      <c r="C45" s="6"/>
      <c r="D45" s="100"/>
      <c r="E45" s="12"/>
      <c r="F45" s="9"/>
      <c r="G45" s="30">
        <f t="shared" si="5"/>
        <v>0</v>
      </c>
      <c r="H45" s="30">
        <f t="shared" si="6"/>
        <v>0</v>
      </c>
      <c r="I45" s="9"/>
      <c r="J45" s="9"/>
      <c r="K45" s="24" t="str">
        <f t="shared" si="0"/>
        <v/>
      </c>
      <c r="L45" s="24" t="str">
        <f t="shared" si="1"/>
        <v/>
      </c>
      <c r="M45" s="24" t="str">
        <f t="shared" si="2"/>
        <v/>
      </c>
      <c r="N45" s="10" t="str">
        <f>[1]Profile!$B$2</f>
        <v>700101-1</v>
      </c>
      <c r="O45" s="11" t="e">
        <f>#REF!</f>
        <v>#REF!</v>
      </c>
      <c r="P45" s="1" t="str">
        <f t="shared" si="3"/>
        <v>0</v>
      </c>
      <c r="Q45" s="1" t="str">
        <f t="shared" si="4"/>
        <v>0</v>
      </c>
      <c r="R45" s="1" t="e">
        <f>ROUND(VLOOKUP($P45,[1]age!$A$2:$M$457,2,FALSE),1)</f>
        <v>#N/A</v>
      </c>
      <c r="S45" s="1" t="e">
        <f>ROUND(VLOOKUP($P45,[1]age!$A$2:$M$457,3,FALSE),1)</f>
        <v>#N/A</v>
      </c>
      <c r="T45" s="1" t="e">
        <f>ROUND(VLOOKUP($P45,[1]age!$A$2:$M$457,4,FALSE),1)</f>
        <v>#N/A</v>
      </c>
      <c r="U45" s="1" t="e">
        <f>ROUND(VLOOKUP($P45,[1]age!$A$2:$M$457,5,FALSE),1)</f>
        <v>#N/A</v>
      </c>
      <c r="V45" s="1" t="e">
        <f>ROUND(VLOOKUP($P45,[1]age!$A$2:$M$457,6,FALSE),1)</f>
        <v>#N/A</v>
      </c>
      <c r="W45" s="1" t="e">
        <f>ROUND(VLOOKUP($P45,[1]age!$A$2:$M$457,7,FALSE),1)</f>
        <v>#N/A</v>
      </c>
      <c r="X45" s="1" t="e">
        <f>ROUND(VLOOKUP($P45,[1]age!$A$2:$M$457,8,FALSE),1)</f>
        <v>#N/A</v>
      </c>
      <c r="Y45" s="1" t="e">
        <f>ROUND(VLOOKUP($P45,[1]age!$A$2:$M$457,9,FALSE),1)</f>
        <v>#N/A</v>
      </c>
      <c r="Z45" s="1" t="e">
        <f>ROUND(VLOOKUP($P45,[1]age!$A$2:$M$457,10,FALSE),1)</f>
        <v>#N/A</v>
      </c>
      <c r="AA45" s="1" t="e">
        <f>ROUND(VLOOKUP($P45,[1]age!$A$2:$M$457,11,FALSE),1)</f>
        <v>#N/A</v>
      </c>
      <c r="AB45" s="1" t="e">
        <f>ROUND(VLOOKUP($P45,[1]age!$A$2:$M$457,12,FALSE),1)</f>
        <v>#N/A</v>
      </c>
      <c r="AC45" s="1" t="e">
        <f>ROUND(VLOOKUP($P45,[1]age!$A$2:$M$457,13,FALSE),1)</f>
        <v>#N/A</v>
      </c>
      <c r="AD45" s="1" t="e">
        <f>ROUND(VLOOKUP($Q45,[1]ht!$A$2:$H$253,2,FALSE),1)</f>
        <v>#N/A</v>
      </c>
      <c r="AE45" s="1" t="e">
        <f>ROUND(VLOOKUP($Q45,[1]ht!$A$2:$H$253,3,FALSE),1)</f>
        <v>#N/A</v>
      </c>
      <c r="AF45" s="1" t="e">
        <f>ROUND(VLOOKUP($Q45,[1]ht!$A$2:$H$253,4,FALSE),1)</f>
        <v>#N/A</v>
      </c>
      <c r="AG45" s="1" t="e">
        <f>ROUND(VLOOKUP($Q45,[1]ht!$A$2:$H$253,5,FALSE),1)</f>
        <v>#N/A</v>
      </c>
      <c r="AH45" s="1" t="e">
        <f>ROUND(VLOOKUP($Q45,[1]ht!$A$2:$H$253,6,FALSE),1)</f>
        <v>#N/A</v>
      </c>
      <c r="AI45" s="1" t="e">
        <f>ROUND(VLOOKUP($Q45,[1]ht!$A$2:$H$253,7,FALSE),1)</f>
        <v>#N/A</v>
      </c>
      <c r="AJ45" s="1" t="e">
        <f>ROUND(VLOOKUP($Q45,[1]ht!$A$2:$H$253,8,FALSE),1)</f>
        <v>#N/A</v>
      </c>
    </row>
    <row r="46" spans="1:36">
      <c r="A46" s="5">
        <v>41</v>
      </c>
      <c r="B46" s="6"/>
      <c r="C46" s="6"/>
      <c r="D46" s="100"/>
      <c r="E46" s="12"/>
      <c r="F46" s="9"/>
      <c r="G46" s="30">
        <f t="shared" si="5"/>
        <v>0</v>
      </c>
      <c r="H46" s="30">
        <f t="shared" si="6"/>
        <v>0</v>
      </c>
      <c r="I46" s="9"/>
      <c r="J46" s="9"/>
      <c r="K46" s="24" t="str">
        <f t="shared" si="0"/>
        <v/>
      </c>
      <c r="L46" s="24" t="str">
        <f t="shared" si="1"/>
        <v/>
      </c>
      <c r="M46" s="24" t="str">
        <f t="shared" si="2"/>
        <v/>
      </c>
      <c r="N46" s="10" t="str">
        <f>[1]Profile!$B$2</f>
        <v>700101-1</v>
      </c>
      <c r="O46" s="11" t="e">
        <f>#REF!</f>
        <v>#REF!</v>
      </c>
      <c r="P46" s="1" t="str">
        <f t="shared" si="3"/>
        <v>0</v>
      </c>
      <c r="Q46" s="1" t="str">
        <f t="shared" si="4"/>
        <v>0</v>
      </c>
      <c r="R46" s="1" t="e">
        <f>ROUND(VLOOKUP($P46,[1]age!$A$2:$M$457,2,FALSE),1)</f>
        <v>#N/A</v>
      </c>
      <c r="S46" s="1" t="e">
        <f>ROUND(VLOOKUP($P46,[1]age!$A$2:$M$457,3,FALSE),1)</f>
        <v>#N/A</v>
      </c>
      <c r="T46" s="1" t="e">
        <f>ROUND(VLOOKUP($P46,[1]age!$A$2:$M$457,4,FALSE),1)</f>
        <v>#N/A</v>
      </c>
      <c r="U46" s="1" t="e">
        <f>ROUND(VLOOKUP($P46,[1]age!$A$2:$M$457,5,FALSE),1)</f>
        <v>#N/A</v>
      </c>
      <c r="V46" s="1" t="e">
        <f>ROUND(VLOOKUP($P46,[1]age!$A$2:$M$457,6,FALSE),1)</f>
        <v>#N/A</v>
      </c>
      <c r="W46" s="1" t="e">
        <f>ROUND(VLOOKUP($P46,[1]age!$A$2:$M$457,7,FALSE),1)</f>
        <v>#N/A</v>
      </c>
      <c r="X46" s="1" t="e">
        <f>ROUND(VLOOKUP($P46,[1]age!$A$2:$M$457,8,FALSE),1)</f>
        <v>#N/A</v>
      </c>
      <c r="Y46" s="1" t="e">
        <f>ROUND(VLOOKUP($P46,[1]age!$A$2:$M$457,9,FALSE),1)</f>
        <v>#N/A</v>
      </c>
      <c r="Z46" s="1" t="e">
        <f>ROUND(VLOOKUP($P46,[1]age!$A$2:$M$457,10,FALSE),1)</f>
        <v>#N/A</v>
      </c>
      <c r="AA46" s="1" t="e">
        <f>ROUND(VLOOKUP($P46,[1]age!$A$2:$M$457,11,FALSE),1)</f>
        <v>#N/A</v>
      </c>
      <c r="AB46" s="1" t="e">
        <f>ROUND(VLOOKUP($P46,[1]age!$A$2:$M$457,12,FALSE),1)</f>
        <v>#N/A</v>
      </c>
      <c r="AC46" s="1" t="e">
        <f>ROUND(VLOOKUP($P46,[1]age!$A$2:$M$457,13,FALSE),1)</f>
        <v>#N/A</v>
      </c>
      <c r="AD46" s="1" t="e">
        <f>ROUND(VLOOKUP($Q46,[1]ht!$A$2:$H$253,2,FALSE),1)</f>
        <v>#N/A</v>
      </c>
      <c r="AE46" s="1" t="e">
        <f>ROUND(VLOOKUP($Q46,[1]ht!$A$2:$H$253,3,FALSE),1)</f>
        <v>#N/A</v>
      </c>
      <c r="AF46" s="1" t="e">
        <f>ROUND(VLOOKUP($Q46,[1]ht!$A$2:$H$253,4,FALSE),1)</f>
        <v>#N/A</v>
      </c>
      <c r="AG46" s="1" t="e">
        <f>ROUND(VLOOKUP($Q46,[1]ht!$A$2:$H$253,5,FALSE),1)</f>
        <v>#N/A</v>
      </c>
      <c r="AH46" s="1" t="e">
        <f>ROUND(VLOOKUP($Q46,[1]ht!$A$2:$H$253,6,FALSE),1)</f>
        <v>#N/A</v>
      </c>
      <c r="AI46" s="1" t="e">
        <f>ROUND(VLOOKUP($Q46,[1]ht!$A$2:$H$253,7,FALSE),1)</f>
        <v>#N/A</v>
      </c>
      <c r="AJ46" s="1" t="e">
        <f>ROUND(VLOOKUP($Q46,[1]ht!$A$2:$H$253,8,FALSE),1)</f>
        <v>#N/A</v>
      </c>
    </row>
    <row r="47" spans="1:36">
      <c r="A47" s="5">
        <v>42</v>
      </c>
      <c r="B47" s="6"/>
      <c r="C47" s="6"/>
      <c r="D47" s="101"/>
      <c r="E47" s="21"/>
      <c r="F47" s="9"/>
      <c r="G47" s="30">
        <f t="shared" si="5"/>
        <v>0</v>
      </c>
      <c r="H47" s="30">
        <f t="shared" si="6"/>
        <v>0</v>
      </c>
      <c r="I47" s="9"/>
      <c r="J47" s="9"/>
      <c r="K47" s="24" t="str">
        <f t="shared" si="0"/>
        <v/>
      </c>
      <c r="L47" s="24" t="str">
        <f t="shared" si="1"/>
        <v/>
      </c>
      <c r="M47" s="24" t="str">
        <f t="shared" si="2"/>
        <v/>
      </c>
      <c r="N47" s="10" t="str">
        <f>[1]Profile!$B$2</f>
        <v>700101-1</v>
      </c>
      <c r="O47" s="11" t="e">
        <f>#REF!</f>
        <v>#REF!</v>
      </c>
      <c r="P47" s="1" t="str">
        <f t="shared" si="3"/>
        <v>0</v>
      </c>
      <c r="Q47" s="1" t="str">
        <f t="shared" si="4"/>
        <v>0</v>
      </c>
      <c r="R47" s="1" t="e">
        <f>ROUND(VLOOKUP($P47,[1]age!$A$2:$M$457,2,FALSE),1)</f>
        <v>#N/A</v>
      </c>
      <c r="S47" s="1" t="e">
        <f>ROUND(VLOOKUP($P47,[1]age!$A$2:$M$457,3,FALSE),1)</f>
        <v>#N/A</v>
      </c>
      <c r="T47" s="1" t="e">
        <f>ROUND(VLOOKUP($P47,[1]age!$A$2:$M$457,4,FALSE),1)</f>
        <v>#N/A</v>
      </c>
      <c r="U47" s="1" t="e">
        <f>ROUND(VLOOKUP($P47,[1]age!$A$2:$M$457,5,FALSE),1)</f>
        <v>#N/A</v>
      </c>
      <c r="V47" s="1" t="e">
        <f>ROUND(VLOOKUP($P47,[1]age!$A$2:$M$457,6,FALSE),1)</f>
        <v>#N/A</v>
      </c>
      <c r="W47" s="1" t="e">
        <f>ROUND(VLOOKUP($P47,[1]age!$A$2:$M$457,7,FALSE),1)</f>
        <v>#N/A</v>
      </c>
      <c r="X47" s="1" t="e">
        <f>ROUND(VLOOKUP($P47,[1]age!$A$2:$M$457,8,FALSE),1)</f>
        <v>#N/A</v>
      </c>
      <c r="Y47" s="1" t="e">
        <f>ROUND(VLOOKUP($P47,[1]age!$A$2:$M$457,9,FALSE),1)</f>
        <v>#N/A</v>
      </c>
      <c r="Z47" s="1" t="e">
        <f>ROUND(VLOOKUP($P47,[1]age!$A$2:$M$457,10,FALSE),1)</f>
        <v>#N/A</v>
      </c>
      <c r="AA47" s="1" t="e">
        <f>ROUND(VLOOKUP($P47,[1]age!$A$2:$M$457,11,FALSE),1)</f>
        <v>#N/A</v>
      </c>
      <c r="AB47" s="1" t="e">
        <f>ROUND(VLOOKUP($P47,[1]age!$A$2:$M$457,12,FALSE),1)</f>
        <v>#N/A</v>
      </c>
      <c r="AC47" s="1" t="e">
        <f>ROUND(VLOOKUP($P47,[1]age!$A$2:$M$457,13,FALSE),1)</f>
        <v>#N/A</v>
      </c>
      <c r="AD47" s="1" t="e">
        <f>ROUND(VLOOKUP($Q47,[1]ht!$A$2:$H$253,2,FALSE),1)</f>
        <v>#N/A</v>
      </c>
      <c r="AE47" s="1" t="e">
        <f>ROUND(VLOOKUP($Q47,[1]ht!$A$2:$H$253,3,FALSE),1)</f>
        <v>#N/A</v>
      </c>
      <c r="AF47" s="1" t="e">
        <f>ROUND(VLOOKUP($Q47,[1]ht!$A$2:$H$253,4,FALSE),1)</f>
        <v>#N/A</v>
      </c>
      <c r="AG47" s="1" t="e">
        <f>ROUND(VLOOKUP($Q47,[1]ht!$A$2:$H$253,5,FALSE),1)</f>
        <v>#N/A</v>
      </c>
      <c r="AH47" s="1" t="e">
        <f>ROUND(VLOOKUP($Q47,[1]ht!$A$2:$H$253,6,FALSE),1)</f>
        <v>#N/A</v>
      </c>
      <c r="AI47" s="1" t="e">
        <f>ROUND(VLOOKUP($Q47,[1]ht!$A$2:$H$253,7,FALSE),1)</f>
        <v>#N/A</v>
      </c>
      <c r="AJ47" s="1" t="e">
        <f>ROUND(VLOOKUP($Q47,[1]ht!$A$2:$H$253,8,FALSE),1)</f>
        <v>#N/A</v>
      </c>
    </row>
    <row r="48" spans="1:36">
      <c r="A48" s="5">
        <v>43</v>
      </c>
      <c r="B48" s="6"/>
      <c r="C48" s="6"/>
      <c r="D48" s="101"/>
      <c r="E48" s="21"/>
      <c r="F48" s="9"/>
      <c r="G48" s="30">
        <f t="shared" si="5"/>
        <v>0</v>
      </c>
      <c r="H48" s="30">
        <f t="shared" si="6"/>
        <v>0</v>
      </c>
      <c r="I48" s="9"/>
      <c r="J48" s="9"/>
      <c r="K48" s="24" t="str">
        <f t="shared" si="0"/>
        <v/>
      </c>
      <c r="L48" s="24" t="str">
        <f t="shared" si="1"/>
        <v/>
      </c>
      <c r="M48" s="24" t="str">
        <f t="shared" si="2"/>
        <v/>
      </c>
      <c r="N48" s="10" t="str">
        <f>[1]Profile!$B$2</f>
        <v>700101-1</v>
      </c>
      <c r="O48" s="11" t="e">
        <f>#REF!</f>
        <v>#REF!</v>
      </c>
      <c r="P48" s="1" t="str">
        <f t="shared" si="3"/>
        <v>0</v>
      </c>
      <c r="Q48" s="1" t="str">
        <f t="shared" si="4"/>
        <v>0</v>
      </c>
      <c r="R48" s="1" t="e">
        <f>ROUND(VLOOKUP($P48,[1]age!$A$2:$M$457,2,FALSE),1)</f>
        <v>#N/A</v>
      </c>
      <c r="S48" s="1" t="e">
        <f>ROUND(VLOOKUP($P48,[1]age!$A$2:$M$457,3,FALSE),1)</f>
        <v>#N/A</v>
      </c>
      <c r="T48" s="1" t="e">
        <f>ROUND(VLOOKUP($P48,[1]age!$A$2:$M$457,4,FALSE),1)</f>
        <v>#N/A</v>
      </c>
      <c r="U48" s="1" t="e">
        <f>ROUND(VLOOKUP($P48,[1]age!$A$2:$M$457,5,FALSE),1)</f>
        <v>#N/A</v>
      </c>
      <c r="V48" s="1" t="e">
        <f>ROUND(VLOOKUP($P48,[1]age!$A$2:$M$457,6,FALSE),1)</f>
        <v>#N/A</v>
      </c>
      <c r="W48" s="1" t="e">
        <f>ROUND(VLOOKUP($P48,[1]age!$A$2:$M$457,7,FALSE),1)</f>
        <v>#N/A</v>
      </c>
      <c r="X48" s="1" t="e">
        <f>ROUND(VLOOKUP($P48,[1]age!$A$2:$M$457,8,FALSE),1)</f>
        <v>#N/A</v>
      </c>
      <c r="Y48" s="1" t="e">
        <f>ROUND(VLOOKUP($P48,[1]age!$A$2:$M$457,9,FALSE),1)</f>
        <v>#N/A</v>
      </c>
      <c r="Z48" s="1" t="e">
        <f>ROUND(VLOOKUP($P48,[1]age!$A$2:$M$457,10,FALSE),1)</f>
        <v>#N/A</v>
      </c>
      <c r="AA48" s="1" t="e">
        <f>ROUND(VLOOKUP($P48,[1]age!$A$2:$M$457,11,FALSE),1)</f>
        <v>#N/A</v>
      </c>
      <c r="AB48" s="1" t="e">
        <f>ROUND(VLOOKUP($P48,[1]age!$A$2:$M$457,12,FALSE),1)</f>
        <v>#N/A</v>
      </c>
      <c r="AC48" s="1" t="e">
        <f>ROUND(VLOOKUP($P48,[1]age!$A$2:$M$457,13,FALSE),1)</f>
        <v>#N/A</v>
      </c>
      <c r="AD48" s="1" t="e">
        <f>ROUND(VLOOKUP($Q48,[1]ht!$A$2:$H$253,2,FALSE),1)</f>
        <v>#N/A</v>
      </c>
      <c r="AE48" s="1" t="e">
        <f>ROUND(VLOOKUP($Q48,[1]ht!$A$2:$H$253,3,FALSE),1)</f>
        <v>#N/A</v>
      </c>
      <c r="AF48" s="1" t="e">
        <f>ROUND(VLOOKUP($Q48,[1]ht!$A$2:$H$253,4,FALSE),1)</f>
        <v>#N/A</v>
      </c>
      <c r="AG48" s="1" t="e">
        <f>ROUND(VLOOKUP($Q48,[1]ht!$A$2:$H$253,5,FALSE),1)</f>
        <v>#N/A</v>
      </c>
      <c r="AH48" s="1" t="e">
        <f>ROUND(VLOOKUP($Q48,[1]ht!$A$2:$H$253,6,FALSE),1)</f>
        <v>#N/A</v>
      </c>
      <c r="AI48" s="1" t="e">
        <f>ROUND(VLOOKUP($Q48,[1]ht!$A$2:$H$253,7,FALSE),1)</f>
        <v>#N/A</v>
      </c>
      <c r="AJ48" s="1" t="e">
        <f>ROUND(VLOOKUP($Q48,[1]ht!$A$2:$H$253,8,FALSE),1)</f>
        <v>#N/A</v>
      </c>
    </row>
    <row r="49" spans="1:36">
      <c r="A49" s="5">
        <v>44</v>
      </c>
      <c r="B49" s="6"/>
      <c r="C49" s="6"/>
      <c r="D49" s="101"/>
      <c r="E49" s="21"/>
      <c r="F49" s="9"/>
      <c r="G49" s="30">
        <f t="shared" si="5"/>
        <v>0</v>
      </c>
      <c r="H49" s="30">
        <f t="shared" si="6"/>
        <v>0</v>
      </c>
      <c r="I49" s="9"/>
      <c r="J49" s="9"/>
      <c r="K49" s="24" t="str">
        <f t="shared" si="0"/>
        <v/>
      </c>
      <c r="L49" s="24" t="str">
        <f t="shared" si="1"/>
        <v/>
      </c>
      <c r="M49" s="24" t="str">
        <f t="shared" si="2"/>
        <v/>
      </c>
      <c r="N49" s="10" t="str">
        <f>[1]Profile!$B$2</f>
        <v>700101-1</v>
      </c>
      <c r="O49" s="11" t="e">
        <f>#REF!</f>
        <v>#REF!</v>
      </c>
      <c r="P49" s="1" t="str">
        <f t="shared" si="3"/>
        <v>0</v>
      </c>
      <c r="Q49" s="1" t="str">
        <f t="shared" si="4"/>
        <v>0</v>
      </c>
      <c r="R49" s="1" t="e">
        <f>ROUND(VLOOKUP($P49,[1]age!$A$2:$M$457,2,FALSE),1)</f>
        <v>#N/A</v>
      </c>
      <c r="S49" s="1" t="e">
        <f>ROUND(VLOOKUP($P49,[1]age!$A$2:$M$457,3,FALSE),1)</f>
        <v>#N/A</v>
      </c>
      <c r="T49" s="1" t="e">
        <f>ROUND(VLOOKUP($P49,[1]age!$A$2:$M$457,4,FALSE),1)</f>
        <v>#N/A</v>
      </c>
      <c r="U49" s="1" t="e">
        <f>ROUND(VLOOKUP($P49,[1]age!$A$2:$M$457,5,FALSE),1)</f>
        <v>#N/A</v>
      </c>
      <c r="V49" s="1" t="e">
        <f>ROUND(VLOOKUP($P49,[1]age!$A$2:$M$457,6,FALSE),1)</f>
        <v>#N/A</v>
      </c>
      <c r="W49" s="1" t="e">
        <f>ROUND(VLOOKUP($P49,[1]age!$A$2:$M$457,7,FALSE),1)</f>
        <v>#N/A</v>
      </c>
      <c r="X49" s="1" t="e">
        <f>ROUND(VLOOKUP($P49,[1]age!$A$2:$M$457,8,FALSE),1)</f>
        <v>#N/A</v>
      </c>
      <c r="Y49" s="1" t="e">
        <f>ROUND(VLOOKUP($P49,[1]age!$A$2:$M$457,9,FALSE),1)</f>
        <v>#N/A</v>
      </c>
      <c r="Z49" s="1" t="e">
        <f>ROUND(VLOOKUP($P49,[1]age!$A$2:$M$457,10,FALSE),1)</f>
        <v>#N/A</v>
      </c>
      <c r="AA49" s="1" t="e">
        <f>ROUND(VLOOKUP($P49,[1]age!$A$2:$M$457,11,FALSE),1)</f>
        <v>#N/A</v>
      </c>
      <c r="AB49" s="1" t="e">
        <f>ROUND(VLOOKUP($P49,[1]age!$A$2:$M$457,12,FALSE),1)</f>
        <v>#N/A</v>
      </c>
      <c r="AC49" s="1" t="e">
        <f>ROUND(VLOOKUP($P49,[1]age!$A$2:$M$457,13,FALSE),1)</f>
        <v>#N/A</v>
      </c>
      <c r="AD49" s="1" t="e">
        <f>ROUND(VLOOKUP($Q49,[1]ht!$A$2:$H$253,2,FALSE),1)</f>
        <v>#N/A</v>
      </c>
      <c r="AE49" s="1" t="e">
        <f>ROUND(VLOOKUP($Q49,[1]ht!$A$2:$H$253,3,FALSE),1)</f>
        <v>#N/A</v>
      </c>
      <c r="AF49" s="1" t="e">
        <f>ROUND(VLOOKUP($Q49,[1]ht!$A$2:$H$253,4,FALSE),1)</f>
        <v>#N/A</v>
      </c>
      <c r="AG49" s="1" t="e">
        <f>ROUND(VLOOKUP($Q49,[1]ht!$A$2:$H$253,5,FALSE),1)</f>
        <v>#N/A</v>
      </c>
      <c r="AH49" s="1" t="e">
        <f>ROUND(VLOOKUP($Q49,[1]ht!$A$2:$H$253,6,FALSE),1)</f>
        <v>#N/A</v>
      </c>
      <c r="AI49" s="1" t="e">
        <f>ROUND(VLOOKUP($Q49,[1]ht!$A$2:$H$253,7,FALSE),1)</f>
        <v>#N/A</v>
      </c>
      <c r="AJ49" s="1" t="e">
        <f>ROUND(VLOOKUP($Q49,[1]ht!$A$2:$H$253,8,FALSE),1)</f>
        <v>#N/A</v>
      </c>
    </row>
    <row r="50" spans="1:36">
      <c r="A50" s="5">
        <v>45</v>
      </c>
      <c r="B50" s="6"/>
      <c r="C50" s="6"/>
      <c r="D50" s="101"/>
      <c r="E50" s="21"/>
      <c r="F50" s="9"/>
      <c r="G50" s="30">
        <f t="shared" si="5"/>
        <v>0</v>
      </c>
      <c r="H50" s="30">
        <f t="shared" si="6"/>
        <v>0</v>
      </c>
      <c r="I50" s="9"/>
      <c r="J50" s="9"/>
      <c r="K50" s="24" t="str">
        <f t="shared" si="0"/>
        <v/>
      </c>
      <c r="L50" s="24" t="str">
        <f t="shared" si="1"/>
        <v/>
      </c>
      <c r="M50" s="24" t="str">
        <f t="shared" si="2"/>
        <v/>
      </c>
      <c r="N50" s="10" t="str">
        <f>[1]Profile!$B$2</f>
        <v>700101-1</v>
      </c>
      <c r="O50" s="11" t="e">
        <f>#REF!</f>
        <v>#REF!</v>
      </c>
      <c r="P50" s="1" t="str">
        <f t="shared" si="3"/>
        <v>0</v>
      </c>
      <c r="Q50" s="1" t="str">
        <f t="shared" si="4"/>
        <v>0</v>
      </c>
      <c r="R50" s="1" t="e">
        <f>ROUND(VLOOKUP($P50,[1]age!$A$2:$M$457,2,FALSE),1)</f>
        <v>#N/A</v>
      </c>
      <c r="S50" s="1" t="e">
        <f>ROUND(VLOOKUP($P50,[1]age!$A$2:$M$457,3,FALSE),1)</f>
        <v>#N/A</v>
      </c>
      <c r="T50" s="1" t="e">
        <f>ROUND(VLOOKUP($P50,[1]age!$A$2:$M$457,4,FALSE),1)</f>
        <v>#N/A</v>
      </c>
      <c r="U50" s="1" t="e">
        <f>ROUND(VLOOKUP($P50,[1]age!$A$2:$M$457,5,FALSE),1)</f>
        <v>#N/A</v>
      </c>
      <c r="V50" s="1" t="e">
        <f>ROUND(VLOOKUP($P50,[1]age!$A$2:$M$457,6,FALSE),1)</f>
        <v>#N/A</v>
      </c>
      <c r="W50" s="1" t="e">
        <f>ROUND(VLOOKUP($P50,[1]age!$A$2:$M$457,7,FALSE),1)</f>
        <v>#N/A</v>
      </c>
      <c r="X50" s="1" t="e">
        <f>ROUND(VLOOKUP($P50,[1]age!$A$2:$M$457,8,FALSE),1)</f>
        <v>#N/A</v>
      </c>
      <c r="Y50" s="1" t="e">
        <f>ROUND(VLOOKUP($P50,[1]age!$A$2:$M$457,9,FALSE),1)</f>
        <v>#N/A</v>
      </c>
      <c r="Z50" s="1" t="e">
        <f>ROUND(VLOOKUP($P50,[1]age!$A$2:$M$457,10,FALSE),1)</f>
        <v>#N/A</v>
      </c>
      <c r="AA50" s="1" t="e">
        <f>ROUND(VLOOKUP($P50,[1]age!$A$2:$M$457,11,FALSE),1)</f>
        <v>#N/A</v>
      </c>
      <c r="AB50" s="1" t="e">
        <f>ROUND(VLOOKUP($P50,[1]age!$A$2:$M$457,12,FALSE),1)</f>
        <v>#N/A</v>
      </c>
      <c r="AC50" s="1" t="e">
        <f>ROUND(VLOOKUP($P50,[1]age!$A$2:$M$457,13,FALSE),1)</f>
        <v>#N/A</v>
      </c>
      <c r="AD50" s="1" t="e">
        <f>ROUND(VLOOKUP($Q50,[1]ht!$A$2:$H$253,2,FALSE),1)</f>
        <v>#N/A</v>
      </c>
      <c r="AE50" s="1" t="e">
        <f>ROUND(VLOOKUP($Q50,[1]ht!$A$2:$H$253,3,FALSE),1)</f>
        <v>#N/A</v>
      </c>
      <c r="AF50" s="1" t="e">
        <f>ROUND(VLOOKUP($Q50,[1]ht!$A$2:$H$253,4,FALSE),1)</f>
        <v>#N/A</v>
      </c>
      <c r="AG50" s="1" t="e">
        <f>ROUND(VLOOKUP($Q50,[1]ht!$A$2:$H$253,5,FALSE),1)</f>
        <v>#N/A</v>
      </c>
      <c r="AH50" s="1" t="e">
        <f>ROUND(VLOOKUP($Q50,[1]ht!$A$2:$H$253,6,FALSE),1)</f>
        <v>#N/A</v>
      </c>
      <c r="AI50" s="1" t="e">
        <f>ROUND(VLOOKUP($Q50,[1]ht!$A$2:$H$253,7,FALSE),1)</f>
        <v>#N/A</v>
      </c>
      <c r="AJ50" s="1" t="e">
        <f>ROUND(VLOOKUP($Q50,[1]ht!$A$2:$H$253,8,FALSE),1)</f>
        <v>#N/A</v>
      </c>
    </row>
    <row r="51" spans="1:36">
      <c r="A51" s="5">
        <v>46</v>
      </c>
      <c r="B51" s="6"/>
      <c r="C51" s="6"/>
      <c r="D51" s="101"/>
      <c r="E51" s="21"/>
      <c r="F51" s="9"/>
      <c r="G51" s="30">
        <f t="shared" si="5"/>
        <v>0</v>
      </c>
      <c r="H51" s="30">
        <f t="shared" si="6"/>
        <v>0</v>
      </c>
      <c r="I51" s="9"/>
      <c r="J51" s="9"/>
      <c r="K51" s="24" t="str">
        <f t="shared" si="0"/>
        <v/>
      </c>
      <c r="L51" s="24" t="str">
        <f t="shared" si="1"/>
        <v/>
      </c>
      <c r="M51" s="24" t="str">
        <f t="shared" si="2"/>
        <v/>
      </c>
      <c r="N51" s="10" t="str">
        <f>[1]Profile!$B$2</f>
        <v>700101-1</v>
      </c>
      <c r="O51" s="11" t="e">
        <f>#REF!</f>
        <v>#REF!</v>
      </c>
      <c r="P51" s="1" t="str">
        <f t="shared" si="3"/>
        <v>0</v>
      </c>
      <c r="Q51" s="1" t="str">
        <f t="shared" si="4"/>
        <v>0</v>
      </c>
      <c r="R51" s="1" t="e">
        <f>ROUND(VLOOKUP($P51,[1]age!$A$2:$M$457,2,FALSE),1)</f>
        <v>#N/A</v>
      </c>
      <c r="S51" s="1" t="e">
        <f>ROUND(VLOOKUP($P51,[1]age!$A$2:$M$457,3,FALSE),1)</f>
        <v>#N/A</v>
      </c>
      <c r="T51" s="1" t="e">
        <f>ROUND(VLOOKUP($P51,[1]age!$A$2:$M$457,4,FALSE),1)</f>
        <v>#N/A</v>
      </c>
      <c r="U51" s="1" t="e">
        <f>ROUND(VLOOKUP($P51,[1]age!$A$2:$M$457,5,FALSE),1)</f>
        <v>#N/A</v>
      </c>
      <c r="V51" s="1" t="e">
        <f>ROUND(VLOOKUP($P51,[1]age!$A$2:$M$457,6,FALSE),1)</f>
        <v>#N/A</v>
      </c>
      <c r="W51" s="1" t="e">
        <f>ROUND(VLOOKUP($P51,[1]age!$A$2:$M$457,7,FALSE),1)</f>
        <v>#N/A</v>
      </c>
      <c r="X51" s="1" t="e">
        <f>ROUND(VLOOKUP($P51,[1]age!$A$2:$M$457,8,FALSE),1)</f>
        <v>#N/A</v>
      </c>
      <c r="Y51" s="1" t="e">
        <f>ROUND(VLOOKUP($P51,[1]age!$A$2:$M$457,9,FALSE),1)</f>
        <v>#N/A</v>
      </c>
      <c r="Z51" s="1" t="e">
        <f>ROUND(VLOOKUP($P51,[1]age!$A$2:$M$457,10,FALSE),1)</f>
        <v>#N/A</v>
      </c>
      <c r="AA51" s="1" t="e">
        <f>ROUND(VLOOKUP($P51,[1]age!$A$2:$M$457,11,FALSE),1)</f>
        <v>#N/A</v>
      </c>
      <c r="AB51" s="1" t="e">
        <f>ROUND(VLOOKUP($P51,[1]age!$A$2:$M$457,12,FALSE),1)</f>
        <v>#N/A</v>
      </c>
      <c r="AC51" s="1" t="e">
        <f>ROUND(VLOOKUP($P51,[1]age!$A$2:$M$457,13,FALSE),1)</f>
        <v>#N/A</v>
      </c>
      <c r="AD51" s="1" t="e">
        <f>ROUND(VLOOKUP($Q51,[1]ht!$A$2:$H$253,2,FALSE),1)</f>
        <v>#N/A</v>
      </c>
      <c r="AE51" s="1" t="e">
        <f>ROUND(VLOOKUP($Q51,[1]ht!$A$2:$H$253,3,FALSE),1)</f>
        <v>#N/A</v>
      </c>
      <c r="AF51" s="1" t="e">
        <f>ROUND(VLOOKUP($Q51,[1]ht!$A$2:$H$253,4,FALSE),1)</f>
        <v>#N/A</v>
      </c>
      <c r="AG51" s="1" t="e">
        <f>ROUND(VLOOKUP($Q51,[1]ht!$A$2:$H$253,5,FALSE),1)</f>
        <v>#N/A</v>
      </c>
      <c r="AH51" s="1" t="e">
        <f>ROUND(VLOOKUP($Q51,[1]ht!$A$2:$H$253,6,FALSE),1)</f>
        <v>#N/A</v>
      </c>
      <c r="AI51" s="1" t="e">
        <f>ROUND(VLOOKUP($Q51,[1]ht!$A$2:$H$253,7,FALSE),1)</f>
        <v>#N/A</v>
      </c>
      <c r="AJ51" s="1" t="e">
        <f>ROUND(VLOOKUP($Q51,[1]ht!$A$2:$H$253,8,FALSE),1)</f>
        <v>#N/A</v>
      </c>
    </row>
    <row r="52" spans="1:36">
      <c r="A52" s="5">
        <v>47</v>
      </c>
      <c r="B52" s="6"/>
      <c r="C52" s="6"/>
      <c r="D52" s="101"/>
      <c r="E52" s="21"/>
      <c r="F52" s="9"/>
      <c r="G52" s="30">
        <f t="shared" si="5"/>
        <v>0</v>
      </c>
      <c r="H52" s="30">
        <f t="shared" si="6"/>
        <v>0</v>
      </c>
      <c r="I52" s="9"/>
      <c r="J52" s="9"/>
      <c r="K52" s="24" t="str">
        <f t="shared" si="0"/>
        <v/>
      </c>
      <c r="L52" s="24" t="str">
        <f t="shared" si="1"/>
        <v/>
      </c>
      <c r="M52" s="24" t="str">
        <f t="shared" si="2"/>
        <v/>
      </c>
      <c r="N52" s="10" t="str">
        <f>[1]Profile!$B$2</f>
        <v>700101-1</v>
      </c>
      <c r="O52" s="11" t="e">
        <f>#REF!</f>
        <v>#REF!</v>
      </c>
      <c r="P52" s="1" t="str">
        <f t="shared" si="3"/>
        <v>0</v>
      </c>
      <c r="Q52" s="1" t="str">
        <f t="shared" si="4"/>
        <v>0</v>
      </c>
      <c r="R52" s="1" t="e">
        <f>ROUND(VLOOKUP($P52,[1]age!$A$2:$M$457,2,FALSE),1)</f>
        <v>#N/A</v>
      </c>
      <c r="S52" s="1" t="e">
        <f>ROUND(VLOOKUP($P52,[1]age!$A$2:$M$457,3,FALSE),1)</f>
        <v>#N/A</v>
      </c>
      <c r="T52" s="1" t="e">
        <f>ROUND(VLOOKUP($P52,[1]age!$A$2:$M$457,4,FALSE),1)</f>
        <v>#N/A</v>
      </c>
      <c r="U52" s="1" t="e">
        <f>ROUND(VLOOKUP($P52,[1]age!$A$2:$M$457,5,FALSE),1)</f>
        <v>#N/A</v>
      </c>
      <c r="V52" s="1" t="e">
        <f>ROUND(VLOOKUP($P52,[1]age!$A$2:$M$457,6,FALSE),1)</f>
        <v>#N/A</v>
      </c>
      <c r="W52" s="1" t="e">
        <f>ROUND(VLOOKUP($P52,[1]age!$A$2:$M$457,7,FALSE),1)</f>
        <v>#N/A</v>
      </c>
      <c r="X52" s="1" t="e">
        <f>ROUND(VLOOKUP($P52,[1]age!$A$2:$M$457,8,FALSE),1)</f>
        <v>#N/A</v>
      </c>
      <c r="Y52" s="1" t="e">
        <f>ROUND(VLOOKUP($P52,[1]age!$A$2:$M$457,9,FALSE),1)</f>
        <v>#N/A</v>
      </c>
      <c r="Z52" s="1" t="e">
        <f>ROUND(VLOOKUP($P52,[1]age!$A$2:$M$457,10,FALSE),1)</f>
        <v>#N/A</v>
      </c>
      <c r="AA52" s="1" t="e">
        <f>ROUND(VLOOKUP($P52,[1]age!$A$2:$M$457,11,FALSE),1)</f>
        <v>#N/A</v>
      </c>
      <c r="AB52" s="1" t="e">
        <f>ROUND(VLOOKUP($P52,[1]age!$A$2:$M$457,12,FALSE),1)</f>
        <v>#N/A</v>
      </c>
      <c r="AC52" s="1" t="e">
        <f>ROUND(VLOOKUP($P52,[1]age!$A$2:$M$457,13,FALSE),1)</f>
        <v>#N/A</v>
      </c>
      <c r="AD52" s="1" t="e">
        <f>ROUND(VLOOKUP($Q52,[1]ht!$A$2:$H$253,2,FALSE),1)</f>
        <v>#N/A</v>
      </c>
      <c r="AE52" s="1" t="e">
        <f>ROUND(VLOOKUP($Q52,[1]ht!$A$2:$H$253,3,FALSE),1)</f>
        <v>#N/A</v>
      </c>
      <c r="AF52" s="1" t="e">
        <f>ROUND(VLOOKUP($Q52,[1]ht!$A$2:$H$253,4,FALSE),1)</f>
        <v>#N/A</v>
      </c>
      <c r="AG52" s="1" t="e">
        <f>ROUND(VLOOKUP($Q52,[1]ht!$A$2:$H$253,5,FALSE),1)</f>
        <v>#N/A</v>
      </c>
      <c r="AH52" s="1" t="e">
        <f>ROUND(VLOOKUP($Q52,[1]ht!$A$2:$H$253,6,FALSE),1)</f>
        <v>#N/A</v>
      </c>
      <c r="AI52" s="1" t="e">
        <f>ROUND(VLOOKUP($Q52,[1]ht!$A$2:$H$253,7,FALSE),1)</f>
        <v>#N/A</v>
      </c>
      <c r="AJ52" s="1" t="e">
        <f>ROUND(VLOOKUP($Q52,[1]ht!$A$2:$H$253,8,FALSE),1)</f>
        <v>#N/A</v>
      </c>
    </row>
    <row r="53" spans="1:36">
      <c r="A53" s="5">
        <v>48</v>
      </c>
      <c r="B53" s="6"/>
      <c r="C53" s="6"/>
      <c r="D53" s="101"/>
      <c r="E53" s="21"/>
      <c r="F53" s="9"/>
      <c r="G53" s="30">
        <f t="shared" si="5"/>
        <v>0</v>
      </c>
      <c r="H53" s="30">
        <f t="shared" si="6"/>
        <v>0</v>
      </c>
      <c r="I53" s="9"/>
      <c r="J53" s="9"/>
      <c r="K53" s="24" t="str">
        <f t="shared" si="0"/>
        <v/>
      </c>
      <c r="L53" s="24" t="str">
        <f t="shared" si="1"/>
        <v/>
      </c>
      <c r="M53" s="24" t="str">
        <f t="shared" si="2"/>
        <v/>
      </c>
      <c r="N53" s="10" t="str">
        <f>[1]Profile!$B$2</f>
        <v>700101-1</v>
      </c>
      <c r="O53" s="11" t="e">
        <f>#REF!</f>
        <v>#REF!</v>
      </c>
      <c r="P53" s="1" t="str">
        <f t="shared" si="3"/>
        <v>0</v>
      </c>
      <c r="Q53" s="1" t="str">
        <f t="shared" si="4"/>
        <v>0</v>
      </c>
      <c r="R53" s="1" t="e">
        <f>ROUND(VLOOKUP($P53,[1]age!$A$2:$M$457,2,FALSE),1)</f>
        <v>#N/A</v>
      </c>
      <c r="S53" s="1" t="e">
        <f>ROUND(VLOOKUP($P53,[1]age!$A$2:$M$457,3,FALSE),1)</f>
        <v>#N/A</v>
      </c>
      <c r="T53" s="1" t="e">
        <f>ROUND(VLOOKUP($P53,[1]age!$A$2:$M$457,4,FALSE),1)</f>
        <v>#N/A</v>
      </c>
      <c r="U53" s="1" t="e">
        <f>ROUND(VLOOKUP($P53,[1]age!$A$2:$M$457,5,FALSE),1)</f>
        <v>#N/A</v>
      </c>
      <c r="V53" s="1" t="e">
        <f>ROUND(VLOOKUP($P53,[1]age!$A$2:$M$457,6,FALSE),1)</f>
        <v>#N/A</v>
      </c>
      <c r="W53" s="1" t="e">
        <f>ROUND(VLOOKUP($P53,[1]age!$A$2:$M$457,7,FALSE),1)</f>
        <v>#N/A</v>
      </c>
      <c r="X53" s="1" t="e">
        <f>ROUND(VLOOKUP($P53,[1]age!$A$2:$M$457,8,FALSE),1)</f>
        <v>#N/A</v>
      </c>
      <c r="Y53" s="1" t="e">
        <f>ROUND(VLOOKUP($P53,[1]age!$A$2:$M$457,9,FALSE),1)</f>
        <v>#N/A</v>
      </c>
      <c r="Z53" s="1" t="e">
        <f>ROUND(VLOOKUP($P53,[1]age!$A$2:$M$457,10,FALSE),1)</f>
        <v>#N/A</v>
      </c>
      <c r="AA53" s="1" t="e">
        <f>ROUND(VLOOKUP($P53,[1]age!$A$2:$M$457,11,FALSE),1)</f>
        <v>#N/A</v>
      </c>
      <c r="AB53" s="1" t="e">
        <f>ROUND(VLOOKUP($P53,[1]age!$A$2:$M$457,12,FALSE),1)</f>
        <v>#N/A</v>
      </c>
      <c r="AC53" s="1" t="e">
        <f>ROUND(VLOOKUP($P53,[1]age!$A$2:$M$457,13,FALSE),1)</f>
        <v>#N/A</v>
      </c>
      <c r="AD53" s="1" t="e">
        <f>ROUND(VLOOKUP($Q53,[1]ht!$A$2:$H$253,2,FALSE),1)</f>
        <v>#N/A</v>
      </c>
      <c r="AE53" s="1" t="e">
        <f>ROUND(VLOOKUP($Q53,[1]ht!$A$2:$H$253,3,FALSE),1)</f>
        <v>#N/A</v>
      </c>
      <c r="AF53" s="1" t="e">
        <f>ROUND(VLOOKUP($Q53,[1]ht!$A$2:$H$253,4,FALSE),1)</f>
        <v>#N/A</v>
      </c>
      <c r="AG53" s="1" t="e">
        <f>ROUND(VLOOKUP($Q53,[1]ht!$A$2:$H$253,5,FALSE),1)</f>
        <v>#N/A</v>
      </c>
      <c r="AH53" s="1" t="e">
        <f>ROUND(VLOOKUP($Q53,[1]ht!$A$2:$H$253,6,FALSE),1)</f>
        <v>#N/A</v>
      </c>
      <c r="AI53" s="1" t="e">
        <f>ROUND(VLOOKUP($Q53,[1]ht!$A$2:$H$253,7,FALSE),1)</f>
        <v>#N/A</v>
      </c>
      <c r="AJ53" s="1" t="e">
        <f>ROUND(VLOOKUP($Q53,[1]ht!$A$2:$H$253,8,FALSE),1)</f>
        <v>#N/A</v>
      </c>
    </row>
    <row r="54" spans="1:36">
      <c r="A54" s="5">
        <v>49</v>
      </c>
      <c r="B54" s="6"/>
      <c r="C54" s="6"/>
      <c r="D54" s="101"/>
      <c r="E54" s="21"/>
      <c r="F54" s="9"/>
      <c r="G54" s="30">
        <f t="shared" si="5"/>
        <v>0</v>
      </c>
      <c r="H54" s="30">
        <f t="shared" si="6"/>
        <v>0</v>
      </c>
      <c r="I54" s="9"/>
      <c r="J54" s="9"/>
      <c r="K54" s="24" t="str">
        <f t="shared" si="0"/>
        <v/>
      </c>
      <c r="L54" s="24" t="str">
        <f t="shared" si="1"/>
        <v/>
      </c>
      <c r="M54" s="24" t="str">
        <f t="shared" si="2"/>
        <v/>
      </c>
      <c r="N54" s="10" t="str">
        <f>[1]Profile!$B$2</f>
        <v>700101-1</v>
      </c>
      <c r="O54" s="11" t="e">
        <f>#REF!</f>
        <v>#REF!</v>
      </c>
      <c r="P54" s="1" t="str">
        <f t="shared" si="3"/>
        <v>0</v>
      </c>
      <c r="Q54" s="1" t="str">
        <f t="shared" si="4"/>
        <v>0</v>
      </c>
      <c r="R54" s="1" t="e">
        <f>ROUND(VLOOKUP($P54,[1]age!$A$2:$M$457,2,FALSE),1)</f>
        <v>#N/A</v>
      </c>
      <c r="S54" s="1" t="e">
        <f>ROUND(VLOOKUP($P54,[1]age!$A$2:$M$457,3,FALSE),1)</f>
        <v>#N/A</v>
      </c>
      <c r="T54" s="1" t="e">
        <f>ROUND(VLOOKUP($P54,[1]age!$A$2:$M$457,4,FALSE),1)</f>
        <v>#N/A</v>
      </c>
      <c r="U54" s="1" t="e">
        <f>ROUND(VLOOKUP($P54,[1]age!$A$2:$M$457,5,FALSE),1)</f>
        <v>#N/A</v>
      </c>
      <c r="V54" s="1" t="e">
        <f>ROUND(VLOOKUP($P54,[1]age!$A$2:$M$457,6,FALSE),1)</f>
        <v>#N/A</v>
      </c>
      <c r="W54" s="1" t="e">
        <f>ROUND(VLOOKUP($P54,[1]age!$A$2:$M$457,7,FALSE),1)</f>
        <v>#N/A</v>
      </c>
      <c r="X54" s="1" t="e">
        <f>ROUND(VLOOKUP($P54,[1]age!$A$2:$M$457,8,FALSE),1)</f>
        <v>#N/A</v>
      </c>
      <c r="Y54" s="1" t="e">
        <f>ROUND(VLOOKUP($P54,[1]age!$A$2:$M$457,9,FALSE),1)</f>
        <v>#N/A</v>
      </c>
      <c r="Z54" s="1" t="e">
        <f>ROUND(VLOOKUP($P54,[1]age!$A$2:$M$457,10,FALSE),1)</f>
        <v>#N/A</v>
      </c>
      <c r="AA54" s="1" t="e">
        <f>ROUND(VLOOKUP($P54,[1]age!$A$2:$M$457,11,FALSE),1)</f>
        <v>#N/A</v>
      </c>
      <c r="AB54" s="1" t="e">
        <f>ROUND(VLOOKUP($P54,[1]age!$A$2:$M$457,12,FALSE),1)</f>
        <v>#N/A</v>
      </c>
      <c r="AC54" s="1" t="e">
        <f>ROUND(VLOOKUP($P54,[1]age!$A$2:$M$457,13,FALSE),1)</f>
        <v>#N/A</v>
      </c>
      <c r="AD54" s="1" t="e">
        <f>ROUND(VLOOKUP($Q54,[1]ht!$A$2:$H$253,2,FALSE),1)</f>
        <v>#N/A</v>
      </c>
      <c r="AE54" s="1" t="e">
        <f>ROUND(VLOOKUP($Q54,[1]ht!$A$2:$H$253,3,FALSE),1)</f>
        <v>#N/A</v>
      </c>
      <c r="AF54" s="1" t="e">
        <f>ROUND(VLOOKUP($Q54,[1]ht!$A$2:$H$253,4,FALSE),1)</f>
        <v>#N/A</v>
      </c>
      <c r="AG54" s="1" t="e">
        <f>ROUND(VLOOKUP($Q54,[1]ht!$A$2:$H$253,5,FALSE),1)</f>
        <v>#N/A</v>
      </c>
      <c r="AH54" s="1" t="e">
        <f>ROUND(VLOOKUP($Q54,[1]ht!$A$2:$H$253,6,FALSE),1)</f>
        <v>#N/A</v>
      </c>
      <c r="AI54" s="1" t="e">
        <f>ROUND(VLOOKUP($Q54,[1]ht!$A$2:$H$253,7,FALSE),1)</f>
        <v>#N/A</v>
      </c>
      <c r="AJ54" s="1" t="e">
        <f>ROUND(VLOOKUP($Q54,[1]ht!$A$2:$H$253,8,FALSE),1)</f>
        <v>#N/A</v>
      </c>
    </row>
    <row r="55" spans="1:36">
      <c r="A55" s="5">
        <v>50</v>
      </c>
      <c r="B55" s="6"/>
      <c r="C55" s="6"/>
      <c r="D55" s="101"/>
      <c r="E55" s="21"/>
      <c r="F55" s="9"/>
      <c r="G55" s="30">
        <f t="shared" si="5"/>
        <v>0</v>
      </c>
      <c r="H55" s="30">
        <f t="shared" si="6"/>
        <v>0</v>
      </c>
      <c r="I55" s="9"/>
      <c r="J55" s="9"/>
      <c r="K55" s="24" t="str">
        <f t="shared" si="0"/>
        <v/>
      </c>
      <c r="L55" s="24" t="str">
        <f t="shared" si="1"/>
        <v/>
      </c>
      <c r="M55" s="24" t="str">
        <f t="shared" si="2"/>
        <v/>
      </c>
      <c r="N55" s="10" t="str">
        <f>[1]Profile!$B$2</f>
        <v>700101-1</v>
      </c>
      <c r="O55" s="11" t="e">
        <f>#REF!</f>
        <v>#REF!</v>
      </c>
      <c r="P55" s="1" t="str">
        <f t="shared" si="3"/>
        <v>0</v>
      </c>
      <c r="Q55" s="1" t="str">
        <f t="shared" si="4"/>
        <v>0</v>
      </c>
      <c r="R55" s="1" t="e">
        <f>ROUND(VLOOKUP($P55,[1]age!$A$2:$M$457,2,FALSE),1)</f>
        <v>#N/A</v>
      </c>
      <c r="S55" s="1" t="e">
        <f>ROUND(VLOOKUP($P55,[1]age!$A$2:$M$457,3,FALSE),1)</f>
        <v>#N/A</v>
      </c>
      <c r="T55" s="1" t="e">
        <f>ROUND(VLOOKUP($P55,[1]age!$A$2:$M$457,4,FALSE),1)</f>
        <v>#N/A</v>
      </c>
      <c r="U55" s="1" t="e">
        <f>ROUND(VLOOKUP($P55,[1]age!$A$2:$M$457,5,FALSE),1)</f>
        <v>#N/A</v>
      </c>
      <c r="V55" s="1" t="e">
        <f>ROUND(VLOOKUP($P55,[1]age!$A$2:$M$457,6,FALSE),1)</f>
        <v>#N/A</v>
      </c>
      <c r="W55" s="1" t="e">
        <f>ROUND(VLOOKUP($P55,[1]age!$A$2:$M$457,7,FALSE),1)</f>
        <v>#N/A</v>
      </c>
      <c r="X55" s="1" t="e">
        <f>ROUND(VLOOKUP($P55,[1]age!$A$2:$M$457,8,FALSE),1)</f>
        <v>#N/A</v>
      </c>
      <c r="Y55" s="1" t="e">
        <f>ROUND(VLOOKUP($P55,[1]age!$A$2:$M$457,9,FALSE),1)</f>
        <v>#N/A</v>
      </c>
      <c r="Z55" s="1" t="e">
        <f>ROUND(VLOOKUP($P55,[1]age!$A$2:$M$457,10,FALSE),1)</f>
        <v>#N/A</v>
      </c>
      <c r="AA55" s="1" t="e">
        <f>ROUND(VLOOKUP($P55,[1]age!$A$2:$M$457,11,FALSE),1)</f>
        <v>#N/A</v>
      </c>
      <c r="AB55" s="1" t="e">
        <f>ROUND(VLOOKUP($P55,[1]age!$A$2:$M$457,12,FALSE),1)</f>
        <v>#N/A</v>
      </c>
      <c r="AC55" s="1" t="e">
        <f>ROUND(VLOOKUP($P55,[1]age!$A$2:$M$457,13,FALSE),1)</f>
        <v>#N/A</v>
      </c>
      <c r="AD55" s="1" t="e">
        <f>ROUND(VLOOKUP($Q55,[1]ht!$A$2:$H$253,2,FALSE),1)</f>
        <v>#N/A</v>
      </c>
      <c r="AE55" s="1" t="e">
        <f>ROUND(VLOOKUP($Q55,[1]ht!$A$2:$H$253,3,FALSE),1)</f>
        <v>#N/A</v>
      </c>
      <c r="AF55" s="1" t="e">
        <f>ROUND(VLOOKUP($Q55,[1]ht!$A$2:$H$253,4,FALSE),1)</f>
        <v>#N/A</v>
      </c>
      <c r="AG55" s="1" t="e">
        <f>ROUND(VLOOKUP($Q55,[1]ht!$A$2:$H$253,5,FALSE),1)</f>
        <v>#N/A</v>
      </c>
      <c r="AH55" s="1" t="e">
        <f>ROUND(VLOOKUP($Q55,[1]ht!$A$2:$H$253,6,FALSE),1)</f>
        <v>#N/A</v>
      </c>
      <c r="AI55" s="1" t="e">
        <f>ROUND(VLOOKUP($Q55,[1]ht!$A$2:$H$253,7,FALSE),1)</f>
        <v>#N/A</v>
      </c>
      <c r="AJ55" s="1" t="e">
        <f>ROUND(VLOOKUP($Q55,[1]ht!$A$2:$H$253,8,FALSE),1)</f>
        <v>#N/A</v>
      </c>
    </row>
    <row r="56" spans="1:36">
      <c r="A56" s="5">
        <v>51</v>
      </c>
      <c r="B56" s="6"/>
      <c r="C56" s="6"/>
      <c r="D56" s="101"/>
      <c r="E56" s="21"/>
      <c r="F56" s="9"/>
      <c r="G56" s="30">
        <f t="shared" si="5"/>
        <v>0</v>
      </c>
      <c r="H56" s="30">
        <f t="shared" si="6"/>
        <v>0</v>
      </c>
      <c r="I56" s="9"/>
      <c r="J56" s="9"/>
      <c r="K56" s="24" t="str">
        <f t="shared" si="0"/>
        <v/>
      </c>
      <c r="L56" s="24" t="str">
        <f t="shared" si="1"/>
        <v/>
      </c>
      <c r="M56" s="24" t="str">
        <f t="shared" si="2"/>
        <v/>
      </c>
      <c r="N56" s="10" t="str">
        <f>[1]Profile!$B$2</f>
        <v>700101-1</v>
      </c>
      <c r="O56" s="11" t="e">
        <f>#REF!</f>
        <v>#REF!</v>
      </c>
      <c r="P56" s="1" t="str">
        <f t="shared" si="3"/>
        <v>0</v>
      </c>
      <c r="Q56" s="1" t="str">
        <f t="shared" si="4"/>
        <v>0</v>
      </c>
      <c r="R56" s="1" t="e">
        <f>ROUND(VLOOKUP($P56,[1]age!$A$2:$M$457,2,FALSE),1)</f>
        <v>#N/A</v>
      </c>
      <c r="S56" s="1" t="e">
        <f>ROUND(VLOOKUP($P56,[1]age!$A$2:$M$457,3,FALSE),1)</f>
        <v>#N/A</v>
      </c>
      <c r="T56" s="1" t="e">
        <f>ROUND(VLOOKUP($P56,[1]age!$A$2:$M$457,4,FALSE),1)</f>
        <v>#N/A</v>
      </c>
      <c r="U56" s="1" t="e">
        <f>ROUND(VLOOKUP($P56,[1]age!$A$2:$M$457,5,FALSE),1)</f>
        <v>#N/A</v>
      </c>
      <c r="V56" s="1" t="e">
        <f>ROUND(VLOOKUP($P56,[1]age!$A$2:$M$457,6,FALSE),1)</f>
        <v>#N/A</v>
      </c>
      <c r="W56" s="1" t="e">
        <f>ROUND(VLOOKUP($P56,[1]age!$A$2:$M$457,7,FALSE),1)</f>
        <v>#N/A</v>
      </c>
      <c r="X56" s="1" t="e">
        <f>ROUND(VLOOKUP($P56,[1]age!$A$2:$M$457,8,FALSE),1)</f>
        <v>#N/A</v>
      </c>
      <c r="Y56" s="1" t="e">
        <f>ROUND(VLOOKUP($P56,[1]age!$A$2:$M$457,9,FALSE),1)</f>
        <v>#N/A</v>
      </c>
      <c r="Z56" s="1" t="e">
        <f>ROUND(VLOOKUP($P56,[1]age!$A$2:$M$457,10,FALSE),1)</f>
        <v>#N/A</v>
      </c>
      <c r="AA56" s="1" t="e">
        <f>ROUND(VLOOKUP($P56,[1]age!$A$2:$M$457,11,FALSE),1)</f>
        <v>#N/A</v>
      </c>
      <c r="AB56" s="1" t="e">
        <f>ROUND(VLOOKUP($P56,[1]age!$A$2:$M$457,12,FALSE),1)</f>
        <v>#N/A</v>
      </c>
      <c r="AC56" s="1" t="e">
        <f>ROUND(VLOOKUP($P56,[1]age!$A$2:$M$457,13,FALSE),1)</f>
        <v>#N/A</v>
      </c>
      <c r="AD56" s="1" t="e">
        <f>ROUND(VLOOKUP($Q56,[1]ht!$A$2:$H$253,2,FALSE),1)</f>
        <v>#N/A</v>
      </c>
      <c r="AE56" s="1" t="e">
        <f>ROUND(VLOOKUP($Q56,[1]ht!$A$2:$H$253,3,FALSE),1)</f>
        <v>#N/A</v>
      </c>
      <c r="AF56" s="1" t="e">
        <f>ROUND(VLOOKUP($Q56,[1]ht!$A$2:$H$253,4,FALSE),1)</f>
        <v>#N/A</v>
      </c>
      <c r="AG56" s="1" t="e">
        <f>ROUND(VLOOKUP($Q56,[1]ht!$A$2:$H$253,5,FALSE),1)</f>
        <v>#N/A</v>
      </c>
      <c r="AH56" s="1" t="e">
        <f>ROUND(VLOOKUP($Q56,[1]ht!$A$2:$H$253,6,FALSE),1)</f>
        <v>#N/A</v>
      </c>
      <c r="AI56" s="1" t="e">
        <f>ROUND(VLOOKUP($Q56,[1]ht!$A$2:$H$253,7,FALSE),1)</f>
        <v>#N/A</v>
      </c>
      <c r="AJ56" s="1" t="e">
        <f>ROUND(VLOOKUP($Q56,[1]ht!$A$2:$H$253,8,FALSE),1)</f>
        <v>#N/A</v>
      </c>
    </row>
    <row r="57" spans="1:36">
      <c r="A57" s="5">
        <v>52</v>
      </c>
      <c r="B57" s="6"/>
      <c r="C57" s="6"/>
      <c r="D57" s="101"/>
      <c r="E57" s="21"/>
      <c r="F57" s="9"/>
      <c r="G57" s="30">
        <f t="shared" si="5"/>
        <v>0</v>
      </c>
      <c r="H57" s="30">
        <f t="shared" si="6"/>
        <v>0</v>
      </c>
      <c r="I57" s="9"/>
      <c r="J57" s="9"/>
      <c r="K57" s="24" t="str">
        <f t="shared" si="0"/>
        <v/>
      </c>
      <c r="L57" s="24" t="str">
        <f t="shared" si="1"/>
        <v/>
      </c>
      <c r="M57" s="24" t="str">
        <f t="shared" si="2"/>
        <v/>
      </c>
      <c r="N57" s="10" t="str">
        <f>[1]Profile!$B$2</f>
        <v>700101-1</v>
      </c>
      <c r="O57" s="11" t="e">
        <f>#REF!</f>
        <v>#REF!</v>
      </c>
      <c r="P57" s="1" t="str">
        <f t="shared" si="3"/>
        <v>0</v>
      </c>
      <c r="Q57" s="1" t="str">
        <f t="shared" si="4"/>
        <v>0</v>
      </c>
      <c r="R57" s="1" t="e">
        <f>ROUND(VLOOKUP($P57,[1]age!$A$2:$M$457,2,FALSE),1)</f>
        <v>#N/A</v>
      </c>
      <c r="S57" s="1" t="e">
        <f>ROUND(VLOOKUP($P57,[1]age!$A$2:$M$457,3,FALSE),1)</f>
        <v>#N/A</v>
      </c>
      <c r="T57" s="1" t="e">
        <f>ROUND(VLOOKUP($P57,[1]age!$A$2:$M$457,4,FALSE),1)</f>
        <v>#N/A</v>
      </c>
      <c r="U57" s="1" t="e">
        <f>ROUND(VLOOKUP($P57,[1]age!$A$2:$M$457,5,FALSE),1)</f>
        <v>#N/A</v>
      </c>
      <c r="V57" s="1" t="e">
        <f>ROUND(VLOOKUP($P57,[1]age!$A$2:$M$457,6,FALSE),1)</f>
        <v>#N/A</v>
      </c>
      <c r="W57" s="1" t="e">
        <f>ROUND(VLOOKUP($P57,[1]age!$A$2:$M$457,7,FALSE),1)</f>
        <v>#N/A</v>
      </c>
      <c r="X57" s="1" t="e">
        <f>ROUND(VLOOKUP($P57,[1]age!$A$2:$M$457,8,FALSE),1)</f>
        <v>#N/A</v>
      </c>
      <c r="Y57" s="1" t="e">
        <f>ROUND(VLOOKUP($P57,[1]age!$A$2:$M$457,9,FALSE),1)</f>
        <v>#N/A</v>
      </c>
      <c r="Z57" s="1" t="e">
        <f>ROUND(VLOOKUP($P57,[1]age!$A$2:$M$457,10,FALSE),1)</f>
        <v>#N/A</v>
      </c>
      <c r="AA57" s="1" t="e">
        <f>ROUND(VLOOKUP($P57,[1]age!$A$2:$M$457,11,FALSE),1)</f>
        <v>#N/A</v>
      </c>
      <c r="AB57" s="1" t="e">
        <f>ROUND(VLOOKUP($P57,[1]age!$A$2:$M$457,12,FALSE),1)</f>
        <v>#N/A</v>
      </c>
      <c r="AC57" s="1" t="e">
        <f>ROUND(VLOOKUP($P57,[1]age!$A$2:$M$457,13,FALSE),1)</f>
        <v>#N/A</v>
      </c>
      <c r="AD57" s="1" t="e">
        <f>ROUND(VLOOKUP($Q57,[1]ht!$A$2:$H$253,2,FALSE),1)</f>
        <v>#N/A</v>
      </c>
      <c r="AE57" s="1" t="e">
        <f>ROUND(VLOOKUP($Q57,[1]ht!$A$2:$H$253,3,FALSE),1)</f>
        <v>#N/A</v>
      </c>
      <c r="AF57" s="1" t="e">
        <f>ROUND(VLOOKUP($Q57,[1]ht!$A$2:$H$253,4,FALSE),1)</f>
        <v>#N/A</v>
      </c>
      <c r="AG57" s="1" t="e">
        <f>ROUND(VLOOKUP($Q57,[1]ht!$A$2:$H$253,5,FALSE),1)</f>
        <v>#N/A</v>
      </c>
      <c r="AH57" s="1" t="e">
        <f>ROUND(VLOOKUP($Q57,[1]ht!$A$2:$H$253,6,FALSE),1)</f>
        <v>#N/A</v>
      </c>
      <c r="AI57" s="1" t="e">
        <f>ROUND(VLOOKUP($Q57,[1]ht!$A$2:$H$253,7,FALSE),1)</f>
        <v>#N/A</v>
      </c>
      <c r="AJ57" s="1" t="e">
        <f>ROUND(VLOOKUP($Q57,[1]ht!$A$2:$H$253,8,FALSE),1)</f>
        <v>#N/A</v>
      </c>
    </row>
    <row r="58" spans="1:36">
      <c r="A58" s="5">
        <v>53</v>
      </c>
      <c r="B58" s="6"/>
      <c r="C58" s="6"/>
      <c r="D58" s="101"/>
      <c r="E58" s="21"/>
      <c r="F58" s="9"/>
      <c r="G58" s="30">
        <f t="shared" si="5"/>
        <v>0</v>
      </c>
      <c r="H58" s="30">
        <f t="shared" si="6"/>
        <v>0</v>
      </c>
      <c r="I58" s="9"/>
      <c r="J58" s="9"/>
      <c r="K58" s="24" t="str">
        <f t="shared" si="0"/>
        <v/>
      </c>
      <c r="L58" s="24" t="str">
        <f t="shared" si="1"/>
        <v/>
      </c>
      <c r="M58" s="24" t="str">
        <f t="shared" si="2"/>
        <v/>
      </c>
      <c r="N58" s="10" t="str">
        <f>[1]Profile!$B$2</f>
        <v>700101-1</v>
      </c>
      <c r="O58" s="11" t="e">
        <f>#REF!</f>
        <v>#REF!</v>
      </c>
      <c r="P58" s="1" t="str">
        <f t="shared" si="3"/>
        <v>0</v>
      </c>
      <c r="Q58" s="1" t="str">
        <f t="shared" si="4"/>
        <v>0</v>
      </c>
      <c r="R58" s="1" t="e">
        <f>ROUND(VLOOKUP($P58,[1]age!$A$2:$M$457,2,FALSE),1)</f>
        <v>#N/A</v>
      </c>
      <c r="S58" s="1" t="e">
        <f>ROUND(VLOOKUP($P58,[1]age!$A$2:$M$457,3,FALSE),1)</f>
        <v>#N/A</v>
      </c>
      <c r="T58" s="1" t="e">
        <f>ROUND(VLOOKUP($P58,[1]age!$A$2:$M$457,4,FALSE),1)</f>
        <v>#N/A</v>
      </c>
      <c r="U58" s="1" t="e">
        <f>ROUND(VLOOKUP($P58,[1]age!$A$2:$M$457,5,FALSE),1)</f>
        <v>#N/A</v>
      </c>
      <c r="V58" s="1" t="e">
        <f>ROUND(VLOOKUP($P58,[1]age!$A$2:$M$457,6,FALSE),1)</f>
        <v>#N/A</v>
      </c>
      <c r="W58" s="1" t="e">
        <f>ROUND(VLOOKUP($P58,[1]age!$A$2:$M$457,7,FALSE),1)</f>
        <v>#N/A</v>
      </c>
      <c r="X58" s="1" t="e">
        <f>ROUND(VLOOKUP($P58,[1]age!$A$2:$M$457,8,FALSE),1)</f>
        <v>#N/A</v>
      </c>
      <c r="Y58" s="1" t="e">
        <f>ROUND(VLOOKUP($P58,[1]age!$A$2:$M$457,9,FALSE),1)</f>
        <v>#N/A</v>
      </c>
      <c r="Z58" s="1" t="e">
        <f>ROUND(VLOOKUP($P58,[1]age!$A$2:$M$457,10,FALSE),1)</f>
        <v>#N/A</v>
      </c>
      <c r="AA58" s="1" t="e">
        <f>ROUND(VLOOKUP($P58,[1]age!$A$2:$M$457,11,FALSE),1)</f>
        <v>#N/A</v>
      </c>
      <c r="AB58" s="1" t="e">
        <f>ROUND(VLOOKUP($P58,[1]age!$A$2:$M$457,12,FALSE),1)</f>
        <v>#N/A</v>
      </c>
      <c r="AC58" s="1" t="e">
        <f>ROUND(VLOOKUP($P58,[1]age!$A$2:$M$457,13,FALSE),1)</f>
        <v>#N/A</v>
      </c>
      <c r="AD58" s="1" t="e">
        <f>ROUND(VLOOKUP($Q58,[1]ht!$A$2:$H$253,2,FALSE),1)</f>
        <v>#N/A</v>
      </c>
      <c r="AE58" s="1" t="e">
        <f>ROUND(VLOOKUP($Q58,[1]ht!$A$2:$H$253,3,FALSE),1)</f>
        <v>#N/A</v>
      </c>
      <c r="AF58" s="1" t="e">
        <f>ROUND(VLOOKUP($Q58,[1]ht!$A$2:$H$253,4,FALSE),1)</f>
        <v>#N/A</v>
      </c>
      <c r="AG58" s="1" t="e">
        <f>ROUND(VLOOKUP($Q58,[1]ht!$A$2:$H$253,5,FALSE),1)</f>
        <v>#N/A</v>
      </c>
      <c r="AH58" s="1" t="e">
        <f>ROUND(VLOOKUP($Q58,[1]ht!$A$2:$H$253,6,FALSE),1)</f>
        <v>#N/A</v>
      </c>
      <c r="AI58" s="1" t="e">
        <f>ROUND(VLOOKUP($Q58,[1]ht!$A$2:$H$253,7,FALSE),1)</f>
        <v>#N/A</v>
      </c>
      <c r="AJ58" s="1" t="e">
        <f>ROUND(VLOOKUP($Q58,[1]ht!$A$2:$H$253,8,FALSE),1)</f>
        <v>#N/A</v>
      </c>
    </row>
    <row r="59" spans="1:36">
      <c r="A59" s="5">
        <v>54</v>
      </c>
      <c r="B59" s="6"/>
      <c r="C59" s="6"/>
      <c r="D59" s="101"/>
      <c r="E59" s="21"/>
      <c r="F59" s="9"/>
      <c r="G59" s="30">
        <f t="shared" si="5"/>
        <v>0</v>
      </c>
      <c r="H59" s="30">
        <f t="shared" si="6"/>
        <v>0</v>
      </c>
      <c r="I59" s="9"/>
      <c r="J59" s="9"/>
      <c r="K59" s="24" t="str">
        <f t="shared" si="0"/>
        <v/>
      </c>
      <c r="L59" s="24" t="str">
        <f t="shared" si="1"/>
        <v/>
      </c>
      <c r="M59" s="24" t="str">
        <f t="shared" si="2"/>
        <v/>
      </c>
      <c r="N59" s="10" t="str">
        <f>[1]Profile!$B$2</f>
        <v>700101-1</v>
      </c>
      <c r="O59" s="11" t="e">
        <f>#REF!</f>
        <v>#REF!</v>
      </c>
      <c r="P59" s="1" t="str">
        <f t="shared" si="3"/>
        <v>0</v>
      </c>
      <c r="Q59" s="1" t="str">
        <f t="shared" si="4"/>
        <v>0</v>
      </c>
      <c r="R59" s="1" t="e">
        <f>ROUND(VLOOKUP($P59,[1]age!$A$2:$M$457,2,FALSE),1)</f>
        <v>#N/A</v>
      </c>
      <c r="S59" s="1" t="e">
        <f>ROUND(VLOOKUP($P59,[1]age!$A$2:$M$457,3,FALSE),1)</f>
        <v>#N/A</v>
      </c>
      <c r="T59" s="1" t="e">
        <f>ROUND(VLOOKUP($P59,[1]age!$A$2:$M$457,4,FALSE),1)</f>
        <v>#N/A</v>
      </c>
      <c r="U59" s="1" t="e">
        <f>ROUND(VLOOKUP($P59,[1]age!$A$2:$M$457,5,FALSE),1)</f>
        <v>#N/A</v>
      </c>
      <c r="V59" s="1" t="e">
        <f>ROUND(VLOOKUP($P59,[1]age!$A$2:$M$457,6,FALSE),1)</f>
        <v>#N/A</v>
      </c>
      <c r="W59" s="1" t="e">
        <f>ROUND(VLOOKUP($P59,[1]age!$A$2:$M$457,7,FALSE),1)</f>
        <v>#N/A</v>
      </c>
      <c r="X59" s="1" t="e">
        <f>ROUND(VLOOKUP($P59,[1]age!$A$2:$M$457,8,FALSE),1)</f>
        <v>#N/A</v>
      </c>
      <c r="Y59" s="1" t="e">
        <f>ROUND(VLOOKUP($P59,[1]age!$A$2:$M$457,9,FALSE),1)</f>
        <v>#N/A</v>
      </c>
      <c r="Z59" s="1" t="e">
        <f>ROUND(VLOOKUP($P59,[1]age!$A$2:$M$457,10,FALSE),1)</f>
        <v>#N/A</v>
      </c>
      <c r="AA59" s="1" t="e">
        <f>ROUND(VLOOKUP($P59,[1]age!$A$2:$M$457,11,FALSE),1)</f>
        <v>#N/A</v>
      </c>
      <c r="AB59" s="1" t="e">
        <f>ROUND(VLOOKUP($P59,[1]age!$A$2:$M$457,12,FALSE),1)</f>
        <v>#N/A</v>
      </c>
      <c r="AC59" s="1" t="e">
        <f>ROUND(VLOOKUP($P59,[1]age!$A$2:$M$457,13,FALSE),1)</f>
        <v>#N/A</v>
      </c>
      <c r="AD59" s="1" t="e">
        <f>ROUND(VLOOKUP($Q59,[1]ht!$A$2:$H$253,2,FALSE),1)</f>
        <v>#N/A</v>
      </c>
      <c r="AE59" s="1" t="e">
        <f>ROUND(VLOOKUP($Q59,[1]ht!$A$2:$H$253,3,FALSE),1)</f>
        <v>#N/A</v>
      </c>
      <c r="AF59" s="1" t="e">
        <f>ROUND(VLOOKUP($Q59,[1]ht!$A$2:$H$253,4,FALSE),1)</f>
        <v>#N/A</v>
      </c>
      <c r="AG59" s="1" t="e">
        <f>ROUND(VLOOKUP($Q59,[1]ht!$A$2:$H$253,5,FALSE),1)</f>
        <v>#N/A</v>
      </c>
      <c r="AH59" s="1" t="e">
        <f>ROUND(VLOOKUP($Q59,[1]ht!$A$2:$H$253,6,FALSE),1)</f>
        <v>#N/A</v>
      </c>
      <c r="AI59" s="1" t="e">
        <f>ROUND(VLOOKUP($Q59,[1]ht!$A$2:$H$253,7,FALSE),1)</f>
        <v>#N/A</v>
      </c>
      <c r="AJ59" s="1" t="e">
        <f>ROUND(VLOOKUP($Q59,[1]ht!$A$2:$H$253,8,FALSE),1)</f>
        <v>#N/A</v>
      </c>
    </row>
    <row r="60" spans="1:36">
      <c r="A60" s="5">
        <v>55</v>
      </c>
      <c r="B60" s="6"/>
      <c r="C60" s="6"/>
      <c r="D60" s="101"/>
      <c r="E60" s="21"/>
      <c r="F60" s="9"/>
      <c r="G60" s="30">
        <f t="shared" si="5"/>
        <v>0</v>
      </c>
      <c r="H60" s="30">
        <f t="shared" si="6"/>
        <v>0</v>
      </c>
      <c r="I60" s="9"/>
      <c r="J60" s="9"/>
      <c r="K60" s="24" t="str">
        <f t="shared" si="0"/>
        <v/>
      </c>
      <c r="L60" s="24" t="str">
        <f t="shared" si="1"/>
        <v/>
      </c>
      <c r="M60" s="24" t="str">
        <f t="shared" si="2"/>
        <v/>
      </c>
      <c r="N60" s="10" t="str">
        <f>[1]Profile!$B$2</f>
        <v>700101-1</v>
      </c>
      <c r="O60" s="11" t="e">
        <f>#REF!</f>
        <v>#REF!</v>
      </c>
      <c r="P60" s="1" t="str">
        <f t="shared" si="3"/>
        <v>0</v>
      </c>
      <c r="Q60" s="1" t="str">
        <f t="shared" si="4"/>
        <v>0</v>
      </c>
      <c r="R60" s="1" t="e">
        <f>ROUND(VLOOKUP($P60,[1]age!$A$2:$M$457,2,FALSE),1)</f>
        <v>#N/A</v>
      </c>
      <c r="S60" s="1" t="e">
        <f>ROUND(VLOOKUP($P60,[1]age!$A$2:$M$457,3,FALSE),1)</f>
        <v>#N/A</v>
      </c>
      <c r="T60" s="1" t="e">
        <f>ROUND(VLOOKUP($P60,[1]age!$A$2:$M$457,4,FALSE),1)</f>
        <v>#N/A</v>
      </c>
      <c r="U60" s="1" t="e">
        <f>ROUND(VLOOKUP($P60,[1]age!$A$2:$M$457,5,FALSE),1)</f>
        <v>#N/A</v>
      </c>
      <c r="V60" s="1" t="e">
        <f>ROUND(VLOOKUP($P60,[1]age!$A$2:$M$457,6,FALSE),1)</f>
        <v>#N/A</v>
      </c>
      <c r="W60" s="1" t="e">
        <f>ROUND(VLOOKUP($P60,[1]age!$A$2:$M$457,7,FALSE),1)</f>
        <v>#N/A</v>
      </c>
      <c r="X60" s="1" t="e">
        <f>ROUND(VLOOKUP($P60,[1]age!$A$2:$M$457,8,FALSE),1)</f>
        <v>#N/A</v>
      </c>
      <c r="Y60" s="1" t="e">
        <f>ROUND(VLOOKUP($P60,[1]age!$A$2:$M$457,9,FALSE),1)</f>
        <v>#N/A</v>
      </c>
      <c r="Z60" s="1" t="e">
        <f>ROUND(VLOOKUP($P60,[1]age!$A$2:$M$457,10,FALSE),1)</f>
        <v>#N/A</v>
      </c>
      <c r="AA60" s="1" t="e">
        <f>ROUND(VLOOKUP($P60,[1]age!$A$2:$M$457,11,FALSE),1)</f>
        <v>#N/A</v>
      </c>
      <c r="AB60" s="1" t="e">
        <f>ROUND(VLOOKUP($P60,[1]age!$A$2:$M$457,12,FALSE),1)</f>
        <v>#N/A</v>
      </c>
      <c r="AC60" s="1" t="e">
        <f>ROUND(VLOOKUP($P60,[1]age!$A$2:$M$457,13,FALSE),1)</f>
        <v>#N/A</v>
      </c>
      <c r="AD60" s="1" t="e">
        <f>ROUND(VLOOKUP($Q60,[1]ht!$A$2:$H$253,2,FALSE),1)</f>
        <v>#N/A</v>
      </c>
      <c r="AE60" s="1" t="e">
        <f>ROUND(VLOOKUP($Q60,[1]ht!$A$2:$H$253,3,FALSE),1)</f>
        <v>#N/A</v>
      </c>
      <c r="AF60" s="1" t="e">
        <f>ROUND(VLOOKUP($Q60,[1]ht!$A$2:$H$253,4,FALSE),1)</f>
        <v>#N/A</v>
      </c>
      <c r="AG60" s="1" t="e">
        <f>ROUND(VLOOKUP($Q60,[1]ht!$A$2:$H$253,5,FALSE),1)</f>
        <v>#N/A</v>
      </c>
      <c r="AH60" s="1" t="e">
        <f>ROUND(VLOOKUP($Q60,[1]ht!$A$2:$H$253,6,FALSE),1)</f>
        <v>#N/A</v>
      </c>
      <c r="AI60" s="1" t="e">
        <f>ROUND(VLOOKUP($Q60,[1]ht!$A$2:$H$253,7,FALSE),1)</f>
        <v>#N/A</v>
      </c>
      <c r="AJ60" s="1" t="e">
        <f>ROUND(VLOOKUP($Q60,[1]ht!$A$2:$H$253,8,FALSE),1)</f>
        <v>#N/A</v>
      </c>
    </row>
    <row r="61" spans="1:36">
      <c r="A61" s="5">
        <v>56</v>
      </c>
      <c r="B61" s="6"/>
      <c r="C61" s="6"/>
      <c r="D61" s="101"/>
      <c r="E61" s="21"/>
      <c r="F61" s="9"/>
      <c r="G61" s="30">
        <f t="shared" si="5"/>
        <v>0</v>
      </c>
      <c r="H61" s="30">
        <f t="shared" si="6"/>
        <v>0</v>
      </c>
      <c r="I61" s="9"/>
      <c r="J61" s="9"/>
      <c r="K61" s="24" t="str">
        <f t="shared" si="0"/>
        <v/>
      </c>
      <c r="L61" s="24" t="str">
        <f t="shared" si="1"/>
        <v/>
      </c>
      <c r="M61" s="24" t="str">
        <f t="shared" si="2"/>
        <v/>
      </c>
      <c r="N61" s="10" t="str">
        <f>[1]Profile!$B$2</f>
        <v>700101-1</v>
      </c>
      <c r="O61" s="11" t="e">
        <f>#REF!</f>
        <v>#REF!</v>
      </c>
      <c r="P61" s="1" t="str">
        <f t="shared" si="3"/>
        <v>0</v>
      </c>
      <c r="Q61" s="1" t="str">
        <f t="shared" si="4"/>
        <v>0</v>
      </c>
      <c r="R61" s="1" t="e">
        <f>ROUND(VLOOKUP($P61,[1]age!$A$2:$M$457,2,FALSE),1)</f>
        <v>#N/A</v>
      </c>
      <c r="S61" s="1" t="e">
        <f>ROUND(VLOOKUP($P61,[1]age!$A$2:$M$457,3,FALSE),1)</f>
        <v>#N/A</v>
      </c>
      <c r="T61" s="1" t="e">
        <f>ROUND(VLOOKUP($P61,[1]age!$A$2:$M$457,4,FALSE),1)</f>
        <v>#N/A</v>
      </c>
      <c r="U61" s="1" t="e">
        <f>ROUND(VLOOKUP($P61,[1]age!$A$2:$M$457,5,FALSE),1)</f>
        <v>#N/A</v>
      </c>
      <c r="V61" s="1" t="e">
        <f>ROUND(VLOOKUP($P61,[1]age!$A$2:$M$457,6,FALSE),1)</f>
        <v>#N/A</v>
      </c>
      <c r="W61" s="1" t="e">
        <f>ROUND(VLOOKUP($P61,[1]age!$A$2:$M$457,7,FALSE),1)</f>
        <v>#N/A</v>
      </c>
      <c r="X61" s="1" t="e">
        <f>ROUND(VLOOKUP($P61,[1]age!$A$2:$M$457,8,FALSE),1)</f>
        <v>#N/A</v>
      </c>
      <c r="Y61" s="1" t="e">
        <f>ROUND(VLOOKUP($P61,[1]age!$A$2:$M$457,9,FALSE),1)</f>
        <v>#N/A</v>
      </c>
      <c r="Z61" s="1" t="e">
        <f>ROUND(VLOOKUP($P61,[1]age!$A$2:$M$457,10,FALSE),1)</f>
        <v>#N/A</v>
      </c>
      <c r="AA61" s="1" t="e">
        <f>ROUND(VLOOKUP($P61,[1]age!$A$2:$M$457,11,FALSE),1)</f>
        <v>#N/A</v>
      </c>
      <c r="AB61" s="1" t="e">
        <f>ROUND(VLOOKUP($P61,[1]age!$A$2:$M$457,12,FALSE),1)</f>
        <v>#N/A</v>
      </c>
      <c r="AC61" s="1" t="e">
        <f>ROUND(VLOOKUP($P61,[1]age!$A$2:$M$457,13,FALSE),1)</f>
        <v>#N/A</v>
      </c>
      <c r="AD61" s="1" t="e">
        <f>ROUND(VLOOKUP($Q61,[1]ht!$A$2:$H$253,2,FALSE),1)</f>
        <v>#N/A</v>
      </c>
      <c r="AE61" s="1" t="e">
        <f>ROUND(VLOOKUP($Q61,[1]ht!$A$2:$H$253,3,FALSE),1)</f>
        <v>#N/A</v>
      </c>
      <c r="AF61" s="1" t="e">
        <f>ROUND(VLOOKUP($Q61,[1]ht!$A$2:$H$253,4,FALSE),1)</f>
        <v>#N/A</v>
      </c>
      <c r="AG61" s="1" t="e">
        <f>ROUND(VLOOKUP($Q61,[1]ht!$A$2:$H$253,5,FALSE),1)</f>
        <v>#N/A</v>
      </c>
      <c r="AH61" s="1" t="e">
        <f>ROUND(VLOOKUP($Q61,[1]ht!$A$2:$H$253,6,FALSE),1)</f>
        <v>#N/A</v>
      </c>
      <c r="AI61" s="1" t="e">
        <f>ROUND(VLOOKUP($Q61,[1]ht!$A$2:$H$253,7,FALSE),1)</f>
        <v>#N/A</v>
      </c>
      <c r="AJ61" s="1" t="e">
        <f>ROUND(VLOOKUP($Q61,[1]ht!$A$2:$H$253,8,FALSE),1)</f>
        <v>#N/A</v>
      </c>
    </row>
    <row r="62" spans="1:36">
      <c r="A62" s="5">
        <v>57</v>
      </c>
      <c r="B62" s="6"/>
      <c r="C62" s="6"/>
      <c r="D62" s="101"/>
      <c r="E62" s="21"/>
      <c r="F62" s="9"/>
      <c r="G62" s="30">
        <f t="shared" si="5"/>
        <v>0</v>
      </c>
      <c r="H62" s="30">
        <f t="shared" si="6"/>
        <v>0</v>
      </c>
      <c r="I62" s="9"/>
      <c r="J62" s="9"/>
      <c r="K62" s="24" t="str">
        <f t="shared" si="0"/>
        <v/>
      </c>
      <c r="L62" s="24" t="str">
        <f t="shared" si="1"/>
        <v/>
      </c>
      <c r="M62" s="24" t="str">
        <f t="shared" si="2"/>
        <v/>
      </c>
      <c r="N62" s="10" t="str">
        <f>[1]Profile!$B$2</f>
        <v>700101-1</v>
      </c>
      <c r="O62" s="11" t="e">
        <f>#REF!</f>
        <v>#REF!</v>
      </c>
      <c r="P62" s="1" t="str">
        <f t="shared" si="3"/>
        <v>0</v>
      </c>
      <c r="Q62" s="1" t="str">
        <f t="shared" si="4"/>
        <v>0</v>
      </c>
      <c r="R62" s="1" t="e">
        <f>ROUND(VLOOKUP($P62,[1]age!$A$2:$M$457,2,FALSE),1)</f>
        <v>#N/A</v>
      </c>
      <c r="S62" s="1" t="e">
        <f>ROUND(VLOOKUP($P62,[1]age!$A$2:$M$457,3,FALSE),1)</f>
        <v>#N/A</v>
      </c>
      <c r="T62" s="1" t="e">
        <f>ROUND(VLOOKUP($P62,[1]age!$A$2:$M$457,4,FALSE),1)</f>
        <v>#N/A</v>
      </c>
      <c r="U62" s="1" t="e">
        <f>ROUND(VLOOKUP($P62,[1]age!$A$2:$M$457,5,FALSE),1)</f>
        <v>#N/A</v>
      </c>
      <c r="V62" s="1" t="e">
        <f>ROUND(VLOOKUP($P62,[1]age!$A$2:$M$457,6,FALSE),1)</f>
        <v>#N/A</v>
      </c>
      <c r="W62" s="1" t="e">
        <f>ROUND(VLOOKUP($P62,[1]age!$A$2:$M$457,7,FALSE),1)</f>
        <v>#N/A</v>
      </c>
      <c r="X62" s="1" t="e">
        <f>ROUND(VLOOKUP($P62,[1]age!$A$2:$M$457,8,FALSE),1)</f>
        <v>#N/A</v>
      </c>
      <c r="Y62" s="1" t="e">
        <f>ROUND(VLOOKUP($P62,[1]age!$A$2:$M$457,9,FALSE),1)</f>
        <v>#N/A</v>
      </c>
      <c r="Z62" s="1" t="e">
        <f>ROUND(VLOOKUP($P62,[1]age!$A$2:$M$457,10,FALSE),1)</f>
        <v>#N/A</v>
      </c>
      <c r="AA62" s="1" t="e">
        <f>ROUND(VLOOKUP($P62,[1]age!$A$2:$M$457,11,FALSE),1)</f>
        <v>#N/A</v>
      </c>
      <c r="AB62" s="1" t="e">
        <f>ROUND(VLOOKUP($P62,[1]age!$A$2:$M$457,12,FALSE),1)</f>
        <v>#N/A</v>
      </c>
      <c r="AC62" s="1" t="e">
        <f>ROUND(VLOOKUP($P62,[1]age!$A$2:$M$457,13,FALSE),1)</f>
        <v>#N/A</v>
      </c>
      <c r="AD62" s="1" t="e">
        <f>ROUND(VLOOKUP($Q62,[1]ht!$A$2:$H$253,2,FALSE),1)</f>
        <v>#N/A</v>
      </c>
      <c r="AE62" s="1" t="e">
        <f>ROUND(VLOOKUP($Q62,[1]ht!$A$2:$H$253,3,FALSE),1)</f>
        <v>#N/A</v>
      </c>
      <c r="AF62" s="1" t="e">
        <f>ROUND(VLOOKUP($Q62,[1]ht!$A$2:$H$253,4,FALSE),1)</f>
        <v>#N/A</v>
      </c>
      <c r="AG62" s="1" t="e">
        <f>ROUND(VLOOKUP($Q62,[1]ht!$A$2:$H$253,5,FALSE),1)</f>
        <v>#N/A</v>
      </c>
      <c r="AH62" s="1" t="e">
        <f>ROUND(VLOOKUP($Q62,[1]ht!$A$2:$H$253,6,FALSE),1)</f>
        <v>#N/A</v>
      </c>
      <c r="AI62" s="1" t="e">
        <f>ROUND(VLOOKUP($Q62,[1]ht!$A$2:$H$253,7,FALSE),1)</f>
        <v>#N/A</v>
      </c>
      <c r="AJ62" s="1" t="e">
        <f>ROUND(VLOOKUP($Q62,[1]ht!$A$2:$H$253,8,FALSE),1)</f>
        <v>#N/A</v>
      </c>
    </row>
    <row r="63" spans="1:36">
      <c r="A63" s="5">
        <v>58</v>
      </c>
      <c r="B63" s="6"/>
      <c r="C63" s="6"/>
      <c r="D63" s="101"/>
      <c r="E63" s="21"/>
      <c r="F63" s="9"/>
      <c r="G63" s="30">
        <f t="shared" si="5"/>
        <v>0</v>
      </c>
      <c r="H63" s="30">
        <f t="shared" si="6"/>
        <v>0</v>
      </c>
      <c r="I63" s="9"/>
      <c r="J63" s="9"/>
      <c r="K63" s="24" t="str">
        <f t="shared" si="0"/>
        <v/>
      </c>
      <c r="L63" s="24" t="str">
        <f t="shared" si="1"/>
        <v/>
      </c>
      <c r="M63" s="24" t="str">
        <f t="shared" si="2"/>
        <v/>
      </c>
      <c r="N63" s="10" t="str">
        <f>[1]Profile!$B$2</f>
        <v>700101-1</v>
      </c>
      <c r="O63" s="11" t="e">
        <f>#REF!</f>
        <v>#REF!</v>
      </c>
      <c r="P63" s="1" t="str">
        <f t="shared" si="3"/>
        <v>0</v>
      </c>
      <c r="Q63" s="1" t="str">
        <f t="shared" si="4"/>
        <v>0</v>
      </c>
      <c r="R63" s="1" t="e">
        <f>ROUND(VLOOKUP($P63,[1]age!$A$2:$M$457,2,FALSE),1)</f>
        <v>#N/A</v>
      </c>
      <c r="S63" s="1" t="e">
        <f>ROUND(VLOOKUP($P63,[1]age!$A$2:$M$457,3,FALSE),1)</f>
        <v>#N/A</v>
      </c>
      <c r="T63" s="1" t="e">
        <f>ROUND(VLOOKUP($P63,[1]age!$A$2:$M$457,4,FALSE),1)</f>
        <v>#N/A</v>
      </c>
      <c r="U63" s="1" t="e">
        <f>ROUND(VLOOKUP($P63,[1]age!$A$2:$M$457,5,FALSE),1)</f>
        <v>#N/A</v>
      </c>
      <c r="V63" s="1" t="e">
        <f>ROUND(VLOOKUP($P63,[1]age!$A$2:$M$457,6,FALSE),1)</f>
        <v>#N/A</v>
      </c>
      <c r="W63" s="1" t="e">
        <f>ROUND(VLOOKUP($P63,[1]age!$A$2:$M$457,7,FALSE),1)</f>
        <v>#N/A</v>
      </c>
      <c r="X63" s="1" t="e">
        <f>ROUND(VLOOKUP($P63,[1]age!$A$2:$M$457,8,FALSE),1)</f>
        <v>#N/A</v>
      </c>
      <c r="Y63" s="1" t="e">
        <f>ROUND(VLOOKUP($P63,[1]age!$A$2:$M$457,9,FALSE),1)</f>
        <v>#N/A</v>
      </c>
      <c r="Z63" s="1" t="e">
        <f>ROUND(VLOOKUP($P63,[1]age!$A$2:$M$457,10,FALSE),1)</f>
        <v>#N/A</v>
      </c>
      <c r="AA63" s="1" t="e">
        <f>ROUND(VLOOKUP($P63,[1]age!$A$2:$M$457,11,FALSE),1)</f>
        <v>#N/A</v>
      </c>
      <c r="AB63" s="1" t="e">
        <f>ROUND(VLOOKUP($P63,[1]age!$A$2:$M$457,12,FALSE),1)</f>
        <v>#N/A</v>
      </c>
      <c r="AC63" s="1" t="e">
        <f>ROUND(VLOOKUP($P63,[1]age!$A$2:$M$457,13,FALSE),1)</f>
        <v>#N/A</v>
      </c>
      <c r="AD63" s="1" t="e">
        <f>ROUND(VLOOKUP($Q63,[1]ht!$A$2:$H$253,2,FALSE),1)</f>
        <v>#N/A</v>
      </c>
      <c r="AE63" s="1" t="e">
        <f>ROUND(VLOOKUP($Q63,[1]ht!$A$2:$H$253,3,FALSE),1)</f>
        <v>#N/A</v>
      </c>
      <c r="AF63" s="1" t="e">
        <f>ROUND(VLOOKUP($Q63,[1]ht!$A$2:$H$253,4,FALSE),1)</f>
        <v>#N/A</v>
      </c>
      <c r="AG63" s="1" t="e">
        <f>ROUND(VLOOKUP($Q63,[1]ht!$A$2:$H$253,5,FALSE),1)</f>
        <v>#N/A</v>
      </c>
      <c r="AH63" s="1" t="e">
        <f>ROUND(VLOOKUP($Q63,[1]ht!$A$2:$H$253,6,FALSE),1)</f>
        <v>#N/A</v>
      </c>
      <c r="AI63" s="1" t="e">
        <f>ROUND(VLOOKUP($Q63,[1]ht!$A$2:$H$253,7,FALSE),1)</f>
        <v>#N/A</v>
      </c>
      <c r="AJ63" s="1" t="e">
        <f>ROUND(VLOOKUP($Q63,[1]ht!$A$2:$H$253,8,FALSE),1)</f>
        <v>#N/A</v>
      </c>
    </row>
    <row r="64" spans="1:36">
      <c r="A64" s="5">
        <v>59</v>
      </c>
      <c r="B64" s="6"/>
      <c r="C64" s="6"/>
      <c r="D64" s="101"/>
      <c r="E64" s="21"/>
      <c r="F64" s="9"/>
      <c r="G64" s="30">
        <f t="shared" si="5"/>
        <v>0</v>
      </c>
      <c r="H64" s="30">
        <f t="shared" si="6"/>
        <v>0</v>
      </c>
      <c r="I64" s="9"/>
      <c r="J64" s="9"/>
      <c r="K64" s="24" t="str">
        <f t="shared" si="0"/>
        <v/>
      </c>
      <c r="L64" s="24" t="str">
        <f t="shared" si="1"/>
        <v/>
      </c>
      <c r="M64" s="24" t="str">
        <f t="shared" si="2"/>
        <v/>
      </c>
      <c r="N64" s="10" t="str">
        <f>[1]Profile!$B$2</f>
        <v>700101-1</v>
      </c>
      <c r="O64" s="11" t="e">
        <f>#REF!</f>
        <v>#REF!</v>
      </c>
      <c r="P64" s="1" t="str">
        <f t="shared" si="3"/>
        <v>0</v>
      </c>
      <c r="Q64" s="1" t="str">
        <f t="shared" si="4"/>
        <v>0</v>
      </c>
      <c r="R64" s="1" t="e">
        <f>ROUND(VLOOKUP($P64,[1]age!$A$2:$M$457,2,FALSE),1)</f>
        <v>#N/A</v>
      </c>
      <c r="S64" s="1" t="e">
        <f>ROUND(VLOOKUP($P64,[1]age!$A$2:$M$457,3,FALSE),1)</f>
        <v>#N/A</v>
      </c>
      <c r="T64" s="1" t="e">
        <f>ROUND(VLOOKUP($P64,[1]age!$A$2:$M$457,4,FALSE),1)</f>
        <v>#N/A</v>
      </c>
      <c r="U64" s="1" t="e">
        <f>ROUND(VLOOKUP($P64,[1]age!$A$2:$M$457,5,FALSE),1)</f>
        <v>#N/A</v>
      </c>
      <c r="V64" s="1" t="e">
        <f>ROUND(VLOOKUP($P64,[1]age!$A$2:$M$457,6,FALSE),1)</f>
        <v>#N/A</v>
      </c>
      <c r="W64" s="1" t="e">
        <f>ROUND(VLOOKUP($P64,[1]age!$A$2:$M$457,7,FALSE),1)</f>
        <v>#N/A</v>
      </c>
      <c r="X64" s="1" t="e">
        <f>ROUND(VLOOKUP($P64,[1]age!$A$2:$M$457,8,FALSE),1)</f>
        <v>#N/A</v>
      </c>
      <c r="Y64" s="1" t="e">
        <f>ROUND(VLOOKUP($P64,[1]age!$A$2:$M$457,9,FALSE),1)</f>
        <v>#N/A</v>
      </c>
      <c r="Z64" s="1" t="e">
        <f>ROUND(VLOOKUP($P64,[1]age!$A$2:$M$457,10,FALSE),1)</f>
        <v>#N/A</v>
      </c>
      <c r="AA64" s="1" t="e">
        <f>ROUND(VLOOKUP($P64,[1]age!$A$2:$M$457,11,FALSE),1)</f>
        <v>#N/A</v>
      </c>
      <c r="AB64" s="1" t="e">
        <f>ROUND(VLOOKUP($P64,[1]age!$A$2:$M$457,12,FALSE),1)</f>
        <v>#N/A</v>
      </c>
      <c r="AC64" s="1" t="e">
        <f>ROUND(VLOOKUP($P64,[1]age!$A$2:$M$457,13,FALSE),1)</f>
        <v>#N/A</v>
      </c>
      <c r="AD64" s="1" t="e">
        <f>ROUND(VLOOKUP($Q64,[1]ht!$A$2:$H$253,2,FALSE),1)</f>
        <v>#N/A</v>
      </c>
      <c r="AE64" s="1" t="e">
        <f>ROUND(VLOOKUP($Q64,[1]ht!$A$2:$H$253,3,FALSE),1)</f>
        <v>#N/A</v>
      </c>
      <c r="AF64" s="1" t="e">
        <f>ROUND(VLOOKUP($Q64,[1]ht!$A$2:$H$253,4,FALSE),1)</f>
        <v>#N/A</v>
      </c>
      <c r="AG64" s="1" t="e">
        <f>ROUND(VLOOKUP($Q64,[1]ht!$A$2:$H$253,5,FALSE),1)</f>
        <v>#N/A</v>
      </c>
      <c r="AH64" s="1" t="e">
        <f>ROUND(VLOOKUP($Q64,[1]ht!$A$2:$H$253,6,FALSE),1)</f>
        <v>#N/A</v>
      </c>
      <c r="AI64" s="1" t="e">
        <f>ROUND(VLOOKUP($Q64,[1]ht!$A$2:$H$253,7,FALSE),1)</f>
        <v>#N/A</v>
      </c>
      <c r="AJ64" s="1" t="e">
        <f>ROUND(VLOOKUP($Q64,[1]ht!$A$2:$H$253,8,FALSE),1)</f>
        <v>#N/A</v>
      </c>
    </row>
    <row r="65" spans="1:36">
      <c r="A65" s="5">
        <v>60</v>
      </c>
      <c r="B65" s="6"/>
      <c r="C65" s="6"/>
      <c r="D65" s="101"/>
      <c r="E65" s="21"/>
      <c r="F65" s="9"/>
      <c r="G65" s="30">
        <f t="shared" si="5"/>
        <v>0</v>
      </c>
      <c r="H65" s="30">
        <f t="shared" si="6"/>
        <v>0</v>
      </c>
      <c r="I65" s="9"/>
      <c r="J65" s="9"/>
      <c r="K65" s="24" t="str">
        <f t="shared" si="0"/>
        <v/>
      </c>
      <c r="L65" s="24" t="str">
        <f t="shared" si="1"/>
        <v/>
      </c>
      <c r="M65" s="24" t="str">
        <f t="shared" si="2"/>
        <v/>
      </c>
      <c r="N65" s="10" t="str">
        <f>[1]Profile!$B$2</f>
        <v>700101-1</v>
      </c>
      <c r="O65" s="11" t="e">
        <f>#REF!</f>
        <v>#REF!</v>
      </c>
      <c r="P65" s="1" t="str">
        <f t="shared" si="3"/>
        <v>0</v>
      </c>
      <c r="Q65" s="1" t="str">
        <f t="shared" si="4"/>
        <v>0</v>
      </c>
      <c r="R65" s="1" t="e">
        <f>ROUND(VLOOKUP($P65,[1]age!$A$2:$M$457,2,FALSE),1)</f>
        <v>#N/A</v>
      </c>
      <c r="S65" s="1" t="e">
        <f>ROUND(VLOOKUP($P65,[1]age!$A$2:$M$457,3,FALSE),1)</f>
        <v>#N/A</v>
      </c>
      <c r="T65" s="1" t="e">
        <f>ROUND(VLOOKUP($P65,[1]age!$A$2:$M$457,4,FALSE),1)</f>
        <v>#N/A</v>
      </c>
      <c r="U65" s="1" t="e">
        <f>ROUND(VLOOKUP($P65,[1]age!$A$2:$M$457,5,FALSE),1)</f>
        <v>#N/A</v>
      </c>
      <c r="V65" s="1" t="e">
        <f>ROUND(VLOOKUP($P65,[1]age!$A$2:$M$457,6,FALSE),1)</f>
        <v>#N/A</v>
      </c>
      <c r="W65" s="1" t="e">
        <f>ROUND(VLOOKUP($P65,[1]age!$A$2:$M$457,7,FALSE),1)</f>
        <v>#N/A</v>
      </c>
      <c r="X65" s="1" t="e">
        <f>ROUND(VLOOKUP($P65,[1]age!$A$2:$M$457,8,FALSE),1)</f>
        <v>#N/A</v>
      </c>
      <c r="Y65" s="1" t="e">
        <f>ROUND(VLOOKUP($P65,[1]age!$A$2:$M$457,9,FALSE),1)</f>
        <v>#N/A</v>
      </c>
      <c r="Z65" s="1" t="e">
        <f>ROUND(VLOOKUP($P65,[1]age!$A$2:$M$457,10,FALSE),1)</f>
        <v>#N/A</v>
      </c>
      <c r="AA65" s="1" t="e">
        <f>ROUND(VLOOKUP($P65,[1]age!$A$2:$M$457,11,FALSE),1)</f>
        <v>#N/A</v>
      </c>
      <c r="AB65" s="1" t="e">
        <f>ROUND(VLOOKUP($P65,[1]age!$A$2:$M$457,12,FALSE),1)</f>
        <v>#N/A</v>
      </c>
      <c r="AC65" s="1" t="e">
        <f>ROUND(VLOOKUP($P65,[1]age!$A$2:$M$457,13,FALSE),1)</f>
        <v>#N/A</v>
      </c>
      <c r="AD65" s="1" t="e">
        <f>ROUND(VLOOKUP($Q65,[1]ht!$A$2:$H$253,2,FALSE),1)</f>
        <v>#N/A</v>
      </c>
      <c r="AE65" s="1" t="e">
        <f>ROUND(VLOOKUP($Q65,[1]ht!$A$2:$H$253,3,FALSE),1)</f>
        <v>#N/A</v>
      </c>
      <c r="AF65" s="1" t="e">
        <f>ROUND(VLOOKUP($Q65,[1]ht!$A$2:$H$253,4,FALSE),1)</f>
        <v>#N/A</v>
      </c>
      <c r="AG65" s="1" t="e">
        <f>ROUND(VLOOKUP($Q65,[1]ht!$A$2:$H$253,5,FALSE),1)</f>
        <v>#N/A</v>
      </c>
      <c r="AH65" s="1" t="e">
        <f>ROUND(VLOOKUP($Q65,[1]ht!$A$2:$H$253,6,FALSE),1)</f>
        <v>#N/A</v>
      </c>
      <c r="AI65" s="1" t="e">
        <f>ROUND(VLOOKUP($Q65,[1]ht!$A$2:$H$253,7,FALSE),1)</f>
        <v>#N/A</v>
      </c>
      <c r="AJ65" s="1" t="e">
        <f>ROUND(VLOOKUP($Q65,[1]ht!$A$2:$H$253,8,FALSE),1)</f>
        <v>#N/A</v>
      </c>
    </row>
    <row r="66" spans="1:36">
      <c r="A66" s="5">
        <v>61</v>
      </c>
      <c r="B66" s="6"/>
      <c r="C66" s="6"/>
      <c r="D66" s="101"/>
      <c r="E66" s="21"/>
      <c r="F66" s="9"/>
      <c r="G66" s="30">
        <f t="shared" si="5"/>
        <v>0</v>
      </c>
      <c r="H66" s="30">
        <f t="shared" si="6"/>
        <v>0</v>
      </c>
      <c r="I66" s="9"/>
      <c r="J66" s="9"/>
      <c r="K66" s="24" t="str">
        <f t="shared" si="0"/>
        <v/>
      </c>
      <c r="L66" s="24" t="str">
        <f t="shared" si="1"/>
        <v/>
      </c>
      <c r="M66" s="24" t="str">
        <f t="shared" si="2"/>
        <v/>
      </c>
      <c r="N66" s="10" t="str">
        <f>[1]Profile!$B$2</f>
        <v>700101-1</v>
      </c>
      <c r="O66" s="11" t="e">
        <f>#REF!</f>
        <v>#REF!</v>
      </c>
      <c r="P66" s="1" t="str">
        <f t="shared" si="3"/>
        <v>0</v>
      </c>
      <c r="Q66" s="1" t="str">
        <f t="shared" si="4"/>
        <v>0</v>
      </c>
      <c r="R66" s="1" t="e">
        <f>ROUND(VLOOKUP($P66,[1]age!$A$2:$M$457,2,FALSE),1)</f>
        <v>#N/A</v>
      </c>
      <c r="S66" s="1" t="e">
        <f>ROUND(VLOOKUP($P66,[1]age!$A$2:$M$457,3,FALSE),1)</f>
        <v>#N/A</v>
      </c>
      <c r="T66" s="1" t="e">
        <f>ROUND(VLOOKUP($P66,[1]age!$A$2:$M$457,4,FALSE),1)</f>
        <v>#N/A</v>
      </c>
      <c r="U66" s="1" t="e">
        <f>ROUND(VLOOKUP($P66,[1]age!$A$2:$M$457,5,FALSE),1)</f>
        <v>#N/A</v>
      </c>
      <c r="V66" s="1" t="e">
        <f>ROUND(VLOOKUP($P66,[1]age!$A$2:$M$457,6,FALSE),1)</f>
        <v>#N/A</v>
      </c>
      <c r="W66" s="1" t="e">
        <f>ROUND(VLOOKUP($P66,[1]age!$A$2:$M$457,7,FALSE),1)</f>
        <v>#N/A</v>
      </c>
      <c r="X66" s="1" t="e">
        <f>ROUND(VLOOKUP($P66,[1]age!$A$2:$M$457,8,FALSE),1)</f>
        <v>#N/A</v>
      </c>
      <c r="Y66" s="1" t="e">
        <f>ROUND(VLOOKUP($P66,[1]age!$A$2:$M$457,9,FALSE),1)</f>
        <v>#N/A</v>
      </c>
      <c r="Z66" s="1" t="e">
        <f>ROUND(VLOOKUP($P66,[1]age!$A$2:$M$457,10,FALSE),1)</f>
        <v>#N/A</v>
      </c>
      <c r="AA66" s="1" t="e">
        <f>ROUND(VLOOKUP($P66,[1]age!$A$2:$M$457,11,FALSE),1)</f>
        <v>#N/A</v>
      </c>
      <c r="AB66" s="1" t="e">
        <f>ROUND(VLOOKUP($P66,[1]age!$A$2:$M$457,12,FALSE),1)</f>
        <v>#N/A</v>
      </c>
      <c r="AC66" s="1" t="e">
        <f>ROUND(VLOOKUP($P66,[1]age!$A$2:$M$457,13,FALSE),1)</f>
        <v>#N/A</v>
      </c>
      <c r="AD66" s="1" t="e">
        <f>ROUND(VLOOKUP($Q66,[1]ht!$A$2:$H$253,2,FALSE),1)</f>
        <v>#N/A</v>
      </c>
      <c r="AE66" s="1" t="e">
        <f>ROUND(VLOOKUP($Q66,[1]ht!$A$2:$H$253,3,FALSE),1)</f>
        <v>#N/A</v>
      </c>
      <c r="AF66" s="1" t="e">
        <f>ROUND(VLOOKUP($Q66,[1]ht!$A$2:$H$253,4,FALSE),1)</f>
        <v>#N/A</v>
      </c>
      <c r="AG66" s="1" t="e">
        <f>ROUND(VLOOKUP($Q66,[1]ht!$A$2:$H$253,5,FALSE),1)</f>
        <v>#N/A</v>
      </c>
      <c r="AH66" s="1" t="e">
        <f>ROUND(VLOOKUP($Q66,[1]ht!$A$2:$H$253,6,FALSE),1)</f>
        <v>#N/A</v>
      </c>
      <c r="AI66" s="1" t="e">
        <f>ROUND(VLOOKUP($Q66,[1]ht!$A$2:$H$253,7,FALSE),1)</f>
        <v>#N/A</v>
      </c>
      <c r="AJ66" s="1" t="e">
        <f>ROUND(VLOOKUP($Q66,[1]ht!$A$2:$H$253,8,FALSE),1)</f>
        <v>#N/A</v>
      </c>
    </row>
    <row r="67" spans="1:36">
      <c r="A67" s="5">
        <v>62</v>
      </c>
      <c r="B67" s="6"/>
      <c r="C67" s="6"/>
      <c r="D67" s="101"/>
      <c r="E67" s="21"/>
      <c r="F67" s="9"/>
      <c r="G67" s="30">
        <f t="shared" si="5"/>
        <v>0</v>
      </c>
      <c r="H67" s="30">
        <f t="shared" si="6"/>
        <v>0</v>
      </c>
      <c r="I67" s="9"/>
      <c r="J67" s="9"/>
      <c r="K67" s="24" t="str">
        <f t="shared" si="0"/>
        <v/>
      </c>
      <c r="L67" s="24" t="str">
        <f t="shared" si="1"/>
        <v/>
      </c>
      <c r="M67" s="24" t="str">
        <f t="shared" si="2"/>
        <v/>
      </c>
      <c r="N67" s="10" t="str">
        <f>[1]Profile!$B$2</f>
        <v>700101-1</v>
      </c>
      <c r="O67" s="11" t="e">
        <f>#REF!</f>
        <v>#REF!</v>
      </c>
      <c r="P67" s="1" t="str">
        <f t="shared" si="3"/>
        <v>0</v>
      </c>
      <c r="Q67" s="1" t="str">
        <f t="shared" si="4"/>
        <v>0</v>
      </c>
      <c r="R67" s="1" t="e">
        <f>ROUND(VLOOKUP($P67,[1]age!$A$2:$M$457,2,FALSE),1)</f>
        <v>#N/A</v>
      </c>
      <c r="S67" s="1" t="e">
        <f>ROUND(VLOOKUP($P67,[1]age!$A$2:$M$457,3,FALSE),1)</f>
        <v>#N/A</v>
      </c>
      <c r="T67" s="1" t="e">
        <f>ROUND(VLOOKUP($P67,[1]age!$A$2:$M$457,4,FALSE),1)</f>
        <v>#N/A</v>
      </c>
      <c r="U67" s="1" t="e">
        <f>ROUND(VLOOKUP($P67,[1]age!$A$2:$M$457,5,FALSE),1)</f>
        <v>#N/A</v>
      </c>
      <c r="V67" s="1" t="e">
        <f>ROUND(VLOOKUP($P67,[1]age!$A$2:$M$457,6,FALSE),1)</f>
        <v>#N/A</v>
      </c>
      <c r="W67" s="1" t="e">
        <f>ROUND(VLOOKUP($P67,[1]age!$A$2:$M$457,7,FALSE),1)</f>
        <v>#N/A</v>
      </c>
      <c r="X67" s="1" t="e">
        <f>ROUND(VLOOKUP($P67,[1]age!$A$2:$M$457,8,FALSE),1)</f>
        <v>#N/A</v>
      </c>
      <c r="Y67" s="1" t="e">
        <f>ROUND(VLOOKUP($P67,[1]age!$A$2:$M$457,9,FALSE),1)</f>
        <v>#N/A</v>
      </c>
      <c r="Z67" s="1" t="e">
        <f>ROUND(VLOOKUP($P67,[1]age!$A$2:$M$457,10,FALSE),1)</f>
        <v>#N/A</v>
      </c>
      <c r="AA67" s="1" t="e">
        <f>ROUND(VLOOKUP($P67,[1]age!$A$2:$M$457,11,FALSE),1)</f>
        <v>#N/A</v>
      </c>
      <c r="AB67" s="1" t="e">
        <f>ROUND(VLOOKUP($P67,[1]age!$A$2:$M$457,12,FALSE),1)</f>
        <v>#N/A</v>
      </c>
      <c r="AC67" s="1" t="e">
        <f>ROUND(VLOOKUP($P67,[1]age!$A$2:$M$457,13,FALSE),1)</f>
        <v>#N/A</v>
      </c>
      <c r="AD67" s="1" t="e">
        <f>ROUND(VLOOKUP($Q67,[1]ht!$A$2:$H$253,2,FALSE),1)</f>
        <v>#N/A</v>
      </c>
      <c r="AE67" s="1" t="e">
        <f>ROUND(VLOOKUP($Q67,[1]ht!$A$2:$H$253,3,FALSE),1)</f>
        <v>#N/A</v>
      </c>
      <c r="AF67" s="1" t="e">
        <f>ROUND(VLOOKUP($Q67,[1]ht!$A$2:$H$253,4,FALSE),1)</f>
        <v>#N/A</v>
      </c>
      <c r="AG67" s="1" t="e">
        <f>ROUND(VLOOKUP($Q67,[1]ht!$A$2:$H$253,5,FALSE),1)</f>
        <v>#N/A</v>
      </c>
      <c r="AH67" s="1" t="e">
        <f>ROUND(VLOOKUP($Q67,[1]ht!$A$2:$H$253,6,FALSE),1)</f>
        <v>#N/A</v>
      </c>
      <c r="AI67" s="1" t="e">
        <f>ROUND(VLOOKUP($Q67,[1]ht!$A$2:$H$253,7,FALSE),1)</f>
        <v>#N/A</v>
      </c>
      <c r="AJ67" s="1" t="e">
        <f>ROUND(VLOOKUP($Q67,[1]ht!$A$2:$H$253,8,FALSE),1)</f>
        <v>#N/A</v>
      </c>
    </row>
    <row r="68" spans="1:36">
      <c r="A68" s="5">
        <v>63</v>
      </c>
      <c r="B68" s="6"/>
      <c r="C68" s="6"/>
      <c r="D68" s="101"/>
      <c r="E68" s="21"/>
      <c r="F68" s="9"/>
      <c r="G68" s="30">
        <f t="shared" si="5"/>
        <v>0</v>
      </c>
      <c r="H68" s="30">
        <f t="shared" si="6"/>
        <v>0</v>
      </c>
      <c r="I68" s="9"/>
      <c r="J68" s="9"/>
      <c r="K68" s="24" t="str">
        <f t="shared" si="0"/>
        <v/>
      </c>
      <c r="L68" s="24" t="str">
        <f t="shared" si="1"/>
        <v/>
      </c>
      <c r="M68" s="24" t="str">
        <f t="shared" si="2"/>
        <v/>
      </c>
      <c r="N68" s="10" t="str">
        <f>[1]Profile!$B$2</f>
        <v>700101-1</v>
      </c>
      <c r="O68" s="11" t="e">
        <f>#REF!</f>
        <v>#REF!</v>
      </c>
      <c r="P68" s="1" t="str">
        <f t="shared" si="3"/>
        <v>0</v>
      </c>
      <c r="Q68" s="1" t="str">
        <f t="shared" si="4"/>
        <v>0</v>
      </c>
      <c r="R68" s="1" t="e">
        <f>ROUND(VLOOKUP($P68,[1]age!$A$2:$M$457,2,FALSE),1)</f>
        <v>#N/A</v>
      </c>
      <c r="S68" s="1" t="e">
        <f>ROUND(VLOOKUP($P68,[1]age!$A$2:$M$457,3,FALSE),1)</f>
        <v>#N/A</v>
      </c>
      <c r="T68" s="1" t="e">
        <f>ROUND(VLOOKUP($P68,[1]age!$A$2:$M$457,4,FALSE),1)</f>
        <v>#N/A</v>
      </c>
      <c r="U68" s="1" t="e">
        <f>ROUND(VLOOKUP($P68,[1]age!$A$2:$M$457,5,FALSE),1)</f>
        <v>#N/A</v>
      </c>
      <c r="V68" s="1" t="e">
        <f>ROUND(VLOOKUP($P68,[1]age!$A$2:$M$457,6,FALSE),1)</f>
        <v>#N/A</v>
      </c>
      <c r="W68" s="1" t="e">
        <f>ROUND(VLOOKUP($P68,[1]age!$A$2:$M$457,7,FALSE),1)</f>
        <v>#N/A</v>
      </c>
      <c r="X68" s="1" t="e">
        <f>ROUND(VLOOKUP($P68,[1]age!$A$2:$M$457,8,FALSE),1)</f>
        <v>#N/A</v>
      </c>
      <c r="Y68" s="1" t="e">
        <f>ROUND(VLOOKUP($P68,[1]age!$A$2:$M$457,9,FALSE),1)</f>
        <v>#N/A</v>
      </c>
      <c r="Z68" s="1" t="e">
        <f>ROUND(VLOOKUP($P68,[1]age!$A$2:$M$457,10,FALSE),1)</f>
        <v>#N/A</v>
      </c>
      <c r="AA68" s="1" t="e">
        <f>ROUND(VLOOKUP($P68,[1]age!$A$2:$M$457,11,FALSE),1)</f>
        <v>#N/A</v>
      </c>
      <c r="AB68" s="1" t="e">
        <f>ROUND(VLOOKUP($P68,[1]age!$A$2:$M$457,12,FALSE),1)</f>
        <v>#N/A</v>
      </c>
      <c r="AC68" s="1" t="e">
        <f>ROUND(VLOOKUP($P68,[1]age!$A$2:$M$457,13,FALSE),1)</f>
        <v>#N/A</v>
      </c>
      <c r="AD68" s="1" t="e">
        <f>ROUND(VLOOKUP($Q68,[1]ht!$A$2:$H$253,2,FALSE),1)</f>
        <v>#N/A</v>
      </c>
      <c r="AE68" s="1" t="e">
        <f>ROUND(VLOOKUP($Q68,[1]ht!$A$2:$H$253,3,FALSE),1)</f>
        <v>#N/A</v>
      </c>
      <c r="AF68" s="1" t="e">
        <f>ROUND(VLOOKUP($Q68,[1]ht!$A$2:$H$253,4,FALSE),1)</f>
        <v>#N/A</v>
      </c>
      <c r="AG68" s="1" t="e">
        <f>ROUND(VLOOKUP($Q68,[1]ht!$A$2:$H$253,5,FALSE),1)</f>
        <v>#N/A</v>
      </c>
      <c r="AH68" s="1" t="e">
        <f>ROUND(VLOOKUP($Q68,[1]ht!$A$2:$H$253,6,FALSE),1)</f>
        <v>#N/A</v>
      </c>
      <c r="AI68" s="1" t="e">
        <f>ROUND(VLOOKUP($Q68,[1]ht!$A$2:$H$253,7,FALSE),1)</f>
        <v>#N/A</v>
      </c>
      <c r="AJ68" s="1" t="e">
        <f>ROUND(VLOOKUP($Q68,[1]ht!$A$2:$H$253,8,FALSE),1)</f>
        <v>#N/A</v>
      </c>
    </row>
    <row r="69" spans="1:36">
      <c r="A69" s="5">
        <v>64</v>
      </c>
      <c r="B69" s="6"/>
      <c r="C69" s="6"/>
      <c r="D69" s="101"/>
      <c r="E69" s="21"/>
      <c r="F69" s="9"/>
      <c r="G69" s="30">
        <f t="shared" si="5"/>
        <v>0</v>
      </c>
      <c r="H69" s="30">
        <f t="shared" si="6"/>
        <v>0</v>
      </c>
      <c r="I69" s="9"/>
      <c r="J69" s="9"/>
      <c r="K69" s="24" t="str">
        <f t="shared" si="0"/>
        <v/>
      </c>
      <c r="L69" s="24" t="str">
        <f t="shared" si="1"/>
        <v/>
      </c>
      <c r="M69" s="24" t="str">
        <f t="shared" si="2"/>
        <v/>
      </c>
      <c r="N69" s="10" t="str">
        <f>[1]Profile!$B$2</f>
        <v>700101-1</v>
      </c>
      <c r="O69" s="11" t="e">
        <f>#REF!</f>
        <v>#REF!</v>
      </c>
      <c r="P69" s="1" t="str">
        <f t="shared" si="3"/>
        <v>0</v>
      </c>
      <c r="Q69" s="1" t="str">
        <f t="shared" si="4"/>
        <v>0</v>
      </c>
      <c r="R69" s="1" t="e">
        <f>ROUND(VLOOKUP($P69,[1]age!$A$2:$M$457,2,FALSE),1)</f>
        <v>#N/A</v>
      </c>
      <c r="S69" s="1" t="e">
        <f>ROUND(VLOOKUP($P69,[1]age!$A$2:$M$457,3,FALSE),1)</f>
        <v>#N/A</v>
      </c>
      <c r="T69" s="1" t="e">
        <f>ROUND(VLOOKUP($P69,[1]age!$A$2:$M$457,4,FALSE),1)</f>
        <v>#N/A</v>
      </c>
      <c r="U69" s="1" t="e">
        <f>ROUND(VLOOKUP($P69,[1]age!$A$2:$M$457,5,FALSE),1)</f>
        <v>#N/A</v>
      </c>
      <c r="V69" s="1" t="e">
        <f>ROUND(VLOOKUP($P69,[1]age!$A$2:$M$457,6,FALSE),1)</f>
        <v>#N/A</v>
      </c>
      <c r="W69" s="1" t="e">
        <f>ROUND(VLOOKUP($P69,[1]age!$A$2:$M$457,7,FALSE),1)</f>
        <v>#N/A</v>
      </c>
      <c r="X69" s="1" t="e">
        <f>ROUND(VLOOKUP($P69,[1]age!$A$2:$M$457,8,FALSE),1)</f>
        <v>#N/A</v>
      </c>
      <c r="Y69" s="1" t="e">
        <f>ROUND(VLOOKUP($P69,[1]age!$A$2:$M$457,9,FALSE),1)</f>
        <v>#N/A</v>
      </c>
      <c r="Z69" s="1" t="e">
        <f>ROUND(VLOOKUP($P69,[1]age!$A$2:$M$457,10,FALSE),1)</f>
        <v>#N/A</v>
      </c>
      <c r="AA69" s="1" t="e">
        <f>ROUND(VLOOKUP($P69,[1]age!$A$2:$M$457,11,FALSE),1)</f>
        <v>#N/A</v>
      </c>
      <c r="AB69" s="1" t="e">
        <f>ROUND(VLOOKUP($P69,[1]age!$A$2:$M$457,12,FALSE),1)</f>
        <v>#N/A</v>
      </c>
      <c r="AC69" s="1" t="e">
        <f>ROUND(VLOOKUP($P69,[1]age!$A$2:$M$457,13,FALSE),1)</f>
        <v>#N/A</v>
      </c>
      <c r="AD69" s="1" t="e">
        <f>ROUND(VLOOKUP($Q69,[1]ht!$A$2:$H$253,2,FALSE),1)</f>
        <v>#N/A</v>
      </c>
      <c r="AE69" s="1" t="e">
        <f>ROUND(VLOOKUP($Q69,[1]ht!$A$2:$H$253,3,FALSE),1)</f>
        <v>#N/A</v>
      </c>
      <c r="AF69" s="1" t="e">
        <f>ROUND(VLOOKUP($Q69,[1]ht!$A$2:$H$253,4,FALSE),1)</f>
        <v>#N/A</v>
      </c>
      <c r="AG69" s="1" t="e">
        <f>ROUND(VLOOKUP($Q69,[1]ht!$A$2:$H$253,5,FALSE),1)</f>
        <v>#N/A</v>
      </c>
      <c r="AH69" s="1" t="e">
        <f>ROUND(VLOOKUP($Q69,[1]ht!$A$2:$H$253,6,FALSE),1)</f>
        <v>#N/A</v>
      </c>
      <c r="AI69" s="1" t="e">
        <f>ROUND(VLOOKUP($Q69,[1]ht!$A$2:$H$253,7,FALSE),1)</f>
        <v>#N/A</v>
      </c>
      <c r="AJ69" s="1" t="e">
        <f>ROUND(VLOOKUP($Q69,[1]ht!$A$2:$H$253,8,FALSE),1)</f>
        <v>#N/A</v>
      </c>
    </row>
    <row r="70" spans="1:36">
      <c r="A70" s="5">
        <v>65</v>
      </c>
      <c r="B70" s="6"/>
      <c r="C70" s="6"/>
      <c r="D70" s="101"/>
      <c r="E70" s="21"/>
      <c r="F70" s="9"/>
      <c r="G70" s="30">
        <f t="shared" si="5"/>
        <v>0</v>
      </c>
      <c r="H70" s="30">
        <f t="shared" si="6"/>
        <v>0</v>
      </c>
      <c r="I70" s="9"/>
      <c r="J70" s="9"/>
      <c r="K70" s="24" t="str">
        <f t="shared" ref="K70:K103" si="7">IF(I70=0,"",IF(I70&gt;W70,"น้ำหนักมากเกินเกณฑ์",IF(I70&gt;V70,"น้ำหนักค่อนข้างมาก",IF(I70&gt;=U70,"น้ำหนักตามเกณฑ์",IF(I70&gt;=T70,"น้ำหนักค่อนข้างน้อย","น้ำหนักน้อยกว่าเกณฑ์")))))</f>
        <v/>
      </c>
      <c r="L70" s="24" t="str">
        <f t="shared" ref="L70:L103" si="8">IF(J70=0,"",IF(J70&gt;AC70,"สูง",IF(J70&gt;AB70,"ค่อนข้างสูง",IF(J70&gt;=AA70,"ส่วนสูงตามเกณฑ์",IF(J70&gt;=Z70,"ค่อนข้างเตี้ย","เตี้ย")))))</f>
        <v/>
      </c>
      <c r="M70" s="24" t="str">
        <f t="shared" ref="M70:M103" si="9">IF(I70=0,"",IF(I70&gt;AJ70,"อ้วน",IF(I70&gt;AI70,"เริ่มอ้วน",IF(I70&gt;AH70,"ท้วม",IF(I70&gt;=AG70,"สมส่วน",IF(I70&gt;=AF70,"ค่อนข้างผอม","ผอม"))))))</f>
        <v/>
      </c>
      <c r="N70" s="10" t="str">
        <f>[1]Profile!$B$2</f>
        <v>700101-1</v>
      </c>
      <c r="O70" s="11" t="e">
        <f>#REF!</f>
        <v>#REF!</v>
      </c>
      <c r="P70" s="1" t="str">
        <f t="shared" ref="P70:P103" si="10">CONCATENATE(F70,G70*12+H70)</f>
        <v>0</v>
      </c>
      <c r="Q70" s="1" t="str">
        <f t="shared" ref="Q70:Q103" si="11">CONCATENATE(F70,ROUND(J70,0))</f>
        <v>0</v>
      </c>
      <c r="R70" s="1" t="e">
        <f>ROUND(VLOOKUP($P70,[1]age!$A$2:$M$457,2,FALSE),1)</f>
        <v>#N/A</v>
      </c>
      <c r="S70" s="1" t="e">
        <f>ROUND(VLOOKUP($P70,[1]age!$A$2:$M$457,3,FALSE),1)</f>
        <v>#N/A</v>
      </c>
      <c r="T70" s="1" t="e">
        <f>ROUND(VLOOKUP($P70,[1]age!$A$2:$M$457,4,FALSE),1)</f>
        <v>#N/A</v>
      </c>
      <c r="U70" s="1" t="e">
        <f>ROUND(VLOOKUP($P70,[1]age!$A$2:$M$457,5,FALSE),1)</f>
        <v>#N/A</v>
      </c>
      <c r="V70" s="1" t="e">
        <f>ROUND(VLOOKUP($P70,[1]age!$A$2:$M$457,6,FALSE),1)</f>
        <v>#N/A</v>
      </c>
      <c r="W70" s="1" t="e">
        <f>ROUND(VLOOKUP($P70,[1]age!$A$2:$M$457,7,FALSE),1)</f>
        <v>#N/A</v>
      </c>
      <c r="X70" s="1" t="e">
        <f>ROUND(VLOOKUP($P70,[1]age!$A$2:$M$457,8,FALSE),1)</f>
        <v>#N/A</v>
      </c>
      <c r="Y70" s="1" t="e">
        <f>ROUND(VLOOKUP($P70,[1]age!$A$2:$M$457,9,FALSE),1)</f>
        <v>#N/A</v>
      </c>
      <c r="Z70" s="1" t="e">
        <f>ROUND(VLOOKUP($P70,[1]age!$A$2:$M$457,10,FALSE),1)</f>
        <v>#N/A</v>
      </c>
      <c r="AA70" s="1" t="e">
        <f>ROUND(VLOOKUP($P70,[1]age!$A$2:$M$457,11,FALSE),1)</f>
        <v>#N/A</v>
      </c>
      <c r="AB70" s="1" t="e">
        <f>ROUND(VLOOKUP($P70,[1]age!$A$2:$M$457,12,FALSE),1)</f>
        <v>#N/A</v>
      </c>
      <c r="AC70" s="1" t="e">
        <f>ROUND(VLOOKUP($P70,[1]age!$A$2:$M$457,13,FALSE),1)</f>
        <v>#N/A</v>
      </c>
      <c r="AD70" s="1" t="e">
        <f>ROUND(VLOOKUP($Q70,[1]ht!$A$2:$H$253,2,FALSE),1)</f>
        <v>#N/A</v>
      </c>
      <c r="AE70" s="1" t="e">
        <f>ROUND(VLOOKUP($Q70,[1]ht!$A$2:$H$253,3,FALSE),1)</f>
        <v>#N/A</v>
      </c>
      <c r="AF70" s="1" t="e">
        <f>ROUND(VLOOKUP($Q70,[1]ht!$A$2:$H$253,4,FALSE),1)</f>
        <v>#N/A</v>
      </c>
      <c r="AG70" s="1" t="e">
        <f>ROUND(VLOOKUP($Q70,[1]ht!$A$2:$H$253,5,FALSE),1)</f>
        <v>#N/A</v>
      </c>
      <c r="AH70" s="1" t="e">
        <f>ROUND(VLOOKUP($Q70,[1]ht!$A$2:$H$253,6,FALSE),1)</f>
        <v>#N/A</v>
      </c>
      <c r="AI70" s="1" t="e">
        <f>ROUND(VLOOKUP($Q70,[1]ht!$A$2:$H$253,7,FALSE),1)</f>
        <v>#N/A</v>
      </c>
      <c r="AJ70" s="1" t="e">
        <f>ROUND(VLOOKUP($Q70,[1]ht!$A$2:$H$253,8,FALSE),1)</f>
        <v>#N/A</v>
      </c>
    </row>
    <row r="71" spans="1:36">
      <c r="A71" s="5">
        <v>66</v>
      </c>
      <c r="B71" s="6"/>
      <c r="C71" s="6"/>
      <c r="D71" s="101"/>
      <c r="E71" s="21"/>
      <c r="F71" s="9"/>
      <c r="G71" s="30">
        <f t="shared" si="5"/>
        <v>0</v>
      </c>
      <c r="H71" s="30">
        <f t="shared" si="6"/>
        <v>0</v>
      </c>
      <c r="I71" s="9"/>
      <c r="J71" s="9"/>
      <c r="K71" s="24" t="str">
        <f t="shared" si="7"/>
        <v/>
      </c>
      <c r="L71" s="24" t="str">
        <f t="shared" si="8"/>
        <v/>
      </c>
      <c r="M71" s="24" t="str">
        <f t="shared" si="9"/>
        <v/>
      </c>
      <c r="N71" s="10" t="str">
        <f>[1]Profile!$B$2</f>
        <v>700101-1</v>
      </c>
      <c r="O71" s="11" t="e">
        <f>#REF!</f>
        <v>#REF!</v>
      </c>
      <c r="P71" s="1" t="str">
        <f t="shared" si="10"/>
        <v>0</v>
      </c>
      <c r="Q71" s="1" t="str">
        <f t="shared" si="11"/>
        <v>0</v>
      </c>
      <c r="R71" s="1" t="e">
        <f>ROUND(VLOOKUP($P71,[1]age!$A$2:$M$457,2,FALSE),1)</f>
        <v>#N/A</v>
      </c>
      <c r="S71" s="1" t="e">
        <f>ROUND(VLOOKUP($P71,[1]age!$A$2:$M$457,3,FALSE),1)</f>
        <v>#N/A</v>
      </c>
      <c r="T71" s="1" t="e">
        <f>ROUND(VLOOKUP($P71,[1]age!$A$2:$M$457,4,FALSE),1)</f>
        <v>#N/A</v>
      </c>
      <c r="U71" s="1" t="e">
        <f>ROUND(VLOOKUP($P71,[1]age!$A$2:$M$457,5,FALSE),1)</f>
        <v>#N/A</v>
      </c>
      <c r="V71" s="1" t="e">
        <f>ROUND(VLOOKUP($P71,[1]age!$A$2:$M$457,6,FALSE),1)</f>
        <v>#N/A</v>
      </c>
      <c r="W71" s="1" t="e">
        <f>ROUND(VLOOKUP($P71,[1]age!$A$2:$M$457,7,FALSE),1)</f>
        <v>#N/A</v>
      </c>
      <c r="X71" s="1" t="e">
        <f>ROUND(VLOOKUP($P71,[1]age!$A$2:$M$457,8,FALSE),1)</f>
        <v>#N/A</v>
      </c>
      <c r="Y71" s="1" t="e">
        <f>ROUND(VLOOKUP($P71,[1]age!$A$2:$M$457,9,FALSE),1)</f>
        <v>#N/A</v>
      </c>
      <c r="Z71" s="1" t="e">
        <f>ROUND(VLOOKUP($P71,[1]age!$A$2:$M$457,10,FALSE),1)</f>
        <v>#N/A</v>
      </c>
      <c r="AA71" s="1" t="e">
        <f>ROUND(VLOOKUP($P71,[1]age!$A$2:$M$457,11,FALSE),1)</f>
        <v>#N/A</v>
      </c>
      <c r="AB71" s="1" t="e">
        <f>ROUND(VLOOKUP($P71,[1]age!$A$2:$M$457,12,FALSE),1)</f>
        <v>#N/A</v>
      </c>
      <c r="AC71" s="1" t="e">
        <f>ROUND(VLOOKUP($P71,[1]age!$A$2:$M$457,13,FALSE),1)</f>
        <v>#N/A</v>
      </c>
      <c r="AD71" s="1" t="e">
        <f>ROUND(VLOOKUP($Q71,[1]ht!$A$2:$H$253,2,FALSE),1)</f>
        <v>#N/A</v>
      </c>
      <c r="AE71" s="1" t="e">
        <f>ROUND(VLOOKUP($Q71,[1]ht!$A$2:$H$253,3,FALSE),1)</f>
        <v>#N/A</v>
      </c>
      <c r="AF71" s="1" t="e">
        <f>ROUND(VLOOKUP($Q71,[1]ht!$A$2:$H$253,4,FALSE),1)</f>
        <v>#N/A</v>
      </c>
      <c r="AG71" s="1" t="e">
        <f>ROUND(VLOOKUP($Q71,[1]ht!$A$2:$H$253,5,FALSE),1)</f>
        <v>#N/A</v>
      </c>
      <c r="AH71" s="1" t="e">
        <f>ROUND(VLOOKUP($Q71,[1]ht!$A$2:$H$253,6,FALSE),1)</f>
        <v>#N/A</v>
      </c>
      <c r="AI71" s="1" t="e">
        <f>ROUND(VLOOKUP($Q71,[1]ht!$A$2:$H$253,7,FALSE),1)</f>
        <v>#N/A</v>
      </c>
      <c r="AJ71" s="1" t="e">
        <f>ROUND(VLOOKUP($Q71,[1]ht!$A$2:$H$253,8,FALSE),1)</f>
        <v>#N/A</v>
      </c>
    </row>
    <row r="72" spans="1:36">
      <c r="A72" s="5">
        <v>67</v>
      </c>
      <c r="B72" s="6"/>
      <c r="C72" s="6"/>
      <c r="D72" s="101"/>
      <c r="E72" s="21"/>
      <c r="F72" s="9"/>
      <c r="G72" s="30">
        <f t="shared" ref="G72:G103" si="12">DATEDIF(D72,E72,"Y")</f>
        <v>0</v>
      </c>
      <c r="H72" s="30">
        <f t="shared" ref="H72:H103" si="13">DATEDIF(D72,E72,"YM")</f>
        <v>0</v>
      </c>
      <c r="I72" s="9"/>
      <c r="J72" s="9"/>
      <c r="K72" s="24" t="str">
        <f t="shared" si="7"/>
        <v/>
      </c>
      <c r="L72" s="24" t="str">
        <f t="shared" si="8"/>
        <v/>
      </c>
      <c r="M72" s="24" t="str">
        <f t="shared" si="9"/>
        <v/>
      </c>
      <c r="N72" s="10" t="str">
        <f>[1]Profile!$B$2</f>
        <v>700101-1</v>
      </c>
      <c r="O72" s="11" t="e">
        <f>#REF!</f>
        <v>#REF!</v>
      </c>
      <c r="P72" s="1" t="str">
        <f t="shared" si="10"/>
        <v>0</v>
      </c>
      <c r="Q72" s="1" t="str">
        <f t="shared" si="11"/>
        <v>0</v>
      </c>
      <c r="R72" s="1" t="e">
        <f>ROUND(VLOOKUP($P72,[1]age!$A$2:$M$457,2,FALSE),1)</f>
        <v>#N/A</v>
      </c>
      <c r="S72" s="1" t="e">
        <f>ROUND(VLOOKUP($P72,[1]age!$A$2:$M$457,3,FALSE),1)</f>
        <v>#N/A</v>
      </c>
      <c r="T72" s="1" t="e">
        <f>ROUND(VLOOKUP($P72,[1]age!$A$2:$M$457,4,FALSE),1)</f>
        <v>#N/A</v>
      </c>
      <c r="U72" s="1" t="e">
        <f>ROUND(VLOOKUP($P72,[1]age!$A$2:$M$457,5,FALSE),1)</f>
        <v>#N/A</v>
      </c>
      <c r="V72" s="1" t="e">
        <f>ROUND(VLOOKUP($P72,[1]age!$A$2:$M$457,6,FALSE),1)</f>
        <v>#N/A</v>
      </c>
      <c r="W72" s="1" t="e">
        <f>ROUND(VLOOKUP($P72,[1]age!$A$2:$M$457,7,FALSE),1)</f>
        <v>#N/A</v>
      </c>
      <c r="X72" s="1" t="e">
        <f>ROUND(VLOOKUP($P72,[1]age!$A$2:$M$457,8,FALSE),1)</f>
        <v>#N/A</v>
      </c>
      <c r="Y72" s="1" t="e">
        <f>ROUND(VLOOKUP($P72,[1]age!$A$2:$M$457,9,FALSE),1)</f>
        <v>#N/A</v>
      </c>
      <c r="Z72" s="1" t="e">
        <f>ROUND(VLOOKUP($P72,[1]age!$A$2:$M$457,10,FALSE),1)</f>
        <v>#N/A</v>
      </c>
      <c r="AA72" s="1" t="e">
        <f>ROUND(VLOOKUP($P72,[1]age!$A$2:$M$457,11,FALSE),1)</f>
        <v>#N/A</v>
      </c>
      <c r="AB72" s="1" t="e">
        <f>ROUND(VLOOKUP($P72,[1]age!$A$2:$M$457,12,FALSE),1)</f>
        <v>#N/A</v>
      </c>
      <c r="AC72" s="1" t="e">
        <f>ROUND(VLOOKUP($P72,[1]age!$A$2:$M$457,13,FALSE),1)</f>
        <v>#N/A</v>
      </c>
      <c r="AD72" s="1" t="e">
        <f>ROUND(VLOOKUP($Q72,[1]ht!$A$2:$H$253,2,FALSE),1)</f>
        <v>#N/A</v>
      </c>
      <c r="AE72" s="1" t="e">
        <f>ROUND(VLOOKUP($Q72,[1]ht!$A$2:$H$253,3,FALSE),1)</f>
        <v>#N/A</v>
      </c>
      <c r="AF72" s="1" t="e">
        <f>ROUND(VLOOKUP($Q72,[1]ht!$A$2:$H$253,4,FALSE),1)</f>
        <v>#N/A</v>
      </c>
      <c r="AG72" s="1" t="e">
        <f>ROUND(VLOOKUP($Q72,[1]ht!$A$2:$H$253,5,FALSE),1)</f>
        <v>#N/A</v>
      </c>
      <c r="AH72" s="1" t="e">
        <f>ROUND(VLOOKUP($Q72,[1]ht!$A$2:$H$253,6,FALSE),1)</f>
        <v>#N/A</v>
      </c>
      <c r="AI72" s="1" t="e">
        <f>ROUND(VLOOKUP($Q72,[1]ht!$A$2:$H$253,7,FALSE),1)</f>
        <v>#N/A</v>
      </c>
      <c r="AJ72" s="1" t="e">
        <f>ROUND(VLOOKUP($Q72,[1]ht!$A$2:$H$253,8,FALSE),1)</f>
        <v>#N/A</v>
      </c>
    </row>
    <row r="73" spans="1:36">
      <c r="A73" s="5">
        <v>68</v>
      </c>
      <c r="B73" s="6"/>
      <c r="C73" s="6"/>
      <c r="D73" s="101"/>
      <c r="E73" s="21"/>
      <c r="F73" s="9"/>
      <c r="G73" s="30">
        <f t="shared" si="12"/>
        <v>0</v>
      </c>
      <c r="H73" s="30">
        <f t="shared" si="13"/>
        <v>0</v>
      </c>
      <c r="I73" s="9"/>
      <c r="J73" s="9"/>
      <c r="K73" s="24" t="str">
        <f t="shared" si="7"/>
        <v/>
      </c>
      <c r="L73" s="24" t="str">
        <f t="shared" si="8"/>
        <v/>
      </c>
      <c r="M73" s="24" t="str">
        <f t="shared" si="9"/>
        <v/>
      </c>
      <c r="N73" s="10" t="str">
        <f>[1]Profile!$B$2</f>
        <v>700101-1</v>
      </c>
      <c r="O73" s="11" t="e">
        <f>#REF!</f>
        <v>#REF!</v>
      </c>
      <c r="P73" s="1" t="str">
        <f t="shared" si="10"/>
        <v>0</v>
      </c>
      <c r="Q73" s="1" t="str">
        <f t="shared" si="11"/>
        <v>0</v>
      </c>
      <c r="R73" s="1" t="e">
        <f>ROUND(VLOOKUP($P73,[1]age!$A$2:$M$457,2,FALSE),1)</f>
        <v>#N/A</v>
      </c>
      <c r="S73" s="1" t="e">
        <f>ROUND(VLOOKUP($P73,[1]age!$A$2:$M$457,3,FALSE),1)</f>
        <v>#N/A</v>
      </c>
      <c r="T73" s="1" t="e">
        <f>ROUND(VLOOKUP($P73,[1]age!$A$2:$M$457,4,FALSE),1)</f>
        <v>#N/A</v>
      </c>
      <c r="U73" s="1" t="e">
        <f>ROUND(VLOOKUP($P73,[1]age!$A$2:$M$457,5,FALSE),1)</f>
        <v>#N/A</v>
      </c>
      <c r="V73" s="1" t="e">
        <f>ROUND(VLOOKUP($P73,[1]age!$A$2:$M$457,6,FALSE),1)</f>
        <v>#N/A</v>
      </c>
      <c r="W73" s="1" t="e">
        <f>ROUND(VLOOKUP($P73,[1]age!$A$2:$M$457,7,FALSE),1)</f>
        <v>#N/A</v>
      </c>
      <c r="X73" s="1" t="e">
        <f>ROUND(VLOOKUP($P73,[1]age!$A$2:$M$457,8,FALSE),1)</f>
        <v>#N/A</v>
      </c>
      <c r="Y73" s="1" t="e">
        <f>ROUND(VLOOKUP($P73,[1]age!$A$2:$M$457,9,FALSE),1)</f>
        <v>#N/A</v>
      </c>
      <c r="Z73" s="1" t="e">
        <f>ROUND(VLOOKUP($P73,[1]age!$A$2:$M$457,10,FALSE),1)</f>
        <v>#N/A</v>
      </c>
      <c r="AA73" s="1" t="e">
        <f>ROUND(VLOOKUP($P73,[1]age!$A$2:$M$457,11,FALSE),1)</f>
        <v>#N/A</v>
      </c>
      <c r="AB73" s="1" t="e">
        <f>ROUND(VLOOKUP($P73,[1]age!$A$2:$M$457,12,FALSE),1)</f>
        <v>#N/A</v>
      </c>
      <c r="AC73" s="1" t="e">
        <f>ROUND(VLOOKUP($P73,[1]age!$A$2:$M$457,13,FALSE),1)</f>
        <v>#N/A</v>
      </c>
      <c r="AD73" s="1" t="e">
        <f>ROUND(VLOOKUP($Q73,[1]ht!$A$2:$H$253,2,FALSE),1)</f>
        <v>#N/A</v>
      </c>
      <c r="AE73" s="1" t="e">
        <f>ROUND(VLOOKUP($Q73,[1]ht!$A$2:$H$253,3,FALSE),1)</f>
        <v>#N/A</v>
      </c>
      <c r="AF73" s="1" t="e">
        <f>ROUND(VLOOKUP($Q73,[1]ht!$A$2:$H$253,4,FALSE),1)</f>
        <v>#N/A</v>
      </c>
      <c r="AG73" s="1" t="e">
        <f>ROUND(VLOOKUP($Q73,[1]ht!$A$2:$H$253,5,FALSE),1)</f>
        <v>#N/A</v>
      </c>
      <c r="AH73" s="1" t="e">
        <f>ROUND(VLOOKUP($Q73,[1]ht!$A$2:$H$253,6,FALSE),1)</f>
        <v>#N/A</v>
      </c>
      <c r="AI73" s="1" t="e">
        <f>ROUND(VLOOKUP($Q73,[1]ht!$A$2:$H$253,7,FALSE),1)</f>
        <v>#N/A</v>
      </c>
      <c r="AJ73" s="1" t="e">
        <f>ROUND(VLOOKUP($Q73,[1]ht!$A$2:$H$253,8,FALSE),1)</f>
        <v>#N/A</v>
      </c>
    </row>
    <row r="74" spans="1:36">
      <c r="A74" s="5">
        <v>69</v>
      </c>
      <c r="B74" s="6"/>
      <c r="C74" s="6"/>
      <c r="D74" s="101"/>
      <c r="E74" s="21"/>
      <c r="F74" s="9"/>
      <c r="G74" s="30">
        <f t="shared" si="12"/>
        <v>0</v>
      </c>
      <c r="H74" s="30">
        <f t="shared" si="13"/>
        <v>0</v>
      </c>
      <c r="I74" s="9"/>
      <c r="J74" s="9"/>
      <c r="K74" s="24" t="str">
        <f t="shared" si="7"/>
        <v/>
      </c>
      <c r="L74" s="24" t="str">
        <f t="shared" si="8"/>
        <v/>
      </c>
      <c r="M74" s="24" t="str">
        <f t="shared" si="9"/>
        <v/>
      </c>
      <c r="N74" s="10" t="str">
        <f>[1]Profile!$B$2</f>
        <v>700101-1</v>
      </c>
      <c r="O74" s="11" t="e">
        <f>#REF!</f>
        <v>#REF!</v>
      </c>
      <c r="P74" s="1" t="str">
        <f t="shared" si="10"/>
        <v>0</v>
      </c>
      <c r="Q74" s="1" t="str">
        <f t="shared" si="11"/>
        <v>0</v>
      </c>
      <c r="R74" s="1" t="e">
        <f>ROUND(VLOOKUP($P74,[1]age!$A$2:$M$457,2,FALSE),1)</f>
        <v>#N/A</v>
      </c>
      <c r="S74" s="1" t="e">
        <f>ROUND(VLOOKUP($P74,[1]age!$A$2:$M$457,3,FALSE),1)</f>
        <v>#N/A</v>
      </c>
      <c r="T74" s="1" t="e">
        <f>ROUND(VLOOKUP($P74,[1]age!$A$2:$M$457,4,FALSE),1)</f>
        <v>#N/A</v>
      </c>
      <c r="U74" s="1" t="e">
        <f>ROUND(VLOOKUP($P74,[1]age!$A$2:$M$457,5,FALSE),1)</f>
        <v>#N/A</v>
      </c>
      <c r="V74" s="1" t="e">
        <f>ROUND(VLOOKUP($P74,[1]age!$A$2:$M$457,6,FALSE),1)</f>
        <v>#N/A</v>
      </c>
      <c r="W74" s="1" t="e">
        <f>ROUND(VLOOKUP($P74,[1]age!$A$2:$M$457,7,FALSE),1)</f>
        <v>#N/A</v>
      </c>
      <c r="X74" s="1" t="e">
        <f>ROUND(VLOOKUP($P74,[1]age!$A$2:$M$457,8,FALSE),1)</f>
        <v>#N/A</v>
      </c>
      <c r="Y74" s="1" t="e">
        <f>ROUND(VLOOKUP($P74,[1]age!$A$2:$M$457,9,FALSE),1)</f>
        <v>#N/A</v>
      </c>
      <c r="Z74" s="1" t="e">
        <f>ROUND(VLOOKUP($P74,[1]age!$A$2:$M$457,10,FALSE),1)</f>
        <v>#N/A</v>
      </c>
      <c r="AA74" s="1" t="e">
        <f>ROUND(VLOOKUP($P74,[1]age!$A$2:$M$457,11,FALSE),1)</f>
        <v>#N/A</v>
      </c>
      <c r="AB74" s="1" t="e">
        <f>ROUND(VLOOKUP($P74,[1]age!$A$2:$M$457,12,FALSE),1)</f>
        <v>#N/A</v>
      </c>
      <c r="AC74" s="1" t="e">
        <f>ROUND(VLOOKUP($P74,[1]age!$A$2:$M$457,13,FALSE),1)</f>
        <v>#N/A</v>
      </c>
      <c r="AD74" s="1" t="e">
        <f>ROUND(VLOOKUP($Q74,[1]ht!$A$2:$H$253,2,FALSE),1)</f>
        <v>#N/A</v>
      </c>
      <c r="AE74" s="1" t="e">
        <f>ROUND(VLOOKUP($Q74,[1]ht!$A$2:$H$253,3,FALSE),1)</f>
        <v>#N/A</v>
      </c>
      <c r="AF74" s="1" t="e">
        <f>ROUND(VLOOKUP($Q74,[1]ht!$A$2:$H$253,4,FALSE),1)</f>
        <v>#N/A</v>
      </c>
      <c r="AG74" s="1" t="e">
        <f>ROUND(VLOOKUP($Q74,[1]ht!$A$2:$H$253,5,FALSE),1)</f>
        <v>#N/A</v>
      </c>
      <c r="AH74" s="1" t="e">
        <f>ROUND(VLOOKUP($Q74,[1]ht!$A$2:$H$253,6,FALSE),1)</f>
        <v>#N/A</v>
      </c>
      <c r="AI74" s="1" t="e">
        <f>ROUND(VLOOKUP($Q74,[1]ht!$A$2:$H$253,7,FALSE),1)</f>
        <v>#N/A</v>
      </c>
      <c r="AJ74" s="1" t="e">
        <f>ROUND(VLOOKUP($Q74,[1]ht!$A$2:$H$253,8,FALSE),1)</f>
        <v>#N/A</v>
      </c>
    </row>
    <row r="75" spans="1:36">
      <c r="A75" s="5">
        <v>70</v>
      </c>
      <c r="B75" s="6"/>
      <c r="C75" s="6"/>
      <c r="D75" s="101"/>
      <c r="E75" s="21"/>
      <c r="F75" s="9"/>
      <c r="G75" s="30">
        <f t="shared" si="12"/>
        <v>0</v>
      </c>
      <c r="H75" s="30">
        <f t="shared" si="13"/>
        <v>0</v>
      </c>
      <c r="I75" s="9"/>
      <c r="J75" s="9"/>
      <c r="K75" s="24" t="str">
        <f t="shared" si="7"/>
        <v/>
      </c>
      <c r="L75" s="24" t="str">
        <f t="shared" si="8"/>
        <v/>
      </c>
      <c r="M75" s="24" t="str">
        <f t="shared" si="9"/>
        <v/>
      </c>
      <c r="N75" s="10" t="str">
        <f>[1]Profile!$B$2</f>
        <v>700101-1</v>
      </c>
      <c r="O75" s="11" t="e">
        <f>#REF!</f>
        <v>#REF!</v>
      </c>
      <c r="P75" s="1" t="str">
        <f t="shared" si="10"/>
        <v>0</v>
      </c>
      <c r="Q75" s="1" t="str">
        <f t="shared" si="11"/>
        <v>0</v>
      </c>
      <c r="R75" s="1" t="e">
        <f>ROUND(VLOOKUP($P75,[1]age!$A$2:$M$457,2,FALSE),1)</f>
        <v>#N/A</v>
      </c>
      <c r="S75" s="1" t="e">
        <f>ROUND(VLOOKUP($P75,[1]age!$A$2:$M$457,3,FALSE),1)</f>
        <v>#N/A</v>
      </c>
      <c r="T75" s="1" t="e">
        <f>ROUND(VLOOKUP($P75,[1]age!$A$2:$M$457,4,FALSE),1)</f>
        <v>#N/A</v>
      </c>
      <c r="U75" s="1" t="e">
        <f>ROUND(VLOOKUP($P75,[1]age!$A$2:$M$457,5,FALSE),1)</f>
        <v>#N/A</v>
      </c>
      <c r="V75" s="1" t="e">
        <f>ROUND(VLOOKUP($P75,[1]age!$A$2:$M$457,6,FALSE),1)</f>
        <v>#N/A</v>
      </c>
      <c r="W75" s="1" t="e">
        <f>ROUND(VLOOKUP($P75,[1]age!$A$2:$M$457,7,FALSE),1)</f>
        <v>#N/A</v>
      </c>
      <c r="X75" s="1" t="e">
        <f>ROUND(VLOOKUP($P75,[1]age!$A$2:$M$457,8,FALSE),1)</f>
        <v>#N/A</v>
      </c>
      <c r="Y75" s="1" t="e">
        <f>ROUND(VLOOKUP($P75,[1]age!$A$2:$M$457,9,FALSE),1)</f>
        <v>#N/A</v>
      </c>
      <c r="Z75" s="1" t="e">
        <f>ROUND(VLOOKUP($P75,[1]age!$A$2:$M$457,10,FALSE),1)</f>
        <v>#N/A</v>
      </c>
      <c r="AA75" s="1" t="e">
        <f>ROUND(VLOOKUP($P75,[1]age!$A$2:$M$457,11,FALSE),1)</f>
        <v>#N/A</v>
      </c>
      <c r="AB75" s="1" t="e">
        <f>ROUND(VLOOKUP($P75,[1]age!$A$2:$M$457,12,FALSE),1)</f>
        <v>#N/A</v>
      </c>
      <c r="AC75" s="1" t="e">
        <f>ROUND(VLOOKUP($P75,[1]age!$A$2:$M$457,13,FALSE),1)</f>
        <v>#N/A</v>
      </c>
      <c r="AD75" s="1" t="e">
        <f>ROUND(VLOOKUP($Q75,[1]ht!$A$2:$H$253,2,FALSE),1)</f>
        <v>#N/A</v>
      </c>
      <c r="AE75" s="1" t="e">
        <f>ROUND(VLOOKUP($Q75,[1]ht!$A$2:$H$253,3,FALSE),1)</f>
        <v>#N/A</v>
      </c>
      <c r="AF75" s="1" t="e">
        <f>ROUND(VLOOKUP($Q75,[1]ht!$A$2:$H$253,4,FALSE),1)</f>
        <v>#N/A</v>
      </c>
      <c r="AG75" s="1" t="e">
        <f>ROUND(VLOOKUP($Q75,[1]ht!$A$2:$H$253,5,FALSE),1)</f>
        <v>#N/A</v>
      </c>
      <c r="AH75" s="1" t="e">
        <f>ROUND(VLOOKUP($Q75,[1]ht!$A$2:$H$253,6,FALSE),1)</f>
        <v>#N/A</v>
      </c>
      <c r="AI75" s="1" t="e">
        <f>ROUND(VLOOKUP($Q75,[1]ht!$A$2:$H$253,7,FALSE),1)</f>
        <v>#N/A</v>
      </c>
      <c r="AJ75" s="1" t="e">
        <f>ROUND(VLOOKUP($Q75,[1]ht!$A$2:$H$253,8,FALSE),1)</f>
        <v>#N/A</v>
      </c>
    </row>
    <row r="76" spans="1:36">
      <c r="A76" s="5">
        <v>71</v>
      </c>
      <c r="B76" s="6"/>
      <c r="C76" s="6"/>
      <c r="D76" s="101"/>
      <c r="E76" s="21"/>
      <c r="F76" s="9"/>
      <c r="G76" s="30">
        <f t="shared" si="12"/>
        <v>0</v>
      </c>
      <c r="H76" s="30">
        <f t="shared" si="13"/>
        <v>0</v>
      </c>
      <c r="I76" s="9"/>
      <c r="J76" s="9"/>
      <c r="K76" s="24" t="str">
        <f t="shared" si="7"/>
        <v/>
      </c>
      <c r="L76" s="24" t="str">
        <f t="shared" si="8"/>
        <v/>
      </c>
      <c r="M76" s="24" t="str">
        <f t="shared" si="9"/>
        <v/>
      </c>
      <c r="N76" s="10" t="str">
        <f>[1]Profile!$B$2</f>
        <v>700101-1</v>
      </c>
      <c r="O76" s="11" t="e">
        <f>#REF!</f>
        <v>#REF!</v>
      </c>
      <c r="P76" s="1" t="str">
        <f t="shared" si="10"/>
        <v>0</v>
      </c>
      <c r="Q76" s="1" t="str">
        <f t="shared" si="11"/>
        <v>0</v>
      </c>
      <c r="R76" s="1" t="e">
        <f>ROUND(VLOOKUP($P76,[1]age!$A$2:$M$457,2,FALSE),1)</f>
        <v>#N/A</v>
      </c>
      <c r="S76" s="1" t="e">
        <f>ROUND(VLOOKUP($P76,[1]age!$A$2:$M$457,3,FALSE),1)</f>
        <v>#N/A</v>
      </c>
      <c r="T76" s="1" t="e">
        <f>ROUND(VLOOKUP($P76,[1]age!$A$2:$M$457,4,FALSE),1)</f>
        <v>#N/A</v>
      </c>
      <c r="U76" s="1" t="e">
        <f>ROUND(VLOOKUP($P76,[1]age!$A$2:$M$457,5,FALSE),1)</f>
        <v>#N/A</v>
      </c>
      <c r="V76" s="1" t="e">
        <f>ROUND(VLOOKUP($P76,[1]age!$A$2:$M$457,6,FALSE),1)</f>
        <v>#N/A</v>
      </c>
      <c r="W76" s="1" t="e">
        <f>ROUND(VLOOKUP($P76,[1]age!$A$2:$M$457,7,FALSE),1)</f>
        <v>#N/A</v>
      </c>
      <c r="X76" s="1" t="e">
        <f>ROUND(VLOOKUP($P76,[1]age!$A$2:$M$457,8,FALSE),1)</f>
        <v>#N/A</v>
      </c>
      <c r="Y76" s="1" t="e">
        <f>ROUND(VLOOKUP($P76,[1]age!$A$2:$M$457,9,FALSE),1)</f>
        <v>#N/A</v>
      </c>
      <c r="Z76" s="1" t="e">
        <f>ROUND(VLOOKUP($P76,[1]age!$A$2:$M$457,10,FALSE),1)</f>
        <v>#N/A</v>
      </c>
      <c r="AA76" s="1" t="e">
        <f>ROUND(VLOOKUP($P76,[1]age!$A$2:$M$457,11,FALSE),1)</f>
        <v>#N/A</v>
      </c>
      <c r="AB76" s="1" t="e">
        <f>ROUND(VLOOKUP($P76,[1]age!$A$2:$M$457,12,FALSE),1)</f>
        <v>#N/A</v>
      </c>
      <c r="AC76" s="1" t="e">
        <f>ROUND(VLOOKUP($P76,[1]age!$A$2:$M$457,13,FALSE),1)</f>
        <v>#N/A</v>
      </c>
      <c r="AD76" s="1" t="e">
        <f>ROUND(VLOOKUP($Q76,[1]ht!$A$2:$H$253,2,FALSE),1)</f>
        <v>#N/A</v>
      </c>
      <c r="AE76" s="1" t="e">
        <f>ROUND(VLOOKUP($Q76,[1]ht!$A$2:$H$253,3,FALSE),1)</f>
        <v>#N/A</v>
      </c>
      <c r="AF76" s="1" t="e">
        <f>ROUND(VLOOKUP($Q76,[1]ht!$A$2:$H$253,4,FALSE),1)</f>
        <v>#N/A</v>
      </c>
      <c r="AG76" s="1" t="e">
        <f>ROUND(VLOOKUP($Q76,[1]ht!$A$2:$H$253,5,FALSE),1)</f>
        <v>#N/A</v>
      </c>
      <c r="AH76" s="1" t="e">
        <f>ROUND(VLOOKUP($Q76,[1]ht!$A$2:$H$253,6,FALSE),1)</f>
        <v>#N/A</v>
      </c>
      <c r="AI76" s="1" t="e">
        <f>ROUND(VLOOKUP($Q76,[1]ht!$A$2:$H$253,7,FALSE),1)</f>
        <v>#N/A</v>
      </c>
      <c r="AJ76" s="1" t="e">
        <f>ROUND(VLOOKUP($Q76,[1]ht!$A$2:$H$253,8,FALSE),1)</f>
        <v>#N/A</v>
      </c>
    </row>
    <row r="77" spans="1:36">
      <c r="A77" s="5">
        <v>72</v>
      </c>
      <c r="B77" s="6"/>
      <c r="C77" s="6"/>
      <c r="D77" s="101"/>
      <c r="E77" s="21"/>
      <c r="F77" s="9"/>
      <c r="G77" s="30">
        <f t="shared" si="12"/>
        <v>0</v>
      </c>
      <c r="H77" s="30">
        <f t="shared" si="13"/>
        <v>0</v>
      </c>
      <c r="I77" s="9"/>
      <c r="J77" s="9"/>
      <c r="K77" s="24" t="str">
        <f t="shared" si="7"/>
        <v/>
      </c>
      <c r="L77" s="24" t="str">
        <f t="shared" si="8"/>
        <v/>
      </c>
      <c r="M77" s="24" t="str">
        <f t="shared" si="9"/>
        <v/>
      </c>
      <c r="N77" s="10" t="str">
        <f>[1]Profile!$B$2</f>
        <v>700101-1</v>
      </c>
      <c r="O77" s="11" t="e">
        <f>#REF!</f>
        <v>#REF!</v>
      </c>
      <c r="P77" s="1" t="str">
        <f t="shared" si="10"/>
        <v>0</v>
      </c>
      <c r="Q77" s="1" t="str">
        <f t="shared" si="11"/>
        <v>0</v>
      </c>
      <c r="R77" s="1" t="e">
        <f>ROUND(VLOOKUP($P77,[1]age!$A$2:$M$457,2,FALSE),1)</f>
        <v>#N/A</v>
      </c>
      <c r="S77" s="1" t="e">
        <f>ROUND(VLOOKUP($P77,[1]age!$A$2:$M$457,3,FALSE),1)</f>
        <v>#N/A</v>
      </c>
      <c r="T77" s="1" t="e">
        <f>ROUND(VLOOKUP($P77,[1]age!$A$2:$M$457,4,FALSE),1)</f>
        <v>#N/A</v>
      </c>
      <c r="U77" s="1" t="e">
        <f>ROUND(VLOOKUP($P77,[1]age!$A$2:$M$457,5,FALSE),1)</f>
        <v>#N/A</v>
      </c>
      <c r="V77" s="1" t="e">
        <f>ROUND(VLOOKUP($P77,[1]age!$A$2:$M$457,6,FALSE),1)</f>
        <v>#N/A</v>
      </c>
      <c r="W77" s="1" t="e">
        <f>ROUND(VLOOKUP($P77,[1]age!$A$2:$M$457,7,FALSE),1)</f>
        <v>#N/A</v>
      </c>
      <c r="X77" s="1" t="e">
        <f>ROUND(VLOOKUP($P77,[1]age!$A$2:$M$457,8,FALSE),1)</f>
        <v>#N/A</v>
      </c>
      <c r="Y77" s="1" t="e">
        <f>ROUND(VLOOKUP($P77,[1]age!$A$2:$M$457,9,FALSE),1)</f>
        <v>#N/A</v>
      </c>
      <c r="Z77" s="1" t="e">
        <f>ROUND(VLOOKUP($P77,[1]age!$A$2:$M$457,10,FALSE),1)</f>
        <v>#N/A</v>
      </c>
      <c r="AA77" s="1" t="e">
        <f>ROUND(VLOOKUP($P77,[1]age!$A$2:$M$457,11,FALSE),1)</f>
        <v>#N/A</v>
      </c>
      <c r="AB77" s="1" t="e">
        <f>ROUND(VLOOKUP($P77,[1]age!$A$2:$M$457,12,FALSE),1)</f>
        <v>#N/A</v>
      </c>
      <c r="AC77" s="1" t="e">
        <f>ROUND(VLOOKUP($P77,[1]age!$A$2:$M$457,13,FALSE),1)</f>
        <v>#N/A</v>
      </c>
      <c r="AD77" s="1" t="e">
        <f>ROUND(VLOOKUP($Q77,[1]ht!$A$2:$H$253,2,FALSE),1)</f>
        <v>#N/A</v>
      </c>
      <c r="AE77" s="1" t="e">
        <f>ROUND(VLOOKUP($Q77,[1]ht!$A$2:$H$253,3,FALSE),1)</f>
        <v>#N/A</v>
      </c>
      <c r="AF77" s="1" t="e">
        <f>ROUND(VLOOKUP($Q77,[1]ht!$A$2:$H$253,4,FALSE),1)</f>
        <v>#N/A</v>
      </c>
      <c r="AG77" s="1" t="e">
        <f>ROUND(VLOOKUP($Q77,[1]ht!$A$2:$H$253,5,FALSE),1)</f>
        <v>#N/A</v>
      </c>
      <c r="AH77" s="1" t="e">
        <f>ROUND(VLOOKUP($Q77,[1]ht!$A$2:$H$253,6,FALSE),1)</f>
        <v>#N/A</v>
      </c>
      <c r="AI77" s="1" t="e">
        <f>ROUND(VLOOKUP($Q77,[1]ht!$A$2:$H$253,7,FALSE),1)</f>
        <v>#N/A</v>
      </c>
      <c r="AJ77" s="1" t="e">
        <f>ROUND(VLOOKUP($Q77,[1]ht!$A$2:$H$253,8,FALSE),1)</f>
        <v>#N/A</v>
      </c>
    </row>
    <row r="78" spans="1:36">
      <c r="A78" s="5">
        <v>73</v>
      </c>
      <c r="B78" s="6"/>
      <c r="C78" s="6"/>
      <c r="D78" s="101"/>
      <c r="E78" s="21"/>
      <c r="F78" s="9"/>
      <c r="G78" s="30">
        <f t="shared" si="12"/>
        <v>0</v>
      </c>
      <c r="H78" s="30">
        <f t="shared" si="13"/>
        <v>0</v>
      </c>
      <c r="I78" s="9"/>
      <c r="J78" s="9"/>
      <c r="K78" s="24" t="str">
        <f t="shared" si="7"/>
        <v/>
      </c>
      <c r="L78" s="24" t="str">
        <f t="shared" si="8"/>
        <v/>
      </c>
      <c r="M78" s="24" t="str">
        <f t="shared" si="9"/>
        <v/>
      </c>
      <c r="N78" s="10" t="str">
        <f>[1]Profile!$B$2</f>
        <v>700101-1</v>
      </c>
      <c r="O78" s="11" t="e">
        <f>#REF!</f>
        <v>#REF!</v>
      </c>
      <c r="P78" s="1" t="str">
        <f t="shared" si="10"/>
        <v>0</v>
      </c>
      <c r="Q78" s="1" t="str">
        <f t="shared" si="11"/>
        <v>0</v>
      </c>
      <c r="R78" s="1" t="e">
        <f>ROUND(VLOOKUP($P78,[1]age!$A$2:$M$457,2,FALSE),1)</f>
        <v>#N/A</v>
      </c>
      <c r="S78" s="1" t="e">
        <f>ROUND(VLOOKUP($P78,[1]age!$A$2:$M$457,3,FALSE),1)</f>
        <v>#N/A</v>
      </c>
      <c r="T78" s="1" t="e">
        <f>ROUND(VLOOKUP($P78,[1]age!$A$2:$M$457,4,FALSE),1)</f>
        <v>#N/A</v>
      </c>
      <c r="U78" s="1" t="e">
        <f>ROUND(VLOOKUP($P78,[1]age!$A$2:$M$457,5,FALSE),1)</f>
        <v>#N/A</v>
      </c>
      <c r="V78" s="1" t="e">
        <f>ROUND(VLOOKUP($P78,[1]age!$A$2:$M$457,6,FALSE),1)</f>
        <v>#N/A</v>
      </c>
      <c r="W78" s="1" t="e">
        <f>ROUND(VLOOKUP($P78,[1]age!$A$2:$M$457,7,FALSE),1)</f>
        <v>#N/A</v>
      </c>
      <c r="X78" s="1" t="e">
        <f>ROUND(VLOOKUP($P78,[1]age!$A$2:$M$457,8,FALSE),1)</f>
        <v>#N/A</v>
      </c>
      <c r="Y78" s="1" t="e">
        <f>ROUND(VLOOKUP($P78,[1]age!$A$2:$M$457,9,FALSE),1)</f>
        <v>#N/A</v>
      </c>
      <c r="Z78" s="1" t="e">
        <f>ROUND(VLOOKUP($P78,[1]age!$A$2:$M$457,10,FALSE),1)</f>
        <v>#N/A</v>
      </c>
      <c r="AA78" s="1" t="e">
        <f>ROUND(VLOOKUP($P78,[1]age!$A$2:$M$457,11,FALSE),1)</f>
        <v>#N/A</v>
      </c>
      <c r="AB78" s="1" t="e">
        <f>ROUND(VLOOKUP($P78,[1]age!$A$2:$M$457,12,FALSE),1)</f>
        <v>#N/A</v>
      </c>
      <c r="AC78" s="1" t="e">
        <f>ROUND(VLOOKUP($P78,[1]age!$A$2:$M$457,13,FALSE),1)</f>
        <v>#N/A</v>
      </c>
      <c r="AD78" s="1" t="e">
        <f>ROUND(VLOOKUP($Q78,[1]ht!$A$2:$H$253,2,FALSE),1)</f>
        <v>#N/A</v>
      </c>
      <c r="AE78" s="1" t="e">
        <f>ROUND(VLOOKUP($Q78,[1]ht!$A$2:$H$253,3,FALSE),1)</f>
        <v>#N/A</v>
      </c>
      <c r="AF78" s="1" t="e">
        <f>ROUND(VLOOKUP($Q78,[1]ht!$A$2:$H$253,4,FALSE),1)</f>
        <v>#N/A</v>
      </c>
      <c r="AG78" s="1" t="e">
        <f>ROUND(VLOOKUP($Q78,[1]ht!$A$2:$H$253,5,FALSE),1)</f>
        <v>#N/A</v>
      </c>
      <c r="AH78" s="1" t="e">
        <f>ROUND(VLOOKUP($Q78,[1]ht!$A$2:$H$253,6,FALSE),1)</f>
        <v>#N/A</v>
      </c>
      <c r="AI78" s="1" t="e">
        <f>ROUND(VLOOKUP($Q78,[1]ht!$A$2:$H$253,7,FALSE),1)</f>
        <v>#N/A</v>
      </c>
      <c r="AJ78" s="1" t="e">
        <f>ROUND(VLOOKUP($Q78,[1]ht!$A$2:$H$253,8,FALSE),1)</f>
        <v>#N/A</v>
      </c>
    </row>
    <row r="79" spans="1:36">
      <c r="A79" s="5">
        <v>74</v>
      </c>
      <c r="B79" s="6"/>
      <c r="C79" s="6"/>
      <c r="D79" s="101"/>
      <c r="E79" s="21"/>
      <c r="F79" s="9"/>
      <c r="G79" s="30">
        <f t="shared" si="12"/>
        <v>0</v>
      </c>
      <c r="H79" s="30">
        <f t="shared" si="13"/>
        <v>0</v>
      </c>
      <c r="I79" s="9"/>
      <c r="J79" s="9"/>
      <c r="K79" s="24" t="str">
        <f t="shared" si="7"/>
        <v/>
      </c>
      <c r="L79" s="24" t="str">
        <f t="shared" si="8"/>
        <v/>
      </c>
      <c r="M79" s="24" t="str">
        <f t="shared" si="9"/>
        <v/>
      </c>
      <c r="N79" s="10" t="str">
        <f>[1]Profile!$B$2</f>
        <v>700101-1</v>
      </c>
      <c r="O79" s="11" t="e">
        <f>#REF!</f>
        <v>#REF!</v>
      </c>
      <c r="P79" s="1" t="str">
        <f t="shared" si="10"/>
        <v>0</v>
      </c>
      <c r="Q79" s="1" t="str">
        <f t="shared" si="11"/>
        <v>0</v>
      </c>
      <c r="R79" s="1" t="e">
        <f>ROUND(VLOOKUP($P79,[1]age!$A$2:$M$457,2,FALSE),1)</f>
        <v>#N/A</v>
      </c>
      <c r="S79" s="1" t="e">
        <f>ROUND(VLOOKUP($P79,[1]age!$A$2:$M$457,3,FALSE),1)</f>
        <v>#N/A</v>
      </c>
      <c r="T79" s="1" t="e">
        <f>ROUND(VLOOKUP($P79,[1]age!$A$2:$M$457,4,FALSE),1)</f>
        <v>#N/A</v>
      </c>
      <c r="U79" s="1" t="e">
        <f>ROUND(VLOOKUP($P79,[1]age!$A$2:$M$457,5,FALSE),1)</f>
        <v>#N/A</v>
      </c>
      <c r="V79" s="1" t="e">
        <f>ROUND(VLOOKUP($P79,[1]age!$A$2:$M$457,6,FALSE),1)</f>
        <v>#N/A</v>
      </c>
      <c r="W79" s="1" t="e">
        <f>ROUND(VLOOKUP($P79,[1]age!$A$2:$M$457,7,FALSE),1)</f>
        <v>#N/A</v>
      </c>
      <c r="X79" s="1" t="e">
        <f>ROUND(VLOOKUP($P79,[1]age!$A$2:$M$457,8,FALSE),1)</f>
        <v>#N/A</v>
      </c>
      <c r="Y79" s="1" t="e">
        <f>ROUND(VLOOKUP($P79,[1]age!$A$2:$M$457,9,FALSE),1)</f>
        <v>#N/A</v>
      </c>
      <c r="Z79" s="1" t="e">
        <f>ROUND(VLOOKUP($P79,[1]age!$A$2:$M$457,10,FALSE),1)</f>
        <v>#N/A</v>
      </c>
      <c r="AA79" s="1" t="e">
        <f>ROUND(VLOOKUP($P79,[1]age!$A$2:$M$457,11,FALSE),1)</f>
        <v>#N/A</v>
      </c>
      <c r="AB79" s="1" t="e">
        <f>ROUND(VLOOKUP($P79,[1]age!$A$2:$M$457,12,FALSE),1)</f>
        <v>#N/A</v>
      </c>
      <c r="AC79" s="1" t="e">
        <f>ROUND(VLOOKUP($P79,[1]age!$A$2:$M$457,13,FALSE),1)</f>
        <v>#N/A</v>
      </c>
      <c r="AD79" s="1" t="e">
        <f>ROUND(VLOOKUP($Q79,[1]ht!$A$2:$H$253,2,FALSE),1)</f>
        <v>#N/A</v>
      </c>
      <c r="AE79" s="1" t="e">
        <f>ROUND(VLOOKUP($Q79,[1]ht!$A$2:$H$253,3,FALSE),1)</f>
        <v>#N/A</v>
      </c>
      <c r="AF79" s="1" t="e">
        <f>ROUND(VLOOKUP($Q79,[1]ht!$A$2:$H$253,4,FALSE),1)</f>
        <v>#N/A</v>
      </c>
      <c r="AG79" s="1" t="e">
        <f>ROUND(VLOOKUP($Q79,[1]ht!$A$2:$H$253,5,FALSE),1)</f>
        <v>#N/A</v>
      </c>
      <c r="AH79" s="1" t="e">
        <f>ROUND(VLOOKUP($Q79,[1]ht!$A$2:$H$253,6,FALSE),1)</f>
        <v>#N/A</v>
      </c>
      <c r="AI79" s="1" t="e">
        <f>ROUND(VLOOKUP($Q79,[1]ht!$A$2:$H$253,7,FALSE),1)</f>
        <v>#N/A</v>
      </c>
      <c r="AJ79" s="1" t="e">
        <f>ROUND(VLOOKUP($Q79,[1]ht!$A$2:$H$253,8,FALSE),1)</f>
        <v>#N/A</v>
      </c>
    </row>
    <row r="80" spans="1:36">
      <c r="A80" s="5">
        <v>75</v>
      </c>
      <c r="B80" s="6"/>
      <c r="C80" s="6"/>
      <c r="D80" s="101"/>
      <c r="E80" s="21"/>
      <c r="F80" s="9"/>
      <c r="G80" s="30">
        <f t="shared" si="12"/>
        <v>0</v>
      </c>
      <c r="H80" s="30">
        <f t="shared" si="13"/>
        <v>0</v>
      </c>
      <c r="I80" s="9"/>
      <c r="J80" s="9"/>
      <c r="K80" s="24" t="str">
        <f t="shared" si="7"/>
        <v/>
      </c>
      <c r="L80" s="24" t="str">
        <f t="shared" si="8"/>
        <v/>
      </c>
      <c r="M80" s="24" t="str">
        <f t="shared" si="9"/>
        <v/>
      </c>
      <c r="N80" s="10" t="str">
        <f>[1]Profile!$B$2</f>
        <v>700101-1</v>
      </c>
      <c r="O80" s="11" t="e">
        <f>#REF!</f>
        <v>#REF!</v>
      </c>
      <c r="P80" s="1" t="str">
        <f t="shared" si="10"/>
        <v>0</v>
      </c>
      <c r="Q80" s="1" t="str">
        <f t="shared" si="11"/>
        <v>0</v>
      </c>
      <c r="R80" s="1" t="e">
        <f>ROUND(VLOOKUP($P80,[1]age!$A$2:$M$457,2,FALSE),1)</f>
        <v>#N/A</v>
      </c>
      <c r="S80" s="1" t="e">
        <f>ROUND(VLOOKUP($P80,[1]age!$A$2:$M$457,3,FALSE),1)</f>
        <v>#N/A</v>
      </c>
      <c r="T80" s="1" t="e">
        <f>ROUND(VLOOKUP($P80,[1]age!$A$2:$M$457,4,FALSE),1)</f>
        <v>#N/A</v>
      </c>
      <c r="U80" s="1" t="e">
        <f>ROUND(VLOOKUP($P80,[1]age!$A$2:$M$457,5,FALSE),1)</f>
        <v>#N/A</v>
      </c>
      <c r="V80" s="1" t="e">
        <f>ROUND(VLOOKUP($P80,[1]age!$A$2:$M$457,6,FALSE),1)</f>
        <v>#N/A</v>
      </c>
      <c r="W80" s="1" t="e">
        <f>ROUND(VLOOKUP($P80,[1]age!$A$2:$M$457,7,FALSE),1)</f>
        <v>#N/A</v>
      </c>
      <c r="X80" s="1" t="e">
        <f>ROUND(VLOOKUP($P80,[1]age!$A$2:$M$457,8,FALSE),1)</f>
        <v>#N/A</v>
      </c>
      <c r="Y80" s="1" t="e">
        <f>ROUND(VLOOKUP($P80,[1]age!$A$2:$M$457,9,FALSE),1)</f>
        <v>#N/A</v>
      </c>
      <c r="Z80" s="1" t="e">
        <f>ROUND(VLOOKUP($P80,[1]age!$A$2:$M$457,10,FALSE),1)</f>
        <v>#N/A</v>
      </c>
      <c r="AA80" s="1" t="e">
        <f>ROUND(VLOOKUP($P80,[1]age!$A$2:$M$457,11,FALSE),1)</f>
        <v>#N/A</v>
      </c>
      <c r="AB80" s="1" t="e">
        <f>ROUND(VLOOKUP($P80,[1]age!$A$2:$M$457,12,FALSE),1)</f>
        <v>#N/A</v>
      </c>
      <c r="AC80" s="1" t="e">
        <f>ROUND(VLOOKUP($P80,[1]age!$A$2:$M$457,13,FALSE),1)</f>
        <v>#N/A</v>
      </c>
      <c r="AD80" s="1" t="e">
        <f>ROUND(VLOOKUP($Q80,[1]ht!$A$2:$H$253,2,FALSE),1)</f>
        <v>#N/A</v>
      </c>
      <c r="AE80" s="1" t="e">
        <f>ROUND(VLOOKUP($Q80,[1]ht!$A$2:$H$253,3,FALSE),1)</f>
        <v>#N/A</v>
      </c>
      <c r="AF80" s="1" t="e">
        <f>ROUND(VLOOKUP($Q80,[1]ht!$A$2:$H$253,4,FALSE),1)</f>
        <v>#N/A</v>
      </c>
      <c r="AG80" s="1" t="e">
        <f>ROUND(VLOOKUP($Q80,[1]ht!$A$2:$H$253,5,FALSE),1)</f>
        <v>#N/A</v>
      </c>
      <c r="AH80" s="1" t="e">
        <f>ROUND(VLOOKUP($Q80,[1]ht!$A$2:$H$253,6,FALSE),1)</f>
        <v>#N/A</v>
      </c>
      <c r="AI80" s="1" t="e">
        <f>ROUND(VLOOKUP($Q80,[1]ht!$A$2:$H$253,7,FALSE),1)</f>
        <v>#N/A</v>
      </c>
      <c r="AJ80" s="1" t="e">
        <f>ROUND(VLOOKUP($Q80,[1]ht!$A$2:$H$253,8,FALSE),1)</f>
        <v>#N/A</v>
      </c>
    </row>
    <row r="81" spans="1:36">
      <c r="A81" s="5">
        <v>76</v>
      </c>
      <c r="B81" s="6"/>
      <c r="C81" s="6"/>
      <c r="D81" s="101"/>
      <c r="E81" s="21"/>
      <c r="F81" s="9"/>
      <c r="G81" s="30">
        <f t="shared" si="12"/>
        <v>0</v>
      </c>
      <c r="H81" s="30">
        <f t="shared" si="13"/>
        <v>0</v>
      </c>
      <c r="I81" s="9"/>
      <c r="J81" s="9"/>
      <c r="K81" s="24" t="str">
        <f t="shared" si="7"/>
        <v/>
      </c>
      <c r="L81" s="24" t="str">
        <f t="shared" si="8"/>
        <v/>
      </c>
      <c r="M81" s="24" t="str">
        <f t="shared" si="9"/>
        <v/>
      </c>
      <c r="N81" s="10" t="str">
        <f>[1]Profile!$B$2</f>
        <v>700101-1</v>
      </c>
      <c r="O81" s="11" t="e">
        <f>#REF!</f>
        <v>#REF!</v>
      </c>
      <c r="P81" s="1" t="str">
        <f t="shared" si="10"/>
        <v>0</v>
      </c>
      <c r="Q81" s="1" t="str">
        <f t="shared" si="11"/>
        <v>0</v>
      </c>
      <c r="R81" s="1" t="e">
        <f>ROUND(VLOOKUP($P81,[1]age!$A$2:$M$457,2,FALSE),1)</f>
        <v>#N/A</v>
      </c>
      <c r="S81" s="1" t="e">
        <f>ROUND(VLOOKUP($P81,[1]age!$A$2:$M$457,3,FALSE),1)</f>
        <v>#N/A</v>
      </c>
      <c r="T81" s="1" t="e">
        <f>ROUND(VLOOKUP($P81,[1]age!$A$2:$M$457,4,FALSE),1)</f>
        <v>#N/A</v>
      </c>
      <c r="U81" s="1" t="e">
        <f>ROUND(VLOOKUP($P81,[1]age!$A$2:$M$457,5,FALSE),1)</f>
        <v>#N/A</v>
      </c>
      <c r="V81" s="1" t="e">
        <f>ROUND(VLOOKUP($P81,[1]age!$A$2:$M$457,6,FALSE),1)</f>
        <v>#N/A</v>
      </c>
      <c r="W81" s="1" t="e">
        <f>ROUND(VLOOKUP($P81,[1]age!$A$2:$M$457,7,FALSE),1)</f>
        <v>#N/A</v>
      </c>
      <c r="X81" s="1" t="e">
        <f>ROUND(VLOOKUP($P81,[1]age!$A$2:$M$457,8,FALSE),1)</f>
        <v>#N/A</v>
      </c>
      <c r="Y81" s="1" t="e">
        <f>ROUND(VLOOKUP($P81,[1]age!$A$2:$M$457,9,FALSE),1)</f>
        <v>#N/A</v>
      </c>
      <c r="Z81" s="1" t="e">
        <f>ROUND(VLOOKUP($P81,[1]age!$A$2:$M$457,10,FALSE),1)</f>
        <v>#N/A</v>
      </c>
      <c r="AA81" s="1" t="e">
        <f>ROUND(VLOOKUP($P81,[1]age!$A$2:$M$457,11,FALSE),1)</f>
        <v>#N/A</v>
      </c>
      <c r="AB81" s="1" t="e">
        <f>ROUND(VLOOKUP($P81,[1]age!$A$2:$M$457,12,FALSE),1)</f>
        <v>#N/A</v>
      </c>
      <c r="AC81" s="1" t="e">
        <f>ROUND(VLOOKUP($P81,[1]age!$A$2:$M$457,13,FALSE),1)</f>
        <v>#N/A</v>
      </c>
      <c r="AD81" s="1" t="e">
        <f>ROUND(VLOOKUP($Q81,[1]ht!$A$2:$H$253,2,FALSE),1)</f>
        <v>#N/A</v>
      </c>
      <c r="AE81" s="1" t="e">
        <f>ROUND(VLOOKUP($Q81,[1]ht!$A$2:$H$253,3,FALSE),1)</f>
        <v>#N/A</v>
      </c>
      <c r="AF81" s="1" t="e">
        <f>ROUND(VLOOKUP($Q81,[1]ht!$A$2:$H$253,4,FALSE),1)</f>
        <v>#N/A</v>
      </c>
      <c r="AG81" s="1" t="e">
        <f>ROUND(VLOOKUP($Q81,[1]ht!$A$2:$H$253,5,FALSE),1)</f>
        <v>#N/A</v>
      </c>
      <c r="AH81" s="1" t="e">
        <f>ROUND(VLOOKUP($Q81,[1]ht!$A$2:$H$253,6,FALSE),1)</f>
        <v>#N/A</v>
      </c>
      <c r="AI81" s="1" t="e">
        <f>ROUND(VLOOKUP($Q81,[1]ht!$A$2:$H$253,7,FALSE),1)</f>
        <v>#N/A</v>
      </c>
      <c r="AJ81" s="1" t="e">
        <f>ROUND(VLOOKUP($Q81,[1]ht!$A$2:$H$253,8,FALSE),1)</f>
        <v>#N/A</v>
      </c>
    </row>
    <row r="82" spans="1:36">
      <c r="A82" s="5">
        <v>77</v>
      </c>
      <c r="B82" s="6"/>
      <c r="C82" s="6"/>
      <c r="D82" s="101"/>
      <c r="E82" s="21"/>
      <c r="F82" s="9"/>
      <c r="G82" s="30">
        <f t="shared" si="12"/>
        <v>0</v>
      </c>
      <c r="H82" s="30">
        <f t="shared" si="13"/>
        <v>0</v>
      </c>
      <c r="I82" s="9"/>
      <c r="J82" s="9"/>
      <c r="K82" s="24" t="str">
        <f t="shared" si="7"/>
        <v/>
      </c>
      <c r="L82" s="24" t="str">
        <f t="shared" si="8"/>
        <v/>
      </c>
      <c r="M82" s="24" t="str">
        <f t="shared" si="9"/>
        <v/>
      </c>
      <c r="N82" s="10" t="str">
        <f>[1]Profile!$B$2</f>
        <v>700101-1</v>
      </c>
      <c r="O82" s="11" t="e">
        <f>#REF!</f>
        <v>#REF!</v>
      </c>
      <c r="P82" s="1" t="str">
        <f t="shared" si="10"/>
        <v>0</v>
      </c>
      <c r="Q82" s="1" t="str">
        <f t="shared" si="11"/>
        <v>0</v>
      </c>
      <c r="R82" s="1" t="e">
        <f>ROUND(VLOOKUP($P82,[1]age!$A$2:$M$457,2,FALSE),1)</f>
        <v>#N/A</v>
      </c>
      <c r="S82" s="1" t="e">
        <f>ROUND(VLOOKUP($P82,[1]age!$A$2:$M$457,3,FALSE),1)</f>
        <v>#N/A</v>
      </c>
      <c r="T82" s="1" t="e">
        <f>ROUND(VLOOKUP($P82,[1]age!$A$2:$M$457,4,FALSE),1)</f>
        <v>#N/A</v>
      </c>
      <c r="U82" s="1" t="e">
        <f>ROUND(VLOOKUP($P82,[1]age!$A$2:$M$457,5,FALSE),1)</f>
        <v>#N/A</v>
      </c>
      <c r="V82" s="1" t="e">
        <f>ROUND(VLOOKUP($P82,[1]age!$A$2:$M$457,6,FALSE),1)</f>
        <v>#N/A</v>
      </c>
      <c r="W82" s="1" t="e">
        <f>ROUND(VLOOKUP($P82,[1]age!$A$2:$M$457,7,FALSE),1)</f>
        <v>#N/A</v>
      </c>
      <c r="X82" s="1" t="e">
        <f>ROUND(VLOOKUP($P82,[1]age!$A$2:$M$457,8,FALSE),1)</f>
        <v>#N/A</v>
      </c>
      <c r="Y82" s="1" t="e">
        <f>ROUND(VLOOKUP($P82,[1]age!$A$2:$M$457,9,FALSE),1)</f>
        <v>#N/A</v>
      </c>
      <c r="Z82" s="1" t="e">
        <f>ROUND(VLOOKUP($P82,[1]age!$A$2:$M$457,10,FALSE),1)</f>
        <v>#N/A</v>
      </c>
      <c r="AA82" s="1" t="e">
        <f>ROUND(VLOOKUP($P82,[1]age!$A$2:$M$457,11,FALSE),1)</f>
        <v>#N/A</v>
      </c>
      <c r="AB82" s="1" t="e">
        <f>ROUND(VLOOKUP($P82,[1]age!$A$2:$M$457,12,FALSE),1)</f>
        <v>#N/A</v>
      </c>
      <c r="AC82" s="1" t="e">
        <f>ROUND(VLOOKUP($P82,[1]age!$A$2:$M$457,13,FALSE),1)</f>
        <v>#N/A</v>
      </c>
      <c r="AD82" s="1" t="e">
        <f>ROUND(VLOOKUP($Q82,[1]ht!$A$2:$H$253,2,FALSE),1)</f>
        <v>#N/A</v>
      </c>
      <c r="AE82" s="1" t="e">
        <f>ROUND(VLOOKUP($Q82,[1]ht!$A$2:$H$253,3,FALSE),1)</f>
        <v>#N/A</v>
      </c>
      <c r="AF82" s="1" t="e">
        <f>ROUND(VLOOKUP($Q82,[1]ht!$A$2:$H$253,4,FALSE),1)</f>
        <v>#N/A</v>
      </c>
      <c r="AG82" s="1" t="e">
        <f>ROUND(VLOOKUP($Q82,[1]ht!$A$2:$H$253,5,FALSE),1)</f>
        <v>#N/A</v>
      </c>
      <c r="AH82" s="1" t="e">
        <f>ROUND(VLOOKUP($Q82,[1]ht!$A$2:$H$253,6,FALSE),1)</f>
        <v>#N/A</v>
      </c>
      <c r="AI82" s="1" t="e">
        <f>ROUND(VLOOKUP($Q82,[1]ht!$A$2:$H$253,7,FALSE),1)</f>
        <v>#N/A</v>
      </c>
      <c r="AJ82" s="1" t="e">
        <f>ROUND(VLOOKUP($Q82,[1]ht!$A$2:$H$253,8,FALSE),1)</f>
        <v>#N/A</v>
      </c>
    </row>
    <row r="83" spans="1:36">
      <c r="A83" s="5">
        <v>78</v>
      </c>
      <c r="B83" s="6"/>
      <c r="C83" s="6"/>
      <c r="D83" s="101"/>
      <c r="E83" s="21"/>
      <c r="F83" s="9"/>
      <c r="G83" s="30">
        <f t="shared" si="12"/>
        <v>0</v>
      </c>
      <c r="H83" s="30">
        <f t="shared" si="13"/>
        <v>0</v>
      </c>
      <c r="I83" s="9"/>
      <c r="J83" s="9"/>
      <c r="K83" s="24" t="str">
        <f t="shared" si="7"/>
        <v/>
      </c>
      <c r="L83" s="24" t="str">
        <f t="shared" si="8"/>
        <v/>
      </c>
      <c r="M83" s="24" t="str">
        <f t="shared" si="9"/>
        <v/>
      </c>
      <c r="N83" s="10" t="str">
        <f>[1]Profile!$B$2</f>
        <v>700101-1</v>
      </c>
      <c r="O83" s="11" t="e">
        <f>#REF!</f>
        <v>#REF!</v>
      </c>
      <c r="P83" s="1" t="str">
        <f t="shared" si="10"/>
        <v>0</v>
      </c>
      <c r="Q83" s="1" t="str">
        <f t="shared" si="11"/>
        <v>0</v>
      </c>
      <c r="R83" s="1" t="e">
        <f>ROUND(VLOOKUP($P83,[1]age!$A$2:$M$457,2,FALSE),1)</f>
        <v>#N/A</v>
      </c>
      <c r="S83" s="1" t="e">
        <f>ROUND(VLOOKUP($P83,[1]age!$A$2:$M$457,3,FALSE),1)</f>
        <v>#N/A</v>
      </c>
      <c r="T83" s="1" t="e">
        <f>ROUND(VLOOKUP($P83,[1]age!$A$2:$M$457,4,FALSE),1)</f>
        <v>#N/A</v>
      </c>
      <c r="U83" s="1" t="e">
        <f>ROUND(VLOOKUP($P83,[1]age!$A$2:$M$457,5,FALSE),1)</f>
        <v>#N/A</v>
      </c>
      <c r="V83" s="1" t="e">
        <f>ROUND(VLOOKUP($P83,[1]age!$A$2:$M$457,6,FALSE),1)</f>
        <v>#N/A</v>
      </c>
      <c r="W83" s="1" t="e">
        <f>ROUND(VLOOKUP($P83,[1]age!$A$2:$M$457,7,FALSE),1)</f>
        <v>#N/A</v>
      </c>
      <c r="X83" s="1" t="e">
        <f>ROUND(VLOOKUP($P83,[1]age!$A$2:$M$457,8,FALSE),1)</f>
        <v>#N/A</v>
      </c>
      <c r="Y83" s="1" t="e">
        <f>ROUND(VLOOKUP($P83,[1]age!$A$2:$M$457,9,FALSE),1)</f>
        <v>#N/A</v>
      </c>
      <c r="Z83" s="1" t="e">
        <f>ROUND(VLOOKUP($P83,[1]age!$A$2:$M$457,10,FALSE),1)</f>
        <v>#N/A</v>
      </c>
      <c r="AA83" s="1" t="e">
        <f>ROUND(VLOOKUP($P83,[1]age!$A$2:$M$457,11,FALSE),1)</f>
        <v>#N/A</v>
      </c>
      <c r="AB83" s="1" t="e">
        <f>ROUND(VLOOKUP($P83,[1]age!$A$2:$M$457,12,FALSE),1)</f>
        <v>#N/A</v>
      </c>
      <c r="AC83" s="1" t="e">
        <f>ROUND(VLOOKUP($P83,[1]age!$A$2:$M$457,13,FALSE),1)</f>
        <v>#N/A</v>
      </c>
      <c r="AD83" s="1" t="e">
        <f>ROUND(VLOOKUP($Q83,[1]ht!$A$2:$H$253,2,FALSE),1)</f>
        <v>#N/A</v>
      </c>
      <c r="AE83" s="1" t="e">
        <f>ROUND(VLOOKUP($Q83,[1]ht!$A$2:$H$253,3,FALSE),1)</f>
        <v>#N/A</v>
      </c>
      <c r="AF83" s="1" t="e">
        <f>ROUND(VLOOKUP($Q83,[1]ht!$A$2:$H$253,4,FALSE),1)</f>
        <v>#N/A</v>
      </c>
      <c r="AG83" s="1" t="e">
        <f>ROUND(VLOOKUP($Q83,[1]ht!$A$2:$H$253,5,FALSE),1)</f>
        <v>#N/A</v>
      </c>
      <c r="AH83" s="1" t="e">
        <f>ROUND(VLOOKUP($Q83,[1]ht!$A$2:$H$253,6,FALSE),1)</f>
        <v>#N/A</v>
      </c>
      <c r="AI83" s="1" t="e">
        <f>ROUND(VLOOKUP($Q83,[1]ht!$A$2:$H$253,7,FALSE),1)</f>
        <v>#N/A</v>
      </c>
      <c r="AJ83" s="1" t="e">
        <f>ROUND(VLOOKUP($Q83,[1]ht!$A$2:$H$253,8,FALSE),1)</f>
        <v>#N/A</v>
      </c>
    </row>
    <row r="84" spans="1:36">
      <c r="A84" s="5">
        <v>79</v>
      </c>
      <c r="B84" s="6"/>
      <c r="C84" s="6"/>
      <c r="D84" s="101"/>
      <c r="E84" s="21"/>
      <c r="F84" s="9"/>
      <c r="G84" s="30">
        <f t="shared" si="12"/>
        <v>0</v>
      </c>
      <c r="H84" s="30">
        <f t="shared" si="13"/>
        <v>0</v>
      </c>
      <c r="I84" s="9"/>
      <c r="J84" s="9"/>
      <c r="K84" s="24" t="str">
        <f t="shared" si="7"/>
        <v/>
      </c>
      <c r="L84" s="24" t="str">
        <f t="shared" si="8"/>
        <v/>
      </c>
      <c r="M84" s="24" t="str">
        <f t="shared" si="9"/>
        <v/>
      </c>
      <c r="N84" s="10" t="str">
        <f>[1]Profile!$B$2</f>
        <v>700101-1</v>
      </c>
      <c r="O84" s="11" t="e">
        <f>#REF!</f>
        <v>#REF!</v>
      </c>
      <c r="P84" s="1" t="str">
        <f t="shared" si="10"/>
        <v>0</v>
      </c>
      <c r="Q84" s="1" t="str">
        <f t="shared" si="11"/>
        <v>0</v>
      </c>
      <c r="R84" s="1" t="e">
        <f>ROUND(VLOOKUP($P84,[1]age!$A$2:$M$457,2,FALSE),1)</f>
        <v>#N/A</v>
      </c>
      <c r="S84" s="1" t="e">
        <f>ROUND(VLOOKUP($P84,[1]age!$A$2:$M$457,3,FALSE),1)</f>
        <v>#N/A</v>
      </c>
      <c r="T84" s="1" t="e">
        <f>ROUND(VLOOKUP($P84,[1]age!$A$2:$M$457,4,FALSE),1)</f>
        <v>#N/A</v>
      </c>
      <c r="U84" s="1" t="e">
        <f>ROUND(VLOOKUP($P84,[1]age!$A$2:$M$457,5,FALSE),1)</f>
        <v>#N/A</v>
      </c>
      <c r="V84" s="1" t="e">
        <f>ROUND(VLOOKUP($P84,[1]age!$A$2:$M$457,6,FALSE),1)</f>
        <v>#N/A</v>
      </c>
      <c r="W84" s="1" t="e">
        <f>ROUND(VLOOKUP($P84,[1]age!$A$2:$M$457,7,FALSE),1)</f>
        <v>#N/A</v>
      </c>
      <c r="X84" s="1" t="e">
        <f>ROUND(VLOOKUP($P84,[1]age!$A$2:$M$457,8,FALSE),1)</f>
        <v>#N/A</v>
      </c>
      <c r="Y84" s="1" t="e">
        <f>ROUND(VLOOKUP($P84,[1]age!$A$2:$M$457,9,FALSE),1)</f>
        <v>#N/A</v>
      </c>
      <c r="Z84" s="1" t="e">
        <f>ROUND(VLOOKUP($P84,[1]age!$A$2:$M$457,10,FALSE),1)</f>
        <v>#N/A</v>
      </c>
      <c r="AA84" s="1" t="e">
        <f>ROUND(VLOOKUP($P84,[1]age!$A$2:$M$457,11,FALSE),1)</f>
        <v>#N/A</v>
      </c>
      <c r="AB84" s="1" t="e">
        <f>ROUND(VLOOKUP($P84,[1]age!$A$2:$M$457,12,FALSE),1)</f>
        <v>#N/A</v>
      </c>
      <c r="AC84" s="1" t="e">
        <f>ROUND(VLOOKUP($P84,[1]age!$A$2:$M$457,13,FALSE),1)</f>
        <v>#N/A</v>
      </c>
      <c r="AD84" s="1" t="e">
        <f>ROUND(VLOOKUP($Q84,[1]ht!$A$2:$H$253,2,FALSE),1)</f>
        <v>#N/A</v>
      </c>
      <c r="AE84" s="1" t="e">
        <f>ROUND(VLOOKUP($Q84,[1]ht!$A$2:$H$253,3,FALSE),1)</f>
        <v>#N/A</v>
      </c>
      <c r="AF84" s="1" t="e">
        <f>ROUND(VLOOKUP($Q84,[1]ht!$A$2:$H$253,4,FALSE),1)</f>
        <v>#N/A</v>
      </c>
      <c r="AG84" s="1" t="e">
        <f>ROUND(VLOOKUP($Q84,[1]ht!$A$2:$H$253,5,FALSE),1)</f>
        <v>#N/A</v>
      </c>
      <c r="AH84" s="1" t="e">
        <f>ROUND(VLOOKUP($Q84,[1]ht!$A$2:$H$253,6,FALSE),1)</f>
        <v>#N/A</v>
      </c>
      <c r="AI84" s="1" t="e">
        <f>ROUND(VLOOKUP($Q84,[1]ht!$A$2:$H$253,7,FALSE),1)</f>
        <v>#N/A</v>
      </c>
      <c r="AJ84" s="1" t="e">
        <f>ROUND(VLOOKUP($Q84,[1]ht!$A$2:$H$253,8,FALSE),1)</f>
        <v>#N/A</v>
      </c>
    </row>
    <row r="85" spans="1:36">
      <c r="A85" s="5">
        <v>80</v>
      </c>
      <c r="B85" s="6"/>
      <c r="C85" s="6"/>
      <c r="D85" s="101"/>
      <c r="E85" s="21"/>
      <c r="F85" s="9"/>
      <c r="G85" s="30">
        <f t="shared" si="12"/>
        <v>0</v>
      </c>
      <c r="H85" s="30">
        <f t="shared" si="13"/>
        <v>0</v>
      </c>
      <c r="I85" s="9"/>
      <c r="J85" s="9"/>
      <c r="K85" s="24" t="str">
        <f t="shared" si="7"/>
        <v/>
      </c>
      <c r="L85" s="24" t="str">
        <f t="shared" si="8"/>
        <v/>
      </c>
      <c r="M85" s="24" t="str">
        <f t="shared" si="9"/>
        <v/>
      </c>
      <c r="N85" s="10" t="str">
        <f>[1]Profile!$B$2</f>
        <v>700101-1</v>
      </c>
      <c r="O85" s="11" t="e">
        <f>#REF!</f>
        <v>#REF!</v>
      </c>
      <c r="P85" s="1" t="str">
        <f t="shared" si="10"/>
        <v>0</v>
      </c>
      <c r="Q85" s="1" t="str">
        <f t="shared" si="11"/>
        <v>0</v>
      </c>
      <c r="R85" s="1" t="e">
        <f>ROUND(VLOOKUP($P85,[1]age!$A$2:$M$457,2,FALSE),1)</f>
        <v>#N/A</v>
      </c>
      <c r="S85" s="1" t="e">
        <f>ROUND(VLOOKUP($P85,[1]age!$A$2:$M$457,3,FALSE),1)</f>
        <v>#N/A</v>
      </c>
      <c r="T85" s="1" t="e">
        <f>ROUND(VLOOKUP($P85,[1]age!$A$2:$M$457,4,FALSE),1)</f>
        <v>#N/A</v>
      </c>
      <c r="U85" s="1" t="e">
        <f>ROUND(VLOOKUP($P85,[1]age!$A$2:$M$457,5,FALSE),1)</f>
        <v>#N/A</v>
      </c>
      <c r="V85" s="1" t="e">
        <f>ROUND(VLOOKUP($P85,[1]age!$A$2:$M$457,6,FALSE),1)</f>
        <v>#N/A</v>
      </c>
      <c r="W85" s="1" t="e">
        <f>ROUND(VLOOKUP($P85,[1]age!$A$2:$M$457,7,FALSE),1)</f>
        <v>#N/A</v>
      </c>
      <c r="X85" s="1" t="e">
        <f>ROUND(VLOOKUP($P85,[1]age!$A$2:$M$457,8,FALSE),1)</f>
        <v>#N/A</v>
      </c>
      <c r="Y85" s="1" t="e">
        <f>ROUND(VLOOKUP($P85,[1]age!$A$2:$M$457,9,FALSE),1)</f>
        <v>#N/A</v>
      </c>
      <c r="Z85" s="1" t="e">
        <f>ROUND(VLOOKUP($P85,[1]age!$A$2:$M$457,10,FALSE),1)</f>
        <v>#N/A</v>
      </c>
      <c r="AA85" s="1" t="e">
        <f>ROUND(VLOOKUP($P85,[1]age!$A$2:$M$457,11,FALSE),1)</f>
        <v>#N/A</v>
      </c>
      <c r="AB85" s="1" t="e">
        <f>ROUND(VLOOKUP($P85,[1]age!$A$2:$M$457,12,FALSE),1)</f>
        <v>#N/A</v>
      </c>
      <c r="AC85" s="1" t="e">
        <f>ROUND(VLOOKUP($P85,[1]age!$A$2:$M$457,13,FALSE),1)</f>
        <v>#N/A</v>
      </c>
      <c r="AD85" s="1" t="e">
        <f>ROUND(VLOOKUP($Q85,[1]ht!$A$2:$H$253,2,FALSE),1)</f>
        <v>#N/A</v>
      </c>
      <c r="AE85" s="1" t="e">
        <f>ROUND(VLOOKUP($Q85,[1]ht!$A$2:$H$253,3,FALSE),1)</f>
        <v>#N/A</v>
      </c>
      <c r="AF85" s="1" t="e">
        <f>ROUND(VLOOKUP($Q85,[1]ht!$A$2:$H$253,4,FALSE),1)</f>
        <v>#N/A</v>
      </c>
      <c r="AG85" s="1" t="e">
        <f>ROUND(VLOOKUP($Q85,[1]ht!$A$2:$H$253,5,FALSE),1)</f>
        <v>#N/A</v>
      </c>
      <c r="AH85" s="1" t="e">
        <f>ROUND(VLOOKUP($Q85,[1]ht!$A$2:$H$253,6,FALSE),1)</f>
        <v>#N/A</v>
      </c>
      <c r="AI85" s="1" t="e">
        <f>ROUND(VLOOKUP($Q85,[1]ht!$A$2:$H$253,7,FALSE),1)</f>
        <v>#N/A</v>
      </c>
      <c r="AJ85" s="1" t="e">
        <f>ROUND(VLOOKUP($Q85,[1]ht!$A$2:$H$253,8,FALSE),1)</f>
        <v>#N/A</v>
      </c>
    </row>
    <row r="86" spans="1:36">
      <c r="A86" s="5">
        <v>81</v>
      </c>
      <c r="B86" s="6"/>
      <c r="C86" s="6"/>
      <c r="D86" s="101"/>
      <c r="E86" s="21"/>
      <c r="F86" s="9"/>
      <c r="G86" s="30">
        <f t="shared" si="12"/>
        <v>0</v>
      </c>
      <c r="H86" s="30">
        <f t="shared" si="13"/>
        <v>0</v>
      </c>
      <c r="I86" s="9"/>
      <c r="J86" s="9"/>
      <c r="K86" s="24" t="str">
        <f t="shared" si="7"/>
        <v/>
      </c>
      <c r="L86" s="24" t="str">
        <f t="shared" si="8"/>
        <v/>
      </c>
      <c r="M86" s="24" t="str">
        <f t="shared" si="9"/>
        <v/>
      </c>
      <c r="N86" s="10" t="str">
        <f>[1]Profile!$B$2</f>
        <v>700101-1</v>
      </c>
      <c r="O86" s="11" t="e">
        <f>#REF!</f>
        <v>#REF!</v>
      </c>
      <c r="P86" s="1" t="str">
        <f t="shared" si="10"/>
        <v>0</v>
      </c>
      <c r="Q86" s="1" t="str">
        <f t="shared" si="11"/>
        <v>0</v>
      </c>
      <c r="R86" s="1" t="e">
        <f>ROUND(VLOOKUP($P86,[1]age!$A$2:$M$457,2,FALSE),1)</f>
        <v>#N/A</v>
      </c>
      <c r="S86" s="1" t="e">
        <f>ROUND(VLOOKUP($P86,[1]age!$A$2:$M$457,3,FALSE),1)</f>
        <v>#N/A</v>
      </c>
      <c r="T86" s="1" t="e">
        <f>ROUND(VLOOKUP($P86,[1]age!$A$2:$M$457,4,FALSE),1)</f>
        <v>#N/A</v>
      </c>
      <c r="U86" s="1" t="e">
        <f>ROUND(VLOOKUP($P86,[1]age!$A$2:$M$457,5,FALSE),1)</f>
        <v>#N/A</v>
      </c>
      <c r="V86" s="1" t="e">
        <f>ROUND(VLOOKUP($P86,[1]age!$A$2:$M$457,6,FALSE),1)</f>
        <v>#N/A</v>
      </c>
      <c r="W86" s="1" t="e">
        <f>ROUND(VLOOKUP($P86,[1]age!$A$2:$M$457,7,FALSE),1)</f>
        <v>#N/A</v>
      </c>
      <c r="X86" s="1" t="e">
        <f>ROUND(VLOOKUP($P86,[1]age!$A$2:$M$457,8,FALSE),1)</f>
        <v>#N/A</v>
      </c>
      <c r="Y86" s="1" t="e">
        <f>ROUND(VLOOKUP($P86,[1]age!$A$2:$M$457,9,FALSE),1)</f>
        <v>#N/A</v>
      </c>
      <c r="Z86" s="1" t="e">
        <f>ROUND(VLOOKUP($P86,[1]age!$A$2:$M$457,10,FALSE),1)</f>
        <v>#N/A</v>
      </c>
      <c r="AA86" s="1" t="e">
        <f>ROUND(VLOOKUP($P86,[1]age!$A$2:$M$457,11,FALSE),1)</f>
        <v>#N/A</v>
      </c>
      <c r="AB86" s="1" t="e">
        <f>ROUND(VLOOKUP($P86,[1]age!$A$2:$M$457,12,FALSE),1)</f>
        <v>#N/A</v>
      </c>
      <c r="AC86" s="1" t="e">
        <f>ROUND(VLOOKUP($P86,[1]age!$A$2:$M$457,13,FALSE),1)</f>
        <v>#N/A</v>
      </c>
      <c r="AD86" s="1" t="e">
        <f>ROUND(VLOOKUP($Q86,[1]ht!$A$2:$H$253,2,FALSE),1)</f>
        <v>#N/A</v>
      </c>
      <c r="AE86" s="1" t="e">
        <f>ROUND(VLOOKUP($Q86,[1]ht!$A$2:$H$253,3,FALSE),1)</f>
        <v>#N/A</v>
      </c>
      <c r="AF86" s="1" t="e">
        <f>ROUND(VLOOKUP($Q86,[1]ht!$A$2:$H$253,4,FALSE),1)</f>
        <v>#N/A</v>
      </c>
      <c r="AG86" s="1" t="e">
        <f>ROUND(VLOOKUP($Q86,[1]ht!$A$2:$H$253,5,FALSE),1)</f>
        <v>#N/A</v>
      </c>
      <c r="AH86" s="1" t="e">
        <f>ROUND(VLOOKUP($Q86,[1]ht!$A$2:$H$253,6,FALSE),1)</f>
        <v>#N/A</v>
      </c>
      <c r="AI86" s="1" t="e">
        <f>ROUND(VLOOKUP($Q86,[1]ht!$A$2:$H$253,7,FALSE),1)</f>
        <v>#N/A</v>
      </c>
      <c r="AJ86" s="1" t="e">
        <f>ROUND(VLOOKUP($Q86,[1]ht!$A$2:$H$253,8,FALSE),1)</f>
        <v>#N/A</v>
      </c>
    </row>
    <row r="87" spans="1:36">
      <c r="A87" s="5">
        <v>82</v>
      </c>
      <c r="B87" s="6"/>
      <c r="C87" s="6"/>
      <c r="D87" s="101"/>
      <c r="E87" s="21"/>
      <c r="F87" s="9"/>
      <c r="G87" s="30">
        <f t="shared" si="12"/>
        <v>0</v>
      </c>
      <c r="H87" s="30">
        <f t="shared" si="13"/>
        <v>0</v>
      </c>
      <c r="I87" s="9"/>
      <c r="J87" s="9"/>
      <c r="K87" s="24" t="str">
        <f t="shared" si="7"/>
        <v/>
      </c>
      <c r="L87" s="24" t="str">
        <f t="shared" si="8"/>
        <v/>
      </c>
      <c r="M87" s="24" t="str">
        <f t="shared" si="9"/>
        <v/>
      </c>
      <c r="N87" s="10" t="str">
        <f>[1]Profile!$B$2</f>
        <v>700101-1</v>
      </c>
      <c r="O87" s="11" t="e">
        <f>#REF!</f>
        <v>#REF!</v>
      </c>
      <c r="P87" s="1" t="str">
        <f t="shared" si="10"/>
        <v>0</v>
      </c>
      <c r="Q87" s="1" t="str">
        <f t="shared" si="11"/>
        <v>0</v>
      </c>
      <c r="R87" s="1" t="e">
        <f>ROUND(VLOOKUP($P87,[1]age!$A$2:$M$457,2,FALSE),1)</f>
        <v>#N/A</v>
      </c>
      <c r="S87" s="1" t="e">
        <f>ROUND(VLOOKUP($P87,[1]age!$A$2:$M$457,3,FALSE),1)</f>
        <v>#N/A</v>
      </c>
      <c r="T87" s="1" t="e">
        <f>ROUND(VLOOKUP($P87,[1]age!$A$2:$M$457,4,FALSE),1)</f>
        <v>#N/A</v>
      </c>
      <c r="U87" s="1" t="e">
        <f>ROUND(VLOOKUP($P87,[1]age!$A$2:$M$457,5,FALSE),1)</f>
        <v>#N/A</v>
      </c>
      <c r="V87" s="1" t="e">
        <f>ROUND(VLOOKUP($P87,[1]age!$A$2:$M$457,6,FALSE),1)</f>
        <v>#N/A</v>
      </c>
      <c r="W87" s="1" t="e">
        <f>ROUND(VLOOKUP($P87,[1]age!$A$2:$M$457,7,FALSE),1)</f>
        <v>#N/A</v>
      </c>
      <c r="X87" s="1" t="e">
        <f>ROUND(VLOOKUP($P87,[1]age!$A$2:$M$457,8,FALSE),1)</f>
        <v>#N/A</v>
      </c>
      <c r="Y87" s="1" t="e">
        <f>ROUND(VLOOKUP($P87,[1]age!$A$2:$M$457,9,FALSE),1)</f>
        <v>#N/A</v>
      </c>
      <c r="Z87" s="1" t="e">
        <f>ROUND(VLOOKUP($P87,[1]age!$A$2:$M$457,10,FALSE),1)</f>
        <v>#N/A</v>
      </c>
      <c r="AA87" s="1" t="e">
        <f>ROUND(VLOOKUP($P87,[1]age!$A$2:$M$457,11,FALSE),1)</f>
        <v>#N/A</v>
      </c>
      <c r="AB87" s="1" t="e">
        <f>ROUND(VLOOKUP($P87,[1]age!$A$2:$M$457,12,FALSE),1)</f>
        <v>#N/A</v>
      </c>
      <c r="AC87" s="1" t="e">
        <f>ROUND(VLOOKUP($P87,[1]age!$A$2:$M$457,13,FALSE),1)</f>
        <v>#N/A</v>
      </c>
      <c r="AD87" s="1" t="e">
        <f>ROUND(VLOOKUP($Q87,[1]ht!$A$2:$H$253,2,FALSE),1)</f>
        <v>#N/A</v>
      </c>
      <c r="AE87" s="1" t="e">
        <f>ROUND(VLOOKUP($Q87,[1]ht!$A$2:$H$253,3,FALSE),1)</f>
        <v>#N/A</v>
      </c>
      <c r="AF87" s="1" t="e">
        <f>ROUND(VLOOKUP($Q87,[1]ht!$A$2:$H$253,4,FALSE),1)</f>
        <v>#N/A</v>
      </c>
      <c r="AG87" s="1" t="e">
        <f>ROUND(VLOOKUP($Q87,[1]ht!$A$2:$H$253,5,FALSE),1)</f>
        <v>#N/A</v>
      </c>
      <c r="AH87" s="1" t="e">
        <f>ROUND(VLOOKUP($Q87,[1]ht!$A$2:$H$253,6,FALSE),1)</f>
        <v>#N/A</v>
      </c>
      <c r="AI87" s="1" t="e">
        <f>ROUND(VLOOKUP($Q87,[1]ht!$A$2:$H$253,7,FALSE),1)</f>
        <v>#N/A</v>
      </c>
      <c r="AJ87" s="1" t="e">
        <f>ROUND(VLOOKUP($Q87,[1]ht!$A$2:$H$253,8,FALSE),1)</f>
        <v>#N/A</v>
      </c>
    </row>
    <row r="88" spans="1:36">
      <c r="A88" s="5">
        <v>83</v>
      </c>
      <c r="B88" s="6"/>
      <c r="C88" s="6"/>
      <c r="D88" s="101"/>
      <c r="E88" s="21"/>
      <c r="F88" s="9"/>
      <c r="G88" s="30">
        <f t="shared" si="12"/>
        <v>0</v>
      </c>
      <c r="H88" s="30">
        <f t="shared" si="13"/>
        <v>0</v>
      </c>
      <c r="I88" s="9"/>
      <c r="J88" s="9"/>
      <c r="K88" s="24" t="str">
        <f t="shared" si="7"/>
        <v/>
      </c>
      <c r="L88" s="24" t="str">
        <f t="shared" si="8"/>
        <v/>
      </c>
      <c r="M88" s="24" t="str">
        <f t="shared" si="9"/>
        <v/>
      </c>
      <c r="N88" s="10" t="str">
        <f>[1]Profile!$B$2</f>
        <v>700101-1</v>
      </c>
      <c r="O88" s="11" t="e">
        <f>#REF!</f>
        <v>#REF!</v>
      </c>
      <c r="P88" s="1" t="str">
        <f t="shared" si="10"/>
        <v>0</v>
      </c>
      <c r="Q88" s="1" t="str">
        <f t="shared" si="11"/>
        <v>0</v>
      </c>
      <c r="R88" s="1" t="e">
        <f>ROUND(VLOOKUP($P88,[1]age!$A$2:$M$457,2,FALSE),1)</f>
        <v>#N/A</v>
      </c>
      <c r="S88" s="1" t="e">
        <f>ROUND(VLOOKUP($P88,[1]age!$A$2:$M$457,3,FALSE),1)</f>
        <v>#N/A</v>
      </c>
      <c r="T88" s="1" t="e">
        <f>ROUND(VLOOKUP($P88,[1]age!$A$2:$M$457,4,FALSE),1)</f>
        <v>#N/A</v>
      </c>
      <c r="U88" s="1" t="e">
        <f>ROUND(VLOOKUP($P88,[1]age!$A$2:$M$457,5,FALSE),1)</f>
        <v>#N/A</v>
      </c>
      <c r="V88" s="1" t="e">
        <f>ROUND(VLOOKUP($P88,[1]age!$A$2:$M$457,6,FALSE),1)</f>
        <v>#N/A</v>
      </c>
      <c r="W88" s="1" t="e">
        <f>ROUND(VLOOKUP($P88,[1]age!$A$2:$M$457,7,FALSE),1)</f>
        <v>#N/A</v>
      </c>
      <c r="X88" s="1" t="e">
        <f>ROUND(VLOOKUP($P88,[1]age!$A$2:$M$457,8,FALSE),1)</f>
        <v>#N/A</v>
      </c>
      <c r="Y88" s="1" t="e">
        <f>ROUND(VLOOKUP($P88,[1]age!$A$2:$M$457,9,FALSE),1)</f>
        <v>#N/A</v>
      </c>
      <c r="Z88" s="1" t="e">
        <f>ROUND(VLOOKUP($P88,[1]age!$A$2:$M$457,10,FALSE),1)</f>
        <v>#N/A</v>
      </c>
      <c r="AA88" s="1" t="e">
        <f>ROUND(VLOOKUP($P88,[1]age!$A$2:$M$457,11,FALSE),1)</f>
        <v>#N/A</v>
      </c>
      <c r="AB88" s="1" t="e">
        <f>ROUND(VLOOKUP($P88,[1]age!$A$2:$M$457,12,FALSE),1)</f>
        <v>#N/A</v>
      </c>
      <c r="AC88" s="1" t="e">
        <f>ROUND(VLOOKUP($P88,[1]age!$A$2:$M$457,13,FALSE),1)</f>
        <v>#N/A</v>
      </c>
      <c r="AD88" s="1" t="e">
        <f>ROUND(VLOOKUP($Q88,[1]ht!$A$2:$H$253,2,FALSE),1)</f>
        <v>#N/A</v>
      </c>
      <c r="AE88" s="1" t="e">
        <f>ROUND(VLOOKUP($Q88,[1]ht!$A$2:$H$253,3,FALSE),1)</f>
        <v>#N/A</v>
      </c>
      <c r="AF88" s="1" t="e">
        <f>ROUND(VLOOKUP($Q88,[1]ht!$A$2:$H$253,4,FALSE),1)</f>
        <v>#N/A</v>
      </c>
      <c r="AG88" s="1" t="e">
        <f>ROUND(VLOOKUP($Q88,[1]ht!$A$2:$H$253,5,FALSE),1)</f>
        <v>#N/A</v>
      </c>
      <c r="AH88" s="1" t="e">
        <f>ROUND(VLOOKUP($Q88,[1]ht!$A$2:$H$253,6,FALSE),1)</f>
        <v>#N/A</v>
      </c>
      <c r="AI88" s="1" t="e">
        <f>ROUND(VLOOKUP($Q88,[1]ht!$A$2:$H$253,7,FALSE),1)</f>
        <v>#N/A</v>
      </c>
      <c r="AJ88" s="1" t="e">
        <f>ROUND(VLOOKUP($Q88,[1]ht!$A$2:$H$253,8,FALSE),1)</f>
        <v>#N/A</v>
      </c>
    </row>
    <row r="89" spans="1:36">
      <c r="A89" s="5">
        <v>84</v>
      </c>
      <c r="B89" s="6"/>
      <c r="C89" s="6"/>
      <c r="D89" s="101"/>
      <c r="E89" s="21"/>
      <c r="F89" s="9"/>
      <c r="G89" s="30">
        <f t="shared" si="12"/>
        <v>0</v>
      </c>
      <c r="H89" s="30">
        <f t="shared" si="13"/>
        <v>0</v>
      </c>
      <c r="I89" s="9"/>
      <c r="J89" s="9"/>
      <c r="K89" s="24" t="str">
        <f t="shared" si="7"/>
        <v/>
      </c>
      <c r="L89" s="24" t="str">
        <f t="shared" si="8"/>
        <v/>
      </c>
      <c r="M89" s="24" t="str">
        <f t="shared" si="9"/>
        <v/>
      </c>
      <c r="N89" s="10" t="str">
        <f>[1]Profile!$B$2</f>
        <v>700101-1</v>
      </c>
      <c r="O89" s="11" t="e">
        <f>#REF!</f>
        <v>#REF!</v>
      </c>
      <c r="P89" s="1" t="str">
        <f t="shared" si="10"/>
        <v>0</v>
      </c>
      <c r="Q89" s="1" t="str">
        <f t="shared" si="11"/>
        <v>0</v>
      </c>
      <c r="R89" s="1" t="e">
        <f>ROUND(VLOOKUP($P89,[1]age!$A$2:$M$457,2,FALSE),1)</f>
        <v>#N/A</v>
      </c>
      <c r="S89" s="1" t="e">
        <f>ROUND(VLOOKUP($P89,[1]age!$A$2:$M$457,3,FALSE),1)</f>
        <v>#N/A</v>
      </c>
      <c r="T89" s="1" t="e">
        <f>ROUND(VLOOKUP($P89,[1]age!$A$2:$M$457,4,FALSE),1)</f>
        <v>#N/A</v>
      </c>
      <c r="U89" s="1" t="e">
        <f>ROUND(VLOOKUP($P89,[1]age!$A$2:$M$457,5,FALSE),1)</f>
        <v>#N/A</v>
      </c>
      <c r="V89" s="1" t="e">
        <f>ROUND(VLOOKUP($P89,[1]age!$A$2:$M$457,6,FALSE),1)</f>
        <v>#N/A</v>
      </c>
      <c r="W89" s="1" t="e">
        <f>ROUND(VLOOKUP($P89,[1]age!$A$2:$M$457,7,FALSE),1)</f>
        <v>#N/A</v>
      </c>
      <c r="X89" s="1" t="e">
        <f>ROUND(VLOOKUP($P89,[1]age!$A$2:$M$457,8,FALSE),1)</f>
        <v>#N/A</v>
      </c>
      <c r="Y89" s="1" t="e">
        <f>ROUND(VLOOKUP($P89,[1]age!$A$2:$M$457,9,FALSE),1)</f>
        <v>#N/A</v>
      </c>
      <c r="Z89" s="1" t="e">
        <f>ROUND(VLOOKUP($P89,[1]age!$A$2:$M$457,10,FALSE),1)</f>
        <v>#N/A</v>
      </c>
      <c r="AA89" s="1" t="e">
        <f>ROUND(VLOOKUP($P89,[1]age!$A$2:$M$457,11,FALSE),1)</f>
        <v>#N/A</v>
      </c>
      <c r="AB89" s="1" t="e">
        <f>ROUND(VLOOKUP($P89,[1]age!$A$2:$M$457,12,FALSE),1)</f>
        <v>#N/A</v>
      </c>
      <c r="AC89" s="1" t="e">
        <f>ROUND(VLOOKUP($P89,[1]age!$A$2:$M$457,13,FALSE),1)</f>
        <v>#N/A</v>
      </c>
      <c r="AD89" s="1" t="e">
        <f>ROUND(VLOOKUP($Q89,[1]ht!$A$2:$H$253,2,FALSE),1)</f>
        <v>#N/A</v>
      </c>
      <c r="AE89" s="1" t="e">
        <f>ROUND(VLOOKUP($Q89,[1]ht!$A$2:$H$253,3,FALSE),1)</f>
        <v>#N/A</v>
      </c>
      <c r="AF89" s="1" t="e">
        <f>ROUND(VLOOKUP($Q89,[1]ht!$A$2:$H$253,4,FALSE),1)</f>
        <v>#N/A</v>
      </c>
      <c r="AG89" s="1" t="e">
        <f>ROUND(VLOOKUP($Q89,[1]ht!$A$2:$H$253,5,FALSE),1)</f>
        <v>#N/A</v>
      </c>
      <c r="AH89" s="1" t="e">
        <f>ROUND(VLOOKUP($Q89,[1]ht!$A$2:$H$253,6,FALSE),1)</f>
        <v>#N/A</v>
      </c>
      <c r="AI89" s="1" t="e">
        <f>ROUND(VLOOKUP($Q89,[1]ht!$A$2:$H$253,7,FALSE),1)</f>
        <v>#N/A</v>
      </c>
      <c r="AJ89" s="1" t="e">
        <f>ROUND(VLOOKUP($Q89,[1]ht!$A$2:$H$253,8,FALSE),1)</f>
        <v>#N/A</v>
      </c>
    </row>
    <row r="90" spans="1:36">
      <c r="A90" s="5">
        <v>85</v>
      </c>
      <c r="B90" s="6"/>
      <c r="C90" s="6"/>
      <c r="D90" s="101"/>
      <c r="E90" s="21"/>
      <c r="F90" s="9"/>
      <c r="G90" s="30">
        <f t="shared" si="12"/>
        <v>0</v>
      </c>
      <c r="H90" s="30">
        <f t="shared" si="13"/>
        <v>0</v>
      </c>
      <c r="I90" s="9"/>
      <c r="J90" s="9"/>
      <c r="K90" s="24" t="str">
        <f t="shared" si="7"/>
        <v/>
      </c>
      <c r="L90" s="24" t="str">
        <f t="shared" si="8"/>
        <v/>
      </c>
      <c r="M90" s="24" t="str">
        <f t="shared" si="9"/>
        <v/>
      </c>
      <c r="N90" s="10" t="str">
        <f>[1]Profile!$B$2</f>
        <v>700101-1</v>
      </c>
      <c r="O90" s="11" t="e">
        <f>#REF!</f>
        <v>#REF!</v>
      </c>
      <c r="P90" s="1" t="str">
        <f t="shared" si="10"/>
        <v>0</v>
      </c>
      <c r="Q90" s="1" t="str">
        <f t="shared" si="11"/>
        <v>0</v>
      </c>
      <c r="R90" s="1" t="e">
        <f>ROUND(VLOOKUP($P90,[1]age!$A$2:$M$457,2,FALSE),1)</f>
        <v>#N/A</v>
      </c>
      <c r="S90" s="1" t="e">
        <f>ROUND(VLOOKUP($P90,[1]age!$A$2:$M$457,3,FALSE),1)</f>
        <v>#N/A</v>
      </c>
      <c r="T90" s="1" t="e">
        <f>ROUND(VLOOKUP($P90,[1]age!$A$2:$M$457,4,FALSE),1)</f>
        <v>#N/A</v>
      </c>
      <c r="U90" s="1" t="e">
        <f>ROUND(VLOOKUP($P90,[1]age!$A$2:$M$457,5,FALSE),1)</f>
        <v>#N/A</v>
      </c>
      <c r="V90" s="1" t="e">
        <f>ROUND(VLOOKUP($P90,[1]age!$A$2:$M$457,6,FALSE),1)</f>
        <v>#N/A</v>
      </c>
      <c r="W90" s="1" t="e">
        <f>ROUND(VLOOKUP($P90,[1]age!$A$2:$M$457,7,FALSE),1)</f>
        <v>#N/A</v>
      </c>
      <c r="X90" s="1" t="e">
        <f>ROUND(VLOOKUP($P90,[1]age!$A$2:$M$457,8,FALSE),1)</f>
        <v>#N/A</v>
      </c>
      <c r="Y90" s="1" t="e">
        <f>ROUND(VLOOKUP($P90,[1]age!$A$2:$M$457,9,FALSE),1)</f>
        <v>#N/A</v>
      </c>
      <c r="Z90" s="1" t="e">
        <f>ROUND(VLOOKUP($P90,[1]age!$A$2:$M$457,10,FALSE),1)</f>
        <v>#N/A</v>
      </c>
      <c r="AA90" s="1" t="e">
        <f>ROUND(VLOOKUP($P90,[1]age!$A$2:$M$457,11,FALSE),1)</f>
        <v>#N/A</v>
      </c>
      <c r="AB90" s="1" t="e">
        <f>ROUND(VLOOKUP($P90,[1]age!$A$2:$M$457,12,FALSE),1)</f>
        <v>#N/A</v>
      </c>
      <c r="AC90" s="1" t="e">
        <f>ROUND(VLOOKUP($P90,[1]age!$A$2:$M$457,13,FALSE),1)</f>
        <v>#N/A</v>
      </c>
      <c r="AD90" s="1" t="e">
        <f>ROUND(VLOOKUP($Q90,[1]ht!$A$2:$H$253,2,FALSE),1)</f>
        <v>#N/A</v>
      </c>
      <c r="AE90" s="1" t="e">
        <f>ROUND(VLOOKUP($Q90,[1]ht!$A$2:$H$253,3,FALSE),1)</f>
        <v>#N/A</v>
      </c>
      <c r="AF90" s="1" t="e">
        <f>ROUND(VLOOKUP($Q90,[1]ht!$A$2:$H$253,4,FALSE),1)</f>
        <v>#N/A</v>
      </c>
      <c r="AG90" s="1" t="e">
        <f>ROUND(VLOOKUP($Q90,[1]ht!$A$2:$H$253,5,FALSE),1)</f>
        <v>#N/A</v>
      </c>
      <c r="AH90" s="1" t="e">
        <f>ROUND(VLOOKUP($Q90,[1]ht!$A$2:$H$253,6,FALSE),1)</f>
        <v>#N/A</v>
      </c>
      <c r="AI90" s="1" t="e">
        <f>ROUND(VLOOKUP($Q90,[1]ht!$A$2:$H$253,7,FALSE),1)</f>
        <v>#N/A</v>
      </c>
      <c r="AJ90" s="1" t="e">
        <f>ROUND(VLOOKUP($Q90,[1]ht!$A$2:$H$253,8,FALSE),1)</f>
        <v>#N/A</v>
      </c>
    </row>
    <row r="91" spans="1:36">
      <c r="A91" s="5">
        <v>86</v>
      </c>
      <c r="B91" s="6"/>
      <c r="C91" s="6"/>
      <c r="D91" s="101"/>
      <c r="E91" s="21"/>
      <c r="F91" s="9"/>
      <c r="G91" s="30">
        <f t="shared" si="12"/>
        <v>0</v>
      </c>
      <c r="H91" s="30">
        <f t="shared" si="13"/>
        <v>0</v>
      </c>
      <c r="I91" s="9"/>
      <c r="J91" s="9"/>
      <c r="K91" s="24" t="str">
        <f t="shared" si="7"/>
        <v/>
      </c>
      <c r="L91" s="24" t="str">
        <f t="shared" si="8"/>
        <v/>
      </c>
      <c r="M91" s="24" t="str">
        <f t="shared" si="9"/>
        <v/>
      </c>
      <c r="N91" s="10" t="str">
        <f>[1]Profile!$B$2</f>
        <v>700101-1</v>
      </c>
      <c r="O91" s="11" t="e">
        <f>#REF!</f>
        <v>#REF!</v>
      </c>
      <c r="P91" s="1" t="str">
        <f t="shared" si="10"/>
        <v>0</v>
      </c>
      <c r="Q91" s="1" t="str">
        <f t="shared" si="11"/>
        <v>0</v>
      </c>
      <c r="R91" s="1" t="e">
        <f>ROUND(VLOOKUP($P91,[1]age!$A$2:$M$457,2,FALSE),1)</f>
        <v>#N/A</v>
      </c>
      <c r="S91" s="1" t="e">
        <f>ROUND(VLOOKUP($P91,[1]age!$A$2:$M$457,3,FALSE),1)</f>
        <v>#N/A</v>
      </c>
      <c r="T91" s="1" t="e">
        <f>ROUND(VLOOKUP($P91,[1]age!$A$2:$M$457,4,FALSE),1)</f>
        <v>#N/A</v>
      </c>
      <c r="U91" s="1" t="e">
        <f>ROUND(VLOOKUP($P91,[1]age!$A$2:$M$457,5,FALSE),1)</f>
        <v>#N/A</v>
      </c>
      <c r="V91" s="1" t="e">
        <f>ROUND(VLOOKUP($P91,[1]age!$A$2:$M$457,6,FALSE),1)</f>
        <v>#N/A</v>
      </c>
      <c r="W91" s="1" t="e">
        <f>ROUND(VLOOKUP($P91,[1]age!$A$2:$M$457,7,FALSE),1)</f>
        <v>#N/A</v>
      </c>
      <c r="X91" s="1" t="e">
        <f>ROUND(VLOOKUP($P91,[1]age!$A$2:$M$457,8,FALSE),1)</f>
        <v>#N/A</v>
      </c>
      <c r="Y91" s="1" t="e">
        <f>ROUND(VLOOKUP($P91,[1]age!$A$2:$M$457,9,FALSE),1)</f>
        <v>#N/A</v>
      </c>
      <c r="Z91" s="1" t="e">
        <f>ROUND(VLOOKUP($P91,[1]age!$A$2:$M$457,10,FALSE),1)</f>
        <v>#N/A</v>
      </c>
      <c r="AA91" s="1" t="e">
        <f>ROUND(VLOOKUP($P91,[1]age!$A$2:$M$457,11,FALSE),1)</f>
        <v>#N/A</v>
      </c>
      <c r="AB91" s="1" t="e">
        <f>ROUND(VLOOKUP($P91,[1]age!$A$2:$M$457,12,FALSE),1)</f>
        <v>#N/A</v>
      </c>
      <c r="AC91" s="1" t="e">
        <f>ROUND(VLOOKUP($P91,[1]age!$A$2:$M$457,13,FALSE),1)</f>
        <v>#N/A</v>
      </c>
      <c r="AD91" s="1" t="e">
        <f>ROUND(VLOOKUP($Q91,[1]ht!$A$2:$H$253,2,FALSE),1)</f>
        <v>#N/A</v>
      </c>
      <c r="AE91" s="1" t="e">
        <f>ROUND(VLOOKUP($Q91,[1]ht!$A$2:$H$253,3,FALSE),1)</f>
        <v>#N/A</v>
      </c>
      <c r="AF91" s="1" t="e">
        <f>ROUND(VLOOKUP($Q91,[1]ht!$A$2:$H$253,4,FALSE),1)</f>
        <v>#N/A</v>
      </c>
      <c r="AG91" s="1" t="e">
        <f>ROUND(VLOOKUP($Q91,[1]ht!$A$2:$H$253,5,FALSE),1)</f>
        <v>#N/A</v>
      </c>
      <c r="AH91" s="1" t="e">
        <f>ROUND(VLOOKUP($Q91,[1]ht!$A$2:$H$253,6,FALSE),1)</f>
        <v>#N/A</v>
      </c>
      <c r="AI91" s="1" t="e">
        <f>ROUND(VLOOKUP($Q91,[1]ht!$A$2:$H$253,7,FALSE),1)</f>
        <v>#N/A</v>
      </c>
      <c r="AJ91" s="1" t="e">
        <f>ROUND(VLOOKUP($Q91,[1]ht!$A$2:$H$253,8,FALSE),1)</f>
        <v>#N/A</v>
      </c>
    </row>
    <row r="92" spans="1:36">
      <c r="A92" s="5">
        <v>87</v>
      </c>
      <c r="B92" s="6"/>
      <c r="C92" s="6"/>
      <c r="D92" s="101"/>
      <c r="E92" s="21"/>
      <c r="F92" s="9"/>
      <c r="G92" s="30">
        <f t="shared" si="12"/>
        <v>0</v>
      </c>
      <c r="H92" s="30">
        <f t="shared" si="13"/>
        <v>0</v>
      </c>
      <c r="I92" s="9"/>
      <c r="J92" s="9"/>
      <c r="K92" s="24" t="str">
        <f t="shared" si="7"/>
        <v/>
      </c>
      <c r="L92" s="24" t="str">
        <f t="shared" si="8"/>
        <v/>
      </c>
      <c r="M92" s="24" t="str">
        <f t="shared" si="9"/>
        <v/>
      </c>
      <c r="N92" s="10" t="str">
        <f>[1]Profile!$B$2</f>
        <v>700101-1</v>
      </c>
      <c r="O92" s="11" t="e">
        <f>#REF!</f>
        <v>#REF!</v>
      </c>
      <c r="P92" s="1" t="str">
        <f t="shared" si="10"/>
        <v>0</v>
      </c>
      <c r="Q92" s="1" t="str">
        <f t="shared" si="11"/>
        <v>0</v>
      </c>
      <c r="R92" s="1" t="e">
        <f>ROUND(VLOOKUP($P92,[1]age!$A$2:$M$457,2,FALSE),1)</f>
        <v>#N/A</v>
      </c>
      <c r="S92" s="1" t="e">
        <f>ROUND(VLOOKUP($P92,[1]age!$A$2:$M$457,3,FALSE),1)</f>
        <v>#N/A</v>
      </c>
      <c r="T92" s="1" t="e">
        <f>ROUND(VLOOKUP($P92,[1]age!$A$2:$M$457,4,FALSE),1)</f>
        <v>#N/A</v>
      </c>
      <c r="U92" s="1" t="e">
        <f>ROUND(VLOOKUP($P92,[1]age!$A$2:$M$457,5,FALSE),1)</f>
        <v>#N/A</v>
      </c>
      <c r="V92" s="1" t="e">
        <f>ROUND(VLOOKUP($P92,[1]age!$A$2:$M$457,6,FALSE),1)</f>
        <v>#N/A</v>
      </c>
      <c r="W92" s="1" t="e">
        <f>ROUND(VLOOKUP($P92,[1]age!$A$2:$M$457,7,FALSE),1)</f>
        <v>#N/A</v>
      </c>
      <c r="X92" s="1" t="e">
        <f>ROUND(VLOOKUP($P92,[1]age!$A$2:$M$457,8,FALSE),1)</f>
        <v>#N/A</v>
      </c>
      <c r="Y92" s="1" t="e">
        <f>ROUND(VLOOKUP($P92,[1]age!$A$2:$M$457,9,FALSE),1)</f>
        <v>#N/A</v>
      </c>
      <c r="Z92" s="1" t="e">
        <f>ROUND(VLOOKUP($P92,[1]age!$A$2:$M$457,10,FALSE),1)</f>
        <v>#N/A</v>
      </c>
      <c r="AA92" s="1" t="e">
        <f>ROUND(VLOOKUP($P92,[1]age!$A$2:$M$457,11,FALSE),1)</f>
        <v>#N/A</v>
      </c>
      <c r="AB92" s="1" t="e">
        <f>ROUND(VLOOKUP($P92,[1]age!$A$2:$M$457,12,FALSE),1)</f>
        <v>#N/A</v>
      </c>
      <c r="AC92" s="1" t="e">
        <f>ROUND(VLOOKUP($P92,[1]age!$A$2:$M$457,13,FALSE),1)</f>
        <v>#N/A</v>
      </c>
      <c r="AD92" s="1" t="e">
        <f>ROUND(VLOOKUP($Q92,[1]ht!$A$2:$H$253,2,FALSE),1)</f>
        <v>#N/A</v>
      </c>
      <c r="AE92" s="1" t="e">
        <f>ROUND(VLOOKUP($Q92,[1]ht!$A$2:$H$253,3,FALSE),1)</f>
        <v>#N/A</v>
      </c>
      <c r="AF92" s="1" t="e">
        <f>ROUND(VLOOKUP($Q92,[1]ht!$A$2:$H$253,4,FALSE),1)</f>
        <v>#N/A</v>
      </c>
      <c r="AG92" s="1" t="e">
        <f>ROUND(VLOOKUP($Q92,[1]ht!$A$2:$H$253,5,FALSE),1)</f>
        <v>#N/A</v>
      </c>
      <c r="AH92" s="1" t="e">
        <f>ROUND(VLOOKUP($Q92,[1]ht!$A$2:$H$253,6,FALSE),1)</f>
        <v>#N/A</v>
      </c>
      <c r="AI92" s="1" t="e">
        <f>ROUND(VLOOKUP($Q92,[1]ht!$A$2:$H$253,7,FALSE),1)</f>
        <v>#N/A</v>
      </c>
      <c r="AJ92" s="1" t="e">
        <f>ROUND(VLOOKUP($Q92,[1]ht!$A$2:$H$253,8,FALSE),1)</f>
        <v>#N/A</v>
      </c>
    </row>
    <row r="93" spans="1:36">
      <c r="A93" s="5">
        <v>88</v>
      </c>
      <c r="B93" s="6"/>
      <c r="C93" s="6"/>
      <c r="D93" s="101"/>
      <c r="E93" s="21"/>
      <c r="F93" s="9"/>
      <c r="G93" s="30">
        <f t="shared" si="12"/>
        <v>0</v>
      </c>
      <c r="H93" s="30">
        <f t="shared" si="13"/>
        <v>0</v>
      </c>
      <c r="I93" s="9"/>
      <c r="J93" s="9"/>
      <c r="K93" s="24" t="str">
        <f t="shared" si="7"/>
        <v/>
      </c>
      <c r="L93" s="24" t="str">
        <f t="shared" si="8"/>
        <v/>
      </c>
      <c r="M93" s="24" t="str">
        <f t="shared" si="9"/>
        <v/>
      </c>
      <c r="N93" s="10" t="str">
        <f>[1]Profile!$B$2</f>
        <v>700101-1</v>
      </c>
      <c r="O93" s="11" t="e">
        <f>#REF!</f>
        <v>#REF!</v>
      </c>
      <c r="P93" s="1" t="str">
        <f t="shared" si="10"/>
        <v>0</v>
      </c>
      <c r="Q93" s="1" t="str">
        <f t="shared" si="11"/>
        <v>0</v>
      </c>
      <c r="R93" s="1" t="e">
        <f>ROUND(VLOOKUP($P93,[1]age!$A$2:$M$457,2,FALSE),1)</f>
        <v>#N/A</v>
      </c>
      <c r="S93" s="1" t="e">
        <f>ROUND(VLOOKUP($P93,[1]age!$A$2:$M$457,3,FALSE),1)</f>
        <v>#N/A</v>
      </c>
      <c r="T93" s="1" t="e">
        <f>ROUND(VLOOKUP($P93,[1]age!$A$2:$M$457,4,FALSE),1)</f>
        <v>#N/A</v>
      </c>
      <c r="U93" s="1" t="e">
        <f>ROUND(VLOOKUP($P93,[1]age!$A$2:$M$457,5,FALSE),1)</f>
        <v>#N/A</v>
      </c>
      <c r="V93" s="1" t="e">
        <f>ROUND(VLOOKUP($P93,[1]age!$A$2:$M$457,6,FALSE),1)</f>
        <v>#N/A</v>
      </c>
      <c r="W93" s="1" t="e">
        <f>ROUND(VLOOKUP($P93,[1]age!$A$2:$M$457,7,FALSE),1)</f>
        <v>#N/A</v>
      </c>
      <c r="X93" s="1" t="e">
        <f>ROUND(VLOOKUP($P93,[1]age!$A$2:$M$457,8,FALSE),1)</f>
        <v>#N/A</v>
      </c>
      <c r="Y93" s="1" t="e">
        <f>ROUND(VLOOKUP($P93,[1]age!$A$2:$M$457,9,FALSE),1)</f>
        <v>#N/A</v>
      </c>
      <c r="Z93" s="1" t="e">
        <f>ROUND(VLOOKUP($P93,[1]age!$A$2:$M$457,10,FALSE),1)</f>
        <v>#N/A</v>
      </c>
      <c r="AA93" s="1" t="e">
        <f>ROUND(VLOOKUP($P93,[1]age!$A$2:$M$457,11,FALSE),1)</f>
        <v>#N/A</v>
      </c>
      <c r="AB93" s="1" t="e">
        <f>ROUND(VLOOKUP($P93,[1]age!$A$2:$M$457,12,FALSE),1)</f>
        <v>#N/A</v>
      </c>
      <c r="AC93" s="1" t="e">
        <f>ROUND(VLOOKUP($P93,[1]age!$A$2:$M$457,13,FALSE),1)</f>
        <v>#N/A</v>
      </c>
      <c r="AD93" s="1" t="e">
        <f>ROUND(VLOOKUP($Q93,[1]ht!$A$2:$H$253,2,FALSE),1)</f>
        <v>#N/A</v>
      </c>
      <c r="AE93" s="1" t="e">
        <f>ROUND(VLOOKUP($Q93,[1]ht!$A$2:$H$253,3,FALSE),1)</f>
        <v>#N/A</v>
      </c>
      <c r="AF93" s="1" t="e">
        <f>ROUND(VLOOKUP($Q93,[1]ht!$A$2:$H$253,4,FALSE),1)</f>
        <v>#N/A</v>
      </c>
      <c r="AG93" s="1" t="e">
        <f>ROUND(VLOOKUP($Q93,[1]ht!$A$2:$H$253,5,FALSE),1)</f>
        <v>#N/A</v>
      </c>
      <c r="AH93" s="1" t="e">
        <f>ROUND(VLOOKUP($Q93,[1]ht!$A$2:$H$253,6,FALSE),1)</f>
        <v>#N/A</v>
      </c>
      <c r="AI93" s="1" t="e">
        <f>ROUND(VLOOKUP($Q93,[1]ht!$A$2:$H$253,7,FALSE),1)</f>
        <v>#N/A</v>
      </c>
      <c r="AJ93" s="1" t="e">
        <f>ROUND(VLOOKUP($Q93,[1]ht!$A$2:$H$253,8,FALSE),1)</f>
        <v>#N/A</v>
      </c>
    </row>
    <row r="94" spans="1:36">
      <c r="A94" s="5">
        <v>89</v>
      </c>
      <c r="B94" s="6"/>
      <c r="C94" s="6"/>
      <c r="D94" s="101"/>
      <c r="E94" s="21"/>
      <c r="F94" s="9"/>
      <c r="G94" s="30">
        <f t="shared" si="12"/>
        <v>0</v>
      </c>
      <c r="H94" s="30">
        <f t="shared" si="13"/>
        <v>0</v>
      </c>
      <c r="I94" s="9"/>
      <c r="J94" s="9"/>
      <c r="K94" s="24" t="str">
        <f t="shared" si="7"/>
        <v/>
      </c>
      <c r="L94" s="24" t="str">
        <f t="shared" si="8"/>
        <v/>
      </c>
      <c r="M94" s="24" t="str">
        <f t="shared" si="9"/>
        <v/>
      </c>
      <c r="N94" s="10" t="str">
        <f>[1]Profile!$B$2</f>
        <v>700101-1</v>
      </c>
      <c r="O94" s="11" t="e">
        <f>#REF!</f>
        <v>#REF!</v>
      </c>
      <c r="P94" s="1" t="str">
        <f t="shared" si="10"/>
        <v>0</v>
      </c>
      <c r="Q94" s="1" t="str">
        <f t="shared" si="11"/>
        <v>0</v>
      </c>
      <c r="R94" s="1" t="e">
        <f>ROUND(VLOOKUP($P94,[1]age!$A$2:$M$457,2,FALSE),1)</f>
        <v>#N/A</v>
      </c>
      <c r="S94" s="1" t="e">
        <f>ROUND(VLOOKUP($P94,[1]age!$A$2:$M$457,3,FALSE),1)</f>
        <v>#N/A</v>
      </c>
      <c r="T94" s="1" t="e">
        <f>ROUND(VLOOKUP($P94,[1]age!$A$2:$M$457,4,FALSE),1)</f>
        <v>#N/A</v>
      </c>
      <c r="U94" s="1" t="e">
        <f>ROUND(VLOOKUP($P94,[1]age!$A$2:$M$457,5,FALSE),1)</f>
        <v>#N/A</v>
      </c>
      <c r="V94" s="1" t="e">
        <f>ROUND(VLOOKUP($P94,[1]age!$A$2:$M$457,6,FALSE),1)</f>
        <v>#N/A</v>
      </c>
      <c r="W94" s="1" t="e">
        <f>ROUND(VLOOKUP($P94,[1]age!$A$2:$M$457,7,FALSE),1)</f>
        <v>#N/A</v>
      </c>
      <c r="X94" s="1" t="e">
        <f>ROUND(VLOOKUP($P94,[1]age!$A$2:$M$457,8,FALSE),1)</f>
        <v>#N/A</v>
      </c>
      <c r="Y94" s="1" t="e">
        <f>ROUND(VLOOKUP($P94,[1]age!$A$2:$M$457,9,FALSE),1)</f>
        <v>#N/A</v>
      </c>
      <c r="Z94" s="1" t="e">
        <f>ROUND(VLOOKUP($P94,[1]age!$A$2:$M$457,10,FALSE),1)</f>
        <v>#N/A</v>
      </c>
      <c r="AA94" s="1" t="e">
        <f>ROUND(VLOOKUP($P94,[1]age!$A$2:$M$457,11,FALSE),1)</f>
        <v>#N/A</v>
      </c>
      <c r="AB94" s="1" t="e">
        <f>ROUND(VLOOKUP($P94,[1]age!$A$2:$M$457,12,FALSE),1)</f>
        <v>#N/A</v>
      </c>
      <c r="AC94" s="1" t="e">
        <f>ROUND(VLOOKUP($P94,[1]age!$A$2:$M$457,13,FALSE),1)</f>
        <v>#N/A</v>
      </c>
      <c r="AD94" s="1" t="e">
        <f>ROUND(VLOOKUP($Q94,[1]ht!$A$2:$H$253,2,FALSE),1)</f>
        <v>#N/A</v>
      </c>
      <c r="AE94" s="1" t="e">
        <f>ROUND(VLOOKUP($Q94,[1]ht!$A$2:$H$253,3,FALSE),1)</f>
        <v>#N/A</v>
      </c>
      <c r="AF94" s="1" t="e">
        <f>ROUND(VLOOKUP($Q94,[1]ht!$A$2:$H$253,4,FALSE),1)</f>
        <v>#N/A</v>
      </c>
      <c r="AG94" s="1" t="e">
        <f>ROUND(VLOOKUP($Q94,[1]ht!$A$2:$H$253,5,FALSE),1)</f>
        <v>#N/A</v>
      </c>
      <c r="AH94" s="1" t="e">
        <f>ROUND(VLOOKUP($Q94,[1]ht!$A$2:$H$253,6,FALSE),1)</f>
        <v>#N/A</v>
      </c>
      <c r="AI94" s="1" t="e">
        <f>ROUND(VLOOKUP($Q94,[1]ht!$A$2:$H$253,7,FALSE),1)</f>
        <v>#N/A</v>
      </c>
      <c r="AJ94" s="1" t="e">
        <f>ROUND(VLOOKUP($Q94,[1]ht!$A$2:$H$253,8,FALSE),1)</f>
        <v>#N/A</v>
      </c>
    </row>
    <row r="95" spans="1:36">
      <c r="A95" s="5">
        <v>90</v>
      </c>
      <c r="B95" s="6"/>
      <c r="C95" s="6"/>
      <c r="D95" s="101"/>
      <c r="E95" s="21"/>
      <c r="F95" s="9"/>
      <c r="G95" s="30">
        <f t="shared" si="12"/>
        <v>0</v>
      </c>
      <c r="H95" s="30">
        <f t="shared" si="13"/>
        <v>0</v>
      </c>
      <c r="I95" s="9"/>
      <c r="J95" s="9"/>
      <c r="K95" s="24" t="str">
        <f t="shared" si="7"/>
        <v/>
      </c>
      <c r="L95" s="24" t="str">
        <f t="shared" si="8"/>
        <v/>
      </c>
      <c r="M95" s="24" t="str">
        <f t="shared" si="9"/>
        <v/>
      </c>
      <c r="N95" s="10" t="str">
        <f>[1]Profile!$B$2</f>
        <v>700101-1</v>
      </c>
      <c r="O95" s="11" t="e">
        <f>#REF!</f>
        <v>#REF!</v>
      </c>
      <c r="P95" s="1" t="str">
        <f t="shared" si="10"/>
        <v>0</v>
      </c>
      <c r="Q95" s="1" t="str">
        <f t="shared" si="11"/>
        <v>0</v>
      </c>
      <c r="R95" s="1" t="e">
        <f>ROUND(VLOOKUP($P95,[1]age!$A$2:$M$457,2,FALSE),1)</f>
        <v>#N/A</v>
      </c>
      <c r="S95" s="1" t="e">
        <f>ROUND(VLOOKUP($P95,[1]age!$A$2:$M$457,3,FALSE),1)</f>
        <v>#N/A</v>
      </c>
      <c r="T95" s="1" t="e">
        <f>ROUND(VLOOKUP($P95,[1]age!$A$2:$M$457,4,FALSE),1)</f>
        <v>#N/A</v>
      </c>
      <c r="U95" s="1" t="e">
        <f>ROUND(VLOOKUP($P95,[1]age!$A$2:$M$457,5,FALSE),1)</f>
        <v>#N/A</v>
      </c>
      <c r="V95" s="1" t="e">
        <f>ROUND(VLOOKUP($P95,[1]age!$A$2:$M$457,6,FALSE),1)</f>
        <v>#N/A</v>
      </c>
      <c r="W95" s="1" t="e">
        <f>ROUND(VLOOKUP($P95,[1]age!$A$2:$M$457,7,FALSE),1)</f>
        <v>#N/A</v>
      </c>
      <c r="X95" s="1" t="e">
        <f>ROUND(VLOOKUP($P95,[1]age!$A$2:$M$457,8,FALSE),1)</f>
        <v>#N/A</v>
      </c>
      <c r="Y95" s="1" t="e">
        <f>ROUND(VLOOKUP($P95,[1]age!$A$2:$M$457,9,FALSE),1)</f>
        <v>#N/A</v>
      </c>
      <c r="Z95" s="1" t="e">
        <f>ROUND(VLOOKUP($P95,[1]age!$A$2:$M$457,10,FALSE),1)</f>
        <v>#N/A</v>
      </c>
      <c r="AA95" s="1" t="e">
        <f>ROUND(VLOOKUP($P95,[1]age!$A$2:$M$457,11,FALSE),1)</f>
        <v>#N/A</v>
      </c>
      <c r="AB95" s="1" t="e">
        <f>ROUND(VLOOKUP($P95,[1]age!$A$2:$M$457,12,FALSE),1)</f>
        <v>#N/A</v>
      </c>
      <c r="AC95" s="1" t="e">
        <f>ROUND(VLOOKUP($P95,[1]age!$A$2:$M$457,13,FALSE),1)</f>
        <v>#N/A</v>
      </c>
      <c r="AD95" s="1" t="e">
        <f>ROUND(VLOOKUP($Q95,[1]ht!$A$2:$H$253,2,FALSE),1)</f>
        <v>#N/A</v>
      </c>
      <c r="AE95" s="1" t="e">
        <f>ROUND(VLOOKUP($Q95,[1]ht!$A$2:$H$253,3,FALSE),1)</f>
        <v>#N/A</v>
      </c>
      <c r="AF95" s="1" t="e">
        <f>ROUND(VLOOKUP($Q95,[1]ht!$A$2:$H$253,4,FALSE),1)</f>
        <v>#N/A</v>
      </c>
      <c r="AG95" s="1" t="e">
        <f>ROUND(VLOOKUP($Q95,[1]ht!$A$2:$H$253,5,FALSE),1)</f>
        <v>#N/A</v>
      </c>
      <c r="AH95" s="1" t="e">
        <f>ROUND(VLOOKUP($Q95,[1]ht!$A$2:$H$253,6,FALSE),1)</f>
        <v>#N/A</v>
      </c>
      <c r="AI95" s="1" t="e">
        <f>ROUND(VLOOKUP($Q95,[1]ht!$A$2:$H$253,7,FALSE),1)</f>
        <v>#N/A</v>
      </c>
      <c r="AJ95" s="1" t="e">
        <f>ROUND(VLOOKUP($Q95,[1]ht!$A$2:$H$253,8,FALSE),1)</f>
        <v>#N/A</v>
      </c>
    </row>
    <row r="96" spans="1:36">
      <c r="A96" s="5">
        <v>91</v>
      </c>
      <c r="B96" s="6"/>
      <c r="C96" s="6"/>
      <c r="D96" s="101"/>
      <c r="E96" s="21"/>
      <c r="F96" s="9"/>
      <c r="G96" s="30">
        <f t="shared" si="12"/>
        <v>0</v>
      </c>
      <c r="H96" s="30">
        <f t="shared" si="13"/>
        <v>0</v>
      </c>
      <c r="I96" s="9"/>
      <c r="J96" s="9"/>
      <c r="K96" s="24" t="str">
        <f t="shared" si="7"/>
        <v/>
      </c>
      <c r="L96" s="24" t="str">
        <f t="shared" si="8"/>
        <v/>
      </c>
      <c r="M96" s="24" t="str">
        <f t="shared" si="9"/>
        <v/>
      </c>
      <c r="N96" s="10" t="str">
        <f>[1]Profile!$B$2</f>
        <v>700101-1</v>
      </c>
      <c r="O96" s="11" t="e">
        <f>#REF!</f>
        <v>#REF!</v>
      </c>
      <c r="P96" s="1" t="str">
        <f t="shared" si="10"/>
        <v>0</v>
      </c>
      <c r="Q96" s="1" t="str">
        <f t="shared" si="11"/>
        <v>0</v>
      </c>
      <c r="R96" s="1" t="e">
        <f>ROUND(VLOOKUP($P96,[1]age!$A$2:$M$457,2,FALSE),1)</f>
        <v>#N/A</v>
      </c>
      <c r="S96" s="1" t="e">
        <f>ROUND(VLOOKUP($P96,[1]age!$A$2:$M$457,3,FALSE),1)</f>
        <v>#N/A</v>
      </c>
      <c r="T96" s="1" t="e">
        <f>ROUND(VLOOKUP($P96,[1]age!$A$2:$M$457,4,FALSE),1)</f>
        <v>#N/A</v>
      </c>
      <c r="U96" s="1" t="e">
        <f>ROUND(VLOOKUP($P96,[1]age!$A$2:$M$457,5,FALSE),1)</f>
        <v>#N/A</v>
      </c>
      <c r="V96" s="1" t="e">
        <f>ROUND(VLOOKUP($P96,[1]age!$A$2:$M$457,6,FALSE),1)</f>
        <v>#N/A</v>
      </c>
      <c r="W96" s="1" t="e">
        <f>ROUND(VLOOKUP($P96,[1]age!$A$2:$M$457,7,FALSE),1)</f>
        <v>#N/A</v>
      </c>
      <c r="X96" s="1" t="e">
        <f>ROUND(VLOOKUP($P96,[1]age!$A$2:$M$457,8,FALSE),1)</f>
        <v>#N/A</v>
      </c>
      <c r="Y96" s="1" t="e">
        <f>ROUND(VLOOKUP($P96,[1]age!$A$2:$M$457,9,FALSE),1)</f>
        <v>#N/A</v>
      </c>
      <c r="Z96" s="1" t="e">
        <f>ROUND(VLOOKUP($P96,[1]age!$A$2:$M$457,10,FALSE),1)</f>
        <v>#N/A</v>
      </c>
      <c r="AA96" s="1" t="e">
        <f>ROUND(VLOOKUP($P96,[1]age!$A$2:$M$457,11,FALSE),1)</f>
        <v>#N/A</v>
      </c>
      <c r="AB96" s="1" t="e">
        <f>ROUND(VLOOKUP($P96,[1]age!$A$2:$M$457,12,FALSE),1)</f>
        <v>#N/A</v>
      </c>
      <c r="AC96" s="1" t="e">
        <f>ROUND(VLOOKUP($P96,[1]age!$A$2:$M$457,13,FALSE),1)</f>
        <v>#N/A</v>
      </c>
      <c r="AD96" s="1" t="e">
        <f>ROUND(VLOOKUP($Q96,[1]ht!$A$2:$H$253,2,FALSE),1)</f>
        <v>#N/A</v>
      </c>
      <c r="AE96" s="1" t="e">
        <f>ROUND(VLOOKUP($Q96,[1]ht!$A$2:$H$253,3,FALSE),1)</f>
        <v>#N/A</v>
      </c>
      <c r="AF96" s="1" t="e">
        <f>ROUND(VLOOKUP($Q96,[1]ht!$A$2:$H$253,4,FALSE),1)</f>
        <v>#N/A</v>
      </c>
      <c r="AG96" s="1" t="e">
        <f>ROUND(VLOOKUP($Q96,[1]ht!$A$2:$H$253,5,FALSE),1)</f>
        <v>#N/A</v>
      </c>
      <c r="AH96" s="1" t="e">
        <f>ROUND(VLOOKUP($Q96,[1]ht!$A$2:$H$253,6,FALSE),1)</f>
        <v>#N/A</v>
      </c>
      <c r="AI96" s="1" t="e">
        <f>ROUND(VLOOKUP($Q96,[1]ht!$A$2:$H$253,7,FALSE),1)</f>
        <v>#N/A</v>
      </c>
      <c r="AJ96" s="1" t="e">
        <f>ROUND(VLOOKUP($Q96,[1]ht!$A$2:$H$253,8,FALSE),1)</f>
        <v>#N/A</v>
      </c>
    </row>
    <row r="97" spans="1:36">
      <c r="A97" s="5">
        <v>92</v>
      </c>
      <c r="B97" s="6"/>
      <c r="C97" s="6"/>
      <c r="D97" s="101"/>
      <c r="E97" s="21"/>
      <c r="F97" s="9"/>
      <c r="G97" s="30">
        <f t="shared" si="12"/>
        <v>0</v>
      </c>
      <c r="H97" s="30">
        <f t="shared" si="13"/>
        <v>0</v>
      </c>
      <c r="I97" s="9"/>
      <c r="J97" s="9"/>
      <c r="K97" s="24" t="str">
        <f t="shared" si="7"/>
        <v/>
      </c>
      <c r="L97" s="24" t="str">
        <f t="shared" si="8"/>
        <v/>
      </c>
      <c r="M97" s="24" t="str">
        <f t="shared" si="9"/>
        <v/>
      </c>
      <c r="N97" s="10" t="str">
        <f>[1]Profile!$B$2</f>
        <v>700101-1</v>
      </c>
      <c r="O97" s="11" t="e">
        <f>#REF!</f>
        <v>#REF!</v>
      </c>
      <c r="P97" s="1" t="str">
        <f t="shared" si="10"/>
        <v>0</v>
      </c>
      <c r="Q97" s="1" t="str">
        <f t="shared" si="11"/>
        <v>0</v>
      </c>
      <c r="R97" s="1" t="e">
        <f>ROUND(VLOOKUP($P97,[1]age!$A$2:$M$457,2,FALSE),1)</f>
        <v>#N/A</v>
      </c>
      <c r="S97" s="1" t="e">
        <f>ROUND(VLOOKUP($P97,[1]age!$A$2:$M$457,3,FALSE),1)</f>
        <v>#N/A</v>
      </c>
      <c r="T97" s="1" t="e">
        <f>ROUND(VLOOKUP($P97,[1]age!$A$2:$M$457,4,FALSE),1)</f>
        <v>#N/A</v>
      </c>
      <c r="U97" s="1" t="e">
        <f>ROUND(VLOOKUP($P97,[1]age!$A$2:$M$457,5,FALSE),1)</f>
        <v>#N/A</v>
      </c>
      <c r="V97" s="1" t="e">
        <f>ROUND(VLOOKUP($P97,[1]age!$A$2:$M$457,6,FALSE),1)</f>
        <v>#N/A</v>
      </c>
      <c r="W97" s="1" t="e">
        <f>ROUND(VLOOKUP($P97,[1]age!$A$2:$M$457,7,FALSE),1)</f>
        <v>#N/A</v>
      </c>
      <c r="X97" s="1" t="e">
        <f>ROUND(VLOOKUP($P97,[1]age!$A$2:$M$457,8,FALSE),1)</f>
        <v>#N/A</v>
      </c>
      <c r="Y97" s="1" t="e">
        <f>ROUND(VLOOKUP($P97,[1]age!$A$2:$M$457,9,FALSE),1)</f>
        <v>#N/A</v>
      </c>
      <c r="Z97" s="1" t="e">
        <f>ROUND(VLOOKUP($P97,[1]age!$A$2:$M$457,10,FALSE),1)</f>
        <v>#N/A</v>
      </c>
      <c r="AA97" s="1" t="e">
        <f>ROUND(VLOOKUP($P97,[1]age!$A$2:$M$457,11,FALSE),1)</f>
        <v>#N/A</v>
      </c>
      <c r="AB97" s="1" t="e">
        <f>ROUND(VLOOKUP($P97,[1]age!$A$2:$M$457,12,FALSE),1)</f>
        <v>#N/A</v>
      </c>
      <c r="AC97" s="1" t="e">
        <f>ROUND(VLOOKUP($P97,[1]age!$A$2:$M$457,13,FALSE),1)</f>
        <v>#N/A</v>
      </c>
      <c r="AD97" s="1" t="e">
        <f>ROUND(VLOOKUP($Q97,[1]ht!$A$2:$H$253,2,FALSE),1)</f>
        <v>#N/A</v>
      </c>
      <c r="AE97" s="1" t="e">
        <f>ROUND(VLOOKUP($Q97,[1]ht!$A$2:$H$253,3,FALSE),1)</f>
        <v>#N/A</v>
      </c>
      <c r="AF97" s="1" t="e">
        <f>ROUND(VLOOKUP($Q97,[1]ht!$A$2:$H$253,4,FALSE),1)</f>
        <v>#N/A</v>
      </c>
      <c r="AG97" s="1" t="e">
        <f>ROUND(VLOOKUP($Q97,[1]ht!$A$2:$H$253,5,FALSE),1)</f>
        <v>#N/A</v>
      </c>
      <c r="AH97" s="1" t="e">
        <f>ROUND(VLOOKUP($Q97,[1]ht!$A$2:$H$253,6,FALSE),1)</f>
        <v>#N/A</v>
      </c>
      <c r="AI97" s="1" t="e">
        <f>ROUND(VLOOKUP($Q97,[1]ht!$A$2:$H$253,7,FALSE),1)</f>
        <v>#N/A</v>
      </c>
      <c r="AJ97" s="1" t="e">
        <f>ROUND(VLOOKUP($Q97,[1]ht!$A$2:$H$253,8,FALSE),1)</f>
        <v>#N/A</v>
      </c>
    </row>
    <row r="98" spans="1:36">
      <c r="A98" s="5">
        <v>93</v>
      </c>
      <c r="B98" s="6"/>
      <c r="C98" s="6"/>
      <c r="D98" s="101"/>
      <c r="E98" s="21"/>
      <c r="F98" s="9"/>
      <c r="G98" s="30">
        <f t="shared" si="12"/>
        <v>0</v>
      </c>
      <c r="H98" s="30">
        <f t="shared" si="13"/>
        <v>0</v>
      </c>
      <c r="I98" s="9"/>
      <c r="J98" s="9"/>
      <c r="K98" s="24" t="str">
        <f t="shared" si="7"/>
        <v/>
      </c>
      <c r="L98" s="24" t="str">
        <f t="shared" si="8"/>
        <v/>
      </c>
      <c r="M98" s="24" t="str">
        <f t="shared" si="9"/>
        <v/>
      </c>
      <c r="N98" s="10" t="str">
        <f>[1]Profile!$B$2</f>
        <v>700101-1</v>
      </c>
      <c r="O98" s="11" t="e">
        <f>#REF!</f>
        <v>#REF!</v>
      </c>
      <c r="P98" s="1" t="str">
        <f t="shared" si="10"/>
        <v>0</v>
      </c>
      <c r="Q98" s="1" t="str">
        <f t="shared" si="11"/>
        <v>0</v>
      </c>
      <c r="R98" s="1" t="e">
        <f>ROUND(VLOOKUP($P98,[1]age!$A$2:$M$457,2,FALSE),1)</f>
        <v>#N/A</v>
      </c>
      <c r="S98" s="1" t="e">
        <f>ROUND(VLOOKUP($P98,[1]age!$A$2:$M$457,3,FALSE),1)</f>
        <v>#N/A</v>
      </c>
      <c r="T98" s="1" t="e">
        <f>ROUND(VLOOKUP($P98,[1]age!$A$2:$M$457,4,FALSE),1)</f>
        <v>#N/A</v>
      </c>
      <c r="U98" s="1" t="e">
        <f>ROUND(VLOOKUP($P98,[1]age!$A$2:$M$457,5,FALSE),1)</f>
        <v>#N/A</v>
      </c>
      <c r="V98" s="1" t="e">
        <f>ROUND(VLOOKUP($P98,[1]age!$A$2:$M$457,6,FALSE),1)</f>
        <v>#N/A</v>
      </c>
      <c r="W98" s="1" t="e">
        <f>ROUND(VLOOKUP($P98,[1]age!$A$2:$M$457,7,FALSE),1)</f>
        <v>#N/A</v>
      </c>
      <c r="X98" s="1" t="e">
        <f>ROUND(VLOOKUP($P98,[1]age!$A$2:$M$457,8,FALSE),1)</f>
        <v>#N/A</v>
      </c>
      <c r="Y98" s="1" t="e">
        <f>ROUND(VLOOKUP($P98,[1]age!$A$2:$M$457,9,FALSE),1)</f>
        <v>#N/A</v>
      </c>
      <c r="Z98" s="1" t="e">
        <f>ROUND(VLOOKUP($P98,[1]age!$A$2:$M$457,10,FALSE),1)</f>
        <v>#N/A</v>
      </c>
      <c r="AA98" s="1" t="e">
        <f>ROUND(VLOOKUP($P98,[1]age!$A$2:$M$457,11,FALSE),1)</f>
        <v>#N/A</v>
      </c>
      <c r="AB98" s="1" t="e">
        <f>ROUND(VLOOKUP($P98,[1]age!$A$2:$M$457,12,FALSE),1)</f>
        <v>#N/A</v>
      </c>
      <c r="AC98" s="1" t="e">
        <f>ROUND(VLOOKUP($P98,[1]age!$A$2:$M$457,13,FALSE),1)</f>
        <v>#N/A</v>
      </c>
      <c r="AD98" s="1" t="e">
        <f>ROUND(VLOOKUP($Q98,[1]ht!$A$2:$H$253,2,FALSE),1)</f>
        <v>#N/A</v>
      </c>
      <c r="AE98" s="1" t="e">
        <f>ROUND(VLOOKUP($Q98,[1]ht!$A$2:$H$253,3,FALSE),1)</f>
        <v>#N/A</v>
      </c>
      <c r="AF98" s="1" t="e">
        <f>ROUND(VLOOKUP($Q98,[1]ht!$A$2:$H$253,4,FALSE),1)</f>
        <v>#N/A</v>
      </c>
      <c r="AG98" s="1" t="e">
        <f>ROUND(VLOOKUP($Q98,[1]ht!$A$2:$H$253,5,FALSE),1)</f>
        <v>#N/A</v>
      </c>
      <c r="AH98" s="1" t="e">
        <f>ROUND(VLOOKUP($Q98,[1]ht!$A$2:$H$253,6,FALSE),1)</f>
        <v>#N/A</v>
      </c>
      <c r="AI98" s="1" t="e">
        <f>ROUND(VLOOKUP($Q98,[1]ht!$A$2:$H$253,7,FALSE),1)</f>
        <v>#N/A</v>
      </c>
      <c r="AJ98" s="1" t="e">
        <f>ROUND(VLOOKUP($Q98,[1]ht!$A$2:$H$253,8,FALSE),1)</f>
        <v>#N/A</v>
      </c>
    </row>
    <row r="99" spans="1:36">
      <c r="A99" s="5">
        <v>94</v>
      </c>
      <c r="B99" s="6"/>
      <c r="C99" s="6"/>
      <c r="D99" s="101"/>
      <c r="E99" s="21"/>
      <c r="F99" s="9"/>
      <c r="G99" s="30">
        <f t="shared" si="12"/>
        <v>0</v>
      </c>
      <c r="H99" s="30">
        <f t="shared" si="13"/>
        <v>0</v>
      </c>
      <c r="I99" s="9"/>
      <c r="J99" s="9"/>
      <c r="K99" s="24" t="str">
        <f t="shared" si="7"/>
        <v/>
      </c>
      <c r="L99" s="24" t="str">
        <f t="shared" si="8"/>
        <v/>
      </c>
      <c r="M99" s="24" t="str">
        <f t="shared" si="9"/>
        <v/>
      </c>
      <c r="N99" s="10" t="str">
        <f>[1]Profile!$B$2</f>
        <v>700101-1</v>
      </c>
      <c r="O99" s="11" t="e">
        <f>#REF!</f>
        <v>#REF!</v>
      </c>
      <c r="P99" s="1" t="str">
        <f t="shared" si="10"/>
        <v>0</v>
      </c>
      <c r="Q99" s="1" t="str">
        <f t="shared" si="11"/>
        <v>0</v>
      </c>
      <c r="R99" s="1" t="e">
        <f>ROUND(VLOOKUP($P99,[1]age!$A$2:$M$457,2,FALSE),1)</f>
        <v>#N/A</v>
      </c>
      <c r="S99" s="1" t="e">
        <f>ROUND(VLOOKUP($P99,[1]age!$A$2:$M$457,3,FALSE),1)</f>
        <v>#N/A</v>
      </c>
      <c r="T99" s="1" t="e">
        <f>ROUND(VLOOKUP($P99,[1]age!$A$2:$M$457,4,FALSE),1)</f>
        <v>#N/A</v>
      </c>
      <c r="U99" s="1" t="e">
        <f>ROUND(VLOOKUP($P99,[1]age!$A$2:$M$457,5,FALSE),1)</f>
        <v>#N/A</v>
      </c>
      <c r="V99" s="1" t="e">
        <f>ROUND(VLOOKUP($P99,[1]age!$A$2:$M$457,6,FALSE),1)</f>
        <v>#N/A</v>
      </c>
      <c r="W99" s="1" t="e">
        <f>ROUND(VLOOKUP($P99,[1]age!$A$2:$M$457,7,FALSE),1)</f>
        <v>#N/A</v>
      </c>
      <c r="X99" s="1" t="e">
        <f>ROUND(VLOOKUP($P99,[1]age!$A$2:$M$457,8,FALSE),1)</f>
        <v>#N/A</v>
      </c>
      <c r="Y99" s="1" t="e">
        <f>ROUND(VLOOKUP($P99,[1]age!$A$2:$M$457,9,FALSE),1)</f>
        <v>#N/A</v>
      </c>
      <c r="Z99" s="1" t="e">
        <f>ROUND(VLOOKUP($P99,[1]age!$A$2:$M$457,10,FALSE),1)</f>
        <v>#N/A</v>
      </c>
      <c r="AA99" s="1" t="e">
        <f>ROUND(VLOOKUP($P99,[1]age!$A$2:$M$457,11,FALSE),1)</f>
        <v>#N/A</v>
      </c>
      <c r="AB99" s="1" t="e">
        <f>ROUND(VLOOKUP($P99,[1]age!$A$2:$M$457,12,FALSE),1)</f>
        <v>#N/A</v>
      </c>
      <c r="AC99" s="1" t="e">
        <f>ROUND(VLOOKUP($P99,[1]age!$A$2:$M$457,13,FALSE),1)</f>
        <v>#N/A</v>
      </c>
      <c r="AD99" s="1" t="e">
        <f>ROUND(VLOOKUP($Q99,[1]ht!$A$2:$H$253,2,FALSE),1)</f>
        <v>#N/A</v>
      </c>
      <c r="AE99" s="1" t="e">
        <f>ROUND(VLOOKUP($Q99,[1]ht!$A$2:$H$253,3,FALSE),1)</f>
        <v>#N/A</v>
      </c>
      <c r="AF99" s="1" t="e">
        <f>ROUND(VLOOKUP($Q99,[1]ht!$A$2:$H$253,4,FALSE),1)</f>
        <v>#N/A</v>
      </c>
      <c r="AG99" s="1" t="e">
        <f>ROUND(VLOOKUP($Q99,[1]ht!$A$2:$H$253,5,FALSE),1)</f>
        <v>#N/A</v>
      </c>
      <c r="AH99" s="1" t="e">
        <f>ROUND(VLOOKUP($Q99,[1]ht!$A$2:$H$253,6,FALSE),1)</f>
        <v>#N/A</v>
      </c>
      <c r="AI99" s="1" t="e">
        <f>ROUND(VLOOKUP($Q99,[1]ht!$A$2:$H$253,7,FALSE),1)</f>
        <v>#N/A</v>
      </c>
      <c r="AJ99" s="1" t="e">
        <f>ROUND(VLOOKUP($Q99,[1]ht!$A$2:$H$253,8,FALSE),1)</f>
        <v>#N/A</v>
      </c>
    </row>
    <row r="100" spans="1:36">
      <c r="A100" s="5">
        <v>95</v>
      </c>
      <c r="B100" s="6"/>
      <c r="C100" s="6"/>
      <c r="D100" s="101"/>
      <c r="E100" s="21"/>
      <c r="F100" s="9"/>
      <c r="G100" s="30">
        <f t="shared" si="12"/>
        <v>0</v>
      </c>
      <c r="H100" s="30">
        <f t="shared" si="13"/>
        <v>0</v>
      </c>
      <c r="I100" s="9"/>
      <c r="J100" s="9"/>
      <c r="K100" s="24" t="str">
        <f t="shared" si="7"/>
        <v/>
      </c>
      <c r="L100" s="24" t="str">
        <f t="shared" si="8"/>
        <v/>
      </c>
      <c r="M100" s="24" t="str">
        <f t="shared" si="9"/>
        <v/>
      </c>
      <c r="N100" s="10" t="str">
        <f>[1]Profile!$B$2</f>
        <v>700101-1</v>
      </c>
      <c r="O100" s="11" t="e">
        <f>#REF!</f>
        <v>#REF!</v>
      </c>
      <c r="P100" s="1" t="str">
        <f t="shared" si="10"/>
        <v>0</v>
      </c>
      <c r="Q100" s="1" t="str">
        <f t="shared" si="11"/>
        <v>0</v>
      </c>
      <c r="R100" s="1" t="e">
        <f>ROUND(VLOOKUP($P100,[1]age!$A$2:$M$457,2,FALSE),1)</f>
        <v>#N/A</v>
      </c>
      <c r="S100" s="1" t="e">
        <f>ROUND(VLOOKUP($P100,[1]age!$A$2:$M$457,3,FALSE),1)</f>
        <v>#N/A</v>
      </c>
      <c r="T100" s="1" t="e">
        <f>ROUND(VLOOKUP($P100,[1]age!$A$2:$M$457,4,FALSE),1)</f>
        <v>#N/A</v>
      </c>
      <c r="U100" s="1" t="e">
        <f>ROUND(VLOOKUP($P100,[1]age!$A$2:$M$457,5,FALSE),1)</f>
        <v>#N/A</v>
      </c>
      <c r="V100" s="1" t="e">
        <f>ROUND(VLOOKUP($P100,[1]age!$A$2:$M$457,6,FALSE),1)</f>
        <v>#N/A</v>
      </c>
      <c r="W100" s="1" t="e">
        <f>ROUND(VLOOKUP($P100,[1]age!$A$2:$M$457,7,FALSE),1)</f>
        <v>#N/A</v>
      </c>
      <c r="X100" s="1" t="e">
        <f>ROUND(VLOOKUP($P100,[1]age!$A$2:$M$457,8,FALSE),1)</f>
        <v>#N/A</v>
      </c>
      <c r="Y100" s="1" t="e">
        <f>ROUND(VLOOKUP($P100,[1]age!$A$2:$M$457,9,FALSE),1)</f>
        <v>#N/A</v>
      </c>
      <c r="Z100" s="1" t="e">
        <f>ROUND(VLOOKUP($P100,[1]age!$A$2:$M$457,10,FALSE),1)</f>
        <v>#N/A</v>
      </c>
      <c r="AA100" s="1" t="e">
        <f>ROUND(VLOOKUP($P100,[1]age!$A$2:$M$457,11,FALSE),1)</f>
        <v>#N/A</v>
      </c>
      <c r="AB100" s="1" t="e">
        <f>ROUND(VLOOKUP($P100,[1]age!$A$2:$M$457,12,FALSE),1)</f>
        <v>#N/A</v>
      </c>
      <c r="AC100" s="1" t="e">
        <f>ROUND(VLOOKUP($P100,[1]age!$A$2:$M$457,13,FALSE),1)</f>
        <v>#N/A</v>
      </c>
      <c r="AD100" s="1" t="e">
        <f>ROUND(VLOOKUP($Q100,[1]ht!$A$2:$H$253,2,FALSE),1)</f>
        <v>#N/A</v>
      </c>
      <c r="AE100" s="1" t="e">
        <f>ROUND(VLOOKUP($Q100,[1]ht!$A$2:$H$253,3,FALSE),1)</f>
        <v>#N/A</v>
      </c>
      <c r="AF100" s="1" t="e">
        <f>ROUND(VLOOKUP($Q100,[1]ht!$A$2:$H$253,4,FALSE),1)</f>
        <v>#N/A</v>
      </c>
      <c r="AG100" s="1" t="e">
        <f>ROUND(VLOOKUP($Q100,[1]ht!$A$2:$H$253,5,FALSE),1)</f>
        <v>#N/A</v>
      </c>
      <c r="AH100" s="1" t="e">
        <f>ROUND(VLOOKUP($Q100,[1]ht!$A$2:$H$253,6,FALSE),1)</f>
        <v>#N/A</v>
      </c>
      <c r="AI100" s="1" t="e">
        <f>ROUND(VLOOKUP($Q100,[1]ht!$A$2:$H$253,7,FALSE),1)</f>
        <v>#N/A</v>
      </c>
      <c r="AJ100" s="1" t="e">
        <f>ROUND(VLOOKUP($Q100,[1]ht!$A$2:$H$253,8,FALSE),1)</f>
        <v>#N/A</v>
      </c>
    </row>
    <row r="101" spans="1:36">
      <c r="A101" s="5">
        <v>96</v>
      </c>
      <c r="B101" s="6"/>
      <c r="C101" s="6"/>
      <c r="D101" s="101"/>
      <c r="E101" s="21"/>
      <c r="F101" s="9"/>
      <c r="G101" s="30">
        <f t="shared" si="12"/>
        <v>0</v>
      </c>
      <c r="H101" s="30">
        <f t="shared" si="13"/>
        <v>0</v>
      </c>
      <c r="I101" s="9"/>
      <c r="J101" s="9"/>
      <c r="K101" s="24" t="str">
        <f t="shared" si="7"/>
        <v/>
      </c>
      <c r="L101" s="24" t="str">
        <f t="shared" si="8"/>
        <v/>
      </c>
      <c r="M101" s="24" t="str">
        <f t="shared" si="9"/>
        <v/>
      </c>
      <c r="N101" s="10" t="str">
        <f>[1]Profile!$B$2</f>
        <v>700101-1</v>
      </c>
      <c r="O101" s="11" t="e">
        <f>#REF!</f>
        <v>#REF!</v>
      </c>
      <c r="P101" s="1" t="str">
        <f t="shared" si="10"/>
        <v>0</v>
      </c>
      <c r="Q101" s="1" t="str">
        <f t="shared" si="11"/>
        <v>0</v>
      </c>
      <c r="R101" s="1" t="e">
        <f>ROUND(VLOOKUP($P101,[1]age!$A$2:$M$457,2,FALSE),1)</f>
        <v>#N/A</v>
      </c>
      <c r="S101" s="1" t="e">
        <f>ROUND(VLOOKUP($P101,[1]age!$A$2:$M$457,3,FALSE),1)</f>
        <v>#N/A</v>
      </c>
      <c r="T101" s="1" t="e">
        <f>ROUND(VLOOKUP($P101,[1]age!$A$2:$M$457,4,FALSE),1)</f>
        <v>#N/A</v>
      </c>
      <c r="U101" s="1" t="e">
        <f>ROUND(VLOOKUP($P101,[1]age!$A$2:$M$457,5,FALSE),1)</f>
        <v>#N/A</v>
      </c>
      <c r="V101" s="1" t="e">
        <f>ROUND(VLOOKUP($P101,[1]age!$A$2:$M$457,6,FALSE),1)</f>
        <v>#N/A</v>
      </c>
      <c r="W101" s="1" t="e">
        <f>ROUND(VLOOKUP($P101,[1]age!$A$2:$M$457,7,FALSE),1)</f>
        <v>#N/A</v>
      </c>
      <c r="X101" s="1" t="e">
        <f>ROUND(VLOOKUP($P101,[1]age!$A$2:$M$457,8,FALSE),1)</f>
        <v>#N/A</v>
      </c>
      <c r="Y101" s="1" t="e">
        <f>ROUND(VLOOKUP($P101,[1]age!$A$2:$M$457,9,FALSE),1)</f>
        <v>#N/A</v>
      </c>
      <c r="Z101" s="1" t="e">
        <f>ROUND(VLOOKUP($P101,[1]age!$A$2:$M$457,10,FALSE),1)</f>
        <v>#N/A</v>
      </c>
      <c r="AA101" s="1" t="e">
        <f>ROUND(VLOOKUP($P101,[1]age!$A$2:$M$457,11,FALSE),1)</f>
        <v>#N/A</v>
      </c>
      <c r="AB101" s="1" t="e">
        <f>ROUND(VLOOKUP($P101,[1]age!$A$2:$M$457,12,FALSE),1)</f>
        <v>#N/A</v>
      </c>
      <c r="AC101" s="1" t="e">
        <f>ROUND(VLOOKUP($P101,[1]age!$A$2:$M$457,13,FALSE),1)</f>
        <v>#N/A</v>
      </c>
      <c r="AD101" s="1" t="e">
        <f>ROUND(VLOOKUP($Q101,[1]ht!$A$2:$H$253,2,FALSE),1)</f>
        <v>#N/A</v>
      </c>
      <c r="AE101" s="1" t="e">
        <f>ROUND(VLOOKUP($Q101,[1]ht!$A$2:$H$253,3,FALSE),1)</f>
        <v>#N/A</v>
      </c>
      <c r="AF101" s="1" t="e">
        <f>ROUND(VLOOKUP($Q101,[1]ht!$A$2:$H$253,4,FALSE),1)</f>
        <v>#N/A</v>
      </c>
      <c r="AG101" s="1" t="e">
        <f>ROUND(VLOOKUP($Q101,[1]ht!$A$2:$H$253,5,FALSE),1)</f>
        <v>#N/A</v>
      </c>
      <c r="AH101" s="1" t="e">
        <f>ROUND(VLOOKUP($Q101,[1]ht!$A$2:$H$253,6,FALSE),1)</f>
        <v>#N/A</v>
      </c>
      <c r="AI101" s="1" t="e">
        <f>ROUND(VLOOKUP($Q101,[1]ht!$A$2:$H$253,7,FALSE),1)</f>
        <v>#N/A</v>
      </c>
      <c r="AJ101" s="1" t="e">
        <f>ROUND(VLOOKUP($Q101,[1]ht!$A$2:$H$253,8,FALSE),1)</f>
        <v>#N/A</v>
      </c>
    </row>
    <row r="102" spans="1:36">
      <c r="A102" s="5">
        <v>97</v>
      </c>
      <c r="B102" s="6"/>
      <c r="C102" s="6"/>
      <c r="D102" s="101"/>
      <c r="E102" s="21"/>
      <c r="F102" s="9"/>
      <c r="G102" s="30">
        <f t="shared" si="12"/>
        <v>0</v>
      </c>
      <c r="H102" s="30">
        <f t="shared" si="13"/>
        <v>0</v>
      </c>
      <c r="I102" s="9"/>
      <c r="J102" s="9"/>
      <c r="K102" s="24" t="str">
        <f t="shared" si="7"/>
        <v/>
      </c>
      <c r="L102" s="24" t="str">
        <f t="shared" si="8"/>
        <v/>
      </c>
      <c r="M102" s="24" t="str">
        <f t="shared" si="9"/>
        <v/>
      </c>
      <c r="N102" s="10" t="str">
        <f>[1]Profile!$B$2</f>
        <v>700101-1</v>
      </c>
      <c r="O102" s="11" t="e">
        <f>#REF!</f>
        <v>#REF!</v>
      </c>
      <c r="P102" s="1" t="str">
        <f t="shared" si="10"/>
        <v>0</v>
      </c>
      <c r="Q102" s="1" t="str">
        <f t="shared" si="11"/>
        <v>0</v>
      </c>
      <c r="R102" s="1" t="e">
        <f>ROUND(VLOOKUP($P102,[1]age!$A$2:$M$457,2,FALSE),1)</f>
        <v>#N/A</v>
      </c>
      <c r="S102" s="1" t="e">
        <f>ROUND(VLOOKUP($P102,[1]age!$A$2:$M$457,3,FALSE),1)</f>
        <v>#N/A</v>
      </c>
      <c r="T102" s="1" t="e">
        <f>ROUND(VLOOKUP($P102,[1]age!$A$2:$M$457,4,FALSE),1)</f>
        <v>#N/A</v>
      </c>
      <c r="U102" s="1" t="e">
        <f>ROUND(VLOOKUP($P102,[1]age!$A$2:$M$457,5,FALSE),1)</f>
        <v>#N/A</v>
      </c>
      <c r="V102" s="1" t="e">
        <f>ROUND(VLOOKUP($P102,[1]age!$A$2:$M$457,6,FALSE),1)</f>
        <v>#N/A</v>
      </c>
      <c r="W102" s="1" t="e">
        <f>ROUND(VLOOKUP($P102,[1]age!$A$2:$M$457,7,FALSE),1)</f>
        <v>#N/A</v>
      </c>
      <c r="X102" s="1" t="e">
        <f>ROUND(VLOOKUP($P102,[1]age!$A$2:$M$457,8,FALSE),1)</f>
        <v>#N/A</v>
      </c>
      <c r="Y102" s="1" t="e">
        <f>ROUND(VLOOKUP($P102,[1]age!$A$2:$M$457,9,FALSE),1)</f>
        <v>#N/A</v>
      </c>
      <c r="Z102" s="1" t="e">
        <f>ROUND(VLOOKUP($P102,[1]age!$A$2:$M$457,10,FALSE),1)</f>
        <v>#N/A</v>
      </c>
      <c r="AA102" s="1" t="e">
        <f>ROUND(VLOOKUP($P102,[1]age!$A$2:$M$457,11,FALSE),1)</f>
        <v>#N/A</v>
      </c>
      <c r="AB102" s="1" t="e">
        <f>ROUND(VLOOKUP($P102,[1]age!$A$2:$M$457,12,FALSE),1)</f>
        <v>#N/A</v>
      </c>
      <c r="AC102" s="1" t="e">
        <f>ROUND(VLOOKUP($P102,[1]age!$A$2:$M$457,13,FALSE),1)</f>
        <v>#N/A</v>
      </c>
      <c r="AD102" s="1" t="e">
        <f>ROUND(VLOOKUP($Q102,[1]ht!$A$2:$H$253,2,FALSE),1)</f>
        <v>#N/A</v>
      </c>
      <c r="AE102" s="1" t="e">
        <f>ROUND(VLOOKUP($Q102,[1]ht!$A$2:$H$253,3,FALSE),1)</f>
        <v>#N/A</v>
      </c>
      <c r="AF102" s="1" t="e">
        <f>ROUND(VLOOKUP($Q102,[1]ht!$A$2:$H$253,4,FALSE),1)</f>
        <v>#N/A</v>
      </c>
      <c r="AG102" s="1" t="e">
        <f>ROUND(VLOOKUP($Q102,[1]ht!$A$2:$H$253,5,FALSE),1)</f>
        <v>#N/A</v>
      </c>
      <c r="AH102" s="1" t="e">
        <f>ROUND(VLOOKUP($Q102,[1]ht!$A$2:$H$253,6,FALSE),1)</f>
        <v>#N/A</v>
      </c>
      <c r="AI102" s="1" t="e">
        <f>ROUND(VLOOKUP($Q102,[1]ht!$A$2:$H$253,7,FALSE),1)</f>
        <v>#N/A</v>
      </c>
      <c r="AJ102" s="1" t="e">
        <f>ROUND(VLOOKUP($Q102,[1]ht!$A$2:$H$253,8,FALSE),1)</f>
        <v>#N/A</v>
      </c>
    </row>
    <row r="103" spans="1:36">
      <c r="A103" s="5">
        <v>98</v>
      </c>
      <c r="B103" s="6"/>
      <c r="C103" s="6"/>
      <c r="D103" s="101"/>
      <c r="E103" s="21"/>
      <c r="F103" s="9"/>
      <c r="G103" s="30">
        <f t="shared" si="12"/>
        <v>0</v>
      </c>
      <c r="H103" s="30">
        <f t="shared" si="13"/>
        <v>0</v>
      </c>
      <c r="I103" s="9"/>
      <c r="J103" s="9"/>
      <c r="K103" s="24" t="str">
        <f t="shared" si="7"/>
        <v/>
      </c>
      <c r="L103" s="24" t="str">
        <f t="shared" si="8"/>
        <v/>
      </c>
      <c r="M103" s="24" t="str">
        <f t="shared" si="9"/>
        <v/>
      </c>
      <c r="N103" s="10" t="str">
        <f>[1]Profile!$B$2</f>
        <v>700101-1</v>
      </c>
      <c r="O103" s="11" t="e">
        <f>#REF!</f>
        <v>#REF!</v>
      </c>
      <c r="P103" s="1" t="str">
        <f t="shared" si="10"/>
        <v>0</v>
      </c>
      <c r="Q103" s="1" t="str">
        <f t="shared" si="11"/>
        <v>0</v>
      </c>
      <c r="R103" s="1" t="e">
        <f>ROUND(VLOOKUP($P103,[1]age!$A$2:$M$457,2,FALSE),1)</f>
        <v>#N/A</v>
      </c>
      <c r="S103" s="1" t="e">
        <f>ROUND(VLOOKUP($P103,[1]age!$A$2:$M$457,3,FALSE),1)</f>
        <v>#N/A</v>
      </c>
      <c r="T103" s="1" t="e">
        <f>ROUND(VLOOKUP($P103,[1]age!$A$2:$M$457,4,FALSE),1)</f>
        <v>#N/A</v>
      </c>
      <c r="U103" s="1" t="e">
        <f>ROUND(VLOOKUP($P103,[1]age!$A$2:$M$457,5,FALSE),1)</f>
        <v>#N/A</v>
      </c>
      <c r="V103" s="1" t="e">
        <f>ROUND(VLOOKUP($P103,[1]age!$A$2:$M$457,6,FALSE),1)</f>
        <v>#N/A</v>
      </c>
      <c r="W103" s="1" t="e">
        <f>ROUND(VLOOKUP($P103,[1]age!$A$2:$M$457,7,FALSE),1)</f>
        <v>#N/A</v>
      </c>
      <c r="X103" s="1" t="e">
        <f>ROUND(VLOOKUP($P103,[1]age!$A$2:$M$457,8,FALSE),1)</f>
        <v>#N/A</v>
      </c>
      <c r="Y103" s="1" t="e">
        <f>ROUND(VLOOKUP($P103,[1]age!$A$2:$M$457,9,FALSE),1)</f>
        <v>#N/A</v>
      </c>
      <c r="Z103" s="1" t="e">
        <f>ROUND(VLOOKUP($P103,[1]age!$A$2:$M$457,10,FALSE),1)</f>
        <v>#N/A</v>
      </c>
      <c r="AA103" s="1" t="e">
        <f>ROUND(VLOOKUP($P103,[1]age!$A$2:$M$457,11,FALSE),1)</f>
        <v>#N/A</v>
      </c>
      <c r="AB103" s="1" t="e">
        <f>ROUND(VLOOKUP($P103,[1]age!$A$2:$M$457,12,FALSE),1)</f>
        <v>#N/A</v>
      </c>
      <c r="AC103" s="1" t="e">
        <f>ROUND(VLOOKUP($P103,[1]age!$A$2:$M$457,13,FALSE),1)</f>
        <v>#N/A</v>
      </c>
      <c r="AD103" s="1" t="e">
        <f>ROUND(VLOOKUP($Q103,[1]ht!$A$2:$H$253,2,FALSE),1)</f>
        <v>#N/A</v>
      </c>
      <c r="AE103" s="1" t="e">
        <f>ROUND(VLOOKUP($Q103,[1]ht!$A$2:$H$253,3,FALSE),1)</f>
        <v>#N/A</v>
      </c>
      <c r="AF103" s="1" t="e">
        <f>ROUND(VLOOKUP($Q103,[1]ht!$A$2:$H$253,4,FALSE),1)</f>
        <v>#N/A</v>
      </c>
      <c r="AG103" s="1" t="e">
        <f>ROUND(VLOOKUP($Q103,[1]ht!$A$2:$H$253,5,FALSE),1)</f>
        <v>#N/A</v>
      </c>
      <c r="AH103" s="1" t="e">
        <f>ROUND(VLOOKUP($Q103,[1]ht!$A$2:$H$253,6,FALSE),1)</f>
        <v>#N/A</v>
      </c>
      <c r="AI103" s="1" t="e">
        <f>ROUND(VLOOKUP($Q103,[1]ht!$A$2:$H$253,7,FALSE),1)</f>
        <v>#N/A</v>
      </c>
      <c r="AJ103" s="1" t="e">
        <f>ROUND(VLOOKUP($Q103,[1]ht!$A$2:$H$253,8,FALSE),1)</f>
        <v>#N/A</v>
      </c>
    </row>
  </sheetData>
  <autoFilter ref="A4:M103">
    <filterColumn colId="6" showButton="0"/>
  </autoFilter>
  <mergeCells count="64">
    <mergeCell ref="F4:F5"/>
    <mergeCell ref="G4:H4"/>
    <mergeCell ref="I4:I5"/>
    <mergeCell ref="B1:M1"/>
    <mergeCell ref="AK1:BE1"/>
    <mergeCell ref="B2:M2"/>
    <mergeCell ref="AK2:BA2"/>
    <mergeCell ref="B3:M3"/>
    <mergeCell ref="AK3:AM4"/>
    <mergeCell ref="AN3:AP4"/>
    <mergeCell ref="AQ3:AS4"/>
    <mergeCell ref="AT3:AV4"/>
    <mergeCell ref="AW3:AY4"/>
    <mergeCell ref="BC4:BE4"/>
    <mergeCell ref="J4:J5"/>
    <mergeCell ref="K4:K5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AZ3:BB4"/>
    <mergeCell ref="BC3:BE3"/>
    <mergeCell ref="P4:P5"/>
    <mergeCell ref="Q4:Q5"/>
    <mergeCell ref="R4:W4"/>
    <mergeCell ref="X4:AC4"/>
    <mergeCell ref="AD4:AJ4"/>
    <mergeCell ref="AK7:BA7"/>
    <mergeCell ref="AK8:AM9"/>
    <mergeCell ref="AN8:AP9"/>
    <mergeCell ref="AQ8:AS9"/>
    <mergeCell ref="AT8:AV9"/>
    <mergeCell ref="AW8:AY9"/>
    <mergeCell ref="AZ8:BB8"/>
    <mergeCell ref="AZ9:BB9"/>
    <mergeCell ref="AK12:BB12"/>
    <mergeCell ref="AK13:AM14"/>
    <mergeCell ref="AN13:AP14"/>
    <mergeCell ref="AQ13:AS14"/>
    <mergeCell ref="AT13:AV14"/>
    <mergeCell ref="AW13:AY14"/>
    <mergeCell ref="AZ13:BB14"/>
    <mergeCell ref="BC13:BE13"/>
    <mergeCell ref="BC14:BE14"/>
    <mergeCell ref="AL18:AQ18"/>
    <mergeCell ref="BA18:BB19"/>
    <mergeCell ref="AL19:AM19"/>
    <mergeCell ref="AN19:AO19"/>
    <mergeCell ref="AP19:AQ19"/>
    <mergeCell ref="AR19:AT19"/>
    <mergeCell ref="AU19:AW19"/>
    <mergeCell ref="AX19:AZ19"/>
    <mergeCell ref="BA20:BB20"/>
    <mergeCell ref="AL20:AM20"/>
    <mergeCell ref="AN20:AO20"/>
    <mergeCell ref="AP20:AQ20"/>
    <mergeCell ref="AR20:AT20"/>
    <mergeCell ref="AU20:AW20"/>
    <mergeCell ref="AX20:AZ20"/>
  </mergeCells>
  <pageMargins left="0.15748031496062992" right="0.11811023622047245" top="0.19685039370078741" bottom="7.874015748031496E-2" header="0.31496062992125984" footer="0.31496062992125984"/>
  <pageSetup scale="9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03"/>
  <sheetViews>
    <sheetView topLeftCell="A10" workbookViewId="0">
      <selection activeCell="F19" sqref="F19"/>
    </sheetView>
  </sheetViews>
  <sheetFormatPr defaultRowHeight="21.75"/>
  <cols>
    <col min="1" max="1" width="5.5703125" style="1" customWidth="1"/>
    <col min="2" max="2" width="20.7109375" style="1" customWidth="1"/>
    <col min="3" max="3" width="15.28515625" style="127" customWidth="1"/>
    <col min="4" max="4" width="10.28515625" style="74" customWidth="1"/>
    <col min="5" max="5" width="9.140625" customWidth="1"/>
    <col min="6" max="6" width="5" style="2" customWidth="1"/>
    <col min="7" max="8" width="5.28515625" style="2" customWidth="1"/>
    <col min="9" max="9" width="6.5703125" style="2" customWidth="1"/>
    <col min="10" max="10" width="6" style="2" customWidth="1"/>
    <col min="11" max="13" width="18.42578125" style="2" customWidth="1"/>
    <col min="14" max="14" width="10.5703125" style="1" hidden="1" customWidth="1"/>
    <col min="15" max="15" width="10.42578125" style="1" hidden="1" customWidth="1"/>
    <col min="16" max="17" width="9.140625" style="1" hidden="1" customWidth="1"/>
    <col min="18" max="18" width="9.42578125" style="1" hidden="1" customWidth="1"/>
    <col min="19" max="29" width="9.140625" style="1" hidden="1" customWidth="1"/>
    <col min="30" max="30" width="7.85546875" style="1" hidden="1" customWidth="1"/>
    <col min="31" max="31" width="6.7109375" style="1" hidden="1" customWidth="1"/>
    <col min="32" max="32" width="7.85546875" style="1" hidden="1" customWidth="1"/>
    <col min="33" max="33" width="8.5703125" style="1" hidden="1" customWidth="1"/>
    <col min="34" max="34" width="8.28515625" style="1" hidden="1" customWidth="1"/>
    <col min="35" max="35" width="6.85546875" style="1" hidden="1" customWidth="1"/>
    <col min="36" max="36" width="9.140625" style="1" hidden="1" customWidth="1"/>
    <col min="37" max="58" width="6.28515625" style="1" customWidth="1"/>
    <col min="59" max="16384" width="9.140625" style="1"/>
  </cols>
  <sheetData>
    <row r="1" spans="1:57" ht="29.25">
      <c r="A1"/>
      <c r="B1" s="206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AK1" s="222" t="s">
        <v>325</v>
      </c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</row>
    <row r="2" spans="1:57" ht="25.5">
      <c r="A2"/>
      <c r="B2" s="206" t="s">
        <v>321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AK2" s="223" t="s">
        <v>28</v>
      </c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/>
      <c r="BC2"/>
      <c r="BD2"/>
      <c r="BE2"/>
    </row>
    <row r="3" spans="1:57" ht="25.5">
      <c r="A3"/>
      <c r="B3" s="207" t="s">
        <v>324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AK3" s="224" t="s">
        <v>29</v>
      </c>
      <c r="AL3" s="224"/>
      <c r="AM3" s="224"/>
      <c r="AN3" s="215" t="s">
        <v>30</v>
      </c>
      <c r="AO3" s="215"/>
      <c r="AP3" s="215"/>
      <c r="AQ3" s="216" t="s">
        <v>31</v>
      </c>
      <c r="AR3" s="217"/>
      <c r="AS3" s="218"/>
      <c r="AT3" s="216" t="s">
        <v>32</v>
      </c>
      <c r="AU3" s="217"/>
      <c r="AV3" s="218"/>
      <c r="AW3" s="216" t="s">
        <v>33</v>
      </c>
      <c r="AX3" s="217"/>
      <c r="AY3" s="218"/>
      <c r="AZ3" s="216" t="s">
        <v>34</v>
      </c>
      <c r="BA3" s="217"/>
      <c r="BB3" s="218"/>
      <c r="BC3" s="225" t="s">
        <v>35</v>
      </c>
      <c r="BD3" s="226"/>
      <c r="BE3" s="227"/>
    </row>
    <row r="4" spans="1:57">
      <c r="A4" s="196" t="s">
        <v>27</v>
      </c>
      <c r="B4" s="198" t="s">
        <v>1</v>
      </c>
      <c r="C4" s="255" t="s">
        <v>97</v>
      </c>
      <c r="D4" s="200" t="s">
        <v>2</v>
      </c>
      <c r="E4" s="200" t="s">
        <v>3</v>
      </c>
      <c r="F4" s="202" t="s">
        <v>4</v>
      </c>
      <c r="G4" s="210" t="s">
        <v>5</v>
      </c>
      <c r="H4" s="211"/>
      <c r="I4" s="202" t="s">
        <v>6</v>
      </c>
      <c r="J4" s="202" t="s">
        <v>7</v>
      </c>
      <c r="K4" s="208" t="s">
        <v>8</v>
      </c>
      <c r="L4" s="208" t="s">
        <v>9</v>
      </c>
      <c r="M4" s="208" t="s">
        <v>10</v>
      </c>
      <c r="N4" s="209" t="s">
        <v>11</v>
      </c>
      <c r="O4" s="209" t="s">
        <v>0</v>
      </c>
      <c r="P4" s="205" t="s">
        <v>12</v>
      </c>
      <c r="Q4" s="205" t="s">
        <v>13</v>
      </c>
      <c r="R4" s="205" t="s">
        <v>14</v>
      </c>
      <c r="S4" s="205"/>
      <c r="T4" s="205"/>
      <c r="U4" s="205"/>
      <c r="V4" s="205"/>
      <c r="W4" s="205"/>
      <c r="X4" s="205" t="s">
        <v>15</v>
      </c>
      <c r="Y4" s="205"/>
      <c r="Z4" s="205"/>
      <c r="AA4" s="205"/>
      <c r="AB4" s="205"/>
      <c r="AC4" s="205"/>
      <c r="AD4" s="205" t="s">
        <v>16</v>
      </c>
      <c r="AE4" s="205"/>
      <c r="AF4" s="205"/>
      <c r="AG4" s="205"/>
      <c r="AH4" s="205"/>
      <c r="AI4" s="205"/>
      <c r="AJ4" s="205"/>
      <c r="AK4" s="224"/>
      <c r="AL4" s="224"/>
      <c r="AM4" s="224"/>
      <c r="AN4" s="215"/>
      <c r="AO4" s="215"/>
      <c r="AP4" s="215"/>
      <c r="AQ4" s="219"/>
      <c r="AR4" s="220"/>
      <c r="AS4" s="221"/>
      <c r="AT4" s="219"/>
      <c r="AU4" s="220"/>
      <c r="AV4" s="221"/>
      <c r="AW4" s="219"/>
      <c r="AX4" s="220"/>
      <c r="AY4" s="221"/>
      <c r="AZ4" s="219"/>
      <c r="BA4" s="220"/>
      <c r="BB4" s="221"/>
      <c r="BC4" s="225" t="s">
        <v>36</v>
      </c>
      <c r="BD4" s="226"/>
      <c r="BE4" s="227"/>
    </row>
    <row r="5" spans="1:57">
      <c r="A5" s="197"/>
      <c r="B5" s="199"/>
      <c r="C5" s="256"/>
      <c r="D5" s="201"/>
      <c r="E5" s="200"/>
      <c r="F5" s="202"/>
      <c r="G5" s="29" t="s">
        <v>17</v>
      </c>
      <c r="H5" s="29" t="s">
        <v>18</v>
      </c>
      <c r="I5" s="202"/>
      <c r="J5" s="202"/>
      <c r="K5" s="208"/>
      <c r="L5" s="208"/>
      <c r="M5" s="208"/>
      <c r="N5" s="209"/>
      <c r="O5" s="209"/>
      <c r="P5" s="205"/>
      <c r="Q5" s="205"/>
      <c r="R5" s="58" t="s">
        <v>19</v>
      </c>
      <c r="S5" s="58" t="s">
        <v>20</v>
      </c>
      <c r="T5" s="4" t="s">
        <v>21</v>
      </c>
      <c r="U5" s="4" t="s">
        <v>22</v>
      </c>
      <c r="V5" s="58" t="s">
        <v>23</v>
      </c>
      <c r="W5" s="58" t="s">
        <v>24</v>
      </c>
      <c r="X5" s="58" t="s">
        <v>19</v>
      </c>
      <c r="Y5" s="58" t="s">
        <v>20</v>
      </c>
      <c r="Z5" s="4" t="s">
        <v>21</v>
      </c>
      <c r="AA5" s="4" t="s">
        <v>22</v>
      </c>
      <c r="AB5" s="58" t="s">
        <v>23</v>
      </c>
      <c r="AC5" s="58" t="s">
        <v>24</v>
      </c>
      <c r="AD5" s="58" t="s">
        <v>19</v>
      </c>
      <c r="AE5" s="58" t="s">
        <v>20</v>
      </c>
      <c r="AF5" s="4" t="s">
        <v>21</v>
      </c>
      <c r="AG5" s="4" t="s">
        <v>22</v>
      </c>
      <c r="AH5" s="58" t="s">
        <v>23</v>
      </c>
      <c r="AI5" s="58" t="s">
        <v>24</v>
      </c>
      <c r="AJ5" s="2" t="s">
        <v>25</v>
      </c>
      <c r="AK5" s="17" t="s">
        <v>37</v>
      </c>
      <c r="AL5" s="17" t="s">
        <v>38</v>
      </c>
      <c r="AM5" s="14" t="s">
        <v>39</v>
      </c>
      <c r="AN5" s="13" t="s">
        <v>37</v>
      </c>
      <c r="AO5" s="13" t="s">
        <v>38</v>
      </c>
      <c r="AP5" s="14" t="s">
        <v>39</v>
      </c>
      <c r="AQ5" s="13" t="s">
        <v>37</v>
      </c>
      <c r="AR5" s="13" t="s">
        <v>38</v>
      </c>
      <c r="AS5" s="14" t="s">
        <v>39</v>
      </c>
      <c r="AT5" s="13" t="s">
        <v>37</v>
      </c>
      <c r="AU5" s="13" t="s">
        <v>38</v>
      </c>
      <c r="AV5" s="14" t="s">
        <v>39</v>
      </c>
      <c r="AW5" s="13" t="s">
        <v>37</v>
      </c>
      <c r="AX5" s="13" t="s">
        <v>38</v>
      </c>
      <c r="AY5" s="14" t="s">
        <v>39</v>
      </c>
      <c r="AZ5" s="13" t="s">
        <v>37</v>
      </c>
      <c r="BA5" s="13" t="s">
        <v>38</v>
      </c>
      <c r="BB5" s="14" t="s">
        <v>39</v>
      </c>
      <c r="BC5" s="15" t="s">
        <v>37</v>
      </c>
      <c r="BD5" s="15" t="s">
        <v>38</v>
      </c>
      <c r="BE5" s="15" t="s">
        <v>39</v>
      </c>
    </row>
    <row r="6" spans="1:57" ht="23.25">
      <c r="A6" s="71">
        <v>1</v>
      </c>
      <c r="B6" s="105" t="s">
        <v>379</v>
      </c>
      <c r="C6" s="118" t="s">
        <v>407</v>
      </c>
      <c r="D6" s="7" t="s">
        <v>289</v>
      </c>
      <c r="E6" s="8" t="s">
        <v>26</v>
      </c>
      <c r="F6" s="12">
        <v>2</v>
      </c>
      <c r="G6" s="30">
        <f>DATEDIF(D6,E6,"Y")</f>
        <v>4</v>
      </c>
      <c r="H6" s="30">
        <f>DATEDIF(D6,E6,"YM")</f>
        <v>2</v>
      </c>
      <c r="I6" s="43">
        <v>13.4</v>
      </c>
      <c r="J6" s="43">
        <v>101</v>
      </c>
      <c r="K6" s="24" t="str">
        <f t="shared" ref="K6:K69" si="0">IF(I6=0,"",IF(I6&gt;W6,"น้ำหนักมากเกินเกณฑ์",IF(I6&gt;V6,"น้ำหนักค่อนข้างมาก",IF(I6&gt;=U6,"น้ำหนักตามเกณฑ์",IF(I6&gt;=T6,"น้ำหนักค่อนข้างน้อย","น้ำหนักน้อยกว่าเกณฑ์")))))</f>
        <v>น้ำหนักตามเกณฑ์</v>
      </c>
      <c r="L6" s="24" t="str">
        <f t="shared" ref="L6:L69" si="1">IF(J6=0,"",IF(J6&gt;AC6,"สูง",IF(J6&gt;AB6,"ค่อนข้างสูง",IF(J6&gt;=AA6,"ส่วนสูงตามเกณฑ์",IF(J6&gt;=Z6,"ค่อนข้างเตี้ย","เตี้ย")))))</f>
        <v>ส่วนสูงตามเกณฑ์</v>
      </c>
      <c r="M6" s="24" t="str">
        <f t="shared" ref="M6:M69" si="2">IF(I6=0,"",IF(I6&gt;AJ6,"อ้วน",IF(I6&gt;AI6,"เริ่มอ้วน",IF(I6&gt;AH6,"ท้วม",IF(I6&gt;=AG6,"สมส่วน",IF(I6&gt;=AF6,"ค่อนข้างผอม","ผอม"))))))</f>
        <v>ค่อนข้างผอม</v>
      </c>
      <c r="N6" s="10" t="str">
        <f>[1]Profile!$B$2</f>
        <v>700101-1</v>
      </c>
      <c r="O6" s="11" t="e">
        <f>#REF!</f>
        <v>#REF!</v>
      </c>
      <c r="P6" s="1" t="str">
        <f t="shared" ref="P6:P69" si="3">CONCATENATE(F6,G6*12+H6)</f>
        <v>250</v>
      </c>
      <c r="Q6" s="1" t="str">
        <f t="shared" ref="Q6:Q69" si="4">CONCATENATE(F6,ROUND(J6,0))</f>
        <v>2101</v>
      </c>
      <c r="R6" s="1">
        <f>ROUND(VLOOKUP($P6,[1]age!$A$2:$M$457,2,FALSE),1)</f>
        <v>16.5</v>
      </c>
      <c r="S6" s="1">
        <f>ROUND(VLOOKUP($P6,[1]age!$A$2:$M$457,3,FALSE),1)</f>
        <v>2.1</v>
      </c>
      <c r="T6" s="1">
        <f>ROUND(VLOOKUP($P6,[1]age!$A$2:$M$457,4,FALSE),1)</f>
        <v>12.3</v>
      </c>
      <c r="U6" s="1">
        <f>ROUND(VLOOKUP($P6,[1]age!$A$2:$M$457,5,FALSE),1)</f>
        <v>13.2</v>
      </c>
      <c r="V6" s="1">
        <f>ROUND(VLOOKUP($P6,[1]age!$A$2:$M$457,6,FALSE),1)</f>
        <v>19.600000000000001</v>
      </c>
      <c r="W6" s="1">
        <f>ROUND(VLOOKUP($P6,[1]age!$A$2:$M$457,7,FALSE),1)</f>
        <v>20.8</v>
      </c>
      <c r="X6" s="1">
        <f>ROUND(VLOOKUP($P6,[1]age!$A$2:$M$457,8,FALSE),1)</f>
        <v>102</v>
      </c>
      <c r="Y6" s="1">
        <f>ROUND(VLOOKUP($P6,[1]age!$A$2:$M$457,9,FALSE),1)</f>
        <v>4</v>
      </c>
      <c r="Z6" s="1">
        <f>ROUND(VLOOKUP($P6,[1]age!$A$2:$M$457,10,FALSE),1)</f>
        <v>93.9</v>
      </c>
      <c r="AA6" s="1">
        <f>ROUND(VLOOKUP($P6,[1]age!$A$2:$M$457,11,FALSE),1)</f>
        <v>96</v>
      </c>
      <c r="AB6" s="1">
        <f>ROUND(VLOOKUP($P6,[1]age!$A$2:$M$457,12,FALSE),1)</f>
        <v>108</v>
      </c>
      <c r="AC6" s="1">
        <f>ROUND(VLOOKUP($P6,[1]age!$A$2:$M$457,13,FALSE),1)</f>
        <v>110</v>
      </c>
      <c r="AD6" s="1">
        <f>ROUND(VLOOKUP($Q6,[1]ht!$A$2:$H$253,2,FALSE),1)</f>
        <v>16.2</v>
      </c>
      <c r="AE6" s="1">
        <f>ROUND(VLOOKUP($Q6,[1]ht!$A$2:$H$253,3,FALSE),1)</f>
        <v>1.5</v>
      </c>
      <c r="AF6" s="1">
        <f>ROUND(VLOOKUP($Q6,[1]ht!$A$2:$H$253,4,FALSE),1)</f>
        <v>13.2</v>
      </c>
      <c r="AG6" s="1">
        <f>ROUND(VLOOKUP($Q6,[1]ht!$A$2:$H$253,5,FALSE),1)</f>
        <v>13.8</v>
      </c>
      <c r="AH6" s="1">
        <f>ROUND(VLOOKUP($Q6,[1]ht!$A$2:$H$253,6,FALSE),1)</f>
        <v>18.2</v>
      </c>
      <c r="AI6" s="1">
        <f>ROUND(VLOOKUP($Q6,[1]ht!$A$2:$H$253,7,FALSE),1)</f>
        <v>19.100000000000001</v>
      </c>
      <c r="AJ6" s="1">
        <f>ROUND(VLOOKUP($Q6,[1]ht!$A$2:$H$253,8,FALSE),1)</f>
        <v>20.9</v>
      </c>
      <c r="AK6" s="25">
        <v>16</v>
      </c>
      <c r="AL6" s="25">
        <v>12</v>
      </c>
      <c r="AM6" s="34">
        <f>AL6+AK6</f>
        <v>28</v>
      </c>
      <c r="AN6" s="25">
        <v>2</v>
      </c>
      <c r="AO6" s="25">
        <v>2</v>
      </c>
      <c r="AP6" s="34">
        <f>AO6+AN6</f>
        <v>4</v>
      </c>
      <c r="AQ6" s="25">
        <v>2</v>
      </c>
      <c r="AR6" s="25">
        <v>1</v>
      </c>
      <c r="AS6" s="34">
        <f>AQ6+AR6</f>
        <v>3</v>
      </c>
      <c r="AT6" s="25">
        <v>10</v>
      </c>
      <c r="AU6" s="25">
        <v>8</v>
      </c>
      <c r="AV6" s="34">
        <f>AT6+AU6</f>
        <v>18</v>
      </c>
      <c r="AW6" s="25">
        <v>2</v>
      </c>
      <c r="AX6" s="25">
        <v>1</v>
      </c>
      <c r="AY6" s="34">
        <f>AX6+AW6</f>
        <v>3</v>
      </c>
      <c r="AZ6" s="25">
        <v>0</v>
      </c>
      <c r="BA6" s="25">
        <v>0</v>
      </c>
      <c r="BB6" s="34">
        <f>BA6+AZ6</f>
        <v>0</v>
      </c>
      <c r="BC6" s="25">
        <f>AN6+AQ6</f>
        <v>4</v>
      </c>
      <c r="BD6" s="25">
        <f>AO6+AR6</f>
        <v>3</v>
      </c>
      <c r="BE6" s="25">
        <f>AS6+AP6</f>
        <v>7</v>
      </c>
    </row>
    <row r="7" spans="1:57" ht="23.25">
      <c r="A7" s="71">
        <v>2</v>
      </c>
      <c r="B7" s="61" t="s">
        <v>380</v>
      </c>
      <c r="C7" s="118" t="s">
        <v>408</v>
      </c>
      <c r="D7" s="7" t="s">
        <v>289</v>
      </c>
      <c r="E7" s="8" t="s">
        <v>26</v>
      </c>
      <c r="F7" s="12">
        <v>2</v>
      </c>
      <c r="G7" s="30">
        <f>DATEDIF(D7,E7,"Y")</f>
        <v>4</v>
      </c>
      <c r="H7" s="30">
        <f>DATEDIF(D7,E7,"YM")</f>
        <v>2</v>
      </c>
      <c r="I7" s="43">
        <v>14.8</v>
      </c>
      <c r="J7" s="43">
        <v>104</v>
      </c>
      <c r="K7" s="24" t="str">
        <f t="shared" si="0"/>
        <v>น้ำหนักตามเกณฑ์</v>
      </c>
      <c r="L7" s="24" t="str">
        <f t="shared" si="1"/>
        <v>ส่วนสูงตามเกณฑ์</v>
      </c>
      <c r="M7" s="24" t="str">
        <f t="shared" si="2"/>
        <v>สมส่วน</v>
      </c>
      <c r="N7" s="10" t="str">
        <f>[1]Profile!$B$2</f>
        <v>700101-1</v>
      </c>
      <c r="O7" s="11" t="e">
        <f>#REF!</f>
        <v>#REF!</v>
      </c>
      <c r="P7" s="1" t="str">
        <f t="shared" si="3"/>
        <v>250</v>
      </c>
      <c r="Q7" s="1" t="str">
        <f t="shared" si="4"/>
        <v>2104</v>
      </c>
      <c r="R7" s="1">
        <f>ROUND(VLOOKUP($P7,[1]age!$A$2:$M$457,2,FALSE),1)</f>
        <v>16.5</v>
      </c>
      <c r="S7" s="1">
        <f>ROUND(VLOOKUP($P7,[1]age!$A$2:$M$457,3,FALSE),1)</f>
        <v>2.1</v>
      </c>
      <c r="T7" s="1">
        <f>ROUND(VLOOKUP($P7,[1]age!$A$2:$M$457,4,FALSE),1)</f>
        <v>12.3</v>
      </c>
      <c r="U7" s="1">
        <f>ROUND(VLOOKUP($P7,[1]age!$A$2:$M$457,5,FALSE),1)</f>
        <v>13.2</v>
      </c>
      <c r="V7" s="1">
        <f>ROUND(VLOOKUP($P7,[1]age!$A$2:$M$457,6,FALSE),1)</f>
        <v>19.600000000000001</v>
      </c>
      <c r="W7" s="1">
        <f>ROUND(VLOOKUP($P7,[1]age!$A$2:$M$457,7,FALSE),1)</f>
        <v>20.8</v>
      </c>
      <c r="X7" s="1">
        <f>ROUND(VLOOKUP($P7,[1]age!$A$2:$M$457,8,FALSE),1)</f>
        <v>102</v>
      </c>
      <c r="Y7" s="1">
        <f>ROUND(VLOOKUP($P7,[1]age!$A$2:$M$457,9,FALSE),1)</f>
        <v>4</v>
      </c>
      <c r="Z7" s="1">
        <f>ROUND(VLOOKUP($P7,[1]age!$A$2:$M$457,10,FALSE),1)</f>
        <v>93.9</v>
      </c>
      <c r="AA7" s="1">
        <f>ROUND(VLOOKUP($P7,[1]age!$A$2:$M$457,11,FALSE),1)</f>
        <v>96</v>
      </c>
      <c r="AB7" s="1">
        <f>ROUND(VLOOKUP($P7,[1]age!$A$2:$M$457,12,FALSE),1)</f>
        <v>108</v>
      </c>
      <c r="AC7" s="1">
        <f>ROUND(VLOOKUP($P7,[1]age!$A$2:$M$457,13,FALSE),1)</f>
        <v>110</v>
      </c>
      <c r="AD7" s="1">
        <f>ROUND(VLOOKUP($Q7,[1]ht!$A$2:$H$253,2,FALSE),1)</f>
        <v>17</v>
      </c>
      <c r="AE7" s="1">
        <f>ROUND(VLOOKUP($Q7,[1]ht!$A$2:$H$253,3,FALSE),1)</f>
        <v>1.6</v>
      </c>
      <c r="AF7" s="1">
        <f>ROUND(VLOOKUP($Q7,[1]ht!$A$2:$H$253,4,FALSE),1)</f>
        <v>13.8</v>
      </c>
      <c r="AG7" s="1">
        <f>ROUND(VLOOKUP($Q7,[1]ht!$A$2:$H$253,5,FALSE),1)</f>
        <v>14.5</v>
      </c>
      <c r="AH7" s="1">
        <f>ROUND(VLOOKUP($Q7,[1]ht!$A$2:$H$253,6,FALSE),1)</f>
        <v>19.2</v>
      </c>
      <c r="AI7" s="1">
        <f>ROUND(VLOOKUP($Q7,[1]ht!$A$2:$H$253,7,FALSE),1)</f>
        <v>20.100000000000001</v>
      </c>
      <c r="AJ7" s="1">
        <f>ROUND(VLOOKUP($Q7,[1]ht!$A$2:$H$253,8,FALSE),1)</f>
        <v>22</v>
      </c>
      <c r="AK7" s="212" t="s">
        <v>40</v>
      </c>
      <c r="AL7" s="212"/>
      <c r="AM7" s="212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/>
      <c r="BC7"/>
      <c r="BD7"/>
      <c r="BE7"/>
    </row>
    <row r="8" spans="1:57" ht="23.25">
      <c r="A8" s="71">
        <v>3</v>
      </c>
      <c r="B8" s="61" t="s">
        <v>381</v>
      </c>
      <c r="C8" s="118" t="s">
        <v>409</v>
      </c>
      <c r="D8" s="7" t="s">
        <v>290</v>
      </c>
      <c r="E8" s="8" t="s">
        <v>26</v>
      </c>
      <c r="F8" s="12">
        <v>1</v>
      </c>
      <c r="G8" s="30">
        <f t="shared" ref="G8:G71" si="5">DATEDIF(D8,E8,"Y")</f>
        <v>4</v>
      </c>
      <c r="H8" s="30">
        <f t="shared" ref="H8:H71" si="6">DATEDIF(D8,E8,"YM")</f>
        <v>10</v>
      </c>
      <c r="I8" s="43">
        <v>16.899999999999999</v>
      </c>
      <c r="J8" s="43">
        <v>106</v>
      </c>
      <c r="K8" s="24" t="str">
        <f t="shared" si="0"/>
        <v>น้ำหนักตามเกณฑ์</v>
      </c>
      <c r="L8" s="24" t="str">
        <f t="shared" si="1"/>
        <v>ส่วนสูงตามเกณฑ์</v>
      </c>
      <c r="M8" s="24" t="str">
        <f t="shared" si="2"/>
        <v>สมส่วน</v>
      </c>
      <c r="N8" s="10" t="str">
        <f>[1]Profile!$B$2</f>
        <v>700101-1</v>
      </c>
      <c r="O8" s="11" t="e">
        <f>#REF!</f>
        <v>#REF!</v>
      </c>
      <c r="P8" s="1" t="str">
        <f t="shared" si="3"/>
        <v>158</v>
      </c>
      <c r="Q8" s="1" t="str">
        <f t="shared" si="4"/>
        <v>1106</v>
      </c>
      <c r="R8" s="1">
        <f>ROUND(VLOOKUP($P8,[1]age!$A$2:$M$457,2,FALSE),1)</f>
        <v>18.8</v>
      </c>
      <c r="S8" s="1">
        <f>ROUND(VLOOKUP($P8,[1]age!$A$2:$M$457,3,FALSE),1)</f>
        <v>2.5</v>
      </c>
      <c r="T8" s="1">
        <f>ROUND(VLOOKUP($P8,[1]age!$A$2:$M$457,4,FALSE),1)</f>
        <v>13.9</v>
      </c>
      <c r="U8" s="1">
        <f>ROUND(VLOOKUP($P8,[1]age!$A$2:$M$457,5,FALSE),1)</f>
        <v>14.8</v>
      </c>
      <c r="V8" s="1">
        <f>ROUND(VLOOKUP($P8,[1]age!$A$2:$M$457,6,FALSE),1)</f>
        <v>22.1</v>
      </c>
      <c r="W8" s="1">
        <f>ROUND(VLOOKUP($P8,[1]age!$A$2:$M$457,7,FALSE),1)</f>
        <v>23.7</v>
      </c>
      <c r="X8" s="1">
        <f>ROUND(VLOOKUP($P8,[1]age!$A$2:$M$457,8,FALSE),1)</f>
        <v>107.6</v>
      </c>
      <c r="Y8" s="1">
        <f>ROUND(VLOOKUP($P8,[1]age!$A$2:$M$457,9,FALSE),1)</f>
        <v>4.3</v>
      </c>
      <c r="Z8" s="1">
        <f>ROUND(VLOOKUP($P8,[1]age!$A$2:$M$457,10,FALSE),1)</f>
        <v>99</v>
      </c>
      <c r="AA8" s="1">
        <f>ROUND(VLOOKUP($P8,[1]age!$A$2:$M$457,11,FALSE),1)</f>
        <v>101.1</v>
      </c>
      <c r="AB8" s="1">
        <f>ROUND(VLOOKUP($P8,[1]age!$A$2:$M$457,12,FALSE),1)</f>
        <v>114</v>
      </c>
      <c r="AC8" s="1">
        <f>ROUND(VLOOKUP($P8,[1]age!$A$2:$M$457,13,FALSE),1)</f>
        <v>116.2</v>
      </c>
      <c r="AD8" s="1">
        <f>ROUND(VLOOKUP($Q8,[1]ht!$A$2:$H$253,2,FALSE),1)</f>
        <v>17.8</v>
      </c>
      <c r="AE8" s="1">
        <f>ROUND(VLOOKUP($Q8,[1]ht!$A$2:$H$253,3,FALSE),1)</f>
        <v>1.6</v>
      </c>
      <c r="AF8" s="1">
        <f>ROUND(VLOOKUP($Q8,[1]ht!$A$2:$H$253,4,FALSE),1)</f>
        <v>14.6</v>
      </c>
      <c r="AG8" s="1">
        <f>ROUND(VLOOKUP($Q8,[1]ht!$A$2:$H$253,5,FALSE),1)</f>
        <v>15.3</v>
      </c>
      <c r="AH8" s="1">
        <f>ROUND(VLOOKUP($Q8,[1]ht!$A$2:$H$253,6,FALSE),1)</f>
        <v>20.100000000000001</v>
      </c>
      <c r="AI8" s="1">
        <f>ROUND(VLOOKUP($Q8,[1]ht!$A$2:$H$253,7,FALSE),1)</f>
        <v>21</v>
      </c>
      <c r="AJ8" s="1">
        <f>ROUND(VLOOKUP($Q8,[1]ht!$A$2:$H$253,8,FALSE),1)</f>
        <v>22.9</v>
      </c>
      <c r="AK8" s="215" t="s">
        <v>41</v>
      </c>
      <c r="AL8" s="215"/>
      <c r="AM8" s="215"/>
      <c r="AN8" s="215" t="s">
        <v>42</v>
      </c>
      <c r="AO8" s="215"/>
      <c r="AP8" s="215"/>
      <c r="AQ8" s="215" t="s">
        <v>43</v>
      </c>
      <c r="AR8" s="215"/>
      <c r="AS8" s="215"/>
      <c r="AT8" s="215" t="s">
        <v>44</v>
      </c>
      <c r="AU8" s="215"/>
      <c r="AV8" s="215"/>
      <c r="AW8" s="216" t="s">
        <v>45</v>
      </c>
      <c r="AX8" s="217"/>
      <c r="AY8" s="218"/>
      <c r="AZ8" s="214" t="s">
        <v>46</v>
      </c>
      <c r="BA8" s="214"/>
      <c r="BB8" s="214"/>
      <c r="BC8"/>
      <c r="BD8"/>
      <c r="BE8"/>
    </row>
    <row r="9" spans="1:57" ht="23.25">
      <c r="A9" s="71">
        <v>4</v>
      </c>
      <c r="B9" s="61" t="s">
        <v>382</v>
      </c>
      <c r="C9" s="118" t="s">
        <v>410</v>
      </c>
      <c r="D9" s="7" t="s">
        <v>291</v>
      </c>
      <c r="E9" s="8" t="s">
        <v>26</v>
      </c>
      <c r="F9" s="12">
        <v>1</v>
      </c>
      <c r="G9" s="30">
        <f t="shared" si="5"/>
        <v>4</v>
      </c>
      <c r="H9" s="30">
        <f t="shared" si="6"/>
        <v>5</v>
      </c>
      <c r="I9" s="43">
        <v>13.8</v>
      </c>
      <c r="J9" s="43">
        <v>104</v>
      </c>
      <c r="K9" s="24" t="str">
        <f t="shared" si="0"/>
        <v>น้ำหนักค่อนข้างน้อย</v>
      </c>
      <c r="L9" s="24" t="str">
        <f t="shared" si="1"/>
        <v>ส่วนสูงตามเกณฑ์</v>
      </c>
      <c r="M9" s="24" t="str">
        <f t="shared" si="2"/>
        <v>ผอม</v>
      </c>
      <c r="N9" s="10" t="str">
        <f>[1]Profile!$B$2</f>
        <v>700101-1</v>
      </c>
      <c r="O9" s="11" t="e">
        <f>#REF!</f>
        <v>#REF!</v>
      </c>
      <c r="P9" s="1" t="str">
        <f t="shared" si="3"/>
        <v>153</v>
      </c>
      <c r="Q9" s="1" t="str">
        <f t="shared" si="4"/>
        <v>1104</v>
      </c>
      <c r="R9" s="1">
        <f>ROUND(VLOOKUP($P9,[1]age!$A$2:$M$457,2,FALSE),1)</f>
        <v>17.8</v>
      </c>
      <c r="S9" s="1">
        <f>ROUND(VLOOKUP($P9,[1]age!$A$2:$M$457,3,FALSE),1)</f>
        <v>2.2999999999999998</v>
      </c>
      <c r="T9" s="1">
        <f>ROUND(VLOOKUP($P9,[1]age!$A$2:$M$457,4,FALSE),1)</f>
        <v>13.2</v>
      </c>
      <c r="U9" s="1">
        <f>ROUND(VLOOKUP($P9,[1]age!$A$2:$M$457,5,FALSE),1)</f>
        <v>14.1</v>
      </c>
      <c r="V9" s="1">
        <f>ROUND(VLOOKUP($P9,[1]age!$A$2:$M$457,6,FALSE),1)</f>
        <v>21</v>
      </c>
      <c r="W9" s="1">
        <f>ROUND(VLOOKUP($P9,[1]age!$A$2:$M$457,7,FALSE),1)</f>
        <v>22.4</v>
      </c>
      <c r="X9" s="1">
        <f>ROUND(VLOOKUP($P9,[1]age!$A$2:$M$457,8,FALSE),1)</f>
        <v>104.9</v>
      </c>
      <c r="Y9" s="1">
        <f>ROUND(VLOOKUP($P9,[1]age!$A$2:$M$457,9,FALSE),1)</f>
        <v>4.2</v>
      </c>
      <c r="Z9" s="1">
        <f>ROUND(VLOOKUP($P9,[1]age!$A$2:$M$457,10,FALSE),1)</f>
        <v>96.5</v>
      </c>
      <c r="AA9" s="1">
        <f>ROUND(VLOOKUP($P9,[1]age!$A$2:$M$457,11,FALSE),1)</f>
        <v>98.5</v>
      </c>
      <c r="AB9" s="1">
        <f>ROUND(VLOOKUP($P9,[1]age!$A$2:$M$457,12,FALSE),1)</f>
        <v>111.1</v>
      </c>
      <c r="AC9" s="1">
        <f>ROUND(VLOOKUP($P9,[1]age!$A$2:$M$457,13,FALSE),1)</f>
        <v>113.2</v>
      </c>
      <c r="AD9" s="1">
        <f>ROUND(VLOOKUP($Q9,[1]ht!$A$2:$H$253,2,FALSE),1)</f>
        <v>17.3</v>
      </c>
      <c r="AE9" s="1">
        <f>ROUND(VLOOKUP($Q9,[1]ht!$A$2:$H$253,3,FALSE),1)</f>
        <v>1.5</v>
      </c>
      <c r="AF9" s="1">
        <f>ROUND(VLOOKUP($Q9,[1]ht!$A$2:$H$253,4,FALSE),1)</f>
        <v>14.2</v>
      </c>
      <c r="AG9" s="1">
        <f>ROUND(VLOOKUP($Q9,[1]ht!$A$2:$H$253,5,FALSE),1)</f>
        <v>14.8</v>
      </c>
      <c r="AH9" s="1">
        <f>ROUND(VLOOKUP($Q9,[1]ht!$A$2:$H$253,6,FALSE),1)</f>
        <v>19.399999999999999</v>
      </c>
      <c r="AI9" s="1">
        <f>ROUND(VLOOKUP($Q9,[1]ht!$A$2:$H$253,7,FALSE),1)</f>
        <v>20.3</v>
      </c>
      <c r="AJ9" s="1">
        <f>ROUND(VLOOKUP($Q9,[1]ht!$A$2:$H$253,8,FALSE),1)</f>
        <v>22.2</v>
      </c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9"/>
      <c r="AX9" s="220"/>
      <c r="AY9" s="221"/>
      <c r="AZ9" s="214" t="s">
        <v>47</v>
      </c>
      <c r="BA9" s="214"/>
      <c r="BB9" s="214"/>
      <c r="BC9"/>
      <c r="BD9"/>
      <c r="BE9"/>
    </row>
    <row r="10" spans="1:57" ht="24.75">
      <c r="A10" s="71">
        <v>5</v>
      </c>
      <c r="B10" s="48" t="s">
        <v>383</v>
      </c>
      <c r="C10" s="118" t="s">
        <v>411</v>
      </c>
      <c r="D10" s="7" t="s">
        <v>292</v>
      </c>
      <c r="E10" s="8" t="s">
        <v>26</v>
      </c>
      <c r="F10" s="12">
        <v>2</v>
      </c>
      <c r="G10" s="30">
        <f t="shared" si="5"/>
        <v>4</v>
      </c>
      <c r="H10" s="30">
        <f t="shared" si="6"/>
        <v>6</v>
      </c>
      <c r="I10" s="43">
        <v>14.2</v>
      </c>
      <c r="J10" s="43">
        <v>99</v>
      </c>
      <c r="K10" s="24" t="str">
        <f t="shared" si="0"/>
        <v>น้ำหนักตามเกณฑ์</v>
      </c>
      <c r="L10" s="24" t="str">
        <f t="shared" si="1"/>
        <v>ส่วนสูงตามเกณฑ์</v>
      </c>
      <c r="M10" s="24" t="str">
        <f t="shared" si="2"/>
        <v>สมส่วน</v>
      </c>
      <c r="N10" s="10" t="str">
        <f>[1]Profile!$B$2</f>
        <v>700101-1</v>
      </c>
      <c r="O10" s="11" t="e">
        <f>#REF!</f>
        <v>#REF!</v>
      </c>
      <c r="P10" s="1" t="str">
        <f t="shared" si="3"/>
        <v>254</v>
      </c>
      <c r="Q10" s="1" t="str">
        <f t="shared" si="4"/>
        <v>299</v>
      </c>
      <c r="R10" s="1">
        <f>ROUND(VLOOKUP($P10,[1]age!$A$2:$M$457,2,FALSE),1)</f>
        <v>17.2</v>
      </c>
      <c r="S10" s="1">
        <f>ROUND(VLOOKUP($P10,[1]age!$A$2:$M$457,3,FALSE),1)</f>
        <v>2.2000000000000002</v>
      </c>
      <c r="T10" s="1">
        <f>ROUND(VLOOKUP($P10,[1]age!$A$2:$M$457,4,FALSE),1)</f>
        <v>12.8</v>
      </c>
      <c r="U10" s="1">
        <f>ROUND(VLOOKUP($P10,[1]age!$A$2:$M$457,5,FALSE),1)</f>
        <v>13.7</v>
      </c>
      <c r="V10" s="1">
        <f>ROUND(VLOOKUP($P10,[1]age!$A$2:$M$457,6,FALSE),1)</f>
        <v>20.3</v>
      </c>
      <c r="W10" s="1">
        <f>ROUND(VLOOKUP($P10,[1]age!$A$2:$M$457,7,FALSE),1)</f>
        <v>21.6</v>
      </c>
      <c r="X10" s="1">
        <f>ROUND(VLOOKUP($P10,[1]age!$A$2:$M$457,8,FALSE),1)</f>
        <v>104.2</v>
      </c>
      <c r="Y10" s="1">
        <f>ROUND(VLOOKUP($P10,[1]age!$A$2:$M$457,9,FALSE),1)</f>
        <v>4.0999999999999996</v>
      </c>
      <c r="Z10" s="1">
        <f>ROUND(VLOOKUP($P10,[1]age!$A$2:$M$457,10,FALSE),1)</f>
        <v>95.9</v>
      </c>
      <c r="AA10" s="1">
        <f>ROUND(VLOOKUP($P10,[1]age!$A$2:$M$457,11,FALSE),1)</f>
        <v>98</v>
      </c>
      <c r="AB10" s="1">
        <f>ROUND(VLOOKUP($P10,[1]age!$A$2:$M$457,12,FALSE),1)</f>
        <v>110.4</v>
      </c>
      <c r="AC10" s="1">
        <f>ROUND(VLOOKUP($P10,[1]age!$A$2:$M$457,13,FALSE),1)</f>
        <v>112.4</v>
      </c>
      <c r="AD10" s="1">
        <f>ROUND(VLOOKUP($Q10,[1]ht!$A$2:$H$253,2,FALSE),1)</f>
        <v>15.6</v>
      </c>
      <c r="AE10" s="1">
        <f>ROUND(VLOOKUP($Q10,[1]ht!$A$2:$H$253,3,FALSE),1)</f>
        <v>1.4</v>
      </c>
      <c r="AF10" s="1">
        <f>ROUND(VLOOKUP($Q10,[1]ht!$A$2:$H$253,4,FALSE),1)</f>
        <v>12.7</v>
      </c>
      <c r="AG10" s="1">
        <f>ROUND(VLOOKUP($Q10,[1]ht!$A$2:$H$253,5,FALSE),1)</f>
        <v>13.3</v>
      </c>
      <c r="AH10" s="1">
        <f>ROUND(VLOOKUP($Q10,[1]ht!$A$2:$H$253,6,FALSE),1)</f>
        <v>17.600000000000001</v>
      </c>
      <c r="AI10" s="1">
        <f>ROUND(VLOOKUP($Q10,[1]ht!$A$2:$H$253,7,FALSE),1)</f>
        <v>18.399999999999999</v>
      </c>
      <c r="AJ10" s="1">
        <f>ROUND(VLOOKUP($Q10,[1]ht!$A$2:$H$253,8,FALSE),1)</f>
        <v>20</v>
      </c>
      <c r="AK10" s="16" t="s">
        <v>37</v>
      </c>
      <c r="AL10" s="16" t="s">
        <v>38</v>
      </c>
      <c r="AM10" s="14" t="s">
        <v>39</v>
      </c>
      <c r="AN10" s="16" t="s">
        <v>37</v>
      </c>
      <c r="AO10" s="16" t="s">
        <v>38</v>
      </c>
      <c r="AP10" s="14" t="s">
        <v>39</v>
      </c>
      <c r="AQ10" s="16" t="s">
        <v>37</v>
      </c>
      <c r="AR10" s="16" t="s">
        <v>38</v>
      </c>
      <c r="AS10" s="14" t="s">
        <v>39</v>
      </c>
      <c r="AT10" s="16" t="s">
        <v>37</v>
      </c>
      <c r="AU10" s="16" t="s">
        <v>38</v>
      </c>
      <c r="AV10" s="14" t="s">
        <v>39</v>
      </c>
      <c r="AW10" s="16" t="s">
        <v>37</v>
      </c>
      <c r="AX10" s="16" t="s">
        <v>38</v>
      </c>
      <c r="AY10" s="14" t="s">
        <v>39</v>
      </c>
      <c r="AZ10" s="59" t="s">
        <v>37</v>
      </c>
      <c r="BA10" s="59" t="s">
        <v>38</v>
      </c>
      <c r="BB10" s="59" t="s">
        <v>39</v>
      </c>
      <c r="BC10"/>
      <c r="BD10"/>
      <c r="BE10"/>
    </row>
    <row r="11" spans="1:57" ht="23.25">
      <c r="A11" s="71">
        <v>6</v>
      </c>
      <c r="B11" s="61" t="s">
        <v>384</v>
      </c>
      <c r="C11" s="118" t="s">
        <v>412</v>
      </c>
      <c r="D11" s="7" t="s">
        <v>293</v>
      </c>
      <c r="E11" s="8" t="s">
        <v>26</v>
      </c>
      <c r="F11" s="12">
        <v>1</v>
      </c>
      <c r="G11" s="30">
        <f t="shared" si="5"/>
        <v>4</v>
      </c>
      <c r="H11" s="30">
        <f t="shared" si="6"/>
        <v>6</v>
      </c>
      <c r="I11" s="43">
        <v>16.899999999999999</v>
      </c>
      <c r="J11" s="43">
        <v>108</v>
      </c>
      <c r="K11" s="24" t="str">
        <f t="shared" si="0"/>
        <v>น้ำหนักตามเกณฑ์</v>
      </c>
      <c r="L11" s="24" t="str">
        <f t="shared" si="1"/>
        <v>ส่วนสูงตามเกณฑ์</v>
      </c>
      <c r="M11" s="24" t="str">
        <f t="shared" si="2"/>
        <v>สมส่วน</v>
      </c>
      <c r="N11" s="10" t="str">
        <f>[1]Profile!$B$2</f>
        <v>700101-1</v>
      </c>
      <c r="O11" s="11" t="e">
        <f>#REF!</f>
        <v>#REF!</v>
      </c>
      <c r="P11" s="1" t="str">
        <f t="shared" si="3"/>
        <v>154</v>
      </c>
      <c r="Q11" s="1" t="str">
        <f t="shared" si="4"/>
        <v>1108</v>
      </c>
      <c r="R11" s="1">
        <f>ROUND(VLOOKUP($P11,[1]age!$A$2:$M$457,2,FALSE),1)</f>
        <v>18</v>
      </c>
      <c r="S11" s="1">
        <f>ROUND(VLOOKUP($P11,[1]age!$A$2:$M$457,3,FALSE),1)</f>
        <v>2.2999999999999998</v>
      </c>
      <c r="T11" s="1">
        <f>ROUND(VLOOKUP($P11,[1]age!$A$2:$M$457,4,FALSE),1)</f>
        <v>13.3</v>
      </c>
      <c r="U11" s="1">
        <f>ROUND(VLOOKUP($P11,[1]age!$A$2:$M$457,5,FALSE),1)</f>
        <v>14.2</v>
      </c>
      <c r="V11" s="1">
        <f>ROUND(VLOOKUP($P11,[1]age!$A$2:$M$457,6,FALSE),1)</f>
        <v>21.2</v>
      </c>
      <c r="W11" s="1">
        <f>ROUND(VLOOKUP($P11,[1]age!$A$2:$M$457,7,FALSE),1)</f>
        <v>22.6</v>
      </c>
      <c r="X11" s="1">
        <f>ROUND(VLOOKUP($P11,[1]age!$A$2:$M$457,8,FALSE),1)</f>
        <v>105.4</v>
      </c>
      <c r="Y11" s="1">
        <f>ROUND(VLOOKUP($P11,[1]age!$A$2:$M$457,9,FALSE),1)</f>
        <v>4.2</v>
      </c>
      <c r="Z11" s="1">
        <f>ROUND(VLOOKUP($P11,[1]age!$A$2:$M$457,10,FALSE),1)</f>
        <v>96.9</v>
      </c>
      <c r="AA11" s="1">
        <f>ROUND(VLOOKUP($P11,[1]age!$A$2:$M$457,11,FALSE),1)</f>
        <v>99</v>
      </c>
      <c r="AB11" s="1">
        <f>ROUND(VLOOKUP($P11,[1]age!$A$2:$M$457,12,FALSE),1)</f>
        <v>111.7</v>
      </c>
      <c r="AC11" s="1">
        <f>ROUND(VLOOKUP($P11,[1]age!$A$2:$M$457,13,FALSE),1)</f>
        <v>113.8</v>
      </c>
      <c r="AD11" s="1">
        <f>ROUND(VLOOKUP($Q11,[1]ht!$A$2:$H$253,2,FALSE),1)</f>
        <v>18.399999999999999</v>
      </c>
      <c r="AE11" s="1">
        <f>ROUND(VLOOKUP($Q11,[1]ht!$A$2:$H$253,3,FALSE),1)</f>
        <v>1.7</v>
      </c>
      <c r="AF11" s="1">
        <f>ROUND(VLOOKUP($Q11,[1]ht!$A$2:$H$253,4,FALSE),1)</f>
        <v>15.1</v>
      </c>
      <c r="AG11" s="1">
        <f>ROUND(VLOOKUP($Q11,[1]ht!$A$2:$H$253,5,FALSE),1)</f>
        <v>15.8</v>
      </c>
      <c r="AH11" s="1">
        <f>ROUND(VLOOKUP($Q11,[1]ht!$A$2:$H$253,6,FALSE),1)</f>
        <v>20.8</v>
      </c>
      <c r="AI11" s="1">
        <f>ROUND(VLOOKUP($Q11,[1]ht!$A$2:$H$253,7,FALSE),1)</f>
        <v>21.7</v>
      </c>
      <c r="AJ11" s="1">
        <f>ROUND(VLOOKUP($Q11,[1]ht!$A$2:$H$253,8,FALSE),1)</f>
        <v>23.7</v>
      </c>
      <c r="AK11" s="33">
        <v>1</v>
      </c>
      <c r="AL11" s="33">
        <v>2</v>
      </c>
      <c r="AM11" s="35">
        <f>AL11+AK11</f>
        <v>3</v>
      </c>
      <c r="AN11" s="33">
        <v>0</v>
      </c>
      <c r="AO11" s="33">
        <v>1</v>
      </c>
      <c r="AP11" s="35">
        <f>AO11+AN11</f>
        <v>1</v>
      </c>
      <c r="AQ11" s="33">
        <v>13</v>
      </c>
      <c r="AR11" s="33">
        <v>9</v>
      </c>
      <c r="AS11" s="35">
        <f>AR11+AQ11</f>
        <v>22</v>
      </c>
      <c r="AT11" s="33">
        <v>1</v>
      </c>
      <c r="AU11" s="33">
        <v>0</v>
      </c>
      <c r="AV11" s="35">
        <f>AU11+AT11</f>
        <v>1</v>
      </c>
      <c r="AW11" s="33">
        <v>1</v>
      </c>
      <c r="AX11" s="33">
        <v>0</v>
      </c>
      <c r="AY11" s="35">
        <f>AX11+AW11</f>
        <v>1</v>
      </c>
      <c r="AZ11" s="33">
        <f>AK11+AN11</f>
        <v>1</v>
      </c>
      <c r="BA11" s="33">
        <f>AL11+AO11</f>
        <v>3</v>
      </c>
      <c r="BB11" s="33">
        <f>AM11+AP11</f>
        <v>4</v>
      </c>
      <c r="BC11"/>
      <c r="BD11"/>
      <c r="BE11"/>
    </row>
    <row r="12" spans="1:57" ht="33">
      <c r="A12" s="71">
        <v>7</v>
      </c>
      <c r="B12" s="61" t="s">
        <v>385</v>
      </c>
      <c r="C12" s="119">
        <v>1959901263387</v>
      </c>
      <c r="D12" s="7" t="s">
        <v>294</v>
      </c>
      <c r="E12" s="8" t="s">
        <v>26</v>
      </c>
      <c r="F12" s="12">
        <v>2</v>
      </c>
      <c r="G12" s="30">
        <f t="shared" si="5"/>
        <v>4</v>
      </c>
      <c r="H12" s="30">
        <f t="shared" si="6"/>
        <v>11</v>
      </c>
      <c r="I12" s="43">
        <v>14.8</v>
      </c>
      <c r="J12" s="43">
        <v>102</v>
      </c>
      <c r="K12" s="24" t="str">
        <f t="shared" si="0"/>
        <v>น้ำหนักตามเกณฑ์</v>
      </c>
      <c r="L12" s="24" t="str">
        <f t="shared" si="1"/>
        <v>ส่วนสูงตามเกณฑ์</v>
      </c>
      <c r="M12" s="24" t="str">
        <f t="shared" si="2"/>
        <v>สมส่วน</v>
      </c>
      <c r="N12" s="10" t="str">
        <f>[1]Profile!$B$2</f>
        <v>700101-1</v>
      </c>
      <c r="O12" s="11" t="e">
        <f>#REF!</f>
        <v>#REF!</v>
      </c>
      <c r="P12" s="1" t="str">
        <f t="shared" si="3"/>
        <v>259</v>
      </c>
      <c r="Q12" s="1" t="str">
        <f t="shared" si="4"/>
        <v>2102</v>
      </c>
      <c r="R12" s="1">
        <f>ROUND(VLOOKUP($P12,[1]age!$A$2:$M$457,2,FALSE),1)</f>
        <v>18.100000000000001</v>
      </c>
      <c r="S12" s="1">
        <f>ROUND(VLOOKUP($P12,[1]age!$A$2:$M$457,3,FALSE),1)</f>
        <v>2.2999999999999998</v>
      </c>
      <c r="T12" s="1">
        <f>ROUND(VLOOKUP($P12,[1]age!$A$2:$M$457,4,FALSE),1)</f>
        <v>13.4</v>
      </c>
      <c r="U12" s="1">
        <f>ROUND(VLOOKUP($P12,[1]age!$A$2:$M$457,5,FALSE),1)</f>
        <v>14.3</v>
      </c>
      <c r="V12" s="1">
        <f>ROUND(VLOOKUP($P12,[1]age!$A$2:$M$457,6,FALSE),1)</f>
        <v>21.4</v>
      </c>
      <c r="W12" s="1">
        <f>ROUND(VLOOKUP($P12,[1]age!$A$2:$M$457,7,FALSE),1)</f>
        <v>22.8</v>
      </c>
      <c r="X12" s="1">
        <f>ROUND(VLOOKUP($P12,[1]age!$A$2:$M$457,8,FALSE),1)</f>
        <v>107</v>
      </c>
      <c r="Y12" s="1">
        <f>ROUND(VLOOKUP($P12,[1]age!$A$2:$M$457,9,FALSE),1)</f>
        <v>4.2</v>
      </c>
      <c r="Z12" s="1">
        <f>ROUND(VLOOKUP($P12,[1]age!$A$2:$M$457,10,FALSE),1)</f>
        <v>98.5</v>
      </c>
      <c r="AA12" s="1">
        <f>ROUND(VLOOKUP($P12,[1]age!$A$2:$M$457,11,FALSE),1)</f>
        <v>100.6</v>
      </c>
      <c r="AB12" s="1">
        <f>ROUND(VLOOKUP($P12,[1]age!$A$2:$M$457,12,FALSE),1)</f>
        <v>113.3</v>
      </c>
      <c r="AC12" s="1">
        <f>ROUND(VLOOKUP($P12,[1]age!$A$2:$M$457,13,FALSE),1)</f>
        <v>115.4</v>
      </c>
      <c r="AD12" s="1">
        <f>ROUND(VLOOKUP($Q12,[1]ht!$A$2:$H$253,2,FALSE),1)</f>
        <v>16.399999999999999</v>
      </c>
      <c r="AE12" s="1">
        <f>ROUND(VLOOKUP($Q12,[1]ht!$A$2:$H$253,3,FALSE),1)</f>
        <v>1.5</v>
      </c>
      <c r="AF12" s="1">
        <f>ROUND(VLOOKUP($Q12,[1]ht!$A$2:$H$253,4,FALSE),1)</f>
        <v>13.4</v>
      </c>
      <c r="AG12" s="1">
        <f>ROUND(VLOOKUP($Q12,[1]ht!$A$2:$H$253,5,FALSE),1)</f>
        <v>14</v>
      </c>
      <c r="AH12" s="1">
        <f>ROUND(VLOOKUP($Q12,[1]ht!$A$2:$H$253,6,FALSE),1)</f>
        <v>18.5</v>
      </c>
      <c r="AI12" s="1">
        <f>ROUND(VLOOKUP($Q12,[1]ht!$A$2:$H$253,7,FALSE),1)</f>
        <v>19.399999999999999</v>
      </c>
      <c r="AJ12" s="1">
        <f>ROUND(VLOOKUP($Q12,[1]ht!$A$2:$H$253,8,FALSE),1)</f>
        <v>21.2</v>
      </c>
      <c r="AK12" s="213" t="s">
        <v>48</v>
      </c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/>
      <c r="BD12"/>
      <c r="BE12"/>
    </row>
    <row r="13" spans="1:57" ht="33">
      <c r="A13" s="71">
        <v>8</v>
      </c>
      <c r="B13" s="60" t="s">
        <v>386</v>
      </c>
      <c r="C13" s="120" t="s">
        <v>413</v>
      </c>
      <c r="D13" s="7" t="s">
        <v>294</v>
      </c>
      <c r="E13" s="8" t="s">
        <v>26</v>
      </c>
      <c r="F13" s="12">
        <v>2</v>
      </c>
      <c r="G13" s="30">
        <f t="shared" si="5"/>
        <v>4</v>
      </c>
      <c r="H13" s="30">
        <f t="shared" si="6"/>
        <v>11</v>
      </c>
      <c r="I13" s="43">
        <v>15.4</v>
      </c>
      <c r="J13" s="43">
        <v>103</v>
      </c>
      <c r="K13" s="24" t="str">
        <f t="shared" si="0"/>
        <v>น้ำหนักตามเกณฑ์</v>
      </c>
      <c r="L13" s="24" t="str">
        <f t="shared" si="1"/>
        <v>ส่วนสูงตามเกณฑ์</v>
      </c>
      <c r="M13" s="24" t="str">
        <f t="shared" si="2"/>
        <v>สมส่วน</v>
      </c>
      <c r="N13" s="10" t="str">
        <f>[1]Profile!$B$2</f>
        <v>700101-1</v>
      </c>
      <c r="O13" s="11" t="e">
        <f>#REF!</f>
        <v>#REF!</v>
      </c>
      <c r="P13" s="1" t="str">
        <f t="shared" si="3"/>
        <v>259</v>
      </c>
      <c r="Q13" s="1" t="str">
        <f t="shared" si="4"/>
        <v>2103</v>
      </c>
      <c r="R13" s="1">
        <f>ROUND(VLOOKUP($P13,[1]age!$A$2:$M$457,2,FALSE),1)</f>
        <v>18.100000000000001</v>
      </c>
      <c r="S13" s="1">
        <f>ROUND(VLOOKUP($P13,[1]age!$A$2:$M$457,3,FALSE),1)</f>
        <v>2.2999999999999998</v>
      </c>
      <c r="T13" s="1">
        <f>ROUND(VLOOKUP($P13,[1]age!$A$2:$M$457,4,FALSE),1)</f>
        <v>13.4</v>
      </c>
      <c r="U13" s="1">
        <f>ROUND(VLOOKUP($P13,[1]age!$A$2:$M$457,5,FALSE),1)</f>
        <v>14.3</v>
      </c>
      <c r="V13" s="1">
        <f>ROUND(VLOOKUP($P13,[1]age!$A$2:$M$457,6,FALSE),1)</f>
        <v>21.4</v>
      </c>
      <c r="W13" s="1">
        <f>ROUND(VLOOKUP($P13,[1]age!$A$2:$M$457,7,FALSE),1)</f>
        <v>22.8</v>
      </c>
      <c r="X13" s="1">
        <f>ROUND(VLOOKUP($P13,[1]age!$A$2:$M$457,8,FALSE),1)</f>
        <v>107</v>
      </c>
      <c r="Y13" s="1">
        <f>ROUND(VLOOKUP($P13,[1]age!$A$2:$M$457,9,FALSE),1)</f>
        <v>4.2</v>
      </c>
      <c r="Z13" s="1">
        <f>ROUND(VLOOKUP($P13,[1]age!$A$2:$M$457,10,FALSE),1)</f>
        <v>98.5</v>
      </c>
      <c r="AA13" s="1">
        <f>ROUND(VLOOKUP($P13,[1]age!$A$2:$M$457,11,FALSE),1)</f>
        <v>100.6</v>
      </c>
      <c r="AB13" s="1">
        <f>ROUND(VLOOKUP($P13,[1]age!$A$2:$M$457,12,FALSE),1)</f>
        <v>113.3</v>
      </c>
      <c r="AC13" s="1">
        <f>ROUND(VLOOKUP($P13,[1]age!$A$2:$M$457,13,FALSE),1)</f>
        <v>115.4</v>
      </c>
      <c r="AD13" s="1">
        <f>ROUND(VLOOKUP($Q13,[1]ht!$A$2:$H$253,2,FALSE),1)</f>
        <v>16.7</v>
      </c>
      <c r="AE13" s="1">
        <f>ROUND(VLOOKUP($Q13,[1]ht!$A$2:$H$253,3,FALSE),1)</f>
        <v>1.6</v>
      </c>
      <c r="AF13" s="1">
        <f>ROUND(VLOOKUP($Q13,[1]ht!$A$2:$H$253,4,FALSE),1)</f>
        <v>13.5</v>
      </c>
      <c r="AG13" s="1">
        <f>ROUND(VLOOKUP($Q13,[1]ht!$A$2:$H$253,5,FALSE),1)</f>
        <v>14.2</v>
      </c>
      <c r="AH13" s="1">
        <f>ROUND(VLOOKUP($Q13,[1]ht!$A$2:$H$253,6,FALSE),1)</f>
        <v>18.899999999999999</v>
      </c>
      <c r="AI13" s="1">
        <f>ROUND(VLOOKUP($Q13,[1]ht!$A$2:$H$253,7,FALSE),1)</f>
        <v>19.8</v>
      </c>
      <c r="AJ13" s="1">
        <f>ROUND(VLOOKUP($Q13,[1]ht!$A$2:$H$253,8,FALSE),1)</f>
        <v>21.7</v>
      </c>
      <c r="AK13" s="215" t="s">
        <v>49</v>
      </c>
      <c r="AL13" s="215"/>
      <c r="AM13" s="215"/>
      <c r="AN13" s="216" t="s">
        <v>50</v>
      </c>
      <c r="AO13" s="217"/>
      <c r="AP13" s="218"/>
      <c r="AQ13" s="216" t="s">
        <v>51</v>
      </c>
      <c r="AR13" s="217"/>
      <c r="AS13" s="218"/>
      <c r="AT13" s="216" t="s">
        <v>52</v>
      </c>
      <c r="AU13" s="217"/>
      <c r="AV13" s="218"/>
      <c r="AW13" s="216" t="s">
        <v>53</v>
      </c>
      <c r="AX13" s="217"/>
      <c r="AY13" s="218"/>
      <c r="AZ13" s="216" t="s">
        <v>54</v>
      </c>
      <c r="BA13" s="217"/>
      <c r="BB13" s="218"/>
      <c r="BC13" s="242" t="s">
        <v>55</v>
      </c>
      <c r="BD13" s="243"/>
      <c r="BE13" s="244"/>
    </row>
    <row r="14" spans="1:57" ht="33">
      <c r="A14" s="71">
        <v>9</v>
      </c>
      <c r="B14" s="62" t="s">
        <v>387</v>
      </c>
      <c r="C14" s="120" t="s">
        <v>414</v>
      </c>
      <c r="D14" s="7" t="s">
        <v>295</v>
      </c>
      <c r="E14" s="8" t="s">
        <v>26</v>
      </c>
      <c r="F14" s="12">
        <v>2</v>
      </c>
      <c r="G14" s="30">
        <f t="shared" si="5"/>
        <v>4</v>
      </c>
      <c r="H14" s="30">
        <f t="shared" si="6"/>
        <v>9</v>
      </c>
      <c r="I14" s="43">
        <v>12</v>
      </c>
      <c r="J14" s="43">
        <v>92</v>
      </c>
      <c r="K14" s="24" t="str">
        <f t="shared" si="0"/>
        <v>น้ำหนักน้อยกว่าเกณฑ์</v>
      </c>
      <c r="L14" s="24" t="str">
        <f t="shared" si="1"/>
        <v>เตี้ย</v>
      </c>
      <c r="M14" s="24" t="str">
        <f t="shared" si="2"/>
        <v>สมส่วน</v>
      </c>
      <c r="N14" s="10" t="str">
        <f>[1]Profile!$B$2</f>
        <v>700101-1</v>
      </c>
      <c r="O14" s="11" t="e">
        <f>#REF!</f>
        <v>#REF!</v>
      </c>
      <c r="P14" s="1" t="str">
        <f t="shared" si="3"/>
        <v>257</v>
      </c>
      <c r="Q14" s="1" t="str">
        <f t="shared" si="4"/>
        <v>292</v>
      </c>
      <c r="R14" s="1">
        <f>ROUND(VLOOKUP($P14,[1]age!$A$2:$M$457,2,FALSE),1)</f>
        <v>17.7</v>
      </c>
      <c r="S14" s="1">
        <f>ROUND(VLOOKUP($P14,[1]age!$A$2:$M$457,3,FALSE),1)</f>
        <v>2.2999999999999998</v>
      </c>
      <c r="T14" s="1">
        <f>ROUND(VLOOKUP($P14,[1]age!$A$2:$M$457,4,FALSE),1)</f>
        <v>13.1</v>
      </c>
      <c r="U14" s="1">
        <f>ROUND(VLOOKUP($P14,[1]age!$A$2:$M$457,5,FALSE),1)</f>
        <v>14</v>
      </c>
      <c r="V14" s="1">
        <f>ROUND(VLOOKUP($P14,[1]age!$A$2:$M$457,6,FALSE),1)</f>
        <v>21</v>
      </c>
      <c r="W14" s="1">
        <f>ROUND(VLOOKUP($P14,[1]age!$A$2:$M$457,7,FALSE),1)</f>
        <v>22.3</v>
      </c>
      <c r="X14" s="1">
        <f>ROUND(VLOOKUP($P14,[1]age!$A$2:$M$457,8,FALSE),1)</f>
        <v>105.8</v>
      </c>
      <c r="Y14" s="1">
        <f>ROUND(VLOOKUP($P14,[1]age!$A$2:$M$457,9,FALSE),1)</f>
        <v>4.2</v>
      </c>
      <c r="Z14" s="1">
        <f>ROUND(VLOOKUP($P14,[1]age!$A$2:$M$457,10,FALSE),1)</f>
        <v>97.4</v>
      </c>
      <c r="AA14" s="1">
        <f>ROUND(VLOOKUP($P14,[1]age!$A$2:$M$457,11,FALSE),1)</f>
        <v>99.5</v>
      </c>
      <c r="AB14" s="1">
        <f>ROUND(VLOOKUP($P14,[1]age!$A$2:$M$457,12,FALSE),1)</f>
        <v>112.1</v>
      </c>
      <c r="AC14" s="1">
        <f>ROUND(VLOOKUP($P14,[1]age!$A$2:$M$457,13,FALSE),1)</f>
        <v>114.2</v>
      </c>
      <c r="AD14" s="1">
        <f>ROUND(VLOOKUP($Q14,[1]ht!$A$2:$H$253,2,FALSE),1)</f>
        <v>13.7</v>
      </c>
      <c r="AE14" s="1">
        <f>ROUND(VLOOKUP($Q14,[1]ht!$A$2:$H$253,3,FALSE),1)</f>
        <v>1.2</v>
      </c>
      <c r="AF14" s="1">
        <f>ROUND(VLOOKUP($Q14,[1]ht!$A$2:$H$253,4,FALSE),1)</f>
        <v>11.2</v>
      </c>
      <c r="AG14" s="1">
        <f>ROUND(VLOOKUP($Q14,[1]ht!$A$2:$H$253,5,FALSE),1)</f>
        <v>11.7</v>
      </c>
      <c r="AH14" s="1">
        <f>ROUND(VLOOKUP($Q14,[1]ht!$A$2:$H$253,6,FALSE),1)</f>
        <v>15.4</v>
      </c>
      <c r="AI14" s="1">
        <f>ROUND(VLOOKUP($Q14,[1]ht!$A$2:$H$253,7,FALSE),1)</f>
        <v>16.100000000000001</v>
      </c>
      <c r="AJ14" s="1">
        <f>ROUND(VLOOKUP($Q14,[1]ht!$A$2:$H$253,8,FALSE),1)</f>
        <v>17.5</v>
      </c>
      <c r="AK14" s="215"/>
      <c r="AL14" s="215"/>
      <c r="AM14" s="215"/>
      <c r="AN14" s="219"/>
      <c r="AO14" s="220"/>
      <c r="AP14" s="221"/>
      <c r="AQ14" s="219"/>
      <c r="AR14" s="220"/>
      <c r="AS14" s="221"/>
      <c r="AT14" s="219"/>
      <c r="AU14" s="220"/>
      <c r="AV14" s="221"/>
      <c r="AW14" s="219"/>
      <c r="AX14" s="220"/>
      <c r="AY14" s="221"/>
      <c r="AZ14" s="219"/>
      <c r="BA14" s="220"/>
      <c r="BB14" s="221"/>
      <c r="BC14" s="228" t="s">
        <v>56</v>
      </c>
      <c r="BD14" s="229"/>
      <c r="BE14" s="230"/>
    </row>
    <row r="15" spans="1:57" ht="33">
      <c r="A15" s="71">
        <v>10</v>
      </c>
      <c r="B15" s="117" t="s">
        <v>388</v>
      </c>
      <c r="C15" s="121" t="s">
        <v>415</v>
      </c>
      <c r="D15" s="7" t="s">
        <v>296</v>
      </c>
      <c r="E15" s="8" t="s">
        <v>26</v>
      </c>
      <c r="F15" s="12">
        <v>1</v>
      </c>
      <c r="G15" s="30">
        <f t="shared" si="5"/>
        <v>4</v>
      </c>
      <c r="H15" s="30">
        <f t="shared" si="6"/>
        <v>0</v>
      </c>
      <c r="I15" s="43">
        <v>16.2</v>
      </c>
      <c r="J15" s="43">
        <v>103</v>
      </c>
      <c r="K15" s="24" t="str">
        <f t="shared" si="0"/>
        <v>น้ำหนักตามเกณฑ์</v>
      </c>
      <c r="L15" s="24" t="str">
        <f t="shared" si="1"/>
        <v>ส่วนสูงตามเกณฑ์</v>
      </c>
      <c r="M15" s="24" t="str">
        <f t="shared" si="2"/>
        <v>สมส่วน</v>
      </c>
      <c r="N15" s="10" t="str">
        <f>[1]Profile!$B$2</f>
        <v>700101-1</v>
      </c>
      <c r="O15" s="11" t="e">
        <f>#REF!</f>
        <v>#REF!</v>
      </c>
      <c r="P15" s="1" t="str">
        <f t="shared" si="3"/>
        <v>148</v>
      </c>
      <c r="Q15" s="1" t="str">
        <f t="shared" si="4"/>
        <v>1103</v>
      </c>
      <c r="R15" s="1">
        <f>ROUND(VLOOKUP($P15,[1]age!$A$2:$M$457,2,FALSE),1)</f>
        <v>17</v>
      </c>
      <c r="S15" s="1">
        <f>ROUND(VLOOKUP($P15,[1]age!$A$2:$M$457,3,FALSE),1)</f>
        <v>2.1</v>
      </c>
      <c r="T15" s="1">
        <f>ROUND(VLOOKUP($P15,[1]age!$A$2:$M$457,4,FALSE),1)</f>
        <v>12.7</v>
      </c>
      <c r="U15" s="1">
        <f>ROUND(VLOOKUP($P15,[1]age!$A$2:$M$457,5,FALSE),1)</f>
        <v>13.6</v>
      </c>
      <c r="V15" s="1">
        <f>ROUND(VLOOKUP($P15,[1]age!$A$2:$M$457,6,FALSE),1)</f>
        <v>19.899999999999999</v>
      </c>
      <c r="W15" s="1">
        <f>ROUND(VLOOKUP($P15,[1]age!$A$2:$M$457,7,FALSE),1)</f>
        <v>21.2</v>
      </c>
      <c r="X15" s="1">
        <f>ROUND(VLOOKUP($P15,[1]age!$A$2:$M$457,8,FALSE),1)</f>
        <v>102</v>
      </c>
      <c r="Y15" s="1">
        <f>ROUND(VLOOKUP($P15,[1]age!$A$2:$M$457,9,FALSE),1)</f>
        <v>4.0999999999999996</v>
      </c>
      <c r="Z15" s="1">
        <f>ROUND(VLOOKUP($P15,[1]age!$A$2:$M$457,10,FALSE),1)</f>
        <v>93.8</v>
      </c>
      <c r="AA15" s="1">
        <f>ROUND(VLOOKUP($P15,[1]age!$A$2:$M$457,11,FALSE),1)</f>
        <v>95.9</v>
      </c>
      <c r="AB15" s="1">
        <f>ROUND(VLOOKUP($P15,[1]age!$A$2:$M$457,12,FALSE),1)</f>
        <v>108.2</v>
      </c>
      <c r="AC15" s="1">
        <f>ROUND(VLOOKUP($P15,[1]age!$A$2:$M$457,13,FALSE),1)</f>
        <v>110.2</v>
      </c>
      <c r="AD15" s="1">
        <f>ROUND(VLOOKUP($Q15,[1]ht!$A$2:$H$253,2,FALSE),1)</f>
        <v>17</v>
      </c>
      <c r="AE15" s="1">
        <f>ROUND(VLOOKUP($Q15,[1]ht!$A$2:$H$253,3,FALSE),1)</f>
        <v>1.5</v>
      </c>
      <c r="AF15" s="1">
        <f>ROUND(VLOOKUP($Q15,[1]ht!$A$2:$H$253,4,FALSE),1)</f>
        <v>14</v>
      </c>
      <c r="AG15" s="1">
        <f>ROUND(VLOOKUP($Q15,[1]ht!$A$2:$H$253,5,FALSE),1)</f>
        <v>14.6</v>
      </c>
      <c r="AH15" s="1">
        <f>ROUND(VLOOKUP($Q15,[1]ht!$A$2:$H$253,6,FALSE),1)</f>
        <v>19</v>
      </c>
      <c r="AI15" s="1">
        <f>ROUND(VLOOKUP($Q15,[1]ht!$A$2:$H$253,7,FALSE),1)</f>
        <v>19.899999999999999</v>
      </c>
      <c r="AJ15" s="1">
        <f>ROUND(VLOOKUP($Q15,[1]ht!$A$2:$H$253,8,FALSE),1)</f>
        <v>21.7</v>
      </c>
      <c r="AK15" s="16" t="s">
        <v>37</v>
      </c>
      <c r="AL15" s="16" t="s">
        <v>38</v>
      </c>
      <c r="AM15" s="14" t="s">
        <v>39</v>
      </c>
      <c r="AN15" s="16" t="s">
        <v>37</v>
      </c>
      <c r="AO15" s="16" t="s">
        <v>38</v>
      </c>
      <c r="AP15" s="14" t="s">
        <v>39</v>
      </c>
      <c r="AQ15" s="16" t="s">
        <v>37</v>
      </c>
      <c r="AR15" s="16" t="s">
        <v>38</v>
      </c>
      <c r="AS15" s="14" t="s">
        <v>39</v>
      </c>
      <c r="AT15" s="16" t="s">
        <v>37</v>
      </c>
      <c r="AU15" s="16" t="s">
        <v>38</v>
      </c>
      <c r="AV15" s="14" t="s">
        <v>39</v>
      </c>
      <c r="AW15" s="16" t="s">
        <v>37</v>
      </c>
      <c r="AX15" s="16" t="s">
        <v>38</v>
      </c>
      <c r="AY15" s="14" t="s">
        <v>39</v>
      </c>
      <c r="AZ15" s="16" t="s">
        <v>37</v>
      </c>
      <c r="BA15" s="16" t="s">
        <v>38</v>
      </c>
      <c r="BB15" s="14" t="s">
        <v>39</v>
      </c>
      <c r="BC15" s="15" t="s">
        <v>37</v>
      </c>
      <c r="BD15" s="15" t="s">
        <v>38</v>
      </c>
      <c r="BE15" s="15" t="s">
        <v>39</v>
      </c>
    </row>
    <row r="16" spans="1:57" ht="33">
      <c r="A16" s="71">
        <v>11</v>
      </c>
      <c r="B16" s="60" t="s">
        <v>389</v>
      </c>
      <c r="C16" s="122" t="s">
        <v>416</v>
      </c>
      <c r="D16" s="7" t="s">
        <v>297</v>
      </c>
      <c r="E16" s="8" t="s">
        <v>26</v>
      </c>
      <c r="F16" s="12">
        <v>1</v>
      </c>
      <c r="G16" s="30">
        <f t="shared" si="5"/>
        <v>4</v>
      </c>
      <c r="H16" s="30">
        <f t="shared" si="6"/>
        <v>2</v>
      </c>
      <c r="I16" s="43">
        <v>14.2</v>
      </c>
      <c r="J16" s="43">
        <v>102</v>
      </c>
      <c r="K16" s="24" t="str">
        <f t="shared" si="0"/>
        <v>น้ำหนักตามเกณฑ์</v>
      </c>
      <c r="L16" s="24" t="str">
        <f t="shared" si="1"/>
        <v>ส่วนสูงตามเกณฑ์</v>
      </c>
      <c r="M16" s="24" t="str">
        <f t="shared" si="2"/>
        <v>ค่อนข้างผอม</v>
      </c>
      <c r="N16" s="10" t="str">
        <f>[1]Profile!$B$2</f>
        <v>700101-1</v>
      </c>
      <c r="O16" s="11" t="e">
        <f>#REF!</f>
        <v>#REF!</v>
      </c>
      <c r="P16" s="1" t="str">
        <f t="shared" si="3"/>
        <v>150</v>
      </c>
      <c r="Q16" s="1" t="str">
        <f t="shared" si="4"/>
        <v>1102</v>
      </c>
      <c r="R16" s="1">
        <f>ROUND(VLOOKUP($P16,[1]age!$A$2:$M$457,2,FALSE),1)</f>
        <v>17.3</v>
      </c>
      <c r="S16" s="1">
        <f>ROUND(VLOOKUP($P16,[1]age!$A$2:$M$457,3,FALSE),1)</f>
        <v>2.2000000000000002</v>
      </c>
      <c r="T16" s="1">
        <f>ROUND(VLOOKUP($P16,[1]age!$A$2:$M$457,4,FALSE),1)</f>
        <v>12.9</v>
      </c>
      <c r="U16" s="1">
        <f>ROUND(VLOOKUP($P16,[1]age!$A$2:$M$457,5,FALSE),1)</f>
        <v>13.8</v>
      </c>
      <c r="V16" s="1">
        <f>ROUND(VLOOKUP($P16,[1]age!$A$2:$M$457,6,FALSE),1)</f>
        <v>20.399999999999999</v>
      </c>
      <c r="W16" s="1">
        <f>ROUND(VLOOKUP($P16,[1]age!$A$2:$M$457,7,FALSE),1)</f>
        <v>21.7</v>
      </c>
      <c r="X16" s="1">
        <f>ROUND(VLOOKUP($P16,[1]age!$A$2:$M$457,8,FALSE),1)</f>
        <v>103.2</v>
      </c>
      <c r="Y16" s="1">
        <f>ROUND(VLOOKUP($P16,[1]age!$A$2:$M$457,9,FALSE),1)</f>
        <v>4.0999999999999996</v>
      </c>
      <c r="Z16" s="1">
        <f>ROUND(VLOOKUP($P16,[1]age!$A$2:$M$457,10,FALSE),1)</f>
        <v>94.9</v>
      </c>
      <c r="AA16" s="1">
        <f>ROUND(VLOOKUP($P16,[1]age!$A$2:$M$457,11,FALSE),1)</f>
        <v>96.9</v>
      </c>
      <c r="AB16" s="1">
        <f>ROUND(VLOOKUP($P16,[1]age!$A$2:$M$457,12,FALSE),1)</f>
        <v>109.3</v>
      </c>
      <c r="AC16" s="1">
        <f>ROUND(VLOOKUP($P16,[1]age!$A$2:$M$457,13,FALSE),1)</f>
        <v>111.4</v>
      </c>
      <c r="AD16" s="1">
        <f>ROUND(VLOOKUP($Q16,[1]ht!$A$2:$H$253,2,FALSE),1)</f>
        <v>16.7</v>
      </c>
      <c r="AE16" s="1">
        <f>ROUND(VLOOKUP($Q16,[1]ht!$A$2:$H$253,3,FALSE),1)</f>
        <v>1.5</v>
      </c>
      <c r="AF16" s="1">
        <f>ROUND(VLOOKUP($Q16,[1]ht!$A$2:$H$253,4,FALSE),1)</f>
        <v>13.8</v>
      </c>
      <c r="AG16" s="1">
        <f>ROUND(VLOOKUP($Q16,[1]ht!$A$2:$H$253,5,FALSE),1)</f>
        <v>14.3</v>
      </c>
      <c r="AH16" s="1">
        <f>ROUND(VLOOKUP($Q16,[1]ht!$A$2:$H$253,6,FALSE),1)</f>
        <v>18.7</v>
      </c>
      <c r="AI16" s="1">
        <f>ROUND(VLOOKUP($Q16,[1]ht!$A$2:$H$253,7,FALSE),1)</f>
        <v>19.600000000000001</v>
      </c>
      <c r="AJ16" s="1">
        <f>ROUND(VLOOKUP($Q16,[1]ht!$A$2:$H$253,8,FALSE),1)</f>
        <v>21.4</v>
      </c>
      <c r="AK16" s="33">
        <v>3</v>
      </c>
      <c r="AL16" s="33">
        <v>0</v>
      </c>
      <c r="AM16" s="35">
        <f>AK16+AL16</f>
        <v>3</v>
      </c>
      <c r="AN16" s="33">
        <v>2</v>
      </c>
      <c r="AO16" s="33">
        <v>2</v>
      </c>
      <c r="AP16" s="35">
        <f>AO16+AN16</f>
        <v>4</v>
      </c>
      <c r="AQ16" s="33">
        <v>11</v>
      </c>
      <c r="AR16" s="33">
        <v>10</v>
      </c>
      <c r="AS16" s="35">
        <f>AR16+AQ16</f>
        <v>21</v>
      </c>
      <c r="AT16" s="33">
        <v>0</v>
      </c>
      <c r="AU16" s="33">
        <v>0</v>
      </c>
      <c r="AV16" s="35">
        <f>AU16+AT16</f>
        <v>0</v>
      </c>
      <c r="AW16" s="33">
        <v>0</v>
      </c>
      <c r="AX16" s="33">
        <v>0</v>
      </c>
      <c r="AY16" s="35">
        <f>AX16+AW16</f>
        <v>0</v>
      </c>
      <c r="AZ16" s="33">
        <v>0</v>
      </c>
      <c r="BA16" s="33">
        <v>0</v>
      </c>
      <c r="BB16" s="33">
        <f>BA16+AZ16</f>
        <v>0</v>
      </c>
      <c r="BC16" s="33">
        <f>AW16+AZ16</f>
        <v>0</v>
      </c>
      <c r="BD16" s="33">
        <f>AX16+BA16</f>
        <v>0</v>
      </c>
      <c r="BE16" s="33">
        <f>AY16+BB16</f>
        <v>0</v>
      </c>
    </row>
    <row r="17" spans="1:57" ht="33">
      <c r="A17" s="71">
        <v>12</v>
      </c>
      <c r="B17" s="49" t="s">
        <v>390</v>
      </c>
      <c r="C17" s="123">
        <v>1959901302137</v>
      </c>
      <c r="D17" s="7" t="s">
        <v>298</v>
      </c>
      <c r="E17" s="8" t="s">
        <v>26</v>
      </c>
      <c r="F17" s="12">
        <v>1</v>
      </c>
      <c r="G17" s="30">
        <f t="shared" si="5"/>
        <v>4</v>
      </c>
      <c r="H17" s="30">
        <f t="shared" si="6"/>
        <v>3</v>
      </c>
      <c r="I17" s="43">
        <v>14</v>
      </c>
      <c r="J17" s="43">
        <v>98</v>
      </c>
      <c r="K17" s="24" t="str">
        <f t="shared" si="0"/>
        <v>น้ำหนักตามเกณฑ์</v>
      </c>
      <c r="L17" s="24" t="str">
        <f t="shared" si="1"/>
        <v>ส่วนสูงตามเกณฑ์</v>
      </c>
      <c r="M17" s="24" t="str">
        <f t="shared" si="2"/>
        <v>สมส่วน</v>
      </c>
      <c r="N17" s="10" t="str">
        <f>[1]Profile!$B$2</f>
        <v>700101-1</v>
      </c>
      <c r="O17" s="11" t="e">
        <f>#REF!</f>
        <v>#REF!</v>
      </c>
      <c r="P17" s="1" t="str">
        <f t="shared" si="3"/>
        <v>151</v>
      </c>
      <c r="Q17" s="1" t="str">
        <f t="shared" si="4"/>
        <v>198</v>
      </c>
      <c r="R17" s="1">
        <f>ROUND(VLOOKUP($P17,[1]age!$A$2:$M$457,2,FALSE),1)</f>
        <v>17.5</v>
      </c>
      <c r="S17" s="1">
        <f>ROUND(VLOOKUP($P17,[1]age!$A$2:$M$457,3,FALSE),1)</f>
        <v>2.2000000000000002</v>
      </c>
      <c r="T17" s="1">
        <f>ROUND(VLOOKUP($P17,[1]age!$A$2:$M$457,4,FALSE),1)</f>
        <v>13</v>
      </c>
      <c r="U17" s="1">
        <f>ROUND(VLOOKUP($P17,[1]age!$A$2:$M$457,5,FALSE),1)</f>
        <v>13.9</v>
      </c>
      <c r="V17" s="1">
        <f>ROUND(VLOOKUP($P17,[1]age!$A$2:$M$457,6,FALSE),1)</f>
        <v>20.6</v>
      </c>
      <c r="W17" s="1">
        <f>ROUND(VLOOKUP($P17,[1]age!$A$2:$M$457,7,FALSE),1)</f>
        <v>21.9</v>
      </c>
      <c r="X17" s="1">
        <f>ROUND(VLOOKUP($P17,[1]age!$A$2:$M$457,8,FALSE),1)</f>
        <v>103.7</v>
      </c>
      <c r="Y17" s="1">
        <f>ROUND(VLOOKUP($P17,[1]age!$A$2:$M$457,9,FALSE),1)</f>
        <v>4.2</v>
      </c>
      <c r="Z17" s="1">
        <f>ROUND(VLOOKUP($P17,[1]age!$A$2:$M$457,10,FALSE),1)</f>
        <v>95.4</v>
      </c>
      <c r="AA17" s="1">
        <f>ROUND(VLOOKUP($P17,[1]age!$A$2:$M$457,11,FALSE),1)</f>
        <v>97.5</v>
      </c>
      <c r="AB17" s="1">
        <f>ROUND(VLOOKUP($P17,[1]age!$A$2:$M$457,12,FALSE),1)</f>
        <v>109.9</v>
      </c>
      <c r="AC17" s="1">
        <f>ROUND(VLOOKUP($P17,[1]age!$A$2:$M$457,13,FALSE),1)</f>
        <v>112</v>
      </c>
      <c r="AD17" s="1">
        <f>ROUND(VLOOKUP($Q17,[1]ht!$A$2:$H$253,2,FALSE),1)</f>
        <v>15.6</v>
      </c>
      <c r="AE17" s="1">
        <f>ROUND(VLOOKUP($Q17,[1]ht!$A$2:$H$253,3,FALSE),1)</f>
        <v>1.4</v>
      </c>
      <c r="AF17" s="1">
        <f>ROUND(VLOOKUP($Q17,[1]ht!$A$2:$H$253,4,FALSE),1)</f>
        <v>12.8</v>
      </c>
      <c r="AG17" s="1">
        <f>ROUND(VLOOKUP($Q17,[1]ht!$A$2:$H$253,5,FALSE),1)</f>
        <v>13.3</v>
      </c>
      <c r="AH17" s="1">
        <f>ROUND(VLOOKUP($Q17,[1]ht!$A$2:$H$253,6,FALSE),1)</f>
        <v>17.600000000000001</v>
      </c>
      <c r="AI17" s="1">
        <f>ROUND(VLOOKUP($Q17,[1]ht!$A$2:$H$253,7,FALSE),1)</f>
        <v>18.399999999999999</v>
      </c>
      <c r="AJ17" s="1">
        <f>ROUND(VLOOKUP($Q17,[1]ht!$A$2:$H$253,8,FALSE),1)</f>
        <v>20.100000000000001</v>
      </c>
      <c r="AK17"/>
      <c r="AL17" s="18" t="s">
        <v>57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33">
      <c r="A18" s="71">
        <v>13</v>
      </c>
      <c r="B18" s="65" t="s">
        <v>391</v>
      </c>
      <c r="C18" s="124">
        <v>1959901304474</v>
      </c>
      <c r="D18" s="7" t="s">
        <v>299</v>
      </c>
      <c r="E18" s="8" t="s">
        <v>26</v>
      </c>
      <c r="F18" s="12">
        <v>2</v>
      </c>
      <c r="G18" s="30">
        <f t="shared" si="5"/>
        <v>4</v>
      </c>
      <c r="H18" s="30">
        <f t="shared" si="6"/>
        <v>3</v>
      </c>
      <c r="I18" s="43">
        <v>19.399999999999999</v>
      </c>
      <c r="J18" s="43">
        <v>107.5</v>
      </c>
      <c r="K18" s="24" t="str">
        <f t="shared" si="0"/>
        <v>น้ำหนักตามเกณฑ์</v>
      </c>
      <c r="L18" s="24" t="str">
        <f t="shared" si="1"/>
        <v>ส่วนสูงตามเกณฑ์</v>
      </c>
      <c r="M18" s="24" t="str">
        <f t="shared" si="2"/>
        <v>สมส่วน</v>
      </c>
      <c r="N18" s="10" t="str">
        <f>[1]Profile!$B$2</f>
        <v>700101-1</v>
      </c>
      <c r="O18" s="11" t="e">
        <f>#REF!</f>
        <v>#REF!</v>
      </c>
      <c r="P18" s="1" t="str">
        <f t="shared" si="3"/>
        <v>251</v>
      </c>
      <c r="Q18" s="1" t="str">
        <f t="shared" si="4"/>
        <v>2108</v>
      </c>
      <c r="R18" s="1">
        <f>ROUND(VLOOKUP($P18,[1]age!$A$2:$M$457,2,FALSE),1)</f>
        <v>16.7</v>
      </c>
      <c r="S18" s="1">
        <f>ROUND(VLOOKUP($P18,[1]age!$A$2:$M$457,3,FALSE),1)</f>
        <v>2.2000000000000002</v>
      </c>
      <c r="T18" s="1">
        <f>ROUND(VLOOKUP($P18,[1]age!$A$2:$M$457,4,FALSE),1)</f>
        <v>12.4</v>
      </c>
      <c r="U18" s="1">
        <f>ROUND(VLOOKUP($P18,[1]age!$A$2:$M$457,5,FALSE),1)</f>
        <v>13.3</v>
      </c>
      <c r="V18" s="1">
        <f>ROUND(VLOOKUP($P18,[1]age!$A$2:$M$457,6,FALSE),1)</f>
        <v>19.8</v>
      </c>
      <c r="W18" s="1">
        <f>ROUND(VLOOKUP($P18,[1]age!$A$2:$M$457,7,FALSE),1)</f>
        <v>21</v>
      </c>
      <c r="X18" s="1">
        <f>ROUND(VLOOKUP($P18,[1]age!$A$2:$M$457,8,FALSE),1)</f>
        <v>102.5</v>
      </c>
      <c r="Y18" s="1">
        <f>ROUND(VLOOKUP($P18,[1]age!$A$2:$M$457,9,FALSE),1)</f>
        <v>4</v>
      </c>
      <c r="Z18" s="1">
        <f>ROUND(VLOOKUP($P18,[1]age!$A$2:$M$457,10,FALSE),1)</f>
        <v>94.4</v>
      </c>
      <c r="AA18" s="1">
        <f>ROUND(VLOOKUP($P18,[1]age!$A$2:$M$457,11,FALSE),1)</f>
        <v>96.5</v>
      </c>
      <c r="AB18" s="1">
        <f>ROUND(VLOOKUP($P18,[1]age!$A$2:$M$457,12,FALSE),1)</f>
        <v>108.6</v>
      </c>
      <c r="AC18" s="1">
        <f>ROUND(VLOOKUP($P18,[1]age!$A$2:$M$457,13,FALSE),1)</f>
        <v>110.6</v>
      </c>
      <c r="AD18" s="1">
        <f>ROUND(VLOOKUP($Q18,[1]ht!$A$2:$H$253,2,FALSE),1)</f>
        <v>18.3</v>
      </c>
      <c r="AE18" s="1">
        <f>ROUND(VLOOKUP($Q18,[1]ht!$A$2:$H$253,3,FALSE),1)</f>
        <v>1.7</v>
      </c>
      <c r="AF18" s="1">
        <f>ROUND(VLOOKUP($Q18,[1]ht!$A$2:$H$253,4,FALSE),1)</f>
        <v>14.8</v>
      </c>
      <c r="AG18" s="1">
        <f>ROUND(VLOOKUP($Q18,[1]ht!$A$2:$H$253,5,FALSE),1)</f>
        <v>15.5</v>
      </c>
      <c r="AH18" s="1">
        <f>ROUND(VLOOKUP($Q18,[1]ht!$A$2:$H$253,6,FALSE),1)</f>
        <v>20.7</v>
      </c>
      <c r="AI18" s="1">
        <f>ROUND(VLOOKUP($Q18,[1]ht!$A$2:$H$253,7,FALSE),1)</f>
        <v>21.7</v>
      </c>
      <c r="AJ18" s="1">
        <f>ROUND(VLOOKUP($Q18,[1]ht!$A$2:$H$253,8,FALSE),1)</f>
        <v>23.8</v>
      </c>
      <c r="AK18"/>
      <c r="AL18" s="231" t="s">
        <v>58</v>
      </c>
      <c r="AM18" s="232"/>
      <c r="AN18" s="232"/>
      <c r="AO18" s="232"/>
      <c r="AP18" s="232"/>
      <c r="AQ18" s="233"/>
      <c r="AR18" s="19" t="s">
        <v>59</v>
      </c>
      <c r="AS18" s="20"/>
      <c r="AT18" s="20"/>
      <c r="AU18" s="21"/>
      <c r="AV18" s="21"/>
      <c r="AW18" s="21"/>
      <c r="AX18" s="21"/>
      <c r="AY18" s="21"/>
      <c r="AZ18" s="21"/>
      <c r="BA18" s="234" t="s">
        <v>60</v>
      </c>
      <c r="BB18" s="235"/>
      <c r="BC18"/>
      <c r="BD18"/>
      <c r="BE18"/>
    </row>
    <row r="19" spans="1:57" ht="33">
      <c r="A19" s="71">
        <v>14</v>
      </c>
      <c r="B19" s="107" t="s">
        <v>392</v>
      </c>
      <c r="C19" s="124">
        <v>1959901276098</v>
      </c>
      <c r="D19" s="7" t="s">
        <v>300</v>
      </c>
      <c r="E19" s="8" t="s">
        <v>26</v>
      </c>
      <c r="F19" s="12">
        <v>1</v>
      </c>
      <c r="G19" s="30">
        <f t="shared" si="5"/>
        <v>4</v>
      </c>
      <c r="H19" s="30">
        <f t="shared" si="6"/>
        <v>8</v>
      </c>
      <c r="I19" s="43">
        <v>19.399999999999999</v>
      </c>
      <c r="J19" s="43">
        <v>111</v>
      </c>
      <c r="K19" s="24" t="str">
        <f t="shared" si="0"/>
        <v>น้ำหนักตามเกณฑ์</v>
      </c>
      <c r="L19" s="24" t="str">
        <f t="shared" si="1"/>
        <v>ส่วนสูงตามเกณฑ์</v>
      </c>
      <c r="M19" s="24" t="str">
        <f t="shared" si="2"/>
        <v>สมส่วน</v>
      </c>
      <c r="N19" s="10" t="str">
        <f>[1]Profile!$B$2</f>
        <v>700101-1</v>
      </c>
      <c r="O19" s="11" t="e">
        <f>#REF!</f>
        <v>#REF!</v>
      </c>
      <c r="P19" s="1" t="str">
        <f t="shared" si="3"/>
        <v>156</v>
      </c>
      <c r="Q19" s="1" t="str">
        <f t="shared" si="4"/>
        <v>1111</v>
      </c>
      <c r="R19" s="1">
        <f>ROUND(VLOOKUP($P19,[1]age!$A$2:$M$457,2,FALSE),1)</f>
        <v>18.399999999999999</v>
      </c>
      <c r="S19" s="1">
        <f>ROUND(VLOOKUP($P19,[1]age!$A$2:$M$457,3,FALSE),1)</f>
        <v>2.4</v>
      </c>
      <c r="T19" s="1">
        <f>ROUND(VLOOKUP($P19,[1]age!$A$2:$M$457,4,FALSE),1)</f>
        <v>13.6</v>
      </c>
      <c r="U19" s="1">
        <f>ROUND(VLOOKUP($P19,[1]age!$A$2:$M$457,5,FALSE),1)</f>
        <v>14.5</v>
      </c>
      <c r="V19" s="1">
        <f>ROUND(VLOOKUP($P19,[1]age!$A$2:$M$457,6,FALSE),1)</f>
        <v>21.7</v>
      </c>
      <c r="W19" s="1">
        <f>ROUND(VLOOKUP($P19,[1]age!$A$2:$M$457,7,FALSE),1)</f>
        <v>23.2</v>
      </c>
      <c r="X19" s="1">
        <f>ROUND(VLOOKUP($P19,[1]age!$A$2:$M$457,8,FALSE),1)</f>
        <v>106.5</v>
      </c>
      <c r="Y19" s="1">
        <f>ROUND(VLOOKUP($P19,[1]age!$A$2:$M$457,9,FALSE),1)</f>
        <v>4.3</v>
      </c>
      <c r="Z19" s="1">
        <f>ROUND(VLOOKUP($P19,[1]age!$A$2:$M$457,10,FALSE),1)</f>
        <v>98</v>
      </c>
      <c r="AA19" s="1">
        <f>ROUND(VLOOKUP($P19,[1]age!$A$2:$M$457,11,FALSE),1)</f>
        <v>100.1</v>
      </c>
      <c r="AB19" s="1">
        <f>ROUND(VLOOKUP($P19,[1]age!$A$2:$M$457,12,FALSE),1)</f>
        <v>112.8</v>
      </c>
      <c r="AC19" s="1">
        <f>ROUND(VLOOKUP($P19,[1]age!$A$2:$M$457,13,FALSE),1)</f>
        <v>115</v>
      </c>
      <c r="AD19" s="1">
        <f>ROUND(VLOOKUP($Q19,[1]ht!$A$2:$H$253,2,FALSE),1)</f>
        <v>19.600000000000001</v>
      </c>
      <c r="AE19" s="1">
        <f>ROUND(VLOOKUP($Q19,[1]ht!$A$2:$H$253,3,FALSE),1)</f>
        <v>1.8</v>
      </c>
      <c r="AF19" s="1">
        <f>ROUND(VLOOKUP($Q19,[1]ht!$A$2:$H$253,4,FALSE),1)</f>
        <v>16</v>
      </c>
      <c r="AG19" s="1">
        <f>ROUND(VLOOKUP($Q19,[1]ht!$A$2:$H$253,5,FALSE),1)</f>
        <v>16.7</v>
      </c>
      <c r="AH19" s="1">
        <f>ROUND(VLOOKUP($Q19,[1]ht!$A$2:$H$253,6,FALSE),1)</f>
        <v>22</v>
      </c>
      <c r="AI19" s="1">
        <f>ROUND(VLOOKUP($Q19,[1]ht!$A$2:$H$253,7,FALSE),1)</f>
        <v>23.1</v>
      </c>
      <c r="AJ19" s="1">
        <f>ROUND(VLOOKUP($Q19,[1]ht!$A$2:$H$253,8,FALSE),1)</f>
        <v>25.2</v>
      </c>
      <c r="AK19"/>
      <c r="AL19" s="238" t="s">
        <v>37</v>
      </c>
      <c r="AM19" s="238"/>
      <c r="AN19" s="238" t="s">
        <v>38</v>
      </c>
      <c r="AO19" s="238"/>
      <c r="AP19" s="241" t="s">
        <v>39</v>
      </c>
      <c r="AQ19" s="241"/>
      <c r="AR19" s="238" t="s">
        <v>37</v>
      </c>
      <c r="AS19" s="238"/>
      <c r="AT19" s="238"/>
      <c r="AU19" s="238" t="s">
        <v>38</v>
      </c>
      <c r="AV19" s="238"/>
      <c r="AW19" s="238"/>
      <c r="AX19" s="239" t="s">
        <v>39</v>
      </c>
      <c r="AY19" s="239"/>
      <c r="AZ19" s="240"/>
      <c r="BA19" s="236"/>
      <c r="BB19" s="237"/>
      <c r="BC19"/>
      <c r="BD19"/>
      <c r="BE19"/>
    </row>
    <row r="20" spans="1:57" ht="21" customHeight="1">
      <c r="A20" s="71">
        <v>15</v>
      </c>
      <c r="B20" s="107" t="s">
        <v>393</v>
      </c>
      <c r="C20" s="125">
        <v>1959901261198</v>
      </c>
      <c r="D20" s="7" t="s">
        <v>301</v>
      </c>
      <c r="E20" s="8" t="s">
        <v>26</v>
      </c>
      <c r="F20" s="12">
        <v>1</v>
      </c>
      <c r="G20" s="30">
        <f t="shared" si="5"/>
        <v>4</v>
      </c>
      <c r="H20" s="30">
        <f t="shared" si="6"/>
        <v>11</v>
      </c>
      <c r="I20" s="43">
        <v>12.5</v>
      </c>
      <c r="J20" s="43">
        <v>98</v>
      </c>
      <c r="K20" s="24" t="str">
        <f t="shared" si="0"/>
        <v>น้ำหนักน้อยกว่าเกณฑ์</v>
      </c>
      <c r="L20" s="24" t="str">
        <f t="shared" si="1"/>
        <v>เตี้ย</v>
      </c>
      <c r="M20" s="24" t="str">
        <f t="shared" si="2"/>
        <v>ผอม</v>
      </c>
      <c r="N20" s="10" t="str">
        <f>[1]Profile!$B$2</f>
        <v>700101-1</v>
      </c>
      <c r="O20" s="11" t="e">
        <f>#REF!</f>
        <v>#REF!</v>
      </c>
      <c r="P20" s="1" t="str">
        <f t="shared" si="3"/>
        <v>159</v>
      </c>
      <c r="Q20" s="1" t="str">
        <f t="shared" si="4"/>
        <v>198</v>
      </c>
      <c r="R20" s="1">
        <f>ROUND(VLOOKUP($P20,[1]age!$A$2:$M$457,2,FALSE),1)</f>
        <v>19</v>
      </c>
      <c r="S20" s="1">
        <f>ROUND(VLOOKUP($P20,[1]age!$A$2:$M$457,3,FALSE),1)</f>
        <v>2.5</v>
      </c>
      <c r="T20" s="1">
        <f>ROUND(VLOOKUP($P20,[1]age!$A$2:$M$457,4,FALSE),1)</f>
        <v>14</v>
      </c>
      <c r="U20" s="1">
        <f>ROUND(VLOOKUP($P20,[1]age!$A$2:$M$457,5,FALSE),1)</f>
        <v>14.9</v>
      </c>
      <c r="V20" s="1">
        <f>ROUND(VLOOKUP($P20,[1]age!$A$2:$M$457,6,FALSE),1)</f>
        <v>22.4</v>
      </c>
      <c r="W20" s="1">
        <f>ROUND(VLOOKUP($P20,[1]age!$A$2:$M$457,7,FALSE),1)</f>
        <v>24</v>
      </c>
      <c r="X20" s="1">
        <f>ROUND(VLOOKUP($P20,[1]age!$A$2:$M$457,8,FALSE),1)</f>
        <v>108.1</v>
      </c>
      <c r="Y20" s="1">
        <f>ROUND(VLOOKUP($P20,[1]age!$A$2:$M$457,9,FALSE),1)</f>
        <v>4.3</v>
      </c>
      <c r="Z20" s="1">
        <f>ROUND(VLOOKUP($P20,[1]age!$A$2:$M$457,10,FALSE),1)</f>
        <v>99.5</v>
      </c>
      <c r="AA20" s="1">
        <f>ROUND(VLOOKUP($P20,[1]age!$A$2:$M$457,11,FALSE),1)</f>
        <v>101.6</v>
      </c>
      <c r="AB20" s="1">
        <f>ROUND(VLOOKUP($P20,[1]age!$A$2:$M$457,12,FALSE),1)</f>
        <v>114.5</v>
      </c>
      <c r="AC20" s="1">
        <f>ROUND(VLOOKUP($P20,[1]age!$A$2:$M$457,13,FALSE),1)</f>
        <v>116.7</v>
      </c>
      <c r="AD20" s="1">
        <f>ROUND(VLOOKUP($Q20,[1]ht!$A$2:$H$253,2,FALSE),1)</f>
        <v>15.6</v>
      </c>
      <c r="AE20" s="1">
        <f>ROUND(VLOOKUP($Q20,[1]ht!$A$2:$H$253,3,FALSE),1)</f>
        <v>1.4</v>
      </c>
      <c r="AF20" s="1">
        <f>ROUND(VLOOKUP($Q20,[1]ht!$A$2:$H$253,4,FALSE),1)</f>
        <v>12.8</v>
      </c>
      <c r="AG20" s="1">
        <f>ROUND(VLOOKUP($Q20,[1]ht!$A$2:$H$253,5,FALSE),1)</f>
        <v>13.3</v>
      </c>
      <c r="AH20" s="1">
        <f>ROUND(VLOOKUP($Q20,[1]ht!$A$2:$H$253,6,FALSE),1)</f>
        <v>17.600000000000001</v>
      </c>
      <c r="AI20" s="1">
        <f>ROUND(VLOOKUP($Q20,[1]ht!$A$2:$H$253,7,FALSE),1)</f>
        <v>18.399999999999999</v>
      </c>
      <c r="AJ20" s="1">
        <f>ROUND(VLOOKUP($Q20,[1]ht!$A$2:$H$253,8,FALSE),1)</f>
        <v>20.100000000000001</v>
      </c>
      <c r="AK20"/>
      <c r="AL20" s="245">
        <v>16</v>
      </c>
      <c r="AM20" s="245"/>
      <c r="AN20" s="251">
        <v>12</v>
      </c>
      <c r="AO20" s="252"/>
      <c r="AP20" s="246">
        <f>AN20+AL20</f>
        <v>28</v>
      </c>
      <c r="AQ20" s="248"/>
      <c r="AR20" s="245">
        <v>9</v>
      </c>
      <c r="AS20" s="245"/>
      <c r="AT20" s="245"/>
      <c r="AU20" s="245">
        <v>8</v>
      </c>
      <c r="AV20" s="245"/>
      <c r="AW20" s="245"/>
      <c r="AX20" s="246">
        <f>AU20+AR20</f>
        <v>17</v>
      </c>
      <c r="AY20" s="247"/>
      <c r="AZ20" s="248"/>
      <c r="BA20" s="253">
        <f>AX20*100/AP20</f>
        <v>60.714285714285715</v>
      </c>
      <c r="BB20" s="254"/>
      <c r="BC20"/>
      <c r="BD20"/>
      <c r="BE20"/>
    </row>
    <row r="21" spans="1:57" ht="33">
      <c r="A21" s="71">
        <v>16</v>
      </c>
      <c r="B21" s="107" t="s">
        <v>394</v>
      </c>
      <c r="C21" s="124">
        <v>1959901311021</v>
      </c>
      <c r="D21" s="7" t="s">
        <v>302</v>
      </c>
      <c r="E21" s="8" t="s">
        <v>26</v>
      </c>
      <c r="F21" s="12">
        <v>1</v>
      </c>
      <c r="G21" s="30">
        <f t="shared" si="5"/>
        <v>4</v>
      </c>
      <c r="H21" s="30">
        <f t="shared" si="6"/>
        <v>2</v>
      </c>
      <c r="I21" s="43">
        <v>14.9</v>
      </c>
      <c r="J21" s="43">
        <v>100</v>
      </c>
      <c r="K21" s="24" t="str">
        <f t="shared" si="0"/>
        <v>น้ำหนักตามเกณฑ์</v>
      </c>
      <c r="L21" s="24" t="str">
        <f t="shared" si="1"/>
        <v>ส่วนสูงตามเกณฑ์</v>
      </c>
      <c r="M21" s="24" t="str">
        <f t="shared" si="2"/>
        <v>สมส่วน</v>
      </c>
      <c r="N21" s="10" t="str">
        <f>[1]Profile!$B$2</f>
        <v>700101-1</v>
      </c>
      <c r="O21" s="11" t="e">
        <f>#REF!</f>
        <v>#REF!</v>
      </c>
      <c r="P21" s="1" t="str">
        <f t="shared" si="3"/>
        <v>150</v>
      </c>
      <c r="Q21" s="1" t="str">
        <f t="shared" si="4"/>
        <v>1100</v>
      </c>
      <c r="R21" s="1">
        <f>ROUND(VLOOKUP($P21,[1]age!$A$2:$M$457,2,FALSE),1)</f>
        <v>17.3</v>
      </c>
      <c r="S21" s="1">
        <f>ROUND(VLOOKUP($P21,[1]age!$A$2:$M$457,3,FALSE),1)</f>
        <v>2.2000000000000002</v>
      </c>
      <c r="T21" s="1">
        <f>ROUND(VLOOKUP($P21,[1]age!$A$2:$M$457,4,FALSE),1)</f>
        <v>12.9</v>
      </c>
      <c r="U21" s="1">
        <f>ROUND(VLOOKUP($P21,[1]age!$A$2:$M$457,5,FALSE),1)</f>
        <v>13.8</v>
      </c>
      <c r="V21" s="1">
        <f>ROUND(VLOOKUP($P21,[1]age!$A$2:$M$457,6,FALSE),1)</f>
        <v>20.399999999999999</v>
      </c>
      <c r="W21" s="1">
        <f>ROUND(VLOOKUP($P21,[1]age!$A$2:$M$457,7,FALSE),1)</f>
        <v>21.7</v>
      </c>
      <c r="X21" s="1">
        <f>ROUND(VLOOKUP($P21,[1]age!$A$2:$M$457,8,FALSE),1)</f>
        <v>103.2</v>
      </c>
      <c r="Y21" s="1">
        <f>ROUND(VLOOKUP($P21,[1]age!$A$2:$M$457,9,FALSE),1)</f>
        <v>4.0999999999999996</v>
      </c>
      <c r="Z21" s="1">
        <f>ROUND(VLOOKUP($P21,[1]age!$A$2:$M$457,10,FALSE),1)</f>
        <v>94.9</v>
      </c>
      <c r="AA21" s="1">
        <f>ROUND(VLOOKUP($P21,[1]age!$A$2:$M$457,11,FALSE),1)</f>
        <v>96.9</v>
      </c>
      <c r="AB21" s="1">
        <f>ROUND(VLOOKUP($P21,[1]age!$A$2:$M$457,12,FALSE),1)</f>
        <v>109.3</v>
      </c>
      <c r="AC21" s="1">
        <f>ROUND(VLOOKUP($P21,[1]age!$A$2:$M$457,13,FALSE),1)</f>
        <v>111.4</v>
      </c>
      <c r="AD21" s="1">
        <f>ROUND(VLOOKUP($Q21,[1]ht!$A$2:$H$253,2,FALSE),1)</f>
        <v>16.2</v>
      </c>
      <c r="AE21" s="1">
        <f>ROUND(VLOOKUP($Q21,[1]ht!$A$2:$H$253,3,FALSE),1)</f>
        <v>1.4</v>
      </c>
      <c r="AF21" s="1">
        <f>ROUND(VLOOKUP($Q21,[1]ht!$A$2:$H$253,4,FALSE),1)</f>
        <v>13.3</v>
      </c>
      <c r="AG21" s="1">
        <f>ROUND(VLOOKUP($Q21,[1]ht!$A$2:$H$253,5,FALSE),1)</f>
        <v>13.8</v>
      </c>
      <c r="AH21" s="1">
        <f>ROUND(VLOOKUP($Q21,[1]ht!$A$2:$H$253,6,FALSE),1)</f>
        <v>18.2</v>
      </c>
      <c r="AI21" s="1">
        <f>ROUND(VLOOKUP($Q21,[1]ht!$A$2:$H$253,7,FALSE),1)</f>
        <v>19</v>
      </c>
      <c r="AJ21" s="1">
        <f>ROUND(VLOOKUP($Q21,[1]ht!$A$2:$H$253,8,FALSE),1)</f>
        <v>20.7</v>
      </c>
      <c r="AK21"/>
      <c r="AL21" s="22" t="s">
        <v>61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/>
      <c r="BC21"/>
      <c r="BD21"/>
      <c r="BE21"/>
    </row>
    <row r="22" spans="1:57" ht="33">
      <c r="A22" s="71">
        <v>17</v>
      </c>
      <c r="B22" s="107" t="s">
        <v>395</v>
      </c>
      <c r="C22" s="124">
        <v>1959901300231</v>
      </c>
      <c r="D22" s="7" t="s">
        <v>303</v>
      </c>
      <c r="E22" s="8" t="s">
        <v>26</v>
      </c>
      <c r="F22" s="12">
        <v>2</v>
      </c>
      <c r="G22" s="30">
        <f t="shared" si="5"/>
        <v>4</v>
      </c>
      <c r="H22" s="30">
        <f t="shared" si="6"/>
        <v>4</v>
      </c>
      <c r="I22" s="43">
        <v>15.5</v>
      </c>
      <c r="J22" s="43">
        <v>104.5</v>
      </c>
      <c r="K22" s="24" t="str">
        <f t="shared" si="0"/>
        <v>น้ำหนักตามเกณฑ์</v>
      </c>
      <c r="L22" s="24" t="str">
        <f t="shared" si="1"/>
        <v>ส่วนสูงตามเกณฑ์</v>
      </c>
      <c r="M22" s="24" t="str">
        <f t="shared" si="2"/>
        <v>สมส่วน</v>
      </c>
      <c r="N22" s="10" t="str">
        <f>[1]Profile!$B$2</f>
        <v>700101-1</v>
      </c>
      <c r="O22" s="11" t="e">
        <f>#REF!</f>
        <v>#REF!</v>
      </c>
      <c r="P22" s="1" t="str">
        <f t="shared" si="3"/>
        <v>252</v>
      </c>
      <c r="Q22" s="1" t="str">
        <f t="shared" si="4"/>
        <v>2105</v>
      </c>
      <c r="R22" s="1">
        <f>ROUND(VLOOKUP($P22,[1]age!$A$2:$M$457,2,FALSE),1)</f>
        <v>16.899999999999999</v>
      </c>
      <c r="S22" s="1">
        <f>ROUND(VLOOKUP($P22,[1]age!$A$2:$M$457,3,FALSE),1)</f>
        <v>2.2000000000000002</v>
      </c>
      <c r="T22" s="1">
        <f>ROUND(VLOOKUP($P22,[1]age!$A$2:$M$457,4,FALSE),1)</f>
        <v>12.6</v>
      </c>
      <c r="U22" s="1">
        <f>ROUND(VLOOKUP($P22,[1]age!$A$2:$M$457,5,FALSE),1)</f>
        <v>13.5</v>
      </c>
      <c r="V22" s="1">
        <f>ROUND(VLOOKUP($P22,[1]age!$A$2:$M$457,6,FALSE),1)</f>
        <v>19.899999999999999</v>
      </c>
      <c r="W22" s="1">
        <f>ROUND(VLOOKUP($P22,[1]age!$A$2:$M$457,7,FALSE),1)</f>
        <v>21.2</v>
      </c>
      <c r="X22" s="1">
        <f>ROUND(VLOOKUP($P22,[1]age!$A$2:$M$457,8,FALSE),1)</f>
        <v>103</v>
      </c>
      <c r="Y22" s="1">
        <f>ROUND(VLOOKUP($P22,[1]age!$A$2:$M$457,9,FALSE),1)</f>
        <v>4.0999999999999996</v>
      </c>
      <c r="Z22" s="1">
        <f>ROUND(VLOOKUP($P22,[1]age!$A$2:$M$457,10,FALSE),1)</f>
        <v>94.9</v>
      </c>
      <c r="AA22" s="1">
        <f>ROUND(VLOOKUP($P22,[1]age!$A$2:$M$457,11,FALSE),1)</f>
        <v>97</v>
      </c>
      <c r="AB22" s="1">
        <f>ROUND(VLOOKUP($P22,[1]age!$A$2:$M$457,12,FALSE),1)</f>
        <v>109.2</v>
      </c>
      <c r="AC22" s="1">
        <f>ROUND(VLOOKUP($P22,[1]age!$A$2:$M$457,13,FALSE),1)</f>
        <v>111.2</v>
      </c>
      <c r="AD22" s="1">
        <f>ROUND(VLOOKUP($Q22,[1]ht!$A$2:$H$253,2,FALSE),1)</f>
        <v>17.3</v>
      </c>
      <c r="AE22" s="1">
        <f>ROUND(VLOOKUP($Q22,[1]ht!$A$2:$H$253,3,FALSE),1)</f>
        <v>1.6</v>
      </c>
      <c r="AF22" s="1">
        <f>ROUND(VLOOKUP($Q22,[1]ht!$A$2:$H$253,4,FALSE),1)</f>
        <v>14</v>
      </c>
      <c r="AG22" s="1">
        <f>ROUND(VLOOKUP($Q22,[1]ht!$A$2:$H$253,5,FALSE),1)</f>
        <v>14.7</v>
      </c>
      <c r="AH22" s="1">
        <f>ROUND(VLOOKUP($Q22,[1]ht!$A$2:$H$253,6,FALSE),1)</f>
        <v>19.600000000000001</v>
      </c>
      <c r="AI22" s="1">
        <f>ROUND(VLOOKUP($Q22,[1]ht!$A$2:$H$253,7,FALSE),1)</f>
        <v>20.5</v>
      </c>
      <c r="AJ22" s="1">
        <f>ROUND(VLOOKUP($Q22,[1]ht!$A$2:$H$253,8,FALSE),1)</f>
        <v>22.4</v>
      </c>
    </row>
    <row r="23" spans="1:57" ht="22.5" customHeight="1">
      <c r="A23" s="71">
        <v>18</v>
      </c>
      <c r="B23" s="108" t="s">
        <v>396</v>
      </c>
      <c r="C23" s="124">
        <v>1969900751281</v>
      </c>
      <c r="D23" s="7" t="s">
        <v>304</v>
      </c>
      <c r="E23" s="8" t="s">
        <v>26</v>
      </c>
      <c r="F23" s="12">
        <v>1</v>
      </c>
      <c r="G23" s="30">
        <f t="shared" si="5"/>
        <v>4</v>
      </c>
      <c r="H23" s="30">
        <f t="shared" si="6"/>
        <v>4</v>
      </c>
      <c r="I23" s="43">
        <v>13.5</v>
      </c>
      <c r="J23" s="43">
        <v>100</v>
      </c>
      <c r="K23" s="24" t="str">
        <f t="shared" si="0"/>
        <v>น้ำหนักค่อนข้างน้อย</v>
      </c>
      <c r="L23" s="24" t="str">
        <f t="shared" si="1"/>
        <v>ส่วนสูงตามเกณฑ์</v>
      </c>
      <c r="M23" s="24" t="str">
        <f t="shared" si="2"/>
        <v>ค่อนข้างผอม</v>
      </c>
      <c r="N23" s="10" t="str">
        <f>[1]Profile!$B$2</f>
        <v>700101-1</v>
      </c>
      <c r="O23" s="11" t="e">
        <f>#REF!</f>
        <v>#REF!</v>
      </c>
      <c r="P23" s="1" t="str">
        <f t="shared" si="3"/>
        <v>152</v>
      </c>
      <c r="Q23" s="1" t="str">
        <f t="shared" si="4"/>
        <v>1100</v>
      </c>
      <c r="R23" s="1">
        <f>ROUND(VLOOKUP($P23,[1]age!$A$2:$M$457,2,FALSE),1)</f>
        <v>17.600000000000001</v>
      </c>
      <c r="S23" s="1">
        <f>ROUND(VLOOKUP($P23,[1]age!$A$2:$M$457,3,FALSE),1)</f>
        <v>2.2999999999999998</v>
      </c>
      <c r="T23" s="1">
        <f>ROUND(VLOOKUP($P23,[1]age!$A$2:$M$457,4,FALSE),1)</f>
        <v>13.1</v>
      </c>
      <c r="U23" s="1">
        <f>ROUND(VLOOKUP($P23,[1]age!$A$2:$M$457,5,FALSE),1)</f>
        <v>14</v>
      </c>
      <c r="V23" s="1">
        <f>ROUND(VLOOKUP($P23,[1]age!$A$2:$M$457,6,FALSE),1)</f>
        <v>20.8</v>
      </c>
      <c r="W23" s="1">
        <f>ROUND(VLOOKUP($P23,[1]age!$A$2:$M$457,7,FALSE),1)</f>
        <v>22.1</v>
      </c>
      <c r="X23" s="1">
        <f>ROUND(VLOOKUP($P23,[1]age!$A$2:$M$457,8,FALSE),1)</f>
        <v>104.3</v>
      </c>
      <c r="Y23" s="1">
        <f>ROUND(VLOOKUP($P23,[1]age!$A$2:$M$457,9,FALSE),1)</f>
        <v>4.2</v>
      </c>
      <c r="Z23" s="1">
        <f>ROUND(VLOOKUP($P23,[1]age!$A$2:$M$457,10,FALSE),1)</f>
        <v>96</v>
      </c>
      <c r="AA23" s="1">
        <f>ROUND(VLOOKUP($P23,[1]age!$A$2:$M$457,11,FALSE),1)</f>
        <v>98</v>
      </c>
      <c r="AB23" s="1">
        <f>ROUND(VLOOKUP($P23,[1]age!$A$2:$M$457,12,FALSE),1)</f>
        <v>110.5</v>
      </c>
      <c r="AC23" s="1">
        <f>ROUND(VLOOKUP($P23,[1]age!$A$2:$M$457,13,FALSE),1)</f>
        <v>112.6</v>
      </c>
      <c r="AD23" s="1">
        <f>ROUND(VLOOKUP($Q23,[1]ht!$A$2:$H$253,2,FALSE),1)</f>
        <v>16.2</v>
      </c>
      <c r="AE23" s="1">
        <f>ROUND(VLOOKUP($Q23,[1]ht!$A$2:$H$253,3,FALSE),1)</f>
        <v>1.4</v>
      </c>
      <c r="AF23" s="1">
        <f>ROUND(VLOOKUP($Q23,[1]ht!$A$2:$H$253,4,FALSE),1)</f>
        <v>13.3</v>
      </c>
      <c r="AG23" s="1">
        <f>ROUND(VLOOKUP($Q23,[1]ht!$A$2:$H$253,5,FALSE),1)</f>
        <v>13.8</v>
      </c>
      <c r="AH23" s="1">
        <f>ROUND(VLOOKUP($Q23,[1]ht!$A$2:$H$253,6,FALSE),1)</f>
        <v>18.2</v>
      </c>
      <c r="AI23" s="1">
        <f>ROUND(VLOOKUP($Q23,[1]ht!$A$2:$H$253,7,FALSE),1)</f>
        <v>19</v>
      </c>
      <c r="AJ23" s="1">
        <f>ROUND(VLOOKUP($Q23,[1]ht!$A$2:$H$253,8,FALSE),1)</f>
        <v>20.7</v>
      </c>
      <c r="AL23" s="27" t="s">
        <v>62</v>
      </c>
      <c r="AM23" s="28"/>
      <c r="AN23" s="28"/>
      <c r="AO23" s="28"/>
      <c r="AP23" s="28"/>
      <c r="AQ23" s="28"/>
      <c r="AR23"/>
      <c r="AX23" s="27" t="s">
        <v>63</v>
      </c>
      <c r="AY23" s="28"/>
      <c r="AZ23" s="28"/>
      <c r="BA23" s="28"/>
      <c r="BB23" s="28"/>
      <c r="BC23" s="28"/>
    </row>
    <row r="24" spans="1:57" ht="33">
      <c r="A24" s="71">
        <v>19</v>
      </c>
      <c r="B24" s="107" t="s">
        <v>397</v>
      </c>
      <c r="C24" s="124">
        <v>1959300104241</v>
      </c>
      <c r="D24" s="7" t="s">
        <v>305</v>
      </c>
      <c r="E24" s="8" t="s">
        <v>26</v>
      </c>
      <c r="F24" s="12">
        <v>1</v>
      </c>
      <c r="G24" s="30">
        <f t="shared" si="5"/>
        <v>4</v>
      </c>
      <c r="H24" s="30">
        <f t="shared" si="6"/>
        <v>7</v>
      </c>
      <c r="I24" s="43">
        <v>14.8</v>
      </c>
      <c r="J24" s="43">
        <v>104</v>
      </c>
      <c r="K24" s="24" t="str">
        <f t="shared" si="0"/>
        <v>น้ำหนักตามเกณฑ์</v>
      </c>
      <c r="L24" s="24" t="str">
        <f t="shared" si="1"/>
        <v>ส่วนสูงตามเกณฑ์</v>
      </c>
      <c r="M24" s="24" t="str">
        <f t="shared" si="2"/>
        <v>สมส่วน</v>
      </c>
      <c r="N24" s="10" t="str">
        <f>[1]Profile!$B$2</f>
        <v>700101-1</v>
      </c>
      <c r="O24" s="11" t="e">
        <f>#REF!</f>
        <v>#REF!</v>
      </c>
      <c r="P24" s="1" t="str">
        <f t="shared" si="3"/>
        <v>155</v>
      </c>
      <c r="Q24" s="1" t="str">
        <f t="shared" si="4"/>
        <v>1104</v>
      </c>
      <c r="R24" s="1">
        <f>ROUND(VLOOKUP($P24,[1]age!$A$2:$M$457,2,FALSE),1)</f>
        <v>18.2</v>
      </c>
      <c r="S24" s="1">
        <f>ROUND(VLOOKUP($P24,[1]age!$A$2:$M$457,3,FALSE),1)</f>
        <v>2.4</v>
      </c>
      <c r="T24" s="1">
        <f>ROUND(VLOOKUP($P24,[1]age!$A$2:$M$457,4,FALSE),1)</f>
        <v>13.5</v>
      </c>
      <c r="U24" s="1">
        <f>ROUND(VLOOKUP($P24,[1]age!$A$2:$M$457,5,FALSE),1)</f>
        <v>14.4</v>
      </c>
      <c r="V24" s="1">
        <f>ROUND(VLOOKUP($P24,[1]age!$A$2:$M$457,6,FALSE),1)</f>
        <v>21.5</v>
      </c>
      <c r="W24" s="1">
        <f>ROUND(VLOOKUP($P24,[1]age!$A$2:$M$457,7,FALSE),1)</f>
        <v>22.9</v>
      </c>
      <c r="X24" s="1">
        <f>ROUND(VLOOKUP($P24,[1]age!$A$2:$M$457,8,FALSE),1)</f>
        <v>106</v>
      </c>
      <c r="Y24" s="1">
        <f>ROUND(VLOOKUP($P24,[1]age!$A$2:$M$457,9,FALSE),1)</f>
        <v>4.2</v>
      </c>
      <c r="Z24" s="1">
        <f>ROUND(VLOOKUP($P24,[1]age!$A$2:$M$457,10,FALSE),1)</f>
        <v>97.6</v>
      </c>
      <c r="AA24" s="1">
        <f>ROUND(VLOOKUP($P24,[1]age!$A$2:$M$457,11,FALSE),1)</f>
        <v>99.6</v>
      </c>
      <c r="AB24" s="1">
        <f>ROUND(VLOOKUP($P24,[1]age!$A$2:$M$457,12,FALSE),1)</f>
        <v>112.3</v>
      </c>
      <c r="AC24" s="1">
        <f>ROUND(VLOOKUP($P24,[1]age!$A$2:$M$457,13,FALSE),1)</f>
        <v>114.4</v>
      </c>
      <c r="AD24" s="1">
        <f>ROUND(VLOOKUP($Q24,[1]ht!$A$2:$H$253,2,FALSE),1)</f>
        <v>17.3</v>
      </c>
      <c r="AE24" s="1">
        <f>ROUND(VLOOKUP($Q24,[1]ht!$A$2:$H$253,3,FALSE),1)</f>
        <v>1.5</v>
      </c>
      <c r="AF24" s="1">
        <f>ROUND(VLOOKUP($Q24,[1]ht!$A$2:$H$253,4,FALSE),1)</f>
        <v>14.2</v>
      </c>
      <c r="AG24" s="1">
        <f>ROUND(VLOOKUP($Q24,[1]ht!$A$2:$H$253,5,FALSE),1)</f>
        <v>14.8</v>
      </c>
      <c r="AH24" s="1">
        <f>ROUND(VLOOKUP($Q24,[1]ht!$A$2:$H$253,6,FALSE),1)</f>
        <v>19.399999999999999</v>
      </c>
      <c r="AI24" s="1">
        <f>ROUND(VLOOKUP($Q24,[1]ht!$A$2:$H$253,7,FALSE),1)</f>
        <v>20.3</v>
      </c>
      <c r="AJ24" s="1">
        <f>ROUND(VLOOKUP($Q24,[1]ht!$A$2:$H$253,8,FALSE),1)</f>
        <v>22.2</v>
      </c>
      <c r="AL24" s="27" t="s">
        <v>64</v>
      </c>
      <c r="AM24" s="28"/>
      <c r="AN24" s="28"/>
      <c r="AO24" s="27"/>
      <c r="AP24" s="28"/>
      <c r="AQ24" s="28"/>
      <c r="AR24"/>
      <c r="AX24" s="27" t="s">
        <v>64</v>
      </c>
      <c r="AY24" s="28"/>
      <c r="AZ24" s="28"/>
      <c r="BA24" s="28"/>
      <c r="BB24" s="28"/>
      <c r="BC24" s="28"/>
    </row>
    <row r="25" spans="1:57" ht="33">
      <c r="A25" s="71">
        <v>20</v>
      </c>
      <c r="B25" s="107" t="s">
        <v>398</v>
      </c>
      <c r="C25" s="124">
        <v>1959300105779</v>
      </c>
      <c r="D25" s="7" t="s">
        <v>306</v>
      </c>
      <c r="E25" s="8" t="s">
        <v>26</v>
      </c>
      <c r="F25" s="12">
        <v>1</v>
      </c>
      <c r="G25" s="30">
        <f t="shared" si="5"/>
        <v>4</v>
      </c>
      <c r="H25" s="30">
        <f t="shared" si="6"/>
        <v>5</v>
      </c>
      <c r="I25" s="43">
        <v>21.2</v>
      </c>
      <c r="J25" s="43">
        <v>113</v>
      </c>
      <c r="K25" s="24" t="str">
        <f t="shared" si="0"/>
        <v>น้ำหนักค่อนข้างมาก</v>
      </c>
      <c r="L25" s="24" t="str">
        <f t="shared" si="1"/>
        <v>ค่อนข้างสูง</v>
      </c>
      <c r="M25" s="24" t="str">
        <f t="shared" si="2"/>
        <v>สมส่วน</v>
      </c>
      <c r="N25" s="10" t="str">
        <f>[1]Profile!$B$2</f>
        <v>700101-1</v>
      </c>
      <c r="O25" s="11" t="e">
        <f>#REF!</f>
        <v>#REF!</v>
      </c>
      <c r="P25" s="1" t="str">
        <f t="shared" si="3"/>
        <v>153</v>
      </c>
      <c r="Q25" s="1" t="str">
        <f t="shared" si="4"/>
        <v>1113</v>
      </c>
      <c r="R25" s="1">
        <f>ROUND(VLOOKUP($P25,[1]age!$A$2:$M$457,2,FALSE),1)</f>
        <v>17.8</v>
      </c>
      <c r="S25" s="1">
        <f>ROUND(VLOOKUP($P25,[1]age!$A$2:$M$457,3,FALSE),1)</f>
        <v>2.2999999999999998</v>
      </c>
      <c r="T25" s="1">
        <f>ROUND(VLOOKUP($P25,[1]age!$A$2:$M$457,4,FALSE),1)</f>
        <v>13.2</v>
      </c>
      <c r="U25" s="1">
        <f>ROUND(VLOOKUP($P25,[1]age!$A$2:$M$457,5,FALSE),1)</f>
        <v>14.1</v>
      </c>
      <c r="V25" s="1">
        <f>ROUND(VLOOKUP($P25,[1]age!$A$2:$M$457,6,FALSE),1)</f>
        <v>21</v>
      </c>
      <c r="W25" s="1">
        <f>ROUND(VLOOKUP($P25,[1]age!$A$2:$M$457,7,FALSE),1)</f>
        <v>22.4</v>
      </c>
      <c r="X25" s="1">
        <f>ROUND(VLOOKUP($P25,[1]age!$A$2:$M$457,8,FALSE),1)</f>
        <v>104.9</v>
      </c>
      <c r="Y25" s="1">
        <f>ROUND(VLOOKUP($P25,[1]age!$A$2:$M$457,9,FALSE),1)</f>
        <v>4.2</v>
      </c>
      <c r="Z25" s="1">
        <f>ROUND(VLOOKUP($P25,[1]age!$A$2:$M$457,10,FALSE),1)</f>
        <v>96.5</v>
      </c>
      <c r="AA25" s="1">
        <f>ROUND(VLOOKUP($P25,[1]age!$A$2:$M$457,11,FALSE),1)</f>
        <v>98.5</v>
      </c>
      <c r="AB25" s="1">
        <f>ROUND(VLOOKUP($P25,[1]age!$A$2:$M$457,12,FALSE),1)</f>
        <v>111.1</v>
      </c>
      <c r="AC25" s="1">
        <f>ROUND(VLOOKUP($P25,[1]age!$A$2:$M$457,13,FALSE),1)</f>
        <v>113.2</v>
      </c>
      <c r="AD25" s="1">
        <f>ROUND(VLOOKUP($Q25,[1]ht!$A$2:$H$253,2,FALSE),1)</f>
        <v>20.3</v>
      </c>
      <c r="AE25" s="1">
        <f>ROUND(VLOOKUP($Q25,[1]ht!$A$2:$H$253,3,FALSE),1)</f>
        <v>1.9</v>
      </c>
      <c r="AF25" s="1">
        <f>ROUND(VLOOKUP($Q25,[1]ht!$A$2:$H$253,4,FALSE),1)</f>
        <v>16.5</v>
      </c>
      <c r="AG25" s="1">
        <f>ROUND(VLOOKUP($Q25,[1]ht!$A$2:$H$253,5,FALSE),1)</f>
        <v>17.2</v>
      </c>
      <c r="AH25" s="1">
        <f>ROUND(VLOOKUP($Q25,[1]ht!$A$2:$H$253,6,FALSE),1)</f>
        <v>22.8</v>
      </c>
      <c r="AI25" s="1">
        <f>ROUND(VLOOKUP($Q25,[1]ht!$A$2:$H$253,7,FALSE),1)</f>
        <v>24</v>
      </c>
      <c r="AJ25" s="1">
        <f>ROUND(VLOOKUP($Q25,[1]ht!$A$2:$H$253,8,FALSE),1)</f>
        <v>26.3</v>
      </c>
      <c r="AL25" s="23"/>
      <c r="AM25"/>
      <c r="AN25"/>
      <c r="AO25" s="23"/>
      <c r="AP25"/>
      <c r="AQ25"/>
      <c r="AR25"/>
    </row>
    <row r="26" spans="1:57" ht="33">
      <c r="A26" s="71">
        <v>21</v>
      </c>
      <c r="B26" s="107" t="s">
        <v>399</v>
      </c>
      <c r="C26" s="124">
        <v>1959300101935</v>
      </c>
      <c r="D26" s="7" t="s">
        <v>307</v>
      </c>
      <c r="E26" s="8" t="s">
        <v>26</v>
      </c>
      <c r="F26" s="12">
        <v>1</v>
      </c>
      <c r="G26" s="30">
        <f t="shared" si="5"/>
        <v>4</v>
      </c>
      <c r="H26" s="30">
        <f t="shared" si="6"/>
        <v>9</v>
      </c>
      <c r="I26" s="43">
        <v>12</v>
      </c>
      <c r="J26" s="43">
        <v>102</v>
      </c>
      <c r="K26" s="24" t="str">
        <f t="shared" si="0"/>
        <v>น้ำหนักน้อยกว่าเกณฑ์</v>
      </c>
      <c r="L26" s="24" t="str">
        <f t="shared" si="1"/>
        <v>ส่วนสูงตามเกณฑ์</v>
      </c>
      <c r="M26" s="24" t="str">
        <f t="shared" si="2"/>
        <v>ผอม</v>
      </c>
      <c r="N26" s="10" t="str">
        <f>[1]Profile!$B$2</f>
        <v>700101-1</v>
      </c>
      <c r="O26" s="11" t="e">
        <f>#REF!</f>
        <v>#REF!</v>
      </c>
      <c r="P26" s="1" t="str">
        <f t="shared" si="3"/>
        <v>157</v>
      </c>
      <c r="Q26" s="1" t="str">
        <f t="shared" si="4"/>
        <v>1102</v>
      </c>
      <c r="R26" s="1">
        <f>ROUND(VLOOKUP($P26,[1]age!$A$2:$M$457,2,FALSE),1)</f>
        <v>18.7</v>
      </c>
      <c r="S26" s="1">
        <f>ROUND(VLOOKUP($P26,[1]age!$A$2:$M$457,3,FALSE),1)</f>
        <v>2.4</v>
      </c>
      <c r="T26" s="1">
        <f>ROUND(VLOOKUP($P26,[1]age!$A$2:$M$457,4,FALSE),1)</f>
        <v>13.8</v>
      </c>
      <c r="U26" s="1">
        <f>ROUND(VLOOKUP($P26,[1]age!$A$2:$M$457,5,FALSE),1)</f>
        <v>14.7</v>
      </c>
      <c r="V26" s="1">
        <f>ROUND(VLOOKUP($P26,[1]age!$A$2:$M$457,6,FALSE),1)</f>
        <v>21.9</v>
      </c>
      <c r="W26" s="1">
        <f>ROUND(VLOOKUP($P26,[1]age!$A$2:$M$457,7,FALSE),1)</f>
        <v>23.5</v>
      </c>
      <c r="X26" s="1">
        <f>ROUND(VLOOKUP($P26,[1]age!$A$2:$M$457,8,FALSE),1)</f>
        <v>107.1</v>
      </c>
      <c r="Y26" s="1">
        <f>ROUND(VLOOKUP($P26,[1]age!$A$2:$M$457,9,FALSE),1)</f>
        <v>4.3</v>
      </c>
      <c r="Z26" s="1">
        <f>ROUND(VLOOKUP($P26,[1]age!$A$2:$M$457,10,FALSE),1)</f>
        <v>98.5</v>
      </c>
      <c r="AA26" s="1">
        <f>ROUND(VLOOKUP($P26,[1]age!$A$2:$M$457,11,FALSE),1)</f>
        <v>100.6</v>
      </c>
      <c r="AB26" s="1">
        <f>ROUND(VLOOKUP($P26,[1]age!$A$2:$M$457,12,FALSE),1)</f>
        <v>113.4</v>
      </c>
      <c r="AC26" s="1">
        <f>ROUND(VLOOKUP($P26,[1]age!$A$2:$M$457,13,FALSE),1)</f>
        <v>115.6</v>
      </c>
      <c r="AD26" s="1">
        <f>ROUND(VLOOKUP($Q26,[1]ht!$A$2:$H$253,2,FALSE),1)</f>
        <v>16.7</v>
      </c>
      <c r="AE26" s="1">
        <f>ROUND(VLOOKUP($Q26,[1]ht!$A$2:$H$253,3,FALSE),1)</f>
        <v>1.5</v>
      </c>
      <c r="AF26" s="1">
        <f>ROUND(VLOOKUP($Q26,[1]ht!$A$2:$H$253,4,FALSE),1)</f>
        <v>13.8</v>
      </c>
      <c r="AG26" s="1">
        <f>ROUND(VLOOKUP($Q26,[1]ht!$A$2:$H$253,5,FALSE),1)</f>
        <v>14.3</v>
      </c>
      <c r="AH26" s="1">
        <f>ROUND(VLOOKUP($Q26,[1]ht!$A$2:$H$253,6,FALSE),1)</f>
        <v>18.7</v>
      </c>
      <c r="AI26" s="1">
        <f>ROUND(VLOOKUP($Q26,[1]ht!$A$2:$H$253,7,FALSE),1)</f>
        <v>19.600000000000001</v>
      </c>
      <c r="AJ26" s="1">
        <f>ROUND(VLOOKUP($Q26,[1]ht!$A$2:$H$253,8,FALSE),1)</f>
        <v>21.4</v>
      </c>
    </row>
    <row r="27" spans="1:57" ht="33">
      <c r="A27" s="71">
        <v>22</v>
      </c>
      <c r="B27" s="49" t="s">
        <v>400</v>
      </c>
      <c r="C27" s="124">
        <v>1959300103202</v>
      </c>
      <c r="D27" s="7" t="s">
        <v>308</v>
      </c>
      <c r="E27" s="8" t="s">
        <v>26</v>
      </c>
      <c r="F27" s="12">
        <v>2</v>
      </c>
      <c r="G27" s="30">
        <f t="shared" si="5"/>
        <v>4</v>
      </c>
      <c r="H27" s="30">
        <f t="shared" si="6"/>
        <v>8</v>
      </c>
      <c r="I27" s="43">
        <v>13.5</v>
      </c>
      <c r="J27" s="43">
        <v>94</v>
      </c>
      <c r="K27" s="24" t="str">
        <f t="shared" si="0"/>
        <v>น้ำหนักค่อนข้างน้อย</v>
      </c>
      <c r="L27" s="24" t="str">
        <f t="shared" si="1"/>
        <v>เตี้ย</v>
      </c>
      <c r="M27" s="24" t="str">
        <f t="shared" si="2"/>
        <v>สมส่วน</v>
      </c>
      <c r="N27" s="10" t="str">
        <f>[1]Profile!$B$2</f>
        <v>700101-1</v>
      </c>
      <c r="O27" s="11" t="e">
        <f>#REF!</f>
        <v>#REF!</v>
      </c>
      <c r="P27" s="1" t="str">
        <f t="shared" si="3"/>
        <v>256</v>
      </c>
      <c r="Q27" s="1" t="str">
        <f t="shared" si="4"/>
        <v>294</v>
      </c>
      <c r="R27" s="1">
        <f>ROUND(VLOOKUP($P27,[1]age!$A$2:$M$457,2,FALSE),1)</f>
        <v>17.5</v>
      </c>
      <c r="S27" s="1">
        <f>ROUND(VLOOKUP($P27,[1]age!$A$2:$M$457,3,FALSE),1)</f>
        <v>2.2999999999999998</v>
      </c>
      <c r="T27" s="1">
        <f>ROUND(VLOOKUP($P27,[1]age!$A$2:$M$457,4,FALSE),1)</f>
        <v>13</v>
      </c>
      <c r="U27" s="1">
        <f>ROUND(VLOOKUP($P27,[1]age!$A$2:$M$457,5,FALSE),1)</f>
        <v>13.9</v>
      </c>
      <c r="V27" s="1">
        <f>ROUND(VLOOKUP($P27,[1]age!$A$2:$M$457,6,FALSE),1)</f>
        <v>20.7</v>
      </c>
      <c r="W27" s="1">
        <f>ROUND(VLOOKUP($P27,[1]age!$A$2:$M$457,7,FALSE),1)</f>
        <v>22</v>
      </c>
      <c r="X27" s="1">
        <f>ROUND(VLOOKUP($P27,[1]age!$A$2:$M$457,8,FALSE),1)</f>
        <v>105.3</v>
      </c>
      <c r="Y27" s="1">
        <f>ROUND(VLOOKUP($P27,[1]age!$A$2:$M$457,9,FALSE),1)</f>
        <v>4.2</v>
      </c>
      <c r="Z27" s="1">
        <f>ROUND(VLOOKUP($P27,[1]age!$A$2:$M$457,10,FALSE),1)</f>
        <v>96.9</v>
      </c>
      <c r="AA27" s="1">
        <f>ROUND(VLOOKUP($P27,[1]age!$A$2:$M$457,11,FALSE),1)</f>
        <v>99</v>
      </c>
      <c r="AB27" s="1">
        <f>ROUND(VLOOKUP($P27,[1]age!$A$2:$M$457,12,FALSE),1)</f>
        <v>111.6</v>
      </c>
      <c r="AC27" s="1">
        <f>ROUND(VLOOKUP($P27,[1]age!$A$2:$M$457,13,FALSE),1)</f>
        <v>113.6</v>
      </c>
      <c r="AD27" s="1">
        <f>ROUND(VLOOKUP($Q27,[1]ht!$A$2:$H$253,2,FALSE),1)</f>
        <v>14.2</v>
      </c>
      <c r="AE27" s="1">
        <f>ROUND(VLOOKUP($Q27,[1]ht!$A$2:$H$253,3,FALSE),1)</f>
        <v>1.3</v>
      </c>
      <c r="AF27" s="1">
        <f>ROUND(VLOOKUP($Q27,[1]ht!$A$2:$H$253,4,FALSE),1)</f>
        <v>11.6</v>
      </c>
      <c r="AG27" s="1">
        <f>ROUND(VLOOKUP($Q27,[1]ht!$A$2:$H$253,5,FALSE),1)</f>
        <v>12.1</v>
      </c>
      <c r="AH27" s="1">
        <f>ROUND(VLOOKUP($Q27,[1]ht!$A$2:$H$253,6,FALSE),1)</f>
        <v>16</v>
      </c>
      <c r="AI27" s="1">
        <f>ROUND(VLOOKUP($Q27,[1]ht!$A$2:$H$253,7,FALSE),1)</f>
        <v>16.7</v>
      </c>
      <c r="AJ27" s="1">
        <f>ROUND(VLOOKUP($Q27,[1]ht!$A$2:$H$253,8,FALSE),1)</f>
        <v>18.100000000000001</v>
      </c>
    </row>
    <row r="28" spans="1:57" ht="33">
      <c r="A28" s="71">
        <v>23</v>
      </c>
      <c r="B28" s="49" t="s">
        <v>401</v>
      </c>
      <c r="C28" s="124">
        <v>1959300106431</v>
      </c>
      <c r="D28" s="7" t="s">
        <v>309</v>
      </c>
      <c r="E28" s="8" t="s">
        <v>26</v>
      </c>
      <c r="F28" s="12">
        <v>2</v>
      </c>
      <c r="G28" s="30">
        <f t="shared" si="5"/>
        <v>4</v>
      </c>
      <c r="H28" s="30">
        <f t="shared" si="6"/>
        <v>4</v>
      </c>
      <c r="I28" s="43">
        <v>12.5</v>
      </c>
      <c r="J28" s="43">
        <v>95.5</v>
      </c>
      <c r="K28" s="24" t="str">
        <f t="shared" si="0"/>
        <v>น้ำหนักน้อยกว่าเกณฑ์</v>
      </c>
      <c r="L28" s="24" t="str">
        <f t="shared" si="1"/>
        <v>ค่อนข้างเตี้ย</v>
      </c>
      <c r="M28" s="24" t="str">
        <f t="shared" si="2"/>
        <v>ค่อนข้างผอม</v>
      </c>
      <c r="N28" s="10" t="str">
        <f>[1]Profile!$B$2</f>
        <v>700101-1</v>
      </c>
      <c r="O28" s="11" t="e">
        <f>#REF!</f>
        <v>#REF!</v>
      </c>
      <c r="P28" s="1" t="str">
        <f t="shared" si="3"/>
        <v>252</v>
      </c>
      <c r="Q28" s="1" t="str">
        <f t="shared" si="4"/>
        <v>296</v>
      </c>
      <c r="R28" s="1">
        <f>ROUND(VLOOKUP($P28,[1]age!$A$2:$M$457,2,FALSE),1)</f>
        <v>16.899999999999999</v>
      </c>
      <c r="S28" s="1">
        <f>ROUND(VLOOKUP($P28,[1]age!$A$2:$M$457,3,FALSE),1)</f>
        <v>2.2000000000000002</v>
      </c>
      <c r="T28" s="1">
        <f>ROUND(VLOOKUP($P28,[1]age!$A$2:$M$457,4,FALSE),1)</f>
        <v>12.6</v>
      </c>
      <c r="U28" s="1">
        <f>ROUND(VLOOKUP($P28,[1]age!$A$2:$M$457,5,FALSE),1)</f>
        <v>13.5</v>
      </c>
      <c r="V28" s="1">
        <f>ROUND(VLOOKUP($P28,[1]age!$A$2:$M$457,6,FALSE),1)</f>
        <v>19.899999999999999</v>
      </c>
      <c r="W28" s="1">
        <f>ROUND(VLOOKUP($P28,[1]age!$A$2:$M$457,7,FALSE),1)</f>
        <v>21.2</v>
      </c>
      <c r="X28" s="1">
        <f>ROUND(VLOOKUP($P28,[1]age!$A$2:$M$457,8,FALSE),1)</f>
        <v>103</v>
      </c>
      <c r="Y28" s="1">
        <f>ROUND(VLOOKUP($P28,[1]age!$A$2:$M$457,9,FALSE),1)</f>
        <v>4.0999999999999996</v>
      </c>
      <c r="Z28" s="1">
        <f>ROUND(VLOOKUP($P28,[1]age!$A$2:$M$457,10,FALSE),1)</f>
        <v>94.9</v>
      </c>
      <c r="AA28" s="1">
        <f>ROUND(VLOOKUP($P28,[1]age!$A$2:$M$457,11,FALSE),1)</f>
        <v>97</v>
      </c>
      <c r="AB28" s="1">
        <f>ROUND(VLOOKUP($P28,[1]age!$A$2:$M$457,12,FALSE),1)</f>
        <v>109.2</v>
      </c>
      <c r="AC28" s="1">
        <f>ROUND(VLOOKUP($P28,[1]age!$A$2:$M$457,13,FALSE),1)</f>
        <v>111.2</v>
      </c>
      <c r="AD28" s="1">
        <f>ROUND(VLOOKUP($Q28,[1]ht!$A$2:$H$253,2,FALSE),1)</f>
        <v>14.7</v>
      </c>
      <c r="AE28" s="1">
        <f>ROUND(VLOOKUP($Q28,[1]ht!$A$2:$H$253,3,FALSE),1)</f>
        <v>1.3</v>
      </c>
      <c r="AF28" s="1">
        <f>ROUND(VLOOKUP($Q28,[1]ht!$A$2:$H$253,4,FALSE),1)</f>
        <v>12.1</v>
      </c>
      <c r="AG28" s="1">
        <f>ROUND(VLOOKUP($Q28,[1]ht!$A$2:$H$253,5,FALSE),1)</f>
        <v>12.6</v>
      </c>
      <c r="AH28" s="1">
        <f>ROUND(VLOOKUP($Q28,[1]ht!$A$2:$H$253,6,FALSE),1)</f>
        <v>16.5</v>
      </c>
      <c r="AI28" s="1">
        <f>ROUND(VLOOKUP($Q28,[1]ht!$A$2:$H$253,7,FALSE),1)</f>
        <v>17.3</v>
      </c>
      <c r="AJ28" s="1">
        <f>ROUND(VLOOKUP($Q28,[1]ht!$A$2:$H$253,8,FALSE),1)</f>
        <v>18.8</v>
      </c>
    </row>
    <row r="29" spans="1:57" ht="33">
      <c r="A29" s="71">
        <v>24</v>
      </c>
      <c r="B29" s="114" t="s">
        <v>402</v>
      </c>
      <c r="C29" s="124">
        <v>1959300108328</v>
      </c>
      <c r="D29" s="7" t="s">
        <v>310</v>
      </c>
      <c r="E29" s="8" t="s">
        <v>26</v>
      </c>
      <c r="F29" s="12">
        <v>1</v>
      </c>
      <c r="G29" s="30">
        <f t="shared" si="5"/>
        <v>4</v>
      </c>
      <c r="H29" s="30">
        <f t="shared" si="6"/>
        <v>2</v>
      </c>
      <c r="I29" s="43">
        <v>17.7</v>
      </c>
      <c r="J29" s="43">
        <v>108.5</v>
      </c>
      <c r="K29" s="24" t="str">
        <f t="shared" si="0"/>
        <v>น้ำหนักตามเกณฑ์</v>
      </c>
      <c r="L29" s="24" t="str">
        <f t="shared" si="1"/>
        <v>ส่วนสูงตามเกณฑ์</v>
      </c>
      <c r="M29" s="24" t="str">
        <f t="shared" si="2"/>
        <v>สมส่วน</v>
      </c>
      <c r="N29" s="10" t="str">
        <f>[1]Profile!$B$2</f>
        <v>700101-1</v>
      </c>
      <c r="O29" s="11" t="e">
        <f>#REF!</f>
        <v>#REF!</v>
      </c>
      <c r="P29" s="1" t="str">
        <f t="shared" si="3"/>
        <v>150</v>
      </c>
      <c r="Q29" s="1" t="str">
        <f t="shared" si="4"/>
        <v>1109</v>
      </c>
      <c r="R29" s="1">
        <f>ROUND(VLOOKUP($P29,[1]age!$A$2:$M$457,2,FALSE),1)</f>
        <v>17.3</v>
      </c>
      <c r="S29" s="1">
        <f>ROUND(VLOOKUP($P29,[1]age!$A$2:$M$457,3,FALSE),1)</f>
        <v>2.2000000000000002</v>
      </c>
      <c r="T29" s="1">
        <f>ROUND(VLOOKUP($P29,[1]age!$A$2:$M$457,4,FALSE),1)</f>
        <v>12.9</v>
      </c>
      <c r="U29" s="1">
        <f>ROUND(VLOOKUP($P29,[1]age!$A$2:$M$457,5,FALSE),1)</f>
        <v>13.8</v>
      </c>
      <c r="V29" s="1">
        <f>ROUND(VLOOKUP($P29,[1]age!$A$2:$M$457,6,FALSE),1)</f>
        <v>20.399999999999999</v>
      </c>
      <c r="W29" s="1">
        <f>ROUND(VLOOKUP($P29,[1]age!$A$2:$M$457,7,FALSE),1)</f>
        <v>21.7</v>
      </c>
      <c r="X29" s="1">
        <f>ROUND(VLOOKUP($P29,[1]age!$A$2:$M$457,8,FALSE),1)</f>
        <v>103.2</v>
      </c>
      <c r="Y29" s="1">
        <f>ROUND(VLOOKUP($P29,[1]age!$A$2:$M$457,9,FALSE),1)</f>
        <v>4.0999999999999996</v>
      </c>
      <c r="Z29" s="1">
        <f>ROUND(VLOOKUP($P29,[1]age!$A$2:$M$457,10,FALSE),1)</f>
        <v>94.9</v>
      </c>
      <c r="AA29" s="1">
        <f>ROUND(VLOOKUP($P29,[1]age!$A$2:$M$457,11,FALSE),1)</f>
        <v>96.9</v>
      </c>
      <c r="AB29" s="1">
        <f>ROUND(VLOOKUP($P29,[1]age!$A$2:$M$457,12,FALSE),1)</f>
        <v>109.3</v>
      </c>
      <c r="AC29" s="1">
        <f>ROUND(VLOOKUP($P29,[1]age!$A$2:$M$457,13,FALSE),1)</f>
        <v>111.4</v>
      </c>
      <c r="AD29" s="1">
        <f>ROUND(VLOOKUP($Q29,[1]ht!$A$2:$H$253,2,FALSE),1)</f>
        <v>18.8</v>
      </c>
      <c r="AE29" s="1">
        <f>ROUND(VLOOKUP($Q29,[1]ht!$A$2:$H$253,3,FALSE),1)</f>
        <v>1.7</v>
      </c>
      <c r="AF29" s="1">
        <f>ROUND(VLOOKUP($Q29,[1]ht!$A$2:$H$253,4,FALSE),1)</f>
        <v>15.4</v>
      </c>
      <c r="AG29" s="1">
        <f>ROUND(VLOOKUP($Q29,[1]ht!$A$2:$H$253,5,FALSE),1)</f>
        <v>16.100000000000001</v>
      </c>
      <c r="AH29" s="1">
        <f>ROUND(VLOOKUP($Q29,[1]ht!$A$2:$H$253,6,FALSE),1)</f>
        <v>21.1</v>
      </c>
      <c r="AI29" s="1">
        <f>ROUND(VLOOKUP($Q29,[1]ht!$A$2:$H$253,7,FALSE),1)</f>
        <v>22.1</v>
      </c>
      <c r="AJ29" s="1">
        <f>ROUND(VLOOKUP($Q29,[1]ht!$A$2:$H$253,8,FALSE),1)</f>
        <v>24.2</v>
      </c>
    </row>
    <row r="30" spans="1:57" ht="33">
      <c r="A30" s="71">
        <v>25</v>
      </c>
      <c r="B30" s="49" t="s">
        <v>403</v>
      </c>
      <c r="C30" s="124">
        <v>1959901322138</v>
      </c>
      <c r="D30" s="7" t="s">
        <v>311</v>
      </c>
      <c r="E30" s="8" t="s">
        <v>26</v>
      </c>
      <c r="F30" s="12">
        <v>2</v>
      </c>
      <c r="G30" s="30">
        <f t="shared" si="5"/>
        <v>4</v>
      </c>
      <c r="H30" s="30">
        <f t="shared" si="6"/>
        <v>0</v>
      </c>
      <c r="I30" s="43">
        <v>15.4</v>
      </c>
      <c r="J30" s="43">
        <v>102</v>
      </c>
      <c r="K30" s="24" t="str">
        <f t="shared" si="0"/>
        <v>น้ำหนักตามเกณฑ์</v>
      </c>
      <c r="L30" s="24" t="str">
        <f t="shared" si="1"/>
        <v>ส่วนสูงตามเกณฑ์</v>
      </c>
      <c r="M30" s="24" t="str">
        <f t="shared" si="2"/>
        <v>สมส่วน</v>
      </c>
      <c r="N30" s="10" t="str">
        <f>[1]Profile!$B$2</f>
        <v>700101-1</v>
      </c>
      <c r="O30" s="11" t="e">
        <f>#REF!</f>
        <v>#REF!</v>
      </c>
      <c r="P30" s="1" t="str">
        <f t="shared" si="3"/>
        <v>248</v>
      </c>
      <c r="Q30" s="1" t="str">
        <f t="shared" si="4"/>
        <v>2102</v>
      </c>
      <c r="R30" s="1">
        <f>ROUND(VLOOKUP($P30,[1]age!$A$2:$M$457,2,FALSE),1)</f>
        <v>16.3</v>
      </c>
      <c r="S30" s="1">
        <f>ROUND(VLOOKUP($P30,[1]age!$A$2:$M$457,3,FALSE),1)</f>
        <v>2.1</v>
      </c>
      <c r="T30" s="1">
        <f>ROUND(VLOOKUP($P30,[1]age!$A$2:$M$457,4,FALSE),1)</f>
        <v>12.1</v>
      </c>
      <c r="U30" s="1">
        <f>ROUND(VLOOKUP($P30,[1]age!$A$2:$M$457,5,FALSE),1)</f>
        <v>13</v>
      </c>
      <c r="V30" s="1">
        <f>ROUND(VLOOKUP($P30,[1]age!$A$2:$M$457,6,FALSE),1)</f>
        <v>19.2</v>
      </c>
      <c r="W30" s="1">
        <f>ROUND(VLOOKUP($P30,[1]age!$A$2:$M$457,7,FALSE),1)</f>
        <v>20.399999999999999</v>
      </c>
      <c r="X30" s="1">
        <f>ROUND(VLOOKUP($P30,[1]age!$A$2:$M$457,8,FALSE),1)</f>
        <v>100.9</v>
      </c>
      <c r="Y30" s="1">
        <f>ROUND(VLOOKUP($P30,[1]age!$A$2:$M$457,9,FALSE),1)</f>
        <v>4</v>
      </c>
      <c r="Z30" s="1">
        <f>ROUND(VLOOKUP($P30,[1]age!$A$2:$M$457,10,FALSE),1)</f>
        <v>92.9</v>
      </c>
      <c r="AA30" s="1">
        <f>ROUND(VLOOKUP($P30,[1]age!$A$2:$M$457,11,FALSE),1)</f>
        <v>95</v>
      </c>
      <c r="AB30" s="1">
        <f>ROUND(VLOOKUP($P30,[1]age!$A$2:$M$457,12,FALSE),1)</f>
        <v>106.9</v>
      </c>
      <c r="AC30" s="1">
        <f>ROUND(VLOOKUP($P30,[1]age!$A$2:$M$457,13,FALSE),1)</f>
        <v>108.9</v>
      </c>
      <c r="AD30" s="1">
        <f>ROUND(VLOOKUP($Q30,[1]ht!$A$2:$H$253,2,FALSE),1)</f>
        <v>16.399999999999999</v>
      </c>
      <c r="AE30" s="1">
        <f>ROUND(VLOOKUP($Q30,[1]ht!$A$2:$H$253,3,FALSE),1)</f>
        <v>1.5</v>
      </c>
      <c r="AF30" s="1">
        <f>ROUND(VLOOKUP($Q30,[1]ht!$A$2:$H$253,4,FALSE),1)</f>
        <v>13.4</v>
      </c>
      <c r="AG30" s="1">
        <f>ROUND(VLOOKUP($Q30,[1]ht!$A$2:$H$253,5,FALSE),1)</f>
        <v>14</v>
      </c>
      <c r="AH30" s="1">
        <f>ROUND(VLOOKUP($Q30,[1]ht!$A$2:$H$253,6,FALSE),1)</f>
        <v>18.5</v>
      </c>
      <c r="AI30" s="1">
        <f>ROUND(VLOOKUP($Q30,[1]ht!$A$2:$H$253,7,FALSE),1)</f>
        <v>19.399999999999999</v>
      </c>
      <c r="AJ30" s="1">
        <f>ROUND(VLOOKUP($Q30,[1]ht!$A$2:$H$253,8,FALSE),1)</f>
        <v>21.2</v>
      </c>
    </row>
    <row r="31" spans="1:57" ht="33">
      <c r="A31" s="71">
        <v>26</v>
      </c>
      <c r="B31" s="107" t="s">
        <v>404</v>
      </c>
      <c r="C31" s="124">
        <v>1959300110624</v>
      </c>
      <c r="D31" s="7" t="s">
        <v>312</v>
      </c>
      <c r="E31" s="8" t="s">
        <v>26</v>
      </c>
      <c r="F31" s="12">
        <v>2</v>
      </c>
      <c r="G31" s="30">
        <f t="shared" si="5"/>
        <v>3</v>
      </c>
      <c r="H31" s="30">
        <f t="shared" si="6"/>
        <v>11</v>
      </c>
      <c r="I31" s="43">
        <v>19.600000000000001</v>
      </c>
      <c r="J31" s="43">
        <v>104.5</v>
      </c>
      <c r="K31" s="24" t="str">
        <f t="shared" si="0"/>
        <v>น้ำหนักค่อนข้างมาก</v>
      </c>
      <c r="L31" s="24" t="str">
        <f t="shared" si="1"/>
        <v>ส่วนสูงตามเกณฑ์</v>
      </c>
      <c r="M31" s="24" t="str">
        <f t="shared" si="2"/>
        <v>สมส่วน</v>
      </c>
      <c r="N31" s="10" t="str">
        <f>[1]Profile!$B$2</f>
        <v>700101-1</v>
      </c>
      <c r="O31" s="11" t="e">
        <f>#REF!</f>
        <v>#REF!</v>
      </c>
      <c r="P31" s="1" t="str">
        <f t="shared" si="3"/>
        <v>247</v>
      </c>
      <c r="Q31" s="1" t="str">
        <f t="shared" si="4"/>
        <v>2105</v>
      </c>
      <c r="R31" s="1">
        <f>ROUND(VLOOKUP($P31,[1]age!$A$2:$M$457,2,FALSE),1)</f>
        <v>16.100000000000001</v>
      </c>
      <c r="S31" s="1">
        <f>ROUND(VLOOKUP($P31,[1]age!$A$2:$M$457,3,FALSE),1)</f>
        <v>2</v>
      </c>
      <c r="T31" s="1">
        <f>ROUND(VLOOKUP($P31,[1]age!$A$2:$M$457,4,FALSE),1)</f>
        <v>12</v>
      </c>
      <c r="U31" s="1">
        <f>ROUND(VLOOKUP($P31,[1]age!$A$2:$M$457,5,FALSE),1)</f>
        <v>12.9</v>
      </c>
      <c r="V31" s="1">
        <f>ROUND(VLOOKUP($P31,[1]age!$A$2:$M$457,6,FALSE),1)</f>
        <v>18.899999999999999</v>
      </c>
      <c r="W31" s="1">
        <f>ROUND(VLOOKUP($P31,[1]age!$A$2:$M$457,7,FALSE),1)</f>
        <v>20.100000000000001</v>
      </c>
      <c r="X31" s="1">
        <f>ROUND(VLOOKUP($P31,[1]age!$A$2:$M$457,8,FALSE),1)</f>
        <v>100.3</v>
      </c>
      <c r="Y31" s="1">
        <f>ROUND(VLOOKUP($P31,[1]age!$A$2:$M$457,9,FALSE),1)</f>
        <v>4</v>
      </c>
      <c r="Z31" s="1">
        <f>ROUND(VLOOKUP($P31,[1]age!$A$2:$M$457,10,FALSE),1)</f>
        <v>92.3</v>
      </c>
      <c r="AA31" s="1">
        <f>ROUND(VLOOKUP($P31,[1]age!$A$2:$M$457,11,FALSE),1)</f>
        <v>94.4</v>
      </c>
      <c r="AB31" s="1">
        <f>ROUND(VLOOKUP($P31,[1]age!$A$2:$M$457,12,FALSE),1)</f>
        <v>106.3</v>
      </c>
      <c r="AC31" s="1">
        <f>ROUND(VLOOKUP($P31,[1]age!$A$2:$M$457,13,FALSE),1)</f>
        <v>108.3</v>
      </c>
      <c r="AD31" s="1">
        <f>ROUND(VLOOKUP($Q31,[1]ht!$A$2:$H$253,2,FALSE),1)</f>
        <v>17.3</v>
      </c>
      <c r="AE31" s="1">
        <f>ROUND(VLOOKUP($Q31,[1]ht!$A$2:$H$253,3,FALSE),1)</f>
        <v>1.6</v>
      </c>
      <c r="AF31" s="1">
        <f>ROUND(VLOOKUP($Q31,[1]ht!$A$2:$H$253,4,FALSE),1)</f>
        <v>14</v>
      </c>
      <c r="AG31" s="1">
        <f>ROUND(VLOOKUP($Q31,[1]ht!$A$2:$H$253,5,FALSE),1)</f>
        <v>14.7</v>
      </c>
      <c r="AH31" s="1">
        <f>ROUND(VLOOKUP($Q31,[1]ht!$A$2:$H$253,6,FALSE),1)</f>
        <v>19.600000000000001</v>
      </c>
      <c r="AI31" s="1">
        <f>ROUND(VLOOKUP($Q31,[1]ht!$A$2:$H$253,7,FALSE),1)</f>
        <v>20.5</v>
      </c>
      <c r="AJ31" s="1">
        <f>ROUND(VLOOKUP($Q31,[1]ht!$A$2:$H$253,8,FALSE),1)</f>
        <v>22.4</v>
      </c>
    </row>
    <row r="32" spans="1:57" ht="33">
      <c r="A32" s="71">
        <v>27</v>
      </c>
      <c r="B32" s="114" t="s">
        <v>405</v>
      </c>
      <c r="C32" s="124">
        <v>1959300110811</v>
      </c>
      <c r="D32" s="7" t="s">
        <v>313</v>
      </c>
      <c r="E32" s="8" t="s">
        <v>26</v>
      </c>
      <c r="F32" s="12">
        <v>1</v>
      </c>
      <c r="G32" s="30">
        <f t="shared" si="5"/>
        <v>3</v>
      </c>
      <c r="H32" s="30">
        <f t="shared" si="6"/>
        <v>11</v>
      </c>
      <c r="I32" s="43">
        <v>20.8</v>
      </c>
      <c r="J32" s="43">
        <v>115</v>
      </c>
      <c r="K32" s="24" t="str">
        <f t="shared" si="0"/>
        <v>น้ำหนักค่อนข้างมาก</v>
      </c>
      <c r="L32" s="24" t="str">
        <f t="shared" si="1"/>
        <v>สูง</v>
      </c>
      <c r="M32" s="24" t="str">
        <f t="shared" si="2"/>
        <v>สมส่วน</v>
      </c>
      <c r="N32" s="10" t="str">
        <f>[1]Profile!$B$2</f>
        <v>700101-1</v>
      </c>
      <c r="O32" s="11" t="e">
        <f>#REF!</f>
        <v>#REF!</v>
      </c>
      <c r="P32" s="1" t="str">
        <f t="shared" si="3"/>
        <v>147</v>
      </c>
      <c r="Q32" s="1" t="str">
        <f t="shared" si="4"/>
        <v>1115</v>
      </c>
      <c r="R32" s="1">
        <f>ROUND(VLOOKUP($P32,[1]age!$A$2:$M$457,2,FALSE),1)</f>
        <v>16.8</v>
      </c>
      <c r="S32" s="1">
        <f>ROUND(VLOOKUP($P32,[1]age!$A$2:$M$457,3,FALSE),1)</f>
        <v>2.1</v>
      </c>
      <c r="T32" s="1">
        <f>ROUND(VLOOKUP($P32,[1]age!$A$2:$M$457,4,FALSE),1)</f>
        <v>12.6</v>
      </c>
      <c r="U32" s="1">
        <f>ROUND(VLOOKUP($P32,[1]age!$A$2:$M$457,5,FALSE),1)</f>
        <v>13.5</v>
      </c>
      <c r="V32" s="1">
        <f>ROUND(VLOOKUP($P32,[1]age!$A$2:$M$457,6,FALSE),1)</f>
        <v>19.7</v>
      </c>
      <c r="W32" s="1">
        <f>ROUND(VLOOKUP($P32,[1]age!$A$2:$M$457,7,FALSE),1)</f>
        <v>20.9</v>
      </c>
      <c r="X32" s="1">
        <f>ROUND(VLOOKUP($P32,[1]age!$A$2:$M$457,8,FALSE),1)</f>
        <v>101.5</v>
      </c>
      <c r="Y32" s="1">
        <f>ROUND(VLOOKUP($P32,[1]age!$A$2:$M$457,9,FALSE),1)</f>
        <v>4.0999999999999996</v>
      </c>
      <c r="Z32" s="1">
        <f>ROUND(VLOOKUP($P32,[1]age!$A$2:$M$457,10,FALSE),1)</f>
        <v>93.3</v>
      </c>
      <c r="AA32" s="1">
        <f>ROUND(VLOOKUP($P32,[1]age!$A$2:$M$457,11,FALSE),1)</f>
        <v>95.4</v>
      </c>
      <c r="AB32" s="1">
        <f>ROUND(VLOOKUP($P32,[1]age!$A$2:$M$457,12,FALSE),1)</f>
        <v>107.6</v>
      </c>
      <c r="AC32" s="1">
        <f>ROUND(VLOOKUP($P32,[1]age!$A$2:$M$457,13,FALSE),1)</f>
        <v>109.6</v>
      </c>
      <c r="AD32" s="1">
        <f>ROUND(VLOOKUP($Q32,[1]ht!$A$2:$H$253,2,FALSE),1)</f>
        <v>21.1</v>
      </c>
      <c r="AE32" s="1">
        <f>ROUND(VLOOKUP($Q32,[1]ht!$A$2:$H$253,3,FALSE),1)</f>
        <v>2</v>
      </c>
      <c r="AF32" s="1">
        <f>ROUND(VLOOKUP($Q32,[1]ht!$A$2:$H$253,4,FALSE),1)</f>
        <v>17.100000000000001</v>
      </c>
      <c r="AG32" s="1">
        <f>ROUND(VLOOKUP($Q32,[1]ht!$A$2:$H$253,5,FALSE),1)</f>
        <v>17.899999999999999</v>
      </c>
      <c r="AH32" s="1">
        <f>ROUND(VLOOKUP($Q32,[1]ht!$A$2:$H$253,6,FALSE),1)</f>
        <v>23.8</v>
      </c>
      <c r="AI32" s="1">
        <f>ROUND(VLOOKUP($Q32,[1]ht!$A$2:$H$253,7,FALSE),1)</f>
        <v>25</v>
      </c>
      <c r="AJ32" s="1">
        <f>ROUND(VLOOKUP($Q32,[1]ht!$A$2:$H$253,8,FALSE),1)</f>
        <v>27.4</v>
      </c>
    </row>
    <row r="33" spans="1:36" ht="33">
      <c r="A33" s="71">
        <v>28</v>
      </c>
      <c r="B33" s="107" t="s">
        <v>406</v>
      </c>
      <c r="C33" s="124">
        <v>1959300091417</v>
      </c>
      <c r="D33" s="7" t="s">
        <v>314</v>
      </c>
      <c r="E33" s="8" t="s">
        <v>26</v>
      </c>
      <c r="F33" s="12">
        <v>1</v>
      </c>
      <c r="G33" s="30">
        <f t="shared" si="5"/>
        <v>5</v>
      </c>
      <c r="H33" s="30">
        <f t="shared" si="6"/>
        <v>8</v>
      </c>
      <c r="I33" s="43">
        <v>16.5</v>
      </c>
      <c r="J33" s="43">
        <v>108</v>
      </c>
      <c r="K33" s="24" t="str">
        <f t="shared" si="0"/>
        <v>น้ำหนักตามเกณฑ์</v>
      </c>
      <c r="L33" s="24" t="str">
        <f t="shared" si="1"/>
        <v>ส่วนสูงตามเกณฑ์</v>
      </c>
      <c r="M33" s="24" t="str">
        <f t="shared" si="2"/>
        <v>สมส่วน</v>
      </c>
      <c r="N33" s="10" t="str">
        <f>[1]Profile!$B$2</f>
        <v>700101-1</v>
      </c>
      <c r="O33" s="11" t="e">
        <f>#REF!</f>
        <v>#REF!</v>
      </c>
      <c r="P33" s="1" t="str">
        <f t="shared" si="3"/>
        <v>168</v>
      </c>
      <c r="Q33" s="1" t="str">
        <f t="shared" si="4"/>
        <v>1108</v>
      </c>
      <c r="R33" s="1">
        <f>ROUND(VLOOKUP($P33,[1]age!$A$2:$M$457,2,FALSE),1)</f>
        <v>20.7</v>
      </c>
      <c r="S33" s="1">
        <f>ROUND(VLOOKUP($P33,[1]age!$A$2:$M$457,3,FALSE),1)</f>
        <v>2.8</v>
      </c>
      <c r="T33" s="1">
        <f>ROUND(VLOOKUP($P33,[1]age!$A$2:$M$457,4,FALSE),1)</f>
        <v>15.1</v>
      </c>
      <c r="U33" s="1">
        <f>ROUND(VLOOKUP($P33,[1]age!$A$2:$M$457,5,FALSE),1)</f>
        <v>16.100000000000001</v>
      </c>
      <c r="V33" s="1">
        <f>ROUND(VLOOKUP($P33,[1]age!$A$2:$M$457,6,FALSE),1)</f>
        <v>24.4</v>
      </c>
      <c r="W33" s="1">
        <f>ROUND(VLOOKUP($P33,[1]age!$A$2:$M$457,7,FALSE),1)</f>
        <v>26.2</v>
      </c>
      <c r="X33" s="1">
        <f>ROUND(VLOOKUP($P33,[1]age!$A$2:$M$457,8,FALSE),1)</f>
        <v>112.6</v>
      </c>
      <c r="Y33" s="1">
        <f>ROUND(VLOOKUP($P33,[1]age!$A$2:$M$457,9,FALSE),1)</f>
        <v>4.5</v>
      </c>
      <c r="Z33" s="1">
        <f>ROUND(VLOOKUP($P33,[1]age!$A$2:$M$457,10,FALSE),1)</f>
        <v>103.7</v>
      </c>
      <c r="AA33" s="1">
        <f>ROUND(VLOOKUP($P33,[1]age!$A$2:$M$457,11,FALSE),1)</f>
        <v>105.9</v>
      </c>
      <c r="AB33" s="1">
        <f>ROUND(VLOOKUP($P33,[1]age!$A$2:$M$457,12,FALSE),1)</f>
        <v>119.2</v>
      </c>
      <c r="AC33" s="1">
        <f>ROUND(VLOOKUP($P33,[1]age!$A$2:$M$457,13,FALSE),1)</f>
        <v>121.5</v>
      </c>
      <c r="AD33" s="1">
        <f>ROUND(VLOOKUP($Q33,[1]ht!$A$2:$H$253,2,FALSE),1)</f>
        <v>18.399999999999999</v>
      </c>
      <c r="AE33" s="1">
        <f>ROUND(VLOOKUP($Q33,[1]ht!$A$2:$H$253,3,FALSE),1)</f>
        <v>1.7</v>
      </c>
      <c r="AF33" s="1">
        <f>ROUND(VLOOKUP($Q33,[1]ht!$A$2:$H$253,4,FALSE),1)</f>
        <v>15.1</v>
      </c>
      <c r="AG33" s="1">
        <f>ROUND(VLOOKUP($Q33,[1]ht!$A$2:$H$253,5,FALSE),1)</f>
        <v>15.8</v>
      </c>
      <c r="AH33" s="1">
        <f>ROUND(VLOOKUP($Q33,[1]ht!$A$2:$H$253,6,FALSE),1)</f>
        <v>20.8</v>
      </c>
      <c r="AI33" s="1">
        <f>ROUND(VLOOKUP($Q33,[1]ht!$A$2:$H$253,7,FALSE),1)</f>
        <v>21.7</v>
      </c>
      <c r="AJ33" s="1">
        <f>ROUND(VLOOKUP($Q33,[1]ht!$A$2:$H$253,8,FALSE),1)</f>
        <v>23.7</v>
      </c>
    </row>
    <row r="34" spans="1:36" ht="23.25">
      <c r="A34" s="5">
        <v>29</v>
      </c>
      <c r="B34" s="109"/>
      <c r="C34" s="126"/>
      <c r="D34" s="80"/>
      <c r="E34" s="12"/>
      <c r="F34" s="9"/>
      <c r="G34" s="30">
        <f t="shared" si="5"/>
        <v>0</v>
      </c>
      <c r="H34" s="30">
        <f t="shared" si="6"/>
        <v>0</v>
      </c>
      <c r="I34" s="9"/>
      <c r="J34" s="9"/>
      <c r="K34" s="24" t="str">
        <f t="shared" si="0"/>
        <v/>
      </c>
      <c r="L34" s="24" t="str">
        <f t="shared" si="1"/>
        <v/>
      </c>
      <c r="M34" s="24" t="str">
        <f t="shared" si="2"/>
        <v/>
      </c>
      <c r="N34" s="10" t="str">
        <f>[1]Profile!$B$2</f>
        <v>700101-1</v>
      </c>
      <c r="O34" s="11" t="e">
        <f>#REF!</f>
        <v>#REF!</v>
      </c>
      <c r="P34" s="1" t="str">
        <f t="shared" si="3"/>
        <v>0</v>
      </c>
      <c r="Q34" s="1" t="str">
        <f t="shared" si="4"/>
        <v>0</v>
      </c>
      <c r="R34" s="1" t="e">
        <f>ROUND(VLOOKUP($P34,[1]age!$A$2:$M$457,2,FALSE),1)</f>
        <v>#N/A</v>
      </c>
      <c r="S34" s="1" t="e">
        <f>ROUND(VLOOKUP($P34,[1]age!$A$2:$M$457,3,FALSE),1)</f>
        <v>#N/A</v>
      </c>
      <c r="T34" s="1" t="e">
        <f>ROUND(VLOOKUP($P34,[1]age!$A$2:$M$457,4,FALSE),1)</f>
        <v>#N/A</v>
      </c>
      <c r="U34" s="1" t="e">
        <f>ROUND(VLOOKUP($P34,[1]age!$A$2:$M$457,5,FALSE),1)</f>
        <v>#N/A</v>
      </c>
      <c r="V34" s="1" t="e">
        <f>ROUND(VLOOKUP($P34,[1]age!$A$2:$M$457,6,FALSE),1)</f>
        <v>#N/A</v>
      </c>
      <c r="W34" s="1" t="e">
        <f>ROUND(VLOOKUP($P34,[1]age!$A$2:$M$457,7,FALSE),1)</f>
        <v>#N/A</v>
      </c>
      <c r="X34" s="1" t="e">
        <f>ROUND(VLOOKUP($P34,[1]age!$A$2:$M$457,8,FALSE),1)</f>
        <v>#N/A</v>
      </c>
      <c r="Y34" s="1" t="e">
        <f>ROUND(VLOOKUP($P34,[1]age!$A$2:$M$457,9,FALSE),1)</f>
        <v>#N/A</v>
      </c>
      <c r="Z34" s="1" t="e">
        <f>ROUND(VLOOKUP($P34,[1]age!$A$2:$M$457,10,FALSE),1)</f>
        <v>#N/A</v>
      </c>
      <c r="AA34" s="1" t="e">
        <f>ROUND(VLOOKUP($P34,[1]age!$A$2:$M$457,11,FALSE),1)</f>
        <v>#N/A</v>
      </c>
      <c r="AB34" s="1" t="e">
        <f>ROUND(VLOOKUP($P34,[1]age!$A$2:$M$457,12,FALSE),1)</f>
        <v>#N/A</v>
      </c>
      <c r="AC34" s="1" t="e">
        <f>ROUND(VLOOKUP($P34,[1]age!$A$2:$M$457,13,FALSE),1)</f>
        <v>#N/A</v>
      </c>
      <c r="AD34" s="1" t="e">
        <f>ROUND(VLOOKUP($Q34,[1]ht!$A$2:$H$253,2,FALSE),1)</f>
        <v>#N/A</v>
      </c>
      <c r="AE34" s="1" t="e">
        <f>ROUND(VLOOKUP($Q34,[1]ht!$A$2:$H$253,3,FALSE),1)</f>
        <v>#N/A</v>
      </c>
      <c r="AF34" s="1" t="e">
        <f>ROUND(VLOOKUP($Q34,[1]ht!$A$2:$H$253,4,FALSE),1)</f>
        <v>#N/A</v>
      </c>
      <c r="AG34" s="1" t="e">
        <f>ROUND(VLOOKUP($Q34,[1]ht!$A$2:$H$253,5,FALSE),1)</f>
        <v>#N/A</v>
      </c>
      <c r="AH34" s="1" t="e">
        <f>ROUND(VLOOKUP($Q34,[1]ht!$A$2:$H$253,6,FALSE),1)</f>
        <v>#N/A</v>
      </c>
      <c r="AI34" s="1" t="e">
        <f>ROUND(VLOOKUP($Q34,[1]ht!$A$2:$H$253,7,FALSE),1)</f>
        <v>#N/A</v>
      </c>
      <c r="AJ34" s="1" t="e">
        <f>ROUND(VLOOKUP($Q34,[1]ht!$A$2:$H$253,8,FALSE),1)</f>
        <v>#N/A</v>
      </c>
    </row>
    <row r="35" spans="1:36">
      <c r="A35" s="5">
        <v>30</v>
      </c>
      <c r="B35" s="109"/>
      <c r="C35" s="126"/>
      <c r="D35" s="8"/>
      <c r="E35" s="12"/>
      <c r="F35" s="9"/>
      <c r="G35" s="30">
        <f t="shared" si="5"/>
        <v>0</v>
      </c>
      <c r="H35" s="30">
        <f t="shared" si="6"/>
        <v>0</v>
      </c>
      <c r="I35" s="9"/>
      <c r="J35" s="9"/>
      <c r="K35" s="24" t="str">
        <f t="shared" si="0"/>
        <v/>
      </c>
      <c r="L35" s="24" t="str">
        <f t="shared" si="1"/>
        <v/>
      </c>
      <c r="M35" s="24" t="str">
        <f t="shared" si="2"/>
        <v/>
      </c>
      <c r="N35" s="10" t="str">
        <f>[1]Profile!$B$2</f>
        <v>700101-1</v>
      </c>
      <c r="O35" s="11" t="e">
        <f>#REF!</f>
        <v>#REF!</v>
      </c>
      <c r="P35" s="1" t="str">
        <f t="shared" si="3"/>
        <v>0</v>
      </c>
      <c r="Q35" s="1" t="str">
        <f t="shared" si="4"/>
        <v>0</v>
      </c>
      <c r="R35" s="1" t="e">
        <f>ROUND(VLOOKUP($P35,[1]age!$A$2:$M$457,2,FALSE),1)</f>
        <v>#N/A</v>
      </c>
      <c r="S35" s="1" t="e">
        <f>ROUND(VLOOKUP($P35,[1]age!$A$2:$M$457,3,FALSE),1)</f>
        <v>#N/A</v>
      </c>
      <c r="T35" s="1" t="e">
        <f>ROUND(VLOOKUP($P35,[1]age!$A$2:$M$457,4,FALSE),1)</f>
        <v>#N/A</v>
      </c>
      <c r="U35" s="1" t="e">
        <f>ROUND(VLOOKUP($P35,[1]age!$A$2:$M$457,5,FALSE),1)</f>
        <v>#N/A</v>
      </c>
      <c r="V35" s="1" t="e">
        <f>ROUND(VLOOKUP($P35,[1]age!$A$2:$M$457,6,FALSE),1)</f>
        <v>#N/A</v>
      </c>
      <c r="W35" s="1" t="e">
        <f>ROUND(VLOOKUP($P35,[1]age!$A$2:$M$457,7,FALSE),1)</f>
        <v>#N/A</v>
      </c>
      <c r="X35" s="1" t="e">
        <f>ROUND(VLOOKUP($P35,[1]age!$A$2:$M$457,8,FALSE),1)</f>
        <v>#N/A</v>
      </c>
      <c r="Y35" s="1" t="e">
        <f>ROUND(VLOOKUP($P35,[1]age!$A$2:$M$457,9,FALSE),1)</f>
        <v>#N/A</v>
      </c>
      <c r="Z35" s="1" t="e">
        <f>ROUND(VLOOKUP($P35,[1]age!$A$2:$M$457,10,FALSE),1)</f>
        <v>#N/A</v>
      </c>
      <c r="AA35" s="1" t="e">
        <f>ROUND(VLOOKUP($P35,[1]age!$A$2:$M$457,11,FALSE),1)</f>
        <v>#N/A</v>
      </c>
      <c r="AB35" s="1" t="e">
        <f>ROUND(VLOOKUP($P35,[1]age!$A$2:$M$457,12,FALSE),1)</f>
        <v>#N/A</v>
      </c>
      <c r="AC35" s="1" t="e">
        <f>ROUND(VLOOKUP($P35,[1]age!$A$2:$M$457,13,FALSE),1)</f>
        <v>#N/A</v>
      </c>
      <c r="AD35" s="1" t="e">
        <f>ROUND(VLOOKUP($Q35,[1]ht!$A$2:$H$253,2,FALSE),1)</f>
        <v>#N/A</v>
      </c>
      <c r="AE35" s="1" t="e">
        <f>ROUND(VLOOKUP($Q35,[1]ht!$A$2:$H$253,3,FALSE),1)</f>
        <v>#N/A</v>
      </c>
      <c r="AF35" s="1" t="e">
        <f>ROUND(VLOOKUP($Q35,[1]ht!$A$2:$H$253,4,FALSE),1)</f>
        <v>#N/A</v>
      </c>
      <c r="AG35" s="1" t="e">
        <f>ROUND(VLOOKUP($Q35,[1]ht!$A$2:$H$253,5,FALSE),1)</f>
        <v>#N/A</v>
      </c>
      <c r="AH35" s="1" t="e">
        <f>ROUND(VLOOKUP($Q35,[1]ht!$A$2:$H$253,6,FALSE),1)</f>
        <v>#N/A</v>
      </c>
      <c r="AI35" s="1" t="e">
        <f>ROUND(VLOOKUP($Q35,[1]ht!$A$2:$H$253,7,FALSE),1)</f>
        <v>#N/A</v>
      </c>
      <c r="AJ35" s="1" t="e">
        <f>ROUND(VLOOKUP($Q35,[1]ht!$A$2:$H$253,8,FALSE),1)</f>
        <v>#N/A</v>
      </c>
    </row>
    <row r="36" spans="1:36">
      <c r="A36" s="5">
        <v>31</v>
      </c>
      <c r="B36" s="109"/>
      <c r="C36" s="126"/>
      <c r="D36" s="8"/>
      <c r="E36" s="12"/>
      <c r="F36" s="9"/>
      <c r="G36" s="30">
        <f t="shared" si="5"/>
        <v>0</v>
      </c>
      <c r="H36" s="30">
        <f t="shared" si="6"/>
        <v>0</v>
      </c>
      <c r="I36" s="9"/>
      <c r="J36" s="9"/>
      <c r="K36" s="24" t="str">
        <f t="shared" si="0"/>
        <v/>
      </c>
      <c r="L36" s="24" t="str">
        <f t="shared" si="1"/>
        <v/>
      </c>
      <c r="M36" s="24" t="str">
        <f t="shared" si="2"/>
        <v/>
      </c>
      <c r="N36" s="10" t="str">
        <f>[1]Profile!$B$2</f>
        <v>700101-1</v>
      </c>
      <c r="O36" s="11" t="e">
        <f>#REF!</f>
        <v>#REF!</v>
      </c>
      <c r="P36" s="1" t="str">
        <f t="shared" si="3"/>
        <v>0</v>
      </c>
      <c r="Q36" s="1" t="str">
        <f t="shared" si="4"/>
        <v>0</v>
      </c>
      <c r="R36" s="1" t="e">
        <f>ROUND(VLOOKUP($P36,[1]age!$A$2:$M$457,2,FALSE),1)</f>
        <v>#N/A</v>
      </c>
      <c r="S36" s="1" t="e">
        <f>ROUND(VLOOKUP($P36,[1]age!$A$2:$M$457,3,FALSE),1)</f>
        <v>#N/A</v>
      </c>
      <c r="T36" s="1" t="e">
        <f>ROUND(VLOOKUP($P36,[1]age!$A$2:$M$457,4,FALSE),1)</f>
        <v>#N/A</v>
      </c>
      <c r="U36" s="1" t="e">
        <f>ROUND(VLOOKUP($P36,[1]age!$A$2:$M$457,5,FALSE),1)</f>
        <v>#N/A</v>
      </c>
      <c r="V36" s="1" t="e">
        <f>ROUND(VLOOKUP($P36,[1]age!$A$2:$M$457,6,FALSE),1)</f>
        <v>#N/A</v>
      </c>
      <c r="W36" s="1" t="e">
        <f>ROUND(VLOOKUP($P36,[1]age!$A$2:$M$457,7,FALSE),1)</f>
        <v>#N/A</v>
      </c>
      <c r="X36" s="1" t="e">
        <f>ROUND(VLOOKUP($P36,[1]age!$A$2:$M$457,8,FALSE),1)</f>
        <v>#N/A</v>
      </c>
      <c r="Y36" s="1" t="e">
        <f>ROUND(VLOOKUP($P36,[1]age!$A$2:$M$457,9,FALSE),1)</f>
        <v>#N/A</v>
      </c>
      <c r="Z36" s="1" t="e">
        <f>ROUND(VLOOKUP($P36,[1]age!$A$2:$M$457,10,FALSE),1)</f>
        <v>#N/A</v>
      </c>
      <c r="AA36" s="1" t="e">
        <f>ROUND(VLOOKUP($P36,[1]age!$A$2:$M$457,11,FALSE),1)</f>
        <v>#N/A</v>
      </c>
      <c r="AB36" s="1" t="e">
        <f>ROUND(VLOOKUP($P36,[1]age!$A$2:$M$457,12,FALSE),1)</f>
        <v>#N/A</v>
      </c>
      <c r="AC36" s="1" t="e">
        <f>ROUND(VLOOKUP($P36,[1]age!$A$2:$M$457,13,FALSE),1)</f>
        <v>#N/A</v>
      </c>
      <c r="AD36" s="1" t="e">
        <f>ROUND(VLOOKUP($Q36,[1]ht!$A$2:$H$253,2,FALSE),1)</f>
        <v>#N/A</v>
      </c>
      <c r="AE36" s="1" t="e">
        <f>ROUND(VLOOKUP($Q36,[1]ht!$A$2:$H$253,3,FALSE),1)</f>
        <v>#N/A</v>
      </c>
      <c r="AF36" s="1" t="e">
        <f>ROUND(VLOOKUP($Q36,[1]ht!$A$2:$H$253,4,FALSE),1)</f>
        <v>#N/A</v>
      </c>
      <c r="AG36" s="1" t="e">
        <f>ROUND(VLOOKUP($Q36,[1]ht!$A$2:$H$253,5,FALSE),1)</f>
        <v>#N/A</v>
      </c>
      <c r="AH36" s="1" t="e">
        <f>ROUND(VLOOKUP($Q36,[1]ht!$A$2:$H$253,6,FALSE),1)</f>
        <v>#N/A</v>
      </c>
      <c r="AI36" s="1" t="e">
        <f>ROUND(VLOOKUP($Q36,[1]ht!$A$2:$H$253,7,FALSE),1)</f>
        <v>#N/A</v>
      </c>
      <c r="AJ36" s="1" t="e">
        <f>ROUND(VLOOKUP($Q36,[1]ht!$A$2:$H$253,8,FALSE),1)</f>
        <v>#N/A</v>
      </c>
    </row>
    <row r="37" spans="1:36">
      <c r="A37" s="5">
        <v>32</v>
      </c>
      <c r="B37" s="109"/>
      <c r="C37" s="126"/>
      <c r="D37" s="8"/>
      <c r="E37" s="12"/>
      <c r="F37" s="9"/>
      <c r="G37" s="30">
        <f t="shared" si="5"/>
        <v>0</v>
      </c>
      <c r="H37" s="30">
        <f t="shared" si="6"/>
        <v>0</v>
      </c>
      <c r="I37" s="9"/>
      <c r="J37" s="9"/>
      <c r="K37" s="24" t="str">
        <f t="shared" si="0"/>
        <v/>
      </c>
      <c r="L37" s="24" t="str">
        <f t="shared" si="1"/>
        <v/>
      </c>
      <c r="M37" s="24" t="str">
        <f t="shared" si="2"/>
        <v/>
      </c>
      <c r="N37" s="10" t="str">
        <f>[1]Profile!$B$2</f>
        <v>700101-1</v>
      </c>
      <c r="O37" s="11" t="e">
        <f>#REF!</f>
        <v>#REF!</v>
      </c>
      <c r="P37" s="1" t="str">
        <f t="shared" si="3"/>
        <v>0</v>
      </c>
      <c r="Q37" s="1" t="str">
        <f t="shared" si="4"/>
        <v>0</v>
      </c>
      <c r="R37" s="1" t="e">
        <f>ROUND(VLOOKUP($P37,[1]age!$A$2:$M$457,2,FALSE),1)</f>
        <v>#N/A</v>
      </c>
      <c r="S37" s="1" t="e">
        <f>ROUND(VLOOKUP($P37,[1]age!$A$2:$M$457,3,FALSE),1)</f>
        <v>#N/A</v>
      </c>
      <c r="T37" s="1" t="e">
        <f>ROUND(VLOOKUP($P37,[1]age!$A$2:$M$457,4,FALSE),1)</f>
        <v>#N/A</v>
      </c>
      <c r="U37" s="1" t="e">
        <f>ROUND(VLOOKUP($P37,[1]age!$A$2:$M$457,5,FALSE),1)</f>
        <v>#N/A</v>
      </c>
      <c r="V37" s="1" t="e">
        <f>ROUND(VLOOKUP($P37,[1]age!$A$2:$M$457,6,FALSE),1)</f>
        <v>#N/A</v>
      </c>
      <c r="W37" s="1" t="e">
        <f>ROUND(VLOOKUP($P37,[1]age!$A$2:$M$457,7,FALSE),1)</f>
        <v>#N/A</v>
      </c>
      <c r="X37" s="1" t="e">
        <f>ROUND(VLOOKUP($P37,[1]age!$A$2:$M$457,8,FALSE),1)</f>
        <v>#N/A</v>
      </c>
      <c r="Y37" s="1" t="e">
        <f>ROUND(VLOOKUP($P37,[1]age!$A$2:$M$457,9,FALSE),1)</f>
        <v>#N/A</v>
      </c>
      <c r="Z37" s="1" t="e">
        <f>ROUND(VLOOKUP($P37,[1]age!$A$2:$M$457,10,FALSE),1)</f>
        <v>#N/A</v>
      </c>
      <c r="AA37" s="1" t="e">
        <f>ROUND(VLOOKUP($P37,[1]age!$A$2:$M$457,11,FALSE),1)</f>
        <v>#N/A</v>
      </c>
      <c r="AB37" s="1" t="e">
        <f>ROUND(VLOOKUP($P37,[1]age!$A$2:$M$457,12,FALSE),1)</f>
        <v>#N/A</v>
      </c>
      <c r="AC37" s="1" t="e">
        <f>ROUND(VLOOKUP($P37,[1]age!$A$2:$M$457,13,FALSE),1)</f>
        <v>#N/A</v>
      </c>
      <c r="AD37" s="1" t="e">
        <f>ROUND(VLOOKUP($Q37,[1]ht!$A$2:$H$253,2,FALSE),1)</f>
        <v>#N/A</v>
      </c>
      <c r="AE37" s="1" t="e">
        <f>ROUND(VLOOKUP($Q37,[1]ht!$A$2:$H$253,3,FALSE),1)</f>
        <v>#N/A</v>
      </c>
      <c r="AF37" s="1" t="e">
        <f>ROUND(VLOOKUP($Q37,[1]ht!$A$2:$H$253,4,FALSE),1)</f>
        <v>#N/A</v>
      </c>
      <c r="AG37" s="1" t="e">
        <f>ROUND(VLOOKUP($Q37,[1]ht!$A$2:$H$253,5,FALSE),1)</f>
        <v>#N/A</v>
      </c>
      <c r="AH37" s="1" t="e">
        <f>ROUND(VLOOKUP($Q37,[1]ht!$A$2:$H$253,6,FALSE),1)</f>
        <v>#N/A</v>
      </c>
      <c r="AI37" s="1" t="e">
        <f>ROUND(VLOOKUP($Q37,[1]ht!$A$2:$H$253,7,FALSE),1)</f>
        <v>#N/A</v>
      </c>
      <c r="AJ37" s="1" t="e">
        <f>ROUND(VLOOKUP($Q37,[1]ht!$A$2:$H$253,8,FALSE),1)</f>
        <v>#N/A</v>
      </c>
    </row>
    <row r="38" spans="1:36">
      <c r="A38" s="5">
        <v>33</v>
      </c>
      <c r="B38" s="6"/>
      <c r="C38" s="126"/>
      <c r="D38" s="8"/>
      <c r="E38" s="12"/>
      <c r="F38" s="9"/>
      <c r="G38" s="30">
        <f t="shared" si="5"/>
        <v>0</v>
      </c>
      <c r="H38" s="30">
        <f t="shared" si="6"/>
        <v>0</v>
      </c>
      <c r="I38" s="9"/>
      <c r="J38" s="9"/>
      <c r="K38" s="24" t="str">
        <f t="shared" si="0"/>
        <v/>
      </c>
      <c r="L38" s="24" t="str">
        <f t="shared" si="1"/>
        <v/>
      </c>
      <c r="M38" s="24" t="str">
        <f t="shared" si="2"/>
        <v/>
      </c>
      <c r="N38" s="10" t="str">
        <f>[1]Profile!$B$2</f>
        <v>700101-1</v>
      </c>
      <c r="O38" s="11" t="e">
        <f>#REF!</f>
        <v>#REF!</v>
      </c>
      <c r="P38" s="1" t="str">
        <f t="shared" si="3"/>
        <v>0</v>
      </c>
      <c r="Q38" s="1" t="str">
        <f t="shared" si="4"/>
        <v>0</v>
      </c>
      <c r="R38" s="1" t="e">
        <f>ROUND(VLOOKUP($P38,[1]age!$A$2:$M$457,2,FALSE),1)</f>
        <v>#N/A</v>
      </c>
      <c r="S38" s="1" t="e">
        <f>ROUND(VLOOKUP($P38,[1]age!$A$2:$M$457,3,FALSE),1)</f>
        <v>#N/A</v>
      </c>
      <c r="T38" s="1" t="e">
        <f>ROUND(VLOOKUP($P38,[1]age!$A$2:$M$457,4,FALSE),1)</f>
        <v>#N/A</v>
      </c>
      <c r="U38" s="1" t="e">
        <f>ROUND(VLOOKUP($P38,[1]age!$A$2:$M$457,5,FALSE),1)</f>
        <v>#N/A</v>
      </c>
      <c r="V38" s="1" t="e">
        <f>ROUND(VLOOKUP($P38,[1]age!$A$2:$M$457,6,FALSE),1)</f>
        <v>#N/A</v>
      </c>
      <c r="W38" s="1" t="e">
        <f>ROUND(VLOOKUP($P38,[1]age!$A$2:$M$457,7,FALSE),1)</f>
        <v>#N/A</v>
      </c>
      <c r="X38" s="1" t="e">
        <f>ROUND(VLOOKUP($P38,[1]age!$A$2:$M$457,8,FALSE),1)</f>
        <v>#N/A</v>
      </c>
      <c r="Y38" s="1" t="e">
        <f>ROUND(VLOOKUP($P38,[1]age!$A$2:$M$457,9,FALSE),1)</f>
        <v>#N/A</v>
      </c>
      <c r="Z38" s="1" t="e">
        <f>ROUND(VLOOKUP($P38,[1]age!$A$2:$M$457,10,FALSE),1)</f>
        <v>#N/A</v>
      </c>
      <c r="AA38" s="1" t="e">
        <f>ROUND(VLOOKUP($P38,[1]age!$A$2:$M$457,11,FALSE),1)</f>
        <v>#N/A</v>
      </c>
      <c r="AB38" s="1" t="e">
        <f>ROUND(VLOOKUP($P38,[1]age!$A$2:$M$457,12,FALSE),1)</f>
        <v>#N/A</v>
      </c>
      <c r="AC38" s="1" t="e">
        <f>ROUND(VLOOKUP($P38,[1]age!$A$2:$M$457,13,FALSE),1)</f>
        <v>#N/A</v>
      </c>
      <c r="AD38" s="1" t="e">
        <f>ROUND(VLOOKUP($Q38,[1]ht!$A$2:$H$253,2,FALSE),1)</f>
        <v>#N/A</v>
      </c>
      <c r="AE38" s="1" t="e">
        <f>ROUND(VLOOKUP($Q38,[1]ht!$A$2:$H$253,3,FALSE),1)</f>
        <v>#N/A</v>
      </c>
      <c r="AF38" s="1" t="e">
        <f>ROUND(VLOOKUP($Q38,[1]ht!$A$2:$H$253,4,FALSE),1)</f>
        <v>#N/A</v>
      </c>
      <c r="AG38" s="1" t="e">
        <f>ROUND(VLOOKUP($Q38,[1]ht!$A$2:$H$253,5,FALSE),1)</f>
        <v>#N/A</v>
      </c>
      <c r="AH38" s="1" t="e">
        <f>ROUND(VLOOKUP($Q38,[1]ht!$A$2:$H$253,6,FALSE),1)</f>
        <v>#N/A</v>
      </c>
      <c r="AI38" s="1" t="e">
        <f>ROUND(VLOOKUP($Q38,[1]ht!$A$2:$H$253,7,FALSE),1)</f>
        <v>#N/A</v>
      </c>
      <c r="AJ38" s="1" t="e">
        <f>ROUND(VLOOKUP($Q38,[1]ht!$A$2:$H$253,8,FALSE),1)</f>
        <v>#N/A</v>
      </c>
    </row>
    <row r="39" spans="1:36">
      <c r="A39" s="5">
        <v>34</v>
      </c>
      <c r="B39" s="6"/>
      <c r="C39" s="126"/>
      <c r="D39" s="8"/>
      <c r="E39" s="12"/>
      <c r="F39" s="9"/>
      <c r="G39" s="30">
        <f t="shared" si="5"/>
        <v>0</v>
      </c>
      <c r="H39" s="30">
        <f t="shared" si="6"/>
        <v>0</v>
      </c>
      <c r="I39" s="9"/>
      <c r="J39" s="9"/>
      <c r="K39" s="24" t="str">
        <f t="shared" si="0"/>
        <v/>
      </c>
      <c r="L39" s="24" t="str">
        <f t="shared" si="1"/>
        <v/>
      </c>
      <c r="M39" s="24" t="str">
        <f t="shared" si="2"/>
        <v/>
      </c>
      <c r="N39" s="10" t="str">
        <f>[1]Profile!$B$2</f>
        <v>700101-1</v>
      </c>
      <c r="O39" s="11" t="e">
        <f>#REF!</f>
        <v>#REF!</v>
      </c>
      <c r="P39" s="1" t="str">
        <f t="shared" si="3"/>
        <v>0</v>
      </c>
      <c r="Q39" s="1" t="str">
        <f t="shared" si="4"/>
        <v>0</v>
      </c>
      <c r="R39" s="1" t="e">
        <f>ROUND(VLOOKUP($P39,[1]age!$A$2:$M$457,2,FALSE),1)</f>
        <v>#N/A</v>
      </c>
      <c r="S39" s="1" t="e">
        <f>ROUND(VLOOKUP($P39,[1]age!$A$2:$M$457,3,FALSE),1)</f>
        <v>#N/A</v>
      </c>
      <c r="T39" s="1" t="e">
        <f>ROUND(VLOOKUP($P39,[1]age!$A$2:$M$457,4,FALSE),1)</f>
        <v>#N/A</v>
      </c>
      <c r="U39" s="1" t="e">
        <f>ROUND(VLOOKUP($P39,[1]age!$A$2:$M$457,5,FALSE),1)</f>
        <v>#N/A</v>
      </c>
      <c r="V39" s="1" t="e">
        <f>ROUND(VLOOKUP($P39,[1]age!$A$2:$M$457,6,FALSE),1)</f>
        <v>#N/A</v>
      </c>
      <c r="W39" s="1" t="e">
        <f>ROUND(VLOOKUP($P39,[1]age!$A$2:$M$457,7,FALSE),1)</f>
        <v>#N/A</v>
      </c>
      <c r="X39" s="1" t="e">
        <f>ROUND(VLOOKUP($P39,[1]age!$A$2:$M$457,8,FALSE),1)</f>
        <v>#N/A</v>
      </c>
      <c r="Y39" s="1" t="e">
        <f>ROUND(VLOOKUP($P39,[1]age!$A$2:$M$457,9,FALSE),1)</f>
        <v>#N/A</v>
      </c>
      <c r="Z39" s="1" t="e">
        <f>ROUND(VLOOKUP($P39,[1]age!$A$2:$M$457,10,FALSE),1)</f>
        <v>#N/A</v>
      </c>
      <c r="AA39" s="1" t="e">
        <f>ROUND(VLOOKUP($P39,[1]age!$A$2:$M$457,11,FALSE),1)</f>
        <v>#N/A</v>
      </c>
      <c r="AB39" s="1" t="e">
        <f>ROUND(VLOOKUP($P39,[1]age!$A$2:$M$457,12,FALSE),1)</f>
        <v>#N/A</v>
      </c>
      <c r="AC39" s="1" t="e">
        <f>ROUND(VLOOKUP($P39,[1]age!$A$2:$M$457,13,FALSE),1)</f>
        <v>#N/A</v>
      </c>
      <c r="AD39" s="1" t="e">
        <f>ROUND(VLOOKUP($Q39,[1]ht!$A$2:$H$253,2,FALSE),1)</f>
        <v>#N/A</v>
      </c>
      <c r="AE39" s="1" t="e">
        <f>ROUND(VLOOKUP($Q39,[1]ht!$A$2:$H$253,3,FALSE),1)</f>
        <v>#N/A</v>
      </c>
      <c r="AF39" s="1" t="e">
        <f>ROUND(VLOOKUP($Q39,[1]ht!$A$2:$H$253,4,FALSE),1)</f>
        <v>#N/A</v>
      </c>
      <c r="AG39" s="1" t="e">
        <f>ROUND(VLOOKUP($Q39,[1]ht!$A$2:$H$253,5,FALSE),1)</f>
        <v>#N/A</v>
      </c>
      <c r="AH39" s="1" t="e">
        <f>ROUND(VLOOKUP($Q39,[1]ht!$A$2:$H$253,6,FALSE),1)</f>
        <v>#N/A</v>
      </c>
      <c r="AI39" s="1" t="e">
        <f>ROUND(VLOOKUP($Q39,[1]ht!$A$2:$H$253,7,FALSE),1)</f>
        <v>#N/A</v>
      </c>
      <c r="AJ39" s="1" t="e">
        <f>ROUND(VLOOKUP($Q39,[1]ht!$A$2:$H$253,8,FALSE),1)</f>
        <v>#N/A</v>
      </c>
    </row>
    <row r="40" spans="1:36">
      <c r="A40" s="5">
        <v>35</v>
      </c>
      <c r="B40" s="6"/>
      <c r="C40" s="126"/>
      <c r="D40" s="8"/>
      <c r="E40" s="12"/>
      <c r="F40" s="9"/>
      <c r="G40" s="30">
        <f t="shared" si="5"/>
        <v>0</v>
      </c>
      <c r="H40" s="30">
        <f t="shared" si="6"/>
        <v>0</v>
      </c>
      <c r="I40" s="9"/>
      <c r="J40" s="9"/>
      <c r="K40" s="24" t="str">
        <f t="shared" si="0"/>
        <v/>
      </c>
      <c r="L40" s="24" t="str">
        <f t="shared" si="1"/>
        <v/>
      </c>
      <c r="M40" s="24" t="str">
        <f t="shared" si="2"/>
        <v/>
      </c>
      <c r="N40" s="10" t="str">
        <f>[1]Profile!$B$2</f>
        <v>700101-1</v>
      </c>
      <c r="O40" s="11" t="e">
        <f>#REF!</f>
        <v>#REF!</v>
      </c>
      <c r="P40" s="1" t="str">
        <f t="shared" si="3"/>
        <v>0</v>
      </c>
      <c r="Q40" s="1" t="str">
        <f t="shared" si="4"/>
        <v>0</v>
      </c>
      <c r="R40" s="1" t="e">
        <f>ROUND(VLOOKUP($P40,[1]age!$A$2:$M$457,2,FALSE),1)</f>
        <v>#N/A</v>
      </c>
      <c r="S40" s="1" t="e">
        <f>ROUND(VLOOKUP($P40,[1]age!$A$2:$M$457,3,FALSE),1)</f>
        <v>#N/A</v>
      </c>
      <c r="T40" s="1" t="e">
        <f>ROUND(VLOOKUP($P40,[1]age!$A$2:$M$457,4,FALSE),1)</f>
        <v>#N/A</v>
      </c>
      <c r="U40" s="1" t="e">
        <f>ROUND(VLOOKUP($P40,[1]age!$A$2:$M$457,5,FALSE),1)</f>
        <v>#N/A</v>
      </c>
      <c r="V40" s="1" t="e">
        <f>ROUND(VLOOKUP($P40,[1]age!$A$2:$M$457,6,FALSE),1)</f>
        <v>#N/A</v>
      </c>
      <c r="W40" s="1" t="e">
        <f>ROUND(VLOOKUP($P40,[1]age!$A$2:$M$457,7,FALSE),1)</f>
        <v>#N/A</v>
      </c>
      <c r="X40" s="1" t="e">
        <f>ROUND(VLOOKUP($P40,[1]age!$A$2:$M$457,8,FALSE),1)</f>
        <v>#N/A</v>
      </c>
      <c r="Y40" s="1" t="e">
        <f>ROUND(VLOOKUP($P40,[1]age!$A$2:$M$457,9,FALSE),1)</f>
        <v>#N/A</v>
      </c>
      <c r="Z40" s="1" t="e">
        <f>ROUND(VLOOKUP($P40,[1]age!$A$2:$M$457,10,FALSE),1)</f>
        <v>#N/A</v>
      </c>
      <c r="AA40" s="1" t="e">
        <f>ROUND(VLOOKUP($P40,[1]age!$A$2:$M$457,11,FALSE),1)</f>
        <v>#N/A</v>
      </c>
      <c r="AB40" s="1" t="e">
        <f>ROUND(VLOOKUP($P40,[1]age!$A$2:$M$457,12,FALSE),1)</f>
        <v>#N/A</v>
      </c>
      <c r="AC40" s="1" t="e">
        <f>ROUND(VLOOKUP($P40,[1]age!$A$2:$M$457,13,FALSE),1)</f>
        <v>#N/A</v>
      </c>
      <c r="AD40" s="1" t="e">
        <f>ROUND(VLOOKUP($Q40,[1]ht!$A$2:$H$253,2,FALSE),1)</f>
        <v>#N/A</v>
      </c>
      <c r="AE40" s="1" t="e">
        <f>ROUND(VLOOKUP($Q40,[1]ht!$A$2:$H$253,3,FALSE),1)</f>
        <v>#N/A</v>
      </c>
      <c r="AF40" s="1" t="e">
        <f>ROUND(VLOOKUP($Q40,[1]ht!$A$2:$H$253,4,FALSE),1)</f>
        <v>#N/A</v>
      </c>
      <c r="AG40" s="1" t="e">
        <f>ROUND(VLOOKUP($Q40,[1]ht!$A$2:$H$253,5,FALSE),1)</f>
        <v>#N/A</v>
      </c>
      <c r="AH40" s="1" t="e">
        <f>ROUND(VLOOKUP($Q40,[1]ht!$A$2:$H$253,6,FALSE),1)</f>
        <v>#N/A</v>
      </c>
      <c r="AI40" s="1" t="e">
        <f>ROUND(VLOOKUP($Q40,[1]ht!$A$2:$H$253,7,FALSE),1)</f>
        <v>#N/A</v>
      </c>
      <c r="AJ40" s="1" t="e">
        <f>ROUND(VLOOKUP($Q40,[1]ht!$A$2:$H$253,8,FALSE),1)</f>
        <v>#N/A</v>
      </c>
    </row>
    <row r="41" spans="1:36">
      <c r="A41" s="5">
        <v>36</v>
      </c>
      <c r="B41" s="6"/>
      <c r="C41" s="126"/>
      <c r="D41" s="8"/>
      <c r="E41" s="12"/>
      <c r="F41" s="9"/>
      <c r="G41" s="30">
        <f t="shared" si="5"/>
        <v>0</v>
      </c>
      <c r="H41" s="30">
        <f t="shared" si="6"/>
        <v>0</v>
      </c>
      <c r="I41" s="9"/>
      <c r="J41" s="9"/>
      <c r="K41" s="24" t="str">
        <f t="shared" si="0"/>
        <v/>
      </c>
      <c r="L41" s="24" t="str">
        <f t="shared" si="1"/>
        <v/>
      </c>
      <c r="M41" s="24" t="str">
        <f t="shared" si="2"/>
        <v/>
      </c>
      <c r="N41" s="10" t="str">
        <f>[1]Profile!$B$2</f>
        <v>700101-1</v>
      </c>
      <c r="O41" s="11" t="e">
        <f>#REF!</f>
        <v>#REF!</v>
      </c>
      <c r="P41" s="1" t="str">
        <f t="shared" si="3"/>
        <v>0</v>
      </c>
      <c r="Q41" s="1" t="str">
        <f t="shared" si="4"/>
        <v>0</v>
      </c>
      <c r="R41" s="1" t="e">
        <f>ROUND(VLOOKUP($P41,[1]age!$A$2:$M$457,2,FALSE),1)</f>
        <v>#N/A</v>
      </c>
      <c r="S41" s="1" t="e">
        <f>ROUND(VLOOKUP($P41,[1]age!$A$2:$M$457,3,FALSE),1)</f>
        <v>#N/A</v>
      </c>
      <c r="T41" s="1" t="e">
        <f>ROUND(VLOOKUP($P41,[1]age!$A$2:$M$457,4,FALSE),1)</f>
        <v>#N/A</v>
      </c>
      <c r="U41" s="1" t="e">
        <f>ROUND(VLOOKUP($P41,[1]age!$A$2:$M$457,5,FALSE),1)</f>
        <v>#N/A</v>
      </c>
      <c r="V41" s="1" t="e">
        <f>ROUND(VLOOKUP($P41,[1]age!$A$2:$M$457,6,FALSE),1)</f>
        <v>#N/A</v>
      </c>
      <c r="W41" s="1" t="e">
        <f>ROUND(VLOOKUP($P41,[1]age!$A$2:$M$457,7,FALSE),1)</f>
        <v>#N/A</v>
      </c>
      <c r="X41" s="1" t="e">
        <f>ROUND(VLOOKUP($P41,[1]age!$A$2:$M$457,8,FALSE),1)</f>
        <v>#N/A</v>
      </c>
      <c r="Y41" s="1" t="e">
        <f>ROUND(VLOOKUP($P41,[1]age!$A$2:$M$457,9,FALSE),1)</f>
        <v>#N/A</v>
      </c>
      <c r="Z41" s="1" t="e">
        <f>ROUND(VLOOKUP($P41,[1]age!$A$2:$M$457,10,FALSE),1)</f>
        <v>#N/A</v>
      </c>
      <c r="AA41" s="1" t="e">
        <f>ROUND(VLOOKUP($P41,[1]age!$A$2:$M$457,11,FALSE),1)</f>
        <v>#N/A</v>
      </c>
      <c r="AB41" s="1" t="e">
        <f>ROUND(VLOOKUP($P41,[1]age!$A$2:$M$457,12,FALSE),1)</f>
        <v>#N/A</v>
      </c>
      <c r="AC41" s="1" t="e">
        <f>ROUND(VLOOKUP($P41,[1]age!$A$2:$M$457,13,FALSE),1)</f>
        <v>#N/A</v>
      </c>
      <c r="AD41" s="1" t="e">
        <f>ROUND(VLOOKUP($Q41,[1]ht!$A$2:$H$253,2,FALSE),1)</f>
        <v>#N/A</v>
      </c>
      <c r="AE41" s="1" t="e">
        <f>ROUND(VLOOKUP($Q41,[1]ht!$A$2:$H$253,3,FALSE),1)</f>
        <v>#N/A</v>
      </c>
      <c r="AF41" s="1" t="e">
        <f>ROUND(VLOOKUP($Q41,[1]ht!$A$2:$H$253,4,FALSE),1)</f>
        <v>#N/A</v>
      </c>
      <c r="AG41" s="1" t="e">
        <f>ROUND(VLOOKUP($Q41,[1]ht!$A$2:$H$253,5,FALSE),1)</f>
        <v>#N/A</v>
      </c>
      <c r="AH41" s="1" t="e">
        <f>ROUND(VLOOKUP($Q41,[1]ht!$A$2:$H$253,6,FALSE),1)</f>
        <v>#N/A</v>
      </c>
      <c r="AI41" s="1" t="e">
        <f>ROUND(VLOOKUP($Q41,[1]ht!$A$2:$H$253,7,FALSE),1)</f>
        <v>#N/A</v>
      </c>
      <c r="AJ41" s="1" t="e">
        <f>ROUND(VLOOKUP($Q41,[1]ht!$A$2:$H$253,8,FALSE),1)</f>
        <v>#N/A</v>
      </c>
    </row>
    <row r="42" spans="1:36">
      <c r="A42" s="5">
        <v>37</v>
      </c>
      <c r="B42" s="6"/>
      <c r="C42" s="126"/>
      <c r="D42" s="8"/>
      <c r="E42" s="12"/>
      <c r="F42" s="9"/>
      <c r="G42" s="30">
        <f t="shared" si="5"/>
        <v>0</v>
      </c>
      <c r="H42" s="30">
        <f t="shared" si="6"/>
        <v>0</v>
      </c>
      <c r="I42" s="9"/>
      <c r="J42" s="9"/>
      <c r="K42" s="24" t="str">
        <f t="shared" si="0"/>
        <v/>
      </c>
      <c r="L42" s="24" t="str">
        <f t="shared" si="1"/>
        <v/>
      </c>
      <c r="M42" s="24" t="str">
        <f t="shared" si="2"/>
        <v/>
      </c>
      <c r="N42" s="10" t="str">
        <f>[1]Profile!$B$2</f>
        <v>700101-1</v>
      </c>
      <c r="O42" s="11" t="e">
        <f>#REF!</f>
        <v>#REF!</v>
      </c>
      <c r="P42" s="1" t="str">
        <f t="shared" si="3"/>
        <v>0</v>
      </c>
      <c r="Q42" s="1" t="str">
        <f t="shared" si="4"/>
        <v>0</v>
      </c>
      <c r="R42" s="1" t="e">
        <f>ROUND(VLOOKUP($P42,[1]age!$A$2:$M$457,2,FALSE),1)</f>
        <v>#N/A</v>
      </c>
      <c r="S42" s="1" t="e">
        <f>ROUND(VLOOKUP($P42,[1]age!$A$2:$M$457,3,FALSE),1)</f>
        <v>#N/A</v>
      </c>
      <c r="T42" s="1" t="e">
        <f>ROUND(VLOOKUP($P42,[1]age!$A$2:$M$457,4,FALSE),1)</f>
        <v>#N/A</v>
      </c>
      <c r="U42" s="1" t="e">
        <f>ROUND(VLOOKUP($P42,[1]age!$A$2:$M$457,5,FALSE),1)</f>
        <v>#N/A</v>
      </c>
      <c r="V42" s="1" t="e">
        <f>ROUND(VLOOKUP($P42,[1]age!$A$2:$M$457,6,FALSE),1)</f>
        <v>#N/A</v>
      </c>
      <c r="W42" s="1" t="e">
        <f>ROUND(VLOOKUP($P42,[1]age!$A$2:$M$457,7,FALSE),1)</f>
        <v>#N/A</v>
      </c>
      <c r="X42" s="1" t="e">
        <f>ROUND(VLOOKUP($P42,[1]age!$A$2:$M$457,8,FALSE),1)</f>
        <v>#N/A</v>
      </c>
      <c r="Y42" s="1" t="e">
        <f>ROUND(VLOOKUP($P42,[1]age!$A$2:$M$457,9,FALSE),1)</f>
        <v>#N/A</v>
      </c>
      <c r="Z42" s="1" t="e">
        <f>ROUND(VLOOKUP($P42,[1]age!$A$2:$M$457,10,FALSE),1)</f>
        <v>#N/A</v>
      </c>
      <c r="AA42" s="1" t="e">
        <f>ROUND(VLOOKUP($P42,[1]age!$A$2:$M$457,11,FALSE),1)</f>
        <v>#N/A</v>
      </c>
      <c r="AB42" s="1" t="e">
        <f>ROUND(VLOOKUP($P42,[1]age!$A$2:$M$457,12,FALSE),1)</f>
        <v>#N/A</v>
      </c>
      <c r="AC42" s="1" t="e">
        <f>ROUND(VLOOKUP($P42,[1]age!$A$2:$M$457,13,FALSE),1)</f>
        <v>#N/A</v>
      </c>
      <c r="AD42" s="1" t="e">
        <f>ROUND(VLOOKUP($Q42,[1]ht!$A$2:$H$253,2,FALSE),1)</f>
        <v>#N/A</v>
      </c>
      <c r="AE42" s="1" t="e">
        <f>ROUND(VLOOKUP($Q42,[1]ht!$A$2:$H$253,3,FALSE),1)</f>
        <v>#N/A</v>
      </c>
      <c r="AF42" s="1" t="e">
        <f>ROUND(VLOOKUP($Q42,[1]ht!$A$2:$H$253,4,FALSE),1)</f>
        <v>#N/A</v>
      </c>
      <c r="AG42" s="1" t="e">
        <f>ROUND(VLOOKUP($Q42,[1]ht!$A$2:$H$253,5,FALSE),1)</f>
        <v>#N/A</v>
      </c>
      <c r="AH42" s="1" t="e">
        <f>ROUND(VLOOKUP($Q42,[1]ht!$A$2:$H$253,6,FALSE),1)</f>
        <v>#N/A</v>
      </c>
      <c r="AI42" s="1" t="e">
        <f>ROUND(VLOOKUP($Q42,[1]ht!$A$2:$H$253,7,FALSE),1)</f>
        <v>#N/A</v>
      </c>
      <c r="AJ42" s="1" t="e">
        <f>ROUND(VLOOKUP($Q42,[1]ht!$A$2:$H$253,8,FALSE),1)</f>
        <v>#N/A</v>
      </c>
    </row>
    <row r="43" spans="1:36">
      <c r="A43" s="5">
        <v>38</v>
      </c>
      <c r="B43" s="6"/>
      <c r="C43" s="126"/>
      <c r="D43" s="8"/>
      <c r="E43" s="12"/>
      <c r="F43" s="9"/>
      <c r="G43" s="30">
        <f t="shared" si="5"/>
        <v>0</v>
      </c>
      <c r="H43" s="30">
        <f t="shared" si="6"/>
        <v>0</v>
      </c>
      <c r="I43" s="9"/>
      <c r="J43" s="9"/>
      <c r="K43" s="24" t="str">
        <f t="shared" si="0"/>
        <v/>
      </c>
      <c r="L43" s="24" t="str">
        <f t="shared" si="1"/>
        <v/>
      </c>
      <c r="M43" s="24" t="str">
        <f t="shared" si="2"/>
        <v/>
      </c>
      <c r="N43" s="10" t="str">
        <f>[1]Profile!$B$2</f>
        <v>700101-1</v>
      </c>
      <c r="O43" s="11" t="e">
        <f>#REF!</f>
        <v>#REF!</v>
      </c>
      <c r="P43" s="1" t="str">
        <f t="shared" si="3"/>
        <v>0</v>
      </c>
      <c r="Q43" s="1" t="str">
        <f t="shared" si="4"/>
        <v>0</v>
      </c>
      <c r="R43" s="1" t="e">
        <f>ROUND(VLOOKUP($P43,[1]age!$A$2:$M$457,2,FALSE),1)</f>
        <v>#N/A</v>
      </c>
      <c r="S43" s="1" t="e">
        <f>ROUND(VLOOKUP($P43,[1]age!$A$2:$M$457,3,FALSE),1)</f>
        <v>#N/A</v>
      </c>
      <c r="T43" s="1" t="e">
        <f>ROUND(VLOOKUP($P43,[1]age!$A$2:$M$457,4,FALSE),1)</f>
        <v>#N/A</v>
      </c>
      <c r="U43" s="1" t="e">
        <f>ROUND(VLOOKUP($P43,[1]age!$A$2:$M$457,5,FALSE),1)</f>
        <v>#N/A</v>
      </c>
      <c r="V43" s="1" t="e">
        <f>ROUND(VLOOKUP($P43,[1]age!$A$2:$M$457,6,FALSE),1)</f>
        <v>#N/A</v>
      </c>
      <c r="W43" s="1" t="e">
        <f>ROUND(VLOOKUP($P43,[1]age!$A$2:$M$457,7,FALSE),1)</f>
        <v>#N/A</v>
      </c>
      <c r="X43" s="1" t="e">
        <f>ROUND(VLOOKUP($P43,[1]age!$A$2:$M$457,8,FALSE),1)</f>
        <v>#N/A</v>
      </c>
      <c r="Y43" s="1" t="e">
        <f>ROUND(VLOOKUP($P43,[1]age!$A$2:$M$457,9,FALSE),1)</f>
        <v>#N/A</v>
      </c>
      <c r="Z43" s="1" t="e">
        <f>ROUND(VLOOKUP($P43,[1]age!$A$2:$M$457,10,FALSE),1)</f>
        <v>#N/A</v>
      </c>
      <c r="AA43" s="1" t="e">
        <f>ROUND(VLOOKUP($P43,[1]age!$A$2:$M$457,11,FALSE),1)</f>
        <v>#N/A</v>
      </c>
      <c r="AB43" s="1" t="e">
        <f>ROUND(VLOOKUP($P43,[1]age!$A$2:$M$457,12,FALSE),1)</f>
        <v>#N/A</v>
      </c>
      <c r="AC43" s="1" t="e">
        <f>ROUND(VLOOKUP($P43,[1]age!$A$2:$M$457,13,FALSE),1)</f>
        <v>#N/A</v>
      </c>
      <c r="AD43" s="1" t="e">
        <f>ROUND(VLOOKUP($Q43,[1]ht!$A$2:$H$253,2,FALSE),1)</f>
        <v>#N/A</v>
      </c>
      <c r="AE43" s="1" t="e">
        <f>ROUND(VLOOKUP($Q43,[1]ht!$A$2:$H$253,3,FALSE),1)</f>
        <v>#N/A</v>
      </c>
      <c r="AF43" s="1" t="e">
        <f>ROUND(VLOOKUP($Q43,[1]ht!$A$2:$H$253,4,FALSE),1)</f>
        <v>#N/A</v>
      </c>
      <c r="AG43" s="1" t="e">
        <f>ROUND(VLOOKUP($Q43,[1]ht!$A$2:$H$253,5,FALSE),1)</f>
        <v>#N/A</v>
      </c>
      <c r="AH43" s="1" t="e">
        <f>ROUND(VLOOKUP($Q43,[1]ht!$A$2:$H$253,6,FALSE),1)</f>
        <v>#N/A</v>
      </c>
      <c r="AI43" s="1" t="e">
        <f>ROUND(VLOOKUP($Q43,[1]ht!$A$2:$H$253,7,FALSE),1)</f>
        <v>#N/A</v>
      </c>
      <c r="AJ43" s="1" t="e">
        <f>ROUND(VLOOKUP($Q43,[1]ht!$A$2:$H$253,8,FALSE),1)</f>
        <v>#N/A</v>
      </c>
    </row>
    <row r="44" spans="1:36">
      <c r="A44" s="5">
        <v>39</v>
      </c>
      <c r="B44" s="6"/>
      <c r="C44" s="126"/>
      <c r="D44" s="8"/>
      <c r="E44" s="12"/>
      <c r="F44" s="9"/>
      <c r="G44" s="30">
        <f t="shared" si="5"/>
        <v>0</v>
      </c>
      <c r="H44" s="30">
        <f t="shared" si="6"/>
        <v>0</v>
      </c>
      <c r="I44" s="9"/>
      <c r="J44" s="9"/>
      <c r="K44" s="24" t="str">
        <f t="shared" si="0"/>
        <v/>
      </c>
      <c r="L44" s="24" t="str">
        <f t="shared" si="1"/>
        <v/>
      </c>
      <c r="M44" s="24" t="str">
        <f t="shared" si="2"/>
        <v/>
      </c>
      <c r="N44" s="10" t="str">
        <f>[1]Profile!$B$2</f>
        <v>700101-1</v>
      </c>
      <c r="O44" s="11" t="e">
        <f>#REF!</f>
        <v>#REF!</v>
      </c>
      <c r="P44" s="1" t="str">
        <f t="shared" si="3"/>
        <v>0</v>
      </c>
      <c r="Q44" s="1" t="str">
        <f t="shared" si="4"/>
        <v>0</v>
      </c>
      <c r="R44" s="1" t="e">
        <f>ROUND(VLOOKUP($P44,[1]age!$A$2:$M$457,2,FALSE),1)</f>
        <v>#N/A</v>
      </c>
      <c r="S44" s="1" t="e">
        <f>ROUND(VLOOKUP($P44,[1]age!$A$2:$M$457,3,FALSE),1)</f>
        <v>#N/A</v>
      </c>
      <c r="T44" s="1" t="e">
        <f>ROUND(VLOOKUP($P44,[1]age!$A$2:$M$457,4,FALSE),1)</f>
        <v>#N/A</v>
      </c>
      <c r="U44" s="1" t="e">
        <f>ROUND(VLOOKUP($P44,[1]age!$A$2:$M$457,5,FALSE),1)</f>
        <v>#N/A</v>
      </c>
      <c r="V44" s="1" t="e">
        <f>ROUND(VLOOKUP($P44,[1]age!$A$2:$M$457,6,FALSE),1)</f>
        <v>#N/A</v>
      </c>
      <c r="W44" s="1" t="e">
        <f>ROUND(VLOOKUP($P44,[1]age!$A$2:$M$457,7,FALSE),1)</f>
        <v>#N/A</v>
      </c>
      <c r="X44" s="1" t="e">
        <f>ROUND(VLOOKUP($P44,[1]age!$A$2:$M$457,8,FALSE),1)</f>
        <v>#N/A</v>
      </c>
      <c r="Y44" s="1" t="e">
        <f>ROUND(VLOOKUP($P44,[1]age!$A$2:$M$457,9,FALSE),1)</f>
        <v>#N/A</v>
      </c>
      <c r="Z44" s="1" t="e">
        <f>ROUND(VLOOKUP($P44,[1]age!$A$2:$M$457,10,FALSE),1)</f>
        <v>#N/A</v>
      </c>
      <c r="AA44" s="1" t="e">
        <f>ROUND(VLOOKUP($P44,[1]age!$A$2:$M$457,11,FALSE),1)</f>
        <v>#N/A</v>
      </c>
      <c r="AB44" s="1" t="e">
        <f>ROUND(VLOOKUP($P44,[1]age!$A$2:$M$457,12,FALSE),1)</f>
        <v>#N/A</v>
      </c>
      <c r="AC44" s="1" t="e">
        <f>ROUND(VLOOKUP($P44,[1]age!$A$2:$M$457,13,FALSE),1)</f>
        <v>#N/A</v>
      </c>
      <c r="AD44" s="1" t="e">
        <f>ROUND(VLOOKUP($Q44,[1]ht!$A$2:$H$253,2,FALSE),1)</f>
        <v>#N/A</v>
      </c>
      <c r="AE44" s="1" t="e">
        <f>ROUND(VLOOKUP($Q44,[1]ht!$A$2:$H$253,3,FALSE),1)</f>
        <v>#N/A</v>
      </c>
      <c r="AF44" s="1" t="e">
        <f>ROUND(VLOOKUP($Q44,[1]ht!$A$2:$H$253,4,FALSE),1)</f>
        <v>#N/A</v>
      </c>
      <c r="AG44" s="1" t="e">
        <f>ROUND(VLOOKUP($Q44,[1]ht!$A$2:$H$253,5,FALSE),1)</f>
        <v>#N/A</v>
      </c>
      <c r="AH44" s="1" t="e">
        <f>ROUND(VLOOKUP($Q44,[1]ht!$A$2:$H$253,6,FALSE),1)</f>
        <v>#N/A</v>
      </c>
      <c r="AI44" s="1" t="e">
        <f>ROUND(VLOOKUP($Q44,[1]ht!$A$2:$H$253,7,FALSE),1)</f>
        <v>#N/A</v>
      </c>
      <c r="AJ44" s="1" t="e">
        <f>ROUND(VLOOKUP($Q44,[1]ht!$A$2:$H$253,8,FALSE),1)</f>
        <v>#N/A</v>
      </c>
    </row>
    <row r="45" spans="1:36">
      <c r="A45" s="5">
        <v>40</v>
      </c>
      <c r="B45" s="6"/>
      <c r="C45" s="126"/>
      <c r="D45" s="8"/>
      <c r="E45" s="12"/>
      <c r="F45" s="9"/>
      <c r="G45" s="30">
        <f t="shared" si="5"/>
        <v>0</v>
      </c>
      <c r="H45" s="30">
        <f t="shared" si="6"/>
        <v>0</v>
      </c>
      <c r="I45" s="9"/>
      <c r="J45" s="9"/>
      <c r="K45" s="24" t="str">
        <f t="shared" si="0"/>
        <v/>
      </c>
      <c r="L45" s="24" t="str">
        <f t="shared" si="1"/>
        <v/>
      </c>
      <c r="M45" s="24" t="str">
        <f t="shared" si="2"/>
        <v/>
      </c>
      <c r="N45" s="10" t="str">
        <f>[1]Profile!$B$2</f>
        <v>700101-1</v>
      </c>
      <c r="O45" s="11" t="e">
        <f>#REF!</f>
        <v>#REF!</v>
      </c>
      <c r="P45" s="1" t="str">
        <f t="shared" si="3"/>
        <v>0</v>
      </c>
      <c r="Q45" s="1" t="str">
        <f t="shared" si="4"/>
        <v>0</v>
      </c>
      <c r="R45" s="1" t="e">
        <f>ROUND(VLOOKUP($P45,[1]age!$A$2:$M$457,2,FALSE),1)</f>
        <v>#N/A</v>
      </c>
      <c r="S45" s="1" t="e">
        <f>ROUND(VLOOKUP($P45,[1]age!$A$2:$M$457,3,FALSE),1)</f>
        <v>#N/A</v>
      </c>
      <c r="T45" s="1" t="e">
        <f>ROUND(VLOOKUP($P45,[1]age!$A$2:$M$457,4,FALSE),1)</f>
        <v>#N/A</v>
      </c>
      <c r="U45" s="1" t="e">
        <f>ROUND(VLOOKUP($P45,[1]age!$A$2:$M$457,5,FALSE),1)</f>
        <v>#N/A</v>
      </c>
      <c r="V45" s="1" t="e">
        <f>ROUND(VLOOKUP($P45,[1]age!$A$2:$M$457,6,FALSE),1)</f>
        <v>#N/A</v>
      </c>
      <c r="W45" s="1" t="e">
        <f>ROUND(VLOOKUP($P45,[1]age!$A$2:$M$457,7,FALSE),1)</f>
        <v>#N/A</v>
      </c>
      <c r="X45" s="1" t="e">
        <f>ROUND(VLOOKUP($P45,[1]age!$A$2:$M$457,8,FALSE),1)</f>
        <v>#N/A</v>
      </c>
      <c r="Y45" s="1" t="e">
        <f>ROUND(VLOOKUP($P45,[1]age!$A$2:$M$457,9,FALSE),1)</f>
        <v>#N/A</v>
      </c>
      <c r="Z45" s="1" t="e">
        <f>ROUND(VLOOKUP($P45,[1]age!$A$2:$M$457,10,FALSE),1)</f>
        <v>#N/A</v>
      </c>
      <c r="AA45" s="1" t="e">
        <f>ROUND(VLOOKUP($P45,[1]age!$A$2:$M$457,11,FALSE),1)</f>
        <v>#N/A</v>
      </c>
      <c r="AB45" s="1" t="e">
        <f>ROUND(VLOOKUP($P45,[1]age!$A$2:$M$457,12,FALSE),1)</f>
        <v>#N/A</v>
      </c>
      <c r="AC45" s="1" t="e">
        <f>ROUND(VLOOKUP($P45,[1]age!$A$2:$M$457,13,FALSE),1)</f>
        <v>#N/A</v>
      </c>
      <c r="AD45" s="1" t="e">
        <f>ROUND(VLOOKUP($Q45,[1]ht!$A$2:$H$253,2,FALSE),1)</f>
        <v>#N/A</v>
      </c>
      <c r="AE45" s="1" t="e">
        <f>ROUND(VLOOKUP($Q45,[1]ht!$A$2:$H$253,3,FALSE),1)</f>
        <v>#N/A</v>
      </c>
      <c r="AF45" s="1" t="e">
        <f>ROUND(VLOOKUP($Q45,[1]ht!$A$2:$H$253,4,FALSE),1)</f>
        <v>#N/A</v>
      </c>
      <c r="AG45" s="1" t="e">
        <f>ROUND(VLOOKUP($Q45,[1]ht!$A$2:$H$253,5,FALSE),1)</f>
        <v>#N/A</v>
      </c>
      <c r="AH45" s="1" t="e">
        <f>ROUND(VLOOKUP($Q45,[1]ht!$A$2:$H$253,6,FALSE),1)</f>
        <v>#N/A</v>
      </c>
      <c r="AI45" s="1" t="e">
        <f>ROUND(VLOOKUP($Q45,[1]ht!$A$2:$H$253,7,FALSE),1)</f>
        <v>#N/A</v>
      </c>
      <c r="AJ45" s="1" t="e">
        <f>ROUND(VLOOKUP($Q45,[1]ht!$A$2:$H$253,8,FALSE),1)</f>
        <v>#N/A</v>
      </c>
    </row>
    <row r="46" spans="1:36">
      <c r="A46" s="5">
        <v>41</v>
      </c>
      <c r="B46" s="6"/>
      <c r="C46" s="126"/>
      <c r="D46" s="8"/>
      <c r="E46" s="12"/>
      <c r="F46" s="9"/>
      <c r="G46" s="30">
        <f t="shared" si="5"/>
        <v>0</v>
      </c>
      <c r="H46" s="30">
        <f t="shared" si="6"/>
        <v>0</v>
      </c>
      <c r="I46" s="9"/>
      <c r="J46" s="9"/>
      <c r="K46" s="24" t="str">
        <f t="shared" si="0"/>
        <v/>
      </c>
      <c r="L46" s="24" t="str">
        <f t="shared" si="1"/>
        <v/>
      </c>
      <c r="M46" s="24" t="str">
        <f t="shared" si="2"/>
        <v/>
      </c>
      <c r="N46" s="10" t="str">
        <f>[1]Profile!$B$2</f>
        <v>700101-1</v>
      </c>
      <c r="O46" s="11" t="e">
        <f>#REF!</f>
        <v>#REF!</v>
      </c>
      <c r="P46" s="1" t="str">
        <f t="shared" si="3"/>
        <v>0</v>
      </c>
      <c r="Q46" s="1" t="str">
        <f t="shared" si="4"/>
        <v>0</v>
      </c>
      <c r="R46" s="1" t="e">
        <f>ROUND(VLOOKUP($P46,[1]age!$A$2:$M$457,2,FALSE),1)</f>
        <v>#N/A</v>
      </c>
      <c r="S46" s="1" t="e">
        <f>ROUND(VLOOKUP($P46,[1]age!$A$2:$M$457,3,FALSE),1)</f>
        <v>#N/A</v>
      </c>
      <c r="T46" s="1" t="e">
        <f>ROUND(VLOOKUP($P46,[1]age!$A$2:$M$457,4,FALSE),1)</f>
        <v>#N/A</v>
      </c>
      <c r="U46" s="1" t="e">
        <f>ROUND(VLOOKUP($P46,[1]age!$A$2:$M$457,5,FALSE),1)</f>
        <v>#N/A</v>
      </c>
      <c r="V46" s="1" t="e">
        <f>ROUND(VLOOKUP($P46,[1]age!$A$2:$M$457,6,FALSE),1)</f>
        <v>#N/A</v>
      </c>
      <c r="W46" s="1" t="e">
        <f>ROUND(VLOOKUP($P46,[1]age!$A$2:$M$457,7,FALSE),1)</f>
        <v>#N/A</v>
      </c>
      <c r="X46" s="1" t="e">
        <f>ROUND(VLOOKUP($P46,[1]age!$A$2:$M$457,8,FALSE),1)</f>
        <v>#N/A</v>
      </c>
      <c r="Y46" s="1" t="e">
        <f>ROUND(VLOOKUP($P46,[1]age!$A$2:$M$457,9,FALSE),1)</f>
        <v>#N/A</v>
      </c>
      <c r="Z46" s="1" t="e">
        <f>ROUND(VLOOKUP($P46,[1]age!$A$2:$M$457,10,FALSE),1)</f>
        <v>#N/A</v>
      </c>
      <c r="AA46" s="1" t="e">
        <f>ROUND(VLOOKUP($P46,[1]age!$A$2:$M$457,11,FALSE),1)</f>
        <v>#N/A</v>
      </c>
      <c r="AB46" s="1" t="e">
        <f>ROUND(VLOOKUP($P46,[1]age!$A$2:$M$457,12,FALSE),1)</f>
        <v>#N/A</v>
      </c>
      <c r="AC46" s="1" t="e">
        <f>ROUND(VLOOKUP($P46,[1]age!$A$2:$M$457,13,FALSE),1)</f>
        <v>#N/A</v>
      </c>
      <c r="AD46" s="1" t="e">
        <f>ROUND(VLOOKUP($Q46,[1]ht!$A$2:$H$253,2,FALSE),1)</f>
        <v>#N/A</v>
      </c>
      <c r="AE46" s="1" t="e">
        <f>ROUND(VLOOKUP($Q46,[1]ht!$A$2:$H$253,3,FALSE),1)</f>
        <v>#N/A</v>
      </c>
      <c r="AF46" s="1" t="e">
        <f>ROUND(VLOOKUP($Q46,[1]ht!$A$2:$H$253,4,FALSE),1)</f>
        <v>#N/A</v>
      </c>
      <c r="AG46" s="1" t="e">
        <f>ROUND(VLOOKUP($Q46,[1]ht!$A$2:$H$253,5,FALSE),1)</f>
        <v>#N/A</v>
      </c>
      <c r="AH46" s="1" t="e">
        <f>ROUND(VLOOKUP($Q46,[1]ht!$A$2:$H$253,6,FALSE),1)</f>
        <v>#N/A</v>
      </c>
      <c r="AI46" s="1" t="e">
        <f>ROUND(VLOOKUP($Q46,[1]ht!$A$2:$H$253,7,FALSE),1)</f>
        <v>#N/A</v>
      </c>
      <c r="AJ46" s="1" t="e">
        <f>ROUND(VLOOKUP($Q46,[1]ht!$A$2:$H$253,8,FALSE),1)</f>
        <v>#N/A</v>
      </c>
    </row>
    <row r="47" spans="1:36">
      <c r="A47" s="5">
        <v>42</v>
      </c>
      <c r="B47" s="6"/>
      <c r="C47" s="126"/>
      <c r="D47" s="32"/>
      <c r="E47" s="21"/>
      <c r="F47" s="9"/>
      <c r="G47" s="30">
        <f t="shared" si="5"/>
        <v>0</v>
      </c>
      <c r="H47" s="30">
        <f t="shared" si="6"/>
        <v>0</v>
      </c>
      <c r="I47" s="9"/>
      <c r="J47" s="9"/>
      <c r="K47" s="24" t="str">
        <f t="shared" si="0"/>
        <v/>
      </c>
      <c r="L47" s="24" t="str">
        <f t="shared" si="1"/>
        <v/>
      </c>
      <c r="M47" s="24" t="str">
        <f t="shared" si="2"/>
        <v/>
      </c>
      <c r="N47" s="10" t="str">
        <f>[1]Profile!$B$2</f>
        <v>700101-1</v>
      </c>
      <c r="O47" s="11" t="e">
        <f>#REF!</f>
        <v>#REF!</v>
      </c>
      <c r="P47" s="1" t="str">
        <f t="shared" si="3"/>
        <v>0</v>
      </c>
      <c r="Q47" s="1" t="str">
        <f t="shared" si="4"/>
        <v>0</v>
      </c>
      <c r="R47" s="1" t="e">
        <f>ROUND(VLOOKUP($P47,[1]age!$A$2:$M$457,2,FALSE),1)</f>
        <v>#N/A</v>
      </c>
      <c r="S47" s="1" t="e">
        <f>ROUND(VLOOKUP($P47,[1]age!$A$2:$M$457,3,FALSE),1)</f>
        <v>#N/A</v>
      </c>
      <c r="T47" s="1" t="e">
        <f>ROUND(VLOOKUP($P47,[1]age!$A$2:$M$457,4,FALSE),1)</f>
        <v>#N/A</v>
      </c>
      <c r="U47" s="1" t="e">
        <f>ROUND(VLOOKUP($P47,[1]age!$A$2:$M$457,5,FALSE),1)</f>
        <v>#N/A</v>
      </c>
      <c r="V47" s="1" t="e">
        <f>ROUND(VLOOKUP($P47,[1]age!$A$2:$M$457,6,FALSE),1)</f>
        <v>#N/A</v>
      </c>
      <c r="W47" s="1" t="e">
        <f>ROUND(VLOOKUP($P47,[1]age!$A$2:$M$457,7,FALSE),1)</f>
        <v>#N/A</v>
      </c>
      <c r="X47" s="1" t="e">
        <f>ROUND(VLOOKUP($P47,[1]age!$A$2:$M$457,8,FALSE),1)</f>
        <v>#N/A</v>
      </c>
      <c r="Y47" s="1" t="e">
        <f>ROUND(VLOOKUP($P47,[1]age!$A$2:$M$457,9,FALSE),1)</f>
        <v>#N/A</v>
      </c>
      <c r="Z47" s="1" t="e">
        <f>ROUND(VLOOKUP($P47,[1]age!$A$2:$M$457,10,FALSE),1)</f>
        <v>#N/A</v>
      </c>
      <c r="AA47" s="1" t="e">
        <f>ROUND(VLOOKUP($P47,[1]age!$A$2:$M$457,11,FALSE),1)</f>
        <v>#N/A</v>
      </c>
      <c r="AB47" s="1" t="e">
        <f>ROUND(VLOOKUP($P47,[1]age!$A$2:$M$457,12,FALSE),1)</f>
        <v>#N/A</v>
      </c>
      <c r="AC47" s="1" t="e">
        <f>ROUND(VLOOKUP($P47,[1]age!$A$2:$M$457,13,FALSE),1)</f>
        <v>#N/A</v>
      </c>
      <c r="AD47" s="1" t="e">
        <f>ROUND(VLOOKUP($Q47,[1]ht!$A$2:$H$253,2,FALSE),1)</f>
        <v>#N/A</v>
      </c>
      <c r="AE47" s="1" t="e">
        <f>ROUND(VLOOKUP($Q47,[1]ht!$A$2:$H$253,3,FALSE),1)</f>
        <v>#N/A</v>
      </c>
      <c r="AF47" s="1" t="e">
        <f>ROUND(VLOOKUP($Q47,[1]ht!$A$2:$H$253,4,FALSE),1)</f>
        <v>#N/A</v>
      </c>
      <c r="AG47" s="1" t="e">
        <f>ROUND(VLOOKUP($Q47,[1]ht!$A$2:$H$253,5,FALSE),1)</f>
        <v>#N/A</v>
      </c>
      <c r="AH47" s="1" t="e">
        <f>ROUND(VLOOKUP($Q47,[1]ht!$A$2:$H$253,6,FALSE),1)</f>
        <v>#N/A</v>
      </c>
      <c r="AI47" s="1" t="e">
        <f>ROUND(VLOOKUP($Q47,[1]ht!$A$2:$H$253,7,FALSE),1)</f>
        <v>#N/A</v>
      </c>
      <c r="AJ47" s="1" t="e">
        <f>ROUND(VLOOKUP($Q47,[1]ht!$A$2:$H$253,8,FALSE),1)</f>
        <v>#N/A</v>
      </c>
    </row>
    <row r="48" spans="1:36">
      <c r="A48" s="5">
        <v>43</v>
      </c>
      <c r="B48" s="6"/>
      <c r="C48" s="126"/>
      <c r="D48" s="32"/>
      <c r="E48" s="21"/>
      <c r="F48" s="9"/>
      <c r="G48" s="30">
        <f t="shared" si="5"/>
        <v>0</v>
      </c>
      <c r="H48" s="30">
        <f t="shared" si="6"/>
        <v>0</v>
      </c>
      <c r="I48" s="9"/>
      <c r="J48" s="9"/>
      <c r="K48" s="24" t="str">
        <f t="shared" si="0"/>
        <v/>
      </c>
      <c r="L48" s="24" t="str">
        <f t="shared" si="1"/>
        <v/>
      </c>
      <c r="M48" s="24" t="str">
        <f t="shared" si="2"/>
        <v/>
      </c>
      <c r="N48" s="10" t="str">
        <f>[1]Profile!$B$2</f>
        <v>700101-1</v>
      </c>
      <c r="O48" s="11" t="e">
        <f>#REF!</f>
        <v>#REF!</v>
      </c>
      <c r="P48" s="1" t="str">
        <f t="shared" si="3"/>
        <v>0</v>
      </c>
      <c r="Q48" s="1" t="str">
        <f t="shared" si="4"/>
        <v>0</v>
      </c>
      <c r="R48" s="1" t="e">
        <f>ROUND(VLOOKUP($P48,[1]age!$A$2:$M$457,2,FALSE),1)</f>
        <v>#N/A</v>
      </c>
      <c r="S48" s="1" t="e">
        <f>ROUND(VLOOKUP($P48,[1]age!$A$2:$M$457,3,FALSE),1)</f>
        <v>#N/A</v>
      </c>
      <c r="T48" s="1" t="e">
        <f>ROUND(VLOOKUP($P48,[1]age!$A$2:$M$457,4,FALSE),1)</f>
        <v>#N/A</v>
      </c>
      <c r="U48" s="1" t="e">
        <f>ROUND(VLOOKUP($P48,[1]age!$A$2:$M$457,5,FALSE),1)</f>
        <v>#N/A</v>
      </c>
      <c r="V48" s="1" t="e">
        <f>ROUND(VLOOKUP($P48,[1]age!$A$2:$M$457,6,FALSE),1)</f>
        <v>#N/A</v>
      </c>
      <c r="W48" s="1" t="e">
        <f>ROUND(VLOOKUP($P48,[1]age!$A$2:$M$457,7,FALSE),1)</f>
        <v>#N/A</v>
      </c>
      <c r="X48" s="1" t="e">
        <f>ROUND(VLOOKUP($P48,[1]age!$A$2:$M$457,8,FALSE),1)</f>
        <v>#N/A</v>
      </c>
      <c r="Y48" s="1" t="e">
        <f>ROUND(VLOOKUP($P48,[1]age!$A$2:$M$457,9,FALSE),1)</f>
        <v>#N/A</v>
      </c>
      <c r="Z48" s="1" t="e">
        <f>ROUND(VLOOKUP($P48,[1]age!$A$2:$M$457,10,FALSE),1)</f>
        <v>#N/A</v>
      </c>
      <c r="AA48" s="1" t="e">
        <f>ROUND(VLOOKUP($P48,[1]age!$A$2:$M$457,11,FALSE),1)</f>
        <v>#N/A</v>
      </c>
      <c r="AB48" s="1" t="e">
        <f>ROUND(VLOOKUP($P48,[1]age!$A$2:$M$457,12,FALSE),1)</f>
        <v>#N/A</v>
      </c>
      <c r="AC48" s="1" t="e">
        <f>ROUND(VLOOKUP($P48,[1]age!$A$2:$M$457,13,FALSE),1)</f>
        <v>#N/A</v>
      </c>
      <c r="AD48" s="1" t="e">
        <f>ROUND(VLOOKUP($Q48,[1]ht!$A$2:$H$253,2,FALSE),1)</f>
        <v>#N/A</v>
      </c>
      <c r="AE48" s="1" t="e">
        <f>ROUND(VLOOKUP($Q48,[1]ht!$A$2:$H$253,3,FALSE),1)</f>
        <v>#N/A</v>
      </c>
      <c r="AF48" s="1" t="e">
        <f>ROUND(VLOOKUP($Q48,[1]ht!$A$2:$H$253,4,FALSE),1)</f>
        <v>#N/A</v>
      </c>
      <c r="AG48" s="1" t="e">
        <f>ROUND(VLOOKUP($Q48,[1]ht!$A$2:$H$253,5,FALSE),1)</f>
        <v>#N/A</v>
      </c>
      <c r="AH48" s="1" t="e">
        <f>ROUND(VLOOKUP($Q48,[1]ht!$A$2:$H$253,6,FALSE),1)</f>
        <v>#N/A</v>
      </c>
      <c r="AI48" s="1" t="e">
        <f>ROUND(VLOOKUP($Q48,[1]ht!$A$2:$H$253,7,FALSE),1)</f>
        <v>#N/A</v>
      </c>
      <c r="AJ48" s="1" t="e">
        <f>ROUND(VLOOKUP($Q48,[1]ht!$A$2:$H$253,8,FALSE),1)</f>
        <v>#N/A</v>
      </c>
    </row>
    <row r="49" spans="1:36">
      <c r="A49" s="5">
        <v>44</v>
      </c>
      <c r="B49" s="6"/>
      <c r="C49" s="126"/>
      <c r="D49" s="32"/>
      <c r="E49" s="21"/>
      <c r="F49" s="9"/>
      <c r="G49" s="30">
        <f t="shared" si="5"/>
        <v>0</v>
      </c>
      <c r="H49" s="30">
        <f t="shared" si="6"/>
        <v>0</v>
      </c>
      <c r="I49" s="9"/>
      <c r="J49" s="9"/>
      <c r="K49" s="24" t="str">
        <f t="shared" si="0"/>
        <v/>
      </c>
      <c r="L49" s="24" t="str">
        <f t="shared" si="1"/>
        <v/>
      </c>
      <c r="M49" s="24" t="str">
        <f t="shared" si="2"/>
        <v/>
      </c>
      <c r="N49" s="10" t="str">
        <f>[1]Profile!$B$2</f>
        <v>700101-1</v>
      </c>
      <c r="O49" s="11" t="e">
        <f>#REF!</f>
        <v>#REF!</v>
      </c>
      <c r="P49" s="1" t="str">
        <f t="shared" si="3"/>
        <v>0</v>
      </c>
      <c r="Q49" s="1" t="str">
        <f t="shared" si="4"/>
        <v>0</v>
      </c>
      <c r="R49" s="1" t="e">
        <f>ROUND(VLOOKUP($P49,[1]age!$A$2:$M$457,2,FALSE),1)</f>
        <v>#N/A</v>
      </c>
      <c r="S49" s="1" t="e">
        <f>ROUND(VLOOKUP($P49,[1]age!$A$2:$M$457,3,FALSE),1)</f>
        <v>#N/A</v>
      </c>
      <c r="T49" s="1" t="e">
        <f>ROUND(VLOOKUP($P49,[1]age!$A$2:$M$457,4,FALSE),1)</f>
        <v>#N/A</v>
      </c>
      <c r="U49" s="1" t="e">
        <f>ROUND(VLOOKUP($P49,[1]age!$A$2:$M$457,5,FALSE),1)</f>
        <v>#N/A</v>
      </c>
      <c r="V49" s="1" t="e">
        <f>ROUND(VLOOKUP($P49,[1]age!$A$2:$M$457,6,FALSE),1)</f>
        <v>#N/A</v>
      </c>
      <c r="W49" s="1" t="e">
        <f>ROUND(VLOOKUP($P49,[1]age!$A$2:$M$457,7,FALSE),1)</f>
        <v>#N/A</v>
      </c>
      <c r="X49" s="1" t="e">
        <f>ROUND(VLOOKUP($P49,[1]age!$A$2:$M$457,8,FALSE),1)</f>
        <v>#N/A</v>
      </c>
      <c r="Y49" s="1" t="e">
        <f>ROUND(VLOOKUP($P49,[1]age!$A$2:$M$457,9,FALSE),1)</f>
        <v>#N/A</v>
      </c>
      <c r="Z49" s="1" t="e">
        <f>ROUND(VLOOKUP($P49,[1]age!$A$2:$M$457,10,FALSE),1)</f>
        <v>#N/A</v>
      </c>
      <c r="AA49" s="1" t="e">
        <f>ROUND(VLOOKUP($P49,[1]age!$A$2:$M$457,11,FALSE),1)</f>
        <v>#N/A</v>
      </c>
      <c r="AB49" s="1" t="e">
        <f>ROUND(VLOOKUP($P49,[1]age!$A$2:$M$457,12,FALSE),1)</f>
        <v>#N/A</v>
      </c>
      <c r="AC49" s="1" t="e">
        <f>ROUND(VLOOKUP($P49,[1]age!$A$2:$M$457,13,FALSE),1)</f>
        <v>#N/A</v>
      </c>
      <c r="AD49" s="1" t="e">
        <f>ROUND(VLOOKUP($Q49,[1]ht!$A$2:$H$253,2,FALSE),1)</f>
        <v>#N/A</v>
      </c>
      <c r="AE49" s="1" t="e">
        <f>ROUND(VLOOKUP($Q49,[1]ht!$A$2:$H$253,3,FALSE),1)</f>
        <v>#N/A</v>
      </c>
      <c r="AF49" s="1" t="e">
        <f>ROUND(VLOOKUP($Q49,[1]ht!$A$2:$H$253,4,FALSE),1)</f>
        <v>#N/A</v>
      </c>
      <c r="AG49" s="1" t="e">
        <f>ROUND(VLOOKUP($Q49,[1]ht!$A$2:$H$253,5,FALSE),1)</f>
        <v>#N/A</v>
      </c>
      <c r="AH49" s="1" t="e">
        <f>ROUND(VLOOKUP($Q49,[1]ht!$A$2:$H$253,6,FALSE),1)</f>
        <v>#N/A</v>
      </c>
      <c r="AI49" s="1" t="e">
        <f>ROUND(VLOOKUP($Q49,[1]ht!$A$2:$H$253,7,FALSE),1)</f>
        <v>#N/A</v>
      </c>
      <c r="AJ49" s="1" t="e">
        <f>ROUND(VLOOKUP($Q49,[1]ht!$A$2:$H$253,8,FALSE),1)</f>
        <v>#N/A</v>
      </c>
    </row>
    <row r="50" spans="1:36">
      <c r="A50" s="5">
        <v>45</v>
      </c>
      <c r="B50" s="6"/>
      <c r="C50" s="126"/>
      <c r="D50" s="32"/>
      <c r="E50" s="21"/>
      <c r="F50" s="9"/>
      <c r="G50" s="30">
        <f t="shared" si="5"/>
        <v>0</v>
      </c>
      <c r="H50" s="30">
        <f t="shared" si="6"/>
        <v>0</v>
      </c>
      <c r="I50" s="9"/>
      <c r="J50" s="9"/>
      <c r="K50" s="24" t="str">
        <f t="shared" si="0"/>
        <v/>
      </c>
      <c r="L50" s="24" t="str">
        <f t="shared" si="1"/>
        <v/>
      </c>
      <c r="M50" s="24" t="str">
        <f t="shared" si="2"/>
        <v/>
      </c>
      <c r="N50" s="10" t="str">
        <f>[1]Profile!$B$2</f>
        <v>700101-1</v>
      </c>
      <c r="O50" s="11" t="e">
        <f>#REF!</f>
        <v>#REF!</v>
      </c>
      <c r="P50" s="1" t="str">
        <f t="shared" si="3"/>
        <v>0</v>
      </c>
      <c r="Q50" s="1" t="str">
        <f t="shared" si="4"/>
        <v>0</v>
      </c>
      <c r="R50" s="1" t="e">
        <f>ROUND(VLOOKUP($P50,[1]age!$A$2:$M$457,2,FALSE),1)</f>
        <v>#N/A</v>
      </c>
      <c r="S50" s="1" t="e">
        <f>ROUND(VLOOKUP($P50,[1]age!$A$2:$M$457,3,FALSE),1)</f>
        <v>#N/A</v>
      </c>
      <c r="T50" s="1" t="e">
        <f>ROUND(VLOOKUP($P50,[1]age!$A$2:$M$457,4,FALSE),1)</f>
        <v>#N/A</v>
      </c>
      <c r="U50" s="1" t="e">
        <f>ROUND(VLOOKUP($P50,[1]age!$A$2:$M$457,5,FALSE),1)</f>
        <v>#N/A</v>
      </c>
      <c r="V50" s="1" t="e">
        <f>ROUND(VLOOKUP($P50,[1]age!$A$2:$M$457,6,FALSE),1)</f>
        <v>#N/A</v>
      </c>
      <c r="W50" s="1" t="e">
        <f>ROUND(VLOOKUP($P50,[1]age!$A$2:$M$457,7,FALSE),1)</f>
        <v>#N/A</v>
      </c>
      <c r="X50" s="1" t="e">
        <f>ROUND(VLOOKUP($P50,[1]age!$A$2:$M$457,8,FALSE),1)</f>
        <v>#N/A</v>
      </c>
      <c r="Y50" s="1" t="e">
        <f>ROUND(VLOOKUP($P50,[1]age!$A$2:$M$457,9,FALSE),1)</f>
        <v>#N/A</v>
      </c>
      <c r="Z50" s="1" t="e">
        <f>ROUND(VLOOKUP($P50,[1]age!$A$2:$M$457,10,FALSE),1)</f>
        <v>#N/A</v>
      </c>
      <c r="AA50" s="1" t="e">
        <f>ROUND(VLOOKUP($P50,[1]age!$A$2:$M$457,11,FALSE),1)</f>
        <v>#N/A</v>
      </c>
      <c r="AB50" s="1" t="e">
        <f>ROUND(VLOOKUP($P50,[1]age!$A$2:$M$457,12,FALSE),1)</f>
        <v>#N/A</v>
      </c>
      <c r="AC50" s="1" t="e">
        <f>ROUND(VLOOKUP($P50,[1]age!$A$2:$M$457,13,FALSE),1)</f>
        <v>#N/A</v>
      </c>
      <c r="AD50" s="1" t="e">
        <f>ROUND(VLOOKUP($Q50,[1]ht!$A$2:$H$253,2,FALSE),1)</f>
        <v>#N/A</v>
      </c>
      <c r="AE50" s="1" t="e">
        <f>ROUND(VLOOKUP($Q50,[1]ht!$A$2:$H$253,3,FALSE),1)</f>
        <v>#N/A</v>
      </c>
      <c r="AF50" s="1" t="e">
        <f>ROUND(VLOOKUP($Q50,[1]ht!$A$2:$H$253,4,FALSE),1)</f>
        <v>#N/A</v>
      </c>
      <c r="AG50" s="1" t="e">
        <f>ROUND(VLOOKUP($Q50,[1]ht!$A$2:$H$253,5,FALSE),1)</f>
        <v>#N/A</v>
      </c>
      <c r="AH50" s="1" t="e">
        <f>ROUND(VLOOKUP($Q50,[1]ht!$A$2:$H$253,6,FALSE),1)</f>
        <v>#N/A</v>
      </c>
      <c r="AI50" s="1" t="e">
        <f>ROUND(VLOOKUP($Q50,[1]ht!$A$2:$H$253,7,FALSE),1)</f>
        <v>#N/A</v>
      </c>
      <c r="AJ50" s="1" t="e">
        <f>ROUND(VLOOKUP($Q50,[1]ht!$A$2:$H$253,8,FALSE),1)</f>
        <v>#N/A</v>
      </c>
    </row>
    <row r="51" spans="1:36">
      <c r="A51" s="5">
        <v>46</v>
      </c>
      <c r="B51" s="6"/>
      <c r="C51" s="126"/>
      <c r="D51" s="32"/>
      <c r="E51" s="21"/>
      <c r="F51" s="9"/>
      <c r="G51" s="30">
        <f t="shared" si="5"/>
        <v>0</v>
      </c>
      <c r="H51" s="30">
        <f t="shared" si="6"/>
        <v>0</v>
      </c>
      <c r="I51" s="9"/>
      <c r="J51" s="9"/>
      <c r="K51" s="24" t="str">
        <f t="shared" si="0"/>
        <v/>
      </c>
      <c r="L51" s="24" t="str">
        <f t="shared" si="1"/>
        <v/>
      </c>
      <c r="M51" s="24" t="str">
        <f t="shared" si="2"/>
        <v/>
      </c>
      <c r="N51" s="10" t="str">
        <f>[1]Profile!$B$2</f>
        <v>700101-1</v>
      </c>
      <c r="O51" s="11" t="e">
        <f>#REF!</f>
        <v>#REF!</v>
      </c>
      <c r="P51" s="1" t="str">
        <f t="shared" si="3"/>
        <v>0</v>
      </c>
      <c r="Q51" s="1" t="str">
        <f t="shared" si="4"/>
        <v>0</v>
      </c>
      <c r="R51" s="1" t="e">
        <f>ROUND(VLOOKUP($P51,[1]age!$A$2:$M$457,2,FALSE),1)</f>
        <v>#N/A</v>
      </c>
      <c r="S51" s="1" t="e">
        <f>ROUND(VLOOKUP($P51,[1]age!$A$2:$M$457,3,FALSE),1)</f>
        <v>#N/A</v>
      </c>
      <c r="T51" s="1" t="e">
        <f>ROUND(VLOOKUP($P51,[1]age!$A$2:$M$457,4,FALSE),1)</f>
        <v>#N/A</v>
      </c>
      <c r="U51" s="1" t="e">
        <f>ROUND(VLOOKUP($P51,[1]age!$A$2:$M$457,5,FALSE),1)</f>
        <v>#N/A</v>
      </c>
      <c r="V51" s="1" t="e">
        <f>ROUND(VLOOKUP($P51,[1]age!$A$2:$M$457,6,FALSE),1)</f>
        <v>#N/A</v>
      </c>
      <c r="W51" s="1" t="e">
        <f>ROUND(VLOOKUP($P51,[1]age!$A$2:$M$457,7,FALSE),1)</f>
        <v>#N/A</v>
      </c>
      <c r="X51" s="1" t="e">
        <f>ROUND(VLOOKUP($P51,[1]age!$A$2:$M$457,8,FALSE),1)</f>
        <v>#N/A</v>
      </c>
      <c r="Y51" s="1" t="e">
        <f>ROUND(VLOOKUP($P51,[1]age!$A$2:$M$457,9,FALSE),1)</f>
        <v>#N/A</v>
      </c>
      <c r="Z51" s="1" t="e">
        <f>ROUND(VLOOKUP($P51,[1]age!$A$2:$M$457,10,FALSE),1)</f>
        <v>#N/A</v>
      </c>
      <c r="AA51" s="1" t="e">
        <f>ROUND(VLOOKUP($P51,[1]age!$A$2:$M$457,11,FALSE),1)</f>
        <v>#N/A</v>
      </c>
      <c r="AB51" s="1" t="e">
        <f>ROUND(VLOOKUP($P51,[1]age!$A$2:$M$457,12,FALSE),1)</f>
        <v>#N/A</v>
      </c>
      <c r="AC51" s="1" t="e">
        <f>ROUND(VLOOKUP($P51,[1]age!$A$2:$M$457,13,FALSE),1)</f>
        <v>#N/A</v>
      </c>
      <c r="AD51" s="1" t="e">
        <f>ROUND(VLOOKUP($Q51,[1]ht!$A$2:$H$253,2,FALSE),1)</f>
        <v>#N/A</v>
      </c>
      <c r="AE51" s="1" t="e">
        <f>ROUND(VLOOKUP($Q51,[1]ht!$A$2:$H$253,3,FALSE),1)</f>
        <v>#N/A</v>
      </c>
      <c r="AF51" s="1" t="e">
        <f>ROUND(VLOOKUP($Q51,[1]ht!$A$2:$H$253,4,FALSE),1)</f>
        <v>#N/A</v>
      </c>
      <c r="AG51" s="1" t="e">
        <f>ROUND(VLOOKUP($Q51,[1]ht!$A$2:$H$253,5,FALSE),1)</f>
        <v>#N/A</v>
      </c>
      <c r="AH51" s="1" t="e">
        <f>ROUND(VLOOKUP($Q51,[1]ht!$A$2:$H$253,6,FALSE),1)</f>
        <v>#N/A</v>
      </c>
      <c r="AI51" s="1" t="e">
        <f>ROUND(VLOOKUP($Q51,[1]ht!$A$2:$H$253,7,FALSE),1)</f>
        <v>#N/A</v>
      </c>
      <c r="AJ51" s="1" t="e">
        <f>ROUND(VLOOKUP($Q51,[1]ht!$A$2:$H$253,8,FALSE),1)</f>
        <v>#N/A</v>
      </c>
    </row>
    <row r="52" spans="1:36">
      <c r="A52" s="5">
        <v>47</v>
      </c>
      <c r="B52" s="6"/>
      <c r="C52" s="126"/>
      <c r="D52" s="32"/>
      <c r="E52" s="21"/>
      <c r="F52" s="9"/>
      <c r="G52" s="30">
        <f t="shared" si="5"/>
        <v>0</v>
      </c>
      <c r="H52" s="30">
        <f t="shared" si="6"/>
        <v>0</v>
      </c>
      <c r="I52" s="9"/>
      <c r="J52" s="9"/>
      <c r="K52" s="24" t="str">
        <f t="shared" si="0"/>
        <v/>
      </c>
      <c r="L52" s="24" t="str">
        <f t="shared" si="1"/>
        <v/>
      </c>
      <c r="M52" s="24" t="str">
        <f t="shared" si="2"/>
        <v/>
      </c>
      <c r="N52" s="10" t="str">
        <f>[1]Profile!$B$2</f>
        <v>700101-1</v>
      </c>
      <c r="O52" s="11" t="e">
        <f>#REF!</f>
        <v>#REF!</v>
      </c>
      <c r="P52" s="1" t="str">
        <f t="shared" si="3"/>
        <v>0</v>
      </c>
      <c r="Q52" s="1" t="str">
        <f t="shared" si="4"/>
        <v>0</v>
      </c>
      <c r="R52" s="1" t="e">
        <f>ROUND(VLOOKUP($P52,[1]age!$A$2:$M$457,2,FALSE),1)</f>
        <v>#N/A</v>
      </c>
      <c r="S52" s="1" t="e">
        <f>ROUND(VLOOKUP($P52,[1]age!$A$2:$M$457,3,FALSE),1)</f>
        <v>#N/A</v>
      </c>
      <c r="T52" s="1" t="e">
        <f>ROUND(VLOOKUP($P52,[1]age!$A$2:$M$457,4,FALSE),1)</f>
        <v>#N/A</v>
      </c>
      <c r="U52" s="1" t="e">
        <f>ROUND(VLOOKUP($P52,[1]age!$A$2:$M$457,5,FALSE),1)</f>
        <v>#N/A</v>
      </c>
      <c r="V52" s="1" t="e">
        <f>ROUND(VLOOKUP($P52,[1]age!$A$2:$M$457,6,FALSE),1)</f>
        <v>#N/A</v>
      </c>
      <c r="W52" s="1" t="e">
        <f>ROUND(VLOOKUP($P52,[1]age!$A$2:$M$457,7,FALSE),1)</f>
        <v>#N/A</v>
      </c>
      <c r="X52" s="1" t="e">
        <f>ROUND(VLOOKUP($P52,[1]age!$A$2:$M$457,8,FALSE),1)</f>
        <v>#N/A</v>
      </c>
      <c r="Y52" s="1" t="e">
        <f>ROUND(VLOOKUP($P52,[1]age!$A$2:$M$457,9,FALSE),1)</f>
        <v>#N/A</v>
      </c>
      <c r="Z52" s="1" t="e">
        <f>ROUND(VLOOKUP($P52,[1]age!$A$2:$M$457,10,FALSE),1)</f>
        <v>#N/A</v>
      </c>
      <c r="AA52" s="1" t="e">
        <f>ROUND(VLOOKUP($P52,[1]age!$A$2:$M$457,11,FALSE),1)</f>
        <v>#N/A</v>
      </c>
      <c r="AB52" s="1" t="e">
        <f>ROUND(VLOOKUP($P52,[1]age!$A$2:$M$457,12,FALSE),1)</f>
        <v>#N/A</v>
      </c>
      <c r="AC52" s="1" t="e">
        <f>ROUND(VLOOKUP($P52,[1]age!$A$2:$M$457,13,FALSE),1)</f>
        <v>#N/A</v>
      </c>
      <c r="AD52" s="1" t="e">
        <f>ROUND(VLOOKUP($Q52,[1]ht!$A$2:$H$253,2,FALSE),1)</f>
        <v>#N/A</v>
      </c>
      <c r="AE52" s="1" t="e">
        <f>ROUND(VLOOKUP($Q52,[1]ht!$A$2:$H$253,3,FALSE),1)</f>
        <v>#N/A</v>
      </c>
      <c r="AF52" s="1" t="e">
        <f>ROUND(VLOOKUP($Q52,[1]ht!$A$2:$H$253,4,FALSE),1)</f>
        <v>#N/A</v>
      </c>
      <c r="AG52" s="1" t="e">
        <f>ROUND(VLOOKUP($Q52,[1]ht!$A$2:$H$253,5,FALSE),1)</f>
        <v>#N/A</v>
      </c>
      <c r="AH52" s="1" t="e">
        <f>ROUND(VLOOKUP($Q52,[1]ht!$A$2:$H$253,6,FALSE),1)</f>
        <v>#N/A</v>
      </c>
      <c r="AI52" s="1" t="e">
        <f>ROUND(VLOOKUP($Q52,[1]ht!$A$2:$H$253,7,FALSE),1)</f>
        <v>#N/A</v>
      </c>
      <c r="AJ52" s="1" t="e">
        <f>ROUND(VLOOKUP($Q52,[1]ht!$A$2:$H$253,8,FALSE),1)</f>
        <v>#N/A</v>
      </c>
    </row>
    <row r="53" spans="1:36">
      <c r="A53" s="5">
        <v>48</v>
      </c>
      <c r="B53" s="6"/>
      <c r="C53" s="126"/>
      <c r="D53" s="32"/>
      <c r="E53" s="21"/>
      <c r="F53" s="9"/>
      <c r="G53" s="30">
        <f t="shared" si="5"/>
        <v>0</v>
      </c>
      <c r="H53" s="30">
        <f t="shared" si="6"/>
        <v>0</v>
      </c>
      <c r="I53" s="9"/>
      <c r="J53" s="9"/>
      <c r="K53" s="24" t="str">
        <f t="shared" si="0"/>
        <v/>
      </c>
      <c r="L53" s="24" t="str">
        <f t="shared" si="1"/>
        <v/>
      </c>
      <c r="M53" s="24" t="str">
        <f t="shared" si="2"/>
        <v/>
      </c>
      <c r="N53" s="10" t="str">
        <f>[1]Profile!$B$2</f>
        <v>700101-1</v>
      </c>
      <c r="O53" s="11" t="e">
        <f>#REF!</f>
        <v>#REF!</v>
      </c>
      <c r="P53" s="1" t="str">
        <f t="shared" si="3"/>
        <v>0</v>
      </c>
      <c r="Q53" s="1" t="str">
        <f t="shared" si="4"/>
        <v>0</v>
      </c>
      <c r="R53" s="1" t="e">
        <f>ROUND(VLOOKUP($P53,[1]age!$A$2:$M$457,2,FALSE),1)</f>
        <v>#N/A</v>
      </c>
      <c r="S53" s="1" t="e">
        <f>ROUND(VLOOKUP($P53,[1]age!$A$2:$M$457,3,FALSE),1)</f>
        <v>#N/A</v>
      </c>
      <c r="T53" s="1" t="e">
        <f>ROUND(VLOOKUP($P53,[1]age!$A$2:$M$457,4,FALSE),1)</f>
        <v>#N/A</v>
      </c>
      <c r="U53" s="1" t="e">
        <f>ROUND(VLOOKUP($P53,[1]age!$A$2:$M$457,5,FALSE),1)</f>
        <v>#N/A</v>
      </c>
      <c r="V53" s="1" t="e">
        <f>ROUND(VLOOKUP($P53,[1]age!$A$2:$M$457,6,FALSE),1)</f>
        <v>#N/A</v>
      </c>
      <c r="W53" s="1" t="e">
        <f>ROUND(VLOOKUP($P53,[1]age!$A$2:$M$457,7,FALSE),1)</f>
        <v>#N/A</v>
      </c>
      <c r="X53" s="1" t="e">
        <f>ROUND(VLOOKUP($P53,[1]age!$A$2:$M$457,8,FALSE),1)</f>
        <v>#N/A</v>
      </c>
      <c r="Y53" s="1" t="e">
        <f>ROUND(VLOOKUP($P53,[1]age!$A$2:$M$457,9,FALSE),1)</f>
        <v>#N/A</v>
      </c>
      <c r="Z53" s="1" t="e">
        <f>ROUND(VLOOKUP($P53,[1]age!$A$2:$M$457,10,FALSE),1)</f>
        <v>#N/A</v>
      </c>
      <c r="AA53" s="1" t="e">
        <f>ROUND(VLOOKUP($P53,[1]age!$A$2:$M$457,11,FALSE),1)</f>
        <v>#N/A</v>
      </c>
      <c r="AB53" s="1" t="e">
        <f>ROUND(VLOOKUP($P53,[1]age!$A$2:$M$457,12,FALSE),1)</f>
        <v>#N/A</v>
      </c>
      <c r="AC53" s="1" t="e">
        <f>ROUND(VLOOKUP($P53,[1]age!$A$2:$M$457,13,FALSE),1)</f>
        <v>#N/A</v>
      </c>
      <c r="AD53" s="1" t="e">
        <f>ROUND(VLOOKUP($Q53,[1]ht!$A$2:$H$253,2,FALSE),1)</f>
        <v>#N/A</v>
      </c>
      <c r="AE53" s="1" t="e">
        <f>ROUND(VLOOKUP($Q53,[1]ht!$A$2:$H$253,3,FALSE),1)</f>
        <v>#N/A</v>
      </c>
      <c r="AF53" s="1" t="e">
        <f>ROUND(VLOOKUP($Q53,[1]ht!$A$2:$H$253,4,FALSE),1)</f>
        <v>#N/A</v>
      </c>
      <c r="AG53" s="1" t="e">
        <f>ROUND(VLOOKUP($Q53,[1]ht!$A$2:$H$253,5,FALSE),1)</f>
        <v>#N/A</v>
      </c>
      <c r="AH53" s="1" t="e">
        <f>ROUND(VLOOKUP($Q53,[1]ht!$A$2:$H$253,6,FALSE),1)</f>
        <v>#N/A</v>
      </c>
      <c r="AI53" s="1" t="e">
        <f>ROUND(VLOOKUP($Q53,[1]ht!$A$2:$H$253,7,FALSE),1)</f>
        <v>#N/A</v>
      </c>
      <c r="AJ53" s="1" t="e">
        <f>ROUND(VLOOKUP($Q53,[1]ht!$A$2:$H$253,8,FALSE),1)</f>
        <v>#N/A</v>
      </c>
    </row>
    <row r="54" spans="1:36">
      <c r="A54" s="5">
        <v>49</v>
      </c>
      <c r="B54" s="6"/>
      <c r="C54" s="126"/>
      <c r="D54" s="32"/>
      <c r="E54" s="21"/>
      <c r="F54" s="9"/>
      <c r="G54" s="30">
        <f t="shared" si="5"/>
        <v>0</v>
      </c>
      <c r="H54" s="30">
        <f t="shared" si="6"/>
        <v>0</v>
      </c>
      <c r="I54" s="9"/>
      <c r="J54" s="9"/>
      <c r="K54" s="24" t="str">
        <f t="shared" si="0"/>
        <v/>
      </c>
      <c r="L54" s="24" t="str">
        <f t="shared" si="1"/>
        <v/>
      </c>
      <c r="M54" s="24" t="str">
        <f t="shared" si="2"/>
        <v/>
      </c>
      <c r="N54" s="10" t="str">
        <f>[1]Profile!$B$2</f>
        <v>700101-1</v>
      </c>
      <c r="O54" s="11" t="e">
        <f>#REF!</f>
        <v>#REF!</v>
      </c>
      <c r="P54" s="1" t="str">
        <f t="shared" si="3"/>
        <v>0</v>
      </c>
      <c r="Q54" s="1" t="str">
        <f t="shared" si="4"/>
        <v>0</v>
      </c>
      <c r="R54" s="1" t="e">
        <f>ROUND(VLOOKUP($P54,[1]age!$A$2:$M$457,2,FALSE),1)</f>
        <v>#N/A</v>
      </c>
      <c r="S54" s="1" t="e">
        <f>ROUND(VLOOKUP($P54,[1]age!$A$2:$M$457,3,FALSE),1)</f>
        <v>#N/A</v>
      </c>
      <c r="T54" s="1" t="e">
        <f>ROUND(VLOOKUP($P54,[1]age!$A$2:$M$457,4,FALSE),1)</f>
        <v>#N/A</v>
      </c>
      <c r="U54" s="1" t="e">
        <f>ROUND(VLOOKUP($P54,[1]age!$A$2:$M$457,5,FALSE),1)</f>
        <v>#N/A</v>
      </c>
      <c r="V54" s="1" t="e">
        <f>ROUND(VLOOKUP($P54,[1]age!$A$2:$M$457,6,FALSE),1)</f>
        <v>#N/A</v>
      </c>
      <c r="W54" s="1" t="e">
        <f>ROUND(VLOOKUP($P54,[1]age!$A$2:$M$457,7,FALSE),1)</f>
        <v>#N/A</v>
      </c>
      <c r="X54" s="1" t="e">
        <f>ROUND(VLOOKUP($P54,[1]age!$A$2:$M$457,8,FALSE),1)</f>
        <v>#N/A</v>
      </c>
      <c r="Y54" s="1" t="e">
        <f>ROUND(VLOOKUP($P54,[1]age!$A$2:$M$457,9,FALSE),1)</f>
        <v>#N/A</v>
      </c>
      <c r="Z54" s="1" t="e">
        <f>ROUND(VLOOKUP($P54,[1]age!$A$2:$M$457,10,FALSE),1)</f>
        <v>#N/A</v>
      </c>
      <c r="AA54" s="1" t="e">
        <f>ROUND(VLOOKUP($P54,[1]age!$A$2:$M$457,11,FALSE),1)</f>
        <v>#N/A</v>
      </c>
      <c r="AB54" s="1" t="e">
        <f>ROUND(VLOOKUP($P54,[1]age!$A$2:$M$457,12,FALSE),1)</f>
        <v>#N/A</v>
      </c>
      <c r="AC54" s="1" t="e">
        <f>ROUND(VLOOKUP($P54,[1]age!$A$2:$M$457,13,FALSE),1)</f>
        <v>#N/A</v>
      </c>
      <c r="AD54" s="1" t="e">
        <f>ROUND(VLOOKUP($Q54,[1]ht!$A$2:$H$253,2,FALSE),1)</f>
        <v>#N/A</v>
      </c>
      <c r="AE54" s="1" t="e">
        <f>ROUND(VLOOKUP($Q54,[1]ht!$A$2:$H$253,3,FALSE),1)</f>
        <v>#N/A</v>
      </c>
      <c r="AF54" s="1" t="e">
        <f>ROUND(VLOOKUP($Q54,[1]ht!$A$2:$H$253,4,FALSE),1)</f>
        <v>#N/A</v>
      </c>
      <c r="AG54" s="1" t="e">
        <f>ROUND(VLOOKUP($Q54,[1]ht!$A$2:$H$253,5,FALSE),1)</f>
        <v>#N/A</v>
      </c>
      <c r="AH54" s="1" t="e">
        <f>ROUND(VLOOKUP($Q54,[1]ht!$A$2:$H$253,6,FALSE),1)</f>
        <v>#N/A</v>
      </c>
      <c r="AI54" s="1" t="e">
        <f>ROUND(VLOOKUP($Q54,[1]ht!$A$2:$H$253,7,FALSE),1)</f>
        <v>#N/A</v>
      </c>
      <c r="AJ54" s="1" t="e">
        <f>ROUND(VLOOKUP($Q54,[1]ht!$A$2:$H$253,8,FALSE),1)</f>
        <v>#N/A</v>
      </c>
    </row>
    <row r="55" spans="1:36">
      <c r="A55" s="5">
        <v>50</v>
      </c>
      <c r="B55" s="6"/>
      <c r="C55" s="126"/>
      <c r="D55" s="32"/>
      <c r="E55" s="21"/>
      <c r="F55" s="9"/>
      <c r="G55" s="30">
        <f t="shared" si="5"/>
        <v>0</v>
      </c>
      <c r="H55" s="30">
        <f t="shared" si="6"/>
        <v>0</v>
      </c>
      <c r="I55" s="9"/>
      <c r="J55" s="9"/>
      <c r="K55" s="24" t="str">
        <f t="shared" si="0"/>
        <v/>
      </c>
      <c r="L55" s="24" t="str">
        <f t="shared" si="1"/>
        <v/>
      </c>
      <c r="M55" s="24" t="str">
        <f t="shared" si="2"/>
        <v/>
      </c>
      <c r="N55" s="10" t="str">
        <f>[1]Profile!$B$2</f>
        <v>700101-1</v>
      </c>
      <c r="O55" s="11" t="e">
        <f>#REF!</f>
        <v>#REF!</v>
      </c>
      <c r="P55" s="1" t="str">
        <f t="shared" si="3"/>
        <v>0</v>
      </c>
      <c r="Q55" s="1" t="str">
        <f t="shared" si="4"/>
        <v>0</v>
      </c>
      <c r="R55" s="1" t="e">
        <f>ROUND(VLOOKUP($P55,[1]age!$A$2:$M$457,2,FALSE),1)</f>
        <v>#N/A</v>
      </c>
      <c r="S55" s="1" t="e">
        <f>ROUND(VLOOKUP($P55,[1]age!$A$2:$M$457,3,FALSE),1)</f>
        <v>#N/A</v>
      </c>
      <c r="T55" s="1" t="e">
        <f>ROUND(VLOOKUP($P55,[1]age!$A$2:$M$457,4,FALSE),1)</f>
        <v>#N/A</v>
      </c>
      <c r="U55" s="1" t="e">
        <f>ROUND(VLOOKUP($P55,[1]age!$A$2:$M$457,5,FALSE),1)</f>
        <v>#N/A</v>
      </c>
      <c r="V55" s="1" t="e">
        <f>ROUND(VLOOKUP($P55,[1]age!$A$2:$M$457,6,FALSE),1)</f>
        <v>#N/A</v>
      </c>
      <c r="W55" s="1" t="e">
        <f>ROUND(VLOOKUP($P55,[1]age!$A$2:$M$457,7,FALSE),1)</f>
        <v>#N/A</v>
      </c>
      <c r="X55" s="1" t="e">
        <f>ROUND(VLOOKUP($P55,[1]age!$A$2:$M$457,8,FALSE),1)</f>
        <v>#N/A</v>
      </c>
      <c r="Y55" s="1" t="e">
        <f>ROUND(VLOOKUP($P55,[1]age!$A$2:$M$457,9,FALSE),1)</f>
        <v>#N/A</v>
      </c>
      <c r="Z55" s="1" t="e">
        <f>ROUND(VLOOKUP($P55,[1]age!$A$2:$M$457,10,FALSE),1)</f>
        <v>#N/A</v>
      </c>
      <c r="AA55" s="1" t="e">
        <f>ROUND(VLOOKUP($P55,[1]age!$A$2:$M$457,11,FALSE),1)</f>
        <v>#N/A</v>
      </c>
      <c r="AB55" s="1" t="e">
        <f>ROUND(VLOOKUP($P55,[1]age!$A$2:$M$457,12,FALSE),1)</f>
        <v>#N/A</v>
      </c>
      <c r="AC55" s="1" t="e">
        <f>ROUND(VLOOKUP($P55,[1]age!$A$2:$M$457,13,FALSE),1)</f>
        <v>#N/A</v>
      </c>
      <c r="AD55" s="1" t="e">
        <f>ROUND(VLOOKUP($Q55,[1]ht!$A$2:$H$253,2,FALSE),1)</f>
        <v>#N/A</v>
      </c>
      <c r="AE55" s="1" t="e">
        <f>ROUND(VLOOKUP($Q55,[1]ht!$A$2:$H$253,3,FALSE),1)</f>
        <v>#N/A</v>
      </c>
      <c r="AF55" s="1" t="e">
        <f>ROUND(VLOOKUP($Q55,[1]ht!$A$2:$H$253,4,FALSE),1)</f>
        <v>#N/A</v>
      </c>
      <c r="AG55" s="1" t="e">
        <f>ROUND(VLOOKUP($Q55,[1]ht!$A$2:$H$253,5,FALSE),1)</f>
        <v>#N/A</v>
      </c>
      <c r="AH55" s="1" t="e">
        <f>ROUND(VLOOKUP($Q55,[1]ht!$A$2:$H$253,6,FALSE),1)</f>
        <v>#N/A</v>
      </c>
      <c r="AI55" s="1" t="e">
        <f>ROUND(VLOOKUP($Q55,[1]ht!$A$2:$H$253,7,FALSE),1)</f>
        <v>#N/A</v>
      </c>
      <c r="AJ55" s="1" t="e">
        <f>ROUND(VLOOKUP($Q55,[1]ht!$A$2:$H$253,8,FALSE),1)</f>
        <v>#N/A</v>
      </c>
    </row>
    <row r="56" spans="1:36">
      <c r="A56" s="5">
        <v>51</v>
      </c>
      <c r="B56" s="6"/>
      <c r="C56" s="126"/>
      <c r="D56" s="32"/>
      <c r="E56" s="21"/>
      <c r="F56" s="9"/>
      <c r="G56" s="30">
        <f t="shared" si="5"/>
        <v>0</v>
      </c>
      <c r="H56" s="30">
        <f t="shared" si="6"/>
        <v>0</v>
      </c>
      <c r="I56" s="9"/>
      <c r="J56" s="9"/>
      <c r="K56" s="24" t="str">
        <f t="shared" si="0"/>
        <v/>
      </c>
      <c r="L56" s="24" t="str">
        <f t="shared" si="1"/>
        <v/>
      </c>
      <c r="M56" s="24" t="str">
        <f t="shared" si="2"/>
        <v/>
      </c>
      <c r="N56" s="10" t="str">
        <f>[1]Profile!$B$2</f>
        <v>700101-1</v>
      </c>
      <c r="O56" s="11" t="e">
        <f>#REF!</f>
        <v>#REF!</v>
      </c>
      <c r="P56" s="1" t="str">
        <f t="shared" si="3"/>
        <v>0</v>
      </c>
      <c r="Q56" s="1" t="str">
        <f t="shared" si="4"/>
        <v>0</v>
      </c>
      <c r="R56" s="1" t="e">
        <f>ROUND(VLOOKUP($P56,[1]age!$A$2:$M$457,2,FALSE),1)</f>
        <v>#N/A</v>
      </c>
      <c r="S56" s="1" t="e">
        <f>ROUND(VLOOKUP($P56,[1]age!$A$2:$M$457,3,FALSE),1)</f>
        <v>#N/A</v>
      </c>
      <c r="T56" s="1" t="e">
        <f>ROUND(VLOOKUP($P56,[1]age!$A$2:$M$457,4,FALSE),1)</f>
        <v>#N/A</v>
      </c>
      <c r="U56" s="1" t="e">
        <f>ROUND(VLOOKUP($P56,[1]age!$A$2:$M$457,5,FALSE),1)</f>
        <v>#N/A</v>
      </c>
      <c r="V56" s="1" t="e">
        <f>ROUND(VLOOKUP($P56,[1]age!$A$2:$M$457,6,FALSE),1)</f>
        <v>#N/A</v>
      </c>
      <c r="W56" s="1" t="e">
        <f>ROUND(VLOOKUP($P56,[1]age!$A$2:$M$457,7,FALSE),1)</f>
        <v>#N/A</v>
      </c>
      <c r="X56" s="1" t="e">
        <f>ROUND(VLOOKUP($P56,[1]age!$A$2:$M$457,8,FALSE),1)</f>
        <v>#N/A</v>
      </c>
      <c r="Y56" s="1" t="e">
        <f>ROUND(VLOOKUP($P56,[1]age!$A$2:$M$457,9,FALSE),1)</f>
        <v>#N/A</v>
      </c>
      <c r="Z56" s="1" t="e">
        <f>ROUND(VLOOKUP($P56,[1]age!$A$2:$M$457,10,FALSE),1)</f>
        <v>#N/A</v>
      </c>
      <c r="AA56" s="1" t="e">
        <f>ROUND(VLOOKUP($P56,[1]age!$A$2:$M$457,11,FALSE),1)</f>
        <v>#N/A</v>
      </c>
      <c r="AB56" s="1" t="e">
        <f>ROUND(VLOOKUP($P56,[1]age!$A$2:$M$457,12,FALSE),1)</f>
        <v>#N/A</v>
      </c>
      <c r="AC56" s="1" t="e">
        <f>ROUND(VLOOKUP($P56,[1]age!$A$2:$M$457,13,FALSE),1)</f>
        <v>#N/A</v>
      </c>
      <c r="AD56" s="1" t="e">
        <f>ROUND(VLOOKUP($Q56,[1]ht!$A$2:$H$253,2,FALSE),1)</f>
        <v>#N/A</v>
      </c>
      <c r="AE56" s="1" t="e">
        <f>ROUND(VLOOKUP($Q56,[1]ht!$A$2:$H$253,3,FALSE),1)</f>
        <v>#N/A</v>
      </c>
      <c r="AF56" s="1" t="e">
        <f>ROUND(VLOOKUP($Q56,[1]ht!$A$2:$H$253,4,FALSE),1)</f>
        <v>#N/A</v>
      </c>
      <c r="AG56" s="1" t="e">
        <f>ROUND(VLOOKUP($Q56,[1]ht!$A$2:$H$253,5,FALSE),1)</f>
        <v>#N/A</v>
      </c>
      <c r="AH56" s="1" t="e">
        <f>ROUND(VLOOKUP($Q56,[1]ht!$A$2:$H$253,6,FALSE),1)</f>
        <v>#N/A</v>
      </c>
      <c r="AI56" s="1" t="e">
        <f>ROUND(VLOOKUP($Q56,[1]ht!$A$2:$H$253,7,FALSE),1)</f>
        <v>#N/A</v>
      </c>
      <c r="AJ56" s="1" t="e">
        <f>ROUND(VLOOKUP($Q56,[1]ht!$A$2:$H$253,8,FALSE),1)</f>
        <v>#N/A</v>
      </c>
    </row>
    <row r="57" spans="1:36">
      <c r="A57" s="5">
        <v>52</v>
      </c>
      <c r="B57" s="6"/>
      <c r="C57" s="126"/>
      <c r="D57" s="32"/>
      <c r="E57" s="21"/>
      <c r="F57" s="9"/>
      <c r="G57" s="30">
        <f t="shared" si="5"/>
        <v>0</v>
      </c>
      <c r="H57" s="30">
        <f t="shared" si="6"/>
        <v>0</v>
      </c>
      <c r="I57" s="9"/>
      <c r="J57" s="9"/>
      <c r="K57" s="24" t="str">
        <f t="shared" si="0"/>
        <v/>
      </c>
      <c r="L57" s="24" t="str">
        <f t="shared" si="1"/>
        <v/>
      </c>
      <c r="M57" s="24" t="str">
        <f t="shared" si="2"/>
        <v/>
      </c>
      <c r="N57" s="10" t="str">
        <f>[1]Profile!$B$2</f>
        <v>700101-1</v>
      </c>
      <c r="O57" s="11" t="e">
        <f>#REF!</f>
        <v>#REF!</v>
      </c>
      <c r="P57" s="1" t="str">
        <f t="shared" si="3"/>
        <v>0</v>
      </c>
      <c r="Q57" s="1" t="str">
        <f t="shared" si="4"/>
        <v>0</v>
      </c>
      <c r="R57" s="1" t="e">
        <f>ROUND(VLOOKUP($P57,[1]age!$A$2:$M$457,2,FALSE),1)</f>
        <v>#N/A</v>
      </c>
      <c r="S57" s="1" t="e">
        <f>ROUND(VLOOKUP($P57,[1]age!$A$2:$M$457,3,FALSE),1)</f>
        <v>#N/A</v>
      </c>
      <c r="T57" s="1" t="e">
        <f>ROUND(VLOOKUP($P57,[1]age!$A$2:$M$457,4,FALSE),1)</f>
        <v>#N/A</v>
      </c>
      <c r="U57" s="1" t="e">
        <f>ROUND(VLOOKUP($P57,[1]age!$A$2:$M$457,5,FALSE),1)</f>
        <v>#N/A</v>
      </c>
      <c r="V57" s="1" t="e">
        <f>ROUND(VLOOKUP($P57,[1]age!$A$2:$M$457,6,FALSE),1)</f>
        <v>#N/A</v>
      </c>
      <c r="W57" s="1" t="e">
        <f>ROUND(VLOOKUP($P57,[1]age!$A$2:$M$457,7,FALSE),1)</f>
        <v>#N/A</v>
      </c>
      <c r="X57" s="1" t="e">
        <f>ROUND(VLOOKUP($P57,[1]age!$A$2:$M$457,8,FALSE),1)</f>
        <v>#N/A</v>
      </c>
      <c r="Y57" s="1" t="e">
        <f>ROUND(VLOOKUP($P57,[1]age!$A$2:$M$457,9,FALSE),1)</f>
        <v>#N/A</v>
      </c>
      <c r="Z57" s="1" t="e">
        <f>ROUND(VLOOKUP($P57,[1]age!$A$2:$M$457,10,FALSE),1)</f>
        <v>#N/A</v>
      </c>
      <c r="AA57" s="1" t="e">
        <f>ROUND(VLOOKUP($P57,[1]age!$A$2:$M$457,11,FALSE),1)</f>
        <v>#N/A</v>
      </c>
      <c r="AB57" s="1" t="e">
        <f>ROUND(VLOOKUP($P57,[1]age!$A$2:$M$457,12,FALSE),1)</f>
        <v>#N/A</v>
      </c>
      <c r="AC57" s="1" t="e">
        <f>ROUND(VLOOKUP($P57,[1]age!$A$2:$M$457,13,FALSE),1)</f>
        <v>#N/A</v>
      </c>
      <c r="AD57" s="1" t="e">
        <f>ROUND(VLOOKUP($Q57,[1]ht!$A$2:$H$253,2,FALSE),1)</f>
        <v>#N/A</v>
      </c>
      <c r="AE57" s="1" t="e">
        <f>ROUND(VLOOKUP($Q57,[1]ht!$A$2:$H$253,3,FALSE),1)</f>
        <v>#N/A</v>
      </c>
      <c r="AF57" s="1" t="e">
        <f>ROUND(VLOOKUP($Q57,[1]ht!$A$2:$H$253,4,FALSE),1)</f>
        <v>#N/A</v>
      </c>
      <c r="AG57" s="1" t="e">
        <f>ROUND(VLOOKUP($Q57,[1]ht!$A$2:$H$253,5,FALSE),1)</f>
        <v>#N/A</v>
      </c>
      <c r="AH57" s="1" t="e">
        <f>ROUND(VLOOKUP($Q57,[1]ht!$A$2:$H$253,6,FALSE),1)</f>
        <v>#N/A</v>
      </c>
      <c r="AI57" s="1" t="e">
        <f>ROUND(VLOOKUP($Q57,[1]ht!$A$2:$H$253,7,FALSE),1)</f>
        <v>#N/A</v>
      </c>
      <c r="AJ57" s="1" t="e">
        <f>ROUND(VLOOKUP($Q57,[1]ht!$A$2:$H$253,8,FALSE),1)</f>
        <v>#N/A</v>
      </c>
    </row>
    <row r="58" spans="1:36">
      <c r="A58" s="5">
        <v>53</v>
      </c>
      <c r="B58" s="6"/>
      <c r="C58" s="126"/>
      <c r="D58" s="32"/>
      <c r="E58" s="21"/>
      <c r="F58" s="9"/>
      <c r="G58" s="30">
        <f t="shared" si="5"/>
        <v>0</v>
      </c>
      <c r="H58" s="30">
        <f t="shared" si="6"/>
        <v>0</v>
      </c>
      <c r="I58" s="9"/>
      <c r="J58" s="9"/>
      <c r="K58" s="24" t="str">
        <f t="shared" si="0"/>
        <v/>
      </c>
      <c r="L58" s="24" t="str">
        <f t="shared" si="1"/>
        <v/>
      </c>
      <c r="M58" s="24" t="str">
        <f t="shared" si="2"/>
        <v/>
      </c>
      <c r="N58" s="10" t="str">
        <f>[1]Profile!$B$2</f>
        <v>700101-1</v>
      </c>
      <c r="O58" s="11" t="e">
        <f>#REF!</f>
        <v>#REF!</v>
      </c>
      <c r="P58" s="1" t="str">
        <f t="shared" si="3"/>
        <v>0</v>
      </c>
      <c r="Q58" s="1" t="str">
        <f t="shared" si="4"/>
        <v>0</v>
      </c>
      <c r="R58" s="1" t="e">
        <f>ROUND(VLOOKUP($P58,[1]age!$A$2:$M$457,2,FALSE),1)</f>
        <v>#N/A</v>
      </c>
      <c r="S58" s="1" t="e">
        <f>ROUND(VLOOKUP($P58,[1]age!$A$2:$M$457,3,FALSE),1)</f>
        <v>#N/A</v>
      </c>
      <c r="T58" s="1" t="e">
        <f>ROUND(VLOOKUP($P58,[1]age!$A$2:$M$457,4,FALSE),1)</f>
        <v>#N/A</v>
      </c>
      <c r="U58" s="1" t="e">
        <f>ROUND(VLOOKUP($P58,[1]age!$A$2:$M$457,5,FALSE),1)</f>
        <v>#N/A</v>
      </c>
      <c r="V58" s="1" t="e">
        <f>ROUND(VLOOKUP($P58,[1]age!$A$2:$M$457,6,FALSE),1)</f>
        <v>#N/A</v>
      </c>
      <c r="W58" s="1" t="e">
        <f>ROUND(VLOOKUP($P58,[1]age!$A$2:$M$457,7,FALSE),1)</f>
        <v>#N/A</v>
      </c>
      <c r="X58" s="1" t="e">
        <f>ROUND(VLOOKUP($P58,[1]age!$A$2:$M$457,8,FALSE),1)</f>
        <v>#N/A</v>
      </c>
      <c r="Y58" s="1" t="e">
        <f>ROUND(VLOOKUP($P58,[1]age!$A$2:$M$457,9,FALSE),1)</f>
        <v>#N/A</v>
      </c>
      <c r="Z58" s="1" t="e">
        <f>ROUND(VLOOKUP($P58,[1]age!$A$2:$M$457,10,FALSE),1)</f>
        <v>#N/A</v>
      </c>
      <c r="AA58" s="1" t="e">
        <f>ROUND(VLOOKUP($P58,[1]age!$A$2:$M$457,11,FALSE),1)</f>
        <v>#N/A</v>
      </c>
      <c r="AB58" s="1" t="e">
        <f>ROUND(VLOOKUP($P58,[1]age!$A$2:$M$457,12,FALSE),1)</f>
        <v>#N/A</v>
      </c>
      <c r="AC58" s="1" t="e">
        <f>ROUND(VLOOKUP($P58,[1]age!$A$2:$M$457,13,FALSE),1)</f>
        <v>#N/A</v>
      </c>
      <c r="AD58" s="1" t="e">
        <f>ROUND(VLOOKUP($Q58,[1]ht!$A$2:$H$253,2,FALSE),1)</f>
        <v>#N/A</v>
      </c>
      <c r="AE58" s="1" t="e">
        <f>ROUND(VLOOKUP($Q58,[1]ht!$A$2:$H$253,3,FALSE),1)</f>
        <v>#N/A</v>
      </c>
      <c r="AF58" s="1" t="e">
        <f>ROUND(VLOOKUP($Q58,[1]ht!$A$2:$H$253,4,FALSE),1)</f>
        <v>#N/A</v>
      </c>
      <c r="AG58" s="1" t="e">
        <f>ROUND(VLOOKUP($Q58,[1]ht!$A$2:$H$253,5,FALSE),1)</f>
        <v>#N/A</v>
      </c>
      <c r="AH58" s="1" t="e">
        <f>ROUND(VLOOKUP($Q58,[1]ht!$A$2:$H$253,6,FALSE),1)</f>
        <v>#N/A</v>
      </c>
      <c r="AI58" s="1" t="e">
        <f>ROUND(VLOOKUP($Q58,[1]ht!$A$2:$H$253,7,FALSE),1)</f>
        <v>#N/A</v>
      </c>
      <c r="AJ58" s="1" t="e">
        <f>ROUND(VLOOKUP($Q58,[1]ht!$A$2:$H$253,8,FALSE),1)</f>
        <v>#N/A</v>
      </c>
    </row>
    <row r="59" spans="1:36">
      <c r="A59" s="5">
        <v>54</v>
      </c>
      <c r="B59" s="6"/>
      <c r="C59" s="126"/>
      <c r="D59" s="32"/>
      <c r="E59" s="21"/>
      <c r="F59" s="9"/>
      <c r="G59" s="30">
        <f t="shared" si="5"/>
        <v>0</v>
      </c>
      <c r="H59" s="30">
        <f t="shared" si="6"/>
        <v>0</v>
      </c>
      <c r="I59" s="9"/>
      <c r="J59" s="9"/>
      <c r="K59" s="24" t="str">
        <f t="shared" si="0"/>
        <v/>
      </c>
      <c r="L59" s="24" t="str">
        <f t="shared" si="1"/>
        <v/>
      </c>
      <c r="M59" s="24" t="str">
        <f t="shared" si="2"/>
        <v/>
      </c>
      <c r="N59" s="10" t="str">
        <f>[1]Profile!$B$2</f>
        <v>700101-1</v>
      </c>
      <c r="O59" s="11" t="e">
        <f>#REF!</f>
        <v>#REF!</v>
      </c>
      <c r="P59" s="1" t="str">
        <f t="shared" si="3"/>
        <v>0</v>
      </c>
      <c r="Q59" s="1" t="str">
        <f t="shared" si="4"/>
        <v>0</v>
      </c>
      <c r="R59" s="1" t="e">
        <f>ROUND(VLOOKUP($P59,[1]age!$A$2:$M$457,2,FALSE),1)</f>
        <v>#N/A</v>
      </c>
      <c r="S59" s="1" t="e">
        <f>ROUND(VLOOKUP($P59,[1]age!$A$2:$M$457,3,FALSE),1)</f>
        <v>#N/A</v>
      </c>
      <c r="T59" s="1" t="e">
        <f>ROUND(VLOOKUP($P59,[1]age!$A$2:$M$457,4,FALSE),1)</f>
        <v>#N/A</v>
      </c>
      <c r="U59" s="1" t="e">
        <f>ROUND(VLOOKUP($P59,[1]age!$A$2:$M$457,5,FALSE),1)</f>
        <v>#N/A</v>
      </c>
      <c r="V59" s="1" t="e">
        <f>ROUND(VLOOKUP($P59,[1]age!$A$2:$M$457,6,FALSE),1)</f>
        <v>#N/A</v>
      </c>
      <c r="W59" s="1" t="e">
        <f>ROUND(VLOOKUP($P59,[1]age!$A$2:$M$457,7,FALSE),1)</f>
        <v>#N/A</v>
      </c>
      <c r="X59" s="1" t="e">
        <f>ROUND(VLOOKUP($P59,[1]age!$A$2:$M$457,8,FALSE),1)</f>
        <v>#N/A</v>
      </c>
      <c r="Y59" s="1" t="e">
        <f>ROUND(VLOOKUP($P59,[1]age!$A$2:$M$457,9,FALSE),1)</f>
        <v>#N/A</v>
      </c>
      <c r="Z59" s="1" t="e">
        <f>ROUND(VLOOKUP($P59,[1]age!$A$2:$M$457,10,FALSE),1)</f>
        <v>#N/A</v>
      </c>
      <c r="AA59" s="1" t="e">
        <f>ROUND(VLOOKUP($P59,[1]age!$A$2:$M$457,11,FALSE),1)</f>
        <v>#N/A</v>
      </c>
      <c r="AB59" s="1" t="e">
        <f>ROUND(VLOOKUP($P59,[1]age!$A$2:$M$457,12,FALSE),1)</f>
        <v>#N/A</v>
      </c>
      <c r="AC59" s="1" t="e">
        <f>ROUND(VLOOKUP($P59,[1]age!$A$2:$M$457,13,FALSE),1)</f>
        <v>#N/A</v>
      </c>
      <c r="AD59" s="1" t="e">
        <f>ROUND(VLOOKUP($Q59,[1]ht!$A$2:$H$253,2,FALSE),1)</f>
        <v>#N/A</v>
      </c>
      <c r="AE59" s="1" t="e">
        <f>ROUND(VLOOKUP($Q59,[1]ht!$A$2:$H$253,3,FALSE),1)</f>
        <v>#N/A</v>
      </c>
      <c r="AF59" s="1" t="e">
        <f>ROUND(VLOOKUP($Q59,[1]ht!$A$2:$H$253,4,FALSE),1)</f>
        <v>#N/A</v>
      </c>
      <c r="AG59" s="1" t="e">
        <f>ROUND(VLOOKUP($Q59,[1]ht!$A$2:$H$253,5,FALSE),1)</f>
        <v>#N/A</v>
      </c>
      <c r="AH59" s="1" t="e">
        <f>ROUND(VLOOKUP($Q59,[1]ht!$A$2:$H$253,6,FALSE),1)</f>
        <v>#N/A</v>
      </c>
      <c r="AI59" s="1" t="e">
        <f>ROUND(VLOOKUP($Q59,[1]ht!$A$2:$H$253,7,FALSE),1)</f>
        <v>#N/A</v>
      </c>
      <c r="AJ59" s="1" t="e">
        <f>ROUND(VLOOKUP($Q59,[1]ht!$A$2:$H$253,8,FALSE),1)</f>
        <v>#N/A</v>
      </c>
    </row>
    <row r="60" spans="1:36">
      <c r="A60" s="5">
        <v>55</v>
      </c>
      <c r="B60" s="6"/>
      <c r="C60" s="126"/>
      <c r="D60" s="32"/>
      <c r="E60" s="21"/>
      <c r="F60" s="9"/>
      <c r="G60" s="30">
        <f t="shared" si="5"/>
        <v>0</v>
      </c>
      <c r="H60" s="30">
        <f t="shared" si="6"/>
        <v>0</v>
      </c>
      <c r="I60" s="9"/>
      <c r="J60" s="9"/>
      <c r="K60" s="24" t="str">
        <f t="shared" si="0"/>
        <v/>
      </c>
      <c r="L60" s="24" t="str">
        <f t="shared" si="1"/>
        <v/>
      </c>
      <c r="M60" s="24" t="str">
        <f t="shared" si="2"/>
        <v/>
      </c>
      <c r="N60" s="10" t="str">
        <f>[1]Profile!$B$2</f>
        <v>700101-1</v>
      </c>
      <c r="O60" s="11" t="e">
        <f>#REF!</f>
        <v>#REF!</v>
      </c>
      <c r="P60" s="1" t="str">
        <f t="shared" si="3"/>
        <v>0</v>
      </c>
      <c r="Q60" s="1" t="str">
        <f t="shared" si="4"/>
        <v>0</v>
      </c>
      <c r="R60" s="1" t="e">
        <f>ROUND(VLOOKUP($P60,[1]age!$A$2:$M$457,2,FALSE),1)</f>
        <v>#N/A</v>
      </c>
      <c r="S60" s="1" t="e">
        <f>ROUND(VLOOKUP($P60,[1]age!$A$2:$M$457,3,FALSE),1)</f>
        <v>#N/A</v>
      </c>
      <c r="T60" s="1" t="e">
        <f>ROUND(VLOOKUP($P60,[1]age!$A$2:$M$457,4,FALSE),1)</f>
        <v>#N/A</v>
      </c>
      <c r="U60" s="1" t="e">
        <f>ROUND(VLOOKUP($P60,[1]age!$A$2:$M$457,5,FALSE),1)</f>
        <v>#N/A</v>
      </c>
      <c r="V60" s="1" t="e">
        <f>ROUND(VLOOKUP($P60,[1]age!$A$2:$M$457,6,FALSE),1)</f>
        <v>#N/A</v>
      </c>
      <c r="W60" s="1" t="e">
        <f>ROUND(VLOOKUP($P60,[1]age!$A$2:$M$457,7,FALSE),1)</f>
        <v>#N/A</v>
      </c>
      <c r="X60" s="1" t="e">
        <f>ROUND(VLOOKUP($P60,[1]age!$A$2:$M$457,8,FALSE),1)</f>
        <v>#N/A</v>
      </c>
      <c r="Y60" s="1" t="e">
        <f>ROUND(VLOOKUP($P60,[1]age!$A$2:$M$457,9,FALSE),1)</f>
        <v>#N/A</v>
      </c>
      <c r="Z60" s="1" t="e">
        <f>ROUND(VLOOKUP($P60,[1]age!$A$2:$M$457,10,FALSE),1)</f>
        <v>#N/A</v>
      </c>
      <c r="AA60" s="1" t="e">
        <f>ROUND(VLOOKUP($P60,[1]age!$A$2:$M$457,11,FALSE),1)</f>
        <v>#N/A</v>
      </c>
      <c r="AB60" s="1" t="e">
        <f>ROUND(VLOOKUP($P60,[1]age!$A$2:$M$457,12,FALSE),1)</f>
        <v>#N/A</v>
      </c>
      <c r="AC60" s="1" t="e">
        <f>ROUND(VLOOKUP($P60,[1]age!$A$2:$M$457,13,FALSE),1)</f>
        <v>#N/A</v>
      </c>
      <c r="AD60" s="1" t="e">
        <f>ROUND(VLOOKUP($Q60,[1]ht!$A$2:$H$253,2,FALSE),1)</f>
        <v>#N/A</v>
      </c>
      <c r="AE60" s="1" t="e">
        <f>ROUND(VLOOKUP($Q60,[1]ht!$A$2:$H$253,3,FALSE),1)</f>
        <v>#N/A</v>
      </c>
      <c r="AF60" s="1" t="e">
        <f>ROUND(VLOOKUP($Q60,[1]ht!$A$2:$H$253,4,FALSE),1)</f>
        <v>#N/A</v>
      </c>
      <c r="AG60" s="1" t="e">
        <f>ROUND(VLOOKUP($Q60,[1]ht!$A$2:$H$253,5,FALSE),1)</f>
        <v>#N/A</v>
      </c>
      <c r="AH60" s="1" t="e">
        <f>ROUND(VLOOKUP($Q60,[1]ht!$A$2:$H$253,6,FALSE),1)</f>
        <v>#N/A</v>
      </c>
      <c r="AI60" s="1" t="e">
        <f>ROUND(VLOOKUP($Q60,[1]ht!$A$2:$H$253,7,FALSE),1)</f>
        <v>#N/A</v>
      </c>
      <c r="AJ60" s="1" t="e">
        <f>ROUND(VLOOKUP($Q60,[1]ht!$A$2:$H$253,8,FALSE),1)</f>
        <v>#N/A</v>
      </c>
    </row>
    <row r="61" spans="1:36">
      <c r="A61" s="5">
        <v>56</v>
      </c>
      <c r="B61" s="6"/>
      <c r="C61" s="126"/>
      <c r="D61" s="32"/>
      <c r="E61" s="21"/>
      <c r="F61" s="9"/>
      <c r="G61" s="30">
        <f t="shared" si="5"/>
        <v>0</v>
      </c>
      <c r="H61" s="30">
        <f t="shared" si="6"/>
        <v>0</v>
      </c>
      <c r="I61" s="9"/>
      <c r="J61" s="9"/>
      <c r="K61" s="24" t="str">
        <f t="shared" si="0"/>
        <v/>
      </c>
      <c r="L61" s="24" t="str">
        <f t="shared" si="1"/>
        <v/>
      </c>
      <c r="M61" s="24" t="str">
        <f t="shared" si="2"/>
        <v/>
      </c>
      <c r="N61" s="10" t="str">
        <f>[1]Profile!$B$2</f>
        <v>700101-1</v>
      </c>
      <c r="O61" s="11" t="e">
        <f>#REF!</f>
        <v>#REF!</v>
      </c>
      <c r="P61" s="1" t="str">
        <f t="shared" si="3"/>
        <v>0</v>
      </c>
      <c r="Q61" s="1" t="str">
        <f t="shared" si="4"/>
        <v>0</v>
      </c>
      <c r="R61" s="1" t="e">
        <f>ROUND(VLOOKUP($P61,[1]age!$A$2:$M$457,2,FALSE),1)</f>
        <v>#N/A</v>
      </c>
      <c r="S61" s="1" t="e">
        <f>ROUND(VLOOKUP($P61,[1]age!$A$2:$M$457,3,FALSE),1)</f>
        <v>#N/A</v>
      </c>
      <c r="T61" s="1" t="e">
        <f>ROUND(VLOOKUP($P61,[1]age!$A$2:$M$457,4,FALSE),1)</f>
        <v>#N/A</v>
      </c>
      <c r="U61" s="1" t="e">
        <f>ROUND(VLOOKUP($P61,[1]age!$A$2:$M$457,5,FALSE),1)</f>
        <v>#N/A</v>
      </c>
      <c r="V61" s="1" t="e">
        <f>ROUND(VLOOKUP($P61,[1]age!$A$2:$M$457,6,FALSE),1)</f>
        <v>#N/A</v>
      </c>
      <c r="W61" s="1" t="e">
        <f>ROUND(VLOOKUP($P61,[1]age!$A$2:$M$457,7,FALSE),1)</f>
        <v>#N/A</v>
      </c>
      <c r="X61" s="1" t="e">
        <f>ROUND(VLOOKUP($P61,[1]age!$A$2:$M$457,8,FALSE),1)</f>
        <v>#N/A</v>
      </c>
      <c r="Y61" s="1" t="e">
        <f>ROUND(VLOOKUP($P61,[1]age!$A$2:$M$457,9,FALSE),1)</f>
        <v>#N/A</v>
      </c>
      <c r="Z61" s="1" t="e">
        <f>ROUND(VLOOKUP($P61,[1]age!$A$2:$M$457,10,FALSE),1)</f>
        <v>#N/A</v>
      </c>
      <c r="AA61" s="1" t="e">
        <f>ROUND(VLOOKUP($P61,[1]age!$A$2:$M$457,11,FALSE),1)</f>
        <v>#N/A</v>
      </c>
      <c r="AB61" s="1" t="e">
        <f>ROUND(VLOOKUP($P61,[1]age!$A$2:$M$457,12,FALSE),1)</f>
        <v>#N/A</v>
      </c>
      <c r="AC61" s="1" t="e">
        <f>ROUND(VLOOKUP($P61,[1]age!$A$2:$M$457,13,FALSE),1)</f>
        <v>#N/A</v>
      </c>
      <c r="AD61" s="1" t="e">
        <f>ROUND(VLOOKUP($Q61,[1]ht!$A$2:$H$253,2,FALSE),1)</f>
        <v>#N/A</v>
      </c>
      <c r="AE61" s="1" t="e">
        <f>ROUND(VLOOKUP($Q61,[1]ht!$A$2:$H$253,3,FALSE),1)</f>
        <v>#N/A</v>
      </c>
      <c r="AF61" s="1" t="e">
        <f>ROUND(VLOOKUP($Q61,[1]ht!$A$2:$H$253,4,FALSE),1)</f>
        <v>#N/A</v>
      </c>
      <c r="AG61" s="1" t="e">
        <f>ROUND(VLOOKUP($Q61,[1]ht!$A$2:$H$253,5,FALSE),1)</f>
        <v>#N/A</v>
      </c>
      <c r="AH61" s="1" t="e">
        <f>ROUND(VLOOKUP($Q61,[1]ht!$A$2:$H$253,6,FALSE),1)</f>
        <v>#N/A</v>
      </c>
      <c r="AI61" s="1" t="e">
        <f>ROUND(VLOOKUP($Q61,[1]ht!$A$2:$H$253,7,FALSE),1)</f>
        <v>#N/A</v>
      </c>
      <c r="AJ61" s="1" t="e">
        <f>ROUND(VLOOKUP($Q61,[1]ht!$A$2:$H$253,8,FALSE),1)</f>
        <v>#N/A</v>
      </c>
    </row>
    <row r="62" spans="1:36">
      <c r="A62" s="5">
        <v>57</v>
      </c>
      <c r="B62" s="6"/>
      <c r="C62" s="126"/>
      <c r="D62" s="32"/>
      <c r="E62" s="21"/>
      <c r="F62" s="9"/>
      <c r="G62" s="30">
        <f t="shared" si="5"/>
        <v>0</v>
      </c>
      <c r="H62" s="30">
        <f t="shared" si="6"/>
        <v>0</v>
      </c>
      <c r="I62" s="9"/>
      <c r="J62" s="9"/>
      <c r="K62" s="24" t="str">
        <f t="shared" si="0"/>
        <v/>
      </c>
      <c r="L62" s="24" t="str">
        <f t="shared" si="1"/>
        <v/>
      </c>
      <c r="M62" s="24" t="str">
        <f t="shared" si="2"/>
        <v/>
      </c>
      <c r="N62" s="10" t="str">
        <f>[1]Profile!$B$2</f>
        <v>700101-1</v>
      </c>
      <c r="O62" s="11" t="e">
        <f>#REF!</f>
        <v>#REF!</v>
      </c>
      <c r="P62" s="1" t="str">
        <f t="shared" si="3"/>
        <v>0</v>
      </c>
      <c r="Q62" s="1" t="str">
        <f t="shared" si="4"/>
        <v>0</v>
      </c>
      <c r="R62" s="1" t="e">
        <f>ROUND(VLOOKUP($P62,[1]age!$A$2:$M$457,2,FALSE),1)</f>
        <v>#N/A</v>
      </c>
      <c r="S62" s="1" t="e">
        <f>ROUND(VLOOKUP($P62,[1]age!$A$2:$M$457,3,FALSE),1)</f>
        <v>#N/A</v>
      </c>
      <c r="T62" s="1" t="e">
        <f>ROUND(VLOOKUP($P62,[1]age!$A$2:$M$457,4,FALSE),1)</f>
        <v>#N/A</v>
      </c>
      <c r="U62" s="1" t="e">
        <f>ROUND(VLOOKUP($P62,[1]age!$A$2:$M$457,5,FALSE),1)</f>
        <v>#N/A</v>
      </c>
      <c r="V62" s="1" t="e">
        <f>ROUND(VLOOKUP($P62,[1]age!$A$2:$M$457,6,FALSE),1)</f>
        <v>#N/A</v>
      </c>
      <c r="W62" s="1" t="e">
        <f>ROUND(VLOOKUP($P62,[1]age!$A$2:$M$457,7,FALSE),1)</f>
        <v>#N/A</v>
      </c>
      <c r="X62" s="1" t="e">
        <f>ROUND(VLOOKUP($P62,[1]age!$A$2:$M$457,8,FALSE),1)</f>
        <v>#N/A</v>
      </c>
      <c r="Y62" s="1" t="e">
        <f>ROUND(VLOOKUP($P62,[1]age!$A$2:$M$457,9,FALSE),1)</f>
        <v>#N/A</v>
      </c>
      <c r="Z62" s="1" t="e">
        <f>ROUND(VLOOKUP($P62,[1]age!$A$2:$M$457,10,FALSE),1)</f>
        <v>#N/A</v>
      </c>
      <c r="AA62" s="1" t="e">
        <f>ROUND(VLOOKUP($P62,[1]age!$A$2:$M$457,11,FALSE),1)</f>
        <v>#N/A</v>
      </c>
      <c r="AB62" s="1" t="e">
        <f>ROUND(VLOOKUP($P62,[1]age!$A$2:$M$457,12,FALSE),1)</f>
        <v>#N/A</v>
      </c>
      <c r="AC62" s="1" t="e">
        <f>ROUND(VLOOKUP($P62,[1]age!$A$2:$M$457,13,FALSE),1)</f>
        <v>#N/A</v>
      </c>
      <c r="AD62" s="1" t="e">
        <f>ROUND(VLOOKUP($Q62,[1]ht!$A$2:$H$253,2,FALSE),1)</f>
        <v>#N/A</v>
      </c>
      <c r="AE62" s="1" t="e">
        <f>ROUND(VLOOKUP($Q62,[1]ht!$A$2:$H$253,3,FALSE),1)</f>
        <v>#N/A</v>
      </c>
      <c r="AF62" s="1" t="e">
        <f>ROUND(VLOOKUP($Q62,[1]ht!$A$2:$H$253,4,FALSE),1)</f>
        <v>#N/A</v>
      </c>
      <c r="AG62" s="1" t="e">
        <f>ROUND(VLOOKUP($Q62,[1]ht!$A$2:$H$253,5,FALSE),1)</f>
        <v>#N/A</v>
      </c>
      <c r="AH62" s="1" t="e">
        <f>ROUND(VLOOKUP($Q62,[1]ht!$A$2:$H$253,6,FALSE),1)</f>
        <v>#N/A</v>
      </c>
      <c r="AI62" s="1" t="e">
        <f>ROUND(VLOOKUP($Q62,[1]ht!$A$2:$H$253,7,FALSE),1)</f>
        <v>#N/A</v>
      </c>
      <c r="AJ62" s="1" t="e">
        <f>ROUND(VLOOKUP($Q62,[1]ht!$A$2:$H$253,8,FALSE),1)</f>
        <v>#N/A</v>
      </c>
    </row>
    <row r="63" spans="1:36">
      <c r="A63" s="5">
        <v>58</v>
      </c>
      <c r="B63" s="6"/>
      <c r="C63" s="126"/>
      <c r="D63" s="32"/>
      <c r="E63" s="21"/>
      <c r="F63" s="9"/>
      <c r="G63" s="30">
        <f t="shared" si="5"/>
        <v>0</v>
      </c>
      <c r="H63" s="30">
        <f t="shared" si="6"/>
        <v>0</v>
      </c>
      <c r="I63" s="9"/>
      <c r="J63" s="9"/>
      <c r="K63" s="24" t="str">
        <f t="shared" si="0"/>
        <v/>
      </c>
      <c r="L63" s="24" t="str">
        <f t="shared" si="1"/>
        <v/>
      </c>
      <c r="M63" s="24" t="str">
        <f t="shared" si="2"/>
        <v/>
      </c>
      <c r="N63" s="10" t="str">
        <f>[1]Profile!$B$2</f>
        <v>700101-1</v>
      </c>
      <c r="O63" s="11" t="e">
        <f>#REF!</f>
        <v>#REF!</v>
      </c>
      <c r="P63" s="1" t="str">
        <f t="shared" si="3"/>
        <v>0</v>
      </c>
      <c r="Q63" s="1" t="str">
        <f t="shared" si="4"/>
        <v>0</v>
      </c>
      <c r="R63" s="1" t="e">
        <f>ROUND(VLOOKUP($P63,[1]age!$A$2:$M$457,2,FALSE),1)</f>
        <v>#N/A</v>
      </c>
      <c r="S63" s="1" t="e">
        <f>ROUND(VLOOKUP($P63,[1]age!$A$2:$M$457,3,FALSE),1)</f>
        <v>#N/A</v>
      </c>
      <c r="T63" s="1" t="e">
        <f>ROUND(VLOOKUP($P63,[1]age!$A$2:$M$457,4,FALSE),1)</f>
        <v>#N/A</v>
      </c>
      <c r="U63" s="1" t="e">
        <f>ROUND(VLOOKUP($P63,[1]age!$A$2:$M$457,5,FALSE),1)</f>
        <v>#N/A</v>
      </c>
      <c r="V63" s="1" t="e">
        <f>ROUND(VLOOKUP($P63,[1]age!$A$2:$M$457,6,FALSE),1)</f>
        <v>#N/A</v>
      </c>
      <c r="W63" s="1" t="e">
        <f>ROUND(VLOOKUP($P63,[1]age!$A$2:$M$457,7,FALSE),1)</f>
        <v>#N/A</v>
      </c>
      <c r="X63" s="1" t="e">
        <f>ROUND(VLOOKUP($P63,[1]age!$A$2:$M$457,8,FALSE),1)</f>
        <v>#N/A</v>
      </c>
      <c r="Y63" s="1" t="e">
        <f>ROUND(VLOOKUP($P63,[1]age!$A$2:$M$457,9,FALSE),1)</f>
        <v>#N/A</v>
      </c>
      <c r="Z63" s="1" t="e">
        <f>ROUND(VLOOKUP($P63,[1]age!$A$2:$M$457,10,FALSE),1)</f>
        <v>#N/A</v>
      </c>
      <c r="AA63" s="1" t="e">
        <f>ROUND(VLOOKUP($P63,[1]age!$A$2:$M$457,11,FALSE),1)</f>
        <v>#N/A</v>
      </c>
      <c r="AB63" s="1" t="e">
        <f>ROUND(VLOOKUP($P63,[1]age!$A$2:$M$457,12,FALSE),1)</f>
        <v>#N/A</v>
      </c>
      <c r="AC63" s="1" t="e">
        <f>ROUND(VLOOKUP($P63,[1]age!$A$2:$M$457,13,FALSE),1)</f>
        <v>#N/A</v>
      </c>
      <c r="AD63" s="1" t="e">
        <f>ROUND(VLOOKUP($Q63,[1]ht!$A$2:$H$253,2,FALSE),1)</f>
        <v>#N/A</v>
      </c>
      <c r="AE63" s="1" t="e">
        <f>ROUND(VLOOKUP($Q63,[1]ht!$A$2:$H$253,3,FALSE),1)</f>
        <v>#N/A</v>
      </c>
      <c r="AF63" s="1" t="e">
        <f>ROUND(VLOOKUP($Q63,[1]ht!$A$2:$H$253,4,FALSE),1)</f>
        <v>#N/A</v>
      </c>
      <c r="AG63" s="1" t="e">
        <f>ROUND(VLOOKUP($Q63,[1]ht!$A$2:$H$253,5,FALSE),1)</f>
        <v>#N/A</v>
      </c>
      <c r="AH63" s="1" t="e">
        <f>ROUND(VLOOKUP($Q63,[1]ht!$A$2:$H$253,6,FALSE),1)</f>
        <v>#N/A</v>
      </c>
      <c r="AI63" s="1" t="e">
        <f>ROUND(VLOOKUP($Q63,[1]ht!$A$2:$H$253,7,FALSE),1)</f>
        <v>#N/A</v>
      </c>
      <c r="AJ63" s="1" t="e">
        <f>ROUND(VLOOKUP($Q63,[1]ht!$A$2:$H$253,8,FALSE),1)</f>
        <v>#N/A</v>
      </c>
    </row>
    <row r="64" spans="1:36">
      <c r="A64" s="5">
        <v>59</v>
      </c>
      <c r="B64" s="6"/>
      <c r="C64" s="126"/>
      <c r="D64" s="32"/>
      <c r="E64" s="21"/>
      <c r="F64" s="9"/>
      <c r="G64" s="30">
        <f t="shared" si="5"/>
        <v>0</v>
      </c>
      <c r="H64" s="30">
        <f t="shared" si="6"/>
        <v>0</v>
      </c>
      <c r="I64" s="9"/>
      <c r="J64" s="9"/>
      <c r="K64" s="24" t="str">
        <f t="shared" si="0"/>
        <v/>
      </c>
      <c r="L64" s="24" t="str">
        <f t="shared" si="1"/>
        <v/>
      </c>
      <c r="M64" s="24" t="str">
        <f t="shared" si="2"/>
        <v/>
      </c>
      <c r="N64" s="10" t="str">
        <f>[1]Profile!$B$2</f>
        <v>700101-1</v>
      </c>
      <c r="O64" s="11" t="e">
        <f>#REF!</f>
        <v>#REF!</v>
      </c>
      <c r="P64" s="1" t="str">
        <f t="shared" si="3"/>
        <v>0</v>
      </c>
      <c r="Q64" s="1" t="str">
        <f t="shared" si="4"/>
        <v>0</v>
      </c>
      <c r="R64" s="1" t="e">
        <f>ROUND(VLOOKUP($P64,[1]age!$A$2:$M$457,2,FALSE),1)</f>
        <v>#N/A</v>
      </c>
      <c r="S64" s="1" t="e">
        <f>ROUND(VLOOKUP($P64,[1]age!$A$2:$M$457,3,FALSE),1)</f>
        <v>#N/A</v>
      </c>
      <c r="T64" s="1" t="e">
        <f>ROUND(VLOOKUP($P64,[1]age!$A$2:$M$457,4,FALSE),1)</f>
        <v>#N/A</v>
      </c>
      <c r="U64" s="1" t="e">
        <f>ROUND(VLOOKUP($P64,[1]age!$A$2:$M$457,5,FALSE),1)</f>
        <v>#N/A</v>
      </c>
      <c r="V64" s="1" t="e">
        <f>ROUND(VLOOKUP($P64,[1]age!$A$2:$M$457,6,FALSE),1)</f>
        <v>#N/A</v>
      </c>
      <c r="W64" s="1" t="e">
        <f>ROUND(VLOOKUP($P64,[1]age!$A$2:$M$457,7,FALSE),1)</f>
        <v>#N/A</v>
      </c>
      <c r="X64" s="1" t="e">
        <f>ROUND(VLOOKUP($P64,[1]age!$A$2:$M$457,8,FALSE),1)</f>
        <v>#N/A</v>
      </c>
      <c r="Y64" s="1" t="e">
        <f>ROUND(VLOOKUP($P64,[1]age!$A$2:$M$457,9,FALSE),1)</f>
        <v>#N/A</v>
      </c>
      <c r="Z64" s="1" t="e">
        <f>ROUND(VLOOKUP($P64,[1]age!$A$2:$M$457,10,FALSE),1)</f>
        <v>#N/A</v>
      </c>
      <c r="AA64" s="1" t="e">
        <f>ROUND(VLOOKUP($P64,[1]age!$A$2:$M$457,11,FALSE),1)</f>
        <v>#N/A</v>
      </c>
      <c r="AB64" s="1" t="e">
        <f>ROUND(VLOOKUP($P64,[1]age!$A$2:$M$457,12,FALSE),1)</f>
        <v>#N/A</v>
      </c>
      <c r="AC64" s="1" t="e">
        <f>ROUND(VLOOKUP($P64,[1]age!$A$2:$M$457,13,FALSE),1)</f>
        <v>#N/A</v>
      </c>
      <c r="AD64" s="1" t="e">
        <f>ROUND(VLOOKUP($Q64,[1]ht!$A$2:$H$253,2,FALSE),1)</f>
        <v>#N/A</v>
      </c>
      <c r="AE64" s="1" t="e">
        <f>ROUND(VLOOKUP($Q64,[1]ht!$A$2:$H$253,3,FALSE),1)</f>
        <v>#N/A</v>
      </c>
      <c r="AF64" s="1" t="e">
        <f>ROUND(VLOOKUP($Q64,[1]ht!$A$2:$H$253,4,FALSE),1)</f>
        <v>#N/A</v>
      </c>
      <c r="AG64" s="1" t="e">
        <f>ROUND(VLOOKUP($Q64,[1]ht!$A$2:$H$253,5,FALSE),1)</f>
        <v>#N/A</v>
      </c>
      <c r="AH64" s="1" t="e">
        <f>ROUND(VLOOKUP($Q64,[1]ht!$A$2:$H$253,6,FALSE),1)</f>
        <v>#N/A</v>
      </c>
      <c r="AI64" s="1" t="e">
        <f>ROUND(VLOOKUP($Q64,[1]ht!$A$2:$H$253,7,FALSE),1)</f>
        <v>#N/A</v>
      </c>
      <c r="AJ64" s="1" t="e">
        <f>ROUND(VLOOKUP($Q64,[1]ht!$A$2:$H$253,8,FALSE),1)</f>
        <v>#N/A</v>
      </c>
    </row>
    <row r="65" spans="1:36">
      <c r="A65" s="5">
        <v>60</v>
      </c>
      <c r="B65" s="6"/>
      <c r="C65" s="126"/>
      <c r="D65" s="32"/>
      <c r="E65" s="21"/>
      <c r="F65" s="9"/>
      <c r="G65" s="30">
        <f t="shared" si="5"/>
        <v>0</v>
      </c>
      <c r="H65" s="30">
        <f t="shared" si="6"/>
        <v>0</v>
      </c>
      <c r="I65" s="9"/>
      <c r="J65" s="9"/>
      <c r="K65" s="24" t="str">
        <f t="shared" si="0"/>
        <v/>
      </c>
      <c r="L65" s="24" t="str">
        <f t="shared" si="1"/>
        <v/>
      </c>
      <c r="M65" s="24" t="str">
        <f t="shared" si="2"/>
        <v/>
      </c>
      <c r="N65" s="10" t="str">
        <f>[1]Profile!$B$2</f>
        <v>700101-1</v>
      </c>
      <c r="O65" s="11" t="e">
        <f>#REF!</f>
        <v>#REF!</v>
      </c>
      <c r="P65" s="1" t="str">
        <f t="shared" si="3"/>
        <v>0</v>
      </c>
      <c r="Q65" s="1" t="str">
        <f t="shared" si="4"/>
        <v>0</v>
      </c>
      <c r="R65" s="1" t="e">
        <f>ROUND(VLOOKUP($P65,[1]age!$A$2:$M$457,2,FALSE),1)</f>
        <v>#N/A</v>
      </c>
      <c r="S65" s="1" t="e">
        <f>ROUND(VLOOKUP($P65,[1]age!$A$2:$M$457,3,FALSE),1)</f>
        <v>#N/A</v>
      </c>
      <c r="T65" s="1" t="e">
        <f>ROUND(VLOOKUP($P65,[1]age!$A$2:$M$457,4,FALSE),1)</f>
        <v>#N/A</v>
      </c>
      <c r="U65" s="1" t="e">
        <f>ROUND(VLOOKUP($P65,[1]age!$A$2:$M$457,5,FALSE),1)</f>
        <v>#N/A</v>
      </c>
      <c r="V65" s="1" t="e">
        <f>ROUND(VLOOKUP($P65,[1]age!$A$2:$M$457,6,FALSE),1)</f>
        <v>#N/A</v>
      </c>
      <c r="W65" s="1" t="e">
        <f>ROUND(VLOOKUP($P65,[1]age!$A$2:$M$457,7,FALSE),1)</f>
        <v>#N/A</v>
      </c>
      <c r="X65" s="1" t="e">
        <f>ROUND(VLOOKUP($P65,[1]age!$A$2:$M$457,8,FALSE),1)</f>
        <v>#N/A</v>
      </c>
      <c r="Y65" s="1" t="e">
        <f>ROUND(VLOOKUP($P65,[1]age!$A$2:$M$457,9,FALSE),1)</f>
        <v>#N/A</v>
      </c>
      <c r="Z65" s="1" t="e">
        <f>ROUND(VLOOKUP($P65,[1]age!$A$2:$M$457,10,FALSE),1)</f>
        <v>#N/A</v>
      </c>
      <c r="AA65" s="1" t="e">
        <f>ROUND(VLOOKUP($P65,[1]age!$A$2:$M$457,11,FALSE),1)</f>
        <v>#N/A</v>
      </c>
      <c r="AB65" s="1" t="e">
        <f>ROUND(VLOOKUP($P65,[1]age!$A$2:$M$457,12,FALSE),1)</f>
        <v>#N/A</v>
      </c>
      <c r="AC65" s="1" t="e">
        <f>ROUND(VLOOKUP($P65,[1]age!$A$2:$M$457,13,FALSE),1)</f>
        <v>#N/A</v>
      </c>
      <c r="AD65" s="1" t="e">
        <f>ROUND(VLOOKUP($Q65,[1]ht!$A$2:$H$253,2,FALSE),1)</f>
        <v>#N/A</v>
      </c>
      <c r="AE65" s="1" t="e">
        <f>ROUND(VLOOKUP($Q65,[1]ht!$A$2:$H$253,3,FALSE),1)</f>
        <v>#N/A</v>
      </c>
      <c r="AF65" s="1" t="e">
        <f>ROUND(VLOOKUP($Q65,[1]ht!$A$2:$H$253,4,FALSE),1)</f>
        <v>#N/A</v>
      </c>
      <c r="AG65" s="1" t="e">
        <f>ROUND(VLOOKUP($Q65,[1]ht!$A$2:$H$253,5,FALSE),1)</f>
        <v>#N/A</v>
      </c>
      <c r="AH65" s="1" t="e">
        <f>ROUND(VLOOKUP($Q65,[1]ht!$A$2:$H$253,6,FALSE),1)</f>
        <v>#N/A</v>
      </c>
      <c r="AI65" s="1" t="e">
        <f>ROUND(VLOOKUP($Q65,[1]ht!$A$2:$H$253,7,FALSE),1)</f>
        <v>#N/A</v>
      </c>
      <c r="AJ65" s="1" t="e">
        <f>ROUND(VLOOKUP($Q65,[1]ht!$A$2:$H$253,8,FALSE),1)</f>
        <v>#N/A</v>
      </c>
    </row>
    <row r="66" spans="1:36">
      <c r="A66" s="5">
        <v>61</v>
      </c>
      <c r="B66" s="6"/>
      <c r="C66" s="126"/>
      <c r="D66" s="32"/>
      <c r="E66" s="21"/>
      <c r="F66" s="9"/>
      <c r="G66" s="30">
        <f t="shared" si="5"/>
        <v>0</v>
      </c>
      <c r="H66" s="30">
        <f t="shared" si="6"/>
        <v>0</v>
      </c>
      <c r="I66" s="9"/>
      <c r="J66" s="9"/>
      <c r="K66" s="24" t="str">
        <f t="shared" si="0"/>
        <v/>
      </c>
      <c r="L66" s="24" t="str">
        <f t="shared" si="1"/>
        <v/>
      </c>
      <c r="M66" s="24" t="str">
        <f t="shared" si="2"/>
        <v/>
      </c>
      <c r="N66" s="10" t="str">
        <f>[1]Profile!$B$2</f>
        <v>700101-1</v>
      </c>
      <c r="O66" s="11" t="e">
        <f>#REF!</f>
        <v>#REF!</v>
      </c>
      <c r="P66" s="1" t="str">
        <f t="shared" si="3"/>
        <v>0</v>
      </c>
      <c r="Q66" s="1" t="str">
        <f t="shared" si="4"/>
        <v>0</v>
      </c>
      <c r="R66" s="1" t="e">
        <f>ROUND(VLOOKUP($P66,[1]age!$A$2:$M$457,2,FALSE),1)</f>
        <v>#N/A</v>
      </c>
      <c r="S66" s="1" t="e">
        <f>ROUND(VLOOKUP($P66,[1]age!$A$2:$M$457,3,FALSE),1)</f>
        <v>#N/A</v>
      </c>
      <c r="T66" s="1" t="e">
        <f>ROUND(VLOOKUP($P66,[1]age!$A$2:$M$457,4,FALSE),1)</f>
        <v>#N/A</v>
      </c>
      <c r="U66" s="1" t="e">
        <f>ROUND(VLOOKUP($P66,[1]age!$A$2:$M$457,5,FALSE),1)</f>
        <v>#N/A</v>
      </c>
      <c r="V66" s="1" t="e">
        <f>ROUND(VLOOKUP($P66,[1]age!$A$2:$M$457,6,FALSE),1)</f>
        <v>#N/A</v>
      </c>
      <c r="W66" s="1" t="e">
        <f>ROUND(VLOOKUP($P66,[1]age!$A$2:$M$457,7,FALSE),1)</f>
        <v>#N/A</v>
      </c>
      <c r="X66" s="1" t="e">
        <f>ROUND(VLOOKUP($P66,[1]age!$A$2:$M$457,8,FALSE),1)</f>
        <v>#N/A</v>
      </c>
      <c r="Y66" s="1" t="e">
        <f>ROUND(VLOOKUP($P66,[1]age!$A$2:$M$457,9,FALSE),1)</f>
        <v>#N/A</v>
      </c>
      <c r="Z66" s="1" t="e">
        <f>ROUND(VLOOKUP($P66,[1]age!$A$2:$M$457,10,FALSE),1)</f>
        <v>#N/A</v>
      </c>
      <c r="AA66" s="1" t="e">
        <f>ROUND(VLOOKUP($P66,[1]age!$A$2:$M$457,11,FALSE),1)</f>
        <v>#N/A</v>
      </c>
      <c r="AB66" s="1" t="e">
        <f>ROUND(VLOOKUP($P66,[1]age!$A$2:$M$457,12,FALSE),1)</f>
        <v>#N/A</v>
      </c>
      <c r="AC66" s="1" t="e">
        <f>ROUND(VLOOKUP($P66,[1]age!$A$2:$M$457,13,FALSE),1)</f>
        <v>#N/A</v>
      </c>
      <c r="AD66" s="1" t="e">
        <f>ROUND(VLOOKUP($Q66,[1]ht!$A$2:$H$253,2,FALSE),1)</f>
        <v>#N/A</v>
      </c>
      <c r="AE66" s="1" t="e">
        <f>ROUND(VLOOKUP($Q66,[1]ht!$A$2:$H$253,3,FALSE),1)</f>
        <v>#N/A</v>
      </c>
      <c r="AF66" s="1" t="e">
        <f>ROUND(VLOOKUP($Q66,[1]ht!$A$2:$H$253,4,FALSE),1)</f>
        <v>#N/A</v>
      </c>
      <c r="AG66" s="1" t="e">
        <f>ROUND(VLOOKUP($Q66,[1]ht!$A$2:$H$253,5,FALSE),1)</f>
        <v>#N/A</v>
      </c>
      <c r="AH66" s="1" t="e">
        <f>ROUND(VLOOKUP($Q66,[1]ht!$A$2:$H$253,6,FALSE),1)</f>
        <v>#N/A</v>
      </c>
      <c r="AI66" s="1" t="e">
        <f>ROUND(VLOOKUP($Q66,[1]ht!$A$2:$H$253,7,FALSE),1)</f>
        <v>#N/A</v>
      </c>
      <c r="AJ66" s="1" t="e">
        <f>ROUND(VLOOKUP($Q66,[1]ht!$A$2:$H$253,8,FALSE),1)</f>
        <v>#N/A</v>
      </c>
    </row>
    <row r="67" spans="1:36">
      <c r="A67" s="5">
        <v>62</v>
      </c>
      <c r="B67" s="6"/>
      <c r="C67" s="126"/>
      <c r="D67" s="32"/>
      <c r="E67" s="21"/>
      <c r="F67" s="9"/>
      <c r="G67" s="30">
        <f t="shared" si="5"/>
        <v>0</v>
      </c>
      <c r="H67" s="30">
        <f t="shared" si="6"/>
        <v>0</v>
      </c>
      <c r="I67" s="9"/>
      <c r="J67" s="9"/>
      <c r="K67" s="24" t="str">
        <f t="shared" si="0"/>
        <v/>
      </c>
      <c r="L67" s="24" t="str">
        <f t="shared" si="1"/>
        <v/>
      </c>
      <c r="M67" s="24" t="str">
        <f t="shared" si="2"/>
        <v/>
      </c>
      <c r="N67" s="10" t="str">
        <f>[1]Profile!$B$2</f>
        <v>700101-1</v>
      </c>
      <c r="O67" s="11" t="e">
        <f>#REF!</f>
        <v>#REF!</v>
      </c>
      <c r="P67" s="1" t="str">
        <f t="shared" si="3"/>
        <v>0</v>
      </c>
      <c r="Q67" s="1" t="str">
        <f t="shared" si="4"/>
        <v>0</v>
      </c>
      <c r="R67" s="1" t="e">
        <f>ROUND(VLOOKUP($P67,[1]age!$A$2:$M$457,2,FALSE),1)</f>
        <v>#N/A</v>
      </c>
      <c r="S67" s="1" t="e">
        <f>ROUND(VLOOKUP($P67,[1]age!$A$2:$M$457,3,FALSE),1)</f>
        <v>#N/A</v>
      </c>
      <c r="T67" s="1" t="e">
        <f>ROUND(VLOOKUP($P67,[1]age!$A$2:$M$457,4,FALSE),1)</f>
        <v>#N/A</v>
      </c>
      <c r="U67" s="1" t="e">
        <f>ROUND(VLOOKUP($P67,[1]age!$A$2:$M$457,5,FALSE),1)</f>
        <v>#N/A</v>
      </c>
      <c r="V67" s="1" t="e">
        <f>ROUND(VLOOKUP($P67,[1]age!$A$2:$M$457,6,FALSE),1)</f>
        <v>#N/A</v>
      </c>
      <c r="W67" s="1" t="e">
        <f>ROUND(VLOOKUP($P67,[1]age!$A$2:$M$457,7,FALSE),1)</f>
        <v>#N/A</v>
      </c>
      <c r="X67" s="1" t="e">
        <f>ROUND(VLOOKUP($P67,[1]age!$A$2:$M$457,8,FALSE),1)</f>
        <v>#N/A</v>
      </c>
      <c r="Y67" s="1" t="e">
        <f>ROUND(VLOOKUP($P67,[1]age!$A$2:$M$457,9,FALSE),1)</f>
        <v>#N/A</v>
      </c>
      <c r="Z67" s="1" t="e">
        <f>ROUND(VLOOKUP($P67,[1]age!$A$2:$M$457,10,FALSE),1)</f>
        <v>#N/A</v>
      </c>
      <c r="AA67" s="1" t="e">
        <f>ROUND(VLOOKUP($P67,[1]age!$A$2:$M$457,11,FALSE),1)</f>
        <v>#N/A</v>
      </c>
      <c r="AB67" s="1" t="e">
        <f>ROUND(VLOOKUP($P67,[1]age!$A$2:$M$457,12,FALSE),1)</f>
        <v>#N/A</v>
      </c>
      <c r="AC67" s="1" t="e">
        <f>ROUND(VLOOKUP($P67,[1]age!$A$2:$M$457,13,FALSE),1)</f>
        <v>#N/A</v>
      </c>
      <c r="AD67" s="1" t="e">
        <f>ROUND(VLOOKUP($Q67,[1]ht!$A$2:$H$253,2,FALSE),1)</f>
        <v>#N/A</v>
      </c>
      <c r="AE67" s="1" t="e">
        <f>ROUND(VLOOKUP($Q67,[1]ht!$A$2:$H$253,3,FALSE),1)</f>
        <v>#N/A</v>
      </c>
      <c r="AF67" s="1" t="e">
        <f>ROUND(VLOOKUP($Q67,[1]ht!$A$2:$H$253,4,FALSE),1)</f>
        <v>#N/A</v>
      </c>
      <c r="AG67" s="1" t="e">
        <f>ROUND(VLOOKUP($Q67,[1]ht!$A$2:$H$253,5,FALSE),1)</f>
        <v>#N/A</v>
      </c>
      <c r="AH67" s="1" t="e">
        <f>ROUND(VLOOKUP($Q67,[1]ht!$A$2:$H$253,6,FALSE),1)</f>
        <v>#N/A</v>
      </c>
      <c r="AI67" s="1" t="e">
        <f>ROUND(VLOOKUP($Q67,[1]ht!$A$2:$H$253,7,FALSE),1)</f>
        <v>#N/A</v>
      </c>
      <c r="AJ67" s="1" t="e">
        <f>ROUND(VLOOKUP($Q67,[1]ht!$A$2:$H$253,8,FALSE),1)</f>
        <v>#N/A</v>
      </c>
    </row>
    <row r="68" spans="1:36">
      <c r="A68" s="5">
        <v>63</v>
      </c>
      <c r="B68" s="6"/>
      <c r="C68" s="126"/>
      <c r="D68" s="32"/>
      <c r="E68" s="21"/>
      <c r="F68" s="9"/>
      <c r="G68" s="30">
        <f t="shared" si="5"/>
        <v>0</v>
      </c>
      <c r="H68" s="30">
        <f t="shared" si="6"/>
        <v>0</v>
      </c>
      <c r="I68" s="9"/>
      <c r="J68" s="9"/>
      <c r="K68" s="24" t="str">
        <f t="shared" si="0"/>
        <v/>
      </c>
      <c r="L68" s="24" t="str">
        <f t="shared" si="1"/>
        <v/>
      </c>
      <c r="M68" s="24" t="str">
        <f t="shared" si="2"/>
        <v/>
      </c>
      <c r="N68" s="10" t="str">
        <f>[1]Profile!$B$2</f>
        <v>700101-1</v>
      </c>
      <c r="O68" s="11" t="e">
        <f>#REF!</f>
        <v>#REF!</v>
      </c>
      <c r="P68" s="1" t="str">
        <f t="shared" si="3"/>
        <v>0</v>
      </c>
      <c r="Q68" s="1" t="str">
        <f t="shared" si="4"/>
        <v>0</v>
      </c>
      <c r="R68" s="1" t="e">
        <f>ROUND(VLOOKUP($P68,[1]age!$A$2:$M$457,2,FALSE),1)</f>
        <v>#N/A</v>
      </c>
      <c r="S68" s="1" t="e">
        <f>ROUND(VLOOKUP($P68,[1]age!$A$2:$M$457,3,FALSE),1)</f>
        <v>#N/A</v>
      </c>
      <c r="T68" s="1" t="e">
        <f>ROUND(VLOOKUP($P68,[1]age!$A$2:$M$457,4,FALSE),1)</f>
        <v>#N/A</v>
      </c>
      <c r="U68" s="1" t="e">
        <f>ROUND(VLOOKUP($P68,[1]age!$A$2:$M$457,5,FALSE),1)</f>
        <v>#N/A</v>
      </c>
      <c r="V68" s="1" t="e">
        <f>ROUND(VLOOKUP($P68,[1]age!$A$2:$M$457,6,FALSE),1)</f>
        <v>#N/A</v>
      </c>
      <c r="W68" s="1" t="e">
        <f>ROUND(VLOOKUP($P68,[1]age!$A$2:$M$457,7,FALSE),1)</f>
        <v>#N/A</v>
      </c>
      <c r="X68" s="1" t="e">
        <f>ROUND(VLOOKUP($P68,[1]age!$A$2:$M$457,8,FALSE),1)</f>
        <v>#N/A</v>
      </c>
      <c r="Y68" s="1" t="e">
        <f>ROUND(VLOOKUP($P68,[1]age!$A$2:$M$457,9,FALSE),1)</f>
        <v>#N/A</v>
      </c>
      <c r="Z68" s="1" t="e">
        <f>ROUND(VLOOKUP($P68,[1]age!$A$2:$M$457,10,FALSE),1)</f>
        <v>#N/A</v>
      </c>
      <c r="AA68" s="1" t="e">
        <f>ROUND(VLOOKUP($P68,[1]age!$A$2:$M$457,11,FALSE),1)</f>
        <v>#N/A</v>
      </c>
      <c r="AB68" s="1" t="e">
        <f>ROUND(VLOOKUP($P68,[1]age!$A$2:$M$457,12,FALSE),1)</f>
        <v>#N/A</v>
      </c>
      <c r="AC68" s="1" t="e">
        <f>ROUND(VLOOKUP($P68,[1]age!$A$2:$M$457,13,FALSE),1)</f>
        <v>#N/A</v>
      </c>
      <c r="AD68" s="1" t="e">
        <f>ROUND(VLOOKUP($Q68,[1]ht!$A$2:$H$253,2,FALSE),1)</f>
        <v>#N/A</v>
      </c>
      <c r="AE68" s="1" t="e">
        <f>ROUND(VLOOKUP($Q68,[1]ht!$A$2:$H$253,3,FALSE),1)</f>
        <v>#N/A</v>
      </c>
      <c r="AF68" s="1" t="e">
        <f>ROUND(VLOOKUP($Q68,[1]ht!$A$2:$H$253,4,FALSE),1)</f>
        <v>#N/A</v>
      </c>
      <c r="AG68" s="1" t="e">
        <f>ROUND(VLOOKUP($Q68,[1]ht!$A$2:$H$253,5,FALSE),1)</f>
        <v>#N/A</v>
      </c>
      <c r="AH68" s="1" t="e">
        <f>ROUND(VLOOKUP($Q68,[1]ht!$A$2:$H$253,6,FALSE),1)</f>
        <v>#N/A</v>
      </c>
      <c r="AI68" s="1" t="e">
        <f>ROUND(VLOOKUP($Q68,[1]ht!$A$2:$H$253,7,FALSE),1)</f>
        <v>#N/A</v>
      </c>
      <c r="AJ68" s="1" t="e">
        <f>ROUND(VLOOKUP($Q68,[1]ht!$A$2:$H$253,8,FALSE),1)</f>
        <v>#N/A</v>
      </c>
    </row>
    <row r="69" spans="1:36">
      <c r="A69" s="5">
        <v>64</v>
      </c>
      <c r="B69" s="6"/>
      <c r="C69" s="126"/>
      <c r="D69" s="32"/>
      <c r="E69" s="21"/>
      <c r="F69" s="9"/>
      <c r="G69" s="30">
        <f t="shared" si="5"/>
        <v>0</v>
      </c>
      <c r="H69" s="30">
        <f t="shared" si="6"/>
        <v>0</v>
      </c>
      <c r="I69" s="9"/>
      <c r="J69" s="9"/>
      <c r="K69" s="24" t="str">
        <f t="shared" si="0"/>
        <v/>
      </c>
      <c r="L69" s="24" t="str">
        <f t="shared" si="1"/>
        <v/>
      </c>
      <c r="M69" s="24" t="str">
        <f t="shared" si="2"/>
        <v/>
      </c>
      <c r="N69" s="10" t="str">
        <f>[1]Profile!$B$2</f>
        <v>700101-1</v>
      </c>
      <c r="O69" s="11" t="e">
        <f>#REF!</f>
        <v>#REF!</v>
      </c>
      <c r="P69" s="1" t="str">
        <f t="shared" si="3"/>
        <v>0</v>
      </c>
      <c r="Q69" s="1" t="str">
        <f t="shared" si="4"/>
        <v>0</v>
      </c>
      <c r="R69" s="1" t="e">
        <f>ROUND(VLOOKUP($P69,[1]age!$A$2:$M$457,2,FALSE),1)</f>
        <v>#N/A</v>
      </c>
      <c r="S69" s="1" t="e">
        <f>ROUND(VLOOKUP($P69,[1]age!$A$2:$M$457,3,FALSE),1)</f>
        <v>#N/A</v>
      </c>
      <c r="T69" s="1" t="e">
        <f>ROUND(VLOOKUP($P69,[1]age!$A$2:$M$457,4,FALSE),1)</f>
        <v>#N/A</v>
      </c>
      <c r="U69" s="1" t="e">
        <f>ROUND(VLOOKUP($P69,[1]age!$A$2:$M$457,5,FALSE),1)</f>
        <v>#N/A</v>
      </c>
      <c r="V69" s="1" t="e">
        <f>ROUND(VLOOKUP($P69,[1]age!$A$2:$M$457,6,FALSE),1)</f>
        <v>#N/A</v>
      </c>
      <c r="W69" s="1" t="e">
        <f>ROUND(VLOOKUP($P69,[1]age!$A$2:$M$457,7,FALSE),1)</f>
        <v>#N/A</v>
      </c>
      <c r="X69" s="1" t="e">
        <f>ROUND(VLOOKUP($P69,[1]age!$A$2:$M$457,8,FALSE),1)</f>
        <v>#N/A</v>
      </c>
      <c r="Y69" s="1" t="e">
        <f>ROUND(VLOOKUP($P69,[1]age!$A$2:$M$457,9,FALSE),1)</f>
        <v>#N/A</v>
      </c>
      <c r="Z69" s="1" t="e">
        <f>ROUND(VLOOKUP($P69,[1]age!$A$2:$M$457,10,FALSE),1)</f>
        <v>#N/A</v>
      </c>
      <c r="AA69" s="1" t="e">
        <f>ROUND(VLOOKUP($P69,[1]age!$A$2:$M$457,11,FALSE),1)</f>
        <v>#N/A</v>
      </c>
      <c r="AB69" s="1" t="e">
        <f>ROUND(VLOOKUP($P69,[1]age!$A$2:$M$457,12,FALSE),1)</f>
        <v>#N/A</v>
      </c>
      <c r="AC69" s="1" t="e">
        <f>ROUND(VLOOKUP($P69,[1]age!$A$2:$M$457,13,FALSE),1)</f>
        <v>#N/A</v>
      </c>
      <c r="AD69" s="1" t="e">
        <f>ROUND(VLOOKUP($Q69,[1]ht!$A$2:$H$253,2,FALSE),1)</f>
        <v>#N/A</v>
      </c>
      <c r="AE69" s="1" t="e">
        <f>ROUND(VLOOKUP($Q69,[1]ht!$A$2:$H$253,3,FALSE),1)</f>
        <v>#N/A</v>
      </c>
      <c r="AF69" s="1" t="e">
        <f>ROUND(VLOOKUP($Q69,[1]ht!$A$2:$H$253,4,FALSE),1)</f>
        <v>#N/A</v>
      </c>
      <c r="AG69" s="1" t="e">
        <f>ROUND(VLOOKUP($Q69,[1]ht!$A$2:$H$253,5,FALSE),1)</f>
        <v>#N/A</v>
      </c>
      <c r="AH69" s="1" t="e">
        <f>ROUND(VLOOKUP($Q69,[1]ht!$A$2:$H$253,6,FALSE),1)</f>
        <v>#N/A</v>
      </c>
      <c r="AI69" s="1" t="e">
        <f>ROUND(VLOOKUP($Q69,[1]ht!$A$2:$H$253,7,FALSE),1)</f>
        <v>#N/A</v>
      </c>
      <c r="AJ69" s="1" t="e">
        <f>ROUND(VLOOKUP($Q69,[1]ht!$A$2:$H$253,8,FALSE),1)</f>
        <v>#N/A</v>
      </c>
    </row>
    <row r="70" spans="1:36">
      <c r="A70" s="5">
        <v>65</v>
      </c>
      <c r="B70" s="6"/>
      <c r="C70" s="126"/>
      <c r="D70" s="32"/>
      <c r="E70" s="21"/>
      <c r="F70" s="9"/>
      <c r="G70" s="30">
        <f t="shared" si="5"/>
        <v>0</v>
      </c>
      <c r="H70" s="30">
        <f t="shared" si="6"/>
        <v>0</v>
      </c>
      <c r="I70" s="9"/>
      <c r="J70" s="9"/>
      <c r="K70" s="24" t="str">
        <f t="shared" ref="K70:K103" si="7">IF(I70=0,"",IF(I70&gt;W70,"น้ำหนักมากเกินเกณฑ์",IF(I70&gt;V70,"น้ำหนักค่อนข้างมาก",IF(I70&gt;=U70,"น้ำหนักตามเกณฑ์",IF(I70&gt;=T70,"น้ำหนักค่อนข้างน้อย","น้ำหนักน้อยกว่าเกณฑ์")))))</f>
        <v/>
      </c>
      <c r="L70" s="24" t="str">
        <f t="shared" ref="L70:L103" si="8">IF(J70=0,"",IF(J70&gt;AC70,"สูง",IF(J70&gt;AB70,"ค่อนข้างสูง",IF(J70&gt;=AA70,"ส่วนสูงตามเกณฑ์",IF(J70&gt;=Z70,"ค่อนข้างเตี้ย","เตี้ย")))))</f>
        <v/>
      </c>
      <c r="M70" s="24" t="str">
        <f t="shared" ref="M70:M103" si="9">IF(I70=0,"",IF(I70&gt;AJ70,"อ้วน",IF(I70&gt;AI70,"เริ่มอ้วน",IF(I70&gt;AH70,"ท้วม",IF(I70&gt;=AG70,"สมส่วน",IF(I70&gt;=AF70,"ค่อนข้างผอม","ผอม"))))))</f>
        <v/>
      </c>
      <c r="N70" s="10" t="str">
        <f>[1]Profile!$B$2</f>
        <v>700101-1</v>
      </c>
      <c r="O70" s="11" t="e">
        <f>#REF!</f>
        <v>#REF!</v>
      </c>
      <c r="P70" s="1" t="str">
        <f t="shared" ref="P70:P103" si="10">CONCATENATE(F70,G70*12+H70)</f>
        <v>0</v>
      </c>
      <c r="Q70" s="1" t="str">
        <f t="shared" ref="Q70:Q103" si="11">CONCATENATE(F70,ROUND(J70,0))</f>
        <v>0</v>
      </c>
      <c r="R70" s="1" t="e">
        <f>ROUND(VLOOKUP($P70,[1]age!$A$2:$M$457,2,FALSE),1)</f>
        <v>#N/A</v>
      </c>
      <c r="S70" s="1" t="e">
        <f>ROUND(VLOOKUP($P70,[1]age!$A$2:$M$457,3,FALSE),1)</f>
        <v>#N/A</v>
      </c>
      <c r="T70" s="1" t="e">
        <f>ROUND(VLOOKUP($P70,[1]age!$A$2:$M$457,4,FALSE),1)</f>
        <v>#N/A</v>
      </c>
      <c r="U70" s="1" t="e">
        <f>ROUND(VLOOKUP($P70,[1]age!$A$2:$M$457,5,FALSE),1)</f>
        <v>#N/A</v>
      </c>
      <c r="V70" s="1" t="e">
        <f>ROUND(VLOOKUP($P70,[1]age!$A$2:$M$457,6,FALSE),1)</f>
        <v>#N/A</v>
      </c>
      <c r="W70" s="1" t="e">
        <f>ROUND(VLOOKUP($P70,[1]age!$A$2:$M$457,7,FALSE),1)</f>
        <v>#N/A</v>
      </c>
      <c r="X70" s="1" t="e">
        <f>ROUND(VLOOKUP($P70,[1]age!$A$2:$M$457,8,FALSE),1)</f>
        <v>#N/A</v>
      </c>
      <c r="Y70" s="1" t="e">
        <f>ROUND(VLOOKUP($P70,[1]age!$A$2:$M$457,9,FALSE),1)</f>
        <v>#N/A</v>
      </c>
      <c r="Z70" s="1" t="e">
        <f>ROUND(VLOOKUP($P70,[1]age!$A$2:$M$457,10,FALSE),1)</f>
        <v>#N/A</v>
      </c>
      <c r="AA70" s="1" t="e">
        <f>ROUND(VLOOKUP($P70,[1]age!$A$2:$M$457,11,FALSE),1)</f>
        <v>#N/A</v>
      </c>
      <c r="AB70" s="1" t="e">
        <f>ROUND(VLOOKUP($P70,[1]age!$A$2:$M$457,12,FALSE),1)</f>
        <v>#N/A</v>
      </c>
      <c r="AC70" s="1" t="e">
        <f>ROUND(VLOOKUP($P70,[1]age!$A$2:$M$457,13,FALSE),1)</f>
        <v>#N/A</v>
      </c>
      <c r="AD70" s="1" t="e">
        <f>ROUND(VLOOKUP($Q70,[1]ht!$A$2:$H$253,2,FALSE),1)</f>
        <v>#N/A</v>
      </c>
      <c r="AE70" s="1" t="e">
        <f>ROUND(VLOOKUP($Q70,[1]ht!$A$2:$H$253,3,FALSE),1)</f>
        <v>#N/A</v>
      </c>
      <c r="AF70" s="1" t="e">
        <f>ROUND(VLOOKUP($Q70,[1]ht!$A$2:$H$253,4,FALSE),1)</f>
        <v>#N/A</v>
      </c>
      <c r="AG70" s="1" t="e">
        <f>ROUND(VLOOKUP($Q70,[1]ht!$A$2:$H$253,5,FALSE),1)</f>
        <v>#N/A</v>
      </c>
      <c r="AH70" s="1" t="e">
        <f>ROUND(VLOOKUP($Q70,[1]ht!$A$2:$H$253,6,FALSE),1)</f>
        <v>#N/A</v>
      </c>
      <c r="AI70" s="1" t="e">
        <f>ROUND(VLOOKUP($Q70,[1]ht!$A$2:$H$253,7,FALSE),1)</f>
        <v>#N/A</v>
      </c>
      <c r="AJ70" s="1" t="e">
        <f>ROUND(VLOOKUP($Q70,[1]ht!$A$2:$H$253,8,FALSE),1)</f>
        <v>#N/A</v>
      </c>
    </row>
    <row r="71" spans="1:36">
      <c r="A71" s="5">
        <v>66</v>
      </c>
      <c r="B71" s="6"/>
      <c r="C71" s="126"/>
      <c r="D71" s="32"/>
      <c r="E71" s="21"/>
      <c r="F71" s="9"/>
      <c r="G71" s="30">
        <f t="shared" si="5"/>
        <v>0</v>
      </c>
      <c r="H71" s="30">
        <f t="shared" si="6"/>
        <v>0</v>
      </c>
      <c r="I71" s="9"/>
      <c r="J71" s="9"/>
      <c r="K71" s="24" t="str">
        <f t="shared" si="7"/>
        <v/>
      </c>
      <c r="L71" s="24" t="str">
        <f t="shared" si="8"/>
        <v/>
      </c>
      <c r="M71" s="24" t="str">
        <f t="shared" si="9"/>
        <v/>
      </c>
      <c r="N71" s="10" t="str">
        <f>[1]Profile!$B$2</f>
        <v>700101-1</v>
      </c>
      <c r="O71" s="11" t="e">
        <f>#REF!</f>
        <v>#REF!</v>
      </c>
      <c r="P71" s="1" t="str">
        <f t="shared" si="10"/>
        <v>0</v>
      </c>
      <c r="Q71" s="1" t="str">
        <f t="shared" si="11"/>
        <v>0</v>
      </c>
      <c r="R71" s="1" t="e">
        <f>ROUND(VLOOKUP($P71,[1]age!$A$2:$M$457,2,FALSE),1)</f>
        <v>#N/A</v>
      </c>
      <c r="S71" s="1" t="e">
        <f>ROUND(VLOOKUP($P71,[1]age!$A$2:$M$457,3,FALSE),1)</f>
        <v>#N/A</v>
      </c>
      <c r="T71" s="1" t="e">
        <f>ROUND(VLOOKUP($P71,[1]age!$A$2:$M$457,4,FALSE),1)</f>
        <v>#N/A</v>
      </c>
      <c r="U71" s="1" t="e">
        <f>ROUND(VLOOKUP($P71,[1]age!$A$2:$M$457,5,FALSE),1)</f>
        <v>#N/A</v>
      </c>
      <c r="V71" s="1" t="e">
        <f>ROUND(VLOOKUP($P71,[1]age!$A$2:$M$457,6,FALSE),1)</f>
        <v>#N/A</v>
      </c>
      <c r="W71" s="1" t="e">
        <f>ROUND(VLOOKUP($P71,[1]age!$A$2:$M$457,7,FALSE),1)</f>
        <v>#N/A</v>
      </c>
      <c r="X71" s="1" t="e">
        <f>ROUND(VLOOKUP($P71,[1]age!$A$2:$M$457,8,FALSE),1)</f>
        <v>#N/A</v>
      </c>
      <c r="Y71" s="1" t="e">
        <f>ROUND(VLOOKUP($P71,[1]age!$A$2:$M$457,9,FALSE),1)</f>
        <v>#N/A</v>
      </c>
      <c r="Z71" s="1" t="e">
        <f>ROUND(VLOOKUP($P71,[1]age!$A$2:$M$457,10,FALSE),1)</f>
        <v>#N/A</v>
      </c>
      <c r="AA71" s="1" t="e">
        <f>ROUND(VLOOKUP($P71,[1]age!$A$2:$M$457,11,FALSE),1)</f>
        <v>#N/A</v>
      </c>
      <c r="AB71" s="1" t="e">
        <f>ROUND(VLOOKUP($P71,[1]age!$A$2:$M$457,12,FALSE),1)</f>
        <v>#N/A</v>
      </c>
      <c r="AC71" s="1" t="e">
        <f>ROUND(VLOOKUP($P71,[1]age!$A$2:$M$457,13,FALSE),1)</f>
        <v>#N/A</v>
      </c>
      <c r="AD71" s="1" t="e">
        <f>ROUND(VLOOKUP($Q71,[1]ht!$A$2:$H$253,2,FALSE),1)</f>
        <v>#N/A</v>
      </c>
      <c r="AE71" s="1" t="e">
        <f>ROUND(VLOOKUP($Q71,[1]ht!$A$2:$H$253,3,FALSE),1)</f>
        <v>#N/A</v>
      </c>
      <c r="AF71" s="1" t="e">
        <f>ROUND(VLOOKUP($Q71,[1]ht!$A$2:$H$253,4,FALSE),1)</f>
        <v>#N/A</v>
      </c>
      <c r="AG71" s="1" t="e">
        <f>ROUND(VLOOKUP($Q71,[1]ht!$A$2:$H$253,5,FALSE),1)</f>
        <v>#N/A</v>
      </c>
      <c r="AH71" s="1" t="e">
        <f>ROUND(VLOOKUP($Q71,[1]ht!$A$2:$H$253,6,FALSE),1)</f>
        <v>#N/A</v>
      </c>
      <c r="AI71" s="1" t="e">
        <f>ROUND(VLOOKUP($Q71,[1]ht!$A$2:$H$253,7,FALSE),1)</f>
        <v>#N/A</v>
      </c>
      <c r="AJ71" s="1" t="e">
        <f>ROUND(VLOOKUP($Q71,[1]ht!$A$2:$H$253,8,FALSE),1)</f>
        <v>#N/A</v>
      </c>
    </row>
    <row r="72" spans="1:36">
      <c r="A72" s="5">
        <v>67</v>
      </c>
      <c r="B72" s="6"/>
      <c r="C72" s="126"/>
      <c r="D72" s="32"/>
      <c r="E72" s="21"/>
      <c r="F72" s="9"/>
      <c r="G72" s="30">
        <f t="shared" ref="G72:G103" si="12">DATEDIF(D72,E72,"Y")</f>
        <v>0</v>
      </c>
      <c r="H72" s="30">
        <f t="shared" ref="H72:H103" si="13">DATEDIF(D72,E72,"YM")</f>
        <v>0</v>
      </c>
      <c r="I72" s="9"/>
      <c r="J72" s="9"/>
      <c r="K72" s="24" t="str">
        <f t="shared" si="7"/>
        <v/>
      </c>
      <c r="L72" s="24" t="str">
        <f t="shared" si="8"/>
        <v/>
      </c>
      <c r="M72" s="24" t="str">
        <f t="shared" si="9"/>
        <v/>
      </c>
      <c r="N72" s="10" t="str">
        <f>[1]Profile!$B$2</f>
        <v>700101-1</v>
      </c>
      <c r="O72" s="11" t="e">
        <f>#REF!</f>
        <v>#REF!</v>
      </c>
      <c r="P72" s="1" t="str">
        <f t="shared" si="10"/>
        <v>0</v>
      </c>
      <c r="Q72" s="1" t="str">
        <f t="shared" si="11"/>
        <v>0</v>
      </c>
      <c r="R72" s="1" t="e">
        <f>ROUND(VLOOKUP($P72,[1]age!$A$2:$M$457,2,FALSE),1)</f>
        <v>#N/A</v>
      </c>
      <c r="S72" s="1" t="e">
        <f>ROUND(VLOOKUP($P72,[1]age!$A$2:$M$457,3,FALSE),1)</f>
        <v>#N/A</v>
      </c>
      <c r="T72" s="1" t="e">
        <f>ROUND(VLOOKUP($P72,[1]age!$A$2:$M$457,4,FALSE),1)</f>
        <v>#N/A</v>
      </c>
      <c r="U72" s="1" t="e">
        <f>ROUND(VLOOKUP($P72,[1]age!$A$2:$M$457,5,FALSE),1)</f>
        <v>#N/A</v>
      </c>
      <c r="V72" s="1" t="e">
        <f>ROUND(VLOOKUP($P72,[1]age!$A$2:$M$457,6,FALSE),1)</f>
        <v>#N/A</v>
      </c>
      <c r="W72" s="1" t="e">
        <f>ROUND(VLOOKUP($P72,[1]age!$A$2:$M$457,7,FALSE),1)</f>
        <v>#N/A</v>
      </c>
      <c r="X72" s="1" t="e">
        <f>ROUND(VLOOKUP($P72,[1]age!$A$2:$M$457,8,FALSE),1)</f>
        <v>#N/A</v>
      </c>
      <c r="Y72" s="1" t="e">
        <f>ROUND(VLOOKUP($P72,[1]age!$A$2:$M$457,9,FALSE),1)</f>
        <v>#N/A</v>
      </c>
      <c r="Z72" s="1" t="e">
        <f>ROUND(VLOOKUP($P72,[1]age!$A$2:$M$457,10,FALSE),1)</f>
        <v>#N/A</v>
      </c>
      <c r="AA72" s="1" t="e">
        <f>ROUND(VLOOKUP($P72,[1]age!$A$2:$M$457,11,FALSE),1)</f>
        <v>#N/A</v>
      </c>
      <c r="AB72" s="1" t="e">
        <f>ROUND(VLOOKUP($P72,[1]age!$A$2:$M$457,12,FALSE),1)</f>
        <v>#N/A</v>
      </c>
      <c r="AC72" s="1" t="e">
        <f>ROUND(VLOOKUP($P72,[1]age!$A$2:$M$457,13,FALSE),1)</f>
        <v>#N/A</v>
      </c>
      <c r="AD72" s="1" t="e">
        <f>ROUND(VLOOKUP($Q72,[1]ht!$A$2:$H$253,2,FALSE),1)</f>
        <v>#N/A</v>
      </c>
      <c r="AE72" s="1" t="e">
        <f>ROUND(VLOOKUP($Q72,[1]ht!$A$2:$H$253,3,FALSE),1)</f>
        <v>#N/A</v>
      </c>
      <c r="AF72" s="1" t="e">
        <f>ROUND(VLOOKUP($Q72,[1]ht!$A$2:$H$253,4,FALSE),1)</f>
        <v>#N/A</v>
      </c>
      <c r="AG72" s="1" t="e">
        <f>ROUND(VLOOKUP($Q72,[1]ht!$A$2:$H$253,5,FALSE),1)</f>
        <v>#N/A</v>
      </c>
      <c r="AH72" s="1" t="e">
        <f>ROUND(VLOOKUP($Q72,[1]ht!$A$2:$H$253,6,FALSE),1)</f>
        <v>#N/A</v>
      </c>
      <c r="AI72" s="1" t="e">
        <f>ROUND(VLOOKUP($Q72,[1]ht!$A$2:$H$253,7,FALSE),1)</f>
        <v>#N/A</v>
      </c>
      <c r="AJ72" s="1" t="e">
        <f>ROUND(VLOOKUP($Q72,[1]ht!$A$2:$H$253,8,FALSE),1)</f>
        <v>#N/A</v>
      </c>
    </row>
    <row r="73" spans="1:36">
      <c r="A73" s="5">
        <v>68</v>
      </c>
      <c r="B73" s="6"/>
      <c r="C73" s="126"/>
      <c r="D73" s="32"/>
      <c r="E73" s="21"/>
      <c r="F73" s="9"/>
      <c r="G73" s="30">
        <f t="shared" si="12"/>
        <v>0</v>
      </c>
      <c r="H73" s="30">
        <f t="shared" si="13"/>
        <v>0</v>
      </c>
      <c r="I73" s="9"/>
      <c r="J73" s="9"/>
      <c r="K73" s="24" t="str">
        <f t="shared" si="7"/>
        <v/>
      </c>
      <c r="L73" s="24" t="str">
        <f t="shared" si="8"/>
        <v/>
      </c>
      <c r="M73" s="24" t="str">
        <f t="shared" si="9"/>
        <v/>
      </c>
      <c r="N73" s="10" t="str">
        <f>[1]Profile!$B$2</f>
        <v>700101-1</v>
      </c>
      <c r="O73" s="11" t="e">
        <f>#REF!</f>
        <v>#REF!</v>
      </c>
      <c r="P73" s="1" t="str">
        <f t="shared" si="10"/>
        <v>0</v>
      </c>
      <c r="Q73" s="1" t="str">
        <f t="shared" si="11"/>
        <v>0</v>
      </c>
      <c r="R73" s="1" t="e">
        <f>ROUND(VLOOKUP($P73,[1]age!$A$2:$M$457,2,FALSE),1)</f>
        <v>#N/A</v>
      </c>
      <c r="S73" s="1" t="e">
        <f>ROUND(VLOOKUP($P73,[1]age!$A$2:$M$457,3,FALSE),1)</f>
        <v>#N/A</v>
      </c>
      <c r="T73" s="1" t="e">
        <f>ROUND(VLOOKUP($P73,[1]age!$A$2:$M$457,4,FALSE),1)</f>
        <v>#N/A</v>
      </c>
      <c r="U73" s="1" t="e">
        <f>ROUND(VLOOKUP($P73,[1]age!$A$2:$M$457,5,FALSE),1)</f>
        <v>#N/A</v>
      </c>
      <c r="V73" s="1" t="e">
        <f>ROUND(VLOOKUP($P73,[1]age!$A$2:$M$457,6,FALSE),1)</f>
        <v>#N/A</v>
      </c>
      <c r="W73" s="1" t="e">
        <f>ROUND(VLOOKUP($P73,[1]age!$A$2:$M$457,7,FALSE),1)</f>
        <v>#N/A</v>
      </c>
      <c r="X73" s="1" t="e">
        <f>ROUND(VLOOKUP($P73,[1]age!$A$2:$M$457,8,FALSE),1)</f>
        <v>#N/A</v>
      </c>
      <c r="Y73" s="1" t="e">
        <f>ROUND(VLOOKUP($P73,[1]age!$A$2:$M$457,9,FALSE),1)</f>
        <v>#N/A</v>
      </c>
      <c r="Z73" s="1" t="e">
        <f>ROUND(VLOOKUP($P73,[1]age!$A$2:$M$457,10,FALSE),1)</f>
        <v>#N/A</v>
      </c>
      <c r="AA73" s="1" t="e">
        <f>ROUND(VLOOKUP($P73,[1]age!$A$2:$M$457,11,FALSE),1)</f>
        <v>#N/A</v>
      </c>
      <c r="AB73" s="1" t="e">
        <f>ROUND(VLOOKUP($P73,[1]age!$A$2:$M$457,12,FALSE),1)</f>
        <v>#N/A</v>
      </c>
      <c r="AC73" s="1" t="e">
        <f>ROUND(VLOOKUP($P73,[1]age!$A$2:$M$457,13,FALSE),1)</f>
        <v>#N/A</v>
      </c>
      <c r="AD73" s="1" t="e">
        <f>ROUND(VLOOKUP($Q73,[1]ht!$A$2:$H$253,2,FALSE),1)</f>
        <v>#N/A</v>
      </c>
      <c r="AE73" s="1" t="e">
        <f>ROUND(VLOOKUP($Q73,[1]ht!$A$2:$H$253,3,FALSE),1)</f>
        <v>#N/A</v>
      </c>
      <c r="AF73" s="1" t="e">
        <f>ROUND(VLOOKUP($Q73,[1]ht!$A$2:$H$253,4,FALSE),1)</f>
        <v>#N/A</v>
      </c>
      <c r="AG73" s="1" t="e">
        <f>ROUND(VLOOKUP($Q73,[1]ht!$A$2:$H$253,5,FALSE),1)</f>
        <v>#N/A</v>
      </c>
      <c r="AH73" s="1" t="e">
        <f>ROUND(VLOOKUP($Q73,[1]ht!$A$2:$H$253,6,FALSE),1)</f>
        <v>#N/A</v>
      </c>
      <c r="AI73" s="1" t="e">
        <f>ROUND(VLOOKUP($Q73,[1]ht!$A$2:$H$253,7,FALSE),1)</f>
        <v>#N/A</v>
      </c>
      <c r="AJ73" s="1" t="e">
        <f>ROUND(VLOOKUP($Q73,[1]ht!$A$2:$H$253,8,FALSE),1)</f>
        <v>#N/A</v>
      </c>
    </row>
    <row r="74" spans="1:36">
      <c r="A74" s="5">
        <v>69</v>
      </c>
      <c r="B74" s="6"/>
      <c r="C74" s="126"/>
      <c r="D74" s="32"/>
      <c r="E74" s="21"/>
      <c r="F74" s="9"/>
      <c r="G74" s="30">
        <f t="shared" si="12"/>
        <v>0</v>
      </c>
      <c r="H74" s="30">
        <f t="shared" si="13"/>
        <v>0</v>
      </c>
      <c r="I74" s="9"/>
      <c r="J74" s="9"/>
      <c r="K74" s="24" t="str">
        <f t="shared" si="7"/>
        <v/>
      </c>
      <c r="L74" s="24" t="str">
        <f t="shared" si="8"/>
        <v/>
      </c>
      <c r="M74" s="24" t="str">
        <f t="shared" si="9"/>
        <v/>
      </c>
      <c r="N74" s="10" t="str">
        <f>[1]Profile!$B$2</f>
        <v>700101-1</v>
      </c>
      <c r="O74" s="11" t="e">
        <f>#REF!</f>
        <v>#REF!</v>
      </c>
      <c r="P74" s="1" t="str">
        <f t="shared" si="10"/>
        <v>0</v>
      </c>
      <c r="Q74" s="1" t="str">
        <f t="shared" si="11"/>
        <v>0</v>
      </c>
      <c r="R74" s="1" t="e">
        <f>ROUND(VLOOKUP($P74,[1]age!$A$2:$M$457,2,FALSE),1)</f>
        <v>#N/A</v>
      </c>
      <c r="S74" s="1" t="e">
        <f>ROUND(VLOOKUP($P74,[1]age!$A$2:$M$457,3,FALSE),1)</f>
        <v>#N/A</v>
      </c>
      <c r="T74" s="1" t="e">
        <f>ROUND(VLOOKUP($P74,[1]age!$A$2:$M$457,4,FALSE),1)</f>
        <v>#N/A</v>
      </c>
      <c r="U74" s="1" t="e">
        <f>ROUND(VLOOKUP($P74,[1]age!$A$2:$M$457,5,FALSE),1)</f>
        <v>#N/A</v>
      </c>
      <c r="V74" s="1" t="e">
        <f>ROUND(VLOOKUP($P74,[1]age!$A$2:$M$457,6,FALSE),1)</f>
        <v>#N/A</v>
      </c>
      <c r="W74" s="1" t="e">
        <f>ROUND(VLOOKUP($P74,[1]age!$A$2:$M$457,7,FALSE),1)</f>
        <v>#N/A</v>
      </c>
      <c r="X74" s="1" t="e">
        <f>ROUND(VLOOKUP($P74,[1]age!$A$2:$M$457,8,FALSE),1)</f>
        <v>#N/A</v>
      </c>
      <c r="Y74" s="1" t="e">
        <f>ROUND(VLOOKUP($P74,[1]age!$A$2:$M$457,9,FALSE),1)</f>
        <v>#N/A</v>
      </c>
      <c r="Z74" s="1" t="e">
        <f>ROUND(VLOOKUP($P74,[1]age!$A$2:$M$457,10,FALSE),1)</f>
        <v>#N/A</v>
      </c>
      <c r="AA74" s="1" t="e">
        <f>ROUND(VLOOKUP($P74,[1]age!$A$2:$M$457,11,FALSE),1)</f>
        <v>#N/A</v>
      </c>
      <c r="AB74" s="1" t="e">
        <f>ROUND(VLOOKUP($P74,[1]age!$A$2:$M$457,12,FALSE),1)</f>
        <v>#N/A</v>
      </c>
      <c r="AC74" s="1" t="e">
        <f>ROUND(VLOOKUP($P74,[1]age!$A$2:$M$457,13,FALSE),1)</f>
        <v>#N/A</v>
      </c>
      <c r="AD74" s="1" t="e">
        <f>ROUND(VLOOKUP($Q74,[1]ht!$A$2:$H$253,2,FALSE),1)</f>
        <v>#N/A</v>
      </c>
      <c r="AE74" s="1" t="e">
        <f>ROUND(VLOOKUP($Q74,[1]ht!$A$2:$H$253,3,FALSE),1)</f>
        <v>#N/A</v>
      </c>
      <c r="AF74" s="1" t="e">
        <f>ROUND(VLOOKUP($Q74,[1]ht!$A$2:$H$253,4,FALSE),1)</f>
        <v>#N/A</v>
      </c>
      <c r="AG74" s="1" t="e">
        <f>ROUND(VLOOKUP($Q74,[1]ht!$A$2:$H$253,5,FALSE),1)</f>
        <v>#N/A</v>
      </c>
      <c r="AH74" s="1" t="e">
        <f>ROUND(VLOOKUP($Q74,[1]ht!$A$2:$H$253,6,FALSE),1)</f>
        <v>#N/A</v>
      </c>
      <c r="AI74" s="1" t="e">
        <f>ROUND(VLOOKUP($Q74,[1]ht!$A$2:$H$253,7,FALSE),1)</f>
        <v>#N/A</v>
      </c>
      <c r="AJ74" s="1" t="e">
        <f>ROUND(VLOOKUP($Q74,[1]ht!$A$2:$H$253,8,FALSE),1)</f>
        <v>#N/A</v>
      </c>
    </row>
    <row r="75" spans="1:36">
      <c r="A75" s="5">
        <v>70</v>
      </c>
      <c r="B75" s="6"/>
      <c r="C75" s="126"/>
      <c r="D75" s="32"/>
      <c r="E75" s="21"/>
      <c r="F75" s="9"/>
      <c r="G75" s="30">
        <f t="shared" si="12"/>
        <v>0</v>
      </c>
      <c r="H75" s="30">
        <f t="shared" si="13"/>
        <v>0</v>
      </c>
      <c r="I75" s="9"/>
      <c r="J75" s="9"/>
      <c r="K75" s="24" t="str">
        <f t="shared" si="7"/>
        <v/>
      </c>
      <c r="L75" s="24" t="str">
        <f t="shared" si="8"/>
        <v/>
      </c>
      <c r="M75" s="24" t="str">
        <f t="shared" si="9"/>
        <v/>
      </c>
      <c r="N75" s="10" t="str">
        <f>[1]Profile!$B$2</f>
        <v>700101-1</v>
      </c>
      <c r="O75" s="11" t="e">
        <f>#REF!</f>
        <v>#REF!</v>
      </c>
      <c r="P75" s="1" t="str">
        <f t="shared" si="10"/>
        <v>0</v>
      </c>
      <c r="Q75" s="1" t="str">
        <f t="shared" si="11"/>
        <v>0</v>
      </c>
      <c r="R75" s="1" t="e">
        <f>ROUND(VLOOKUP($P75,[1]age!$A$2:$M$457,2,FALSE),1)</f>
        <v>#N/A</v>
      </c>
      <c r="S75" s="1" t="e">
        <f>ROUND(VLOOKUP($P75,[1]age!$A$2:$M$457,3,FALSE),1)</f>
        <v>#N/A</v>
      </c>
      <c r="T75" s="1" t="e">
        <f>ROUND(VLOOKUP($P75,[1]age!$A$2:$M$457,4,FALSE),1)</f>
        <v>#N/A</v>
      </c>
      <c r="U75" s="1" t="e">
        <f>ROUND(VLOOKUP($P75,[1]age!$A$2:$M$457,5,FALSE),1)</f>
        <v>#N/A</v>
      </c>
      <c r="V75" s="1" t="e">
        <f>ROUND(VLOOKUP($P75,[1]age!$A$2:$M$457,6,FALSE),1)</f>
        <v>#N/A</v>
      </c>
      <c r="W75" s="1" t="e">
        <f>ROUND(VLOOKUP($P75,[1]age!$A$2:$M$457,7,FALSE),1)</f>
        <v>#N/A</v>
      </c>
      <c r="X75" s="1" t="e">
        <f>ROUND(VLOOKUP($P75,[1]age!$A$2:$M$457,8,FALSE),1)</f>
        <v>#N/A</v>
      </c>
      <c r="Y75" s="1" t="e">
        <f>ROUND(VLOOKUP($P75,[1]age!$A$2:$M$457,9,FALSE),1)</f>
        <v>#N/A</v>
      </c>
      <c r="Z75" s="1" t="e">
        <f>ROUND(VLOOKUP($P75,[1]age!$A$2:$M$457,10,FALSE),1)</f>
        <v>#N/A</v>
      </c>
      <c r="AA75" s="1" t="e">
        <f>ROUND(VLOOKUP($P75,[1]age!$A$2:$M$457,11,FALSE),1)</f>
        <v>#N/A</v>
      </c>
      <c r="AB75" s="1" t="e">
        <f>ROUND(VLOOKUP($P75,[1]age!$A$2:$M$457,12,FALSE),1)</f>
        <v>#N/A</v>
      </c>
      <c r="AC75" s="1" t="e">
        <f>ROUND(VLOOKUP($P75,[1]age!$A$2:$M$457,13,FALSE),1)</f>
        <v>#N/A</v>
      </c>
      <c r="AD75" s="1" t="e">
        <f>ROUND(VLOOKUP($Q75,[1]ht!$A$2:$H$253,2,FALSE),1)</f>
        <v>#N/A</v>
      </c>
      <c r="AE75" s="1" t="e">
        <f>ROUND(VLOOKUP($Q75,[1]ht!$A$2:$H$253,3,FALSE),1)</f>
        <v>#N/A</v>
      </c>
      <c r="AF75" s="1" t="e">
        <f>ROUND(VLOOKUP($Q75,[1]ht!$A$2:$H$253,4,FALSE),1)</f>
        <v>#N/A</v>
      </c>
      <c r="AG75" s="1" t="e">
        <f>ROUND(VLOOKUP($Q75,[1]ht!$A$2:$H$253,5,FALSE),1)</f>
        <v>#N/A</v>
      </c>
      <c r="AH75" s="1" t="e">
        <f>ROUND(VLOOKUP($Q75,[1]ht!$A$2:$H$253,6,FALSE),1)</f>
        <v>#N/A</v>
      </c>
      <c r="AI75" s="1" t="e">
        <f>ROUND(VLOOKUP($Q75,[1]ht!$A$2:$H$253,7,FALSE),1)</f>
        <v>#N/A</v>
      </c>
      <c r="AJ75" s="1" t="e">
        <f>ROUND(VLOOKUP($Q75,[1]ht!$A$2:$H$253,8,FALSE),1)</f>
        <v>#N/A</v>
      </c>
    </row>
    <row r="76" spans="1:36">
      <c r="A76" s="5">
        <v>71</v>
      </c>
      <c r="B76" s="6"/>
      <c r="C76" s="126"/>
      <c r="D76" s="32"/>
      <c r="E76" s="21"/>
      <c r="F76" s="9"/>
      <c r="G76" s="30">
        <f t="shared" si="12"/>
        <v>0</v>
      </c>
      <c r="H76" s="30">
        <f t="shared" si="13"/>
        <v>0</v>
      </c>
      <c r="I76" s="9"/>
      <c r="J76" s="9"/>
      <c r="K76" s="24" t="str">
        <f t="shared" si="7"/>
        <v/>
      </c>
      <c r="L76" s="24" t="str">
        <f t="shared" si="8"/>
        <v/>
      </c>
      <c r="M76" s="24" t="str">
        <f t="shared" si="9"/>
        <v/>
      </c>
      <c r="N76" s="10" t="str">
        <f>[1]Profile!$B$2</f>
        <v>700101-1</v>
      </c>
      <c r="O76" s="11" t="e">
        <f>#REF!</f>
        <v>#REF!</v>
      </c>
      <c r="P76" s="1" t="str">
        <f t="shared" si="10"/>
        <v>0</v>
      </c>
      <c r="Q76" s="1" t="str">
        <f t="shared" si="11"/>
        <v>0</v>
      </c>
      <c r="R76" s="1" t="e">
        <f>ROUND(VLOOKUP($P76,[1]age!$A$2:$M$457,2,FALSE),1)</f>
        <v>#N/A</v>
      </c>
      <c r="S76" s="1" t="e">
        <f>ROUND(VLOOKUP($P76,[1]age!$A$2:$M$457,3,FALSE),1)</f>
        <v>#N/A</v>
      </c>
      <c r="T76" s="1" t="e">
        <f>ROUND(VLOOKUP($P76,[1]age!$A$2:$M$457,4,FALSE),1)</f>
        <v>#N/A</v>
      </c>
      <c r="U76" s="1" t="e">
        <f>ROUND(VLOOKUP($P76,[1]age!$A$2:$M$457,5,FALSE),1)</f>
        <v>#N/A</v>
      </c>
      <c r="V76" s="1" t="e">
        <f>ROUND(VLOOKUP($P76,[1]age!$A$2:$M$457,6,FALSE),1)</f>
        <v>#N/A</v>
      </c>
      <c r="W76" s="1" t="e">
        <f>ROUND(VLOOKUP($P76,[1]age!$A$2:$M$457,7,FALSE),1)</f>
        <v>#N/A</v>
      </c>
      <c r="X76" s="1" t="e">
        <f>ROUND(VLOOKUP($P76,[1]age!$A$2:$M$457,8,FALSE),1)</f>
        <v>#N/A</v>
      </c>
      <c r="Y76" s="1" t="e">
        <f>ROUND(VLOOKUP($P76,[1]age!$A$2:$M$457,9,FALSE),1)</f>
        <v>#N/A</v>
      </c>
      <c r="Z76" s="1" t="e">
        <f>ROUND(VLOOKUP($P76,[1]age!$A$2:$M$457,10,FALSE),1)</f>
        <v>#N/A</v>
      </c>
      <c r="AA76" s="1" t="e">
        <f>ROUND(VLOOKUP($P76,[1]age!$A$2:$M$457,11,FALSE),1)</f>
        <v>#N/A</v>
      </c>
      <c r="AB76" s="1" t="e">
        <f>ROUND(VLOOKUP($P76,[1]age!$A$2:$M$457,12,FALSE),1)</f>
        <v>#N/A</v>
      </c>
      <c r="AC76" s="1" t="e">
        <f>ROUND(VLOOKUP($P76,[1]age!$A$2:$M$457,13,FALSE),1)</f>
        <v>#N/A</v>
      </c>
      <c r="AD76" s="1" t="e">
        <f>ROUND(VLOOKUP($Q76,[1]ht!$A$2:$H$253,2,FALSE),1)</f>
        <v>#N/A</v>
      </c>
      <c r="AE76" s="1" t="e">
        <f>ROUND(VLOOKUP($Q76,[1]ht!$A$2:$H$253,3,FALSE),1)</f>
        <v>#N/A</v>
      </c>
      <c r="AF76" s="1" t="e">
        <f>ROUND(VLOOKUP($Q76,[1]ht!$A$2:$H$253,4,FALSE),1)</f>
        <v>#N/A</v>
      </c>
      <c r="AG76" s="1" t="e">
        <f>ROUND(VLOOKUP($Q76,[1]ht!$A$2:$H$253,5,FALSE),1)</f>
        <v>#N/A</v>
      </c>
      <c r="AH76" s="1" t="e">
        <f>ROUND(VLOOKUP($Q76,[1]ht!$A$2:$H$253,6,FALSE),1)</f>
        <v>#N/A</v>
      </c>
      <c r="AI76" s="1" t="e">
        <f>ROUND(VLOOKUP($Q76,[1]ht!$A$2:$H$253,7,FALSE),1)</f>
        <v>#N/A</v>
      </c>
      <c r="AJ76" s="1" t="e">
        <f>ROUND(VLOOKUP($Q76,[1]ht!$A$2:$H$253,8,FALSE),1)</f>
        <v>#N/A</v>
      </c>
    </row>
    <row r="77" spans="1:36">
      <c r="A77" s="5">
        <v>72</v>
      </c>
      <c r="B77" s="6"/>
      <c r="C77" s="126"/>
      <c r="D77" s="32"/>
      <c r="E77" s="21"/>
      <c r="F77" s="9"/>
      <c r="G77" s="30">
        <f t="shared" si="12"/>
        <v>0</v>
      </c>
      <c r="H77" s="30">
        <f t="shared" si="13"/>
        <v>0</v>
      </c>
      <c r="I77" s="9"/>
      <c r="J77" s="9"/>
      <c r="K77" s="24" t="str">
        <f t="shared" si="7"/>
        <v/>
      </c>
      <c r="L77" s="24" t="str">
        <f t="shared" si="8"/>
        <v/>
      </c>
      <c r="M77" s="24" t="str">
        <f t="shared" si="9"/>
        <v/>
      </c>
      <c r="N77" s="10" t="str">
        <f>[1]Profile!$B$2</f>
        <v>700101-1</v>
      </c>
      <c r="O77" s="11" t="e">
        <f>#REF!</f>
        <v>#REF!</v>
      </c>
      <c r="P77" s="1" t="str">
        <f t="shared" si="10"/>
        <v>0</v>
      </c>
      <c r="Q77" s="1" t="str">
        <f t="shared" si="11"/>
        <v>0</v>
      </c>
      <c r="R77" s="1" t="e">
        <f>ROUND(VLOOKUP($P77,[1]age!$A$2:$M$457,2,FALSE),1)</f>
        <v>#N/A</v>
      </c>
      <c r="S77" s="1" t="e">
        <f>ROUND(VLOOKUP($P77,[1]age!$A$2:$M$457,3,FALSE),1)</f>
        <v>#N/A</v>
      </c>
      <c r="T77" s="1" t="e">
        <f>ROUND(VLOOKUP($P77,[1]age!$A$2:$M$457,4,FALSE),1)</f>
        <v>#N/A</v>
      </c>
      <c r="U77" s="1" t="e">
        <f>ROUND(VLOOKUP($P77,[1]age!$A$2:$M$457,5,FALSE),1)</f>
        <v>#N/A</v>
      </c>
      <c r="V77" s="1" t="e">
        <f>ROUND(VLOOKUP($P77,[1]age!$A$2:$M$457,6,FALSE),1)</f>
        <v>#N/A</v>
      </c>
      <c r="W77" s="1" t="e">
        <f>ROUND(VLOOKUP($P77,[1]age!$A$2:$M$457,7,FALSE),1)</f>
        <v>#N/A</v>
      </c>
      <c r="X77" s="1" t="e">
        <f>ROUND(VLOOKUP($P77,[1]age!$A$2:$M$457,8,FALSE),1)</f>
        <v>#N/A</v>
      </c>
      <c r="Y77" s="1" t="e">
        <f>ROUND(VLOOKUP($P77,[1]age!$A$2:$M$457,9,FALSE),1)</f>
        <v>#N/A</v>
      </c>
      <c r="Z77" s="1" t="e">
        <f>ROUND(VLOOKUP($P77,[1]age!$A$2:$M$457,10,FALSE),1)</f>
        <v>#N/A</v>
      </c>
      <c r="AA77" s="1" t="e">
        <f>ROUND(VLOOKUP($P77,[1]age!$A$2:$M$457,11,FALSE),1)</f>
        <v>#N/A</v>
      </c>
      <c r="AB77" s="1" t="e">
        <f>ROUND(VLOOKUP($P77,[1]age!$A$2:$M$457,12,FALSE),1)</f>
        <v>#N/A</v>
      </c>
      <c r="AC77" s="1" t="e">
        <f>ROUND(VLOOKUP($P77,[1]age!$A$2:$M$457,13,FALSE),1)</f>
        <v>#N/A</v>
      </c>
      <c r="AD77" s="1" t="e">
        <f>ROUND(VLOOKUP($Q77,[1]ht!$A$2:$H$253,2,FALSE),1)</f>
        <v>#N/A</v>
      </c>
      <c r="AE77" s="1" t="e">
        <f>ROUND(VLOOKUP($Q77,[1]ht!$A$2:$H$253,3,FALSE),1)</f>
        <v>#N/A</v>
      </c>
      <c r="AF77" s="1" t="e">
        <f>ROUND(VLOOKUP($Q77,[1]ht!$A$2:$H$253,4,FALSE),1)</f>
        <v>#N/A</v>
      </c>
      <c r="AG77" s="1" t="e">
        <f>ROUND(VLOOKUP($Q77,[1]ht!$A$2:$H$253,5,FALSE),1)</f>
        <v>#N/A</v>
      </c>
      <c r="AH77" s="1" t="e">
        <f>ROUND(VLOOKUP($Q77,[1]ht!$A$2:$H$253,6,FALSE),1)</f>
        <v>#N/A</v>
      </c>
      <c r="AI77" s="1" t="e">
        <f>ROUND(VLOOKUP($Q77,[1]ht!$A$2:$H$253,7,FALSE),1)</f>
        <v>#N/A</v>
      </c>
      <c r="AJ77" s="1" t="e">
        <f>ROUND(VLOOKUP($Q77,[1]ht!$A$2:$H$253,8,FALSE),1)</f>
        <v>#N/A</v>
      </c>
    </row>
    <row r="78" spans="1:36">
      <c r="A78" s="5">
        <v>73</v>
      </c>
      <c r="B78" s="6"/>
      <c r="C78" s="126"/>
      <c r="D78" s="32"/>
      <c r="E78" s="21"/>
      <c r="F78" s="9"/>
      <c r="G78" s="30">
        <f t="shared" si="12"/>
        <v>0</v>
      </c>
      <c r="H78" s="30">
        <f t="shared" si="13"/>
        <v>0</v>
      </c>
      <c r="I78" s="9"/>
      <c r="J78" s="9"/>
      <c r="K78" s="24" t="str">
        <f t="shared" si="7"/>
        <v/>
      </c>
      <c r="L78" s="24" t="str">
        <f t="shared" si="8"/>
        <v/>
      </c>
      <c r="M78" s="24" t="str">
        <f t="shared" si="9"/>
        <v/>
      </c>
      <c r="N78" s="10" t="str">
        <f>[1]Profile!$B$2</f>
        <v>700101-1</v>
      </c>
      <c r="O78" s="11" t="e">
        <f>#REF!</f>
        <v>#REF!</v>
      </c>
      <c r="P78" s="1" t="str">
        <f t="shared" si="10"/>
        <v>0</v>
      </c>
      <c r="Q78" s="1" t="str">
        <f t="shared" si="11"/>
        <v>0</v>
      </c>
      <c r="R78" s="1" t="e">
        <f>ROUND(VLOOKUP($P78,[1]age!$A$2:$M$457,2,FALSE),1)</f>
        <v>#N/A</v>
      </c>
      <c r="S78" s="1" t="e">
        <f>ROUND(VLOOKUP($P78,[1]age!$A$2:$M$457,3,FALSE),1)</f>
        <v>#N/A</v>
      </c>
      <c r="T78" s="1" t="e">
        <f>ROUND(VLOOKUP($P78,[1]age!$A$2:$M$457,4,FALSE),1)</f>
        <v>#N/A</v>
      </c>
      <c r="U78" s="1" t="e">
        <f>ROUND(VLOOKUP($P78,[1]age!$A$2:$M$457,5,FALSE),1)</f>
        <v>#N/A</v>
      </c>
      <c r="V78" s="1" t="e">
        <f>ROUND(VLOOKUP($P78,[1]age!$A$2:$M$457,6,FALSE),1)</f>
        <v>#N/A</v>
      </c>
      <c r="W78" s="1" t="e">
        <f>ROUND(VLOOKUP($P78,[1]age!$A$2:$M$457,7,FALSE),1)</f>
        <v>#N/A</v>
      </c>
      <c r="X78" s="1" t="e">
        <f>ROUND(VLOOKUP($P78,[1]age!$A$2:$M$457,8,FALSE),1)</f>
        <v>#N/A</v>
      </c>
      <c r="Y78" s="1" t="e">
        <f>ROUND(VLOOKUP($P78,[1]age!$A$2:$M$457,9,FALSE),1)</f>
        <v>#N/A</v>
      </c>
      <c r="Z78" s="1" t="e">
        <f>ROUND(VLOOKUP($P78,[1]age!$A$2:$M$457,10,FALSE),1)</f>
        <v>#N/A</v>
      </c>
      <c r="AA78" s="1" t="e">
        <f>ROUND(VLOOKUP($P78,[1]age!$A$2:$M$457,11,FALSE),1)</f>
        <v>#N/A</v>
      </c>
      <c r="AB78" s="1" t="e">
        <f>ROUND(VLOOKUP($P78,[1]age!$A$2:$M$457,12,FALSE),1)</f>
        <v>#N/A</v>
      </c>
      <c r="AC78" s="1" t="e">
        <f>ROUND(VLOOKUP($P78,[1]age!$A$2:$M$457,13,FALSE),1)</f>
        <v>#N/A</v>
      </c>
      <c r="AD78" s="1" t="e">
        <f>ROUND(VLOOKUP($Q78,[1]ht!$A$2:$H$253,2,FALSE),1)</f>
        <v>#N/A</v>
      </c>
      <c r="AE78" s="1" t="e">
        <f>ROUND(VLOOKUP($Q78,[1]ht!$A$2:$H$253,3,FALSE),1)</f>
        <v>#N/A</v>
      </c>
      <c r="AF78" s="1" t="e">
        <f>ROUND(VLOOKUP($Q78,[1]ht!$A$2:$H$253,4,FALSE),1)</f>
        <v>#N/A</v>
      </c>
      <c r="AG78" s="1" t="e">
        <f>ROUND(VLOOKUP($Q78,[1]ht!$A$2:$H$253,5,FALSE),1)</f>
        <v>#N/A</v>
      </c>
      <c r="AH78" s="1" t="e">
        <f>ROUND(VLOOKUP($Q78,[1]ht!$A$2:$H$253,6,FALSE),1)</f>
        <v>#N/A</v>
      </c>
      <c r="AI78" s="1" t="e">
        <f>ROUND(VLOOKUP($Q78,[1]ht!$A$2:$H$253,7,FALSE),1)</f>
        <v>#N/A</v>
      </c>
      <c r="AJ78" s="1" t="e">
        <f>ROUND(VLOOKUP($Q78,[1]ht!$A$2:$H$253,8,FALSE),1)</f>
        <v>#N/A</v>
      </c>
    </row>
    <row r="79" spans="1:36">
      <c r="A79" s="5">
        <v>74</v>
      </c>
      <c r="B79" s="6"/>
      <c r="C79" s="126"/>
      <c r="D79" s="32"/>
      <c r="E79" s="21"/>
      <c r="F79" s="9"/>
      <c r="G79" s="30">
        <f t="shared" si="12"/>
        <v>0</v>
      </c>
      <c r="H79" s="30">
        <f t="shared" si="13"/>
        <v>0</v>
      </c>
      <c r="I79" s="9"/>
      <c r="J79" s="9"/>
      <c r="K79" s="24" t="str">
        <f t="shared" si="7"/>
        <v/>
      </c>
      <c r="L79" s="24" t="str">
        <f t="shared" si="8"/>
        <v/>
      </c>
      <c r="M79" s="24" t="str">
        <f t="shared" si="9"/>
        <v/>
      </c>
      <c r="N79" s="10" t="str">
        <f>[1]Profile!$B$2</f>
        <v>700101-1</v>
      </c>
      <c r="O79" s="11" t="e">
        <f>#REF!</f>
        <v>#REF!</v>
      </c>
      <c r="P79" s="1" t="str">
        <f t="shared" si="10"/>
        <v>0</v>
      </c>
      <c r="Q79" s="1" t="str">
        <f t="shared" si="11"/>
        <v>0</v>
      </c>
      <c r="R79" s="1" t="e">
        <f>ROUND(VLOOKUP($P79,[1]age!$A$2:$M$457,2,FALSE),1)</f>
        <v>#N/A</v>
      </c>
      <c r="S79" s="1" t="e">
        <f>ROUND(VLOOKUP($P79,[1]age!$A$2:$M$457,3,FALSE),1)</f>
        <v>#N/A</v>
      </c>
      <c r="T79" s="1" t="e">
        <f>ROUND(VLOOKUP($P79,[1]age!$A$2:$M$457,4,FALSE),1)</f>
        <v>#N/A</v>
      </c>
      <c r="U79" s="1" t="e">
        <f>ROUND(VLOOKUP($P79,[1]age!$A$2:$M$457,5,FALSE),1)</f>
        <v>#N/A</v>
      </c>
      <c r="V79" s="1" t="e">
        <f>ROUND(VLOOKUP($P79,[1]age!$A$2:$M$457,6,FALSE),1)</f>
        <v>#N/A</v>
      </c>
      <c r="W79" s="1" t="e">
        <f>ROUND(VLOOKUP($P79,[1]age!$A$2:$M$457,7,FALSE),1)</f>
        <v>#N/A</v>
      </c>
      <c r="X79" s="1" t="e">
        <f>ROUND(VLOOKUP($P79,[1]age!$A$2:$M$457,8,FALSE),1)</f>
        <v>#N/A</v>
      </c>
      <c r="Y79" s="1" t="e">
        <f>ROUND(VLOOKUP($P79,[1]age!$A$2:$M$457,9,FALSE),1)</f>
        <v>#N/A</v>
      </c>
      <c r="Z79" s="1" t="e">
        <f>ROUND(VLOOKUP($P79,[1]age!$A$2:$M$457,10,FALSE),1)</f>
        <v>#N/A</v>
      </c>
      <c r="AA79" s="1" t="e">
        <f>ROUND(VLOOKUP($P79,[1]age!$A$2:$M$457,11,FALSE),1)</f>
        <v>#N/A</v>
      </c>
      <c r="AB79" s="1" t="e">
        <f>ROUND(VLOOKUP($P79,[1]age!$A$2:$M$457,12,FALSE),1)</f>
        <v>#N/A</v>
      </c>
      <c r="AC79" s="1" t="e">
        <f>ROUND(VLOOKUP($P79,[1]age!$A$2:$M$457,13,FALSE),1)</f>
        <v>#N/A</v>
      </c>
      <c r="AD79" s="1" t="e">
        <f>ROUND(VLOOKUP($Q79,[1]ht!$A$2:$H$253,2,FALSE),1)</f>
        <v>#N/A</v>
      </c>
      <c r="AE79" s="1" t="e">
        <f>ROUND(VLOOKUP($Q79,[1]ht!$A$2:$H$253,3,FALSE),1)</f>
        <v>#N/A</v>
      </c>
      <c r="AF79" s="1" t="e">
        <f>ROUND(VLOOKUP($Q79,[1]ht!$A$2:$H$253,4,FALSE),1)</f>
        <v>#N/A</v>
      </c>
      <c r="AG79" s="1" t="e">
        <f>ROUND(VLOOKUP($Q79,[1]ht!$A$2:$H$253,5,FALSE),1)</f>
        <v>#N/A</v>
      </c>
      <c r="AH79" s="1" t="e">
        <f>ROUND(VLOOKUP($Q79,[1]ht!$A$2:$H$253,6,FALSE),1)</f>
        <v>#N/A</v>
      </c>
      <c r="AI79" s="1" t="e">
        <f>ROUND(VLOOKUP($Q79,[1]ht!$A$2:$H$253,7,FALSE),1)</f>
        <v>#N/A</v>
      </c>
      <c r="AJ79" s="1" t="e">
        <f>ROUND(VLOOKUP($Q79,[1]ht!$A$2:$H$253,8,FALSE),1)</f>
        <v>#N/A</v>
      </c>
    </row>
    <row r="80" spans="1:36">
      <c r="A80" s="5">
        <v>75</v>
      </c>
      <c r="B80" s="6"/>
      <c r="C80" s="126"/>
      <c r="D80" s="32"/>
      <c r="E80" s="21"/>
      <c r="F80" s="9"/>
      <c r="G80" s="30">
        <f t="shared" si="12"/>
        <v>0</v>
      </c>
      <c r="H80" s="30">
        <f t="shared" si="13"/>
        <v>0</v>
      </c>
      <c r="I80" s="9"/>
      <c r="J80" s="9"/>
      <c r="K80" s="24" t="str">
        <f t="shared" si="7"/>
        <v/>
      </c>
      <c r="L80" s="24" t="str">
        <f t="shared" si="8"/>
        <v/>
      </c>
      <c r="M80" s="24" t="str">
        <f t="shared" si="9"/>
        <v/>
      </c>
      <c r="N80" s="10" t="str">
        <f>[1]Profile!$B$2</f>
        <v>700101-1</v>
      </c>
      <c r="O80" s="11" t="e">
        <f>#REF!</f>
        <v>#REF!</v>
      </c>
      <c r="P80" s="1" t="str">
        <f t="shared" si="10"/>
        <v>0</v>
      </c>
      <c r="Q80" s="1" t="str">
        <f t="shared" si="11"/>
        <v>0</v>
      </c>
      <c r="R80" s="1" t="e">
        <f>ROUND(VLOOKUP($P80,[1]age!$A$2:$M$457,2,FALSE),1)</f>
        <v>#N/A</v>
      </c>
      <c r="S80" s="1" t="e">
        <f>ROUND(VLOOKUP($P80,[1]age!$A$2:$M$457,3,FALSE),1)</f>
        <v>#N/A</v>
      </c>
      <c r="T80" s="1" t="e">
        <f>ROUND(VLOOKUP($P80,[1]age!$A$2:$M$457,4,FALSE),1)</f>
        <v>#N/A</v>
      </c>
      <c r="U80" s="1" t="e">
        <f>ROUND(VLOOKUP($P80,[1]age!$A$2:$M$457,5,FALSE),1)</f>
        <v>#N/A</v>
      </c>
      <c r="V80" s="1" t="e">
        <f>ROUND(VLOOKUP($P80,[1]age!$A$2:$M$457,6,FALSE),1)</f>
        <v>#N/A</v>
      </c>
      <c r="W80" s="1" t="e">
        <f>ROUND(VLOOKUP($P80,[1]age!$A$2:$M$457,7,FALSE),1)</f>
        <v>#N/A</v>
      </c>
      <c r="X80" s="1" t="e">
        <f>ROUND(VLOOKUP($P80,[1]age!$A$2:$M$457,8,FALSE),1)</f>
        <v>#N/A</v>
      </c>
      <c r="Y80" s="1" t="e">
        <f>ROUND(VLOOKUP($P80,[1]age!$A$2:$M$457,9,FALSE),1)</f>
        <v>#N/A</v>
      </c>
      <c r="Z80" s="1" t="e">
        <f>ROUND(VLOOKUP($P80,[1]age!$A$2:$M$457,10,FALSE),1)</f>
        <v>#N/A</v>
      </c>
      <c r="AA80" s="1" t="e">
        <f>ROUND(VLOOKUP($P80,[1]age!$A$2:$M$457,11,FALSE),1)</f>
        <v>#N/A</v>
      </c>
      <c r="AB80" s="1" t="e">
        <f>ROUND(VLOOKUP($P80,[1]age!$A$2:$M$457,12,FALSE),1)</f>
        <v>#N/A</v>
      </c>
      <c r="AC80" s="1" t="e">
        <f>ROUND(VLOOKUP($P80,[1]age!$A$2:$M$457,13,FALSE),1)</f>
        <v>#N/A</v>
      </c>
      <c r="AD80" s="1" t="e">
        <f>ROUND(VLOOKUP($Q80,[1]ht!$A$2:$H$253,2,FALSE),1)</f>
        <v>#N/A</v>
      </c>
      <c r="AE80" s="1" t="e">
        <f>ROUND(VLOOKUP($Q80,[1]ht!$A$2:$H$253,3,FALSE),1)</f>
        <v>#N/A</v>
      </c>
      <c r="AF80" s="1" t="e">
        <f>ROUND(VLOOKUP($Q80,[1]ht!$A$2:$H$253,4,FALSE),1)</f>
        <v>#N/A</v>
      </c>
      <c r="AG80" s="1" t="e">
        <f>ROUND(VLOOKUP($Q80,[1]ht!$A$2:$H$253,5,FALSE),1)</f>
        <v>#N/A</v>
      </c>
      <c r="AH80" s="1" t="e">
        <f>ROUND(VLOOKUP($Q80,[1]ht!$A$2:$H$253,6,FALSE),1)</f>
        <v>#N/A</v>
      </c>
      <c r="AI80" s="1" t="e">
        <f>ROUND(VLOOKUP($Q80,[1]ht!$A$2:$H$253,7,FALSE),1)</f>
        <v>#N/A</v>
      </c>
      <c r="AJ80" s="1" t="e">
        <f>ROUND(VLOOKUP($Q80,[1]ht!$A$2:$H$253,8,FALSE),1)</f>
        <v>#N/A</v>
      </c>
    </row>
    <row r="81" spans="1:36">
      <c r="A81" s="5">
        <v>76</v>
      </c>
      <c r="B81" s="6"/>
      <c r="C81" s="126"/>
      <c r="D81" s="32"/>
      <c r="E81" s="21"/>
      <c r="F81" s="9"/>
      <c r="G81" s="30">
        <f t="shared" si="12"/>
        <v>0</v>
      </c>
      <c r="H81" s="30">
        <f t="shared" si="13"/>
        <v>0</v>
      </c>
      <c r="I81" s="9"/>
      <c r="J81" s="9"/>
      <c r="K81" s="24" t="str">
        <f t="shared" si="7"/>
        <v/>
      </c>
      <c r="L81" s="24" t="str">
        <f t="shared" si="8"/>
        <v/>
      </c>
      <c r="M81" s="24" t="str">
        <f t="shared" si="9"/>
        <v/>
      </c>
      <c r="N81" s="10" t="str">
        <f>[1]Profile!$B$2</f>
        <v>700101-1</v>
      </c>
      <c r="O81" s="11" t="e">
        <f>#REF!</f>
        <v>#REF!</v>
      </c>
      <c r="P81" s="1" t="str">
        <f t="shared" si="10"/>
        <v>0</v>
      </c>
      <c r="Q81" s="1" t="str">
        <f t="shared" si="11"/>
        <v>0</v>
      </c>
      <c r="R81" s="1" t="e">
        <f>ROUND(VLOOKUP($P81,[1]age!$A$2:$M$457,2,FALSE),1)</f>
        <v>#N/A</v>
      </c>
      <c r="S81" s="1" t="e">
        <f>ROUND(VLOOKUP($P81,[1]age!$A$2:$M$457,3,FALSE),1)</f>
        <v>#N/A</v>
      </c>
      <c r="T81" s="1" t="e">
        <f>ROUND(VLOOKUP($P81,[1]age!$A$2:$M$457,4,FALSE),1)</f>
        <v>#N/A</v>
      </c>
      <c r="U81" s="1" t="e">
        <f>ROUND(VLOOKUP($P81,[1]age!$A$2:$M$457,5,FALSE),1)</f>
        <v>#N/A</v>
      </c>
      <c r="V81" s="1" t="e">
        <f>ROUND(VLOOKUP($P81,[1]age!$A$2:$M$457,6,FALSE),1)</f>
        <v>#N/A</v>
      </c>
      <c r="W81" s="1" t="e">
        <f>ROUND(VLOOKUP($P81,[1]age!$A$2:$M$457,7,FALSE),1)</f>
        <v>#N/A</v>
      </c>
      <c r="X81" s="1" t="e">
        <f>ROUND(VLOOKUP($P81,[1]age!$A$2:$M$457,8,FALSE),1)</f>
        <v>#N/A</v>
      </c>
      <c r="Y81" s="1" t="e">
        <f>ROUND(VLOOKUP($P81,[1]age!$A$2:$M$457,9,FALSE),1)</f>
        <v>#N/A</v>
      </c>
      <c r="Z81" s="1" t="e">
        <f>ROUND(VLOOKUP($P81,[1]age!$A$2:$M$457,10,FALSE),1)</f>
        <v>#N/A</v>
      </c>
      <c r="AA81" s="1" t="e">
        <f>ROUND(VLOOKUP($P81,[1]age!$A$2:$M$457,11,FALSE),1)</f>
        <v>#N/A</v>
      </c>
      <c r="AB81" s="1" t="e">
        <f>ROUND(VLOOKUP($P81,[1]age!$A$2:$M$457,12,FALSE),1)</f>
        <v>#N/A</v>
      </c>
      <c r="AC81" s="1" t="e">
        <f>ROUND(VLOOKUP($P81,[1]age!$A$2:$M$457,13,FALSE),1)</f>
        <v>#N/A</v>
      </c>
      <c r="AD81" s="1" t="e">
        <f>ROUND(VLOOKUP($Q81,[1]ht!$A$2:$H$253,2,FALSE),1)</f>
        <v>#N/A</v>
      </c>
      <c r="AE81" s="1" t="e">
        <f>ROUND(VLOOKUP($Q81,[1]ht!$A$2:$H$253,3,FALSE),1)</f>
        <v>#N/A</v>
      </c>
      <c r="AF81" s="1" t="e">
        <f>ROUND(VLOOKUP($Q81,[1]ht!$A$2:$H$253,4,FALSE),1)</f>
        <v>#N/A</v>
      </c>
      <c r="AG81" s="1" t="e">
        <f>ROUND(VLOOKUP($Q81,[1]ht!$A$2:$H$253,5,FALSE),1)</f>
        <v>#N/A</v>
      </c>
      <c r="AH81" s="1" t="e">
        <f>ROUND(VLOOKUP($Q81,[1]ht!$A$2:$H$253,6,FALSE),1)</f>
        <v>#N/A</v>
      </c>
      <c r="AI81" s="1" t="e">
        <f>ROUND(VLOOKUP($Q81,[1]ht!$A$2:$H$253,7,FALSE),1)</f>
        <v>#N/A</v>
      </c>
      <c r="AJ81" s="1" t="e">
        <f>ROUND(VLOOKUP($Q81,[1]ht!$A$2:$H$253,8,FALSE),1)</f>
        <v>#N/A</v>
      </c>
    </row>
    <row r="82" spans="1:36">
      <c r="A82" s="5">
        <v>77</v>
      </c>
      <c r="B82" s="6"/>
      <c r="C82" s="126"/>
      <c r="D82" s="32"/>
      <c r="E82" s="21"/>
      <c r="F82" s="9"/>
      <c r="G82" s="30">
        <f t="shared" si="12"/>
        <v>0</v>
      </c>
      <c r="H82" s="30">
        <f t="shared" si="13"/>
        <v>0</v>
      </c>
      <c r="I82" s="9"/>
      <c r="J82" s="9"/>
      <c r="K82" s="24" t="str">
        <f t="shared" si="7"/>
        <v/>
      </c>
      <c r="L82" s="24" t="str">
        <f t="shared" si="8"/>
        <v/>
      </c>
      <c r="M82" s="24" t="str">
        <f t="shared" si="9"/>
        <v/>
      </c>
      <c r="N82" s="10" t="str">
        <f>[1]Profile!$B$2</f>
        <v>700101-1</v>
      </c>
      <c r="O82" s="11" t="e">
        <f>#REF!</f>
        <v>#REF!</v>
      </c>
      <c r="P82" s="1" t="str">
        <f t="shared" si="10"/>
        <v>0</v>
      </c>
      <c r="Q82" s="1" t="str">
        <f t="shared" si="11"/>
        <v>0</v>
      </c>
      <c r="R82" s="1" t="e">
        <f>ROUND(VLOOKUP($P82,[1]age!$A$2:$M$457,2,FALSE),1)</f>
        <v>#N/A</v>
      </c>
      <c r="S82" s="1" t="e">
        <f>ROUND(VLOOKUP($P82,[1]age!$A$2:$M$457,3,FALSE),1)</f>
        <v>#N/A</v>
      </c>
      <c r="T82" s="1" t="e">
        <f>ROUND(VLOOKUP($P82,[1]age!$A$2:$M$457,4,FALSE),1)</f>
        <v>#N/A</v>
      </c>
      <c r="U82" s="1" t="e">
        <f>ROUND(VLOOKUP($P82,[1]age!$A$2:$M$457,5,FALSE),1)</f>
        <v>#N/A</v>
      </c>
      <c r="V82" s="1" t="e">
        <f>ROUND(VLOOKUP($P82,[1]age!$A$2:$M$457,6,FALSE),1)</f>
        <v>#N/A</v>
      </c>
      <c r="W82" s="1" t="e">
        <f>ROUND(VLOOKUP($P82,[1]age!$A$2:$M$457,7,FALSE),1)</f>
        <v>#N/A</v>
      </c>
      <c r="X82" s="1" t="e">
        <f>ROUND(VLOOKUP($P82,[1]age!$A$2:$M$457,8,FALSE),1)</f>
        <v>#N/A</v>
      </c>
      <c r="Y82" s="1" t="e">
        <f>ROUND(VLOOKUP($P82,[1]age!$A$2:$M$457,9,FALSE),1)</f>
        <v>#N/A</v>
      </c>
      <c r="Z82" s="1" t="e">
        <f>ROUND(VLOOKUP($P82,[1]age!$A$2:$M$457,10,FALSE),1)</f>
        <v>#N/A</v>
      </c>
      <c r="AA82" s="1" t="e">
        <f>ROUND(VLOOKUP($P82,[1]age!$A$2:$M$457,11,FALSE),1)</f>
        <v>#N/A</v>
      </c>
      <c r="AB82" s="1" t="e">
        <f>ROUND(VLOOKUP($P82,[1]age!$A$2:$M$457,12,FALSE),1)</f>
        <v>#N/A</v>
      </c>
      <c r="AC82" s="1" t="e">
        <f>ROUND(VLOOKUP($P82,[1]age!$A$2:$M$457,13,FALSE),1)</f>
        <v>#N/A</v>
      </c>
      <c r="AD82" s="1" t="e">
        <f>ROUND(VLOOKUP($Q82,[1]ht!$A$2:$H$253,2,FALSE),1)</f>
        <v>#N/A</v>
      </c>
      <c r="AE82" s="1" t="e">
        <f>ROUND(VLOOKUP($Q82,[1]ht!$A$2:$H$253,3,FALSE),1)</f>
        <v>#N/A</v>
      </c>
      <c r="AF82" s="1" t="e">
        <f>ROUND(VLOOKUP($Q82,[1]ht!$A$2:$H$253,4,FALSE),1)</f>
        <v>#N/A</v>
      </c>
      <c r="AG82" s="1" t="e">
        <f>ROUND(VLOOKUP($Q82,[1]ht!$A$2:$H$253,5,FALSE),1)</f>
        <v>#N/A</v>
      </c>
      <c r="AH82" s="1" t="e">
        <f>ROUND(VLOOKUP($Q82,[1]ht!$A$2:$H$253,6,FALSE),1)</f>
        <v>#N/A</v>
      </c>
      <c r="AI82" s="1" t="e">
        <f>ROUND(VLOOKUP($Q82,[1]ht!$A$2:$H$253,7,FALSE),1)</f>
        <v>#N/A</v>
      </c>
      <c r="AJ82" s="1" t="e">
        <f>ROUND(VLOOKUP($Q82,[1]ht!$A$2:$H$253,8,FALSE),1)</f>
        <v>#N/A</v>
      </c>
    </row>
    <row r="83" spans="1:36">
      <c r="A83" s="5">
        <v>78</v>
      </c>
      <c r="B83" s="6"/>
      <c r="C83" s="126"/>
      <c r="D83" s="32"/>
      <c r="E83" s="21"/>
      <c r="F83" s="9"/>
      <c r="G83" s="30">
        <f t="shared" si="12"/>
        <v>0</v>
      </c>
      <c r="H83" s="30">
        <f t="shared" si="13"/>
        <v>0</v>
      </c>
      <c r="I83" s="9"/>
      <c r="J83" s="9"/>
      <c r="K83" s="24" t="str">
        <f t="shared" si="7"/>
        <v/>
      </c>
      <c r="L83" s="24" t="str">
        <f t="shared" si="8"/>
        <v/>
      </c>
      <c r="M83" s="24" t="str">
        <f t="shared" si="9"/>
        <v/>
      </c>
      <c r="N83" s="10" t="str">
        <f>[1]Profile!$B$2</f>
        <v>700101-1</v>
      </c>
      <c r="O83" s="11" t="e">
        <f>#REF!</f>
        <v>#REF!</v>
      </c>
      <c r="P83" s="1" t="str">
        <f t="shared" si="10"/>
        <v>0</v>
      </c>
      <c r="Q83" s="1" t="str">
        <f t="shared" si="11"/>
        <v>0</v>
      </c>
      <c r="R83" s="1" t="e">
        <f>ROUND(VLOOKUP($P83,[1]age!$A$2:$M$457,2,FALSE),1)</f>
        <v>#N/A</v>
      </c>
      <c r="S83" s="1" t="e">
        <f>ROUND(VLOOKUP($P83,[1]age!$A$2:$M$457,3,FALSE),1)</f>
        <v>#N/A</v>
      </c>
      <c r="T83" s="1" t="e">
        <f>ROUND(VLOOKUP($P83,[1]age!$A$2:$M$457,4,FALSE),1)</f>
        <v>#N/A</v>
      </c>
      <c r="U83" s="1" t="e">
        <f>ROUND(VLOOKUP($P83,[1]age!$A$2:$M$457,5,FALSE),1)</f>
        <v>#N/A</v>
      </c>
      <c r="V83" s="1" t="e">
        <f>ROUND(VLOOKUP($P83,[1]age!$A$2:$M$457,6,FALSE),1)</f>
        <v>#N/A</v>
      </c>
      <c r="W83" s="1" t="e">
        <f>ROUND(VLOOKUP($P83,[1]age!$A$2:$M$457,7,FALSE),1)</f>
        <v>#N/A</v>
      </c>
      <c r="X83" s="1" t="e">
        <f>ROUND(VLOOKUP($P83,[1]age!$A$2:$M$457,8,FALSE),1)</f>
        <v>#N/A</v>
      </c>
      <c r="Y83" s="1" t="e">
        <f>ROUND(VLOOKUP($P83,[1]age!$A$2:$M$457,9,FALSE),1)</f>
        <v>#N/A</v>
      </c>
      <c r="Z83" s="1" t="e">
        <f>ROUND(VLOOKUP($P83,[1]age!$A$2:$M$457,10,FALSE),1)</f>
        <v>#N/A</v>
      </c>
      <c r="AA83" s="1" t="e">
        <f>ROUND(VLOOKUP($P83,[1]age!$A$2:$M$457,11,FALSE),1)</f>
        <v>#N/A</v>
      </c>
      <c r="AB83" s="1" t="e">
        <f>ROUND(VLOOKUP($P83,[1]age!$A$2:$M$457,12,FALSE),1)</f>
        <v>#N/A</v>
      </c>
      <c r="AC83" s="1" t="e">
        <f>ROUND(VLOOKUP($P83,[1]age!$A$2:$M$457,13,FALSE),1)</f>
        <v>#N/A</v>
      </c>
      <c r="AD83" s="1" t="e">
        <f>ROUND(VLOOKUP($Q83,[1]ht!$A$2:$H$253,2,FALSE),1)</f>
        <v>#N/A</v>
      </c>
      <c r="AE83" s="1" t="e">
        <f>ROUND(VLOOKUP($Q83,[1]ht!$A$2:$H$253,3,FALSE),1)</f>
        <v>#N/A</v>
      </c>
      <c r="AF83" s="1" t="e">
        <f>ROUND(VLOOKUP($Q83,[1]ht!$A$2:$H$253,4,FALSE),1)</f>
        <v>#N/A</v>
      </c>
      <c r="AG83" s="1" t="e">
        <f>ROUND(VLOOKUP($Q83,[1]ht!$A$2:$H$253,5,FALSE),1)</f>
        <v>#N/A</v>
      </c>
      <c r="AH83" s="1" t="e">
        <f>ROUND(VLOOKUP($Q83,[1]ht!$A$2:$H$253,6,FALSE),1)</f>
        <v>#N/A</v>
      </c>
      <c r="AI83" s="1" t="e">
        <f>ROUND(VLOOKUP($Q83,[1]ht!$A$2:$H$253,7,FALSE),1)</f>
        <v>#N/A</v>
      </c>
      <c r="AJ83" s="1" t="e">
        <f>ROUND(VLOOKUP($Q83,[1]ht!$A$2:$H$253,8,FALSE),1)</f>
        <v>#N/A</v>
      </c>
    </row>
    <row r="84" spans="1:36">
      <c r="A84" s="5">
        <v>79</v>
      </c>
      <c r="B84" s="6"/>
      <c r="C84" s="126"/>
      <c r="D84" s="32"/>
      <c r="E84" s="21"/>
      <c r="F84" s="9"/>
      <c r="G84" s="30">
        <f t="shared" si="12"/>
        <v>0</v>
      </c>
      <c r="H84" s="30">
        <f t="shared" si="13"/>
        <v>0</v>
      </c>
      <c r="I84" s="9"/>
      <c r="J84" s="9"/>
      <c r="K84" s="24" t="str">
        <f t="shared" si="7"/>
        <v/>
      </c>
      <c r="L84" s="24" t="str">
        <f t="shared" si="8"/>
        <v/>
      </c>
      <c r="M84" s="24" t="str">
        <f t="shared" si="9"/>
        <v/>
      </c>
      <c r="N84" s="10" t="str">
        <f>[1]Profile!$B$2</f>
        <v>700101-1</v>
      </c>
      <c r="O84" s="11" t="e">
        <f>#REF!</f>
        <v>#REF!</v>
      </c>
      <c r="P84" s="1" t="str">
        <f t="shared" si="10"/>
        <v>0</v>
      </c>
      <c r="Q84" s="1" t="str">
        <f t="shared" si="11"/>
        <v>0</v>
      </c>
      <c r="R84" s="1" t="e">
        <f>ROUND(VLOOKUP($P84,[1]age!$A$2:$M$457,2,FALSE),1)</f>
        <v>#N/A</v>
      </c>
      <c r="S84" s="1" t="e">
        <f>ROUND(VLOOKUP($P84,[1]age!$A$2:$M$457,3,FALSE),1)</f>
        <v>#N/A</v>
      </c>
      <c r="T84" s="1" t="e">
        <f>ROUND(VLOOKUP($P84,[1]age!$A$2:$M$457,4,FALSE),1)</f>
        <v>#N/A</v>
      </c>
      <c r="U84" s="1" t="e">
        <f>ROUND(VLOOKUP($P84,[1]age!$A$2:$M$457,5,FALSE),1)</f>
        <v>#N/A</v>
      </c>
      <c r="V84" s="1" t="e">
        <f>ROUND(VLOOKUP($P84,[1]age!$A$2:$M$457,6,FALSE),1)</f>
        <v>#N/A</v>
      </c>
      <c r="W84" s="1" t="e">
        <f>ROUND(VLOOKUP($P84,[1]age!$A$2:$M$457,7,FALSE),1)</f>
        <v>#N/A</v>
      </c>
      <c r="X84" s="1" t="e">
        <f>ROUND(VLOOKUP($P84,[1]age!$A$2:$M$457,8,FALSE),1)</f>
        <v>#N/A</v>
      </c>
      <c r="Y84" s="1" t="e">
        <f>ROUND(VLOOKUP($P84,[1]age!$A$2:$M$457,9,FALSE),1)</f>
        <v>#N/A</v>
      </c>
      <c r="Z84" s="1" t="e">
        <f>ROUND(VLOOKUP($P84,[1]age!$A$2:$M$457,10,FALSE),1)</f>
        <v>#N/A</v>
      </c>
      <c r="AA84" s="1" t="e">
        <f>ROUND(VLOOKUP($P84,[1]age!$A$2:$M$457,11,FALSE),1)</f>
        <v>#N/A</v>
      </c>
      <c r="AB84" s="1" t="e">
        <f>ROUND(VLOOKUP($P84,[1]age!$A$2:$M$457,12,FALSE),1)</f>
        <v>#N/A</v>
      </c>
      <c r="AC84" s="1" t="e">
        <f>ROUND(VLOOKUP($P84,[1]age!$A$2:$M$457,13,FALSE),1)</f>
        <v>#N/A</v>
      </c>
      <c r="AD84" s="1" t="e">
        <f>ROUND(VLOOKUP($Q84,[1]ht!$A$2:$H$253,2,FALSE),1)</f>
        <v>#N/A</v>
      </c>
      <c r="AE84" s="1" t="e">
        <f>ROUND(VLOOKUP($Q84,[1]ht!$A$2:$H$253,3,FALSE),1)</f>
        <v>#N/A</v>
      </c>
      <c r="AF84" s="1" t="e">
        <f>ROUND(VLOOKUP($Q84,[1]ht!$A$2:$H$253,4,FALSE),1)</f>
        <v>#N/A</v>
      </c>
      <c r="AG84" s="1" t="e">
        <f>ROUND(VLOOKUP($Q84,[1]ht!$A$2:$H$253,5,FALSE),1)</f>
        <v>#N/A</v>
      </c>
      <c r="AH84" s="1" t="e">
        <f>ROUND(VLOOKUP($Q84,[1]ht!$A$2:$H$253,6,FALSE),1)</f>
        <v>#N/A</v>
      </c>
      <c r="AI84" s="1" t="e">
        <f>ROUND(VLOOKUP($Q84,[1]ht!$A$2:$H$253,7,FALSE),1)</f>
        <v>#N/A</v>
      </c>
      <c r="AJ84" s="1" t="e">
        <f>ROUND(VLOOKUP($Q84,[1]ht!$A$2:$H$253,8,FALSE),1)</f>
        <v>#N/A</v>
      </c>
    </row>
    <row r="85" spans="1:36">
      <c r="A85" s="5">
        <v>80</v>
      </c>
      <c r="B85" s="6"/>
      <c r="C85" s="126"/>
      <c r="D85" s="32"/>
      <c r="E85" s="21"/>
      <c r="F85" s="9"/>
      <c r="G85" s="30">
        <f t="shared" si="12"/>
        <v>0</v>
      </c>
      <c r="H85" s="30">
        <f t="shared" si="13"/>
        <v>0</v>
      </c>
      <c r="I85" s="9"/>
      <c r="J85" s="9"/>
      <c r="K85" s="24" t="str">
        <f t="shared" si="7"/>
        <v/>
      </c>
      <c r="L85" s="24" t="str">
        <f t="shared" si="8"/>
        <v/>
      </c>
      <c r="M85" s="24" t="str">
        <f t="shared" si="9"/>
        <v/>
      </c>
      <c r="N85" s="10" t="str">
        <f>[1]Profile!$B$2</f>
        <v>700101-1</v>
      </c>
      <c r="O85" s="11" t="e">
        <f>#REF!</f>
        <v>#REF!</v>
      </c>
      <c r="P85" s="1" t="str">
        <f t="shared" si="10"/>
        <v>0</v>
      </c>
      <c r="Q85" s="1" t="str">
        <f t="shared" si="11"/>
        <v>0</v>
      </c>
      <c r="R85" s="1" t="e">
        <f>ROUND(VLOOKUP($P85,[1]age!$A$2:$M$457,2,FALSE),1)</f>
        <v>#N/A</v>
      </c>
      <c r="S85" s="1" t="e">
        <f>ROUND(VLOOKUP($P85,[1]age!$A$2:$M$457,3,FALSE),1)</f>
        <v>#N/A</v>
      </c>
      <c r="T85" s="1" t="e">
        <f>ROUND(VLOOKUP($P85,[1]age!$A$2:$M$457,4,FALSE),1)</f>
        <v>#N/A</v>
      </c>
      <c r="U85" s="1" t="e">
        <f>ROUND(VLOOKUP($P85,[1]age!$A$2:$M$457,5,FALSE),1)</f>
        <v>#N/A</v>
      </c>
      <c r="V85" s="1" t="e">
        <f>ROUND(VLOOKUP($P85,[1]age!$A$2:$M$457,6,FALSE),1)</f>
        <v>#N/A</v>
      </c>
      <c r="W85" s="1" t="e">
        <f>ROUND(VLOOKUP($P85,[1]age!$A$2:$M$457,7,FALSE),1)</f>
        <v>#N/A</v>
      </c>
      <c r="X85" s="1" t="e">
        <f>ROUND(VLOOKUP($P85,[1]age!$A$2:$M$457,8,FALSE),1)</f>
        <v>#N/A</v>
      </c>
      <c r="Y85" s="1" t="e">
        <f>ROUND(VLOOKUP($P85,[1]age!$A$2:$M$457,9,FALSE),1)</f>
        <v>#N/A</v>
      </c>
      <c r="Z85" s="1" t="e">
        <f>ROUND(VLOOKUP($P85,[1]age!$A$2:$M$457,10,FALSE),1)</f>
        <v>#N/A</v>
      </c>
      <c r="AA85" s="1" t="e">
        <f>ROUND(VLOOKUP($P85,[1]age!$A$2:$M$457,11,FALSE),1)</f>
        <v>#N/A</v>
      </c>
      <c r="AB85" s="1" t="e">
        <f>ROUND(VLOOKUP($P85,[1]age!$A$2:$M$457,12,FALSE),1)</f>
        <v>#N/A</v>
      </c>
      <c r="AC85" s="1" t="e">
        <f>ROUND(VLOOKUP($P85,[1]age!$A$2:$M$457,13,FALSE),1)</f>
        <v>#N/A</v>
      </c>
      <c r="AD85" s="1" t="e">
        <f>ROUND(VLOOKUP($Q85,[1]ht!$A$2:$H$253,2,FALSE),1)</f>
        <v>#N/A</v>
      </c>
      <c r="AE85" s="1" t="e">
        <f>ROUND(VLOOKUP($Q85,[1]ht!$A$2:$H$253,3,FALSE),1)</f>
        <v>#N/A</v>
      </c>
      <c r="AF85" s="1" t="e">
        <f>ROUND(VLOOKUP($Q85,[1]ht!$A$2:$H$253,4,FALSE),1)</f>
        <v>#N/A</v>
      </c>
      <c r="AG85" s="1" t="e">
        <f>ROUND(VLOOKUP($Q85,[1]ht!$A$2:$H$253,5,FALSE),1)</f>
        <v>#N/A</v>
      </c>
      <c r="AH85" s="1" t="e">
        <f>ROUND(VLOOKUP($Q85,[1]ht!$A$2:$H$253,6,FALSE),1)</f>
        <v>#N/A</v>
      </c>
      <c r="AI85" s="1" t="e">
        <f>ROUND(VLOOKUP($Q85,[1]ht!$A$2:$H$253,7,FALSE),1)</f>
        <v>#N/A</v>
      </c>
      <c r="AJ85" s="1" t="e">
        <f>ROUND(VLOOKUP($Q85,[1]ht!$A$2:$H$253,8,FALSE),1)</f>
        <v>#N/A</v>
      </c>
    </row>
    <row r="86" spans="1:36">
      <c r="A86" s="5">
        <v>81</v>
      </c>
      <c r="B86" s="6"/>
      <c r="C86" s="126"/>
      <c r="D86" s="32"/>
      <c r="E86" s="21"/>
      <c r="F86" s="9"/>
      <c r="G86" s="30">
        <f t="shared" si="12"/>
        <v>0</v>
      </c>
      <c r="H86" s="30">
        <f t="shared" si="13"/>
        <v>0</v>
      </c>
      <c r="I86" s="9"/>
      <c r="J86" s="9"/>
      <c r="K86" s="24" t="str">
        <f t="shared" si="7"/>
        <v/>
      </c>
      <c r="L86" s="24" t="str">
        <f t="shared" si="8"/>
        <v/>
      </c>
      <c r="M86" s="24" t="str">
        <f t="shared" si="9"/>
        <v/>
      </c>
      <c r="N86" s="10" t="str">
        <f>[1]Profile!$B$2</f>
        <v>700101-1</v>
      </c>
      <c r="O86" s="11" t="e">
        <f>#REF!</f>
        <v>#REF!</v>
      </c>
      <c r="P86" s="1" t="str">
        <f t="shared" si="10"/>
        <v>0</v>
      </c>
      <c r="Q86" s="1" t="str">
        <f t="shared" si="11"/>
        <v>0</v>
      </c>
      <c r="R86" s="1" t="e">
        <f>ROUND(VLOOKUP($P86,[1]age!$A$2:$M$457,2,FALSE),1)</f>
        <v>#N/A</v>
      </c>
      <c r="S86" s="1" t="e">
        <f>ROUND(VLOOKUP($P86,[1]age!$A$2:$M$457,3,FALSE),1)</f>
        <v>#N/A</v>
      </c>
      <c r="T86" s="1" t="e">
        <f>ROUND(VLOOKUP($P86,[1]age!$A$2:$M$457,4,FALSE),1)</f>
        <v>#N/A</v>
      </c>
      <c r="U86" s="1" t="e">
        <f>ROUND(VLOOKUP($P86,[1]age!$A$2:$M$457,5,FALSE),1)</f>
        <v>#N/A</v>
      </c>
      <c r="V86" s="1" t="e">
        <f>ROUND(VLOOKUP($P86,[1]age!$A$2:$M$457,6,FALSE),1)</f>
        <v>#N/A</v>
      </c>
      <c r="W86" s="1" t="e">
        <f>ROUND(VLOOKUP($P86,[1]age!$A$2:$M$457,7,FALSE),1)</f>
        <v>#N/A</v>
      </c>
      <c r="X86" s="1" t="e">
        <f>ROUND(VLOOKUP($P86,[1]age!$A$2:$M$457,8,FALSE),1)</f>
        <v>#N/A</v>
      </c>
      <c r="Y86" s="1" t="e">
        <f>ROUND(VLOOKUP($P86,[1]age!$A$2:$M$457,9,FALSE),1)</f>
        <v>#N/A</v>
      </c>
      <c r="Z86" s="1" t="e">
        <f>ROUND(VLOOKUP($P86,[1]age!$A$2:$M$457,10,FALSE),1)</f>
        <v>#N/A</v>
      </c>
      <c r="AA86" s="1" t="e">
        <f>ROUND(VLOOKUP($P86,[1]age!$A$2:$M$457,11,FALSE),1)</f>
        <v>#N/A</v>
      </c>
      <c r="AB86" s="1" t="e">
        <f>ROUND(VLOOKUP($P86,[1]age!$A$2:$M$457,12,FALSE),1)</f>
        <v>#N/A</v>
      </c>
      <c r="AC86" s="1" t="e">
        <f>ROUND(VLOOKUP($P86,[1]age!$A$2:$M$457,13,FALSE),1)</f>
        <v>#N/A</v>
      </c>
      <c r="AD86" s="1" t="e">
        <f>ROUND(VLOOKUP($Q86,[1]ht!$A$2:$H$253,2,FALSE),1)</f>
        <v>#N/A</v>
      </c>
      <c r="AE86" s="1" t="e">
        <f>ROUND(VLOOKUP($Q86,[1]ht!$A$2:$H$253,3,FALSE),1)</f>
        <v>#N/A</v>
      </c>
      <c r="AF86" s="1" t="e">
        <f>ROUND(VLOOKUP($Q86,[1]ht!$A$2:$H$253,4,FALSE),1)</f>
        <v>#N/A</v>
      </c>
      <c r="AG86" s="1" t="e">
        <f>ROUND(VLOOKUP($Q86,[1]ht!$A$2:$H$253,5,FALSE),1)</f>
        <v>#N/A</v>
      </c>
      <c r="AH86" s="1" t="e">
        <f>ROUND(VLOOKUP($Q86,[1]ht!$A$2:$H$253,6,FALSE),1)</f>
        <v>#N/A</v>
      </c>
      <c r="AI86" s="1" t="e">
        <f>ROUND(VLOOKUP($Q86,[1]ht!$A$2:$H$253,7,FALSE),1)</f>
        <v>#N/A</v>
      </c>
      <c r="AJ86" s="1" t="e">
        <f>ROUND(VLOOKUP($Q86,[1]ht!$A$2:$H$253,8,FALSE),1)</f>
        <v>#N/A</v>
      </c>
    </row>
    <row r="87" spans="1:36">
      <c r="A87" s="5">
        <v>82</v>
      </c>
      <c r="B87" s="6"/>
      <c r="C87" s="126"/>
      <c r="D87" s="32"/>
      <c r="E87" s="21"/>
      <c r="F87" s="9"/>
      <c r="G87" s="30">
        <f t="shared" si="12"/>
        <v>0</v>
      </c>
      <c r="H87" s="30">
        <f t="shared" si="13"/>
        <v>0</v>
      </c>
      <c r="I87" s="9"/>
      <c r="J87" s="9"/>
      <c r="K87" s="24" t="str">
        <f t="shared" si="7"/>
        <v/>
      </c>
      <c r="L87" s="24" t="str">
        <f t="shared" si="8"/>
        <v/>
      </c>
      <c r="M87" s="24" t="str">
        <f t="shared" si="9"/>
        <v/>
      </c>
      <c r="N87" s="10" t="str">
        <f>[1]Profile!$B$2</f>
        <v>700101-1</v>
      </c>
      <c r="O87" s="11" t="e">
        <f>#REF!</f>
        <v>#REF!</v>
      </c>
      <c r="P87" s="1" t="str">
        <f t="shared" si="10"/>
        <v>0</v>
      </c>
      <c r="Q87" s="1" t="str">
        <f t="shared" si="11"/>
        <v>0</v>
      </c>
      <c r="R87" s="1" t="e">
        <f>ROUND(VLOOKUP($P87,[1]age!$A$2:$M$457,2,FALSE),1)</f>
        <v>#N/A</v>
      </c>
      <c r="S87" s="1" t="e">
        <f>ROUND(VLOOKUP($P87,[1]age!$A$2:$M$457,3,FALSE),1)</f>
        <v>#N/A</v>
      </c>
      <c r="T87" s="1" t="e">
        <f>ROUND(VLOOKUP($P87,[1]age!$A$2:$M$457,4,FALSE),1)</f>
        <v>#N/A</v>
      </c>
      <c r="U87" s="1" t="e">
        <f>ROUND(VLOOKUP($P87,[1]age!$A$2:$M$457,5,FALSE),1)</f>
        <v>#N/A</v>
      </c>
      <c r="V87" s="1" t="e">
        <f>ROUND(VLOOKUP($P87,[1]age!$A$2:$M$457,6,FALSE),1)</f>
        <v>#N/A</v>
      </c>
      <c r="W87" s="1" t="e">
        <f>ROUND(VLOOKUP($P87,[1]age!$A$2:$M$457,7,FALSE),1)</f>
        <v>#N/A</v>
      </c>
      <c r="X87" s="1" t="e">
        <f>ROUND(VLOOKUP($P87,[1]age!$A$2:$M$457,8,FALSE),1)</f>
        <v>#N/A</v>
      </c>
      <c r="Y87" s="1" t="e">
        <f>ROUND(VLOOKUP($P87,[1]age!$A$2:$M$457,9,FALSE),1)</f>
        <v>#N/A</v>
      </c>
      <c r="Z87" s="1" t="e">
        <f>ROUND(VLOOKUP($P87,[1]age!$A$2:$M$457,10,FALSE),1)</f>
        <v>#N/A</v>
      </c>
      <c r="AA87" s="1" t="e">
        <f>ROUND(VLOOKUP($P87,[1]age!$A$2:$M$457,11,FALSE),1)</f>
        <v>#N/A</v>
      </c>
      <c r="AB87" s="1" t="e">
        <f>ROUND(VLOOKUP($P87,[1]age!$A$2:$M$457,12,FALSE),1)</f>
        <v>#N/A</v>
      </c>
      <c r="AC87" s="1" t="e">
        <f>ROUND(VLOOKUP($P87,[1]age!$A$2:$M$457,13,FALSE),1)</f>
        <v>#N/A</v>
      </c>
      <c r="AD87" s="1" t="e">
        <f>ROUND(VLOOKUP($Q87,[1]ht!$A$2:$H$253,2,FALSE),1)</f>
        <v>#N/A</v>
      </c>
      <c r="AE87" s="1" t="e">
        <f>ROUND(VLOOKUP($Q87,[1]ht!$A$2:$H$253,3,FALSE),1)</f>
        <v>#N/A</v>
      </c>
      <c r="AF87" s="1" t="e">
        <f>ROUND(VLOOKUP($Q87,[1]ht!$A$2:$H$253,4,FALSE),1)</f>
        <v>#N/A</v>
      </c>
      <c r="AG87" s="1" t="e">
        <f>ROUND(VLOOKUP($Q87,[1]ht!$A$2:$H$253,5,FALSE),1)</f>
        <v>#N/A</v>
      </c>
      <c r="AH87" s="1" t="e">
        <f>ROUND(VLOOKUP($Q87,[1]ht!$A$2:$H$253,6,FALSE),1)</f>
        <v>#N/A</v>
      </c>
      <c r="AI87" s="1" t="e">
        <f>ROUND(VLOOKUP($Q87,[1]ht!$A$2:$H$253,7,FALSE),1)</f>
        <v>#N/A</v>
      </c>
      <c r="AJ87" s="1" t="e">
        <f>ROUND(VLOOKUP($Q87,[1]ht!$A$2:$H$253,8,FALSE),1)</f>
        <v>#N/A</v>
      </c>
    </row>
    <row r="88" spans="1:36">
      <c r="A88" s="5">
        <v>83</v>
      </c>
      <c r="B88" s="6"/>
      <c r="C88" s="126"/>
      <c r="D88" s="32"/>
      <c r="E88" s="21"/>
      <c r="F88" s="9"/>
      <c r="G88" s="30">
        <f t="shared" si="12"/>
        <v>0</v>
      </c>
      <c r="H88" s="30">
        <f t="shared" si="13"/>
        <v>0</v>
      </c>
      <c r="I88" s="9"/>
      <c r="J88" s="9"/>
      <c r="K88" s="24" t="str">
        <f t="shared" si="7"/>
        <v/>
      </c>
      <c r="L88" s="24" t="str">
        <f t="shared" si="8"/>
        <v/>
      </c>
      <c r="M88" s="24" t="str">
        <f t="shared" si="9"/>
        <v/>
      </c>
      <c r="N88" s="10" t="str">
        <f>[1]Profile!$B$2</f>
        <v>700101-1</v>
      </c>
      <c r="O88" s="11" t="e">
        <f>#REF!</f>
        <v>#REF!</v>
      </c>
      <c r="P88" s="1" t="str">
        <f t="shared" si="10"/>
        <v>0</v>
      </c>
      <c r="Q88" s="1" t="str">
        <f t="shared" si="11"/>
        <v>0</v>
      </c>
      <c r="R88" s="1" t="e">
        <f>ROUND(VLOOKUP($P88,[1]age!$A$2:$M$457,2,FALSE),1)</f>
        <v>#N/A</v>
      </c>
      <c r="S88" s="1" t="e">
        <f>ROUND(VLOOKUP($P88,[1]age!$A$2:$M$457,3,FALSE),1)</f>
        <v>#N/A</v>
      </c>
      <c r="T88" s="1" t="e">
        <f>ROUND(VLOOKUP($P88,[1]age!$A$2:$M$457,4,FALSE),1)</f>
        <v>#N/A</v>
      </c>
      <c r="U88" s="1" t="e">
        <f>ROUND(VLOOKUP($P88,[1]age!$A$2:$M$457,5,FALSE),1)</f>
        <v>#N/A</v>
      </c>
      <c r="V88" s="1" t="e">
        <f>ROUND(VLOOKUP($P88,[1]age!$A$2:$M$457,6,FALSE),1)</f>
        <v>#N/A</v>
      </c>
      <c r="W88" s="1" t="e">
        <f>ROUND(VLOOKUP($P88,[1]age!$A$2:$M$457,7,FALSE),1)</f>
        <v>#N/A</v>
      </c>
      <c r="X88" s="1" t="e">
        <f>ROUND(VLOOKUP($P88,[1]age!$A$2:$M$457,8,FALSE),1)</f>
        <v>#N/A</v>
      </c>
      <c r="Y88" s="1" t="e">
        <f>ROUND(VLOOKUP($P88,[1]age!$A$2:$M$457,9,FALSE),1)</f>
        <v>#N/A</v>
      </c>
      <c r="Z88" s="1" t="e">
        <f>ROUND(VLOOKUP($P88,[1]age!$A$2:$M$457,10,FALSE),1)</f>
        <v>#N/A</v>
      </c>
      <c r="AA88" s="1" t="e">
        <f>ROUND(VLOOKUP($P88,[1]age!$A$2:$M$457,11,FALSE),1)</f>
        <v>#N/A</v>
      </c>
      <c r="AB88" s="1" t="e">
        <f>ROUND(VLOOKUP($P88,[1]age!$A$2:$M$457,12,FALSE),1)</f>
        <v>#N/A</v>
      </c>
      <c r="AC88" s="1" t="e">
        <f>ROUND(VLOOKUP($P88,[1]age!$A$2:$M$457,13,FALSE),1)</f>
        <v>#N/A</v>
      </c>
      <c r="AD88" s="1" t="e">
        <f>ROUND(VLOOKUP($Q88,[1]ht!$A$2:$H$253,2,FALSE),1)</f>
        <v>#N/A</v>
      </c>
      <c r="AE88" s="1" t="e">
        <f>ROUND(VLOOKUP($Q88,[1]ht!$A$2:$H$253,3,FALSE),1)</f>
        <v>#N/A</v>
      </c>
      <c r="AF88" s="1" t="e">
        <f>ROUND(VLOOKUP($Q88,[1]ht!$A$2:$H$253,4,FALSE),1)</f>
        <v>#N/A</v>
      </c>
      <c r="AG88" s="1" t="e">
        <f>ROUND(VLOOKUP($Q88,[1]ht!$A$2:$H$253,5,FALSE),1)</f>
        <v>#N/A</v>
      </c>
      <c r="AH88" s="1" t="e">
        <f>ROUND(VLOOKUP($Q88,[1]ht!$A$2:$H$253,6,FALSE),1)</f>
        <v>#N/A</v>
      </c>
      <c r="AI88" s="1" t="e">
        <f>ROUND(VLOOKUP($Q88,[1]ht!$A$2:$H$253,7,FALSE),1)</f>
        <v>#N/A</v>
      </c>
      <c r="AJ88" s="1" t="e">
        <f>ROUND(VLOOKUP($Q88,[1]ht!$A$2:$H$253,8,FALSE),1)</f>
        <v>#N/A</v>
      </c>
    </row>
    <row r="89" spans="1:36">
      <c r="A89" s="5">
        <v>84</v>
      </c>
      <c r="B89" s="6"/>
      <c r="C89" s="126"/>
      <c r="D89" s="32"/>
      <c r="E89" s="21"/>
      <c r="F89" s="9"/>
      <c r="G89" s="30">
        <f t="shared" si="12"/>
        <v>0</v>
      </c>
      <c r="H89" s="30">
        <f t="shared" si="13"/>
        <v>0</v>
      </c>
      <c r="I89" s="9"/>
      <c r="J89" s="9"/>
      <c r="K89" s="24" t="str">
        <f t="shared" si="7"/>
        <v/>
      </c>
      <c r="L89" s="24" t="str">
        <f t="shared" si="8"/>
        <v/>
      </c>
      <c r="M89" s="24" t="str">
        <f t="shared" si="9"/>
        <v/>
      </c>
      <c r="N89" s="10" t="str">
        <f>[1]Profile!$B$2</f>
        <v>700101-1</v>
      </c>
      <c r="O89" s="11" t="e">
        <f>#REF!</f>
        <v>#REF!</v>
      </c>
      <c r="P89" s="1" t="str">
        <f t="shared" si="10"/>
        <v>0</v>
      </c>
      <c r="Q89" s="1" t="str">
        <f t="shared" si="11"/>
        <v>0</v>
      </c>
      <c r="R89" s="1" t="e">
        <f>ROUND(VLOOKUP($P89,[1]age!$A$2:$M$457,2,FALSE),1)</f>
        <v>#N/A</v>
      </c>
      <c r="S89" s="1" t="e">
        <f>ROUND(VLOOKUP($P89,[1]age!$A$2:$M$457,3,FALSE),1)</f>
        <v>#N/A</v>
      </c>
      <c r="T89" s="1" t="e">
        <f>ROUND(VLOOKUP($P89,[1]age!$A$2:$M$457,4,FALSE),1)</f>
        <v>#N/A</v>
      </c>
      <c r="U89" s="1" t="e">
        <f>ROUND(VLOOKUP($P89,[1]age!$A$2:$M$457,5,FALSE),1)</f>
        <v>#N/A</v>
      </c>
      <c r="V89" s="1" t="e">
        <f>ROUND(VLOOKUP($P89,[1]age!$A$2:$M$457,6,FALSE),1)</f>
        <v>#N/A</v>
      </c>
      <c r="W89" s="1" t="e">
        <f>ROUND(VLOOKUP($P89,[1]age!$A$2:$M$457,7,FALSE),1)</f>
        <v>#N/A</v>
      </c>
      <c r="X89" s="1" t="e">
        <f>ROUND(VLOOKUP($P89,[1]age!$A$2:$M$457,8,FALSE),1)</f>
        <v>#N/A</v>
      </c>
      <c r="Y89" s="1" t="e">
        <f>ROUND(VLOOKUP($P89,[1]age!$A$2:$M$457,9,FALSE),1)</f>
        <v>#N/A</v>
      </c>
      <c r="Z89" s="1" t="e">
        <f>ROUND(VLOOKUP($P89,[1]age!$A$2:$M$457,10,FALSE),1)</f>
        <v>#N/A</v>
      </c>
      <c r="AA89" s="1" t="e">
        <f>ROUND(VLOOKUP($P89,[1]age!$A$2:$M$457,11,FALSE),1)</f>
        <v>#N/A</v>
      </c>
      <c r="AB89" s="1" t="e">
        <f>ROUND(VLOOKUP($P89,[1]age!$A$2:$M$457,12,FALSE),1)</f>
        <v>#N/A</v>
      </c>
      <c r="AC89" s="1" t="e">
        <f>ROUND(VLOOKUP($P89,[1]age!$A$2:$M$457,13,FALSE),1)</f>
        <v>#N/A</v>
      </c>
      <c r="AD89" s="1" t="e">
        <f>ROUND(VLOOKUP($Q89,[1]ht!$A$2:$H$253,2,FALSE),1)</f>
        <v>#N/A</v>
      </c>
      <c r="AE89" s="1" t="e">
        <f>ROUND(VLOOKUP($Q89,[1]ht!$A$2:$H$253,3,FALSE),1)</f>
        <v>#N/A</v>
      </c>
      <c r="AF89" s="1" t="e">
        <f>ROUND(VLOOKUP($Q89,[1]ht!$A$2:$H$253,4,FALSE),1)</f>
        <v>#N/A</v>
      </c>
      <c r="AG89" s="1" t="e">
        <f>ROUND(VLOOKUP($Q89,[1]ht!$A$2:$H$253,5,FALSE),1)</f>
        <v>#N/A</v>
      </c>
      <c r="AH89" s="1" t="e">
        <f>ROUND(VLOOKUP($Q89,[1]ht!$A$2:$H$253,6,FALSE),1)</f>
        <v>#N/A</v>
      </c>
      <c r="AI89" s="1" t="e">
        <f>ROUND(VLOOKUP($Q89,[1]ht!$A$2:$H$253,7,FALSE),1)</f>
        <v>#N/A</v>
      </c>
      <c r="AJ89" s="1" t="e">
        <f>ROUND(VLOOKUP($Q89,[1]ht!$A$2:$H$253,8,FALSE),1)</f>
        <v>#N/A</v>
      </c>
    </row>
    <row r="90" spans="1:36">
      <c r="A90" s="5">
        <v>85</v>
      </c>
      <c r="B90" s="6"/>
      <c r="C90" s="126"/>
      <c r="D90" s="32"/>
      <c r="E90" s="21"/>
      <c r="F90" s="9"/>
      <c r="G90" s="30">
        <f t="shared" si="12"/>
        <v>0</v>
      </c>
      <c r="H90" s="30">
        <f t="shared" si="13"/>
        <v>0</v>
      </c>
      <c r="I90" s="9"/>
      <c r="J90" s="9"/>
      <c r="K90" s="24" t="str">
        <f t="shared" si="7"/>
        <v/>
      </c>
      <c r="L90" s="24" t="str">
        <f t="shared" si="8"/>
        <v/>
      </c>
      <c r="M90" s="24" t="str">
        <f t="shared" si="9"/>
        <v/>
      </c>
      <c r="N90" s="10" t="str">
        <f>[1]Profile!$B$2</f>
        <v>700101-1</v>
      </c>
      <c r="O90" s="11" t="e">
        <f>#REF!</f>
        <v>#REF!</v>
      </c>
      <c r="P90" s="1" t="str">
        <f t="shared" si="10"/>
        <v>0</v>
      </c>
      <c r="Q90" s="1" t="str">
        <f t="shared" si="11"/>
        <v>0</v>
      </c>
      <c r="R90" s="1" t="e">
        <f>ROUND(VLOOKUP($P90,[1]age!$A$2:$M$457,2,FALSE),1)</f>
        <v>#N/A</v>
      </c>
      <c r="S90" s="1" t="e">
        <f>ROUND(VLOOKUP($P90,[1]age!$A$2:$M$457,3,FALSE),1)</f>
        <v>#N/A</v>
      </c>
      <c r="T90" s="1" t="e">
        <f>ROUND(VLOOKUP($P90,[1]age!$A$2:$M$457,4,FALSE),1)</f>
        <v>#N/A</v>
      </c>
      <c r="U90" s="1" t="e">
        <f>ROUND(VLOOKUP($P90,[1]age!$A$2:$M$457,5,FALSE),1)</f>
        <v>#N/A</v>
      </c>
      <c r="V90" s="1" t="e">
        <f>ROUND(VLOOKUP($P90,[1]age!$A$2:$M$457,6,FALSE),1)</f>
        <v>#N/A</v>
      </c>
      <c r="W90" s="1" t="e">
        <f>ROUND(VLOOKUP($P90,[1]age!$A$2:$M$457,7,FALSE),1)</f>
        <v>#N/A</v>
      </c>
      <c r="X90" s="1" t="e">
        <f>ROUND(VLOOKUP($P90,[1]age!$A$2:$M$457,8,FALSE),1)</f>
        <v>#N/A</v>
      </c>
      <c r="Y90" s="1" t="e">
        <f>ROUND(VLOOKUP($P90,[1]age!$A$2:$M$457,9,FALSE),1)</f>
        <v>#N/A</v>
      </c>
      <c r="Z90" s="1" t="e">
        <f>ROUND(VLOOKUP($P90,[1]age!$A$2:$M$457,10,FALSE),1)</f>
        <v>#N/A</v>
      </c>
      <c r="AA90" s="1" t="e">
        <f>ROUND(VLOOKUP($P90,[1]age!$A$2:$M$457,11,FALSE),1)</f>
        <v>#N/A</v>
      </c>
      <c r="AB90" s="1" t="e">
        <f>ROUND(VLOOKUP($P90,[1]age!$A$2:$M$457,12,FALSE),1)</f>
        <v>#N/A</v>
      </c>
      <c r="AC90" s="1" t="e">
        <f>ROUND(VLOOKUP($P90,[1]age!$A$2:$M$457,13,FALSE),1)</f>
        <v>#N/A</v>
      </c>
      <c r="AD90" s="1" t="e">
        <f>ROUND(VLOOKUP($Q90,[1]ht!$A$2:$H$253,2,FALSE),1)</f>
        <v>#N/A</v>
      </c>
      <c r="AE90" s="1" t="e">
        <f>ROUND(VLOOKUP($Q90,[1]ht!$A$2:$H$253,3,FALSE),1)</f>
        <v>#N/A</v>
      </c>
      <c r="AF90" s="1" t="e">
        <f>ROUND(VLOOKUP($Q90,[1]ht!$A$2:$H$253,4,FALSE),1)</f>
        <v>#N/A</v>
      </c>
      <c r="AG90" s="1" t="e">
        <f>ROUND(VLOOKUP($Q90,[1]ht!$A$2:$H$253,5,FALSE),1)</f>
        <v>#N/A</v>
      </c>
      <c r="AH90" s="1" t="e">
        <f>ROUND(VLOOKUP($Q90,[1]ht!$A$2:$H$253,6,FALSE),1)</f>
        <v>#N/A</v>
      </c>
      <c r="AI90" s="1" t="e">
        <f>ROUND(VLOOKUP($Q90,[1]ht!$A$2:$H$253,7,FALSE),1)</f>
        <v>#N/A</v>
      </c>
      <c r="AJ90" s="1" t="e">
        <f>ROUND(VLOOKUP($Q90,[1]ht!$A$2:$H$253,8,FALSE),1)</f>
        <v>#N/A</v>
      </c>
    </row>
    <row r="91" spans="1:36">
      <c r="A91" s="5">
        <v>86</v>
      </c>
      <c r="B91" s="6"/>
      <c r="C91" s="126"/>
      <c r="D91" s="32"/>
      <c r="E91" s="21"/>
      <c r="F91" s="9"/>
      <c r="G91" s="30">
        <f t="shared" si="12"/>
        <v>0</v>
      </c>
      <c r="H91" s="30">
        <f t="shared" si="13"/>
        <v>0</v>
      </c>
      <c r="I91" s="9"/>
      <c r="J91" s="9"/>
      <c r="K91" s="24" t="str">
        <f t="shared" si="7"/>
        <v/>
      </c>
      <c r="L91" s="24" t="str">
        <f t="shared" si="8"/>
        <v/>
      </c>
      <c r="M91" s="24" t="str">
        <f t="shared" si="9"/>
        <v/>
      </c>
      <c r="N91" s="10" t="str">
        <f>[1]Profile!$B$2</f>
        <v>700101-1</v>
      </c>
      <c r="O91" s="11" t="e">
        <f>#REF!</f>
        <v>#REF!</v>
      </c>
      <c r="P91" s="1" t="str">
        <f t="shared" si="10"/>
        <v>0</v>
      </c>
      <c r="Q91" s="1" t="str">
        <f t="shared" si="11"/>
        <v>0</v>
      </c>
      <c r="R91" s="1" t="e">
        <f>ROUND(VLOOKUP($P91,[1]age!$A$2:$M$457,2,FALSE),1)</f>
        <v>#N/A</v>
      </c>
      <c r="S91" s="1" t="e">
        <f>ROUND(VLOOKUP($P91,[1]age!$A$2:$M$457,3,FALSE),1)</f>
        <v>#N/A</v>
      </c>
      <c r="T91" s="1" t="e">
        <f>ROUND(VLOOKUP($P91,[1]age!$A$2:$M$457,4,FALSE),1)</f>
        <v>#N/A</v>
      </c>
      <c r="U91" s="1" t="e">
        <f>ROUND(VLOOKUP($P91,[1]age!$A$2:$M$457,5,FALSE),1)</f>
        <v>#N/A</v>
      </c>
      <c r="V91" s="1" t="e">
        <f>ROUND(VLOOKUP($P91,[1]age!$A$2:$M$457,6,FALSE),1)</f>
        <v>#N/A</v>
      </c>
      <c r="W91" s="1" t="e">
        <f>ROUND(VLOOKUP($P91,[1]age!$A$2:$M$457,7,FALSE),1)</f>
        <v>#N/A</v>
      </c>
      <c r="X91" s="1" t="e">
        <f>ROUND(VLOOKUP($P91,[1]age!$A$2:$M$457,8,FALSE),1)</f>
        <v>#N/A</v>
      </c>
      <c r="Y91" s="1" t="e">
        <f>ROUND(VLOOKUP($P91,[1]age!$A$2:$M$457,9,FALSE),1)</f>
        <v>#N/A</v>
      </c>
      <c r="Z91" s="1" t="e">
        <f>ROUND(VLOOKUP($P91,[1]age!$A$2:$M$457,10,FALSE),1)</f>
        <v>#N/A</v>
      </c>
      <c r="AA91" s="1" t="e">
        <f>ROUND(VLOOKUP($P91,[1]age!$A$2:$M$457,11,FALSE),1)</f>
        <v>#N/A</v>
      </c>
      <c r="AB91" s="1" t="e">
        <f>ROUND(VLOOKUP($P91,[1]age!$A$2:$M$457,12,FALSE),1)</f>
        <v>#N/A</v>
      </c>
      <c r="AC91" s="1" t="e">
        <f>ROUND(VLOOKUP($P91,[1]age!$A$2:$M$457,13,FALSE),1)</f>
        <v>#N/A</v>
      </c>
      <c r="AD91" s="1" t="e">
        <f>ROUND(VLOOKUP($Q91,[1]ht!$A$2:$H$253,2,FALSE),1)</f>
        <v>#N/A</v>
      </c>
      <c r="AE91" s="1" t="e">
        <f>ROUND(VLOOKUP($Q91,[1]ht!$A$2:$H$253,3,FALSE),1)</f>
        <v>#N/A</v>
      </c>
      <c r="AF91" s="1" t="e">
        <f>ROUND(VLOOKUP($Q91,[1]ht!$A$2:$H$253,4,FALSE),1)</f>
        <v>#N/A</v>
      </c>
      <c r="AG91" s="1" t="e">
        <f>ROUND(VLOOKUP($Q91,[1]ht!$A$2:$H$253,5,FALSE),1)</f>
        <v>#N/A</v>
      </c>
      <c r="AH91" s="1" t="e">
        <f>ROUND(VLOOKUP($Q91,[1]ht!$A$2:$H$253,6,FALSE),1)</f>
        <v>#N/A</v>
      </c>
      <c r="AI91" s="1" t="e">
        <f>ROUND(VLOOKUP($Q91,[1]ht!$A$2:$H$253,7,FALSE),1)</f>
        <v>#N/A</v>
      </c>
      <c r="AJ91" s="1" t="e">
        <f>ROUND(VLOOKUP($Q91,[1]ht!$A$2:$H$253,8,FALSE),1)</f>
        <v>#N/A</v>
      </c>
    </row>
    <row r="92" spans="1:36">
      <c r="A92" s="5">
        <v>87</v>
      </c>
      <c r="B92" s="6"/>
      <c r="C92" s="126"/>
      <c r="D92" s="32"/>
      <c r="E92" s="21"/>
      <c r="F92" s="9"/>
      <c r="G92" s="30">
        <f t="shared" si="12"/>
        <v>0</v>
      </c>
      <c r="H92" s="30">
        <f t="shared" si="13"/>
        <v>0</v>
      </c>
      <c r="I92" s="9"/>
      <c r="J92" s="9"/>
      <c r="K92" s="24" t="str">
        <f t="shared" si="7"/>
        <v/>
      </c>
      <c r="L92" s="24" t="str">
        <f t="shared" si="8"/>
        <v/>
      </c>
      <c r="M92" s="24" t="str">
        <f t="shared" si="9"/>
        <v/>
      </c>
      <c r="N92" s="10" t="str">
        <f>[1]Profile!$B$2</f>
        <v>700101-1</v>
      </c>
      <c r="O92" s="11" t="e">
        <f>#REF!</f>
        <v>#REF!</v>
      </c>
      <c r="P92" s="1" t="str">
        <f t="shared" si="10"/>
        <v>0</v>
      </c>
      <c r="Q92" s="1" t="str">
        <f t="shared" si="11"/>
        <v>0</v>
      </c>
      <c r="R92" s="1" t="e">
        <f>ROUND(VLOOKUP($P92,[1]age!$A$2:$M$457,2,FALSE),1)</f>
        <v>#N/A</v>
      </c>
      <c r="S92" s="1" t="e">
        <f>ROUND(VLOOKUP($P92,[1]age!$A$2:$M$457,3,FALSE),1)</f>
        <v>#N/A</v>
      </c>
      <c r="T92" s="1" t="e">
        <f>ROUND(VLOOKUP($P92,[1]age!$A$2:$M$457,4,FALSE),1)</f>
        <v>#N/A</v>
      </c>
      <c r="U92" s="1" t="e">
        <f>ROUND(VLOOKUP($P92,[1]age!$A$2:$M$457,5,FALSE),1)</f>
        <v>#N/A</v>
      </c>
      <c r="V92" s="1" t="e">
        <f>ROUND(VLOOKUP($P92,[1]age!$A$2:$M$457,6,FALSE),1)</f>
        <v>#N/A</v>
      </c>
      <c r="W92" s="1" t="e">
        <f>ROUND(VLOOKUP($P92,[1]age!$A$2:$M$457,7,FALSE),1)</f>
        <v>#N/A</v>
      </c>
      <c r="X92" s="1" t="e">
        <f>ROUND(VLOOKUP($P92,[1]age!$A$2:$M$457,8,FALSE),1)</f>
        <v>#N/A</v>
      </c>
      <c r="Y92" s="1" t="e">
        <f>ROUND(VLOOKUP($P92,[1]age!$A$2:$M$457,9,FALSE),1)</f>
        <v>#N/A</v>
      </c>
      <c r="Z92" s="1" t="e">
        <f>ROUND(VLOOKUP($P92,[1]age!$A$2:$M$457,10,FALSE),1)</f>
        <v>#N/A</v>
      </c>
      <c r="AA92" s="1" t="e">
        <f>ROUND(VLOOKUP($P92,[1]age!$A$2:$M$457,11,FALSE),1)</f>
        <v>#N/A</v>
      </c>
      <c r="AB92" s="1" t="e">
        <f>ROUND(VLOOKUP($P92,[1]age!$A$2:$M$457,12,FALSE),1)</f>
        <v>#N/A</v>
      </c>
      <c r="AC92" s="1" t="e">
        <f>ROUND(VLOOKUP($P92,[1]age!$A$2:$M$457,13,FALSE),1)</f>
        <v>#N/A</v>
      </c>
      <c r="AD92" s="1" t="e">
        <f>ROUND(VLOOKUP($Q92,[1]ht!$A$2:$H$253,2,FALSE),1)</f>
        <v>#N/A</v>
      </c>
      <c r="AE92" s="1" t="e">
        <f>ROUND(VLOOKUP($Q92,[1]ht!$A$2:$H$253,3,FALSE),1)</f>
        <v>#N/A</v>
      </c>
      <c r="AF92" s="1" t="e">
        <f>ROUND(VLOOKUP($Q92,[1]ht!$A$2:$H$253,4,FALSE),1)</f>
        <v>#N/A</v>
      </c>
      <c r="AG92" s="1" t="e">
        <f>ROUND(VLOOKUP($Q92,[1]ht!$A$2:$H$253,5,FALSE),1)</f>
        <v>#N/A</v>
      </c>
      <c r="AH92" s="1" t="e">
        <f>ROUND(VLOOKUP($Q92,[1]ht!$A$2:$H$253,6,FALSE),1)</f>
        <v>#N/A</v>
      </c>
      <c r="AI92" s="1" t="e">
        <f>ROUND(VLOOKUP($Q92,[1]ht!$A$2:$H$253,7,FALSE),1)</f>
        <v>#N/A</v>
      </c>
      <c r="AJ92" s="1" t="e">
        <f>ROUND(VLOOKUP($Q92,[1]ht!$A$2:$H$253,8,FALSE),1)</f>
        <v>#N/A</v>
      </c>
    </row>
    <row r="93" spans="1:36">
      <c r="A93" s="5">
        <v>88</v>
      </c>
      <c r="B93" s="6"/>
      <c r="C93" s="126"/>
      <c r="D93" s="32"/>
      <c r="E93" s="21"/>
      <c r="F93" s="9"/>
      <c r="G93" s="30">
        <f t="shared" si="12"/>
        <v>0</v>
      </c>
      <c r="H93" s="30">
        <f t="shared" si="13"/>
        <v>0</v>
      </c>
      <c r="I93" s="9"/>
      <c r="J93" s="9"/>
      <c r="K93" s="24" t="str">
        <f t="shared" si="7"/>
        <v/>
      </c>
      <c r="L93" s="24" t="str">
        <f t="shared" si="8"/>
        <v/>
      </c>
      <c r="M93" s="24" t="str">
        <f t="shared" si="9"/>
        <v/>
      </c>
      <c r="N93" s="10" t="str">
        <f>[1]Profile!$B$2</f>
        <v>700101-1</v>
      </c>
      <c r="O93" s="11" t="e">
        <f>#REF!</f>
        <v>#REF!</v>
      </c>
      <c r="P93" s="1" t="str">
        <f t="shared" si="10"/>
        <v>0</v>
      </c>
      <c r="Q93" s="1" t="str">
        <f t="shared" si="11"/>
        <v>0</v>
      </c>
      <c r="R93" s="1" t="e">
        <f>ROUND(VLOOKUP($P93,[1]age!$A$2:$M$457,2,FALSE),1)</f>
        <v>#N/A</v>
      </c>
      <c r="S93" s="1" t="e">
        <f>ROUND(VLOOKUP($P93,[1]age!$A$2:$M$457,3,FALSE),1)</f>
        <v>#N/A</v>
      </c>
      <c r="T93" s="1" t="e">
        <f>ROUND(VLOOKUP($P93,[1]age!$A$2:$M$457,4,FALSE),1)</f>
        <v>#N/A</v>
      </c>
      <c r="U93" s="1" t="e">
        <f>ROUND(VLOOKUP($P93,[1]age!$A$2:$M$457,5,FALSE),1)</f>
        <v>#N/A</v>
      </c>
      <c r="V93" s="1" t="e">
        <f>ROUND(VLOOKUP($P93,[1]age!$A$2:$M$457,6,FALSE),1)</f>
        <v>#N/A</v>
      </c>
      <c r="W93" s="1" t="e">
        <f>ROUND(VLOOKUP($P93,[1]age!$A$2:$M$457,7,FALSE),1)</f>
        <v>#N/A</v>
      </c>
      <c r="X93" s="1" t="e">
        <f>ROUND(VLOOKUP($P93,[1]age!$A$2:$M$457,8,FALSE),1)</f>
        <v>#N/A</v>
      </c>
      <c r="Y93" s="1" t="e">
        <f>ROUND(VLOOKUP($P93,[1]age!$A$2:$M$457,9,FALSE),1)</f>
        <v>#N/A</v>
      </c>
      <c r="Z93" s="1" t="e">
        <f>ROUND(VLOOKUP($P93,[1]age!$A$2:$M$457,10,FALSE),1)</f>
        <v>#N/A</v>
      </c>
      <c r="AA93" s="1" t="e">
        <f>ROUND(VLOOKUP($P93,[1]age!$A$2:$M$457,11,FALSE),1)</f>
        <v>#N/A</v>
      </c>
      <c r="AB93" s="1" t="e">
        <f>ROUND(VLOOKUP($P93,[1]age!$A$2:$M$457,12,FALSE),1)</f>
        <v>#N/A</v>
      </c>
      <c r="AC93" s="1" t="e">
        <f>ROUND(VLOOKUP($P93,[1]age!$A$2:$M$457,13,FALSE),1)</f>
        <v>#N/A</v>
      </c>
      <c r="AD93" s="1" t="e">
        <f>ROUND(VLOOKUP($Q93,[1]ht!$A$2:$H$253,2,FALSE),1)</f>
        <v>#N/A</v>
      </c>
      <c r="AE93" s="1" t="e">
        <f>ROUND(VLOOKUP($Q93,[1]ht!$A$2:$H$253,3,FALSE),1)</f>
        <v>#N/A</v>
      </c>
      <c r="AF93" s="1" t="e">
        <f>ROUND(VLOOKUP($Q93,[1]ht!$A$2:$H$253,4,FALSE),1)</f>
        <v>#N/A</v>
      </c>
      <c r="AG93" s="1" t="e">
        <f>ROUND(VLOOKUP($Q93,[1]ht!$A$2:$H$253,5,FALSE),1)</f>
        <v>#N/A</v>
      </c>
      <c r="AH93" s="1" t="e">
        <f>ROUND(VLOOKUP($Q93,[1]ht!$A$2:$H$253,6,FALSE),1)</f>
        <v>#N/A</v>
      </c>
      <c r="AI93" s="1" t="e">
        <f>ROUND(VLOOKUP($Q93,[1]ht!$A$2:$H$253,7,FALSE),1)</f>
        <v>#N/A</v>
      </c>
      <c r="AJ93" s="1" t="e">
        <f>ROUND(VLOOKUP($Q93,[1]ht!$A$2:$H$253,8,FALSE),1)</f>
        <v>#N/A</v>
      </c>
    </row>
    <row r="94" spans="1:36">
      <c r="A94" s="5">
        <v>89</v>
      </c>
      <c r="B94" s="6"/>
      <c r="C94" s="126"/>
      <c r="D94" s="32"/>
      <c r="E94" s="21"/>
      <c r="F94" s="9"/>
      <c r="G94" s="30">
        <f t="shared" si="12"/>
        <v>0</v>
      </c>
      <c r="H94" s="30">
        <f t="shared" si="13"/>
        <v>0</v>
      </c>
      <c r="I94" s="9"/>
      <c r="J94" s="9"/>
      <c r="K94" s="24" t="str">
        <f t="shared" si="7"/>
        <v/>
      </c>
      <c r="L94" s="24" t="str">
        <f t="shared" si="8"/>
        <v/>
      </c>
      <c r="M94" s="24" t="str">
        <f t="shared" si="9"/>
        <v/>
      </c>
      <c r="N94" s="10" t="str">
        <f>[1]Profile!$B$2</f>
        <v>700101-1</v>
      </c>
      <c r="O94" s="11" t="e">
        <f>#REF!</f>
        <v>#REF!</v>
      </c>
      <c r="P94" s="1" t="str">
        <f t="shared" si="10"/>
        <v>0</v>
      </c>
      <c r="Q94" s="1" t="str">
        <f t="shared" si="11"/>
        <v>0</v>
      </c>
      <c r="R94" s="1" t="e">
        <f>ROUND(VLOOKUP($P94,[1]age!$A$2:$M$457,2,FALSE),1)</f>
        <v>#N/A</v>
      </c>
      <c r="S94" s="1" t="e">
        <f>ROUND(VLOOKUP($P94,[1]age!$A$2:$M$457,3,FALSE),1)</f>
        <v>#N/A</v>
      </c>
      <c r="T94" s="1" t="e">
        <f>ROUND(VLOOKUP($P94,[1]age!$A$2:$M$457,4,FALSE),1)</f>
        <v>#N/A</v>
      </c>
      <c r="U94" s="1" t="e">
        <f>ROUND(VLOOKUP($P94,[1]age!$A$2:$M$457,5,FALSE),1)</f>
        <v>#N/A</v>
      </c>
      <c r="V94" s="1" t="e">
        <f>ROUND(VLOOKUP($P94,[1]age!$A$2:$M$457,6,FALSE),1)</f>
        <v>#N/A</v>
      </c>
      <c r="W94" s="1" t="e">
        <f>ROUND(VLOOKUP($P94,[1]age!$A$2:$M$457,7,FALSE),1)</f>
        <v>#N/A</v>
      </c>
      <c r="X94" s="1" t="e">
        <f>ROUND(VLOOKUP($P94,[1]age!$A$2:$M$457,8,FALSE),1)</f>
        <v>#N/A</v>
      </c>
      <c r="Y94" s="1" t="e">
        <f>ROUND(VLOOKUP($P94,[1]age!$A$2:$M$457,9,FALSE),1)</f>
        <v>#N/A</v>
      </c>
      <c r="Z94" s="1" t="e">
        <f>ROUND(VLOOKUP($P94,[1]age!$A$2:$M$457,10,FALSE),1)</f>
        <v>#N/A</v>
      </c>
      <c r="AA94" s="1" t="e">
        <f>ROUND(VLOOKUP($P94,[1]age!$A$2:$M$457,11,FALSE),1)</f>
        <v>#N/A</v>
      </c>
      <c r="AB94" s="1" t="e">
        <f>ROUND(VLOOKUP($P94,[1]age!$A$2:$M$457,12,FALSE),1)</f>
        <v>#N/A</v>
      </c>
      <c r="AC94" s="1" t="e">
        <f>ROUND(VLOOKUP($P94,[1]age!$A$2:$M$457,13,FALSE),1)</f>
        <v>#N/A</v>
      </c>
      <c r="AD94" s="1" t="e">
        <f>ROUND(VLOOKUP($Q94,[1]ht!$A$2:$H$253,2,FALSE),1)</f>
        <v>#N/A</v>
      </c>
      <c r="AE94" s="1" t="e">
        <f>ROUND(VLOOKUP($Q94,[1]ht!$A$2:$H$253,3,FALSE),1)</f>
        <v>#N/A</v>
      </c>
      <c r="AF94" s="1" t="e">
        <f>ROUND(VLOOKUP($Q94,[1]ht!$A$2:$H$253,4,FALSE),1)</f>
        <v>#N/A</v>
      </c>
      <c r="AG94" s="1" t="e">
        <f>ROUND(VLOOKUP($Q94,[1]ht!$A$2:$H$253,5,FALSE),1)</f>
        <v>#N/A</v>
      </c>
      <c r="AH94" s="1" t="e">
        <f>ROUND(VLOOKUP($Q94,[1]ht!$A$2:$H$253,6,FALSE),1)</f>
        <v>#N/A</v>
      </c>
      <c r="AI94" s="1" t="e">
        <f>ROUND(VLOOKUP($Q94,[1]ht!$A$2:$H$253,7,FALSE),1)</f>
        <v>#N/A</v>
      </c>
      <c r="AJ94" s="1" t="e">
        <f>ROUND(VLOOKUP($Q94,[1]ht!$A$2:$H$253,8,FALSE),1)</f>
        <v>#N/A</v>
      </c>
    </row>
    <row r="95" spans="1:36">
      <c r="A95" s="5">
        <v>90</v>
      </c>
      <c r="B95" s="6"/>
      <c r="C95" s="126"/>
      <c r="D95" s="32"/>
      <c r="E95" s="21"/>
      <c r="F95" s="9"/>
      <c r="G95" s="30">
        <f t="shared" si="12"/>
        <v>0</v>
      </c>
      <c r="H95" s="30">
        <f t="shared" si="13"/>
        <v>0</v>
      </c>
      <c r="I95" s="9"/>
      <c r="J95" s="9"/>
      <c r="K95" s="24" t="str">
        <f t="shared" si="7"/>
        <v/>
      </c>
      <c r="L95" s="24" t="str">
        <f t="shared" si="8"/>
        <v/>
      </c>
      <c r="M95" s="24" t="str">
        <f t="shared" si="9"/>
        <v/>
      </c>
      <c r="N95" s="10" t="str">
        <f>[1]Profile!$B$2</f>
        <v>700101-1</v>
      </c>
      <c r="O95" s="11" t="e">
        <f>#REF!</f>
        <v>#REF!</v>
      </c>
      <c r="P95" s="1" t="str">
        <f t="shared" si="10"/>
        <v>0</v>
      </c>
      <c r="Q95" s="1" t="str">
        <f t="shared" si="11"/>
        <v>0</v>
      </c>
      <c r="R95" s="1" t="e">
        <f>ROUND(VLOOKUP($P95,[1]age!$A$2:$M$457,2,FALSE),1)</f>
        <v>#N/A</v>
      </c>
      <c r="S95" s="1" t="e">
        <f>ROUND(VLOOKUP($P95,[1]age!$A$2:$M$457,3,FALSE),1)</f>
        <v>#N/A</v>
      </c>
      <c r="T95" s="1" t="e">
        <f>ROUND(VLOOKUP($P95,[1]age!$A$2:$M$457,4,FALSE),1)</f>
        <v>#N/A</v>
      </c>
      <c r="U95" s="1" t="e">
        <f>ROUND(VLOOKUP($P95,[1]age!$A$2:$M$457,5,FALSE),1)</f>
        <v>#N/A</v>
      </c>
      <c r="V95" s="1" t="e">
        <f>ROUND(VLOOKUP($P95,[1]age!$A$2:$M$457,6,FALSE),1)</f>
        <v>#N/A</v>
      </c>
      <c r="W95" s="1" t="e">
        <f>ROUND(VLOOKUP($P95,[1]age!$A$2:$M$457,7,FALSE),1)</f>
        <v>#N/A</v>
      </c>
      <c r="X95" s="1" t="e">
        <f>ROUND(VLOOKUP($P95,[1]age!$A$2:$M$457,8,FALSE),1)</f>
        <v>#N/A</v>
      </c>
      <c r="Y95" s="1" t="e">
        <f>ROUND(VLOOKUP($P95,[1]age!$A$2:$M$457,9,FALSE),1)</f>
        <v>#N/A</v>
      </c>
      <c r="Z95" s="1" t="e">
        <f>ROUND(VLOOKUP($P95,[1]age!$A$2:$M$457,10,FALSE),1)</f>
        <v>#N/A</v>
      </c>
      <c r="AA95" s="1" t="e">
        <f>ROUND(VLOOKUP($P95,[1]age!$A$2:$M$457,11,FALSE),1)</f>
        <v>#N/A</v>
      </c>
      <c r="AB95" s="1" t="e">
        <f>ROUND(VLOOKUP($P95,[1]age!$A$2:$M$457,12,FALSE),1)</f>
        <v>#N/A</v>
      </c>
      <c r="AC95" s="1" t="e">
        <f>ROUND(VLOOKUP($P95,[1]age!$A$2:$M$457,13,FALSE),1)</f>
        <v>#N/A</v>
      </c>
      <c r="AD95" s="1" t="e">
        <f>ROUND(VLOOKUP($Q95,[1]ht!$A$2:$H$253,2,FALSE),1)</f>
        <v>#N/A</v>
      </c>
      <c r="AE95" s="1" t="e">
        <f>ROUND(VLOOKUP($Q95,[1]ht!$A$2:$H$253,3,FALSE),1)</f>
        <v>#N/A</v>
      </c>
      <c r="AF95" s="1" t="e">
        <f>ROUND(VLOOKUP($Q95,[1]ht!$A$2:$H$253,4,FALSE),1)</f>
        <v>#N/A</v>
      </c>
      <c r="AG95" s="1" t="e">
        <f>ROUND(VLOOKUP($Q95,[1]ht!$A$2:$H$253,5,FALSE),1)</f>
        <v>#N/A</v>
      </c>
      <c r="AH95" s="1" t="e">
        <f>ROUND(VLOOKUP($Q95,[1]ht!$A$2:$H$253,6,FALSE),1)</f>
        <v>#N/A</v>
      </c>
      <c r="AI95" s="1" t="e">
        <f>ROUND(VLOOKUP($Q95,[1]ht!$A$2:$H$253,7,FALSE),1)</f>
        <v>#N/A</v>
      </c>
      <c r="AJ95" s="1" t="e">
        <f>ROUND(VLOOKUP($Q95,[1]ht!$A$2:$H$253,8,FALSE),1)</f>
        <v>#N/A</v>
      </c>
    </row>
    <row r="96" spans="1:36">
      <c r="A96" s="5">
        <v>91</v>
      </c>
      <c r="B96" s="6"/>
      <c r="C96" s="126"/>
      <c r="D96" s="32"/>
      <c r="E96" s="21"/>
      <c r="F96" s="9"/>
      <c r="G96" s="30">
        <f t="shared" si="12"/>
        <v>0</v>
      </c>
      <c r="H96" s="30">
        <f t="shared" si="13"/>
        <v>0</v>
      </c>
      <c r="I96" s="9"/>
      <c r="J96" s="9"/>
      <c r="K96" s="24" t="str">
        <f t="shared" si="7"/>
        <v/>
      </c>
      <c r="L96" s="24" t="str">
        <f t="shared" si="8"/>
        <v/>
      </c>
      <c r="M96" s="24" t="str">
        <f t="shared" si="9"/>
        <v/>
      </c>
      <c r="N96" s="10" t="str">
        <f>[1]Profile!$B$2</f>
        <v>700101-1</v>
      </c>
      <c r="O96" s="11" t="e">
        <f>#REF!</f>
        <v>#REF!</v>
      </c>
      <c r="P96" s="1" t="str">
        <f t="shared" si="10"/>
        <v>0</v>
      </c>
      <c r="Q96" s="1" t="str">
        <f t="shared" si="11"/>
        <v>0</v>
      </c>
      <c r="R96" s="1" t="e">
        <f>ROUND(VLOOKUP($P96,[1]age!$A$2:$M$457,2,FALSE),1)</f>
        <v>#N/A</v>
      </c>
      <c r="S96" s="1" t="e">
        <f>ROUND(VLOOKUP($P96,[1]age!$A$2:$M$457,3,FALSE),1)</f>
        <v>#N/A</v>
      </c>
      <c r="T96" s="1" t="e">
        <f>ROUND(VLOOKUP($P96,[1]age!$A$2:$M$457,4,FALSE),1)</f>
        <v>#N/A</v>
      </c>
      <c r="U96" s="1" t="e">
        <f>ROUND(VLOOKUP($P96,[1]age!$A$2:$M$457,5,FALSE),1)</f>
        <v>#N/A</v>
      </c>
      <c r="V96" s="1" t="e">
        <f>ROUND(VLOOKUP($P96,[1]age!$A$2:$M$457,6,FALSE),1)</f>
        <v>#N/A</v>
      </c>
      <c r="W96" s="1" t="e">
        <f>ROUND(VLOOKUP($P96,[1]age!$A$2:$M$457,7,FALSE),1)</f>
        <v>#N/A</v>
      </c>
      <c r="X96" s="1" t="e">
        <f>ROUND(VLOOKUP($P96,[1]age!$A$2:$M$457,8,FALSE),1)</f>
        <v>#N/A</v>
      </c>
      <c r="Y96" s="1" t="e">
        <f>ROUND(VLOOKUP($P96,[1]age!$A$2:$M$457,9,FALSE),1)</f>
        <v>#N/A</v>
      </c>
      <c r="Z96" s="1" t="e">
        <f>ROUND(VLOOKUP($P96,[1]age!$A$2:$M$457,10,FALSE),1)</f>
        <v>#N/A</v>
      </c>
      <c r="AA96" s="1" t="e">
        <f>ROUND(VLOOKUP($P96,[1]age!$A$2:$M$457,11,FALSE),1)</f>
        <v>#N/A</v>
      </c>
      <c r="AB96" s="1" t="e">
        <f>ROUND(VLOOKUP($P96,[1]age!$A$2:$M$457,12,FALSE),1)</f>
        <v>#N/A</v>
      </c>
      <c r="AC96" s="1" t="e">
        <f>ROUND(VLOOKUP($P96,[1]age!$A$2:$M$457,13,FALSE),1)</f>
        <v>#N/A</v>
      </c>
      <c r="AD96" s="1" t="e">
        <f>ROUND(VLOOKUP($Q96,[1]ht!$A$2:$H$253,2,FALSE),1)</f>
        <v>#N/A</v>
      </c>
      <c r="AE96" s="1" t="e">
        <f>ROUND(VLOOKUP($Q96,[1]ht!$A$2:$H$253,3,FALSE),1)</f>
        <v>#N/A</v>
      </c>
      <c r="AF96" s="1" t="e">
        <f>ROUND(VLOOKUP($Q96,[1]ht!$A$2:$H$253,4,FALSE),1)</f>
        <v>#N/A</v>
      </c>
      <c r="AG96" s="1" t="e">
        <f>ROUND(VLOOKUP($Q96,[1]ht!$A$2:$H$253,5,FALSE),1)</f>
        <v>#N/A</v>
      </c>
      <c r="AH96" s="1" t="e">
        <f>ROUND(VLOOKUP($Q96,[1]ht!$A$2:$H$253,6,FALSE),1)</f>
        <v>#N/A</v>
      </c>
      <c r="AI96" s="1" t="e">
        <f>ROUND(VLOOKUP($Q96,[1]ht!$A$2:$H$253,7,FALSE),1)</f>
        <v>#N/A</v>
      </c>
      <c r="AJ96" s="1" t="e">
        <f>ROUND(VLOOKUP($Q96,[1]ht!$A$2:$H$253,8,FALSE),1)</f>
        <v>#N/A</v>
      </c>
    </row>
    <row r="97" spans="1:36">
      <c r="A97" s="5">
        <v>92</v>
      </c>
      <c r="B97" s="6"/>
      <c r="C97" s="126"/>
      <c r="D97" s="32"/>
      <c r="E97" s="21"/>
      <c r="F97" s="9"/>
      <c r="G97" s="30">
        <f t="shared" si="12"/>
        <v>0</v>
      </c>
      <c r="H97" s="30">
        <f t="shared" si="13"/>
        <v>0</v>
      </c>
      <c r="I97" s="9"/>
      <c r="J97" s="9"/>
      <c r="K97" s="24" t="str">
        <f t="shared" si="7"/>
        <v/>
      </c>
      <c r="L97" s="24" t="str">
        <f t="shared" si="8"/>
        <v/>
      </c>
      <c r="M97" s="24" t="str">
        <f t="shared" si="9"/>
        <v/>
      </c>
      <c r="N97" s="10" t="str">
        <f>[1]Profile!$B$2</f>
        <v>700101-1</v>
      </c>
      <c r="O97" s="11" t="e">
        <f>#REF!</f>
        <v>#REF!</v>
      </c>
      <c r="P97" s="1" t="str">
        <f t="shared" si="10"/>
        <v>0</v>
      </c>
      <c r="Q97" s="1" t="str">
        <f t="shared" si="11"/>
        <v>0</v>
      </c>
      <c r="R97" s="1" t="e">
        <f>ROUND(VLOOKUP($P97,[1]age!$A$2:$M$457,2,FALSE),1)</f>
        <v>#N/A</v>
      </c>
      <c r="S97" s="1" t="e">
        <f>ROUND(VLOOKUP($P97,[1]age!$A$2:$M$457,3,FALSE),1)</f>
        <v>#N/A</v>
      </c>
      <c r="T97" s="1" t="e">
        <f>ROUND(VLOOKUP($P97,[1]age!$A$2:$M$457,4,FALSE),1)</f>
        <v>#N/A</v>
      </c>
      <c r="U97" s="1" t="e">
        <f>ROUND(VLOOKUP($P97,[1]age!$A$2:$M$457,5,FALSE),1)</f>
        <v>#N/A</v>
      </c>
      <c r="V97" s="1" t="e">
        <f>ROUND(VLOOKUP($P97,[1]age!$A$2:$M$457,6,FALSE),1)</f>
        <v>#N/A</v>
      </c>
      <c r="W97" s="1" t="e">
        <f>ROUND(VLOOKUP($P97,[1]age!$A$2:$M$457,7,FALSE),1)</f>
        <v>#N/A</v>
      </c>
      <c r="X97" s="1" t="e">
        <f>ROUND(VLOOKUP($P97,[1]age!$A$2:$M$457,8,FALSE),1)</f>
        <v>#N/A</v>
      </c>
      <c r="Y97" s="1" t="e">
        <f>ROUND(VLOOKUP($P97,[1]age!$A$2:$M$457,9,FALSE),1)</f>
        <v>#N/A</v>
      </c>
      <c r="Z97" s="1" t="e">
        <f>ROUND(VLOOKUP($P97,[1]age!$A$2:$M$457,10,FALSE),1)</f>
        <v>#N/A</v>
      </c>
      <c r="AA97" s="1" t="e">
        <f>ROUND(VLOOKUP($P97,[1]age!$A$2:$M$457,11,FALSE),1)</f>
        <v>#N/A</v>
      </c>
      <c r="AB97" s="1" t="e">
        <f>ROUND(VLOOKUP($P97,[1]age!$A$2:$M$457,12,FALSE),1)</f>
        <v>#N/A</v>
      </c>
      <c r="AC97" s="1" t="e">
        <f>ROUND(VLOOKUP($P97,[1]age!$A$2:$M$457,13,FALSE),1)</f>
        <v>#N/A</v>
      </c>
      <c r="AD97" s="1" t="e">
        <f>ROUND(VLOOKUP($Q97,[1]ht!$A$2:$H$253,2,FALSE),1)</f>
        <v>#N/A</v>
      </c>
      <c r="AE97" s="1" t="e">
        <f>ROUND(VLOOKUP($Q97,[1]ht!$A$2:$H$253,3,FALSE),1)</f>
        <v>#N/A</v>
      </c>
      <c r="AF97" s="1" t="e">
        <f>ROUND(VLOOKUP($Q97,[1]ht!$A$2:$H$253,4,FALSE),1)</f>
        <v>#N/A</v>
      </c>
      <c r="AG97" s="1" t="e">
        <f>ROUND(VLOOKUP($Q97,[1]ht!$A$2:$H$253,5,FALSE),1)</f>
        <v>#N/A</v>
      </c>
      <c r="AH97" s="1" t="e">
        <f>ROUND(VLOOKUP($Q97,[1]ht!$A$2:$H$253,6,FALSE),1)</f>
        <v>#N/A</v>
      </c>
      <c r="AI97" s="1" t="e">
        <f>ROUND(VLOOKUP($Q97,[1]ht!$A$2:$H$253,7,FALSE),1)</f>
        <v>#N/A</v>
      </c>
      <c r="AJ97" s="1" t="e">
        <f>ROUND(VLOOKUP($Q97,[1]ht!$A$2:$H$253,8,FALSE),1)</f>
        <v>#N/A</v>
      </c>
    </row>
    <row r="98" spans="1:36">
      <c r="A98" s="5">
        <v>93</v>
      </c>
      <c r="B98" s="6"/>
      <c r="C98" s="126"/>
      <c r="D98" s="32"/>
      <c r="E98" s="21"/>
      <c r="F98" s="9"/>
      <c r="G98" s="30">
        <f t="shared" si="12"/>
        <v>0</v>
      </c>
      <c r="H98" s="30">
        <f t="shared" si="13"/>
        <v>0</v>
      </c>
      <c r="I98" s="9"/>
      <c r="J98" s="9"/>
      <c r="K98" s="24" t="str">
        <f t="shared" si="7"/>
        <v/>
      </c>
      <c r="L98" s="24" t="str">
        <f t="shared" si="8"/>
        <v/>
      </c>
      <c r="M98" s="24" t="str">
        <f t="shared" si="9"/>
        <v/>
      </c>
      <c r="N98" s="10" t="str">
        <f>[1]Profile!$B$2</f>
        <v>700101-1</v>
      </c>
      <c r="O98" s="11" t="e">
        <f>#REF!</f>
        <v>#REF!</v>
      </c>
      <c r="P98" s="1" t="str">
        <f t="shared" si="10"/>
        <v>0</v>
      </c>
      <c r="Q98" s="1" t="str">
        <f t="shared" si="11"/>
        <v>0</v>
      </c>
      <c r="R98" s="1" t="e">
        <f>ROUND(VLOOKUP($P98,[1]age!$A$2:$M$457,2,FALSE),1)</f>
        <v>#N/A</v>
      </c>
      <c r="S98" s="1" t="e">
        <f>ROUND(VLOOKUP($P98,[1]age!$A$2:$M$457,3,FALSE),1)</f>
        <v>#N/A</v>
      </c>
      <c r="T98" s="1" t="e">
        <f>ROUND(VLOOKUP($P98,[1]age!$A$2:$M$457,4,FALSE),1)</f>
        <v>#N/A</v>
      </c>
      <c r="U98" s="1" t="e">
        <f>ROUND(VLOOKUP($P98,[1]age!$A$2:$M$457,5,FALSE),1)</f>
        <v>#N/A</v>
      </c>
      <c r="V98" s="1" t="e">
        <f>ROUND(VLOOKUP($P98,[1]age!$A$2:$M$457,6,FALSE),1)</f>
        <v>#N/A</v>
      </c>
      <c r="W98" s="1" t="e">
        <f>ROUND(VLOOKUP($P98,[1]age!$A$2:$M$457,7,FALSE),1)</f>
        <v>#N/A</v>
      </c>
      <c r="X98" s="1" t="e">
        <f>ROUND(VLOOKUP($P98,[1]age!$A$2:$M$457,8,FALSE),1)</f>
        <v>#N/A</v>
      </c>
      <c r="Y98" s="1" t="e">
        <f>ROUND(VLOOKUP($P98,[1]age!$A$2:$M$457,9,FALSE),1)</f>
        <v>#N/A</v>
      </c>
      <c r="Z98" s="1" t="e">
        <f>ROUND(VLOOKUP($P98,[1]age!$A$2:$M$457,10,FALSE),1)</f>
        <v>#N/A</v>
      </c>
      <c r="AA98" s="1" t="e">
        <f>ROUND(VLOOKUP($P98,[1]age!$A$2:$M$457,11,FALSE),1)</f>
        <v>#N/A</v>
      </c>
      <c r="AB98" s="1" t="e">
        <f>ROUND(VLOOKUP($P98,[1]age!$A$2:$M$457,12,FALSE),1)</f>
        <v>#N/A</v>
      </c>
      <c r="AC98" s="1" t="e">
        <f>ROUND(VLOOKUP($P98,[1]age!$A$2:$M$457,13,FALSE),1)</f>
        <v>#N/A</v>
      </c>
      <c r="AD98" s="1" t="e">
        <f>ROUND(VLOOKUP($Q98,[1]ht!$A$2:$H$253,2,FALSE),1)</f>
        <v>#N/A</v>
      </c>
      <c r="AE98" s="1" t="e">
        <f>ROUND(VLOOKUP($Q98,[1]ht!$A$2:$H$253,3,FALSE),1)</f>
        <v>#N/A</v>
      </c>
      <c r="AF98" s="1" t="e">
        <f>ROUND(VLOOKUP($Q98,[1]ht!$A$2:$H$253,4,FALSE),1)</f>
        <v>#N/A</v>
      </c>
      <c r="AG98" s="1" t="e">
        <f>ROUND(VLOOKUP($Q98,[1]ht!$A$2:$H$253,5,FALSE),1)</f>
        <v>#N/A</v>
      </c>
      <c r="AH98" s="1" t="e">
        <f>ROUND(VLOOKUP($Q98,[1]ht!$A$2:$H$253,6,FALSE),1)</f>
        <v>#N/A</v>
      </c>
      <c r="AI98" s="1" t="e">
        <f>ROUND(VLOOKUP($Q98,[1]ht!$A$2:$H$253,7,FALSE),1)</f>
        <v>#N/A</v>
      </c>
      <c r="AJ98" s="1" t="e">
        <f>ROUND(VLOOKUP($Q98,[1]ht!$A$2:$H$253,8,FALSE),1)</f>
        <v>#N/A</v>
      </c>
    </row>
    <row r="99" spans="1:36">
      <c r="A99" s="5">
        <v>94</v>
      </c>
      <c r="B99" s="6"/>
      <c r="C99" s="126"/>
      <c r="D99" s="32"/>
      <c r="E99" s="21"/>
      <c r="F99" s="9"/>
      <c r="G99" s="30">
        <f t="shared" si="12"/>
        <v>0</v>
      </c>
      <c r="H99" s="30">
        <f t="shared" si="13"/>
        <v>0</v>
      </c>
      <c r="I99" s="9"/>
      <c r="J99" s="9"/>
      <c r="K99" s="24" t="str">
        <f t="shared" si="7"/>
        <v/>
      </c>
      <c r="L99" s="24" t="str">
        <f t="shared" si="8"/>
        <v/>
      </c>
      <c r="M99" s="24" t="str">
        <f t="shared" si="9"/>
        <v/>
      </c>
      <c r="N99" s="10" t="str">
        <f>[1]Profile!$B$2</f>
        <v>700101-1</v>
      </c>
      <c r="O99" s="11" t="e">
        <f>#REF!</f>
        <v>#REF!</v>
      </c>
      <c r="P99" s="1" t="str">
        <f t="shared" si="10"/>
        <v>0</v>
      </c>
      <c r="Q99" s="1" t="str">
        <f t="shared" si="11"/>
        <v>0</v>
      </c>
      <c r="R99" s="1" t="e">
        <f>ROUND(VLOOKUP($P99,[1]age!$A$2:$M$457,2,FALSE),1)</f>
        <v>#N/A</v>
      </c>
      <c r="S99" s="1" t="e">
        <f>ROUND(VLOOKUP($P99,[1]age!$A$2:$M$457,3,FALSE),1)</f>
        <v>#N/A</v>
      </c>
      <c r="T99" s="1" t="e">
        <f>ROUND(VLOOKUP($P99,[1]age!$A$2:$M$457,4,FALSE),1)</f>
        <v>#N/A</v>
      </c>
      <c r="U99" s="1" t="e">
        <f>ROUND(VLOOKUP($P99,[1]age!$A$2:$M$457,5,FALSE),1)</f>
        <v>#N/A</v>
      </c>
      <c r="V99" s="1" t="e">
        <f>ROUND(VLOOKUP($P99,[1]age!$A$2:$M$457,6,FALSE),1)</f>
        <v>#N/A</v>
      </c>
      <c r="W99" s="1" t="e">
        <f>ROUND(VLOOKUP($P99,[1]age!$A$2:$M$457,7,FALSE),1)</f>
        <v>#N/A</v>
      </c>
      <c r="X99" s="1" t="e">
        <f>ROUND(VLOOKUP($P99,[1]age!$A$2:$M$457,8,FALSE),1)</f>
        <v>#N/A</v>
      </c>
      <c r="Y99" s="1" t="e">
        <f>ROUND(VLOOKUP($P99,[1]age!$A$2:$M$457,9,FALSE),1)</f>
        <v>#N/A</v>
      </c>
      <c r="Z99" s="1" t="e">
        <f>ROUND(VLOOKUP($P99,[1]age!$A$2:$M$457,10,FALSE),1)</f>
        <v>#N/A</v>
      </c>
      <c r="AA99" s="1" t="e">
        <f>ROUND(VLOOKUP($P99,[1]age!$A$2:$M$457,11,FALSE),1)</f>
        <v>#N/A</v>
      </c>
      <c r="AB99" s="1" t="e">
        <f>ROUND(VLOOKUP($P99,[1]age!$A$2:$M$457,12,FALSE),1)</f>
        <v>#N/A</v>
      </c>
      <c r="AC99" s="1" t="e">
        <f>ROUND(VLOOKUP($P99,[1]age!$A$2:$M$457,13,FALSE),1)</f>
        <v>#N/A</v>
      </c>
      <c r="AD99" s="1" t="e">
        <f>ROUND(VLOOKUP($Q99,[1]ht!$A$2:$H$253,2,FALSE),1)</f>
        <v>#N/A</v>
      </c>
      <c r="AE99" s="1" t="e">
        <f>ROUND(VLOOKUP($Q99,[1]ht!$A$2:$H$253,3,FALSE),1)</f>
        <v>#N/A</v>
      </c>
      <c r="AF99" s="1" t="e">
        <f>ROUND(VLOOKUP($Q99,[1]ht!$A$2:$H$253,4,FALSE),1)</f>
        <v>#N/A</v>
      </c>
      <c r="AG99" s="1" t="e">
        <f>ROUND(VLOOKUP($Q99,[1]ht!$A$2:$H$253,5,FALSE),1)</f>
        <v>#N/A</v>
      </c>
      <c r="AH99" s="1" t="e">
        <f>ROUND(VLOOKUP($Q99,[1]ht!$A$2:$H$253,6,FALSE),1)</f>
        <v>#N/A</v>
      </c>
      <c r="AI99" s="1" t="e">
        <f>ROUND(VLOOKUP($Q99,[1]ht!$A$2:$H$253,7,FALSE),1)</f>
        <v>#N/A</v>
      </c>
      <c r="AJ99" s="1" t="e">
        <f>ROUND(VLOOKUP($Q99,[1]ht!$A$2:$H$253,8,FALSE),1)</f>
        <v>#N/A</v>
      </c>
    </row>
    <row r="100" spans="1:36">
      <c r="A100" s="5">
        <v>95</v>
      </c>
      <c r="B100" s="6"/>
      <c r="C100" s="126"/>
      <c r="D100" s="32"/>
      <c r="E100" s="21"/>
      <c r="F100" s="9"/>
      <c r="G100" s="30">
        <f t="shared" si="12"/>
        <v>0</v>
      </c>
      <c r="H100" s="30">
        <f t="shared" si="13"/>
        <v>0</v>
      </c>
      <c r="I100" s="9"/>
      <c r="J100" s="9"/>
      <c r="K100" s="24" t="str">
        <f t="shared" si="7"/>
        <v/>
      </c>
      <c r="L100" s="24" t="str">
        <f t="shared" si="8"/>
        <v/>
      </c>
      <c r="M100" s="24" t="str">
        <f t="shared" si="9"/>
        <v/>
      </c>
      <c r="N100" s="10" t="str">
        <f>[1]Profile!$B$2</f>
        <v>700101-1</v>
      </c>
      <c r="O100" s="11" t="e">
        <f>#REF!</f>
        <v>#REF!</v>
      </c>
      <c r="P100" s="1" t="str">
        <f t="shared" si="10"/>
        <v>0</v>
      </c>
      <c r="Q100" s="1" t="str">
        <f t="shared" si="11"/>
        <v>0</v>
      </c>
      <c r="R100" s="1" t="e">
        <f>ROUND(VLOOKUP($P100,[1]age!$A$2:$M$457,2,FALSE),1)</f>
        <v>#N/A</v>
      </c>
      <c r="S100" s="1" t="e">
        <f>ROUND(VLOOKUP($P100,[1]age!$A$2:$M$457,3,FALSE),1)</f>
        <v>#N/A</v>
      </c>
      <c r="T100" s="1" t="e">
        <f>ROUND(VLOOKUP($P100,[1]age!$A$2:$M$457,4,FALSE),1)</f>
        <v>#N/A</v>
      </c>
      <c r="U100" s="1" t="e">
        <f>ROUND(VLOOKUP($P100,[1]age!$A$2:$M$457,5,FALSE),1)</f>
        <v>#N/A</v>
      </c>
      <c r="V100" s="1" t="e">
        <f>ROUND(VLOOKUP($P100,[1]age!$A$2:$M$457,6,FALSE),1)</f>
        <v>#N/A</v>
      </c>
      <c r="W100" s="1" t="e">
        <f>ROUND(VLOOKUP($P100,[1]age!$A$2:$M$457,7,FALSE),1)</f>
        <v>#N/A</v>
      </c>
      <c r="X100" s="1" t="e">
        <f>ROUND(VLOOKUP($P100,[1]age!$A$2:$M$457,8,FALSE),1)</f>
        <v>#N/A</v>
      </c>
      <c r="Y100" s="1" t="e">
        <f>ROUND(VLOOKUP($P100,[1]age!$A$2:$M$457,9,FALSE),1)</f>
        <v>#N/A</v>
      </c>
      <c r="Z100" s="1" t="e">
        <f>ROUND(VLOOKUP($P100,[1]age!$A$2:$M$457,10,FALSE),1)</f>
        <v>#N/A</v>
      </c>
      <c r="AA100" s="1" t="e">
        <f>ROUND(VLOOKUP($P100,[1]age!$A$2:$M$457,11,FALSE),1)</f>
        <v>#N/A</v>
      </c>
      <c r="AB100" s="1" t="e">
        <f>ROUND(VLOOKUP($P100,[1]age!$A$2:$M$457,12,FALSE),1)</f>
        <v>#N/A</v>
      </c>
      <c r="AC100" s="1" t="e">
        <f>ROUND(VLOOKUP($P100,[1]age!$A$2:$M$457,13,FALSE),1)</f>
        <v>#N/A</v>
      </c>
      <c r="AD100" s="1" t="e">
        <f>ROUND(VLOOKUP($Q100,[1]ht!$A$2:$H$253,2,FALSE),1)</f>
        <v>#N/A</v>
      </c>
      <c r="AE100" s="1" t="e">
        <f>ROUND(VLOOKUP($Q100,[1]ht!$A$2:$H$253,3,FALSE),1)</f>
        <v>#N/A</v>
      </c>
      <c r="AF100" s="1" t="e">
        <f>ROUND(VLOOKUP($Q100,[1]ht!$A$2:$H$253,4,FALSE),1)</f>
        <v>#N/A</v>
      </c>
      <c r="AG100" s="1" t="e">
        <f>ROUND(VLOOKUP($Q100,[1]ht!$A$2:$H$253,5,FALSE),1)</f>
        <v>#N/A</v>
      </c>
      <c r="AH100" s="1" t="e">
        <f>ROUND(VLOOKUP($Q100,[1]ht!$A$2:$H$253,6,FALSE),1)</f>
        <v>#N/A</v>
      </c>
      <c r="AI100" s="1" t="e">
        <f>ROUND(VLOOKUP($Q100,[1]ht!$A$2:$H$253,7,FALSE),1)</f>
        <v>#N/A</v>
      </c>
      <c r="AJ100" s="1" t="e">
        <f>ROUND(VLOOKUP($Q100,[1]ht!$A$2:$H$253,8,FALSE),1)</f>
        <v>#N/A</v>
      </c>
    </row>
    <row r="101" spans="1:36">
      <c r="A101" s="5">
        <v>96</v>
      </c>
      <c r="B101" s="6"/>
      <c r="C101" s="126"/>
      <c r="D101" s="32"/>
      <c r="E101" s="21"/>
      <c r="F101" s="9"/>
      <c r="G101" s="30">
        <f t="shared" si="12"/>
        <v>0</v>
      </c>
      <c r="H101" s="30">
        <f t="shared" si="13"/>
        <v>0</v>
      </c>
      <c r="I101" s="9"/>
      <c r="J101" s="9"/>
      <c r="K101" s="24" t="str">
        <f t="shared" si="7"/>
        <v/>
      </c>
      <c r="L101" s="24" t="str">
        <f t="shared" si="8"/>
        <v/>
      </c>
      <c r="M101" s="24" t="str">
        <f t="shared" si="9"/>
        <v/>
      </c>
      <c r="N101" s="10" t="str">
        <f>[1]Profile!$B$2</f>
        <v>700101-1</v>
      </c>
      <c r="O101" s="11" t="e">
        <f>#REF!</f>
        <v>#REF!</v>
      </c>
      <c r="P101" s="1" t="str">
        <f t="shared" si="10"/>
        <v>0</v>
      </c>
      <c r="Q101" s="1" t="str">
        <f t="shared" si="11"/>
        <v>0</v>
      </c>
      <c r="R101" s="1" t="e">
        <f>ROUND(VLOOKUP($P101,[1]age!$A$2:$M$457,2,FALSE),1)</f>
        <v>#N/A</v>
      </c>
      <c r="S101" s="1" t="e">
        <f>ROUND(VLOOKUP($P101,[1]age!$A$2:$M$457,3,FALSE),1)</f>
        <v>#N/A</v>
      </c>
      <c r="T101" s="1" t="e">
        <f>ROUND(VLOOKUP($P101,[1]age!$A$2:$M$457,4,FALSE),1)</f>
        <v>#N/A</v>
      </c>
      <c r="U101" s="1" t="e">
        <f>ROUND(VLOOKUP($P101,[1]age!$A$2:$M$457,5,FALSE),1)</f>
        <v>#N/A</v>
      </c>
      <c r="V101" s="1" t="e">
        <f>ROUND(VLOOKUP($P101,[1]age!$A$2:$M$457,6,FALSE),1)</f>
        <v>#N/A</v>
      </c>
      <c r="W101" s="1" t="e">
        <f>ROUND(VLOOKUP($P101,[1]age!$A$2:$M$457,7,FALSE),1)</f>
        <v>#N/A</v>
      </c>
      <c r="X101" s="1" t="e">
        <f>ROUND(VLOOKUP($P101,[1]age!$A$2:$M$457,8,FALSE),1)</f>
        <v>#N/A</v>
      </c>
      <c r="Y101" s="1" t="e">
        <f>ROUND(VLOOKUP($P101,[1]age!$A$2:$M$457,9,FALSE),1)</f>
        <v>#N/A</v>
      </c>
      <c r="Z101" s="1" t="e">
        <f>ROUND(VLOOKUP($P101,[1]age!$A$2:$M$457,10,FALSE),1)</f>
        <v>#N/A</v>
      </c>
      <c r="AA101" s="1" t="e">
        <f>ROUND(VLOOKUP($P101,[1]age!$A$2:$M$457,11,FALSE),1)</f>
        <v>#N/A</v>
      </c>
      <c r="AB101" s="1" t="e">
        <f>ROUND(VLOOKUP($P101,[1]age!$A$2:$M$457,12,FALSE),1)</f>
        <v>#N/A</v>
      </c>
      <c r="AC101" s="1" t="e">
        <f>ROUND(VLOOKUP($P101,[1]age!$A$2:$M$457,13,FALSE),1)</f>
        <v>#N/A</v>
      </c>
      <c r="AD101" s="1" t="e">
        <f>ROUND(VLOOKUP($Q101,[1]ht!$A$2:$H$253,2,FALSE),1)</f>
        <v>#N/A</v>
      </c>
      <c r="AE101" s="1" t="e">
        <f>ROUND(VLOOKUP($Q101,[1]ht!$A$2:$H$253,3,FALSE),1)</f>
        <v>#N/A</v>
      </c>
      <c r="AF101" s="1" t="e">
        <f>ROUND(VLOOKUP($Q101,[1]ht!$A$2:$H$253,4,FALSE),1)</f>
        <v>#N/A</v>
      </c>
      <c r="AG101" s="1" t="e">
        <f>ROUND(VLOOKUP($Q101,[1]ht!$A$2:$H$253,5,FALSE),1)</f>
        <v>#N/A</v>
      </c>
      <c r="AH101" s="1" t="e">
        <f>ROUND(VLOOKUP($Q101,[1]ht!$A$2:$H$253,6,FALSE),1)</f>
        <v>#N/A</v>
      </c>
      <c r="AI101" s="1" t="e">
        <f>ROUND(VLOOKUP($Q101,[1]ht!$A$2:$H$253,7,FALSE),1)</f>
        <v>#N/A</v>
      </c>
      <c r="AJ101" s="1" t="e">
        <f>ROUND(VLOOKUP($Q101,[1]ht!$A$2:$H$253,8,FALSE),1)</f>
        <v>#N/A</v>
      </c>
    </row>
    <row r="102" spans="1:36">
      <c r="A102" s="5">
        <v>97</v>
      </c>
      <c r="B102" s="6"/>
      <c r="C102" s="126"/>
      <c r="D102" s="32"/>
      <c r="E102" s="21"/>
      <c r="F102" s="9"/>
      <c r="G102" s="30">
        <f t="shared" si="12"/>
        <v>0</v>
      </c>
      <c r="H102" s="30">
        <f t="shared" si="13"/>
        <v>0</v>
      </c>
      <c r="I102" s="9"/>
      <c r="J102" s="9"/>
      <c r="K102" s="24" t="str">
        <f t="shared" si="7"/>
        <v/>
      </c>
      <c r="L102" s="24" t="str">
        <f t="shared" si="8"/>
        <v/>
      </c>
      <c r="M102" s="24" t="str">
        <f t="shared" si="9"/>
        <v/>
      </c>
      <c r="N102" s="10" t="str">
        <f>[1]Profile!$B$2</f>
        <v>700101-1</v>
      </c>
      <c r="O102" s="11" t="e">
        <f>#REF!</f>
        <v>#REF!</v>
      </c>
      <c r="P102" s="1" t="str">
        <f t="shared" si="10"/>
        <v>0</v>
      </c>
      <c r="Q102" s="1" t="str">
        <f t="shared" si="11"/>
        <v>0</v>
      </c>
      <c r="R102" s="1" t="e">
        <f>ROUND(VLOOKUP($P102,[1]age!$A$2:$M$457,2,FALSE),1)</f>
        <v>#N/A</v>
      </c>
      <c r="S102" s="1" t="e">
        <f>ROUND(VLOOKUP($P102,[1]age!$A$2:$M$457,3,FALSE),1)</f>
        <v>#N/A</v>
      </c>
      <c r="T102" s="1" t="e">
        <f>ROUND(VLOOKUP($P102,[1]age!$A$2:$M$457,4,FALSE),1)</f>
        <v>#N/A</v>
      </c>
      <c r="U102" s="1" t="e">
        <f>ROUND(VLOOKUP($P102,[1]age!$A$2:$M$457,5,FALSE),1)</f>
        <v>#N/A</v>
      </c>
      <c r="V102" s="1" t="e">
        <f>ROUND(VLOOKUP($P102,[1]age!$A$2:$M$457,6,FALSE),1)</f>
        <v>#N/A</v>
      </c>
      <c r="W102" s="1" t="e">
        <f>ROUND(VLOOKUP($P102,[1]age!$A$2:$M$457,7,FALSE),1)</f>
        <v>#N/A</v>
      </c>
      <c r="X102" s="1" t="e">
        <f>ROUND(VLOOKUP($P102,[1]age!$A$2:$M$457,8,FALSE),1)</f>
        <v>#N/A</v>
      </c>
      <c r="Y102" s="1" t="e">
        <f>ROUND(VLOOKUP($P102,[1]age!$A$2:$M$457,9,FALSE),1)</f>
        <v>#N/A</v>
      </c>
      <c r="Z102" s="1" t="e">
        <f>ROUND(VLOOKUP($P102,[1]age!$A$2:$M$457,10,FALSE),1)</f>
        <v>#N/A</v>
      </c>
      <c r="AA102" s="1" t="e">
        <f>ROUND(VLOOKUP($P102,[1]age!$A$2:$M$457,11,FALSE),1)</f>
        <v>#N/A</v>
      </c>
      <c r="AB102" s="1" t="e">
        <f>ROUND(VLOOKUP($P102,[1]age!$A$2:$M$457,12,FALSE),1)</f>
        <v>#N/A</v>
      </c>
      <c r="AC102" s="1" t="e">
        <f>ROUND(VLOOKUP($P102,[1]age!$A$2:$M$457,13,FALSE),1)</f>
        <v>#N/A</v>
      </c>
      <c r="AD102" s="1" t="e">
        <f>ROUND(VLOOKUP($Q102,[1]ht!$A$2:$H$253,2,FALSE),1)</f>
        <v>#N/A</v>
      </c>
      <c r="AE102" s="1" t="e">
        <f>ROUND(VLOOKUP($Q102,[1]ht!$A$2:$H$253,3,FALSE),1)</f>
        <v>#N/A</v>
      </c>
      <c r="AF102" s="1" t="e">
        <f>ROUND(VLOOKUP($Q102,[1]ht!$A$2:$H$253,4,FALSE),1)</f>
        <v>#N/A</v>
      </c>
      <c r="AG102" s="1" t="e">
        <f>ROUND(VLOOKUP($Q102,[1]ht!$A$2:$H$253,5,FALSE),1)</f>
        <v>#N/A</v>
      </c>
      <c r="AH102" s="1" t="e">
        <f>ROUND(VLOOKUP($Q102,[1]ht!$A$2:$H$253,6,FALSE),1)</f>
        <v>#N/A</v>
      </c>
      <c r="AI102" s="1" t="e">
        <f>ROUND(VLOOKUP($Q102,[1]ht!$A$2:$H$253,7,FALSE),1)</f>
        <v>#N/A</v>
      </c>
      <c r="AJ102" s="1" t="e">
        <f>ROUND(VLOOKUP($Q102,[1]ht!$A$2:$H$253,8,FALSE),1)</f>
        <v>#N/A</v>
      </c>
    </row>
    <row r="103" spans="1:36">
      <c r="A103" s="5">
        <v>98</v>
      </c>
      <c r="B103" s="6"/>
      <c r="C103" s="126"/>
      <c r="D103" s="32"/>
      <c r="E103" s="21"/>
      <c r="F103" s="9"/>
      <c r="G103" s="30">
        <f t="shared" si="12"/>
        <v>0</v>
      </c>
      <c r="H103" s="30">
        <f t="shared" si="13"/>
        <v>0</v>
      </c>
      <c r="I103" s="9"/>
      <c r="J103" s="9"/>
      <c r="K103" s="24" t="str">
        <f t="shared" si="7"/>
        <v/>
      </c>
      <c r="L103" s="24" t="str">
        <f t="shared" si="8"/>
        <v/>
      </c>
      <c r="M103" s="24" t="str">
        <f t="shared" si="9"/>
        <v/>
      </c>
      <c r="N103" s="10" t="str">
        <f>[1]Profile!$B$2</f>
        <v>700101-1</v>
      </c>
      <c r="O103" s="11" t="e">
        <f>#REF!</f>
        <v>#REF!</v>
      </c>
      <c r="P103" s="1" t="str">
        <f t="shared" si="10"/>
        <v>0</v>
      </c>
      <c r="Q103" s="1" t="str">
        <f t="shared" si="11"/>
        <v>0</v>
      </c>
      <c r="R103" s="1" t="e">
        <f>ROUND(VLOOKUP($P103,[1]age!$A$2:$M$457,2,FALSE),1)</f>
        <v>#N/A</v>
      </c>
      <c r="S103" s="1" t="e">
        <f>ROUND(VLOOKUP($P103,[1]age!$A$2:$M$457,3,FALSE),1)</f>
        <v>#N/A</v>
      </c>
      <c r="T103" s="1" t="e">
        <f>ROUND(VLOOKUP($P103,[1]age!$A$2:$M$457,4,FALSE),1)</f>
        <v>#N/A</v>
      </c>
      <c r="U103" s="1" t="e">
        <f>ROUND(VLOOKUP($P103,[1]age!$A$2:$M$457,5,FALSE),1)</f>
        <v>#N/A</v>
      </c>
      <c r="V103" s="1" t="e">
        <f>ROUND(VLOOKUP($P103,[1]age!$A$2:$M$457,6,FALSE),1)</f>
        <v>#N/A</v>
      </c>
      <c r="W103" s="1" t="e">
        <f>ROUND(VLOOKUP($P103,[1]age!$A$2:$M$457,7,FALSE),1)</f>
        <v>#N/A</v>
      </c>
      <c r="X103" s="1" t="e">
        <f>ROUND(VLOOKUP($P103,[1]age!$A$2:$M$457,8,FALSE),1)</f>
        <v>#N/A</v>
      </c>
      <c r="Y103" s="1" t="e">
        <f>ROUND(VLOOKUP($P103,[1]age!$A$2:$M$457,9,FALSE),1)</f>
        <v>#N/A</v>
      </c>
      <c r="Z103" s="1" t="e">
        <f>ROUND(VLOOKUP($P103,[1]age!$A$2:$M$457,10,FALSE),1)</f>
        <v>#N/A</v>
      </c>
      <c r="AA103" s="1" t="e">
        <f>ROUND(VLOOKUP($P103,[1]age!$A$2:$M$457,11,FALSE),1)</f>
        <v>#N/A</v>
      </c>
      <c r="AB103" s="1" t="e">
        <f>ROUND(VLOOKUP($P103,[1]age!$A$2:$M$457,12,FALSE),1)</f>
        <v>#N/A</v>
      </c>
      <c r="AC103" s="1" t="e">
        <f>ROUND(VLOOKUP($P103,[1]age!$A$2:$M$457,13,FALSE),1)</f>
        <v>#N/A</v>
      </c>
      <c r="AD103" s="1" t="e">
        <f>ROUND(VLOOKUP($Q103,[1]ht!$A$2:$H$253,2,FALSE),1)</f>
        <v>#N/A</v>
      </c>
      <c r="AE103" s="1" t="e">
        <f>ROUND(VLOOKUP($Q103,[1]ht!$A$2:$H$253,3,FALSE),1)</f>
        <v>#N/A</v>
      </c>
      <c r="AF103" s="1" t="e">
        <f>ROUND(VLOOKUP($Q103,[1]ht!$A$2:$H$253,4,FALSE),1)</f>
        <v>#N/A</v>
      </c>
      <c r="AG103" s="1" t="e">
        <f>ROUND(VLOOKUP($Q103,[1]ht!$A$2:$H$253,5,FALSE),1)</f>
        <v>#N/A</v>
      </c>
      <c r="AH103" s="1" t="e">
        <f>ROUND(VLOOKUP($Q103,[1]ht!$A$2:$H$253,6,FALSE),1)</f>
        <v>#N/A</v>
      </c>
      <c r="AI103" s="1" t="e">
        <f>ROUND(VLOOKUP($Q103,[1]ht!$A$2:$H$253,7,FALSE),1)</f>
        <v>#N/A</v>
      </c>
      <c r="AJ103" s="1" t="e">
        <f>ROUND(VLOOKUP($Q103,[1]ht!$A$2:$H$253,8,FALSE),1)</f>
        <v>#N/A</v>
      </c>
    </row>
  </sheetData>
  <autoFilter ref="A4:M103">
    <filterColumn colId="6" showButton="0"/>
  </autoFilter>
  <mergeCells count="64">
    <mergeCell ref="F4:F5"/>
    <mergeCell ref="G4:H4"/>
    <mergeCell ref="I4:I5"/>
    <mergeCell ref="B1:M1"/>
    <mergeCell ref="AK1:BE1"/>
    <mergeCell ref="B2:M2"/>
    <mergeCell ref="AK2:BA2"/>
    <mergeCell ref="B3:M3"/>
    <mergeCell ref="AK3:AM4"/>
    <mergeCell ref="AN3:AP4"/>
    <mergeCell ref="AQ3:AS4"/>
    <mergeCell ref="AT3:AV4"/>
    <mergeCell ref="AW3:AY4"/>
    <mergeCell ref="BC4:BE4"/>
    <mergeCell ref="J4:J5"/>
    <mergeCell ref="K4:K5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AZ3:BB4"/>
    <mergeCell ref="BC3:BE3"/>
    <mergeCell ref="P4:P5"/>
    <mergeCell ref="Q4:Q5"/>
    <mergeCell ref="R4:W4"/>
    <mergeCell ref="X4:AC4"/>
    <mergeCell ref="AD4:AJ4"/>
    <mergeCell ref="AK7:BA7"/>
    <mergeCell ref="AK8:AM9"/>
    <mergeCell ref="AN8:AP9"/>
    <mergeCell ref="AQ8:AS9"/>
    <mergeCell ref="AT8:AV9"/>
    <mergeCell ref="AW8:AY9"/>
    <mergeCell ref="AZ8:BB8"/>
    <mergeCell ref="AZ9:BB9"/>
    <mergeCell ref="AK12:BB12"/>
    <mergeCell ref="AK13:AM14"/>
    <mergeCell ref="AN13:AP14"/>
    <mergeCell ref="AQ13:AS14"/>
    <mergeCell ref="AT13:AV14"/>
    <mergeCell ref="AW13:AY14"/>
    <mergeCell ref="AZ13:BB14"/>
    <mergeCell ref="BC13:BE13"/>
    <mergeCell ref="BC14:BE14"/>
    <mergeCell ref="AL18:AQ18"/>
    <mergeCell ref="BA18:BB19"/>
    <mergeCell ref="AL19:AM19"/>
    <mergeCell ref="AN19:AO19"/>
    <mergeCell ref="AP19:AQ19"/>
    <mergeCell ref="AR19:AT19"/>
    <mergeCell ref="AU19:AW19"/>
    <mergeCell ref="AX19:AZ19"/>
    <mergeCell ref="BA20:BB20"/>
    <mergeCell ref="AL20:AM20"/>
    <mergeCell ref="AN20:AO20"/>
    <mergeCell ref="AP20:AQ20"/>
    <mergeCell ref="AR20:AT20"/>
    <mergeCell ref="AU20:AW20"/>
    <mergeCell ref="AX20:AZ20"/>
  </mergeCells>
  <pageMargins left="0.15748031496062992" right="0.15748031496062992" top="0.15748031496062992" bottom="0.11811023622047245" header="0.31496062992125984" footer="0.31496062992125984"/>
  <pageSetup scale="9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03"/>
  <sheetViews>
    <sheetView workbookViewId="0">
      <selection activeCell="D19" sqref="D19"/>
    </sheetView>
  </sheetViews>
  <sheetFormatPr defaultRowHeight="21.75"/>
  <cols>
    <col min="1" max="1" width="5.140625" style="1" customWidth="1"/>
    <col min="2" max="2" width="20.7109375" style="1" customWidth="1"/>
    <col min="3" max="3" width="15.85546875" style="1" customWidth="1"/>
    <col min="4" max="4" width="10.28515625" style="74" customWidth="1"/>
    <col min="5" max="5" width="9.140625" customWidth="1"/>
    <col min="6" max="6" width="4.5703125" style="2" customWidth="1"/>
    <col min="7" max="8" width="5" style="2" customWidth="1"/>
    <col min="9" max="9" width="6.5703125" style="2" customWidth="1"/>
    <col min="10" max="10" width="6" style="2" customWidth="1"/>
    <col min="11" max="11" width="18" style="2" customWidth="1"/>
    <col min="12" max="12" width="18.42578125" style="2" customWidth="1"/>
    <col min="13" max="13" width="17.28515625" style="2" customWidth="1"/>
    <col min="14" max="14" width="10.5703125" style="1" hidden="1" customWidth="1"/>
    <col min="15" max="15" width="10.42578125" style="1" hidden="1" customWidth="1"/>
    <col min="16" max="17" width="9.140625" style="1" hidden="1" customWidth="1"/>
    <col min="18" max="18" width="9.42578125" style="1" hidden="1" customWidth="1"/>
    <col min="19" max="29" width="9.140625" style="1" hidden="1" customWidth="1"/>
    <col min="30" max="30" width="7.85546875" style="1" hidden="1" customWidth="1"/>
    <col min="31" max="31" width="6.7109375" style="1" hidden="1" customWidth="1"/>
    <col min="32" max="32" width="7.85546875" style="1" hidden="1" customWidth="1"/>
    <col min="33" max="33" width="8.5703125" style="1" hidden="1" customWidth="1"/>
    <col min="34" max="34" width="8.28515625" style="1" hidden="1" customWidth="1"/>
    <col min="35" max="35" width="6.85546875" style="1" hidden="1" customWidth="1"/>
    <col min="36" max="36" width="9.140625" style="1" hidden="1" customWidth="1"/>
    <col min="37" max="58" width="6.28515625" style="1" customWidth="1"/>
    <col min="59" max="16384" width="9.140625" style="1"/>
  </cols>
  <sheetData>
    <row r="1" spans="1:57" ht="29.25">
      <c r="A1"/>
      <c r="B1" s="206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AK1" s="222" t="s">
        <v>326</v>
      </c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</row>
    <row r="2" spans="1:57" ht="25.5">
      <c r="A2"/>
      <c r="B2" s="206" t="s">
        <v>321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AK2" s="223" t="s">
        <v>28</v>
      </c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/>
      <c r="BC2"/>
      <c r="BD2"/>
      <c r="BE2"/>
    </row>
    <row r="3" spans="1:57" ht="25.5">
      <c r="A3"/>
      <c r="B3" s="207" t="s">
        <v>378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AK3" s="224" t="s">
        <v>29</v>
      </c>
      <c r="AL3" s="224"/>
      <c r="AM3" s="224"/>
      <c r="AN3" s="215" t="s">
        <v>30</v>
      </c>
      <c r="AO3" s="215"/>
      <c r="AP3" s="215"/>
      <c r="AQ3" s="216" t="s">
        <v>31</v>
      </c>
      <c r="AR3" s="217"/>
      <c r="AS3" s="218"/>
      <c r="AT3" s="216" t="s">
        <v>32</v>
      </c>
      <c r="AU3" s="217"/>
      <c r="AV3" s="218"/>
      <c r="AW3" s="216" t="s">
        <v>33</v>
      </c>
      <c r="AX3" s="217"/>
      <c r="AY3" s="218"/>
      <c r="AZ3" s="216" t="s">
        <v>34</v>
      </c>
      <c r="BA3" s="217"/>
      <c r="BB3" s="218"/>
      <c r="BC3" s="225" t="s">
        <v>35</v>
      </c>
      <c r="BD3" s="226"/>
      <c r="BE3" s="227"/>
    </row>
    <row r="4" spans="1:57" ht="21.75" customHeight="1">
      <c r="A4" s="196" t="s">
        <v>27</v>
      </c>
      <c r="B4" s="198" t="s">
        <v>1</v>
      </c>
      <c r="C4" s="203" t="s">
        <v>97</v>
      </c>
      <c r="D4" s="200" t="s">
        <v>2</v>
      </c>
      <c r="E4" s="200" t="s">
        <v>3</v>
      </c>
      <c r="F4" s="202" t="s">
        <v>4</v>
      </c>
      <c r="G4" s="210" t="s">
        <v>5</v>
      </c>
      <c r="H4" s="211"/>
      <c r="I4" s="202" t="s">
        <v>6</v>
      </c>
      <c r="J4" s="202" t="s">
        <v>7</v>
      </c>
      <c r="K4" s="208" t="s">
        <v>8</v>
      </c>
      <c r="L4" s="208" t="s">
        <v>9</v>
      </c>
      <c r="M4" s="208" t="s">
        <v>10</v>
      </c>
      <c r="N4" s="209" t="s">
        <v>11</v>
      </c>
      <c r="O4" s="209" t="s">
        <v>0</v>
      </c>
      <c r="P4" s="205" t="s">
        <v>12</v>
      </c>
      <c r="Q4" s="205" t="s">
        <v>13</v>
      </c>
      <c r="R4" s="205" t="s">
        <v>14</v>
      </c>
      <c r="S4" s="205"/>
      <c r="T4" s="205"/>
      <c r="U4" s="205"/>
      <c r="V4" s="205"/>
      <c r="W4" s="205"/>
      <c r="X4" s="205" t="s">
        <v>15</v>
      </c>
      <c r="Y4" s="205"/>
      <c r="Z4" s="205"/>
      <c r="AA4" s="205"/>
      <c r="AB4" s="205"/>
      <c r="AC4" s="205"/>
      <c r="AD4" s="205" t="s">
        <v>16</v>
      </c>
      <c r="AE4" s="205"/>
      <c r="AF4" s="205"/>
      <c r="AG4" s="205"/>
      <c r="AH4" s="205"/>
      <c r="AI4" s="205"/>
      <c r="AJ4" s="205"/>
      <c r="AK4" s="224"/>
      <c r="AL4" s="224"/>
      <c r="AM4" s="224"/>
      <c r="AN4" s="215"/>
      <c r="AO4" s="215"/>
      <c r="AP4" s="215"/>
      <c r="AQ4" s="219"/>
      <c r="AR4" s="220"/>
      <c r="AS4" s="221"/>
      <c r="AT4" s="219"/>
      <c r="AU4" s="220"/>
      <c r="AV4" s="221"/>
      <c r="AW4" s="219"/>
      <c r="AX4" s="220"/>
      <c r="AY4" s="221"/>
      <c r="AZ4" s="219"/>
      <c r="BA4" s="220"/>
      <c r="BB4" s="221"/>
      <c r="BC4" s="225" t="s">
        <v>36</v>
      </c>
      <c r="BD4" s="226"/>
      <c r="BE4" s="227"/>
    </row>
    <row r="5" spans="1:57">
      <c r="A5" s="197"/>
      <c r="B5" s="199"/>
      <c r="C5" s="204"/>
      <c r="D5" s="201"/>
      <c r="E5" s="200"/>
      <c r="F5" s="202"/>
      <c r="G5" s="29" t="s">
        <v>17</v>
      </c>
      <c r="H5" s="29" t="s">
        <v>18</v>
      </c>
      <c r="I5" s="202"/>
      <c r="J5" s="202"/>
      <c r="K5" s="208"/>
      <c r="L5" s="208"/>
      <c r="M5" s="208"/>
      <c r="N5" s="209"/>
      <c r="O5" s="209"/>
      <c r="P5" s="205"/>
      <c r="Q5" s="205"/>
      <c r="R5" s="58" t="s">
        <v>19</v>
      </c>
      <c r="S5" s="58" t="s">
        <v>20</v>
      </c>
      <c r="T5" s="4" t="s">
        <v>21</v>
      </c>
      <c r="U5" s="4" t="s">
        <v>22</v>
      </c>
      <c r="V5" s="58" t="s">
        <v>23</v>
      </c>
      <c r="W5" s="58" t="s">
        <v>24</v>
      </c>
      <c r="X5" s="58" t="s">
        <v>19</v>
      </c>
      <c r="Y5" s="58" t="s">
        <v>20</v>
      </c>
      <c r="Z5" s="4" t="s">
        <v>21</v>
      </c>
      <c r="AA5" s="4" t="s">
        <v>22</v>
      </c>
      <c r="AB5" s="58" t="s">
        <v>23</v>
      </c>
      <c r="AC5" s="58" t="s">
        <v>24</v>
      </c>
      <c r="AD5" s="58" t="s">
        <v>19</v>
      </c>
      <c r="AE5" s="58" t="s">
        <v>20</v>
      </c>
      <c r="AF5" s="4" t="s">
        <v>21</v>
      </c>
      <c r="AG5" s="4" t="s">
        <v>22</v>
      </c>
      <c r="AH5" s="58" t="s">
        <v>23</v>
      </c>
      <c r="AI5" s="58" t="s">
        <v>24</v>
      </c>
      <c r="AJ5" s="2" t="s">
        <v>25</v>
      </c>
      <c r="AK5" s="17" t="s">
        <v>37</v>
      </c>
      <c r="AL5" s="17" t="s">
        <v>38</v>
      </c>
      <c r="AM5" s="14" t="s">
        <v>39</v>
      </c>
      <c r="AN5" s="13" t="s">
        <v>37</v>
      </c>
      <c r="AO5" s="13" t="s">
        <v>38</v>
      </c>
      <c r="AP5" s="14" t="s">
        <v>39</v>
      </c>
      <c r="AQ5" s="13" t="s">
        <v>37</v>
      </c>
      <c r="AR5" s="13" t="s">
        <v>38</v>
      </c>
      <c r="AS5" s="14" t="s">
        <v>39</v>
      </c>
      <c r="AT5" s="13" t="s">
        <v>37</v>
      </c>
      <c r="AU5" s="13" t="s">
        <v>38</v>
      </c>
      <c r="AV5" s="14" t="s">
        <v>39</v>
      </c>
      <c r="AW5" s="13" t="s">
        <v>37</v>
      </c>
      <c r="AX5" s="13" t="s">
        <v>38</v>
      </c>
      <c r="AY5" s="14" t="s">
        <v>39</v>
      </c>
      <c r="AZ5" s="13" t="s">
        <v>37</v>
      </c>
      <c r="BA5" s="13" t="s">
        <v>38</v>
      </c>
      <c r="BB5" s="14" t="s">
        <v>39</v>
      </c>
      <c r="BC5" s="15" t="s">
        <v>37</v>
      </c>
      <c r="BD5" s="15" t="s">
        <v>38</v>
      </c>
      <c r="BE5" s="15" t="s">
        <v>39</v>
      </c>
    </row>
    <row r="6" spans="1:57" ht="24.75">
      <c r="A6" s="71">
        <v>1</v>
      </c>
      <c r="B6" s="106" t="s">
        <v>328</v>
      </c>
      <c r="C6" s="51" t="s">
        <v>348</v>
      </c>
      <c r="D6" s="7" t="s">
        <v>358</v>
      </c>
      <c r="E6" s="8" t="s">
        <v>26</v>
      </c>
      <c r="F6" s="12">
        <v>2</v>
      </c>
      <c r="G6" s="30">
        <f>DATEDIF(D6,E6,"Y")</f>
        <v>5</v>
      </c>
      <c r="H6" s="30">
        <f>DATEDIF(D6,E6,"YM")</f>
        <v>8</v>
      </c>
      <c r="I6" s="43">
        <v>16.5</v>
      </c>
      <c r="J6" s="43">
        <v>121</v>
      </c>
      <c r="K6" s="24" t="str">
        <f t="shared" ref="K6:K69" si="0">IF(I6=0,"",IF(I6&gt;W6,"น้ำหนักมากเกินเกณฑ์",IF(I6&gt;V6,"น้ำหนักค่อนข้างมาก",IF(I6&gt;=U6,"น้ำหนักตามเกณฑ์",IF(I6&gt;=T6,"น้ำหนักค่อนข้างน้อย","น้ำหนักน้อยกว่าเกณฑ์")))))</f>
        <v>น้ำหนักตามเกณฑ์</v>
      </c>
      <c r="L6" s="24" t="str">
        <f t="shared" ref="L6:L69" si="1">IF(J6=0,"",IF(J6&gt;AC6,"สูง",IF(J6&gt;AB6,"ค่อนข้างสูง",IF(J6&gt;=AA6,"ส่วนสูงตามเกณฑ์",IF(J6&gt;=Z6,"ค่อนข้างเตี้ย","เตี้ย")))))</f>
        <v>สูง</v>
      </c>
      <c r="M6" s="24" t="str">
        <f t="shared" ref="M6:M69" si="2">IF(I6=0,"",IF(I6&gt;AJ6,"อ้วน",IF(I6&gt;AI6,"เริ่มอ้วน",IF(I6&gt;AH6,"ท้วม",IF(I6&gt;=AG6,"สมส่วน",IF(I6&gt;=AF6,"ค่อนข้างผอม","ผอม"))))))</f>
        <v>ผอม</v>
      </c>
      <c r="N6" s="10" t="str">
        <f>[1]Profile!$B$2</f>
        <v>700101-1</v>
      </c>
      <c r="O6" s="11" t="e">
        <f>#REF!</f>
        <v>#REF!</v>
      </c>
      <c r="P6" s="1" t="str">
        <f t="shared" ref="P6:P69" si="3">CONCATENATE(F6,G6*12+H6)</f>
        <v>268</v>
      </c>
      <c r="Q6" s="1" t="str">
        <f t="shared" ref="Q6:Q69" si="4">CONCATENATE(F6,ROUND(J6,0))</f>
        <v>2121</v>
      </c>
      <c r="R6" s="1">
        <f>ROUND(VLOOKUP($P6,[1]age!$A$2:$M$457,2,FALSE),1)</f>
        <v>20.100000000000001</v>
      </c>
      <c r="S6" s="1">
        <f>ROUND(VLOOKUP($P6,[1]age!$A$2:$M$457,3,FALSE),1)</f>
        <v>2.7</v>
      </c>
      <c r="T6" s="1">
        <f>ROUND(VLOOKUP($P6,[1]age!$A$2:$M$457,4,FALSE),1)</f>
        <v>14.6</v>
      </c>
      <c r="U6" s="1">
        <f>ROUND(VLOOKUP($P6,[1]age!$A$2:$M$457,5,FALSE),1)</f>
        <v>15.6</v>
      </c>
      <c r="V6" s="1">
        <f>ROUND(VLOOKUP($P6,[1]age!$A$2:$M$457,6,FALSE),1)</f>
        <v>23.8</v>
      </c>
      <c r="W6" s="1">
        <f>ROUND(VLOOKUP($P6,[1]age!$A$2:$M$457,7,FALSE),1)</f>
        <v>25.5</v>
      </c>
      <c r="X6" s="1">
        <f>ROUND(VLOOKUP($P6,[1]age!$A$2:$M$457,8,FALSE),1)</f>
        <v>112</v>
      </c>
      <c r="Y6" s="1">
        <f>ROUND(VLOOKUP($P6,[1]age!$A$2:$M$457,9,FALSE),1)</f>
        <v>4.4000000000000004</v>
      </c>
      <c r="Z6" s="1">
        <f>ROUND(VLOOKUP($P6,[1]age!$A$2:$M$457,10,FALSE),1)</f>
        <v>103.2</v>
      </c>
      <c r="AA6" s="1">
        <f>ROUND(VLOOKUP($P6,[1]age!$A$2:$M$457,11,FALSE),1)</f>
        <v>105.3</v>
      </c>
      <c r="AB6" s="1">
        <f>ROUND(VLOOKUP($P6,[1]age!$A$2:$M$457,12,FALSE),1)</f>
        <v>118.6</v>
      </c>
      <c r="AC6" s="1">
        <f>ROUND(VLOOKUP($P6,[1]age!$A$2:$M$457,13,FALSE),1)</f>
        <v>120.8</v>
      </c>
      <c r="AD6" s="1">
        <f>ROUND(VLOOKUP($Q6,[1]ht!$A$2:$H$253,2,FALSE),1)</f>
        <v>23.6</v>
      </c>
      <c r="AE6" s="1">
        <f>ROUND(VLOOKUP($Q6,[1]ht!$A$2:$H$253,3,FALSE),1)</f>
        <v>2.6</v>
      </c>
      <c r="AF6" s="1">
        <f>ROUND(VLOOKUP($Q6,[1]ht!$A$2:$H$253,4,FALSE),1)</f>
        <v>18.5</v>
      </c>
      <c r="AG6" s="1">
        <f>ROUND(VLOOKUP($Q6,[1]ht!$A$2:$H$253,5,FALSE),1)</f>
        <v>19.399999999999999</v>
      </c>
      <c r="AH6" s="1">
        <f>ROUND(VLOOKUP($Q6,[1]ht!$A$2:$H$253,6,FALSE),1)</f>
        <v>27.1</v>
      </c>
      <c r="AI6" s="1">
        <f>ROUND(VLOOKUP($Q6,[1]ht!$A$2:$H$253,7,FALSE),1)</f>
        <v>28.7</v>
      </c>
      <c r="AJ6" s="1">
        <f>ROUND(VLOOKUP($Q6,[1]ht!$A$2:$H$253,8,FALSE),1)</f>
        <v>31.9</v>
      </c>
      <c r="AK6" s="25">
        <v>13</v>
      </c>
      <c r="AL6" s="25">
        <v>7</v>
      </c>
      <c r="AM6" s="34">
        <f>AL6+AK6</f>
        <v>20</v>
      </c>
      <c r="AN6" s="25">
        <v>1</v>
      </c>
      <c r="AO6" s="25">
        <v>1</v>
      </c>
      <c r="AP6" s="34">
        <f>AO6+AN6</f>
        <v>2</v>
      </c>
      <c r="AQ6" s="25">
        <v>1</v>
      </c>
      <c r="AR6" s="25">
        <v>0</v>
      </c>
      <c r="AS6" s="34">
        <f>AQ6+AR6</f>
        <v>1</v>
      </c>
      <c r="AT6" s="25">
        <v>9</v>
      </c>
      <c r="AU6" s="25">
        <v>6</v>
      </c>
      <c r="AV6" s="34">
        <f>AT6+AU6</f>
        <v>15</v>
      </c>
      <c r="AW6" s="25">
        <v>0</v>
      </c>
      <c r="AX6" s="25">
        <v>0</v>
      </c>
      <c r="AY6" s="34">
        <f>AX6+AW6</f>
        <v>0</v>
      </c>
      <c r="AZ6" s="25">
        <v>2</v>
      </c>
      <c r="BA6" s="25">
        <v>0</v>
      </c>
      <c r="BB6" s="34">
        <f>BA6+AZ6</f>
        <v>2</v>
      </c>
      <c r="BC6" s="25">
        <f>AN6+AQ6</f>
        <v>2</v>
      </c>
      <c r="BD6" s="25">
        <f>AO6+AR6</f>
        <v>1</v>
      </c>
      <c r="BE6" s="25">
        <f>AS6+AP6</f>
        <v>3</v>
      </c>
    </row>
    <row r="7" spans="1:57" ht="21" customHeight="1">
      <c r="A7" s="71">
        <v>2</v>
      </c>
      <c r="B7" s="111" t="s">
        <v>329</v>
      </c>
      <c r="C7" s="51" t="s">
        <v>348</v>
      </c>
      <c r="D7" s="7" t="s">
        <v>359</v>
      </c>
      <c r="E7" s="8" t="s">
        <v>26</v>
      </c>
      <c r="F7" s="12">
        <v>1</v>
      </c>
      <c r="G7" s="30">
        <f>DATEDIF(D7,E7,"Y")</f>
        <v>5</v>
      </c>
      <c r="H7" s="30">
        <f>DATEDIF(D7,E7,"YM")</f>
        <v>10</v>
      </c>
      <c r="I7" s="43">
        <v>16.8</v>
      </c>
      <c r="J7" s="43">
        <v>118</v>
      </c>
      <c r="K7" s="24" t="str">
        <f t="shared" si="0"/>
        <v>น้ำหนักตามเกณฑ์</v>
      </c>
      <c r="L7" s="24" t="str">
        <f t="shared" si="1"/>
        <v>ส่วนสูงตามเกณฑ์</v>
      </c>
      <c r="M7" s="24" t="str">
        <f t="shared" si="2"/>
        <v>ผอม</v>
      </c>
      <c r="N7" s="10" t="str">
        <f>[1]Profile!$B$2</f>
        <v>700101-1</v>
      </c>
      <c r="O7" s="11" t="e">
        <f>#REF!</f>
        <v>#REF!</v>
      </c>
      <c r="P7" s="1" t="str">
        <f t="shared" si="3"/>
        <v>170</v>
      </c>
      <c r="Q7" s="1" t="str">
        <f t="shared" si="4"/>
        <v>1118</v>
      </c>
      <c r="R7" s="1">
        <f>ROUND(VLOOKUP($P7,[1]age!$A$2:$M$457,2,FALSE),1)</f>
        <v>21.1</v>
      </c>
      <c r="S7" s="1">
        <f>ROUND(VLOOKUP($P7,[1]age!$A$2:$M$457,3,FALSE),1)</f>
        <v>2.8</v>
      </c>
      <c r="T7" s="1">
        <f>ROUND(VLOOKUP($P7,[1]age!$A$2:$M$457,4,FALSE),1)</f>
        <v>15.4</v>
      </c>
      <c r="U7" s="1">
        <f>ROUND(VLOOKUP($P7,[1]age!$A$2:$M$457,5,FALSE),1)</f>
        <v>16.399999999999999</v>
      </c>
      <c r="V7" s="1">
        <f>ROUND(VLOOKUP($P7,[1]age!$A$2:$M$457,6,FALSE),1)</f>
        <v>24.9</v>
      </c>
      <c r="W7" s="1">
        <f>ROUND(VLOOKUP($P7,[1]age!$A$2:$M$457,7,FALSE),1)</f>
        <v>26.7</v>
      </c>
      <c r="X7" s="1">
        <f>ROUND(VLOOKUP($P7,[1]age!$A$2:$M$457,8,FALSE),1)</f>
        <v>113.6</v>
      </c>
      <c r="Y7" s="1">
        <f>ROUND(VLOOKUP($P7,[1]age!$A$2:$M$457,9,FALSE),1)</f>
        <v>4.5</v>
      </c>
      <c r="Z7" s="1">
        <f>ROUND(VLOOKUP($P7,[1]age!$A$2:$M$457,10,FALSE),1)</f>
        <v>104.6</v>
      </c>
      <c r="AA7" s="1">
        <f>ROUND(VLOOKUP($P7,[1]age!$A$2:$M$457,11,FALSE),1)</f>
        <v>106.8</v>
      </c>
      <c r="AB7" s="1">
        <f>ROUND(VLOOKUP($P7,[1]age!$A$2:$M$457,12,FALSE),1)</f>
        <v>120.3</v>
      </c>
      <c r="AC7" s="1">
        <f>ROUND(VLOOKUP($P7,[1]age!$A$2:$M$457,13,FALSE),1)</f>
        <v>122.6</v>
      </c>
      <c r="AD7" s="1">
        <f>ROUND(VLOOKUP($Q7,[1]ht!$A$2:$H$253,2,FALSE),1)</f>
        <v>22.4</v>
      </c>
      <c r="AE7" s="1">
        <f>ROUND(VLOOKUP($Q7,[1]ht!$A$2:$H$253,3,FALSE),1)</f>
        <v>2.1</v>
      </c>
      <c r="AF7" s="1">
        <f>ROUND(VLOOKUP($Q7,[1]ht!$A$2:$H$253,4,FALSE),1)</f>
        <v>18.100000000000001</v>
      </c>
      <c r="AG7" s="1">
        <f>ROUND(VLOOKUP($Q7,[1]ht!$A$2:$H$253,5,FALSE),1)</f>
        <v>18.899999999999999</v>
      </c>
      <c r="AH7" s="1">
        <f>ROUND(VLOOKUP($Q7,[1]ht!$A$2:$H$253,6,FALSE),1)</f>
        <v>25.2</v>
      </c>
      <c r="AI7" s="1">
        <f>ROUND(VLOOKUP($Q7,[1]ht!$A$2:$H$253,7,FALSE),1)</f>
        <v>26.6</v>
      </c>
      <c r="AJ7" s="1">
        <f>ROUND(VLOOKUP($Q7,[1]ht!$A$2:$H$253,8,FALSE),1)</f>
        <v>29.4</v>
      </c>
      <c r="AK7" s="212" t="s">
        <v>40</v>
      </c>
      <c r="AL7" s="212"/>
      <c r="AM7" s="212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/>
      <c r="BC7"/>
      <c r="BD7"/>
      <c r="BE7"/>
    </row>
    <row r="8" spans="1:57" ht="25.5" customHeight="1">
      <c r="A8" s="71">
        <v>3</v>
      </c>
      <c r="B8" s="110" t="s">
        <v>330</v>
      </c>
      <c r="C8" s="53" t="s">
        <v>349</v>
      </c>
      <c r="D8" s="7" t="s">
        <v>360</v>
      </c>
      <c r="E8" s="8" t="s">
        <v>26</v>
      </c>
      <c r="F8" s="12">
        <v>2</v>
      </c>
      <c r="G8" s="30">
        <f t="shared" ref="G8:G71" si="5">DATEDIF(D8,E8,"Y")</f>
        <v>5</v>
      </c>
      <c r="H8" s="30">
        <f t="shared" ref="H8:H71" si="6">DATEDIF(D8,E8,"YM")</f>
        <v>10</v>
      </c>
      <c r="I8" s="43">
        <v>18</v>
      </c>
      <c r="J8" s="43">
        <v>124</v>
      </c>
      <c r="K8" s="24" t="str">
        <f t="shared" si="0"/>
        <v>น้ำหนักตามเกณฑ์</v>
      </c>
      <c r="L8" s="24" t="str">
        <f t="shared" si="1"/>
        <v>สูง</v>
      </c>
      <c r="M8" s="24" t="str">
        <f t="shared" si="2"/>
        <v>ผอม</v>
      </c>
      <c r="N8" s="10" t="str">
        <f>[1]Profile!$B$2</f>
        <v>700101-1</v>
      </c>
      <c r="O8" s="11" t="e">
        <f>#REF!</f>
        <v>#REF!</v>
      </c>
      <c r="P8" s="1" t="str">
        <f t="shared" si="3"/>
        <v>270</v>
      </c>
      <c r="Q8" s="1" t="str">
        <f t="shared" si="4"/>
        <v>2124</v>
      </c>
      <c r="R8" s="1">
        <f>ROUND(VLOOKUP($P8,[1]age!$A$2:$M$457,2,FALSE),1)</f>
        <v>20.399999999999999</v>
      </c>
      <c r="S8" s="1">
        <f>ROUND(VLOOKUP($P8,[1]age!$A$2:$M$457,3,FALSE),1)</f>
        <v>2.8</v>
      </c>
      <c r="T8" s="1">
        <f>ROUND(VLOOKUP($P8,[1]age!$A$2:$M$457,4,FALSE),1)</f>
        <v>14.9</v>
      </c>
      <c r="U8" s="1">
        <f>ROUND(VLOOKUP($P8,[1]age!$A$2:$M$457,5,FALSE),1)</f>
        <v>15.9</v>
      </c>
      <c r="V8" s="1">
        <f>ROUND(VLOOKUP($P8,[1]age!$A$2:$M$457,6,FALSE),1)</f>
        <v>24.2</v>
      </c>
      <c r="W8" s="1">
        <f>ROUND(VLOOKUP($P8,[1]age!$A$2:$M$457,7,FALSE),1)</f>
        <v>25.9</v>
      </c>
      <c r="X8" s="1">
        <f>ROUND(VLOOKUP($P8,[1]age!$A$2:$M$457,8,FALSE),1)</f>
        <v>113</v>
      </c>
      <c r="Y8" s="1">
        <f>ROUND(VLOOKUP($P8,[1]age!$A$2:$M$457,9,FALSE),1)</f>
        <v>4.4000000000000004</v>
      </c>
      <c r="Z8" s="1">
        <f>ROUND(VLOOKUP($P8,[1]age!$A$2:$M$457,10,FALSE),1)</f>
        <v>104.2</v>
      </c>
      <c r="AA8" s="1">
        <f>ROUND(VLOOKUP($P8,[1]age!$A$2:$M$457,11,FALSE),1)</f>
        <v>106.3</v>
      </c>
      <c r="AB8" s="1">
        <f>ROUND(VLOOKUP($P8,[1]age!$A$2:$M$457,12,FALSE),1)</f>
        <v>119.7</v>
      </c>
      <c r="AC8" s="1">
        <f>ROUND(VLOOKUP($P8,[1]age!$A$2:$M$457,13,FALSE),1)</f>
        <v>121.9</v>
      </c>
      <c r="AD8" s="1">
        <f>ROUND(VLOOKUP($Q8,[1]ht!$A$2:$H$253,2,FALSE),1)</f>
        <v>25.2</v>
      </c>
      <c r="AE8" s="1">
        <f>ROUND(VLOOKUP($Q8,[1]ht!$A$2:$H$253,3,FALSE),1)</f>
        <v>2.9</v>
      </c>
      <c r="AF8" s="1">
        <f>ROUND(VLOOKUP($Q8,[1]ht!$A$2:$H$253,4,FALSE),1)</f>
        <v>19.5</v>
      </c>
      <c r="AG8" s="1">
        <f>ROUND(VLOOKUP($Q8,[1]ht!$A$2:$H$253,5,FALSE),1)</f>
        <v>20.5</v>
      </c>
      <c r="AH8" s="1">
        <f>ROUND(VLOOKUP($Q8,[1]ht!$A$2:$H$253,6,FALSE),1)</f>
        <v>29.1</v>
      </c>
      <c r="AI8" s="1">
        <f>ROUND(VLOOKUP($Q8,[1]ht!$A$2:$H$253,7,FALSE),1)</f>
        <v>30.9</v>
      </c>
      <c r="AJ8" s="1">
        <f>ROUND(VLOOKUP($Q8,[1]ht!$A$2:$H$253,8,FALSE),1)</f>
        <v>34.700000000000003</v>
      </c>
      <c r="AK8" s="215" t="s">
        <v>41</v>
      </c>
      <c r="AL8" s="215"/>
      <c r="AM8" s="215"/>
      <c r="AN8" s="215" t="s">
        <v>42</v>
      </c>
      <c r="AO8" s="215"/>
      <c r="AP8" s="215"/>
      <c r="AQ8" s="215" t="s">
        <v>43</v>
      </c>
      <c r="AR8" s="215"/>
      <c r="AS8" s="215"/>
      <c r="AT8" s="215" t="s">
        <v>44</v>
      </c>
      <c r="AU8" s="215"/>
      <c r="AV8" s="215"/>
      <c r="AW8" s="216" t="s">
        <v>45</v>
      </c>
      <c r="AX8" s="217"/>
      <c r="AY8" s="218"/>
      <c r="AZ8" s="214" t="s">
        <v>46</v>
      </c>
      <c r="BA8" s="214"/>
      <c r="BB8" s="214"/>
      <c r="BC8"/>
      <c r="BD8"/>
      <c r="BE8"/>
    </row>
    <row r="9" spans="1:57" ht="23.25">
      <c r="A9" s="71">
        <v>4</v>
      </c>
      <c r="B9" s="67" t="s">
        <v>331</v>
      </c>
      <c r="C9" s="116" t="s">
        <v>357</v>
      </c>
      <c r="D9" s="7" t="s">
        <v>361</v>
      </c>
      <c r="E9" s="8" t="s">
        <v>26</v>
      </c>
      <c r="F9" s="12">
        <v>1</v>
      </c>
      <c r="G9" s="30">
        <f t="shared" si="5"/>
        <v>5</v>
      </c>
      <c r="H9" s="30">
        <f t="shared" si="6"/>
        <v>5</v>
      </c>
      <c r="I9" s="43">
        <v>21</v>
      </c>
      <c r="J9" s="43">
        <v>123</v>
      </c>
      <c r="K9" s="24" t="str">
        <f t="shared" si="0"/>
        <v>น้ำหนักตามเกณฑ์</v>
      </c>
      <c r="L9" s="24" t="str">
        <f t="shared" si="1"/>
        <v>สูง</v>
      </c>
      <c r="M9" s="24" t="str">
        <f t="shared" si="2"/>
        <v>สมส่วน</v>
      </c>
      <c r="N9" s="10" t="str">
        <f>[1]Profile!$B$2</f>
        <v>700101-1</v>
      </c>
      <c r="O9" s="11" t="e">
        <f>#REF!</f>
        <v>#REF!</v>
      </c>
      <c r="P9" s="1" t="str">
        <f t="shared" si="3"/>
        <v>165</v>
      </c>
      <c r="Q9" s="1" t="str">
        <f t="shared" si="4"/>
        <v>1123</v>
      </c>
      <c r="R9" s="1">
        <f>ROUND(VLOOKUP($P9,[1]age!$A$2:$M$457,2,FALSE),1)</f>
        <v>20.100000000000001</v>
      </c>
      <c r="S9" s="1">
        <f>ROUND(VLOOKUP($P9,[1]age!$A$2:$M$457,3,FALSE),1)</f>
        <v>2.7</v>
      </c>
      <c r="T9" s="1">
        <f>ROUND(VLOOKUP($P9,[1]age!$A$2:$M$457,4,FALSE),1)</f>
        <v>14.7</v>
      </c>
      <c r="U9" s="1">
        <f>ROUND(VLOOKUP($P9,[1]age!$A$2:$M$457,5,FALSE),1)</f>
        <v>15.7</v>
      </c>
      <c r="V9" s="1">
        <f>ROUND(VLOOKUP($P9,[1]age!$A$2:$M$457,6,FALSE),1)</f>
        <v>23.8</v>
      </c>
      <c r="W9" s="1">
        <f>ROUND(VLOOKUP($P9,[1]age!$A$2:$M$457,7,FALSE),1)</f>
        <v>25.5</v>
      </c>
      <c r="X9" s="1">
        <f>ROUND(VLOOKUP($P9,[1]age!$A$2:$M$457,8,FALSE),1)</f>
        <v>111.2</v>
      </c>
      <c r="Y9" s="1">
        <f>ROUND(VLOOKUP($P9,[1]age!$A$2:$M$457,9,FALSE),1)</f>
        <v>4.4000000000000004</v>
      </c>
      <c r="Z9" s="1">
        <f>ROUND(VLOOKUP($P9,[1]age!$A$2:$M$457,10,FALSE),1)</f>
        <v>102.3</v>
      </c>
      <c r="AA9" s="1">
        <f>ROUND(VLOOKUP($P9,[1]age!$A$2:$M$457,11,FALSE),1)</f>
        <v>104.4</v>
      </c>
      <c r="AB9" s="1">
        <f>ROUND(VLOOKUP($P9,[1]age!$A$2:$M$457,12,FALSE),1)</f>
        <v>117.7</v>
      </c>
      <c r="AC9" s="1">
        <f>ROUND(VLOOKUP($P9,[1]age!$A$2:$M$457,13,FALSE),1)</f>
        <v>120</v>
      </c>
      <c r="AD9" s="1">
        <f>ROUND(VLOOKUP($Q9,[1]ht!$A$2:$H$253,2,FALSE),1)</f>
        <v>24.7</v>
      </c>
      <c r="AE9" s="1">
        <f>ROUND(VLOOKUP($Q9,[1]ht!$A$2:$H$253,3,FALSE),1)</f>
        <v>2.5</v>
      </c>
      <c r="AF9" s="1">
        <f>ROUND(VLOOKUP($Q9,[1]ht!$A$2:$H$253,4,FALSE),1)</f>
        <v>19.7</v>
      </c>
      <c r="AG9" s="1">
        <f>ROUND(VLOOKUP($Q9,[1]ht!$A$2:$H$253,5,FALSE),1)</f>
        <v>20.5</v>
      </c>
      <c r="AH9" s="1">
        <f>ROUND(VLOOKUP($Q9,[1]ht!$A$2:$H$253,6,FALSE),1)</f>
        <v>28</v>
      </c>
      <c r="AI9" s="1">
        <f>ROUND(VLOOKUP($Q9,[1]ht!$A$2:$H$253,7,FALSE),1)</f>
        <v>29.7</v>
      </c>
      <c r="AJ9" s="1">
        <f>ROUND(VLOOKUP($Q9,[1]ht!$A$2:$H$253,8,FALSE),1)</f>
        <v>33</v>
      </c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9"/>
      <c r="AX9" s="220"/>
      <c r="AY9" s="221"/>
      <c r="AZ9" s="214" t="s">
        <v>47</v>
      </c>
      <c r="BA9" s="214"/>
      <c r="BB9" s="214"/>
      <c r="BC9"/>
      <c r="BD9"/>
      <c r="BE9"/>
    </row>
    <row r="10" spans="1:57" ht="23.25">
      <c r="A10" s="71">
        <v>5</v>
      </c>
      <c r="B10" s="67" t="s">
        <v>332</v>
      </c>
      <c r="C10" s="51" t="s">
        <v>350</v>
      </c>
      <c r="D10" s="7" t="s">
        <v>362</v>
      </c>
      <c r="E10" s="8" t="s">
        <v>26</v>
      </c>
      <c r="F10" s="12">
        <v>2</v>
      </c>
      <c r="G10" s="30">
        <f t="shared" si="5"/>
        <v>5</v>
      </c>
      <c r="H10" s="30">
        <f t="shared" si="6"/>
        <v>4</v>
      </c>
      <c r="I10" s="43">
        <v>16.100000000000001</v>
      </c>
      <c r="J10" s="43">
        <v>114</v>
      </c>
      <c r="K10" s="24" t="str">
        <f t="shared" si="0"/>
        <v>น้ำหนักตามเกณฑ์</v>
      </c>
      <c r="L10" s="24" t="str">
        <f t="shared" si="1"/>
        <v>ส่วนสูงตามเกณฑ์</v>
      </c>
      <c r="M10" s="24" t="str">
        <f t="shared" si="2"/>
        <v>ผอม</v>
      </c>
      <c r="N10" s="10" t="str">
        <f>[1]Profile!$B$2</f>
        <v>700101-1</v>
      </c>
      <c r="O10" s="11" t="e">
        <f>#REF!</f>
        <v>#REF!</v>
      </c>
      <c r="P10" s="1" t="str">
        <f t="shared" si="3"/>
        <v>264</v>
      </c>
      <c r="Q10" s="1" t="str">
        <f t="shared" si="4"/>
        <v>2114</v>
      </c>
      <c r="R10" s="1">
        <f>ROUND(VLOOKUP($P10,[1]age!$A$2:$M$457,2,FALSE),1)</f>
        <v>19.100000000000001</v>
      </c>
      <c r="S10" s="1">
        <f>ROUND(VLOOKUP($P10,[1]age!$A$2:$M$457,3,FALSE),1)</f>
        <v>2.6</v>
      </c>
      <c r="T10" s="1">
        <f>ROUND(VLOOKUP($P10,[1]age!$A$2:$M$457,4,FALSE),1)</f>
        <v>14</v>
      </c>
      <c r="U10" s="1">
        <f>ROUND(VLOOKUP($P10,[1]age!$A$2:$M$457,5,FALSE),1)</f>
        <v>15</v>
      </c>
      <c r="V10" s="1">
        <f>ROUND(VLOOKUP($P10,[1]age!$A$2:$M$457,6,FALSE),1)</f>
        <v>22.7</v>
      </c>
      <c r="W10" s="1">
        <f>ROUND(VLOOKUP($P10,[1]age!$A$2:$M$457,7,FALSE),1)</f>
        <v>24.3</v>
      </c>
      <c r="X10" s="1">
        <f>ROUND(VLOOKUP($P10,[1]age!$A$2:$M$457,8,FALSE),1)</f>
        <v>109.8</v>
      </c>
      <c r="Y10" s="1">
        <f>ROUND(VLOOKUP($P10,[1]age!$A$2:$M$457,9,FALSE),1)</f>
        <v>4.4000000000000004</v>
      </c>
      <c r="Z10" s="1">
        <f>ROUND(VLOOKUP($P10,[1]age!$A$2:$M$457,10,FALSE),1)</f>
        <v>101.1</v>
      </c>
      <c r="AA10" s="1">
        <f>ROUND(VLOOKUP($P10,[1]age!$A$2:$M$457,11,FALSE),1)</f>
        <v>103.2</v>
      </c>
      <c r="AB10" s="1">
        <f>ROUND(VLOOKUP($P10,[1]age!$A$2:$M$457,12,FALSE),1)</f>
        <v>116.3</v>
      </c>
      <c r="AC10" s="1">
        <f>ROUND(VLOOKUP($P10,[1]age!$A$2:$M$457,13,FALSE),1)</f>
        <v>118.5</v>
      </c>
      <c r="AD10" s="1">
        <f>ROUND(VLOOKUP($Q10,[1]ht!$A$2:$H$253,2,FALSE),1)</f>
        <v>20.5</v>
      </c>
      <c r="AE10" s="1">
        <f>ROUND(VLOOKUP($Q10,[1]ht!$A$2:$H$253,3,FALSE),1)</f>
        <v>2</v>
      </c>
      <c r="AF10" s="1">
        <f>ROUND(VLOOKUP($Q10,[1]ht!$A$2:$H$253,4,FALSE),1)</f>
        <v>16.399999999999999</v>
      </c>
      <c r="AG10" s="1">
        <f>ROUND(VLOOKUP($Q10,[1]ht!$A$2:$H$253,5,FALSE),1)</f>
        <v>17.2</v>
      </c>
      <c r="AH10" s="1">
        <f>ROUND(VLOOKUP($Q10,[1]ht!$A$2:$H$253,6,FALSE),1)</f>
        <v>23.2</v>
      </c>
      <c r="AI10" s="1">
        <f>ROUND(VLOOKUP($Q10,[1]ht!$A$2:$H$253,7,FALSE),1)</f>
        <v>24.5</v>
      </c>
      <c r="AJ10" s="1">
        <f>ROUND(VLOOKUP($Q10,[1]ht!$A$2:$H$253,8,FALSE),1)</f>
        <v>27</v>
      </c>
      <c r="AK10" s="16" t="s">
        <v>37</v>
      </c>
      <c r="AL10" s="16" t="s">
        <v>38</v>
      </c>
      <c r="AM10" s="14" t="s">
        <v>39</v>
      </c>
      <c r="AN10" s="16" t="s">
        <v>37</v>
      </c>
      <c r="AO10" s="16" t="s">
        <v>38</v>
      </c>
      <c r="AP10" s="14" t="s">
        <v>39</v>
      </c>
      <c r="AQ10" s="16" t="s">
        <v>37</v>
      </c>
      <c r="AR10" s="16" t="s">
        <v>38</v>
      </c>
      <c r="AS10" s="14" t="s">
        <v>39</v>
      </c>
      <c r="AT10" s="16" t="s">
        <v>37</v>
      </c>
      <c r="AU10" s="16" t="s">
        <v>38</v>
      </c>
      <c r="AV10" s="14" t="s">
        <v>39</v>
      </c>
      <c r="AW10" s="16" t="s">
        <v>37</v>
      </c>
      <c r="AX10" s="16" t="s">
        <v>38</v>
      </c>
      <c r="AY10" s="14" t="s">
        <v>39</v>
      </c>
      <c r="AZ10" s="59" t="s">
        <v>37</v>
      </c>
      <c r="BA10" s="59" t="s">
        <v>38</v>
      </c>
      <c r="BB10" s="59" t="s">
        <v>39</v>
      </c>
      <c r="BC10"/>
      <c r="BD10"/>
      <c r="BE10"/>
    </row>
    <row r="11" spans="1:57" ht="23.25">
      <c r="A11" s="71">
        <v>6</v>
      </c>
      <c r="B11" s="68" t="s">
        <v>333</v>
      </c>
      <c r="C11" s="51" t="s">
        <v>351</v>
      </c>
      <c r="D11" s="7" t="s">
        <v>363</v>
      </c>
      <c r="E11" s="8" t="s">
        <v>26</v>
      </c>
      <c r="F11" s="12">
        <v>2</v>
      </c>
      <c r="G11" s="30">
        <f t="shared" si="5"/>
        <v>5</v>
      </c>
      <c r="H11" s="30">
        <f t="shared" si="6"/>
        <v>6</v>
      </c>
      <c r="I11" s="43">
        <v>17.600000000000001</v>
      </c>
      <c r="J11" s="43">
        <v>121</v>
      </c>
      <c r="K11" s="24" t="str">
        <f t="shared" si="0"/>
        <v>น้ำหนักตามเกณฑ์</v>
      </c>
      <c r="L11" s="24" t="str">
        <f t="shared" si="1"/>
        <v>สูง</v>
      </c>
      <c r="M11" s="24" t="str">
        <f t="shared" si="2"/>
        <v>ผอม</v>
      </c>
      <c r="N11" s="10" t="str">
        <f>[1]Profile!$B$2</f>
        <v>700101-1</v>
      </c>
      <c r="O11" s="11" t="e">
        <f>#REF!</f>
        <v>#REF!</v>
      </c>
      <c r="P11" s="1" t="str">
        <f t="shared" si="3"/>
        <v>266</v>
      </c>
      <c r="Q11" s="1" t="str">
        <f t="shared" si="4"/>
        <v>2121</v>
      </c>
      <c r="R11" s="1">
        <f>ROUND(VLOOKUP($P11,[1]age!$A$2:$M$457,2,FALSE),1)</f>
        <v>19.600000000000001</v>
      </c>
      <c r="S11" s="1">
        <f>ROUND(VLOOKUP($P11,[1]age!$A$2:$M$457,3,FALSE),1)</f>
        <v>2.6</v>
      </c>
      <c r="T11" s="1">
        <f>ROUND(VLOOKUP($P11,[1]age!$A$2:$M$457,4,FALSE),1)</f>
        <v>14.3</v>
      </c>
      <c r="U11" s="1">
        <f>ROUND(VLOOKUP($P11,[1]age!$A$2:$M$457,5,FALSE),1)</f>
        <v>15.3</v>
      </c>
      <c r="V11" s="1">
        <f>ROUND(VLOOKUP($P11,[1]age!$A$2:$M$457,6,FALSE),1)</f>
        <v>23.3</v>
      </c>
      <c r="W11" s="1">
        <f>ROUND(VLOOKUP($P11,[1]age!$A$2:$M$457,7,FALSE),1)</f>
        <v>24.9</v>
      </c>
      <c r="X11" s="1">
        <f>ROUND(VLOOKUP($P11,[1]age!$A$2:$M$457,8,FALSE),1)</f>
        <v>110.9</v>
      </c>
      <c r="Y11" s="1">
        <f>ROUND(VLOOKUP($P11,[1]age!$A$2:$M$457,9,FALSE),1)</f>
        <v>4.4000000000000004</v>
      </c>
      <c r="Z11" s="1">
        <f>ROUND(VLOOKUP($P11,[1]age!$A$2:$M$457,10,FALSE),1)</f>
        <v>102.2</v>
      </c>
      <c r="AA11" s="1">
        <f>ROUND(VLOOKUP($P11,[1]age!$A$2:$M$457,11,FALSE),1)</f>
        <v>104.3</v>
      </c>
      <c r="AB11" s="1">
        <f>ROUND(VLOOKUP($P11,[1]age!$A$2:$M$457,12,FALSE),1)</f>
        <v>117.4</v>
      </c>
      <c r="AC11" s="1">
        <f>ROUND(VLOOKUP($P11,[1]age!$A$2:$M$457,13,FALSE),1)</f>
        <v>119.6</v>
      </c>
      <c r="AD11" s="1">
        <f>ROUND(VLOOKUP($Q11,[1]ht!$A$2:$H$253,2,FALSE),1)</f>
        <v>23.6</v>
      </c>
      <c r="AE11" s="1">
        <f>ROUND(VLOOKUP($Q11,[1]ht!$A$2:$H$253,3,FALSE),1)</f>
        <v>2.6</v>
      </c>
      <c r="AF11" s="1">
        <f>ROUND(VLOOKUP($Q11,[1]ht!$A$2:$H$253,4,FALSE),1)</f>
        <v>18.5</v>
      </c>
      <c r="AG11" s="1">
        <f>ROUND(VLOOKUP($Q11,[1]ht!$A$2:$H$253,5,FALSE),1)</f>
        <v>19.399999999999999</v>
      </c>
      <c r="AH11" s="1">
        <f>ROUND(VLOOKUP($Q11,[1]ht!$A$2:$H$253,6,FALSE),1)</f>
        <v>27.1</v>
      </c>
      <c r="AI11" s="1">
        <f>ROUND(VLOOKUP($Q11,[1]ht!$A$2:$H$253,7,FALSE),1)</f>
        <v>28.7</v>
      </c>
      <c r="AJ11" s="1">
        <f>ROUND(VLOOKUP($Q11,[1]ht!$A$2:$H$253,8,FALSE),1)</f>
        <v>31.9</v>
      </c>
      <c r="AK11" s="33">
        <v>0</v>
      </c>
      <c r="AL11" s="33">
        <v>0</v>
      </c>
      <c r="AM11" s="35">
        <f>AL11+AK11</f>
        <v>0</v>
      </c>
      <c r="AN11" s="33">
        <v>0</v>
      </c>
      <c r="AO11" s="33">
        <v>0</v>
      </c>
      <c r="AP11" s="35">
        <f>AO11+AN11</f>
        <v>0</v>
      </c>
      <c r="AQ11" s="33">
        <v>6</v>
      </c>
      <c r="AR11" s="33">
        <v>3</v>
      </c>
      <c r="AS11" s="35">
        <f>AR11+AQ11</f>
        <v>9</v>
      </c>
      <c r="AT11" s="33">
        <v>3</v>
      </c>
      <c r="AU11" s="33">
        <v>0</v>
      </c>
      <c r="AV11" s="35">
        <f>AU11+AT11</f>
        <v>3</v>
      </c>
      <c r="AW11" s="33">
        <v>4</v>
      </c>
      <c r="AX11" s="33">
        <v>4</v>
      </c>
      <c r="AY11" s="35">
        <f>AX11+AW11</f>
        <v>8</v>
      </c>
      <c r="AZ11" s="33">
        <f>AK11+AN11</f>
        <v>0</v>
      </c>
      <c r="BA11" s="33">
        <f>AL11+AO11</f>
        <v>0</v>
      </c>
      <c r="BB11" s="33">
        <f>AM11+AP11</f>
        <v>0</v>
      </c>
      <c r="BC11"/>
      <c r="BD11"/>
      <c r="BE11"/>
    </row>
    <row r="12" spans="1:57" ht="23.25">
      <c r="A12" s="71">
        <v>7</v>
      </c>
      <c r="B12" s="110" t="s">
        <v>334</v>
      </c>
      <c r="C12" s="52">
        <v>1959300095153</v>
      </c>
      <c r="D12" s="7" t="s">
        <v>364</v>
      </c>
      <c r="E12" s="8" t="s">
        <v>26</v>
      </c>
      <c r="F12" s="12">
        <v>1</v>
      </c>
      <c r="G12" s="30">
        <f t="shared" si="5"/>
        <v>5</v>
      </c>
      <c r="H12" s="30">
        <f t="shared" si="6"/>
        <v>4</v>
      </c>
      <c r="I12" s="43">
        <v>16.8</v>
      </c>
      <c r="J12" s="43">
        <v>115</v>
      </c>
      <c r="K12" s="24" t="str">
        <f t="shared" si="0"/>
        <v>น้ำหนักตามเกณฑ์</v>
      </c>
      <c r="L12" s="24" t="str">
        <f t="shared" si="1"/>
        <v>ส่วนสูงตามเกณฑ์</v>
      </c>
      <c r="M12" s="24" t="str">
        <f t="shared" si="2"/>
        <v>ผอม</v>
      </c>
      <c r="N12" s="10" t="str">
        <f>[1]Profile!$B$2</f>
        <v>700101-1</v>
      </c>
      <c r="O12" s="11" t="e">
        <f>#REF!</f>
        <v>#REF!</v>
      </c>
      <c r="P12" s="1" t="str">
        <f t="shared" si="3"/>
        <v>164</v>
      </c>
      <c r="Q12" s="1" t="str">
        <f t="shared" si="4"/>
        <v>1115</v>
      </c>
      <c r="R12" s="1">
        <f>ROUND(VLOOKUP($P12,[1]age!$A$2:$M$457,2,FALSE),1)</f>
        <v>19.899999999999999</v>
      </c>
      <c r="S12" s="1">
        <f>ROUND(VLOOKUP($P12,[1]age!$A$2:$M$457,3,FALSE),1)</f>
        <v>2.7</v>
      </c>
      <c r="T12" s="1">
        <f>ROUND(VLOOKUP($P12,[1]age!$A$2:$M$457,4,FALSE),1)</f>
        <v>14.6</v>
      </c>
      <c r="U12" s="1">
        <f>ROUND(VLOOKUP($P12,[1]age!$A$2:$M$457,5,FALSE),1)</f>
        <v>15.5</v>
      </c>
      <c r="V12" s="1">
        <f>ROUND(VLOOKUP($P12,[1]age!$A$2:$M$457,6,FALSE),1)</f>
        <v>23.5</v>
      </c>
      <c r="W12" s="1">
        <f>ROUND(VLOOKUP($P12,[1]age!$A$2:$M$457,7,FALSE),1)</f>
        <v>25.2</v>
      </c>
      <c r="X12" s="1">
        <f>ROUND(VLOOKUP($P12,[1]age!$A$2:$M$457,8,FALSE),1)</f>
        <v>110.6</v>
      </c>
      <c r="Y12" s="1">
        <f>ROUND(VLOOKUP($P12,[1]age!$A$2:$M$457,9,FALSE),1)</f>
        <v>4.4000000000000004</v>
      </c>
      <c r="Z12" s="1">
        <f>ROUND(VLOOKUP($P12,[1]age!$A$2:$M$457,10,FALSE),1)</f>
        <v>101.8</v>
      </c>
      <c r="AA12" s="1">
        <f>ROUND(VLOOKUP($P12,[1]age!$A$2:$M$457,11,FALSE),1)</f>
        <v>103.9</v>
      </c>
      <c r="AB12" s="1">
        <f>ROUND(VLOOKUP($P12,[1]age!$A$2:$M$457,12,FALSE),1)</f>
        <v>117.2</v>
      </c>
      <c r="AC12" s="1">
        <f>ROUND(VLOOKUP($P12,[1]age!$A$2:$M$457,13,FALSE),1)</f>
        <v>119.4</v>
      </c>
      <c r="AD12" s="1">
        <f>ROUND(VLOOKUP($Q12,[1]ht!$A$2:$H$253,2,FALSE),1)</f>
        <v>21.1</v>
      </c>
      <c r="AE12" s="1">
        <f>ROUND(VLOOKUP($Q12,[1]ht!$A$2:$H$253,3,FALSE),1)</f>
        <v>2</v>
      </c>
      <c r="AF12" s="1">
        <f>ROUND(VLOOKUP($Q12,[1]ht!$A$2:$H$253,4,FALSE),1)</f>
        <v>17.100000000000001</v>
      </c>
      <c r="AG12" s="1">
        <f>ROUND(VLOOKUP($Q12,[1]ht!$A$2:$H$253,5,FALSE),1)</f>
        <v>17.899999999999999</v>
      </c>
      <c r="AH12" s="1">
        <f>ROUND(VLOOKUP($Q12,[1]ht!$A$2:$H$253,6,FALSE),1)</f>
        <v>23.8</v>
      </c>
      <c r="AI12" s="1">
        <f>ROUND(VLOOKUP($Q12,[1]ht!$A$2:$H$253,7,FALSE),1)</f>
        <v>25</v>
      </c>
      <c r="AJ12" s="1">
        <f>ROUND(VLOOKUP($Q12,[1]ht!$A$2:$H$253,8,FALSE),1)</f>
        <v>27.4</v>
      </c>
      <c r="AK12" s="213" t="s">
        <v>48</v>
      </c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/>
      <c r="BD12"/>
      <c r="BE12"/>
    </row>
    <row r="13" spans="1:57" ht="23.25">
      <c r="A13" s="71">
        <v>8</v>
      </c>
      <c r="B13" s="60" t="s">
        <v>335</v>
      </c>
      <c r="C13" s="53" t="s">
        <v>352</v>
      </c>
      <c r="D13" s="7" t="s">
        <v>365</v>
      </c>
      <c r="E13" s="8" t="s">
        <v>26</v>
      </c>
      <c r="F13" s="12">
        <v>1</v>
      </c>
      <c r="G13" s="30">
        <f t="shared" si="5"/>
        <v>5</v>
      </c>
      <c r="H13" s="30">
        <f t="shared" si="6"/>
        <v>11</v>
      </c>
      <c r="I13" s="43">
        <v>16.7</v>
      </c>
      <c r="J13" s="43">
        <v>121</v>
      </c>
      <c r="K13" s="24" t="str">
        <f t="shared" si="0"/>
        <v>น้ำหนักตามเกณฑ์</v>
      </c>
      <c r="L13" s="24" t="str">
        <f t="shared" si="1"/>
        <v>ค่อนข้างสูง</v>
      </c>
      <c r="M13" s="24" t="str">
        <f t="shared" si="2"/>
        <v>ผอม</v>
      </c>
      <c r="N13" s="10" t="str">
        <f>[1]Profile!$B$2</f>
        <v>700101-1</v>
      </c>
      <c r="O13" s="11" t="e">
        <f>#REF!</f>
        <v>#REF!</v>
      </c>
      <c r="P13" s="1" t="str">
        <f t="shared" si="3"/>
        <v>171</v>
      </c>
      <c r="Q13" s="1" t="str">
        <f t="shared" si="4"/>
        <v>1121</v>
      </c>
      <c r="R13" s="1">
        <f>ROUND(VLOOKUP($P13,[1]age!$A$2:$M$457,2,FALSE),1)</f>
        <v>21.3</v>
      </c>
      <c r="S13" s="1">
        <f>ROUND(VLOOKUP($P13,[1]age!$A$2:$M$457,3,FALSE),1)</f>
        <v>2.9</v>
      </c>
      <c r="T13" s="1">
        <f>ROUND(VLOOKUP($P13,[1]age!$A$2:$M$457,4,FALSE),1)</f>
        <v>15.5</v>
      </c>
      <c r="U13" s="1">
        <f>ROUND(VLOOKUP($P13,[1]age!$A$2:$M$457,5,FALSE),1)</f>
        <v>16.5</v>
      </c>
      <c r="V13" s="1">
        <f>ROUND(VLOOKUP($P13,[1]age!$A$2:$M$457,6,FALSE),1)</f>
        <v>25.2</v>
      </c>
      <c r="W13" s="1">
        <f>ROUND(VLOOKUP($P13,[1]age!$A$2:$M$457,7,FALSE),1)</f>
        <v>27</v>
      </c>
      <c r="X13" s="1">
        <f>ROUND(VLOOKUP($P13,[1]age!$A$2:$M$457,8,FALSE),1)</f>
        <v>114.1</v>
      </c>
      <c r="Y13" s="1">
        <f>ROUND(VLOOKUP($P13,[1]age!$A$2:$M$457,9,FALSE),1)</f>
        <v>4.5</v>
      </c>
      <c r="Z13" s="1">
        <f>ROUND(VLOOKUP($P13,[1]age!$A$2:$M$457,10,FALSE),1)</f>
        <v>105</v>
      </c>
      <c r="AA13" s="1">
        <f>ROUND(VLOOKUP($P13,[1]age!$A$2:$M$457,11,FALSE),1)</f>
        <v>107.2</v>
      </c>
      <c r="AB13" s="1">
        <f>ROUND(VLOOKUP($P13,[1]age!$A$2:$M$457,12,FALSE),1)</f>
        <v>120.8</v>
      </c>
      <c r="AC13" s="1">
        <f>ROUND(VLOOKUP($P13,[1]age!$A$2:$M$457,13,FALSE),1)</f>
        <v>123.1</v>
      </c>
      <c r="AD13" s="1">
        <f>ROUND(VLOOKUP($Q13,[1]ht!$A$2:$H$253,2,FALSE),1)</f>
        <v>23.8</v>
      </c>
      <c r="AE13" s="1">
        <f>ROUND(VLOOKUP($Q13,[1]ht!$A$2:$H$253,3,FALSE),1)</f>
        <v>2.4</v>
      </c>
      <c r="AF13" s="1">
        <f>ROUND(VLOOKUP($Q13,[1]ht!$A$2:$H$253,4,FALSE),1)</f>
        <v>19</v>
      </c>
      <c r="AG13" s="1">
        <f>ROUND(VLOOKUP($Q13,[1]ht!$A$2:$H$253,5,FALSE),1)</f>
        <v>19.8</v>
      </c>
      <c r="AH13" s="1">
        <f>ROUND(VLOOKUP($Q13,[1]ht!$A$2:$H$253,6,FALSE),1)</f>
        <v>26.9</v>
      </c>
      <c r="AI13" s="1">
        <f>ROUND(VLOOKUP($Q13,[1]ht!$A$2:$H$253,7,FALSE),1)</f>
        <v>28.5</v>
      </c>
      <c r="AJ13" s="1">
        <f>ROUND(VLOOKUP($Q13,[1]ht!$A$2:$H$253,8,FALSE),1)</f>
        <v>31.6</v>
      </c>
      <c r="AK13" s="215" t="s">
        <v>49</v>
      </c>
      <c r="AL13" s="215"/>
      <c r="AM13" s="215"/>
      <c r="AN13" s="216" t="s">
        <v>50</v>
      </c>
      <c r="AO13" s="217"/>
      <c r="AP13" s="218"/>
      <c r="AQ13" s="216" t="s">
        <v>51</v>
      </c>
      <c r="AR13" s="217"/>
      <c r="AS13" s="218"/>
      <c r="AT13" s="216" t="s">
        <v>52</v>
      </c>
      <c r="AU13" s="217"/>
      <c r="AV13" s="218"/>
      <c r="AW13" s="216" t="s">
        <v>53</v>
      </c>
      <c r="AX13" s="217"/>
      <c r="AY13" s="218"/>
      <c r="AZ13" s="216" t="s">
        <v>54</v>
      </c>
      <c r="BA13" s="217"/>
      <c r="BB13" s="218"/>
      <c r="BC13" s="242" t="s">
        <v>55</v>
      </c>
      <c r="BD13" s="243"/>
      <c r="BE13" s="244"/>
    </row>
    <row r="14" spans="1:57" ht="23.25">
      <c r="A14" s="71">
        <v>9</v>
      </c>
      <c r="B14" s="62" t="s">
        <v>336</v>
      </c>
      <c r="C14" s="53" t="s">
        <v>353</v>
      </c>
      <c r="D14" s="7" t="s">
        <v>366</v>
      </c>
      <c r="E14" s="8" t="s">
        <v>26</v>
      </c>
      <c r="F14" s="12">
        <v>1</v>
      </c>
      <c r="G14" s="30">
        <f t="shared" si="5"/>
        <v>5</v>
      </c>
      <c r="H14" s="30">
        <f t="shared" si="6"/>
        <v>2</v>
      </c>
      <c r="I14" s="43">
        <v>18.2</v>
      </c>
      <c r="J14" s="43">
        <v>117</v>
      </c>
      <c r="K14" s="24" t="str">
        <f t="shared" si="0"/>
        <v>น้ำหนักตามเกณฑ์</v>
      </c>
      <c r="L14" s="24" t="str">
        <f t="shared" si="1"/>
        <v>ค่อนข้างสูง</v>
      </c>
      <c r="M14" s="24" t="str">
        <f t="shared" si="2"/>
        <v>ค่อนข้างผอม</v>
      </c>
      <c r="N14" s="10" t="str">
        <f>[1]Profile!$B$2</f>
        <v>700101-1</v>
      </c>
      <c r="O14" s="11" t="e">
        <f>#REF!</f>
        <v>#REF!</v>
      </c>
      <c r="P14" s="1" t="str">
        <f t="shared" si="3"/>
        <v>162</v>
      </c>
      <c r="Q14" s="1" t="str">
        <f t="shared" si="4"/>
        <v>1117</v>
      </c>
      <c r="R14" s="1">
        <f>ROUND(VLOOKUP($P14,[1]age!$A$2:$M$457,2,FALSE),1)</f>
        <v>19.600000000000001</v>
      </c>
      <c r="S14" s="1">
        <f>ROUND(VLOOKUP($P14,[1]age!$A$2:$M$457,3,FALSE),1)</f>
        <v>2.6</v>
      </c>
      <c r="T14" s="1">
        <f>ROUND(VLOOKUP($P14,[1]age!$A$2:$M$457,4,FALSE),1)</f>
        <v>14.4</v>
      </c>
      <c r="U14" s="1">
        <f>ROUND(VLOOKUP($P14,[1]age!$A$2:$M$457,5,FALSE),1)</f>
        <v>15.3</v>
      </c>
      <c r="V14" s="1">
        <f>ROUND(VLOOKUP($P14,[1]age!$A$2:$M$457,6,FALSE),1)</f>
        <v>23.1</v>
      </c>
      <c r="W14" s="1">
        <f>ROUND(VLOOKUP($P14,[1]age!$A$2:$M$457,7,FALSE),1)</f>
        <v>24.7</v>
      </c>
      <c r="X14" s="1">
        <f>ROUND(VLOOKUP($P14,[1]age!$A$2:$M$457,8,FALSE),1)</f>
        <v>109.7</v>
      </c>
      <c r="Y14" s="1">
        <f>ROUND(VLOOKUP($P14,[1]age!$A$2:$M$457,9,FALSE),1)</f>
        <v>4.4000000000000004</v>
      </c>
      <c r="Z14" s="1">
        <f>ROUND(VLOOKUP($P14,[1]age!$A$2:$M$457,10,FALSE),1)</f>
        <v>100.9</v>
      </c>
      <c r="AA14" s="1">
        <f>ROUND(VLOOKUP($P14,[1]age!$A$2:$M$457,11,FALSE),1)</f>
        <v>103</v>
      </c>
      <c r="AB14" s="1">
        <f>ROUND(VLOOKUP($P14,[1]age!$A$2:$M$457,12,FALSE),1)</f>
        <v>116.1</v>
      </c>
      <c r="AC14" s="1">
        <f>ROUND(VLOOKUP($P14,[1]age!$A$2:$M$457,13,FALSE),1)</f>
        <v>118.4</v>
      </c>
      <c r="AD14" s="1">
        <f>ROUND(VLOOKUP($Q14,[1]ht!$A$2:$H$253,2,FALSE),1)</f>
        <v>21.9</v>
      </c>
      <c r="AE14" s="1">
        <f>ROUND(VLOOKUP($Q14,[1]ht!$A$2:$H$253,3,FALSE),1)</f>
        <v>2.1</v>
      </c>
      <c r="AF14" s="1">
        <f>ROUND(VLOOKUP($Q14,[1]ht!$A$2:$H$253,4,FALSE),1)</f>
        <v>17.7</v>
      </c>
      <c r="AG14" s="1">
        <f>ROUND(VLOOKUP($Q14,[1]ht!$A$2:$H$253,5,FALSE),1)</f>
        <v>18.5</v>
      </c>
      <c r="AH14" s="1">
        <f>ROUND(VLOOKUP($Q14,[1]ht!$A$2:$H$253,6,FALSE),1)</f>
        <v>24.8</v>
      </c>
      <c r="AI14" s="1">
        <f>ROUND(VLOOKUP($Q14,[1]ht!$A$2:$H$253,7,FALSE),1)</f>
        <v>26.1</v>
      </c>
      <c r="AJ14" s="1">
        <f>ROUND(VLOOKUP($Q14,[1]ht!$A$2:$H$253,8,FALSE),1)</f>
        <v>28.8</v>
      </c>
      <c r="AK14" s="215"/>
      <c r="AL14" s="215"/>
      <c r="AM14" s="215"/>
      <c r="AN14" s="219"/>
      <c r="AO14" s="220"/>
      <c r="AP14" s="221"/>
      <c r="AQ14" s="219"/>
      <c r="AR14" s="220"/>
      <c r="AS14" s="221"/>
      <c r="AT14" s="219"/>
      <c r="AU14" s="220"/>
      <c r="AV14" s="221"/>
      <c r="AW14" s="219"/>
      <c r="AX14" s="220"/>
      <c r="AY14" s="221"/>
      <c r="AZ14" s="219"/>
      <c r="BA14" s="220"/>
      <c r="BB14" s="221"/>
      <c r="BC14" s="228" t="s">
        <v>56</v>
      </c>
      <c r="BD14" s="229"/>
      <c r="BE14" s="230"/>
    </row>
    <row r="15" spans="1:57" ht="23.25">
      <c r="A15" s="71">
        <v>10</v>
      </c>
      <c r="B15" s="112" t="s">
        <v>337</v>
      </c>
      <c r="C15" s="54" t="s">
        <v>354</v>
      </c>
      <c r="D15" s="7" t="s">
        <v>367</v>
      </c>
      <c r="E15" s="8" t="s">
        <v>26</v>
      </c>
      <c r="F15" s="12">
        <v>1</v>
      </c>
      <c r="G15" s="30">
        <f t="shared" si="5"/>
        <v>5</v>
      </c>
      <c r="H15" s="30">
        <f t="shared" si="6"/>
        <v>7</v>
      </c>
      <c r="I15" s="43">
        <v>19.399999999999999</v>
      </c>
      <c r="J15" s="43">
        <v>121</v>
      </c>
      <c r="K15" s="24" t="str">
        <f t="shared" si="0"/>
        <v>น้ำหนักตามเกณฑ์</v>
      </c>
      <c r="L15" s="24" t="str">
        <f t="shared" si="1"/>
        <v>ค่อนข้างสูง</v>
      </c>
      <c r="M15" s="24" t="str">
        <f t="shared" si="2"/>
        <v>ค่อนข้างผอม</v>
      </c>
      <c r="N15" s="10" t="str">
        <f>[1]Profile!$B$2</f>
        <v>700101-1</v>
      </c>
      <c r="O15" s="11" t="e">
        <f>#REF!</f>
        <v>#REF!</v>
      </c>
      <c r="P15" s="1" t="str">
        <f t="shared" si="3"/>
        <v>167</v>
      </c>
      <c r="Q15" s="1" t="str">
        <f t="shared" si="4"/>
        <v>1121</v>
      </c>
      <c r="R15" s="1">
        <f>ROUND(VLOOKUP($P15,[1]age!$A$2:$M$457,2,FALSE),1)</f>
        <v>20.5</v>
      </c>
      <c r="S15" s="1">
        <f>ROUND(VLOOKUP($P15,[1]age!$A$2:$M$457,3,FALSE),1)</f>
        <v>2.8</v>
      </c>
      <c r="T15" s="1">
        <f>ROUND(VLOOKUP($P15,[1]age!$A$2:$M$457,4,FALSE),1)</f>
        <v>14.9</v>
      </c>
      <c r="U15" s="1">
        <f>ROUND(VLOOKUP($P15,[1]age!$A$2:$M$457,5,FALSE),1)</f>
        <v>15.9</v>
      </c>
      <c r="V15" s="1">
        <f>ROUND(VLOOKUP($P15,[1]age!$A$2:$M$457,6,FALSE),1)</f>
        <v>24.3</v>
      </c>
      <c r="W15" s="1">
        <f>ROUND(VLOOKUP($P15,[1]age!$A$2:$M$457,7,FALSE),1)</f>
        <v>26</v>
      </c>
      <c r="X15" s="1">
        <f>ROUND(VLOOKUP($P15,[1]age!$A$2:$M$457,8,FALSE),1)</f>
        <v>112.1</v>
      </c>
      <c r="Y15" s="1">
        <f>ROUND(VLOOKUP($P15,[1]age!$A$2:$M$457,9,FALSE),1)</f>
        <v>4.5</v>
      </c>
      <c r="Z15" s="1">
        <f>ROUND(VLOOKUP($P15,[1]age!$A$2:$M$457,10,FALSE),1)</f>
        <v>103.2</v>
      </c>
      <c r="AA15" s="1">
        <f>ROUND(VLOOKUP($P15,[1]age!$A$2:$M$457,11,FALSE),1)</f>
        <v>105.4</v>
      </c>
      <c r="AB15" s="1">
        <f>ROUND(VLOOKUP($P15,[1]age!$A$2:$M$457,12,FALSE),1)</f>
        <v>118.7</v>
      </c>
      <c r="AC15" s="1">
        <f>ROUND(VLOOKUP($P15,[1]age!$A$2:$M$457,13,FALSE),1)</f>
        <v>121</v>
      </c>
      <c r="AD15" s="1">
        <f>ROUND(VLOOKUP($Q15,[1]ht!$A$2:$H$253,2,FALSE),1)</f>
        <v>23.8</v>
      </c>
      <c r="AE15" s="1">
        <f>ROUND(VLOOKUP($Q15,[1]ht!$A$2:$H$253,3,FALSE),1)</f>
        <v>2.4</v>
      </c>
      <c r="AF15" s="1">
        <f>ROUND(VLOOKUP($Q15,[1]ht!$A$2:$H$253,4,FALSE),1)</f>
        <v>19</v>
      </c>
      <c r="AG15" s="1">
        <f>ROUND(VLOOKUP($Q15,[1]ht!$A$2:$H$253,5,FALSE),1)</f>
        <v>19.8</v>
      </c>
      <c r="AH15" s="1">
        <f>ROUND(VLOOKUP($Q15,[1]ht!$A$2:$H$253,6,FALSE),1)</f>
        <v>26.9</v>
      </c>
      <c r="AI15" s="1">
        <f>ROUND(VLOOKUP($Q15,[1]ht!$A$2:$H$253,7,FALSE),1)</f>
        <v>28.5</v>
      </c>
      <c r="AJ15" s="1">
        <f>ROUND(VLOOKUP($Q15,[1]ht!$A$2:$H$253,8,FALSE),1)</f>
        <v>31.6</v>
      </c>
      <c r="AK15" s="16" t="s">
        <v>37</v>
      </c>
      <c r="AL15" s="16" t="s">
        <v>38</v>
      </c>
      <c r="AM15" s="14" t="s">
        <v>39</v>
      </c>
      <c r="AN15" s="16" t="s">
        <v>37</v>
      </c>
      <c r="AO15" s="16" t="s">
        <v>38</v>
      </c>
      <c r="AP15" s="14" t="s">
        <v>39</v>
      </c>
      <c r="AQ15" s="16" t="s">
        <v>37</v>
      </c>
      <c r="AR15" s="16" t="s">
        <v>38</v>
      </c>
      <c r="AS15" s="14" t="s">
        <v>39</v>
      </c>
      <c r="AT15" s="16" t="s">
        <v>37</v>
      </c>
      <c r="AU15" s="16" t="s">
        <v>38</v>
      </c>
      <c r="AV15" s="14" t="s">
        <v>39</v>
      </c>
      <c r="AW15" s="16" t="s">
        <v>37</v>
      </c>
      <c r="AX15" s="16" t="s">
        <v>38</v>
      </c>
      <c r="AY15" s="14" t="s">
        <v>39</v>
      </c>
      <c r="AZ15" s="16" t="s">
        <v>37</v>
      </c>
      <c r="BA15" s="16" t="s">
        <v>38</v>
      </c>
      <c r="BB15" s="14" t="s">
        <v>39</v>
      </c>
      <c r="BC15" s="15" t="s">
        <v>37</v>
      </c>
      <c r="BD15" s="15" t="s">
        <v>38</v>
      </c>
      <c r="BE15" s="15" t="s">
        <v>39</v>
      </c>
    </row>
    <row r="16" spans="1:57" ht="23.25">
      <c r="A16" s="71">
        <v>11</v>
      </c>
      <c r="B16" s="46" t="s">
        <v>338</v>
      </c>
      <c r="C16" s="55" t="s">
        <v>355</v>
      </c>
      <c r="D16" s="7" t="s">
        <v>368</v>
      </c>
      <c r="E16" s="8" t="s">
        <v>26</v>
      </c>
      <c r="F16" s="12">
        <v>1</v>
      </c>
      <c r="G16" s="30">
        <f t="shared" si="5"/>
        <v>5</v>
      </c>
      <c r="H16" s="30">
        <f t="shared" si="6"/>
        <v>3</v>
      </c>
      <c r="I16" s="43">
        <v>29.6</v>
      </c>
      <c r="J16" s="43">
        <v>125</v>
      </c>
      <c r="K16" s="24" t="str">
        <f t="shared" si="0"/>
        <v>น้ำหนักมากเกินเกณฑ์</v>
      </c>
      <c r="L16" s="24" t="str">
        <f t="shared" si="1"/>
        <v>สูง</v>
      </c>
      <c r="M16" s="24" t="str">
        <f t="shared" si="2"/>
        <v>ท้วม</v>
      </c>
      <c r="N16" s="10" t="str">
        <f>[1]Profile!$B$2</f>
        <v>700101-1</v>
      </c>
      <c r="O16" s="11" t="e">
        <f>#REF!</f>
        <v>#REF!</v>
      </c>
      <c r="P16" s="1" t="str">
        <f t="shared" si="3"/>
        <v>163</v>
      </c>
      <c r="Q16" s="1" t="str">
        <f t="shared" si="4"/>
        <v>1125</v>
      </c>
      <c r="R16" s="1">
        <f>ROUND(VLOOKUP($P16,[1]age!$A$2:$M$457,2,FALSE),1)</f>
        <v>19.8</v>
      </c>
      <c r="S16" s="1">
        <f>ROUND(VLOOKUP($P16,[1]age!$A$2:$M$457,3,FALSE),1)</f>
        <v>2.6</v>
      </c>
      <c r="T16" s="1">
        <f>ROUND(VLOOKUP($P16,[1]age!$A$2:$M$457,4,FALSE),1)</f>
        <v>14.5</v>
      </c>
      <c r="U16" s="1">
        <f>ROUND(VLOOKUP($P16,[1]age!$A$2:$M$457,5,FALSE),1)</f>
        <v>15.4</v>
      </c>
      <c r="V16" s="1">
        <f>ROUND(VLOOKUP($P16,[1]age!$A$2:$M$457,6,FALSE),1)</f>
        <v>23.3</v>
      </c>
      <c r="W16" s="1">
        <f>ROUND(VLOOKUP($P16,[1]age!$A$2:$M$457,7,FALSE),1)</f>
        <v>25</v>
      </c>
      <c r="X16" s="1">
        <f>ROUND(VLOOKUP($P16,[1]age!$A$2:$M$457,8,FALSE),1)</f>
        <v>110.2</v>
      </c>
      <c r="Y16" s="1">
        <f>ROUND(VLOOKUP($P16,[1]age!$A$2:$M$457,9,FALSE),1)</f>
        <v>4.4000000000000004</v>
      </c>
      <c r="Z16" s="1">
        <f>ROUND(VLOOKUP($P16,[1]age!$A$2:$M$457,10,FALSE),1)</f>
        <v>101.4</v>
      </c>
      <c r="AA16" s="1">
        <f>ROUND(VLOOKUP($P16,[1]age!$A$2:$M$457,11,FALSE),1)</f>
        <v>103.5</v>
      </c>
      <c r="AB16" s="1">
        <f>ROUND(VLOOKUP($P16,[1]age!$A$2:$M$457,12,FALSE),1)</f>
        <v>116.7</v>
      </c>
      <c r="AC16" s="1">
        <f>ROUND(VLOOKUP($P16,[1]age!$A$2:$M$457,13,FALSE),1)</f>
        <v>118.9</v>
      </c>
      <c r="AD16" s="1">
        <f>ROUND(VLOOKUP($Q16,[1]ht!$A$2:$H$253,2,FALSE),1)</f>
        <v>25.7</v>
      </c>
      <c r="AE16" s="1">
        <f>ROUND(VLOOKUP($Q16,[1]ht!$A$2:$H$253,3,FALSE),1)</f>
        <v>2.7</v>
      </c>
      <c r="AF16" s="1">
        <f>ROUND(VLOOKUP($Q16,[1]ht!$A$2:$H$253,4,FALSE),1)</f>
        <v>20.399999999999999</v>
      </c>
      <c r="AG16" s="1">
        <f>ROUND(VLOOKUP($Q16,[1]ht!$A$2:$H$253,5,FALSE),1)</f>
        <v>21.3</v>
      </c>
      <c r="AH16" s="1">
        <f>ROUND(VLOOKUP($Q16,[1]ht!$A$2:$H$253,6,FALSE),1)</f>
        <v>29.3</v>
      </c>
      <c r="AI16" s="1">
        <f>ROUND(VLOOKUP($Q16,[1]ht!$A$2:$H$253,7,FALSE),1)</f>
        <v>31</v>
      </c>
      <c r="AJ16" s="1">
        <f>ROUND(VLOOKUP($Q16,[1]ht!$A$2:$H$253,8,FALSE),1)</f>
        <v>34.5</v>
      </c>
      <c r="AK16" s="33">
        <v>7</v>
      </c>
      <c r="AL16" s="33">
        <v>6</v>
      </c>
      <c r="AM16" s="35">
        <f>AK16+AL16</f>
        <v>13</v>
      </c>
      <c r="AN16" s="33">
        <v>2</v>
      </c>
      <c r="AO16" s="33">
        <v>0</v>
      </c>
      <c r="AP16" s="35">
        <f>AO16+AN16</f>
        <v>2</v>
      </c>
      <c r="AQ16" s="33">
        <v>3</v>
      </c>
      <c r="AR16" s="33">
        <v>1</v>
      </c>
      <c r="AS16" s="35">
        <f>AR16+AQ16</f>
        <v>4</v>
      </c>
      <c r="AT16" s="33">
        <v>1</v>
      </c>
      <c r="AU16" s="33">
        <v>0</v>
      </c>
      <c r="AV16" s="35">
        <f>AU16+AT16</f>
        <v>1</v>
      </c>
      <c r="AW16" s="33">
        <v>0</v>
      </c>
      <c r="AX16" s="33">
        <v>0</v>
      </c>
      <c r="AY16" s="35">
        <f>AX16+AW16</f>
        <v>0</v>
      </c>
      <c r="AZ16" s="33">
        <v>0</v>
      </c>
      <c r="BA16" s="33">
        <v>0</v>
      </c>
      <c r="BB16" s="33">
        <f>BA16+AZ16</f>
        <v>0</v>
      </c>
      <c r="BC16" s="33">
        <f>AW16+AZ16</f>
        <v>0</v>
      </c>
      <c r="BD16" s="33">
        <f>AX16+BA16</f>
        <v>0</v>
      </c>
      <c r="BE16" s="33">
        <f>AY16+BB16</f>
        <v>0</v>
      </c>
    </row>
    <row r="17" spans="1:57" ht="20.25" customHeight="1">
      <c r="A17" s="71">
        <v>12</v>
      </c>
      <c r="B17" s="113" t="s">
        <v>339</v>
      </c>
      <c r="C17" s="55" t="s">
        <v>356</v>
      </c>
      <c r="D17" s="7" t="s">
        <v>369</v>
      </c>
      <c r="E17" s="8" t="s">
        <v>26</v>
      </c>
      <c r="F17" s="12">
        <v>1</v>
      </c>
      <c r="G17" s="30">
        <f t="shared" si="5"/>
        <v>6</v>
      </c>
      <c r="H17" s="30">
        <f t="shared" si="6"/>
        <v>3</v>
      </c>
      <c r="I17" s="43">
        <v>28.5</v>
      </c>
      <c r="J17" s="43">
        <v>127</v>
      </c>
      <c r="K17" s="24" t="str">
        <f t="shared" si="0"/>
        <v>น้ำหนักมากเกินเกณฑ์</v>
      </c>
      <c r="L17" s="24" t="str">
        <f t="shared" si="1"/>
        <v>สูง</v>
      </c>
      <c r="M17" s="24" t="str">
        <f t="shared" si="2"/>
        <v>สมส่วน</v>
      </c>
      <c r="N17" s="10" t="str">
        <f>[1]Profile!$B$2</f>
        <v>700101-1</v>
      </c>
      <c r="O17" s="11" t="e">
        <f>#REF!</f>
        <v>#REF!</v>
      </c>
      <c r="P17" s="1" t="str">
        <f t="shared" si="3"/>
        <v>175</v>
      </c>
      <c r="Q17" s="1" t="str">
        <f t="shared" si="4"/>
        <v>1127</v>
      </c>
      <c r="R17" s="1">
        <f>ROUND(VLOOKUP($P17,[1]age!$A$2:$M$457,2,FALSE),1)</f>
        <v>22.1</v>
      </c>
      <c r="S17" s="1">
        <f>ROUND(VLOOKUP($P17,[1]age!$A$2:$M$457,3,FALSE),1)</f>
        <v>3.1</v>
      </c>
      <c r="T17" s="1">
        <f>ROUND(VLOOKUP($P17,[1]age!$A$2:$M$457,4,FALSE),1)</f>
        <v>15.9</v>
      </c>
      <c r="U17" s="1">
        <f>ROUND(VLOOKUP($P17,[1]age!$A$2:$M$457,5,FALSE),1)</f>
        <v>17</v>
      </c>
      <c r="V17" s="1">
        <f>ROUND(VLOOKUP($P17,[1]age!$A$2:$M$457,6,FALSE),1)</f>
        <v>26.2</v>
      </c>
      <c r="W17" s="1">
        <f>ROUND(VLOOKUP($P17,[1]age!$A$2:$M$457,7,FALSE),1)</f>
        <v>28.2</v>
      </c>
      <c r="X17" s="1">
        <f>ROUND(VLOOKUP($P17,[1]age!$A$2:$M$457,8,FALSE),1)</f>
        <v>116</v>
      </c>
      <c r="Y17" s="1">
        <f>ROUND(VLOOKUP($P17,[1]age!$A$2:$M$457,9,FALSE),1)</f>
        <v>4.7</v>
      </c>
      <c r="Z17" s="1">
        <f>ROUND(VLOOKUP($P17,[1]age!$A$2:$M$457,10,FALSE),1)</f>
        <v>106.7</v>
      </c>
      <c r="AA17" s="1">
        <f>ROUND(VLOOKUP($P17,[1]age!$A$2:$M$457,11,FALSE),1)</f>
        <v>109</v>
      </c>
      <c r="AB17" s="1">
        <f>ROUND(VLOOKUP($P17,[1]age!$A$2:$M$457,12,FALSE),1)</f>
        <v>122.9</v>
      </c>
      <c r="AC17" s="1">
        <f>ROUND(VLOOKUP($P17,[1]age!$A$2:$M$457,13,FALSE),1)</f>
        <v>125.3</v>
      </c>
      <c r="AD17" s="1">
        <f>ROUND(VLOOKUP($Q17,[1]ht!$A$2:$H$253,2,FALSE),1)</f>
        <v>26.9</v>
      </c>
      <c r="AE17" s="1">
        <f>ROUND(VLOOKUP($Q17,[1]ht!$A$2:$H$253,3,FALSE),1)</f>
        <v>2.9</v>
      </c>
      <c r="AF17" s="1">
        <f>ROUND(VLOOKUP($Q17,[1]ht!$A$2:$H$253,4,FALSE),1)</f>
        <v>21.2</v>
      </c>
      <c r="AG17" s="1">
        <f>ROUND(VLOOKUP($Q17,[1]ht!$A$2:$H$253,5,FALSE),1)</f>
        <v>22.1</v>
      </c>
      <c r="AH17" s="1">
        <f>ROUND(VLOOKUP($Q17,[1]ht!$A$2:$H$253,6,FALSE),1)</f>
        <v>30.7</v>
      </c>
      <c r="AI17" s="1">
        <f>ROUND(VLOOKUP($Q17,[1]ht!$A$2:$H$253,7,FALSE),1)</f>
        <v>32.6</v>
      </c>
      <c r="AJ17" s="1">
        <f>ROUND(VLOOKUP($Q17,[1]ht!$A$2:$H$253,8,FALSE),1)</f>
        <v>36.299999999999997</v>
      </c>
      <c r="AK17"/>
      <c r="AL17" s="18" t="s">
        <v>57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23.25" customHeight="1">
      <c r="A18" s="71">
        <v>13</v>
      </c>
      <c r="B18" s="114" t="s">
        <v>340</v>
      </c>
      <c r="C18" s="115">
        <v>1959300094068</v>
      </c>
      <c r="D18" s="7" t="s">
        <v>370</v>
      </c>
      <c r="E18" s="8" t="s">
        <v>26</v>
      </c>
      <c r="F18" s="12">
        <v>1</v>
      </c>
      <c r="G18" s="30">
        <f t="shared" si="5"/>
        <v>5</v>
      </c>
      <c r="H18" s="30">
        <f t="shared" si="6"/>
        <v>5</v>
      </c>
      <c r="I18" s="43">
        <v>15.3</v>
      </c>
      <c r="J18" s="43">
        <v>112</v>
      </c>
      <c r="K18" s="24" t="str">
        <f t="shared" si="0"/>
        <v>น้ำหนักค่อนข้างน้อย</v>
      </c>
      <c r="L18" s="24" t="str">
        <f t="shared" si="1"/>
        <v>ส่วนสูงตามเกณฑ์</v>
      </c>
      <c r="M18" s="24" t="str">
        <f t="shared" si="2"/>
        <v>ผอม</v>
      </c>
      <c r="N18" s="10" t="str">
        <f>[1]Profile!$B$2</f>
        <v>700101-1</v>
      </c>
      <c r="O18" s="11" t="e">
        <f>#REF!</f>
        <v>#REF!</v>
      </c>
      <c r="P18" s="1" t="str">
        <f t="shared" si="3"/>
        <v>165</v>
      </c>
      <c r="Q18" s="1" t="str">
        <f t="shared" si="4"/>
        <v>1112</v>
      </c>
      <c r="R18" s="1">
        <f>ROUND(VLOOKUP($P18,[1]age!$A$2:$M$457,2,FALSE),1)</f>
        <v>20.100000000000001</v>
      </c>
      <c r="S18" s="1">
        <f>ROUND(VLOOKUP($P18,[1]age!$A$2:$M$457,3,FALSE),1)</f>
        <v>2.7</v>
      </c>
      <c r="T18" s="1">
        <f>ROUND(VLOOKUP($P18,[1]age!$A$2:$M$457,4,FALSE),1)</f>
        <v>14.7</v>
      </c>
      <c r="U18" s="1">
        <f>ROUND(VLOOKUP($P18,[1]age!$A$2:$M$457,5,FALSE),1)</f>
        <v>15.7</v>
      </c>
      <c r="V18" s="1">
        <f>ROUND(VLOOKUP($P18,[1]age!$A$2:$M$457,6,FALSE),1)</f>
        <v>23.8</v>
      </c>
      <c r="W18" s="1">
        <f>ROUND(VLOOKUP($P18,[1]age!$A$2:$M$457,7,FALSE),1)</f>
        <v>25.5</v>
      </c>
      <c r="X18" s="1">
        <f>ROUND(VLOOKUP($P18,[1]age!$A$2:$M$457,8,FALSE),1)</f>
        <v>111.2</v>
      </c>
      <c r="Y18" s="1">
        <f>ROUND(VLOOKUP($P18,[1]age!$A$2:$M$457,9,FALSE),1)</f>
        <v>4.4000000000000004</v>
      </c>
      <c r="Z18" s="1">
        <f>ROUND(VLOOKUP($P18,[1]age!$A$2:$M$457,10,FALSE),1)</f>
        <v>102.3</v>
      </c>
      <c r="AA18" s="1">
        <f>ROUND(VLOOKUP($P18,[1]age!$A$2:$M$457,11,FALSE),1)</f>
        <v>104.4</v>
      </c>
      <c r="AB18" s="1">
        <f>ROUND(VLOOKUP($P18,[1]age!$A$2:$M$457,12,FALSE),1)</f>
        <v>117.7</v>
      </c>
      <c r="AC18" s="1">
        <f>ROUND(VLOOKUP($P18,[1]age!$A$2:$M$457,13,FALSE),1)</f>
        <v>120</v>
      </c>
      <c r="AD18" s="1">
        <f>ROUND(VLOOKUP($Q18,[1]ht!$A$2:$H$253,2,FALSE),1)</f>
        <v>19.899999999999999</v>
      </c>
      <c r="AE18" s="1">
        <f>ROUND(VLOOKUP($Q18,[1]ht!$A$2:$H$253,3,FALSE),1)</f>
        <v>1.8</v>
      </c>
      <c r="AF18" s="1">
        <f>ROUND(VLOOKUP($Q18,[1]ht!$A$2:$H$253,4,FALSE),1)</f>
        <v>16.2</v>
      </c>
      <c r="AG18" s="1">
        <f>ROUND(VLOOKUP($Q18,[1]ht!$A$2:$H$253,5,FALSE),1)</f>
        <v>16.899999999999999</v>
      </c>
      <c r="AH18" s="1">
        <f>ROUND(VLOOKUP($Q18,[1]ht!$A$2:$H$253,6,FALSE),1)</f>
        <v>22.3</v>
      </c>
      <c r="AI18" s="1">
        <f>ROUND(VLOOKUP($Q18,[1]ht!$A$2:$H$253,7,FALSE),1)</f>
        <v>23.5</v>
      </c>
      <c r="AJ18" s="1">
        <f>ROUND(VLOOKUP($Q18,[1]ht!$A$2:$H$253,8,FALSE),1)</f>
        <v>25.7</v>
      </c>
      <c r="AK18"/>
      <c r="AL18" s="231" t="s">
        <v>58</v>
      </c>
      <c r="AM18" s="232"/>
      <c r="AN18" s="232"/>
      <c r="AO18" s="232"/>
      <c r="AP18" s="232"/>
      <c r="AQ18" s="233"/>
      <c r="AR18" s="19" t="s">
        <v>59</v>
      </c>
      <c r="AS18" s="20"/>
      <c r="AT18" s="20"/>
      <c r="AU18" s="21"/>
      <c r="AV18" s="21"/>
      <c r="AW18" s="21"/>
      <c r="AX18" s="21"/>
      <c r="AY18" s="21"/>
      <c r="AZ18" s="21"/>
      <c r="BA18" s="234" t="s">
        <v>60</v>
      </c>
      <c r="BB18" s="235"/>
      <c r="BC18"/>
      <c r="BD18"/>
      <c r="BE18"/>
    </row>
    <row r="19" spans="1:57" ht="26.25" customHeight="1">
      <c r="A19" s="71">
        <v>14</v>
      </c>
      <c r="B19" s="107" t="s">
        <v>341</v>
      </c>
      <c r="C19" s="115">
        <v>1959300099353</v>
      </c>
      <c r="D19" s="7" t="s">
        <v>371</v>
      </c>
      <c r="E19" s="8" t="s">
        <v>26</v>
      </c>
      <c r="F19" s="12">
        <v>2</v>
      </c>
      <c r="G19" s="30">
        <f t="shared" si="5"/>
        <v>5</v>
      </c>
      <c r="H19" s="30">
        <f t="shared" si="6"/>
        <v>0</v>
      </c>
      <c r="I19" s="43">
        <v>12.6</v>
      </c>
      <c r="J19" s="43">
        <v>109</v>
      </c>
      <c r="K19" s="24" t="str">
        <f t="shared" si="0"/>
        <v>น้ำหนักน้อยกว่าเกณฑ์</v>
      </c>
      <c r="L19" s="24" t="str">
        <f t="shared" si="1"/>
        <v>ส่วนสูงตามเกณฑ์</v>
      </c>
      <c r="M19" s="24" t="str">
        <f t="shared" si="2"/>
        <v>ผอม</v>
      </c>
      <c r="N19" s="10" t="str">
        <f>[1]Profile!$B$2</f>
        <v>700101-1</v>
      </c>
      <c r="O19" s="11" t="e">
        <f>#REF!</f>
        <v>#REF!</v>
      </c>
      <c r="P19" s="1" t="str">
        <f t="shared" si="3"/>
        <v>260</v>
      </c>
      <c r="Q19" s="1" t="str">
        <f t="shared" si="4"/>
        <v>2109</v>
      </c>
      <c r="R19" s="1">
        <f>ROUND(VLOOKUP($P19,[1]age!$A$2:$M$457,2,FALSE),1)</f>
        <v>18.3</v>
      </c>
      <c r="S19" s="1">
        <f>ROUND(VLOOKUP($P19,[1]age!$A$2:$M$457,3,FALSE),1)</f>
        <v>2.4</v>
      </c>
      <c r="T19" s="1">
        <f>ROUND(VLOOKUP($P19,[1]age!$A$2:$M$457,4,FALSE),1)</f>
        <v>13.5</v>
      </c>
      <c r="U19" s="1">
        <f>ROUND(VLOOKUP($P19,[1]age!$A$2:$M$457,5,FALSE),1)</f>
        <v>14.4</v>
      </c>
      <c r="V19" s="1">
        <f>ROUND(VLOOKUP($P19,[1]age!$A$2:$M$457,6,FALSE),1)</f>
        <v>21.7</v>
      </c>
      <c r="W19" s="1">
        <f>ROUND(VLOOKUP($P19,[1]age!$A$2:$M$457,7,FALSE),1)</f>
        <v>23.1</v>
      </c>
      <c r="X19" s="1">
        <f>ROUND(VLOOKUP($P19,[1]age!$A$2:$M$457,8,FALSE),1)</f>
        <v>107.5</v>
      </c>
      <c r="Y19" s="1">
        <f>ROUND(VLOOKUP($P19,[1]age!$A$2:$M$457,9,FALSE),1)</f>
        <v>4.3</v>
      </c>
      <c r="Z19" s="1">
        <f>ROUND(VLOOKUP($P19,[1]age!$A$2:$M$457,10,FALSE),1)</f>
        <v>99</v>
      </c>
      <c r="AA19" s="1">
        <f>ROUND(VLOOKUP($P19,[1]age!$A$2:$M$457,11,FALSE),1)</f>
        <v>101.1</v>
      </c>
      <c r="AB19" s="1">
        <f>ROUND(VLOOKUP($P19,[1]age!$A$2:$M$457,12,FALSE),1)</f>
        <v>113.9</v>
      </c>
      <c r="AC19" s="1">
        <f>ROUND(VLOOKUP($P19,[1]age!$A$2:$M$457,13,FALSE),1)</f>
        <v>116</v>
      </c>
      <c r="AD19" s="1">
        <f>ROUND(VLOOKUP($Q19,[1]ht!$A$2:$H$253,2,FALSE),1)</f>
        <v>18.600000000000001</v>
      </c>
      <c r="AE19" s="1">
        <f>ROUND(VLOOKUP($Q19,[1]ht!$A$2:$H$253,3,FALSE),1)</f>
        <v>1.8</v>
      </c>
      <c r="AF19" s="1">
        <f>ROUND(VLOOKUP($Q19,[1]ht!$A$2:$H$253,4,FALSE),1)</f>
        <v>15</v>
      </c>
      <c r="AG19" s="1">
        <f>ROUND(VLOOKUP($Q19,[1]ht!$A$2:$H$253,5,FALSE),1)</f>
        <v>15.7</v>
      </c>
      <c r="AH19" s="1">
        <f>ROUND(VLOOKUP($Q19,[1]ht!$A$2:$H$253,6,FALSE),1)</f>
        <v>21.1</v>
      </c>
      <c r="AI19" s="1">
        <f>ROUND(VLOOKUP($Q19,[1]ht!$A$2:$H$253,7,FALSE),1)</f>
        <v>22.2</v>
      </c>
      <c r="AJ19" s="1">
        <f>ROUND(VLOOKUP($Q19,[1]ht!$A$2:$H$253,8,FALSE),1)</f>
        <v>24.3</v>
      </c>
      <c r="AK19"/>
      <c r="AL19" s="238" t="s">
        <v>37</v>
      </c>
      <c r="AM19" s="238"/>
      <c r="AN19" s="238" t="s">
        <v>38</v>
      </c>
      <c r="AO19" s="238"/>
      <c r="AP19" s="241" t="s">
        <v>39</v>
      </c>
      <c r="AQ19" s="241"/>
      <c r="AR19" s="238" t="s">
        <v>37</v>
      </c>
      <c r="AS19" s="238"/>
      <c r="AT19" s="238"/>
      <c r="AU19" s="238" t="s">
        <v>38</v>
      </c>
      <c r="AV19" s="238"/>
      <c r="AW19" s="238"/>
      <c r="AX19" s="239" t="s">
        <v>39</v>
      </c>
      <c r="AY19" s="239"/>
      <c r="AZ19" s="240"/>
      <c r="BA19" s="236"/>
      <c r="BB19" s="237"/>
      <c r="BC19"/>
      <c r="BD19"/>
      <c r="BE19"/>
    </row>
    <row r="20" spans="1:57" ht="23.25">
      <c r="A20" s="71">
        <v>15</v>
      </c>
      <c r="B20" s="107" t="s">
        <v>342</v>
      </c>
      <c r="C20" s="115">
        <v>1959901258146</v>
      </c>
      <c r="D20" s="7" t="s">
        <v>372</v>
      </c>
      <c r="E20" s="8" t="s">
        <v>26</v>
      </c>
      <c r="F20" s="12">
        <v>1</v>
      </c>
      <c r="G20" s="30">
        <f t="shared" si="5"/>
        <v>5</v>
      </c>
      <c r="H20" s="30">
        <f t="shared" si="6"/>
        <v>0</v>
      </c>
      <c r="I20" s="43">
        <v>11.2</v>
      </c>
      <c r="J20" s="43">
        <v>107</v>
      </c>
      <c r="K20" s="24" t="str">
        <f t="shared" si="0"/>
        <v>น้ำหนักน้อยกว่าเกณฑ์</v>
      </c>
      <c r="L20" s="24" t="str">
        <f t="shared" si="1"/>
        <v>ส่วนสูงตามเกณฑ์</v>
      </c>
      <c r="M20" s="24" t="str">
        <f t="shared" si="2"/>
        <v>ผอม</v>
      </c>
      <c r="N20" s="10" t="str">
        <f>[1]Profile!$B$2</f>
        <v>700101-1</v>
      </c>
      <c r="O20" s="11" t="e">
        <f>#REF!</f>
        <v>#REF!</v>
      </c>
      <c r="P20" s="1" t="str">
        <f t="shared" si="3"/>
        <v>160</v>
      </c>
      <c r="Q20" s="1" t="str">
        <f t="shared" si="4"/>
        <v>1107</v>
      </c>
      <c r="R20" s="1">
        <f>ROUND(VLOOKUP($P20,[1]age!$A$2:$M$457,2,FALSE),1)</f>
        <v>19.2</v>
      </c>
      <c r="S20" s="1">
        <f>ROUND(VLOOKUP($P20,[1]age!$A$2:$M$457,3,FALSE),1)</f>
        <v>2.5</v>
      </c>
      <c r="T20" s="1">
        <f>ROUND(VLOOKUP($P20,[1]age!$A$2:$M$457,4,FALSE),1)</f>
        <v>14.1</v>
      </c>
      <c r="U20" s="1">
        <f>ROUND(VLOOKUP($P20,[1]age!$A$2:$M$457,5,FALSE),1)</f>
        <v>15</v>
      </c>
      <c r="V20" s="1">
        <f>ROUND(VLOOKUP($P20,[1]age!$A$2:$M$457,6,FALSE),1)</f>
        <v>22.6</v>
      </c>
      <c r="W20" s="1">
        <f>ROUND(VLOOKUP($P20,[1]age!$A$2:$M$457,7,FALSE),1)</f>
        <v>24.2</v>
      </c>
      <c r="X20" s="1">
        <f>ROUND(VLOOKUP($P20,[1]age!$A$2:$M$457,8,FALSE),1)</f>
        <v>108.6</v>
      </c>
      <c r="Y20" s="1">
        <f>ROUND(VLOOKUP($P20,[1]age!$A$2:$M$457,9,FALSE),1)</f>
        <v>4.4000000000000004</v>
      </c>
      <c r="Z20" s="1">
        <f>ROUND(VLOOKUP($P20,[1]age!$A$2:$M$457,10,FALSE),1)</f>
        <v>99.9</v>
      </c>
      <c r="AA20" s="1">
        <f>ROUND(VLOOKUP($P20,[1]age!$A$2:$M$457,11,FALSE),1)</f>
        <v>102</v>
      </c>
      <c r="AB20" s="1">
        <f>ROUND(VLOOKUP($P20,[1]age!$A$2:$M$457,12,FALSE),1)</f>
        <v>115.1</v>
      </c>
      <c r="AC20" s="1">
        <f>ROUND(VLOOKUP($P20,[1]age!$A$2:$M$457,13,FALSE),1)</f>
        <v>117.3</v>
      </c>
      <c r="AD20" s="1">
        <f>ROUND(VLOOKUP($Q20,[1]ht!$A$2:$H$253,2,FALSE),1)</f>
        <v>18.2</v>
      </c>
      <c r="AE20" s="1">
        <f>ROUND(VLOOKUP($Q20,[1]ht!$A$2:$H$253,3,FALSE),1)</f>
        <v>1.6</v>
      </c>
      <c r="AF20" s="1">
        <f>ROUND(VLOOKUP($Q20,[1]ht!$A$2:$H$253,4,FALSE),1)</f>
        <v>14.9</v>
      </c>
      <c r="AG20" s="1">
        <f>ROUND(VLOOKUP($Q20,[1]ht!$A$2:$H$253,5,FALSE),1)</f>
        <v>15.6</v>
      </c>
      <c r="AH20" s="1">
        <f>ROUND(VLOOKUP($Q20,[1]ht!$A$2:$H$253,6,FALSE),1)</f>
        <v>20.5</v>
      </c>
      <c r="AI20" s="1">
        <f>ROUND(VLOOKUP($Q20,[1]ht!$A$2:$H$253,7,FALSE),1)</f>
        <v>21.4</v>
      </c>
      <c r="AJ20" s="1">
        <f>ROUND(VLOOKUP($Q20,[1]ht!$A$2:$H$253,8,FALSE),1)</f>
        <v>23.4</v>
      </c>
      <c r="AK20"/>
      <c r="AL20" s="245">
        <v>13</v>
      </c>
      <c r="AM20" s="245"/>
      <c r="AN20" s="251">
        <v>7</v>
      </c>
      <c r="AO20" s="252"/>
      <c r="AP20" s="246">
        <f>AN20+AL20</f>
        <v>20</v>
      </c>
      <c r="AQ20" s="248"/>
      <c r="AR20" s="245">
        <v>0</v>
      </c>
      <c r="AS20" s="245"/>
      <c r="AT20" s="245"/>
      <c r="AU20" s="245">
        <v>0</v>
      </c>
      <c r="AV20" s="245"/>
      <c r="AW20" s="245"/>
      <c r="AX20" s="246">
        <f>AU20+AR20</f>
        <v>0</v>
      </c>
      <c r="AY20" s="247"/>
      <c r="AZ20" s="248"/>
      <c r="BA20" s="249">
        <f>AX20*100/AP20</f>
        <v>0</v>
      </c>
      <c r="BB20" s="250"/>
      <c r="BC20"/>
      <c r="BD20"/>
      <c r="BE20"/>
    </row>
    <row r="21" spans="1:57" ht="26.25">
      <c r="A21" s="71">
        <v>16</v>
      </c>
      <c r="B21" s="107" t="s">
        <v>343</v>
      </c>
      <c r="C21" s="115">
        <v>1959901266386</v>
      </c>
      <c r="D21" s="7" t="s">
        <v>373</v>
      </c>
      <c r="E21" s="8" t="s">
        <v>26</v>
      </c>
      <c r="F21" s="9">
        <v>1</v>
      </c>
      <c r="G21" s="30">
        <f t="shared" si="5"/>
        <v>4</v>
      </c>
      <c r="H21" s="30">
        <f t="shared" si="6"/>
        <v>10</v>
      </c>
      <c r="I21" s="43">
        <v>15.4</v>
      </c>
      <c r="J21" s="43">
        <v>113</v>
      </c>
      <c r="K21" s="24" t="str">
        <f t="shared" si="0"/>
        <v>น้ำหนักตามเกณฑ์</v>
      </c>
      <c r="L21" s="24" t="str">
        <f t="shared" si="1"/>
        <v>ส่วนสูงตามเกณฑ์</v>
      </c>
      <c r="M21" s="24" t="str">
        <f t="shared" si="2"/>
        <v>ผอม</v>
      </c>
      <c r="N21" s="10" t="str">
        <f>[1]Profile!$B$2</f>
        <v>700101-1</v>
      </c>
      <c r="O21" s="11" t="e">
        <f>#REF!</f>
        <v>#REF!</v>
      </c>
      <c r="P21" s="1" t="str">
        <f t="shared" si="3"/>
        <v>158</v>
      </c>
      <c r="Q21" s="1" t="str">
        <f t="shared" si="4"/>
        <v>1113</v>
      </c>
      <c r="R21" s="1">
        <f>ROUND(VLOOKUP($P21,[1]age!$A$2:$M$457,2,FALSE),1)</f>
        <v>18.8</v>
      </c>
      <c r="S21" s="1">
        <f>ROUND(VLOOKUP($P21,[1]age!$A$2:$M$457,3,FALSE),1)</f>
        <v>2.5</v>
      </c>
      <c r="T21" s="1">
        <f>ROUND(VLOOKUP($P21,[1]age!$A$2:$M$457,4,FALSE),1)</f>
        <v>13.9</v>
      </c>
      <c r="U21" s="1">
        <f>ROUND(VLOOKUP($P21,[1]age!$A$2:$M$457,5,FALSE),1)</f>
        <v>14.8</v>
      </c>
      <c r="V21" s="1">
        <f>ROUND(VLOOKUP($P21,[1]age!$A$2:$M$457,6,FALSE),1)</f>
        <v>22.1</v>
      </c>
      <c r="W21" s="1">
        <f>ROUND(VLOOKUP($P21,[1]age!$A$2:$M$457,7,FALSE),1)</f>
        <v>23.7</v>
      </c>
      <c r="X21" s="1">
        <f>ROUND(VLOOKUP($P21,[1]age!$A$2:$M$457,8,FALSE),1)</f>
        <v>107.6</v>
      </c>
      <c r="Y21" s="1">
        <f>ROUND(VLOOKUP($P21,[1]age!$A$2:$M$457,9,FALSE),1)</f>
        <v>4.3</v>
      </c>
      <c r="Z21" s="1">
        <f>ROUND(VLOOKUP($P21,[1]age!$A$2:$M$457,10,FALSE),1)</f>
        <v>99</v>
      </c>
      <c r="AA21" s="1">
        <f>ROUND(VLOOKUP($P21,[1]age!$A$2:$M$457,11,FALSE),1)</f>
        <v>101.1</v>
      </c>
      <c r="AB21" s="1">
        <f>ROUND(VLOOKUP($P21,[1]age!$A$2:$M$457,12,FALSE),1)</f>
        <v>114</v>
      </c>
      <c r="AC21" s="1">
        <f>ROUND(VLOOKUP($P21,[1]age!$A$2:$M$457,13,FALSE),1)</f>
        <v>116.2</v>
      </c>
      <c r="AD21" s="1">
        <f>ROUND(VLOOKUP($Q21,[1]ht!$A$2:$H$253,2,FALSE),1)</f>
        <v>20.3</v>
      </c>
      <c r="AE21" s="1">
        <f>ROUND(VLOOKUP($Q21,[1]ht!$A$2:$H$253,3,FALSE),1)</f>
        <v>1.9</v>
      </c>
      <c r="AF21" s="1">
        <f>ROUND(VLOOKUP($Q21,[1]ht!$A$2:$H$253,4,FALSE),1)</f>
        <v>16.5</v>
      </c>
      <c r="AG21" s="1">
        <f>ROUND(VLOOKUP($Q21,[1]ht!$A$2:$H$253,5,FALSE),1)</f>
        <v>17.2</v>
      </c>
      <c r="AH21" s="1">
        <f>ROUND(VLOOKUP($Q21,[1]ht!$A$2:$H$253,6,FALSE),1)</f>
        <v>22.8</v>
      </c>
      <c r="AI21" s="1">
        <f>ROUND(VLOOKUP($Q21,[1]ht!$A$2:$H$253,7,FALSE),1)</f>
        <v>24</v>
      </c>
      <c r="AJ21" s="1">
        <f>ROUND(VLOOKUP($Q21,[1]ht!$A$2:$H$253,8,FALSE),1)</f>
        <v>26.3</v>
      </c>
      <c r="AK21"/>
      <c r="AL21" s="22" t="s">
        <v>61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/>
      <c r="BC21"/>
      <c r="BD21"/>
      <c r="BE21"/>
    </row>
    <row r="22" spans="1:57" ht="20.25" customHeight="1">
      <c r="A22" s="71">
        <v>17</v>
      </c>
      <c r="B22" s="107" t="s">
        <v>344</v>
      </c>
      <c r="C22" s="115">
        <v>1959901257671</v>
      </c>
      <c r="D22" s="7" t="s">
        <v>374</v>
      </c>
      <c r="E22" s="8" t="s">
        <v>26</v>
      </c>
      <c r="F22" s="9">
        <v>1</v>
      </c>
      <c r="G22" s="30">
        <f t="shared" si="5"/>
        <v>5</v>
      </c>
      <c r="H22" s="30">
        <f t="shared" si="6"/>
        <v>0</v>
      </c>
      <c r="I22" s="43">
        <v>22</v>
      </c>
      <c r="J22" s="43">
        <v>123</v>
      </c>
      <c r="K22" s="24" t="str">
        <f t="shared" si="0"/>
        <v>น้ำหนักตามเกณฑ์</v>
      </c>
      <c r="L22" s="24" t="str">
        <f t="shared" si="1"/>
        <v>สูง</v>
      </c>
      <c r="M22" s="24" t="str">
        <f t="shared" si="2"/>
        <v>สมส่วน</v>
      </c>
      <c r="N22" s="10" t="str">
        <f>[1]Profile!$B$2</f>
        <v>700101-1</v>
      </c>
      <c r="O22" s="11" t="e">
        <f>#REF!</f>
        <v>#REF!</v>
      </c>
      <c r="P22" s="1" t="str">
        <f t="shared" si="3"/>
        <v>160</v>
      </c>
      <c r="Q22" s="1" t="str">
        <f t="shared" si="4"/>
        <v>1123</v>
      </c>
      <c r="R22" s="1">
        <f>ROUND(VLOOKUP($P22,[1]age!$A$2:$M$457,2,FALSE),1)</f>
        <v>19.2</v>
      </c>
      <c r="S22" s="1">
        <f>ROUND(VLOOKUP($P22,[1]age!$A$2:$M$457,3,FALSE),1)</f>
        <v>2.5</v>
      </c>
      <c r="T22" s="1">
        <f>ROUND(VLOOKUP($P22,[1]age!$A$2:$M$457,4,FALSE),1)</f>
        <v>14.1</v>
      </c>
      <c r="U22" s="1">
        <f>ROUND(VLOOKUP($P22,[1]age!$A$2:$M$457,5,FALSE),1)</f>
        <v>15</v>
      </c>
      <c r="V22" s="1">
        <f>ROUND(VLOOKUP($P22,[1]age!$A$2:$M$457,6,FALSE),1)</f>
        <v>22.6</v>
      </c>
      <c r="W22" s="1">
        <f>ROUND(VLOOKUP($P22,[1]age!$A$2:$M$457,7,FALSE),1)</f>
        <v>24.2</v>
      </c>
      <c r="X22" s="1">
        <f>ROUND(VLOOKUP($P22,[1]age!$A$2:$M$457,8,FALSE),1)</f>
        <v>108.6</v>
      </c>
      <c r="Y22" s="1">
        <f>ROUND(VLOOKUP($P22,[1]age!$A$2:$M$457,9,FALSE),1)</f>
        <v>4.4000000000000004</v>
      </c>
      <c r="Z22" s="1">
        <f>ROUND(VLOOKUP($P22,[1]age!$A$2:$M$457,10,FALSE),1)</f>
        <v>99.9</v>
      </c>
      <c r="AA22" s="1">
        <f>ROUND(VLOOKUP($P22,[1]age!$A$2:$M$457,11,FALSE),1)</f>
        <v>102</v>
      </c>
      <c r="AB22" s="1">
        <f>ROUND(VLOOKUP($P22,[1]age!$A$2:$M$457,12,FALSE),1)</f>
        <v>115.1</v>
      </c>
      <c r="AC22" s="1">
        <f>ROUND(VLOOKUP($P22,[1]age!$A$2:$M$457,13,FALSE),1)</f>
        <v>117.3</v>
      </c>
      <c r="AD22" s="1">
        <f>ROUND(VLOOKUP($Q22,[1]ht!$A$2:$H$253,2,FALSE),1)</f>
        <v>24.7</v>
      </c>
      <c r="AE22" s="1">
        <f>ROUND(VLOOKUP($Q22,[1]ht!$A$2:$H$253,3,FALSE),1)</f>
        <v>2.5</v>
      </c>
      <c r="AF22" s="1">
        <f>ROUND(VLOOKUP($Q22,[1]ht!$A$2:$H$253,4,FALSE),1)</f>
        <v>19.7</v>
      </c>
      <c r="AG22" s="1">
        <f>ROUND(VLOOKUP($Q22,[1]ht!$A$2:$H$253,5,FALSE),1)</f>
        <v>20.5</v>
      </c>
      <c r="AH22" s="1">
        <f>ROUND(VLOOKUP($Q22,[1]ht!$A$2:$H$253,6,FALSE),1)</f>
        <v>28</v>
      </c>
      <c r="AI22" s="1">
        <f>ROUND(VLOOKUP($Q22,[1]ht!$A$2:$H$253,7,FALSE),1)</f>
        <v>29.7</v>
      </c>
      <c r="AJ22" s="1">
        <f>ROUND(VLOOKUP($Q22,[1]ht!$A$2:$H$253,8,FALSE),1)</f>
        <v>33</v>
      </c>
    </row>
    <row r="23" spans="1:57" ht="24.75">
      <c r="A23" s="71">
        <v>18</v>
      </c>
      <c r="B23" s="107" t="s">
        <v>345</v>
      </c>
      <c r="C23" s="115">
        <v>1959901263492</v>
      </c>
      <c r="D23" s="7" t="s">
        <v>375</v>
      </c>
      <c r="E23" s="8" t="s">
        <v>26</v>
      </c>
      <c r="F23" s="9">
        <v>2</v>
      </c>
      <c r="G23" s="30">
        <f t="shared" si="5"/>
        <v>4</v>
      </c>
      <c r="H23" s="30">
        <f t="shared" si="6"/>
        <v>11</v>
      </c>
      <c r="I23" s="43">
        <v>19.399999999999999</v>
      </c>
      <c r="J23" s="43">
        <v>116</v>
      </c>
      <c r="K23" s="24" t="str">
        <f t="shared" si="0"/>
        <v>น้ำหนักตามเกณฑ์</v>
      </c>
      <c r="L23" s="24" t="str">
        <f t="shared" si="1"/>
        <v>สูง</v>
      </c>
      <c r="M23" s="24" t="str">
        <f t="shared" si="2"/>
        <v>สมส่วน</v>
      </c>
      <c r="N23" s="10" t="str">
        <f>[1]Profile!$B$2</f>
        <v>700101-1</v>
      </c>
      <c r="O23" s="11" t="e">
        <f>#REF!</f>
        <v>#REF!</v>
      </c>
      <c r="P23" s="1" t="str">
        <f t="shared" si="3"/>
        <v>259</v>
      </c>
      <c r="Q23" s="1" t="str">
        <f t="shared" si="4"/>
        <v>2116</v>
      </c>
      <c r="R23" s="1">
        <f>ROUND(VLOOKUP($P23,[1]age!$A$2:$M$457,2,FALSE),1)</f>
        <v>18.100000000000001</v>
      </c>
      <c r="S23" s="1">
        <f>ROUND(VLOOKUP($P23,[1]age!$A$2:$M$457,3,FALSE),1)</f>
        <v>2.2999999999999998</v>
      </c>
      <c r="T23" s="1">
        <f>ROUND(VLOOKUP($P23,[1]age!$A$2:$M$457,4,FALSE),1)</f>
        <v>13.4</v>
      </c>
      <c r="U23" s="1">
        <f>ROUND(VLOOKUP($P23,[1]age!$A$2:$M$457,5,FALSE),1)</f>
        <v>14.3</v>
      </c>
      <c r="V23" s="1">
        <f>ROUND(VLOOKUP($P23,[1]age!$A$2:$M$457,6,FALSE),1)</f>
        <v>21.4</v>
      </c>
      <c r="W23" s="1">
        <f>ROUND(VLOOKUP($P23,[1]age!$A$2:$M$457,7,FALSE),1)</f>
        <v>22.8</v>
      </c>
      <c r="X23" s="1">
        <f>ROUND(VLOOKUP($P23,[1]age!$A$2:$M$457,8,FALSE),1)</f>
        <v>107</v>
      </c>
      <c r="Y23" s="1">
        <f>ROUND(VLOOKUP($P23,[1]age!$A$2:$M$457,9,FALSE),1)</f>
        <v>4.2</v>
      </c>
      <c r="Z23" s="1">
        <f>ROUND(VLOOKUP($P23,[1]age!$A$2:$M$457,10,FALSE),1)</f>
        <v>98.5</v>
      </c>
      <c r="AA23" s="1">
        <f>ROUND(VLOOKUP($P23,[1]age!$A$2:$M$457,11,FALSE),1)</f>
        <v>100.6</v>
      </c>
      <c r="AB23" s="1">
        <f>ROUND(VLOOKUP($P23,[1]age!$A$2:$M$457,12,FALSE),1)</f>
        <v>113.3</v>
      </c>
      <c r="AC23" s="1">
        <f>ROUND(VLOOKUP($P23,[1]age!$A$2:$M$457,13,FALSE),1)</f>
        <v>115.4</v>
      </c>
      <c r="AD23" s="1">
        <f>ROUND(VLOOKUP($Q23,[1]ht!$A$2:$H$253,2,FALSE),1)</f>
        <v>21.3</v>
      </c>
      <c r="AE23" s="1">
        <f>ROUND(VLOOKUP($Q23,[1]ht!$A$2:$H$253,3,FALSE),1)</f>
        <v>2.2000000000000002</v>
      </c>
      <c r="AF23" s="1">
        <f>ROUND(VLOOKUP($Q23,[1]ht!$A$2:$H$253,4,FALSE),1)</f>
        <v>16.899999999999999</v>
      </c>
      <c r="AG23" s="1">
        <f>ROUND(VLOOKUP($Q23,[1]ht!$A$2:$H$253,5,FALSE),1)</f>
        <v>17.7</v>
      </c>
      <c r="AH23" s="1">
        <f>ROUND(VLOOKUP($Q23,[1]ht!$A$2:$H$253,6,FALSE),1)</f>
        <v>24.3</v>
      </c>
      <c r="AI23" s="1">
        <f>ROUND(VLOOKUP($Q23,[1]ht!$A$2:$H$253,7,FALSE),1)</f>
        <v>25.6</v>
      </c>
      <c r="AJ23" s="1">
        <f>ROUND(VLOOKUP($Q23,[1]ht!$A$2:$H$253,8,FALSE),1)</f>
        <v>28.3</v>
      </c>
      <c r="AL23" s="27" t="s">
        <v>62</v>
      </c>
      <c r="AM23" s="28"/>
      <c r="AN23" s="28"/>
      <c r="AO23" s="28"/>
      <c r="AP23" s="28"/>
      <c r="AQ23" s="28"/>
      <c r="AR23"/>
      <c r="AX23" s="27" t="s">
        <v>63</v>
      </c>
      <c r="AY23" s="28"/>
      <c r="AZ23" s="28"/>
      <c r="BA23" s="28"/>
      <c r="BB23" s="28"/>
      <c r="BC23" s="28"/>
    </row>
    <row r="24" spans="1:57" ht="24.75">
      <c r="A24" s="71">
        <v>19</v>
      </c>
      <c r="B24" s="107" t="s">
        <v>346</v>
      </c>
      <c r="C24" s="115">
        <v>1959901208262</v>
      </c>
      <c r="D24" s="7" t="s">
        <v>376</v>
      </c>
      <c r="E24" s="8" t="s">
        <v>26</v>
      </c>
      <c r="F24" s="9">
        <v>2</v>
      </c>
      <c r="G24" s="30">
        <f t="shared" si="5"/>
        <v>5</v>
      </c>
      <c r="H24" s="30">
        <f t="shared" si="6"/>
        <v>10</v>
      </c>
      <c r="I24" s="43">
        <v>17.2</v>
      </c>
      <c r="J24" s="43">
        <v>118</v>
      </c>
      <c r="K24" s="24" t="str">
        <f t="shared" si="0"/>
        <v>น้ำหนักตามเกณฑ์</v>
      </c>
      <c r="L24" s="24" t="str">
        <f t="shared" si="1"/>
        <v>ส่วนสูงตามเกณฑ์</v>
      </c>
      <c r="M24" s="24" t="str">
        <f t="shared" si="2"/>
        <v>ผอม</v>
      </c>
      <c r="N24" s="10" t="str">
        <f>[1]Profile!$B$2</f>
        <v>700101-1</v>
      </c>
      <c r="O24" s="11" t="e">
        <f>#REF!</f>
        <v>#REF!</v>
      </c>
      <c r="P24" s="1" t="str">
        <f t="shared" si="3"/>
        <v>270</v>
      </c>
      <c r="Q24" s="1" t="str">
        <f t="shared" si="4"/>
        <v>2118</v>
      </c>
      <c r="R24" s="1">
        <f>ROUND(VLOOKUP($P24,[1]age!$A$2:$M$457,2,FALSE),1)</f>
        <v>20.399999999999999</v>
      </c>
      <c r="S24" s="1">
        <f>ROUND(VLOOKUP($P24,[1]age!$A$2:$M$457,3,FALSE),1)</f>
        <v>2.8</v>
      </c>
      <c r="T24" s="1">
        <f>ROUND(VLOOKUP($P24,[1]age!$A$2:$M$457,4,FALSE),1)</f>
        <v>14.9</v>
      </c>
      <c r="U24" s="1">
        <f>ROUND(VLOOKUP($P24,[1]age!$A$2:$M$457,5,FALSE),1)</f>
        <v>15.9</v>
      </c>
      <c r="V24" s="1">
        <f>ROUND(VLOOKUP($P24,[1]age!$A$2:$M$457,6,FALSE),1)</f>
        <v>24.2</v>
      </c>
      <c r="W24" s="1">
        <f>ROUND(VLOOKUP($P24,[1]age!$A$2:$M$457,7,FALSE),1)</f>
        <v>25.9</v>
      </c>
      <c r="X24" s="1">
        <f>ROUND(VLOOKUP($P24,[1]age!$A$2:$M$457,8,FALSE),1)</f>
        <v>113</v>
      </c>
      <c r="Y24" s="1">
        <f>ROUND(VLOOKUP($P24,[1]age!$A$2:$M$457,9,FALSE),1)</f>
        <v>4.4000000000000004</v>
      </c>
      <c r="Z24" s="1">
        <f>ROUND(VLOOKUP($P24,[1]age!$A$2:$M$457,10,FALSE),1)</f>
        <v>104.2</v>
      </c>
      <c r="AA24" s="1">
        <f>ROUND(VLOOKUP($P24,[1]age!$A$2:$M$457,11,FALSE),1)</f>
        <v>106.3</v>
      </c>
      <c r="AB24" s="1">
        <f>ROUND(VLOOKUP($P24,[1]age!$A$2:$M$457,12,FALSE),1)</f>
        <v>119.7</v>
      </c>
      <c r="AC24" s="1">
        <f>ROUND(VLOOKUP($P24,[1]age!$A$2:$M$457,13,FALSE),1)</f>
        <v>121.9</v>
      </c>
      <c r="AD24" s="1">
        <f>ROUND(VLOOKUP($Q24,[1]ht!$A$2:$H$253,2,FALSE),1)</f>
        <v>22.1</v>
      </c>
      <c r="AE24" s="1">
        <f>ROUND(VLOOKUP($Q24,[1]ht!$A$2:$H$253,3,FALSE),1)</f>
        <v>2.2999999999999998</v>
      </c>
      <c r="AF24" s="1">
        <f>ROUND(VLOOKUP($Q24,[1]ht!$A$2:$H$253,4,FALSE),1)</f>
        <v>17.5</v>
      </c>
      <c r="AG24" s="1">
        <f>ROUND(VLOOKUP($Q24,[1]ht!$A$2:$H$253,5,FALSE),1)</f>
        <v>18.399999999999999</v>
      </c>
      <c r="AH24" s="1">
        <f>ROUND(VLOOKUP($Q24,[1]ht!$A$2:$H$253,6,FALSE),1)</f>
        <v>25.3</v>
      </c>
      <c r="AI24" s="1">
        <f>ROUND(VLOOKUP($Q24,[1]ht!$A$2:$H$253,7,FALSE),1)</f>
        <v>26.7</v>
      </c>
      <c r="AJ24" s="1">
        <f>ROUND(VLOOKUP($Q24,[1]ht!$A$2:$H$253,8,FALSE),1)</f>
        <v>29.6</v>
      </c>
      <c r="AL24" s="27" t="s">
        <v>64</v>
      </c>
      <c r="AM24" s="28"/>
      <c r="AN24" s="28"/>
      <c r="AO24" s="27"/>
      <c r="AP24" s="28"/>
      <c r="AQ24" s="28"/>
      <c r="AR24"/>
      <c r="AX24" s="27" t="s">
        <v>64</v>
      </c>
      <c r="AY24" s="28"/>
      <c r="AZ24" s="28"/>
      <c r="BA24" s="28"/>
      <c r="BB24" s="28"/>
      <c r="BC24" s="28"/>
    </row>
    <row r="25" spans="1:57" ht="23.25">
      <c r="A25" s="71">
        <v>20</v>
      </c>
      <c r="B25" s="107" t="s">
        <v>347</v>
      </c>
      <c r="C25" s="115">
        <v>1959300094483</v>
      </c>
      <c r="D25" s="7" t="s">
        <v>377</v>
      </c>
      <c r="E25" s="8" t="s">
        <v>26</v>
      </c>
      <c r="F25" s="9">
        <v>1</v>
      </c>
      <c r="G25" s="30">
        <f t="shared" si="5"/>
        <v>5</v>
      </c>
      <c r="H25" s="30">
        <f t="shared" si="6"/>
        <v>5</v>
      </c>
      <c r="I25" s="43">
        <v>16.100000000000001</v>
      </c>
      <c r="J25" s="43">
        <v>116</v>
      </c>
      <c r="K25" s="24" t="str">
        <f t="shared" si="0"/>
        <v>น้ำหนักตามเกณฑ์</v>
      </c>
      <c r="L25" s="24" t="str">
        <f t="shared" si="1"/>
        <v>ส่วนสูงตามเกณฑ์</v>
      </c>
      <c r="M25" s="24" t="str">
        <f t="shared" si="2"/>
        <v>ผอม</v>
      </c>
      <c r="N25" s="10" t="str">
        <f>[1]Profile!$B$2</f>
        <v>700101-1</v>
      </c>
      <c r="O25" s="11" t="e">
        <f>#REF!</f>
        <v>#REF!</v>
      </c>
      <c r="P25" s="1" t="str">
        <f t="shared" si="3"/>
        <v>165</v>
      </c>
      <c r="Q25" s="1" t="str">
        <f t="shared" si="4"/>
        <v>1116</v>
      </c>
      <c r="R25" s="1">
        <f>ROUND(VLOOKUP($P25,[1]age!$A$2:$M$457,2,FALSE),1)</f>
        <v>20.100000000000001</v>
      </c>
      <c r="S25" s="1">
        <f>ROUND(VLOOKUP($P25,[1]age!$A$2:$M$457,3,FALSE),1)</f>
        <v>2.7</v>
      </c>
      <c r="T25" s="1">
        <f>ROUND(VLOOKUP($P25,[1]age!$A$2:$M$457,4,FALSE),1)</f>
        <v>14.7</v>
      </c>
      <c r="U25" s="1">
        <f>ROUND(VLOOKUP($P25,[1]age!$A$2:$M$457,5,FALSE),1)</f>
        <v>15.7</v>
      </c>
      <c r="V25" s="1">
        <f>ROUND(VLOOKUP($P25,[1]age!$A$2:$M$457,6,FALSE),1)</f>
        <v>23.8</v>
      </c>
      <c r="W25" s="1">
        <f>ROUND(VLOOKUP($P25,[1]age!$A$2:$M$457,7,FALSE),1)</f>
        <v>25.5</v>
      </c>
      <c r="X25" s="1">
        <f>ROUND(VLOOKUP($P25,[1]age!$A$2:$M$457,8,FALSE),1)</f>
        <v>111.2</v>
      </c>
      <c r="Y25" s="1">
        <f>ROUND(VLOOKUP($P25,[1]age!$A$2:$M$457,9,FALSE),1)</f>
        <v>4.4000000000000004</v>
      </c>
      <c r="Z25" s="1">
        <f>ROUND(VLOOKUP($P25,[1]age!$A$2:$M$457,10,FALSE),1)</f>
        <v>102.3</v>
      </c>
      <c r="AA25" s="1">
        <f>ROUND(VLOOKUP($P25,[1]age!$A$2:$M$457,11,FALSE),1)</f>
        <v>104.4</v>
      </c>
      <c r="AB25" s="1">
        <f>ROUND(VLOOKUP($P25,[1]age!$A$2:$M$457,12,FALSE),1)</f>
        <v>117.7</v>
      </c>
      <c r="AC25" s="1">
        <f>ROUND(VLOOKUP($P25,[1]age!$A$2:$M$457,13,FALSE),1)</f>
        <v>120</v>
      </c>
      <c r="AD25" s="1">
        <f>ROUND(VLOOKUP($Q25,[1]ht!$A$2:$H$253,2,FALSE),1)</f>
        <v>21.5</v>
      </c>
      <c r="AE25" s="1">
        <f>ROUND(VLOOKUP($Q25,[1]ht!$A$2:$H$253,3,FALSE),1)</f>
        <v>2</v>
      </c>
      <c r="AF25" s="1">
        <f>ROUND(VLOOKUP($Q25,[1]ht!$A$2:$H$253,4,FALSE),1)</f>
        <v>17.399999999999999</v>
      </c>
      <c r="AG25" s="1">
        <f>ROUND(VLOOKUP($Q25,[1]ht!$A$2:$H$253,5,FALSE),1)</f>
        <v>18.2</v>
      </c>
      <c r="AH25" s="1">
        <f>ROUND(VLOOKUP($Q25,[1]ht!$A$2:$H$253,6,FALSE),1)</f>
        <v>24.2</v>
      </c>
      <c r="AI25" s="1">
        <f>ROUND(VLOOKUP($Q25,[1]ht!$A$2:$H$253,7,FALSE),1)</f>
        <v>25.5</v>
      </c>
      <c r="AJ25" s="1">
        <f>ROUND(VLOOKUP($Q25,[1]ht!$A$2:$H$253,8,FALSE),1)</f>
        <v>28.1</v>
      </c>
      <c r="AL25" s="23"/>
      <c r="AM25"/>
      <c r="AN25"/>
      <c r="AO25" s="23"/>
      <c r="AP25"/>
      <c r="AQ25"/>
      <c r="AR25"/>
    </row>
    <row r="26" spans="1:57" ht="23.25">
      <c r="A26" s="5">
        <v>21</v>
      </c>
      <c r="B26" s="6"/>
      <c r="C26" s="78"/>
      <c r="D26" s="80"/>
      <c r="E26" s="8"/>
      <c r="F26" s="9"/>
      <c r="G26" s="30">
        <f t="shared" si="5"/>
        <v>0</v>
      </c>
      <c r="H26" s="30">
        <f t="shared" si="6"/>
        <v>0</v>
      </c>
      <c r="I26" s="9"/>
      <c r="J26" s="9"/>
      <c r="K26" s="24" t="str">
        <f t="shared" si="0"/>
        <v/>
      </c>
      <c r="L26" s="24" t="str">
        <f t="shared" si="1"/>
        <v/>
      </c>
      <c r="M26" s="24" t="str">
        <f t="shared" si="2"/>
        <v/>
      </c>
      <c r="N26" s="10" t="str">
        <f>[1]Profile!$B$2</f>
        <v>700101-1</v>
      </c>
      <c r="O26" s="11" t="e">
        <f>#REF!</f>
        <v>#REF!</v>
      </c>
      <c r="P26" s="1" t="str">
        <f t="shared" si="3"/>
        <v>0</v>
      </c>
      <c r="Q26" s="1" t="str">
        <f t="shared" si="4"/>
        <v>0</v>
      </c>
      <c r="R26" s="1" t="e">
        <f>ROUND(VLOOKUP($P26,[1]age!$A$2:$M$457,2,FALSE),1)</f>
        <v>#N/A</v>
      </c>
      <c r="S26" s="1" t="e">
        <f>ROUND(VLOOKUP($P26,[1]age!$A$2:$M$457,3,FALSE),1)</f>
        <v>#N/A</v>
      </c>
      <c r="T26" s="1" t="e">
        <f>ROUND(VLOOKUP($P26,[1]age!$A$2:$M$457,4,FALSE),1)</f>
        <v>#N/A</v>
      </c>
      <c r="U26" s="1" t="e">
        <f>ROUND(VLOOKUP($P26,[1]age!$A$2:$M$457,5,FALSE),1)</f>
        <v>#N/A</v>
      </c>
      <c r="V26" s="1" t="e">
        <f>ROUND(VLOOKUP($P26,[1]age!$A$2:$M$457,6,FALSE),1)</f>
        <v>#N/A</v>
      </c>
      <c r="W26" s="1" t="e">
        <f>ROUND(VLOOKUP($P26,[1]age!$A$2:$M$457,7,FALSE),1)</f>
        <v>#N/A</v>
      </c>
      <c r="X26" s="1" t="e">
        <f>ROUND(VLOOKUP($P26,[1]age!$A$2:$M$457,8,FALSE),1)</f>
        <v>#N/A</v>
      </c>
      <c r="Y26" s="1" t="e">
        <f>ROUND(VLOOKUP($P26,[1]age!$A$2:$M$457,9,FALSE),1)</f>
        <v>#N/A</v>
      </c>
      <c r="Z26" s="1" t="e">
        <f>ROUND(VLOOKUP($P26,[1]age!$A$2:$M$457,10,FALSE),1)</f>
        <v>#N/A</v>
      </c>
      <c r="AA26" s="1" t="e">
        <f>ROUND(VLOOKUP($P26,[1]age!$A$2:$M$457,11,FALSE),1)</f>
        <v>#N/A</v>
      </c>
      <c r="AB26" s="1" t="e">
        <f>ROUND(VLOOKUP($P26,[1]age!$A$2:$M$457,12,FALSE),1)</f>
        <v>#N/A</v>
      </c>
      <c r="AC26" s="1" t="e">
        <f>ROUND(VLOOKUP($P26,[1]age!$A$2:$M$457,13,FALSE),1)</f>
        <v>#N/A</v>
      </c>
      <c r="AD26" s="1" t="e">
        <f>ROUND(VLOOKUP($Q26,[1]ht!$A$2:$H$253,2,FALSE),1)</f>
        <v>#N/A</v>
      </c>
      <c r="AE26" s="1" t="e">
        <f>ROUND(VLOOKUP($Q26,[1]ht!$A$2:$H$253,3,FALSE),1)</f>
        <v>#N/A</v>
      </c>
      <c r="AF26" s="1" t="e">
        <f>ROUND(VLOOKUP($Q26,[1]ht!$A$2:$H$253,4,FALSE),1)</f>
        <v>#N/A</v>
      </c>
      <c r="AG26" s="1" t="e">
        <f>ROUND(VLOOKUP($Q26,[1]ht!$A$2:$H$253,5,FALSE),1)</f>
        <v>#N/A</v>
      </c>
      <c r="AH26" s="1" t="e">
        <f>ROUND(VLOOKUP($Q26,[1]ht!$A$2:$H$253,6,FALSE),1)</f>
        <v>#N/A</v>
      </c>
      <c r="AI26" s="1" t="e">
        <f>ROUND(VLOOKUP($Q26,[1]ht!$A$2:$H$253,7,FALSE),1)</f>
        <v>#N/A</v>
      </c>
      <c r="AJ26" s="1" t="e">
        <f>ROUND(VLOOKUP($Q26,[1]ht!$A$2:$H$253,8,FALSE),1)</f>
        <v>#N/A</v>
      </c>
    </row>
    <row r="27" spans="1:57" ht="23.25">
      <c r="A27" s="5">
        <v>22</v>
      </c>
      <c r="B27" s="6"/>
      <c r="C27" s="6"/>
      <c r="D27" s="81"/>
      <c r="E27" s="8"/>
      <c r="F27" s="9"/>
      <c r="G27" s="30">
        <f t="shared" si="5"/>
        <v>0</v>
      </c>
      <c r="H27" s="30">
        <f t="shared" si="6"/>
        <v>0</v>
      </c>
      <c r="I27" s="9"/>
      <c r="J27" s="9"/>
      <c r="K27" s="24" t="str">
        <f t="shared" si="0"/>
        <v/>
      </c>
      <c r="L27" s="24" t="str">
        <f t="shared" si="1"/>
        <v/>
      </c>
      <c r="M27" s="24" t="str">
        <f t="shared" si="2"/>
        <v/>
      </c>
      <c r="N27" s="10" t="str">
        <f>[1]Profile!$B$2</f>
        <v>700101-1</v>
      </c>
      <c r="O27" s="11" t="e">
        <f>#REF!</f>
        <v>#REF!</v>
      </c>
      <c r="P27" s="1" t="str">
        <f t="shared" si="3"/>
        <v>0</v>
      </c>
      <c r="Q27" s="1" t="str">
        <f t="shared" si="4"/>
        <v>0</v>
      </c>
      <c r="R27" s="1" t="e">
        <f>ROUND(VLOOKUP($P27,[1]age!$A$2:$M$457,2,FALSE),1)</f>
        <v>#N/A</v>
      </c>
      <c r="S27" s="1" t="e">
        <f>ROUND(VLOOKUP($P27,[1]age!$A$2:$M$457,3,FALSE),1)</f>
        <v>#N/A</v>
      </c>
      <c r="T27" s="1" t="e">
        <f>ROUND(VLOOKUP($P27,[1]age!$A$2:$M$457,4,FALSE),1)</f>
        <v>#N/A</v>
      </c>
      <c r="U27" s="1" t="e">
        <f>ROUND(VLOOKUP($P27,[1]age!$A$2:$M$457,5,FALSE),1)</f>
        <v>#N/A</v>
      </c>
      <c r="V27" s="1" t="e">
        <f>ROUND(VLOOKUP($P27,[1]age!$A$2:$M$457,6,FALSE),1)</f>
        <v>#N/A</v>
      </c>
      <c r="W27" s="1" t="e">
        <f>ROUND(VLOOKUP($P27,[1]age!$A$2:$M$457,7,FALSE),1)</f>
        <v>#N/A</v>
      </c>
      <c r="X27" s="1" t="e">
        <f>ROUND(VLOOKUP($P27,[1]age!$A$2:$M$457,8,FALSE),1)</f>
        <v>#N/A</v>
      </c>
      <c r="Y27" s="1" t="e">
        <f>ROUND(VLOOKUP($P27,[1]age!$A$2:$M$457,9,FALSE),1)</f>
        <v>#N/A</v>
      </c>
      <c r="Z27" s="1" t="e">
        <f>ROUND(VLOOKUP($P27,[1]age!$A$2:$M$457,10,FALSE),1)</f>
        <v>#N/A</v>
      </c>
      <c r="AA27" s="1" t="e">
        <f>ROUND(VLOOKUP($P27,[1]age!$A$2:$M$457,11,FALSE),1)</f>
        <v>#N/A</v>
      </c>
      <c r="AB27" s="1" t="e">
        <f>ROUND(VLOOKUP($P27,[1]age!$A$2:$M$457,12,FALSE),1)</f>
        <v>#N/A</v>
      </c>
      <c r="AC27" s="1" t="e">
        <f>ROUND(VLOOKUP($P27,[1]age!$A$2:$M$457,13,FALSE),1)</f>
        <v>#N/A</v>
      </c>
      <c r="AD27" s="1" t="e">
        <f>ROUND(VLOOKUP($Q27,[1]ht!$A$2:$H$253,2,FALSE),1)</f>
        <v>#N/A</v>
      </c>
      <c r="AE27" s="1" t="e">
        <f>ROUND(VLOOKUP($Q27,[1]ht!$A$2:$H$253,3,FALSE),1)</f>
        <v>#N/A</v>
      </c>
      <c r="AF27" s="1" t="e">
        <f>ROUND(VLOOKUP($Q27,[1]ht!$A$2:$H$253,4,FALSE),1)</f>
        <v>#N/A</v>
      </c>
      <c r="AG27" s="1" t="e">
        <f>ROUND(VLOOKUP($Q27,[1]ht!$A$2:$H$253,5,FALSE),1)</f>
        <v>#N/A</v>
      </c>
      <c r="AH27" s="1" t="e">
        <f>ROUND(VLOOKUP($Q27,[1]ht!$A$2:$H$253,6,FALSE),1)</f>
        <v>#N/A</v>
      </c>
      <c r="AI27" s="1" t="e">
        <f>ROUND(VLOOKUP($Q27,[1]ht!$A$2:$H$253,7,FALSE),1)</f>
        <v>#N/A</v>
      </c>
      <c r="AJ27" s="1" t="e">
        <f>ROUND(VLOOKUP($Q27,[1]ht!$A$2:$H$253,8,FALSE),1)</f>
        <v>#N/A</v>
      </c>
    </row>
    <row r="28" spans="1:57" ht="23.25">
      <c r="A28" s="5">
        <v>23</v>
      </c>
      <c r="B28" s="6"/>
      <c r="C28" s="6"/>
      <c r="D28" s="80"/>
      <c r="E28" s="8"/>
      <c r="F28" s="9"/>
      <c r="G28" s="30">
        <f t="shared" si="5"/>
        <v>0</v>
      </c>
      <c r="H28" s="30">
        <f t="shared" si="6"/>
        <v>0</v>
      </c>
      <c r="I28" s="9"/>
      <c r="J28" s="9"/>
      <c r="K28" s="24" t="str">
        <f t="shared" si="0"/>
        <v/>
      </c>
      <c r="L28" s="24" t="str">
        <f t="shared" si="1"/>
        <v/>
      </c>
      <c r="M28" s="24" t="str">
        <f t="shared" si="2"/>
        <v/>
      </c>
      <c r="N28" s="10" t="str">
        <f>[1]Profile!$B$2</f>
        <v>700101-1</v>
      </c>
      <c r="O28" s="11" t="e">
        <f>#REF!</f>
        <v>#REF!</v>
      </c>
      <c r="P28" s="1" t="str">
        <f t="shared" si="3"/>
        <v>0</v>
      </c>
      <c r="Q28" s="1" t="str">
        <f t="shared" si="4"/>
        <v>0</v>
      </c>
      <c r="R28" s="1" t="e">
        <f>ROUND(VLOOKUP($P28,[1]age!$A$2:$M$457,2,FALSE),1)</f>
        <v>#N/A</v>
      </c>
      <c r="S28" s="1" t="e">
        <f>ROUND(VLOOKUP($P28,[1]age!$A$2:$M$457,3,FALSE),1)</f>
        <v>#N/A</v>
      </c>
      <c r="T28" s="1" t="e">
        <f>ROUND(VLOOKUP($P28,[1]age!$A$2:$M$457,4,FALSE),1)</f>
        <v>#N/A</v>
      </c>
      <c r="U28" s="1" t="e">
        <f>ROUND(VLOOKUP($P28,[1]age!$A$2:$M$457,5,FALSE),1)</f>
        <v>#N/A</v>
      </c>
      <c r="V28" s="1" t="e">
        <f>ROUND(VLOOKUP($P28,[1]age!$A$2:$M$457,6,FALSE),1)</f>
        <v>#N/A</v>
      </c>
      <c r="W28" s="1" t="e">
        <f>ROUND(VLOOKUP($P28,[1]age!$A$2:$M$457,7,FALSE),1)</f>
        <v>#N/A</v>
      </c>
      <c r="X28" s="1" t="e">
        <f>ROUND(VLOOKUP($P28,[1]age!$A$2:$M$457,8,FALSE),1)</f>
        <v>#N/A</v>
      </c>
      <c r="Y28" s="1" t="e">
        <f>ROUND(VLOOKUP($P28,[1]age!$A$2:$M$457,9,FALSE),1)</f>
        <v>#N/A</v>
      </c>
      <c r="Z28" s="1" t="e">
        <f>ROUND(VLOOKUP($P28,[1]age!$A$2:$M$457,10,FALSE),1)</f>
        <v>#N/A</v>
      </c>
      <c r="AA28" s="1" t="e">
        <f>ROUND(VLOOKUP($P28,[1]age!$A$2:$M$457,11,FALSE),1)</f>
        <v>#N/A</v>
      </c>
      <c r="AB28" s="1" t="e">
        <f>ROUND(VLOOKUP($P28,[1]age!$A$2:$M$457,12,FALSE),1)</f>
        <v>#N/A</v>
      </c>
      <c r="AC28" s="1" t="e">
        <f>ROUND(VLOOKUP($P28,[1]age!$A$2:$M$457,13,FALSE),1)</f>
        <v>#N/A</v>
      </c>
      <c r="AD28" s="1" t="e">
        <f>ROUND(VLOOKUP($Q28,[1]ht!$A$2:$H$253,2,FALSE),1)</f>
        <v>#N/A</v>
      </c>
      <c r="AE28" s="1" t="e">
        <f>ROUND(VLOOKUP($Q28,[1]ht!$A$2:$H$253,3,FALSE),1)</f>
        <v>#N/A</v>
      </c>
      <c r="AF28" s="1" t="e">
        <f>ROUND(VLOOKUP($Q28,[1]ht!$A$2:$H$253,4,FALSE),1)</f>
        <v>#N/A</v>
      </c>
      <c r="AG28" s="1" t="e">
        <f>ROUND(VLOOKUP($Q28,[1]ht!$A$2:$H$253,5,FALSE),1)</f>
        <v>#N/A</v>
      </c>
      <c r="AH28" s="1" t="e">
        <f>ROUND(VLOOKUP($Q28,[1]ht!$A$2:$H$253,6,FALSE),1)</f>
        <v>#N/A</v>
      </c>
      <c r="AI28" s="1" t="e">
        <f>ROUND(VLOOKUP($Q28,[1]ht!$A$2:$H$253,7,FALSE),1)</f>
        <v>#N/A</v>
      </c>
      <c r="AJ28" s="1" t="e">
        <f>ROUND(VLOOKUP($Q28,[1]ht!$A$2:$H$253,8,FALSE),1)</f>
        <v>#N/A</v>
      </c>
    </row>
    <row r="29" spans="1:57" ht="23.25">
      <c r="A29" s="5">
        <v>24</v>
      </c>
      <c r="B29" s="6"/>
      <c r="C29" s="6"/>
      <c r="D29" s="80"/>
      <c r="E29" s="8"/>
      <c r="F29" s="9"/>
      <c r="G29" s="30">
        <f t="shared" si="5"/>
        <v>0</v>
      </c>
      <c r="H29" s="30">
        <f t="shared" si="6"/>
        <v>0</v>
      </c>
      <c r="I29" s="9"/>
      <c r="J29" s="9"/>
      <c r="K29" s="24" t="str">
        <f t="shared" si="0"/>
        <v/>
      </c>
      <c r="L29" s="24" t="str">
        <f t="shared" si="1"/>
        <v/>
      </c>
      <c r="M29" s="24" t="str">
        <f t="shared" si="2"/>
        <v/>
      </c>
      <c r="N29" s="10" t="str">
        <f>[1]Profile!$B$2</f>
        <v>700101-1</v>
      </c>
      <c r="O29" s="11" t="e">
        <f>#REF!</f>
        <v>#REF!</v>
      </c>
      <c r="P29" s="1" t="str">
        <f t="shared" si="3"/>
        <v>0</v>
      </c>
      <c r="Q29" s="1" t="str">
        <f t="shared" si="4"/>
        <v>0</v>
      </c>
      <c r="R29" s="1" t="e">
        <f>ROUND(VLOOKUP($P29,[1]age!$A$2:$M$457,2,FALSE),1)</f>
        <v>#N/A</v>
      </c>
      <c r="S29" s="1" t="e">
        <f>ROUND(VLOOKUP($P29,[1]age!$A$2:$M$457,3,FALSE),1)</f>
        <v>#N/A</v>
      </c>
      <c r="T29" s="1" t="e">
        <f>ROUND(VLOOKUP($P29,[1]age!$A$2:$M$457,4,FALSE),1)</f>
        <v>#N/A</v>
      </c>
      <c r="U29" s="1" t="e">
        <f>ROUND(VLOOKUP($P29,[1]age!$A$2:$M$457,5,FALSE),1)</f>
        <v>#N/A</v>
      </c>
      <c r="V29" s="1" t="e">
        <f>ROUND(VLOOKUP($P29,[1]age!$A$2:$M$457,6,FALSE),1)</f>
        <v>#N/A</v>
      </c>
      <c r="W29" s="1" t="e">
        <f>ROUND(VLOOKUP($P29,[1]age!$A$2:$M$457,7,FALSE),1)</f>
        <v>#N/A</v>
      </c>
      <c r="X29" s="1" t="e">
        <f>ROUND(VLOOKUP($P29,[1]age!$A$2:$M$457,8,FALSE),1)</f>
        <v>#N/A</v>
      </c>
      <c r="Y29" s="1" t="e">
        <f>ROUND(VLOOKUP($P29,[1]age!$A$2:$M$457,9,FALSE),1)</f>
        <v>#N/A</v>
      </c>
      <c r="Z29" s="1" t="e">
        <f>ROUND(VLOOKUP($P29,[1]age!$A$2:$M$457,10,FALSE),1)</f>
        <v>#N/A</v>
      </c>
      <c r="AA29" s="1" t="e">
        <f>ROUND(VLOOKUP($P29,[1]age!$A$2:$M$457,11,FALSE),1)</f>
        <v>#N/A</v>
      </c>
      <c r="AB29" s="1" t="e">
        <f>ROUND(VLOOKUP($P29,[1]age!$A$2:$M$457,12,FALSE),1)</f>
        <v>#N/A</v>
      </c>
      <c r="AC29" s="1" t="e">
        <f>ROUND(VLOOKUP($P29,[1]age!$A$2:$M$457,13,FALSE),1)</f>
        <v>#N/A</v>
      </c>
      <c r="AD29" s="1" t="e">
        <f>ROUND(VLOOKUP($Q29,[1]ht!$A$2:$H$253,2,FALSE),1)</f>
        <v>#N/A</v>
      </c>
      <c r="AE29" s="1" t="e">
        <f>ROUND(VLOOKUP($Q29,[1]ht!$A$2:$H$253,3,FALSE),1)</f>
        <v>#N/A</v>
      </c>
      <c r="AF29" s="1" t="e">
        <f>ROUND(VLOOKUP($Q29,[1]ht!$A$2:$H$253,4,FALSE),1)</f>
        <v>#N/A</v>
      </c>
      <c r="AG29" s="1" t="e">
        <f>ROUND(VLOOKUP($Q29,[1]ht!$A$2:$H$253,5,FALSE),1)</f>
        <v>#N/A</v>
      </c>
      <c r="AH29" s="1" t="e">
        <f>ROUND(VLOOKUP($Q29,[1]ht!$A$2:$H$253,6,FALSE),1)</f>
        <v>#N/A</v>
      </c>
      <c r="AI29" s="1" t="e">
        <f>ROUND(VLOOKUP($Q29,[1]ht!$A$2:$H$253,7,FALSE),1)</f>
        <v>#N/A</v>
      </c>
      <c r="AJ29" s="1" t="e">
        <f>ROUND(VLOOKUP($Q29,[1]ht!$A$2:$H$253,8,FALSE),1)</f>
        <v>#N/A</v>
      </c>
    </row>
    <row r="30" spans="1:57" ht="23.25">
      <c r="A30" s="5">
        <v>25</v>
      </c>
      <c r="B30" s="6"/>
      <c r="C30" s="6"/>
      <c r="D30" s="80"/>
      <c r="E30" s="8"/>
      <c r="F30" s="9"/>
      <c r="G30" s="30">
        <f t="shared" si="5"/>
        <v>0</v>
      </c>
      <c r="H30" s="30">
        <f t="shared" si="6"/>
        <v>0</v>
      </c>
      <c r="I30" s="9"/>
      <c r="J30" s="9"/>
      <c r="K30" s="24" t="str">
        <f t="shared" si="0"/>
        <v/>
      </c>
      <c r="L30" s="24" t="str">
        <f t="shared" si="1"/>
        <v/>
      </c>
      <c r="M30" s="24" t="str">
        <f t="shared" si="2"/>
        <v/>
      </c>
      <c r="N30" s="10" t="str">
        <f>[1]Profile!$B$2</f>
        <v>700101-1</v>
      </c>
      <c r="O30" s="11" t="e">
        <f>#REF!</f>
        <v>#REF!</v>
      </c>
      <c r="P30" s="1" t="str">
        <f t="shared" si="3"/>
        <v>0</v>
      </c>
      <c r="Q30" s="1" t="str">
        <f t="shared" si="4"/>
        <v>0</v>
      </c>
      <c r="R30" s="1" t="e">
        <f>ROUND(VLOOKUP($P30,[1]age!$A$2:$M$457,2,FALSE),1)</f>
        <v>#N/A</v>
      </c>
      <c r="S30" s="1" t="e">
        <f>ROUND(VLOOKUP($P30,[1]age!$A$2:$M$457,3,FALSE),1)</f>
        <v>#N/A</v>
      </c>
      <c r="T30" s="1" t="e">
        <f>ROUND(VLOOKUP($P30,[1]age!$A$2:$M$457,4,FALSE),1)</f>
        <v>#N/A</v>
      </c>
      <c r="U30" s="1" t="e">
        <f>ROUND(VLOOKUP($P30,[1]age!$A$2:$M$457,5,FALSE),1)</f>
        <v>#N/A</v>
      </c>
      <c r="V30" s="1" t="e">
        <f>ROUND(VLOOKUP($P30,[1]age!$A$2:$M$457,6,FALSE),1)</f>
        <v>#N/A</v>
      </c>
      <c r="W30" s="1" t="e">
        <f>ROUND(VLOOKUP($P30,[1]age!$A$2:$M$457,7,FALSE),1)</f>
        <v>#N/A</v>
      </c>
      <c r="X30" s="1" t="e">
        <f>ROUND(VLOOKUP($P30,[1]age!$A$2:$M$457,8,FALSE),1)</f>
        <v>#N/A</v>
      </c>
      <c r="Y30" s="1" t="e">
        <f>ROUND(VLOOKUP($P30,[1]age!$A$2:$M$457,9,FALSE),1)</f>
        <v>#N/A</v>
      </c>
      <c r="Z30" s="1" t="e">
        <f>ROUND(VLOOKUP($P30,[1]age!$A$2:$M$457,10,FALSE),1)</f>
        <v>#N/A</v>
      </c>
      <c r="AA30" s="1" t="e">
        <f>ROUND(VLOOKUP($P30,[1]age!$A$2:$M$457,11,FALSE),1)</f>
        <v>#N/A</v>
      </c>
      <c r="AB30" s="1" t="e">
        <f>ROUND(VLOOKUP($P30,[1]age!$A$2:$M$457,12,FALSE),1)</f>
        <v>#N/A</v>
      </c>
      <c r="AC30" s="1" t="e">
        <f>ROUND(VLOOKUP($P30,[1]age!$A$2:$M$457,13,FALSE),1)</f>
        <v>#N/A</v>
      </c>
      <c r="AD30" s="1" t="e">
        <f>ROUND(VLOOKUP($Q30,[1]ht!$A$2:$H$253,2,FALSE),1)</f>
        <v>#N/A</v>
      </c>
      <c r="AE30" s="1" t="e">
        <f>ROUND(VLOOKUP($Q30,[1]ht!$A$2:$H$253,3,FALSE),1)</f>
        <v>#N/A</v>
      </c>
      <c r="AF30" s="1" t="e">
        <f>ROUND(VLOOKUP($Q30,[1]ht!$A$2:$H$253,4,FALSE),1)</f>
        <v>#N/A</v>
      </c>
      <c r="AG30" s="1" t="e">
        <f>ROUND(VLOOKUP($Q30,[1]ht!$A$2:$H$253,5,FALSE),1)</f>
        <v>#N/A</v>
      </c>
      <c r="AH30" s="1" t="e">
        <f>ROUND(VLOOKUP($Q30,[1]ht!$A$2:$H$253,6,FALSE),1)</f>
        <v>#N/A</v>
      </c>
      <c r="AI30" s="1" t="e">
        <f>ROUND(VLOOKUP($Q30,[1]ht!$A$2:$H$253,7,FALSE),1)</f>
        <v>#N/A</v>
      </c>
      <c r="AJ30" s="1" t="e">
        <f>ROUND(VLOOKUP($Q30,[1]ht!$A$2:$H$253,8,FALSE),1)</f>
        <v>#N/A</v>
      </c>
    </row>
    <row r="31" spans="1:57" ht="23.25">
      <c r="A31" s="5">
        <v>26</v>
      </c>
      <c r="B31" s="6"/>
      <c r="C31" s="6"/>
      <c r="D31" s="80"/>
      <c r="E31" s="8"/>
      <c r="F31" s="9"/>
      <c r="G31" s="30">
        <f t="shared" si="5"/>
        <v>0</v>
      </c>
      <c r="H31" s="30">
        <f t="shared" si="6"/>
        <v>0</v>
      </c>
      <c r="I31" s="9"/>
      <c r="J31" s="9"/>
      <c r="K31" s="24" t="str">
        <f t="shared" si="0"/>
        <v/>
      </c>
      <c r="L31" s="24" t="str">
        <f t="shared" si="1"/>
        <v/>
      </c>
      <c r="M31" s="24" t="str">
        <f t="shared" si="2"/>
        <v/>
      </c>
      <c r="N31" s="10" t="str">
        <f>[1]Profile!$B$2</f>
        <v>700101-1</v>
      </c>
      <c r="O31" s="11" t="e">
        <f>#REF!</f>
        <v>#REF!</v>
      </c>
      <c r="P31" s="1" t="str">
        <f t="shared" si="3"/>
        <v>0</v>
      </c>
      <c r="Q31" s="1" t="str">
        <f t="shared" si="4"/>
        <v>0</v>
      </c>
      <c r="R31" s="1" t="e">
        <f>ROUND(VLOOKUP($P31,[1]age!$A$2:$M$457,2,FALSE),1)</f>
        <v>#N/A</v>
      </c>
      <c r="S31" s="1" t="e">
        <f>ROUND(VLOOKUP($P31,[1]age!$A$2:$M$457,3,FALSE),1)</f>
        <v>#N/A</v>
      </c>
      <c r="T31" s="1" t="e">
        <f>ROUND(VLOOKUP($P31,[1]age!$A$2:$M$457,4,FALSE),1)</f>
        <v>#N/A</v>
      </c>
      <c r="U31" s="1" t="e">
        <f>ROUND(VLOOKUP($P31,[1]age!$A$2:$M$457,5,FALSE),1)</f>
        <v>#N/A</v>
      </c>
      <c r="V31" s="1" t="e">
        <f>ROUND(VLOOKUP($P31,[1]age!$A$2:$M$457,6,FALSE),1)</f>
        <v>#N/A</v>
      </c>
      <c r="W31" s="1" t="e">
        <f>ROUND(VLOOKUP($P31,[1]age!$A$2:$M$457,7,FALSE),1)</f>
        <v>#N/A</v>
      </c>
      <c r="X31" s="1" t="e">
        <f>ROUND(VLOOKUP($P31,[1]age!$A$2:$M$457,8,FALSE),1)</f>
        <v>#N/A</v>
      </c>
      <c r="Y31" s="1" t="e">
        <f>ROUND(VLOOKUP($P31,[1]age!$A$2:$M$457,9,FALSE),1)</f>
        <v>#N/A</v>
      </c>
      <c r="Z31" s="1" t="e">
        <f>ROUND(VLOOKUP($P31,[1]age!$A$2:$M$457,10,FALSE),1)</f>
        <v>#N/A</v>
      </c>
      <c r="AA31" s="1" t="e">
        <f>ROUND(VLOOKUP($P31,[1]age!$A$2:$M$457,11,FALSE),1)</f>
        <v>#N/A</v>
      </c>
      <c r="AB31" s="1" t="e">
        <f>ROUND(VLOOKUP($P31,[1]age!$A$2:$M$457,12,FALSE),1)</f>
        <v>#N/A</v>
      </c>
      <c r="AC31" s="1" t="e">
        <f>ROUND(VLOOKUP($P31,[1]age!$A$2:$M$457,13,FALSE),1)</f>
        <v>#N/A</v>
      </c>
      <c r="AD31" s="1" t="e">
        <f>ROUND(VLOOKUP($Q31,[1]ht!$A$2:$H$253,2,FALSE),1)</f>
        <v>#N/A</v>
      </c>
      <c r="AE31" s="1" t="e">
        <f>ROUND(VLOOKUP($Q31,[1]ht!$A$2:$H$253,3,FALSE),1)</f>
        <v>#N/A</v>
      </c>
      <c r="AF31" s="1" t="e">
        <f>ROUND(VLOOKUP($Q31,[1]ht!$A$2:$H$253,4,FALSE),1)</f>
        <v>#N/A</v>
      </c>
      <c r="AG31" s="1" t="e">
        <f>ROUND(VLOOKUP($Q31,[1]ht!$A$2:$H$253,5,FALSE),1)</f>
        <v>#N/A</v>
      </c>
      <c r="AH31" s="1" t="e">
        <f>ROUND(VLOOKUP($Q31,[1]ht!$A$2:$H$253,6,FALSE),1)</f>
        <v>#N/A</v>
      </c>
      <c r="AI31" s="1" t="e">
        <f>ROUND(VLOOKUP($Q31,[1]ht!$A$2:$H$253,7,FALSE),1)</f>
        <v>#N/A</v>
      </c>
      <c r="AJ31" s="1" t="e">
        <f>ROUND(VLOOKUP($Q31,[1]ht!$A$2:$H$253,8,FALSE),1)</f>
        <v>#N/A</v>
      </c>
    </row>
    <row r="32" spans="1:57" ht="23.25">
      <c r="A32" s="5">
        <v>27</v>
      </c>
      <c r="B32" s="6"/>
      <c r="C32" s="6"/>
      <c r="D32" s="80"/>
      <c r="E32" s="8"/>
      <c r="F32" s="9"/>
      <c r="G32" s="30">
        <f t="shared" si="5"/>
        <v>0</v>
      </c>
      <c r="H32" s="30">
        <f t="shared" si="6"/>
        <v>0</v>
      </c>
      <c r="I32" s="9"/>
      <c r="J32" s="9"/>
      <c r="K32" s="24" t="str">
        <f t="shared" si="0"/>
        <v/>
      </c>
      <c r="L32" s="24" t="str">
        <f t="shared" si="1"/>
        <v/>
      </c>
      <c r="M32" s="24" t="str">
        <f t="shared" si="2"/>
        <v/>
      </c>
      <c r="N32" s="10" t="str">
        <f>[1]Profile!$B$2</f>
        <v>700101-1</v>
      </c>
      <c r="O32" s="11" t="e">
        <f>#REF!</f>
        <v>#REF!</v>
      </c>
      <c r="P32" s="1" t="str">
        <f t="shared" si="3"/>
        <v>0</v>
      </c>
      <c r="Q32" s="1" t="str">
        <f t="shared" si="4"/>
        <v>0</v>
      </c>
      <c r="R32" s="1" t="e">
        <f>ROUND(VLOOKUP($P32,[1]age!$A$2:$M$457,2,FALSE),1)</f>
        <v>#N/A</v>
      </c>
      <c r="S32" s="1" t="e">
        <f>ROUND(VLOOKUP($P32,[1]age!$A$2:$M$457,3,FALSE),1)</f>
        <v>#N/A</v>
      </c>
      <c r="T32" s="1" t="e">
        <f>ROUND(VLOOKUP($P32,[1]age!$A$2:$M$457,4,FALSE),1)</f>
        <v>#N/A</v>
      </c>
      <c r="U32" s="1" t="e">
        <f>ROUND(VLOOKUP($P32,[1]age!$A$2:$M$457,5,FALSE),1)</f>
        <v>#N/A</v>
      </c>
      <c r="V32" s="1" t="e">
        <f>ROUND(VLOOKUP($P32,[1]age!$A$2:$M$457,6,FALSE),1)</f>
        <v>#N/A</v>
      </c>
      <c r="W32" s="1" t="e">
        <f>ROUND(VLOOKUP($P32,[1]age!$A$2:$M$457,7,FALSE),1)</f>
        <v>#N/A</v>
      </c>
      <c r="X32" s="1" t="e">
        <f>ROUND(VLOOKUP($P32,[1]age!$A$2:$M$457,8,FALSE),1)</f>
        <v>#N/A</v>
      </c>
      <c r="Y32" s="1" t="e">
        <f>ROUND(VLOOKUP($P32,[1]age!$A$2:$M$457,9,FALSE),1)</f>
        <v>#N/A</v>
      </c>
      <c r="Z32" s="1" t="e">
        <f>ROUND(VLOOKUP($P32,[1]age!$A$2:$M$457,10,FALSE),1)</f>
        <v>#N/A</v>
      </c>
      <c r="AA32" s="1" t="e">
        <f>ROUND(VLOOKUP($P32,[1]age!$A$2:$M$457,11,FALSE),1)</f>
        <v>#N/A</v>
      </c>
      <c r="AB32" s="1" t="e">
        <f>ROUND(VLOOKUP($P32,[1]age!$A$2:$M$457,12,FALSE),1)</f>
        <v>#N/A</v>
      </c>
      <c r="AC32" s="1" t="e">
        <f>ROUND(VLOOKUP($P32,[1]age!$A$2:$M$457,13,FALSE),1)</f>
        <v>#N/A</v>
      </c>
      <c r="AD32" s="1" t="e">
        <f>ROUND(VLOOKUP($Q32,[1]ht!$A$2:$H$253,2,FALSE),1)</f>
        <v>#N/A</v>
      </c>
      <c r="AE32" s="1" t="e">
        <f>ROUND(VLOOKUP($Q32,[1]ht!$A$2:$H$253,3,FALSE),1)</f>
        <v>#N/A</v>
      </c>
      <c r="AF32" s="1" t="e">
        <f>ROUND(VLOOKUP($Q32,[1]ht!$A$2:$H$253,4,FALSE),1)</f>
        <v>#N/A</v>
      </c>
      <c r="AG32" s="1" t="e">
        <f>ROUND(VLOOKUP($Q32,[1]ht!$A$2:$H$253,5,FALSE),1)</f>
        <v>#N/A</v>
      </c>
      <c r="AH32" s="1" t="e">
        <f>ROUND(VLOOKUP($Q32,[1]ht!$A$2:$H$253,6,FALSE),1)</f>
        <v>#N/A</v>
      </c>
      <c r="AI32" s="1" t="e">
        <f>ROUND(VLOOKUP($Q32,[1]ht!$A$2:$H$253,7,FALSE),1)</f>
        <v>#N/A</v>
      </c>
      <c r="AJ32" s="1" t="e">
        <f>ROUND(VLOOKUP($Q32,[1]ht!$A$2:$H$253,8,FALSE),1)</f>
        <v>#N/A</v>
      </c>
    </row>
    <row r="33" spans="1:36" ht="23.25">
      <c r="A33" s="5">
        <v>28</v>
      </c>
      <c r="B33" s="6"/>
      <c r="C33" s="6"/>
      <c r="D33" s="80"/>
      <c r="E33" s="8"/>
      <c r="F33" s="9"/>
      <c r="G33" s="30">
        <f t="shared" si="5"/>
        <v>0</v>
      </c>
      <c r="H33" s="30">
        <f t="shared" si="6"/>
        <v>0</v>
      </c>
      <c r="I33" s="9"/>
      <c r="J33" s="9"/>
      <c r="K33" s="24" t="str">
        <f t="shared" si="0"/>
        <v/>
      </c>
      <c r="L33" s="24" t="str">
        <f t="shared" si="1"/>
        <v/>
      </c>
      <c r="M33" s="24" t="str">
        <f t="shared" si="2"/>
        <v/>
      </c>
      <c r="N33" s="10" t="str">
        <f>[1]Profile!$B$2</f>
        <v>700101-1</v>
      </c>
      <c r="O33" s="11" t="e">
        <f>#REF!</f>
        <v>#REF!</v>
      </c>
      <c r="P33" s="1" t="str">
        <f t="shared" si="3"/>
        <v>0</v>
      </c>
      <c r="Q33" s="1" t="str">
        <f t="shared" si="4"/>
        <v>0</v>
      </c>
      <c r="R33" s="1" t="e">
        <f>ROUND(VLOOKUP($P33,[1]age!$A$2:$M$457,2,FALSE),1)</f>
        <v>#N/A</v>
      </c>
      <c r="S33" s="1" t="e">
        <f>ROUND(VLOOKUP($P33,[1]age!$A$2:$M$457,3,FALSE),1)</f>
        <v>#N/A</v>
      </c>
      <c r="T33" s="1" t="e">
        <f>ROUND(VLOOKUP($P33,[1]age!$A$2:$M$457,4,FALSE),1)</f>
        <v>#N/A</v>
      </c>
      <c r="U33" s="1" t="e">
        <f>ROUND(VLOOKUP($P33,[1]age!$A$2:$M$457,5,FALSE),1)</f>
        <v>#N/A</v>
      </c>
      <c r="V33" s="1" t="e">
        <f>ROUND(VLOOKUP($P33,[1]age!$A$2:$M$457,6,FALSE),1)</f>
        <v>#N/A</v>
      </c>
      <c r="W33" s="1" t="e">
        <f>ROUND(VLOOKUP($P33,[1]age!$A$2:$M$457,7,FALSE),1)</f>
        <v>#N/A</v>
      </c>
      <c r="X33" s="1" t="e">
        <f>ROUND(VLOOKUP($P33,[1]age!$A$2:$M$457,8,FALSE),1)</f>
        <v>#N/A</v>
      </c>
      <c r="Y33" s="1" t="e">
        <f>ROUND(VLOOKUP($P33,[1]age!$A$2:$M$457,9,FALSE),1)</f>
        <v>#N/A</v>
      </c>
      <c r="Z33" s="1" t="e">
        <f>ROUND(VLOOKUP($P33,[1]age!$A$2:$M$457,10,FALSE),1)</f>
        <v>#N/A</v>
      </c>
      <c r="AA33" s="1" t="e">
        <f>ROUND(VLOOKUP($P33,[1]age!$A$2:$M$457,11,FALSE),1)</f>
        <v>#N/A</v>
      </c>
      <c r="AB33" s="1" t="e">
        <f>ROUND(VLOOKUP($P33,[1]age!$A$2:$M$457,12,FALSE),1)</f>
        <v>#N/A</v>
      </c>
      <c r="AC33" s="1" t="e">
        <f>ROUND(VLOOKUP($P33,[1]age!$A$2:$M$457,13,FALSE),1)</f>
        <v>#N/A</v>
      </c>
      <c r="AD33" s="1" t="e">
        <f>ROUND(VLOOKUP($Q33,[1]ht!$A$2:$H$253,2,FALSE),1)</f>
        <v>#N/A</v>
      </c>
      <c r="AE33" s="1" t="e">
        <f>ROUND(VLOOKUP($Q33,[1]ht!$A$2:$H$253,3,FALSE),1)</f>
        <v>#N/A</v>
      </c>
      <c r="AF33" s="1" t="e">
        <f>ROUND(VLOOKUP($Q33,[1]ht!$A$2:$H$253,4,FALSE),1)</f>
        <v>#N/A</v>
      </c>
      <c r="AG33" s="1" t="e">
        <f>ROUND(VLOOKUP($Q33,[1]ht!$A$2:$H$253,5,FALSE),1)</f>
        <v>#N/A</v>
      </c>
      <c r="AH33" s="1" t="e">
        <f>ROUND(VLOOKUP($Q33,[1]ht!$A$2:$H$253,6,FALSE),1)</f>
        <v>#N/A</v>
      </c>
      <c r="AI33" s="1" t="e">
        <f>ROUND(VLOOKUP($Q33,[1]ht!$A$2:$H$253,7,FALSE),1)</f>
        <v>#N/A</v>
      </c>
      <c r="AJ33" s="1" t="e">
        <f>ROUND(VLOOKUP($Q33,[1]ht!$A$2:$H$253,8,FALSE),1)</f>
        <v>#N/A</v>
      </c>
    </row>
    <row r="34" spans="1:36" ht="23.25">
      <c r="A34" s="5">
        <v>29</v>
      </c>
      <c r="B34" s="6"/>
      <c r="C34" s="6"/>
      <c r="D34" s="80"/>
      <c r="E34" s="12"/>
      <c r="F34" s="9"/>
      <c r="G34" s="30">
        <f t="shared" si="5"/>
        <v>0</v>
      </c>
      <c r="H34" s="30">
        <f t="shared" si="6"/>
        <v>0</v>
      </c>
      <c r="I34" s="9"/>
      <c r="J34" s="9"/>
      <c r="K34" s="24" t="str">
        <f t="shared" si="0"/>
        <v/>
      </c>
      <c r="L34" s="24" t="str">
        <f t="shared" si="1"/>
        <v/>
      </c>
      <c r="M34" s="24" t="str">
        <f t="shared" si="2"/>
        <v/>
      </c>
      <c r="N34" s="10" t="str">
        <f>[1]Profile!$B$2</f>
        <v>700101-1</v>
      </c>
      <c r="O34" s="11" t="e">
        <f>#REF!</f>
        <v>#REF!</v>
      </c>
      <c r="P34" s="1" t="str">
        <f t="shared" si="3"/>
        <v>0</v>
      </c>
      <c r="Q34" s="1" t="str">
        <f t="shared" si="4"/>
        <v>0</v>
      </c>
      <c r="R34" s="1" t="e">
        <f>ROUND(VLOOKUP($P34,[1]age!$A$2:$M$457,2,FALSE),1)</f>
        <v>#N/A</v>
      </c>
      <c r="S34" s="1" t="e">
        <f>ROUND(VLOOKUP($P34,[1]age!$A$2:$M$457,3,FALSE),1)</f>
        <v>#N/A</v>
      </c>
      <c r="T34" s="1" t="e">
        <f>ROUND(VLOOKUP($P34,[1]age!$A$2:$M$457,4,FALSE),1)</f>
        <v>#N/A</v>
      </c>
      <c r="U34" s="1" t="e">
        <f>ROUND(VLOOKUP($P34,[1]age!$A$2:$M$457,5,FALSE),1)</f>
        <v>#N/A</v>
      </c>
      <c r="V34" s="1" t="e">
        <f>ROUND(VLOOKUP($P34,[1]age!$A$2:$M$457,6,FALSE),1)</f>
        <v>#N/A</v>
      </c>
      <c r="W34" s="1" t="e">
        <f>ROUND(VLOOKUP($P34,[1]age!$A$2:$M$457,7,FALSE),1)</f>
        <v>#N/A</v>
      </c>
      <c r="X34" s="1" t="e">
        <f>ROUND(VLOOKUP($P34,[1]age!$A$2:$M$457,8,FALSE),1)</f>
        <v>#N/A</v>
      </c>
      <c r="Y34" s="1" t="e">
        <f>ROUND(VLOOKUP($P34,[1]age!$A$2:$M$457,9,FALSE),1)</f>
        <v>#N/A</v>
      </c>
      <c r="Z34" s="1" t="e">
        <f>ROUND(VLOOKUP($P34,[1]age!$A$2:$M$457,10,FALSE),1)</f>
        <v>#N/A</v>
      </c>
      <c r="AA34" s="1" t="e">
        <f>ROUND(VLOOKUP($P34,[1]age!$A$2:$M$457,11,FALSE),1)</f>
        <v>#N/A</v>
      </c>
      <c r="AB34" s="1" t="e">
        <f>ROUND(VLOOKUP($P34,[1]age!$A$2:$M$457,12,FALSE),1)</f>
        <v>#N/A</v>
      </c>
      <c r="AC34" s="1" t="e">
        <f>ROUND(VLOOKUP($P34,[1]age!$A$2:$M$457,13,FALSE),1)</f>
        <v>#N/A</v>
      </c>
      <c r="AD34" s="1" t="e">
        <f>ROUND(VLOOKUP($Q34,[1]ht!$A$2:$H$253,2,FALSE),1)</f>
        <v>#N/A</v>
      </c>
      <c r="AE34" s="1" t="e">
        <f>ROUND(VLOOKUP($Q34,[1]ht!$A$2:$H$253,3,FALSE),1)</f>
        <v>#N/A</v>
      </c>
      <c r="AF34" s="1" t="e">
        <f>ROUND(VLOOKUP($Q34,[1]ht!$A$2:$H$253,4,FALSE),1)</f>
        <v>#N/A</v>
      </c>
      <c r="AG34" s="1" t="e">
        <f>ROUND(VLOOKUP($Q34,[1]ht!$A$2:$H$253,5,FALSE),1)</f>
        <v>#N/A</v>
      </c>
      <c r="AH34" s="1" t="e">
        <f>ROUND(VLOOKUP($Q34,[1]ht!$A$2:$H$253,6,FALSE),1)</f>
        <v>#N/A</v>
      </c>
      <c r="AI34" s="1" t="e">
        <f>ROUND(VLOOKUP($Q34,[1]ht!$A$2:$H$253,7,FALSE),1)</f>
        <v>#N/A</v>
      </c>
      <c r="AJ34" s="1" t="e">
        <f>ROUND(VLOOKUP($Q34,[1]ht!$A$2:$H$253,8,FALSE),1)</f>
        <v>#N/A</v>
      </c>
    </row>
    <row r="35" spans="1:36">
      <c r="A35" s="5">
        <v>30</v>
      </c>
      <c r="B35" s="6"/>
      <c r="C35" s="6"/>
      <c r="D35" s="8"/>
      <c r="E35" s="12"/>
      <c r="F35" s="9"/>
      <c r="G35" s="30">
        <f t="shared" si="5"/>
        <v>0</v>
      </c>
      <c r="H35" s="30">
        <f t="shared" si="6"/>
        <v>0</v>
      </c>
      <c r="I35" s="9"/>
      <c r="J35" s="9"/>
      <c r="K35" s="24" t="str">
        <f t="shared" si="0"/>
        <v/>
      </c>
      <c r="L35" s="24" t="str">
        <f t="shared" si="1"/>
        <v/>
      </c>
      <c r="M35" s="24" t="str">
        <f t="shared" si="2"/>
        <v/>
      </c>
      <c r="N35" s="10" t="str">
        <f>[1]Profile!$B$2</f>
        <v>700101-1</v>
      </c>
      <c r="O35" s="11" t="e">
        <f>#REF!</f>
        <v>#REF!</v>
      </c>
      <c r="P35" s="1" t="str">
        <f t="shared" si="3"/>
        <v>0</v>
      </c>
      <c r="Q35" s="1" t="str">
        <f t="shared" si="4"/>
        <v>0</v>
      </c>
      <c r="R35" s="1" t="e">
        <f>ROUND(VLOOKUP($P35,[1]age!$A$2:$M$457,2,FALSE),1)</f>
        <v>#N/A</v>
      </c>
      <c r="S35" s="1" t="e">
        <f>ROUND(VLOOKUP($P35,[1]age!$A$2:$M$457,3,FALSE),1)</f>
        <v>#N/A</v>
      </c>
      <c r="T35" s="1" t="e">
        <f>ROUND(VLOOKUP($P35,[1]age!$A$2:$M$457,4,FALSE),1)</f>
        <v>#N/A</v>
      </c>
      <c r="U35" s="1" t="e">
        <f>ROUND(VLOOKUP($P35,[1]age!$A$2:$M$457,5,FALSE),1)</f>
        <v>#N/A</v>
      </c>
      <c r="V35" s="1" t="e">
        <f>ROUND(VLOOKUP($P35,[1]age!$A$2:$M$457,6,FALSE),1)</f>
        <v>#N/A</v>
      </c>
      <c r="W35" s="1" t="e">
        <f>ROUND(VLOOKUP($P35,[1]age!$A$2:$M$457,7,FALSE),1)</f>
        <v>#N/A</v>
      </c>
      <c r="X35" s="1" t="e">
        <f>ROUND(VLOOKUP($P35,[1]age!$A$2:$M$457,8,FALSE),1)</f>
        <v>#N/A</v>
      </c>
      <c r="Y35" s="1" t="e">
        <f>ROUND(VLOOKUP($P35,[1]age!$A$2:$M$457,9,FALSE),1)</f>
        <v>#N/A</v>
      </c>
      <c r="Z35" s="1" t="e">
        <f>ROUND(VLOOKUP($P35,[1]age!$A$2:$M$457,10,FALSE),1)</f>
        <v>#N/A</v>
      </c>
      <c r="AA35" s="1" t="e">
        <f>ROUND(VLOOKUP($P35,[1]age!$A$2:$M$457,11,FALSE),1)</f>
        <v>#N/A</v>
      </c>
      <c r="AB35" s="1" t="e">
        <f>ROUND(VLOOKUP($P35,[1]age!$A$2:$M$457,12,FALSE),1)</f>
        <v>#N/A</v>
      </c>
      <c r="AC35" s="1" t="e">
        <f>ROUND(VLOOKUP($P35,[1]age!$A$2:$M$457,13,FALSE),1)</f>
        <v>#N/A</v>
      </c>
      <c r="AD35" s="1" t="e">
        <f>ROUND(VLOOKUP($Q35,[1]ht!$A$2:$H$253,2,FALSE),1)</f>
        <v>#N/A</v>
      </c>
      <c r="AE35" s="1" t="e">
        <f>ROUND(VLOOKUP($Q35,[1]ht!$A$2:$H$253,3,FALSE),1)</f>
        <v>#N/A</v>
      </c>
      <c r="AF35" s="1" t="e">
        <f>ROUND(VLOOKUP($Q35,[1]ht!$A$2:$H$253,4,FALSE),1)</f>
        <v>#N/A</v>
      </c>
      <c r="AG35" s="1" t="e">
        <f>ROUND(VLOOKUP($Q35,[1]ht!$A$2:$H$253,5,FALSE),1)</f>
        <v>#N/A</v>
      </c>
      <c r="AH35" s="1" t="e">
        <f>ROUND(VLOOKUP($Q35,[1]ht!$A$2:$H$253,6,FALSE),1)</f>
        <v>#N/A</v>
      </c>
      <c r="AI35" s="1" t="e">
        <f>ROUND(VLOOKUP($Q35,[1]ht!$A$2:$H$253,7,FALSE),1)</f>
        <v>#N/A</v>
      </c>
      <c r="AJ35" s="1" t="e">
        <f>ROUND(VLOOKUP($Q35,[1]ht!$A$2:$H$253,8,FALSE),1)</f>
        <v>#N/A</v>
      </c>
    </row>
    <row r="36" spans="1:36">
      <c r="A36" s="5">
        <v>31</v>
      </c>
      <c r="B36" s="6"/>
      <c r="C36" s="6"/>
      <c r="D36" s="8"/>
      <c r="E36" s="12"/>
      <c r="F36" s="9"/>
      <c r="G36" s="30">
        <f t="shared" si="5"/>
        <v>0</v>
      </c>
      <c r="H36" s="30">
        <f t="shared" si="6"/>
        <v>0</v>
      </c>
      <c r="I36" s="9"/>
      <c r="J36" s="9"/>
      <c r="K36" s="24" t="str">
        <f t="shared" si="0"/>
        <v/>
      </c>
      <c r="L36" s="24" t="str">
        <f t="shared" si="1"/>
        <v/>
      </c>
      <c r="M36" s="24" t="str">
        <f t="shared" si="2"/>
        <v/>
      </c>
      <c r="N36" s="10" t="str">
        <f>[1]Profile!$B$2</f>
        <v>700101-1</v>
      </c>
      <c r="O36" s="11" t="e">
        <f>#REF!</f>
        <v>#REF!</v>
      </c>
      <c r="P36" s="1" t="str">
        <f t="shared" si="3"/>
        <v>0</v>
      </c>
      <c r="Q36" s="1" t="str">
        <f t="shared" si="4"/>
        <v>0</v>
      </c>
      <c r="R36" s="1" t="e">
        <f>ROUND(VLOOKUP($P36,[1]age!$A$2:$M$457,2,FALSE),1)</f>
        <v>#N/A</v>
      </c>
      <c r="S36" s="1" t="e">
        <f>ROUND(VLOOKUP($P36,[1]age!$A$2:$M$457,3,FALSE),1)</f>
        <v>#N/A</v>
      </c>
      <c r="T36" s="1" t="e">
        <f>ROUND(VLOOKUP($P36,[1]age!$A$2:$M$457,4,FALSE),1)</f>
        <v>#N/A</v>
      </c>
      <c r="U36" s="1" t="e">
        <f>ROUND(VLOOKUP($P36,[1]age!$A$2:$M$457,5,FALSE),1)</f>
        <v>#N/A</v>
      </c>
      <c r="V36" s="1" t="e">
        <f>ROUND(VLOOKUP($P36,[1]age!$A$2:$M$457,6,FALSE),1)</f>
        <v>#N/A</v>
      </c>
      <c r="W36" s="1" t="e">
        <f>ROUND(VLOOKUP($P36,[1]age!$A$2:$M$457,7,FALSE),1)</f>
        <v>#N/A</v>
      </c>
      <c r="X36" s="1" t="e">
        <f>ROUND(VLOOKUP($P36,[1]age!$A$2:$M$457,8,FALSE),1)</f>
        <v>#N/A</v>
      </c>
      <c r="Y36" s="1" t="e">
        <f>ROUND(VLOOKUP($P36,[1]age!$A$2:$M$457,9,FALSE),1)</f>
        <v>#N/A</v>
      </c>
      <c r="Z36" s="1" t="e">
        <f>ROUND(VLOOKUP($P36,[1]age!$A$2:$M$457,10,FALSE),1)</f>
        <v>#N/A</v>
      </c>
      <c r="AA36" s="1" t="e">
        <f>ROUND(VLOOKUP($P36,[1]age!$A$2:$M$457,11,FALSE),1)</f>
        <v>#N/A</v>
      </c>
      <c r="AB36" s="1" t="e">
        <f>ROUND(VLOOKUP($P36,[1]age!$A$2:$M$457,12,FALSE),1)</f>
        <v>#N/A</v>
      </c>
      <c r="AC36" s="1" t="e">
        <f>ROUND(VLOOKUP($P36,[1]age!$A$2:$M$457,13,FALSE),1)</f>
        <v>#N/A</v>
      </c>
      <c r="AD36" s="1" t="e">
        <f>ROUND(VLOOKUP($Q36,[1]ht!$A$2:$H$253,2,FALSE),1)</f>
        <v>#N/A</v>
      </c>
      <c r="AE36" s="1" t="e">
        <f>ROUND(VLOOKUP($Q36,[1]ht!$A$2:$H$253,3,FALSE),1)</f>
        <v>#N/A</v>
      </c>
      <c r="AF36" s="1" t="e">
        <f>ROUND(VLOOKUP($Q36,[1]ht!$A$2:$H$253,4,FALSE),1)</f>
        <v>#N/A</v>
      </c>
      <c r="AG36" s="1" t="e">
        <f>ROUND(VLOOKUP($Q36,[1]ht!$A$2:$H$253,5,FALSE),1)</f>
        <v>#N/A</v>
      </c>
      <c r="AH36" s="1" t="e">
        <f>ROUND(VLOOKUP($Q36,[1]ht!$A$2:$H$253,6,FALSE),1)</f>
        <v>#N/A</v>
      </c>
      <c r="AI36" s="1" t="e">
        <f>ROUND(VLOOKUP($Q36,[1]ht!$A$2:$H$253,7,FALSE),1)</f>
        <v>#N/A</v>
      </c>
      <c r="AJ36" s="1" t="e">
        <f>ROUND(VLOOKUP($Q36,[1]ht!$A$2:$H$253,8,FALSE),1)</f>
        <v>#N/A</v>
      </c>
    </row>
    <row r="37" spans="1:36">
      <c r="A37" s="5">
        <v>32</v>
      </c>
      <c r="B37" s="6"/>
      <c r="C37" s="6"/>
      <c r="D37" s="8"/>
      <c r="E37" s="12"/>
      <c r="F37" s="9"/>
      <c r="G37" s="30">
        <f t="shared" si="5"/>
        <v>0</v>
      </c>
      <c r="H37" s="30">
        <f t="shared" si="6"/>
        <v>0</v>
      </c>
      <c r="I37" s="9"/>
      <c r="J37" s="9"/>
      <c r="K37" s="24" t="str">
        <f t="shared" si="0"/>
        <v/>
      </c>
      <c r="L37" s="24" t="str">
        <f t="shared" si="1"/>
        <v/>
      </c>
      <c r="M37" s="24" t="str">
        <f t="shared" si="2"/>
        <v/>
      </c>
      <c r="N37" s="10" t="str">
        <f>[1]Profile!$B$2</f>
        <v>700101-1</v>
      </c>
      <c r="O37" s="11" t="e">
        <f>#REF!</f>
        <v>#REF!</v>
      </c>
      <c r="P37" s="1" t="str">
        <f t="shared" si="3"/>
        <v>0</v>
      </c>
      <c r="Q37" s="1" t="str">
        <f t="shared" si="4"/>
        <v>0</v>
      </c>
      <c r="R37" s="1" t="e">
        <f>ROUND(VLOOKUP($P37,[1]age!$A$2:$M$457,2,FALSE),1)</f>
        <v>#N/A</v>
      </c>
      <c r="S37" s="1" t="e">
        <f>ROUND(VLOOKUP($P37,[1]age!$A$2:$M$457,3,FALSE),1)</f>
        <v>#N/A</v>
      </c>
      <c r="T37" s="1" t="e">
        <f>ROUND(VLOOKUP($P37,[1]age!$A$2:$M$457,4,FALSE),1)</f>
        <v>#N/A</v>
      </c>
      <c r="U37" s="1" t="e">
        <f>ROUND(VLOOKUP($P37,[1]age!$A$2:$M$457,5,FALSE),1)</f>
        <v>#N/A</v>
      </c>
      <c r="V37" s="1" t="e">
        <f>ROUND(VLOOKUP($P37,[1]age!$A$2:$M$457,6,FALSE),1)</f>
        <v>#N/A</v>
      </c>
      <c r="W37" s="1" t="e">
        <f>ROUND(VLOOKUP($P37,[1]age!$A$2:$M$457,7,FALSE),1)</f>
        <v>#N/A</v>
      </c>
      <c r="X37" s="1" t="e">
        <f>ROUND(VLOOKUP($P37,[1]age!$A$2:$M$457,8,FALSE),1)</f>
        <v>#N/A</v>
      </c>
      <c r="Y37" s="1" t="e">
        <f>ROUND(VLOOKUP($P37,[1]age!$A$2:$M$457,9,FALSE),1)</f>
        <v>#N/A</v>
      </c>
      <c r="Z37" s="1" t="e">
        <f>ROUND(VLOOKUP($P37,[1]age!$A$2:$M$457,10,FALSE),1)</f>
        <v>#N/A</v>
      </c>
      <c r="AA37" s="1" t="e">
        <f>ROUND(VLOOKUP($P37,[1]age!$A$2:$M$457,11,FALSE),1)</f>
        <v>#N/A</v>
      </c>
      <c r="AB37" s="1" t="e">
        <f>ROUND(VLOOKUP($P37,[1]age!$A$2:$M$457,12,FALSE),1)</f>
        <v>#N/A</v>
      </c>
      <c r="AC37" s="1" t="e">
        <f>ROUND(VLOOKUP($P37,[1]age!$A$2:$M$457,13,FALSE),1)</f>
        <v>#N/A</v>
      </c>
      <c r="AD37" s="1" t="e">
        <f>ROUND(VLOOKUP($Q37,[1]ht!$A$2:$H$253,2,FALSE),1)</f>
        <v>#N/A</v>
      </c>
      <c r="AE37" s="1" t="e">
        <f>ROUND(VLOOKUP($Q37,[1]ht!$A$2:$H$253,3,FALSE),1)</f>
        <v>#N/A</v>
      </c>
      <c r="AF37" s="1" t="e">
        <f>ROUND(VLOOKUP($Q37,[1]ht!$A$2:$H$253,4,FALSE),1)</f>
        <v>#N/A</v>
      </c>
      <c r="AG37" s="1" t="e">
        <f>ROUND(VLOOKUP($Q37,[1]ht!$A$2:$H$253,5,FALSE),1)</f>
        <v>#N/A</v>
      </c>
      <c r="AH37" s="1" t="e">
        <f>ROUND(VLOOKUP($Q37,[1]ht!$A$2:$H$253,6,FALSE),1)</f>
        <v>#N/A</v>
      </c>
      <c r="AI37" s="1" t="e">
        <f>ROUND(VLOOKUP($Q37,[1]ht!$A$2:$H$253,7,FALSE),1)</f>
        <v>#N/A</v>
      </c>
      <c r="AJ37" s="1" t="e">
        <f>ROUND(VLOOKUP($Q37,[1]ht!$A$2:$H$253,8,FALSE),1)</f>
        <v>#N/A</v>
      </c>
    </row>
    <row r="38" spans="1:36">
      <c r="A38" s="5">
        <v>33</v>
      </c>
      <c r="B38" s="6"/>
      <c r="C38" s="6"/>
      <c r="D38" s="8"/>
      <c r="E38" s="12"/>
      <c r="F38" s="9"/>
      <c r="G38" s="30">
        <f t="shared" si="5"/>
        <v>0</v>
      </c>
      <c r="H38" s="30">
        <f t="shared" si="6"/>
        <v>0</v>
      </c>
      <c r="I38" s="9"/>
      <c r="J38" s="9"/>
      <c r="K38" s="24" t="str">
        <f t="shared" si="0"/>
        <v/>
      </c>
      <c r="L38" s="24" t="str">
        <f t="shared" si="1"/>
        <v/>
      </c>
      <c r="M38" s="24" t="str">
        <f t="shared" si="2"/>
        <v/>
      </c>
      <c r="N38" s="10" t="str">
        <f>[1]Profile!$B$2</f>
        <v>700101-1</v>
      </c>
      <c r="O38" s="11" t="e">
        <f>#REF!</f>
        <v>#REF!</v>
      </c>
      <c r="P38" s="1" t="str">
        <f t="shared" si="3"/>
        <v>0</v>
      </c>
      <c r="Q38" s="1" t="str">
        <f t="shared" si="4"/>
        <v>0</v>
      </c>
      <c r="R38" s="1" t="e">
        <f>ROUND(VLOOKUP($P38,[1]age!$A$2:$M$457,2,FALSE),1)</f>
        <v>#N/A</v>
      </c>
      <c r="S38" s="1" t="e">
        <f>ROUND(VLOOKUP($P38,[1]age!$A$2:$M$457,3,FALSE),1)</f>
        <v>#N/A</v>
      </c>
      <c r="T38" s="1" t="e">
        <f>ROUND(VLOOKUP($P38,[1]age!$A$2:$M$457,4,FALSE),1)</f>
        <v>#N/A</v>
      </c>
      <c r="U38" s="1" t="e">
        <f>ROUND(VLOOKUP($P38,[1]age!$A$2:$M$457,5,FALSE),1)</f>
        <v>#N/A</v>
      </c>
      <c r="V38" s="1" t="e">
        <f>ROUND(VLOOKUP($P38,[1]age!$A$2:$M$457,6,FALSE),1)</f>
        <v>#N/A</v>
      </c>
      <c r="W38" s="1" t="e">
        <f>ROUND(VLOOKUP($P38,[1]age!$A$2:$M$457,7,FALSE),1)</f>
        <v>#N/A</v>
      </c>
      <c r="X38" s="1" t="e">
        <f>ROUND(VLOOKUP($P38,[1]age!$A$2:$M$457,8,FALSE),1)</f>
        <v>#N/A</v>
      </c>
      <c r="Y38" s="1" t="e">
        <f>ROUND(VLOOKUP($P38,[1]age!$A$2:$M$457,9,FALSE),1)</f>
        <v>#N/A</v>
      </c>
      <c r="Z38" s="1" t="e">
        <f>ROUND(VLOOKUP($P38,[1]age!$A$2:$M$457,10,FALSE),1)</f>
        <v>#N/A</v>
      </c>
      <c r="AA38" s="1" t="e">
        <f>ROUND(VLOOKUP($P38,[1]age!$A$2:$M$457,11,FALSE),1)</f>
        <v>#N/A</v>
      </c>
      <c r="AB38" s="1" t="e">
        <f>ROUND(VLOOKUP($P38,[1]age!$A$2:$M$457,12,FALSE),1)</f>
        <v>#N/A</v>
      </c>
      <c r="AC38" s="1" t="e">
        <f>ROUND(VLOOKUP($P38,[1]age!$A$2:$M$457,13,FALSE),1)</f>
        <v>#N/A</v>
      </c>
      <c r="AD38" s="1" t="e">
        <f>ROUND(VLOOKUP($Q38,[1]ht!$A$2:$H$253,2,FALSE),1)</f>
        <v>#N/A</v>
      </c>
      <c r="AE38" s="1" t="e">
        <f>ROUND(VLOOKUP($Q38,[1]ht!$A$2:$H$253,3,FALSE),1)</f>
        <v>#N/A</v>
      </c>
      <c r="AF38" s="1" t="e">
        <f>ROUND(VLOOKUP($Q38,[1]ht!$A$2:$H$253,4,FALSE),1)</f>
        <v>#N/A</v>
      </c>
      <c r="AG38" s="1" t="e">
        <f>ROUND(VLOOKUP($Q38,[1]ht!$A$2:$H$253,5,FALSE),1)</f>
        <v>#N/A</v>
      </c>
      <c r="AH38" s="1" t="e">
        <f>ROUND(VLOOKUP($Q38,[1]ht!$A$2:$H$253,6,FALSE),1)</f>
        <v>#N/A</v>
      </c>
      <c r="AI38" s="1" t="e">
        <f>ROUND(VLOOKUP($Q38,[1]ht!$A$2:$H$253,7,FALSE),1)</f>
        <v>#N/A</v>
      </c>
      <c r="AJ38" s="1" t="e">
        <f>ROUND(VLOOKUP($Q38,[1]ht!$A$2:$H$253,8,FALSE),1)</f>
        <v>#N/A</v>
      </c>
    </row>
    <row r="39" spans="1:36">
      <c r="A39" s="5">
        <v>34</v>
      </c>
      <c r="B39" s="6"/>
      <c r="C39" s="6"/>
      <c r="D39" s="8"/>
      <c r="E39" s="12"/>
      <c r="F39" s="9"/>
      <c r="G39" s="30">
        <f t="shared" si="5"/>
        <v>0</v>
      </c>
      <c r="H39" s="30">
        <f t="shared" si="6"/>
        <v>0</v>
      </c>
      <c r="I39" s="9"/>
      <c r="J39" s="9"/>
      <c r="K39" s="24" t="str">
        <f t="shared" si="0"/>
        <v/>
      </c>
      <c r="L39" s="24" t="str">
        <f t="shared" si="1"/>
        <v/>
      </c>
      <c r="M39" s="24" t="str">
        <f t="shared" si="2"/>
        <v/>
      </c>
      <c r="N39" s="10" t="str">
        <f>[1]Profile!$B$2</f>
        <v>700101-1</v>
      </c>
      <c r="O39" s="11" t="e">
        <f>#REF!</f>
        <v>#REF!</v>
      </c>
      <c r="P39" s="1" t="str">
        <f t="shared" si="3"/>
        <v>0</v>
      </c>
      <c r="Q39" s="1" t="str">
        <f t="shared" si="4"/>
        <v>0</v>
      </c>
      <c r="R39" s="1" t="e">
        <f>ROUND(VLOOKUP($P39,[1]age!$A$2:$M$457,2,FALSE),1)</f>
        <v>#N/A</v>
      </c>
      <c r="S39" s="1" t="e">
        <f>ROUND(VLOOKUP($P39,[1]age!$A$2:$M$457,3,FALSE),1)</f>
        <v>#N/A</v>
      </c>
      <c r="T39" s="1" t="e">
        <f>ROUND(VLOOKUP($P39,[1]age!$A$2:$M$457,4,FALSE),1)</f>
        <v>#N/A</v>
      </c>
      <c r="U39" s="1" t="e">
        <f>ROUND(VLOOKUP($P39,[1]age!$A$2:$M$457,5,FALSE),1)</f>
        <v>#N/A</v>
      </c>
      <c r="V39" s="1" t="e">
        <f>ROUND(VLOOKUP($P39,[1]age!$A$2:$M$457,6,FALSE),1)</f>
        <v>#N/A</v>
      </c>
      <c r="W39" s="1" t="e">
        <f>ROUND(VLOOKUP($P39,[1]age!$A$2:$M$457,7,FALSE),1)</f>
        <v>#N/A</v>
      </c>
      <c r="X39" s="1" t="e">
        <f>ROUND(VLOOKUP($P39,[1]age!$A$2:$M$457,8,FALSE),1)</f>
        <v>#N/A</v>
      </c>
      <c r="Y39" s="1" t="e">
        <f>ROUND(VLOOKUP($P39,[1]age!$A$2:$M$457,9,FALSE),1)</f>
        <v>#N/A</v>
      </c>
      <c r="Z39" s="1" t="e">
        <f>ROUND(VLOOKUP($P39,[1]age!$A$2:$M$457,10,FALSE),1)</f>
        <v>#N/A</v>
      </c>
      <c r="AA39" s="1" t="e">
        <f>ROUND(VLOOKUP($P39,[1]age!$A$2:$M$457,11,FALSE),1)</f>
        <v>#N/A</v>
      </c>
      <c r="AB39" s="1" t="e">
        <f>ROUND(VLOOKUP($P39,[1]age!$A$2:$M$457,12,FALSE),1)</f>
        <v>#N/A</v>
      </c>
      <c r="AC39" s="1" t="e">
        <f>ROUND(VLOOKUP($P39,[1]age!$A$2:$M$457,13,FALSE),1)</f>
        <v>#N/A</v>
      </c>
      <c r="AD39" s="1" t="e">
        <f>ROUND(VLOOKUP($Q39,[1]ht!$A$2:$H$253,2,FALSE),1)</f>
        <v>#N/A</v>
      </c>
      <c r="AE39" s="1" t="e">
        <f>ROUND(VLOOKUP($Q39,[1]ht!$A$2:$H$253,3,FALSE),1)</f>
        <v>#N/A</v>
      </c>
      <c r="AF39" s="1" t="e">
        <f>ROUND(VLOOKUP($Q39,[1]ht!$A$2:$H$253,4,FALSE),1)</f>
        <v>#N/A</v>
      </c>
      <c r="AG39" s="1" t="e">
        <f>ROUND(VLOOKUP($Q39,[1]ht!$A$2:$H$253,5,FALSE),1)</f>
        <v>#N/A</v>
      </c>
      <c r="AH39" s="1" t="e">
        <f>ROUND(VLOOKUP($Q39,[1]ht!$A$2:$H$253,6,FALSE),1)</f>
        <v>#N/A</v>
      </c>
      <c r="AI39" s="1" t="e">
        <f>ROUND(VLOOKUP($Q39,[1]ht!$A$2:$H$253,7,FALSE),1)</f>
        <v>#N/A</v>
      </c>
      <c r="AJ39" s="1" t="e">
        <f>ROUND(VLOOKUP($Q39,[1]ht!$A$2:$H$253,8,FALSE),1)</f>
        <v>#N/A</v>
      </c>
    </row>
    <row r="40" spans="1:36">
      <c r="A40" s="5">
        <v>35</v>
      </c>
      <c r="B40" s="6"/>
      <c r="C40" s="6"/>
      <c r="D40" s="8"/>
      <c r="E40" s="12"/>
      <c r="F40" s="9"/>
      <c r="G40" s="30">
        <f t="shared" si="5"/>
        <v>0</v>
      </c>
      <c r="H40" s="30">
        <f t="shared" si="6"/>
        <v>0</v>
      </c>
      <c r="I40" s="9"/>
      <c r="J40" s="9"/>
      <c r="K40" s="24" t="str">
        <f t="shared" si="0"/>
        <v/>
      </c>
      <c r="L40" s="24" t="str">
        <f t="shared" si="1"/>
        <v/>
      </c>
      <c r="M40" s="24" t="str">
        <f t="shared" si="2"/>
        <v/>
      </c>
      <c r="N40" s="10" t="str">
        <f>[1]Profile!$B$2</f>
        <v>700101-1</v>
      </c>
      <c r="O40" s="11" t="e">
        <f>#REF!</f>
        <v>#REF!</v>
      </c>
      <c r="P40" s="1" t="str">
        <f t="shared" si="3"/>
        <v>0</v>
      </c>
      <c r="Q40" s="1" t="str">
        <f t="shared" si="4"/>
        <v>0</v>
      </c>
      <c r="R40" s="1" t="e">
        <f>ROUND(VLOOKUP($P40,[1]age!$A$2:$M$457,2,FALSE),1)</f>
        <v>#N/A</v>
      </c>
      <c r="S40" s="1" t="e">
        <f>ROUND(VLOOKUP($P40,[1]age!$A$2:$M$457,3,FALSE),1)</f>
        <v>#N/A</v>
      </c>
      <c r="T40" s="1" t="e">
        <f>ROUND(VLOOKUP($P40,[1]age!$A$2:$M$457,4,FALSE),1)</f>
        <v>#N/A</v>
      </c>
      <c r="U40" s="1" t="e">
        <f>ROUND(VLOOKUP($P40,[1]age!$A$2:$M$457,5,FALSE),1)</f>
        <v>#N/A</v>
      </c>
      <c r="V40" s="1" t="e">
        <f>ROUND(VLOOKUP($P40,[1]age!$A$2:$M$457,6,FALSE),1)</f>
        <v>#N/A</v>
      </c>
      <c r="W40" s="1" t="e">
        <f>ROUND(VLOOKUP($P40,[1]age!$A$2:$M$457,7,FALSE),1)</f>
        <v>#N/A</v>
      </c>
      <c r="X40" s="1" t="e">
        <f>ROUND(VLOOKUP($P40,[1]age!$A$2:$M$457,8,FALSE),1)</f>
        <v>#N/A</v>
      </c>
      <c r="Y40" s="1" t="e">
        <f>ROUND(VLOOKUP($P40,[1]age!$A$2:$M$457,9,FALSE),1)</f>
        <v>#N/A</v>
      </c>
      <c r="Z40" s="1" t="e">
        <f>ROUND(VLOOKUP($P40,[1]age!$A$2:$M$457,10,FALSE),1)</f>
        <v>#N/A</v>
      </c>
      <c r="AA40" s="1" t="e">
        <f>ROUND(VLOOKUP($P40,[1]age!$A$2:$M$457,11,FALSE),1)</f>
        <v>#N/A</v>
      </c>
      <c r="AB40" s="1" t="e">
        <f>ROUND(VLOOKUP($P40,[1]age!$A$2:$M$457,12,FALSE),1)</f>
        <v>#N/A</v>
      </c>
      <c r="AC40" s="1" t="e">
        <f>ROUND(VLOOKUP($P40,[1]age!$A$2:$M$457,13,FALSE),1)</f>
        <v>#N/A</v>
      </c>
      <c r="AD40" s="1" t="e">
        <f>ROUND(VLOOKUP($Q40,[1]ht!$A$2:$H$253,2,FALSE),1)</f>
        <v>#N/A</v>
      </c>
      <c r="AE40" s="1" t="e">
        <f>ROUND(VLOOKUP($Q40,[1]ht!$A$2:$H$253,3,FALSE),1)</f>
        <v>#N/A</v>
      </c>
      <c r="AF40" s="1" t="e">
        <f>ROUND(VLOOKUP($Q40,[1]ht!$A$2:$H$253,4,FALSE),1)</f>
        <v>#N/A</v>
      </c>
      <c r="AG40" s="1" t="e">
        <f>ROUND(VLOOKUP($Q40,[1]ht!$A$2:$H$253,5,FALSE),1)</f>
        <v>#N/A</v>
      </c>
      <c r="AH40" s="1" t="e">
        <f>ROUND(VLOOKUP($Q40,[1]ht!$A$2:$H$253,6,FALSE),1)</f>
        <v>#N/A</v>
      </c>
      <c r="AI40" s="1" t="e">
        <f>ROUND(VLOOKUP($Q40,[1]ht!$A$2:$H$253,7,FALSE),1)</f>
        <v>#N/A</v>
      </c>
      <c r="AJ40" s="1" t="e">
        <f>ROUND(VLOOKUP($Q40,[1]ht!$A$2:$H$253,8,FALSE),1)</f>
        <v>#N/A</v>
      </c>
    </row>
    <row r="41" spans="1:36">
      <c r="A41" s="5">
        <v>36</v>
      </c>
      <c r="B41" s="6"/>
      <c r="C41" s="6"/>
      <c r="D41" s="8"/>
      <c r="E41" s="12"/>
      <c r="F41" s="9"/>
      <c r="G41" s="30">
        <f t="shared" si="5"/>
        <v>0</v>
      </c>
      <c r="H41" s="30">
        <f t="shared" si="6"/>
        <v>0</v>
      </c>
      <c r="I41" s="9"/>
      <c r="J41" s="9"/>
      <c r="K41" s="24" t="str">
        <f t="shared" si="0"/>
        <v/>
      </c>
      <c r="L41" s="24" t="str">
        <f t="shared" si="1"/>
        <v/>
      </c>
      <c r="M41" s="24" t="str">
        <f t="shared" si="2"/>
        <v/>
      </c>
      <c r="N41" s="10" t="str">
        <f>[1]Profile!$B$2</f>
        <v>700101-1</v>
      </c>
      <c r="O41" s="11" t="e">
        <f>#REF!</f>
        <v>#REF!</v>
      </c>
      <c r="P41" s="1" t="str">
        <f t="shared" si="3"/>
        <v>0</v>
      </c>
      <c r="Q41" s="1" t="str">
        <f t="shared" si="4"/>
        <v>0</v>
      </c>
      <c r="R41" s="1" t="e">
        <f>ROUND(VLOOKUP($P41,[1]age!$A$2:$M$457,2,FALSE),1)</f>
        <v>#N/A</v>
      </c>
      <c r="S41" s="1" t="e">
        <f>ROUND(VLOOKUP($P41,[1]age!$A$2:$M$457,3,FALSE),1)</f>
        <v>#N/A</v>
      </c>
      <c r="T41" s="1" t="e">
        <f>ROUND(VLOOKUP($P41,[1]age!$A$2:$M$457,4,FALSE),1)</f>
        <v>#N/A</v>
      </c>
      <c r="U41" s="1" t="e">
        <f>ROUND(VLOOKUP($P41,[1]age!$A$2:$M$457,5,FALSE),1)</f>
        <v>#N/A</v>
      </c>
      <c r="V41" s="1" t="e">
        <f>ROUND(VLOOKUP($P41,[1]age!$A$2:$M$457,6,FALSE),1)</f>
        <v>#N/A</v>
      </c>
      <c r="W41" s="1" t="e">
        <f>ROUND(VLOOKUP($P41,[1]age!$A$2:$M$457,7,FALSE),1)</f>
        <v>#N/A</v>
      </c>
      <c r="X41" s="1" t="e">
        <f>ROUND(VLOOKUP($P41,[1]age!$A$2:$M$457,8,FALSE),1)</f>
        <v>#N/A</v>
      </c>
      <c r="Y41" s="1" t="e">
        <f>ROUND(VLOOKUP($P41,[1]age!$A$2:$M$457,9,FALSE),1)</f>
        <v>#N/A</v>
      </c>
      <c r="Z41" s="1" t="e">
        <f>ROUND(VLOOKUP($P41,[1]age!$A$2:$M$457,10,FALSE),1)</f>
        <v>#N/A</v>
      </c>
      <c r="AA41" s="1" t="e">
        <f>ROUND(VLOOKUP($P41,[1]age!$A$2:$M$457,11,FALSE),1)</f>
        <v>#N/A</v>
      </c>
      <c r="AB41" s="1" t="e">
        <f>ROUND(VLOOKUP($P41,[1]age!$A$2:$M$457,12,FALSE),1)</f>
        <v>#N/A</v>
      </c>
      <c r="AC41" s="1" t="e">
        <f>ROUND(VLOOKUP($P41,[1]age!$A$2:$M$457,13,FALSE),1)</f>
        <v>#N/A</v>
      </c>
      <c r="AD41" s="1" t="e">
        <f>ROUND(VLOOKUP($Q41,[1]ht!$A$2:$H$253,2,FALSE),1)</f>
        <v>#N/A</v>
      </c>
      <c r="AE41" s="1" t="e">
        <f>ROUND(VLOOKUP($Q41,[1]ht!$A$2:$H$253,3,FALSE),1)</f>
        <v>#N/A</v>
      </c>
      <c r="AF41" s="1" t="e">
        <f>ROUND(VLOOKUP($Q41,[1]ht!$A$2:$H$253,4,FALSE),1)</f>
        <v>#N/A</v>
      </c>
      <c r="AG41" s="1" t="e">
        <f>ROUND(VLOOKUP($Q41,[1]ht!$A$2:$H$253,5,FALSE),1)</f>
        <v>#N/A</v>
      </c>
      <c r="AH41" s="1" t="e">
        <f>ROUND(VLOOKUP($Q41,[1]ht!$A$2:$H$253,6,FALSE),1)</f>
        <v>#N/A</v>
      </c>
      <c r="AI41" s="1" t="e">
        <f>ROUND(VLOOKUP($Q41,[1]ht!$A$2:$H$253,7,FALSE),1)</f>
        <v>#N/A</v>
      </c>
      <c r="AJ41" s="1" t="e">
        <f>ROUND(VLOOKUP($Q41,[1]ht!$A$2:$H$253,8,FALSE),1)</f>
        <v>#N/A</v>
      </c>
    </row>
    <row r="42" spans="1:36">
      <c r="A42" s="5">
        <v>37</v>
      </c>
      <c r="B42" s="6"/>
      <c r="C42" s="6"/>
      <c r="D42" s="8"/>
      <c r="E42" s="12"/>
      <c r="F42" s="9"/>
      <c r="G42" s="30">
        <f t="shared" si="5"/>
        <v>0</v>
      </c>
      <c r="H42" s="30">
        <f t="shared" si="6"/>
        <v>0</v>
      </c>
      <c r="I42" s="9"/>
      <c r="J42" s="9"/>
      <c r="K42" s="24" t="str">
        <f t="shared" si="0"/>
        <v/>
      </c>
      <c r="L42" s="24" t="str">
        <f t="shared" si="1"/>
        <v/>
      </c>
      <c r="M42" s="24" t="str">
        <f t="shared" si="2"/>
        <v/>
      </c>
      <c r="N42" s="10" t="str">
        <f>[1]Profile!$B$2</f>
        <v>700101-1</v>
      </c>
      <c r="O42" s="11" t="e">
        <f>#REF!</f>
        <v>#REF!</v>
      </c>
      <c r="P42" s="1" t="str">
        <f t="shared" si="3"/>
        <v>0</v>
      </c>
      <c r="Q42" s="1" t="str">
        <f t="shared" si="4"/>
        <v>0</v>
      </c>
      <c r="R42" s="1" t="e">
        <f>ROUND(VLOOKUP($P42,[1]age!$A$2:$M$457,2,FALSE),1)</f>
        <v>#N/A</v>
      </c>
      <c r="S42" s="1" t="e">
        <f>ROUND(VLOOKUP($P42,[1]age!$A$2:$M$457,3,FALSE),1)</f>
        <v>#N/A</v>
      </c>
      <c r="T42" s="1" t="e">
        <f>ROUND(VLOOKUP($P42,[1]age!$A$2:$M$457,4,FALSE),1)</f>
        <v>#N/A</v>
      </c>
      <c r="U42" s="1" t="e">
        <f>ROUND(VLOOKUP($P42,[1]age!$A$2:$M$457,5,FALSE),1)</f>
        <v>#N/A</v>
      </c>
      <c r="V42" s="1" t="e">
        <f>ROUND(VLOOKUP($P42,[1]age!$A$2:$M$457,6,FALSE),1)</f>
        <v>#N/A</v>
      </c>
      <c r="W42" s="1" t="e">
        <f>ROUND(VLOOKUP($P42,[1]age!$A$2:$M$457,7,FALSE),1)</f>
        <v>#N/A</v>
      </c>
      <c r="X42" s="1" t="e">
        <f>ROUND(VLOOKUP($P42,[1]age!$A$2:$M$457,8,FALSE),1)</f>
        <v>#N/A</v>
      </c>
      <c r="Y42" s="1" t="e">
        <f>ROUND(VLOOKUP($P42,[1]age!$A$2:$M$457,9,FALSE),1)</f>
        <v>#N/A</v>
      </c>
      <c r="Z42" s="1" t="e">
        <f>ROUND(VLOOKUP($P42,[1]age!$A$2:$M$457,10,FALSE),1)</f>
        <v>#N/A</v>
      </c>
      <c r="AA42" s="1" t="e">
        <f>ROUND(VLOOKUP($P42,[1]age!$A$2:$M$457,11,FALSE),1)</f>
        <v>#N/A</v>
      </c>
      <c r="AB42" s="1" t="e">
        <f>ROUND(VLOOKUP($P42,[1]age!$A$2:$M$457,12,FALSE),1)</f>
        <v>#N/A</v>
      </c>
      <c r="AC42" s="1" t="e">
        <f>ROUND(VLOOKUP($P42,[1]age!$A$2:$M$457,13,FALSE),1)</f>
        <v>#N/A</v>
      </c>
      <c r="AD42" s="1" t="e">
        <f>ROUND(VLOOKUP($Q42,[1]ht!$A$2:$H$253,2,FALSE),1)</f>
        <v>#N/A</v>
      </c>
      <c r="AE42" s="1" t="e">
        <f>ROUND(VLOOKUP($Q42,[1]ht!$A$2:$H$253,3,FALSE),1)</f>
        <v>#N/A</v>
      </c>
      <c r="AF42" s="1" t="e">
        <f>ROUND(VLOOKUP($Q42,[1]ht!$A$2:$H$253,4,FALSE),1)</f>
        <v>#N/A</v>
      </c>
      <c r="AG42" s="1" t="e">
        <f>ROUND(VLOOKUP($Q42,[1]ht!$A$2:$H$253,5,FALSE),1)</f>
        <v>#N/A</v>
      </c>
      <c r="AH42" s="1" t="e">
        <f>ROUND(VLOOKUP($Q42,[1]ht!$A$2:$H$253,6,FALSE),1)</f>
        <v>#N/A</v>
      </c>
      <c r="AI42" s="1" t="e">
        <f>ROUND(VLOOKUP($Q42,[1]ht!$A$2:$H$253,7,FALSE),1)</f>
        <v>#N/A</v>
      </c>
      <c r="AJ42" s="1" t="e">
        <f>ROUND(VLOOKUP($Q42,[1]ht!$A$2:$H$253,8,FALSE),1)</f>
        <v>#N/A</v>
      </c>
    </row>
    <row r="43" spans="1:36">
      <c r="A43" s="5">
        <v>38</v>
      </c>
      <c r="B43" s="6"/>
      <c r="C43" s="6"/>
      <c r="D43" s="8"/>
      <c r="E43" s="12"/>
      <c r="F43" s="9"/>
      <c r="G43" s="30">
        <f t="shared" si="5"/>
        <v>0</v>
      </c>
      <c r="H43" s="30">
        <f t="shared" si="6"/>
        <v>0</v>
      </c>
      <c r="I43" s="9"/>
      <c r="J43" s="9"/>
      <c r="K43" s="24" t="str">
        <f t="shared" si="0"/>
        <v/>
      </c>
      <c r="L43" s="24" t="str">
        <f t="shared" si="1"/>
        <v/>
      </c>
      <c r="M43" s="24" t="str">
        <f t="shared" si="2"/>
        <v/>
      </c>
      <c r="N43" s="10" t="str">
        <f>[1]Profile!$B$2</f>
        <v>700101-1</v>
      </c>
      <c r="O43" s="11" t="e">
        <f>#REF!</f>
        <v>#REF!</v>
      </c>
      <c r="P43" s="1" t="str">
        <f t="shared" si="3"/>
        <v>0</v>
      </c>
      <c r="Q43" s="1" t="str">
        <f t="shared" si="4"/>
        <v>0</v>
      </c>
      <c r="R43" s="1" t="e">
        <f>ROUND(VLOOKUP($P43,[1]age!$A$2:$M$457,2,FALSE),1)</f>
        <v>#N/A</v>
      </c>
      <c r="S43" s="1" t="e">
        <f>ROUND(VLOOKUP($P43,[1]age!$A$2:$M$457,3,FALSE),1)</f>
        <v>#N/A</v>
      </c>
      <c r="T43" s="1" t="e">
        <f>ROUND(VLOOKUP($P43,[1]age!$A$2:$M$457,4,FALSE),1)</f>
        <v>#N/A</v>
      </c>
      <c r="U43" s="1" t="e">
        <f>ROUND(VLOOKUP($P43,[1]age!$A$2:$M$457,5,FALSE),1)</f>
        <v>#N/A</v>
      </c>
      <c r="V43" s="1" t="e">
        <f>ROUND(VLOOKUP($P43,[1]age!$A$2:$M$457,6,FALSE),1)</f>
        <v>#N/A</v>
      </c>
      <c r="W43" s="1" t="e">
        <f>ROUND(VLOOKUP($P43,[1]age!$A$2:$M$457,7,FALSE),1)</f>
        <v>#N/A</v>
      </c>
      <c r="X43" s="1" t="e">
        <f>ROUND(VLOOKUP($P43,[1]age!$A$2:$M$457,8,FALSE),1)</f>
        <v>#N/A</v>
      </c>
      <c r="Y43" s="1" t="e">
        <f>ROUND(VLOOKUP($P43,[1]age!$A$2:$M$457,9,FALSE),1)</f>
        <v>#N/A</v>
      </c>
      <c r="Z43" s="1" t="e">
        <f>ROUND(VLOOKUP($P43,[1]age!$A$2:$M$457,10,FALSE),1)</f>
        <v>#N/A</v>
      </c>
      <c r="AA43" s="1" t="e">
        <f>ROUND(VLOOKUP($P43,[1]age!$A$2:$M$457,11,FALSE),1)</f>
        <v>#N/A</v>
      </c>
      <c r="AB43" s="1" t="e">
        <f>ROUND(VLOOKUP($P43,[1]age!$A$2:$M$457,12,FALSE),1)</f>
        <v>#N/A</v>
      </c>
      <c r="AC43" s="1" t="e">
        <f>ROUND(VLOOKUP($P43,[1]age!$A$2:$M$457,13,FALSE),1)</f>
        <v>#N/A</v>
      </c>
      <c r="AD43" s="1" t="e">
        <f>ROUND(VLOOKUP($Q43,[1]ht!$A$2:$H$253,2,FALSE),1)</f>
        <v>#N/A</v>
      </c>
      <c r="AE43" s="1" t="e">
        <f>ROUND(VLOOKUP($Q43,[1]ht!$A$2:$H$253,3,FALSE),1)</f>
        <v>#N/A</v>
      </c>
      <c r="AF43" s="1" t="e">
        <f>ROUND(VLOOKUP($Q43,[1]ht!$A$2:$H$253,4,FALSE),1)</f>
        <v>#N/A</v>
      </c>
      <c r="AG43" s="1" t="e">
        <f>ROUND(VLOOKUP($Q43,[1]ht!$A$2:$H$253,5,FALSE),1)</f>
        <v>#N/A</v>
      </c>
      <c r="AH43" s="1" t="e">
        <f>ROUND(VLOOKUP($Q43,[1]ht!$A$2:$H$253,6,FALSE),1)</f>
        <v>#N/A</v>
      </c>
      <c r="AI43" s="1" t="e">
        <f>ROUND(VLOOKUP($Q43,[1]ht!$A$2:$H$253,7,FALSE),1)</f>
        <v>#N/A</v>
      </c>
      <c r="AJ43" s="1" t="e">
        <f>ROUND(VLOOKUP($Q43,[1]ht!$A$2:$H$253,8,FALSE),1)</f>
        <v>#N/A</v>
      </c>
    </row>
    <row r="44" spans="1:36">
      <c r="A44" s="5">
        <v>39</v>
      </c>
      <c r="B44" s="6"/>
      <c r="C44" s="6"/>
      <c r="D44" s="8"/>
      <c r="E44" s="12"/>
      <c r="F44" s="9"/>
      <c r="G44" s="30">
        <f t="shared" si="5"/>
        <v>0</v>
      </c>
      <c r="H44" s="30">
        <f t="shared" si="6"/>
        <v>0</v>
      </c>
      <c r="I44" s="9"/>
      <c r="J44" s="9"/>
      <c r="K44" s="24" t="str">
        <f t="shared" si="0"/>
        <v/>
      </c>
      <c r="L44" s="24" t="str">
        <f t="shared" si="1"/>
        <v/>
      </c>
      <c r="M44" s="24" t="str">
        <f t="shared" si="2"/>
        <v/>
      </c>
      <c r="N44" s="10" t="str">
        <f>[1]Profile!$B$2</f>
        <v>700101-1</v>
      </c>
      <c r="O44" s="11" t="e">
        <f>#REF!</f>
        <v>#REF!</v>
      </c>
      <c r="P44" s="1" t="str">
        <f t="shared" si="3"/>
        <v>0</v>
      </c>
      <c r="Q44" s="1" t="str">
        <f t="shared" si="4"/>
        <v>0</v>
      </c>
      <c r="R44" s="1" t="e">
        <f>ROUND(VLOOKUP($P44,[1]age!$A$2:$M$457,2,FALSE),1)</f>
        <v>#N/A</v>
      </c>
      <c r="S44" s="1" t="e">
        <f>ROUND(VLOOKUP($P44,[1]age!$A$2:$M$457,3,FALSE),1)</f>
        <v>#N/A</v>
      </c>
      <c r="T44" s="1" t="e">
        <f>ROUND(VLOOKUP($P44,[1]age!$A$2:$M$457,4,FALSE),1)</f>
        <v>#N/A</v>
      </c>
      <c r="U44" s="1" t="e">
        <f>ROUND(VLOOKUP($P44,[1]age!$A$2:$M$457,5,FALSE),1)</f>
        <v>#N/A</v>
      </c>
      <c r="V44" s="1" t="e">
        <f>ROUND(VLOOKUP($P44,[1]age!$A$2:$M$457,6,FALSE),1)</f>
        <v>#N/A</v>
      </c>
      <c r="W44" s="1" t="e">
        <f>ROUND(VLOOKUP($P44,[1]age!$A$2:$M$457,7,FALSE),1)</f>
        <v>#N/A</v>
      </c>
      <c r="X44" s="1" t="e">
        <f>ROUND(VLOOKUP($P44,[1]age!$A$2:$M$457,8,FALSE),1)</f>
        <v>#N/A</v>
      </c>
      <c r="Y44" s="1" t="e">
        <f>ROUND(VLOOKUP($P44,[1]age!$A$2:$M$457,9,FALSE),1)</f>
        <v>#N/A</v>
      </c>
      <c r="Z44" s="1" t="e">
        <f>ROUND(VLOOKUP($P44,[1]age!$A$2:$M$457,10,FALSE),1)</f>
        <v>#N/A</v>
      </c>
      <c r="AA44" s="1" t="e">
        <f>ROUND(VLOOKUP($P44,[1]age!$A$2:$M$457,11,FALSE),1)</f>
        <v>#N/A</v>
      </c>
      <c r="AB44" s="1" t="e">
        <f>ROUND(VLOOKUP($P44,[1]age!$A$2:$M$457,12,FALSE),1)</f>
        <v>#N/A</v>
      </c>
      <c r="AC44" s="1" t="e">
        <f>ROUND(VLOOKUP($P44,[1]age!$A$2:$M$457,13,FALSE),1)</f>
        <v>#N/A</v>
      </c>
      <c r="AD44" s="1" t="e">
        <f>ROUND(VLOOKUP($Q44,[1]ht!$A$2:$H$253,2,FALSE),1)</f>
        <v>#N/A</v>
      </c>
      <c r="AE44" s="1" t="e">
        <f>ROUND(VLOOKUP($Q44,[1]ht!$A$2:$H$253,3,FALSE),1)</f>
        <v>#N/A</v>
      </c>
      <c r="AF44" s="1" t="e">
        <f>ROUND(VLOOKUP($Q44,[1]ht!$A$2:$H$253,4,FALSE),1)</f>
        <v>#N/A</v>
      </c>
      <c r="AG44" s="1" t="e">
        <f>ROUND(VLOOKUP($Q44,[1]ht!$A$2:$H$253,5,FALSE),1)</f>
        <v>#N/A</v>
      </c>
      <c r="AH44" s="1" t="e">
        <f>ROUND(VLOOKUP($Q44,[1]ht!$A$2:$H$253,6,FALSE),1)</f>
        <v>#N/A</v>
      </c>
      <c r="AI44" s="1" t="e">
        <f>ROUND(VLOOKUP($Q44,[1]ht!$A$2:$H$253,7,FALSE),1)</f>
        <v>#N/A</v>
      </c>
      <c r="AJ44" s="1" t="e">
        <f>ROUND(VLOOKUP($Q44,[1]ht!$A$2:$H$253,8,FALSE),1)</f>
        <v>#N/A</v>
      </c>
    </row>
    <row r="45" spans="1:36">
      <c r="A45" s="5">
        <v>40</v>
      </c>
      <c r="B45" s="6"/>
      <c r="C45" s="6"/>
      <c r="D45" s="8"/>
      <c r="E45" s="12"/>
      <c r="F45" s="9"/>
      <c r="G45" s="30">
        <f t="shared" si="5"/>
        <v>0</v>
      </c>
      <c r="H45" s="30">
        <f t="shared" si="6"/>
        <v>0</v>
      </c>
      <c r="I45" s="9"/>
      <c r="J45" s="9"/>
      <c r="K45" s="24" t="str">
        <f t="shared" si="0"/>
        <v/>
      </c>
      <c r="L45" s="24" t="str">
        <f t="shared" si="1"/>
        <v/>
      </c>
      <c r="M45" s="24" t="str">
        <f t="shared" si="2"/>
        <v/>
      </c>
      <c r="N45" s="10" t="str">
        <f>[1]Profile!$B$2</f>
        <v>700101-1</v>
      </c>
      <c r="O45" s="11" t="e">
        <f>#REF!</f>
        <v>#REF!</v>
      </c>
      <c r="P45" s="1" t="str">
        <f t="shared" si="3"/>
        <v>0</v>
      </c>
      <c r="Q45" s="1" t="str">
        <f t="shared" si="4"/>
        <v>0</v>
      </c>
      <c r="R45" s="1" t="e">
        <f>ROUND(VLOOKUP($P45,[1]age!$A$2:$M$457,2,FALSE),1)</f>
        <v>#N/A</v>
      </c>
      <c r="S45" s="1" t="e">
        <f>ROUND(VLOOKUP($P45,[1]age!$A$2:$M$457,3,FALSE),1)</f>
        <v>#N/A</v>
      </c>
      <c r="T45" s="1" t="e">
        <f>ROUND(VLOOKUP($P45,[1]age!$A$2:$M$457,4,FALSE),1)</f>
        <v>#N/A</v>
      </c>
      <c r="U45" s="1" t="e">
        <f>ROUND(VLOOKUP($P45,[1]age!$A$2:$M$457,5,FALSE),1)</f>
        <v>#N/A</v>
      </c>
      <c r="V45" s="1" t="e">
        <f>ROUND(VLOOKUP($P45,[1]age!$A$2:$M$457,6,FALSE),1)</f>
        <v>#N/A</v>
      </c>
      <c r="W45" s="1" t="e">
        <f>ROUND(VLOOKUP($P45,[1]age!$A$2:$M$457,7,FALSE),1)</f>
        <v>#N/A</v>
      </c>
      <c r="X45" s="1" t="e">
        <f>ROUND(VLOOKUP($P45,[1]age!$A$2:$M$457,8,FALSE),1)</f>
        <v>#N/A</v>
      </c>
      <c r="Y45" s="1" t="e">
        <f>ROUND(VLOOKUP($P45,[1]age!$A$2:$M$457,9,FALSE),1)</f>
        <v>#N/A</v>
      </c>
      <c r="Z45" s="1" t="e">
        <f>ROUND(VLOOKUP($P45,[1]age!$A$2:$M$457,10,FALSE),1)</f>
        <v>#N/A</v>
      </c>
      <c r="AA45" s="1" t="e">
        <f>ROUND(VLOOKUP($P45,[1]age!$A$2:$M$457,11,FALSE),1)</f>
        <v>#N/A</v>
      </c>
      <c r="AB45" s="1" t="e">
        <f>ROUND(VLOOKUP($P45,[1]age!$A$2:$M$457,12,FALSE),1)</f>
        <v>#N/A</v>
      </c>
      <c r="AC45" s="1" t="e">
        <f>ROUND(VLOOKUP($P45,[1]age!$A$2:$M$457,13,FALSE),1)</f>
        <v>#N/A</v>
      </c>
      <c r="AD45" s="1" t="e">
        <f>ROUND(VLOOKUP($Q45,[1]ht!$A$2:$H$253,2,FALSE),1)</f>
        <v>#N/A</v>
      </c>
      <c r="AE45" s="1" t="e">
        <f>ROUND(VLOOKUP($Q45,[1]ht!$A$2:$H$253,3,FALSE),1)</f>
        <v>#N/A</v>
      </c>
      <c r="AF45" s="1" t="e">
        <f>ROUND(VLOOKUP($Q45,[1]ht!$A$2:$H$253,4,FALSE),1)</f>
        <v>#N/A</v>
      </c>
      <c r="AG45" s="1" t="e">
        <f>ROUND(VLOOKUP($Q45,[1]ht!$A$2:$H$253,5,FALSE),1)</f>
        <v>#N/A</v>
      </c>
      <c r="AH45" s="1" t="e">
        <f>ROUND(VLOOKUP($Q45,[1]ht!$A$2:$H$253,6,FALSE),1)</f>
        <v>#N/A</v>
      </c>
      <c r="AI45" s="1" t="e">
        <f>ROUND(VLOOKUP($Q45,[1]ht!$A$2:$H$253,7,FALSE),1)</f>
        <v>#N/A</v>
      </c>
      <c r="AJ45" s="1" t="e">
        <f>ROUND(VLOOKUP($Q45,[1]ht!$A$2:$H$253,8,FALSE),1)</f>
        <v>#N/A</v>
      </c>
    </row>
    <row r="46" spans="1:36">
      <c r="A46" s="5">
        <v>41</v>
      </c>
      <c r="B46" s="6"/>
      <c r="C46" s="6"/>
      <c r="D46" s="8"/>
      <c r="E46" s="12"/>
      <c r="F46" s="9"/>
      <c r="G46" s="30">
        <f t="shared" si="5"/>
        <v>0</v>
      </c>
      <c r="H46" s="30">
        <f t="shared" si="6"/>
        <v>0</v>
      </c>
      <c r="I46" s="9"/>
      <c r="J46" s="9"/>
      <c r="K46" s="24" t="str">
        <f t="shared" si="0"/>
        <v/>
      </c>
      <c r="L46" s="24" t="str">
        <f t="shared" si="1"/>
        <v/>
      </c>
      <c r="M46" s="24" t="str">
        <f t="shared" si="2"/>
        <v/>
      </c>
      <c r="N46" s="10" t="str">
        <f>[1]Profile!$B$2</f>
        <v>700101-1</v>
      </c>
      <c r="O46" s="11" t="e">
        <f>#REF!</f>
        <v>#REF!</v>
      </c>
      <c r="P46" s="1" t="str">
        <f t="shared" si="3"/>
        <v>0</v>
      </c>
      <c r="Q46" s="1" t="str">
        <f t="shared" si="4"/>
        <v>0</v>
      </c>
      <c r="R46" s="1" t="e">
        <f>ROUND(VLOOKUP($P46,[1]age!$A$2:$M$457,2,FALSE),1)</f>
        <v>#N/A</v>
      </c>
      <c r="S46" s="1" t="e">
        <f>ROUND(VLOOKUP($P46,[1]age!$A$2:$M$457,3,FALSE),1)</f>
        <v>#N/A</v>
      </c>
      <c r="T46" s="1" t="e">
        <f>ROUND(VLOOKUP($P46,[1]age!$A$2:$M$457,4,FALSE),1)</f>
        <v>#N/A</v>
      </c>
      <c r="U46" s="1" t="e">
        <f>ROUND(VLOOKUP($P46,[1]age!$A$2:$M$457,5,FALSE),1)</f>
        <v>#N/A</v>
      </c>
      <c r="V46" s="1" t="e">
        <f>ROUND(VLOOKUP($P46,[1]age!$A$2:$M$457,6,FALSE),1)</f>
        <v>#N/A</v>
      </c>
      <c r="W46" s="1" t="e">
        <f>ROUND(VLOOKUP($P46,[1]age!$A$2:$M$457,7,FALSE),1)</f>
        <v>#N/A</v>
      </c>
      <c r="X46" s="1" t="e">
        <f>ROUND(VLOOKUP($P46,[1]age!$A$2:$M$457,8,FALSE),1)</f>
        <v>#N/A</v>
      </c>
      <c r="Y46" s="1" t="e">
        <f>ROUND(VLOOKUP($P46,[1]age!$A$2:$M$457,9,FALSE),1)</f>
        <v>#N/A</v>
      </c>
      <c r="Z46" s="1" t="e">
        <f>ROUND(VLOOKUP($P46,[1]age!$A$2:$M$457,10,FALSE),1)</f>
        <v>#N/A</v>
      </c>
      <c r="AA46" s="1" t="e">
        <f>ROUND(VLOOKUP($P46,[1]age!$A$2:$M$457,11,FALSE),1)</f>
        <v>#N/A</v>
      </c>
      <c r="AB46" s="1" t="e">
        <f>ROUND(VLOOKUP($P46,[1]age!$A$2:$M$457,12,FALSE),1)</f>
        <v>#N/A</v>
      </c>
      <c r="AC46" s="1" t="e">
        <f>ROUND(VLOOKUP($P46,[1]age!$A$2:$M$457,13,FALSE),1)</f>
        <v>#N/A</v>
      </c>
      <c r="AD46" s="1" t="e">
        <f>ROUND(VLOOKUP($Q46,[1]ht!$A$2:$H$253,2,FALSE),1)</f>
        <v>#N/A</v>
      </c>
      <c r="AE46" s="1" t="e">
        <f>ROUND(VLOOKUP($Q46,[1]ht!$A$2:$H$253,3,FALSE),1)</f>
        <v>#N/A</v>
      </c>
      <c r="AF46" s="1" t="e">
        <f>ROUND(VLOOKUP($Q46,[1]ht!$A$2:$H$253,4,FALSE),1)</f>
        <v>#N/A</v>
      </c>
      <c r="AG46" s="1" t="e">
        <f>ROUND(VLOOKUP($Q46,[1]ht!$A$2:$H$253,5,FALSE),1)</f>
        <v>#N/A</v>
      </c>
      <c r="AH46" s="1" t="e">
        <f>ROUND(VLOOKUP($Q46,[1]ht!$A$2:$H$253,6,FALSE),1)</f>
        <v>#N/A</v>
      </c>
      <c r="AI46" s="1" t="e">
        <f>ROUND(VLOOKUP($Q46,[1]ht!$A$2:$H$253,7,FALSE),1)</f>
        <v>#N/A</v>
      </c>
      <c r="AJ46" s="1" t="e">
        <f>ROUND(VLOOKUP($Q46,[1]ht!$A$2:$H$253,8,FALSE),1)</f>
        <v>#N/A</v>
      </c>
    </row>
    <row r="47" spans="1:36">
      <c r="A47" s="5">
        <v>42</v>
      </c>
      <c r="B47" s="6"/>
      <c r="C47" s="6"/>
      <c r="D47" s="32"/>
      <c r="E47" s="21"/>
      <c r="F47" s="9"/>
      <c r="G47" s="30">
        <f t="shared" si="5"/>
        <v>0</v>
      </c>
      <c r="H47" s="30">
        <f t="shared" si="6"/>
        <v>0</v>
      </c>
      <c r="I47" s="9"/>
      <c r="J47" s="9"/>
      <c r="K47" s="24" t="str">
        <f t="shared" si="0"/>
        <v/>
      </c>
      <c r="L47" s="24" t="str">
        <f t="shared" si="1"/>
        <v/>
      </c>
      <c r="M47" s="24" t="str">
        <f t="shared" si="2"/>
        <v/>
      </c>
      <c r="N47" s="10" t="str">
        <f>[1]Profile!$B$2</f>
        <v>700101-1</v>
      </c>
      <c r="O47" s="11" t="e">
        <f>#REF!</f>
        <v>#REF!</v>
      </c>
      <c r="P47" s="1" t="str">
        <f t="shared" si="3"/>
        <v>0</v>
      </c>
      <c r="Q47" s="1" t="str">
        <f t="shared" si="4"/>
        <v>0</v>
      </c>
      <c r="R47" s="1" t="e">
        <f>ROUND(VLOOKUP($P47,[1]age!$A$2:$M$457,2,FALSE),1)</f>
        <v>#N/A</v>
      </c>
      <c r="S47" s="1" t="e">
        <f>ROUND(VLOOKUP($P47,[1]age!$A$2:$M$457,3,FALSE),1)</f>
        <v>#N/A</v>
      </c>
      <c r="T47" s="1" t="e">
        <f>ROUND(VLOOKUP($P47,[1]age!$A$2:$M$457,4,FALSE),1)</f>
        <v>#N/A</v>
      </c>
      <c r="U47" s="1" t="e">
        <f>ROUND(VLOOKUP($P47,[1]age!$A$2:$M$457,5,FALSE),1)</f>
        <v>#N/A</v>
      </c>
      <c r="V47" s="1" t="e">
        <f>ROUND(VLOOKUP($P47,[1]age!$A$2:$M$457,6,FALSE),1)</f>
        <v>#N/A</v>
      </c>
      <c r="W47" s="1" t="e">
        <f>ROUND(VLOOKUP($P47,[1]age!$A$2:$M$457,7,FALSE),1)</f>
        <v>#N/A</v>
      </c>
      <c r="X47" s="1" t="e">
        <f>ROUND(VLOOKUP($P47,[1]age!$A$2:$M$457,8,FALSE),1)</f>
        <v>#N/A</v>
      </c>
      <c r="Y47" s="1" t="e">
        <f>ROUND(VLOOKUP($P47,[1]age!$A$2:$M$457,9,FALSE),1)</f>
        <v>#N/A</v>
      </c>
      <c r="Z47" s="1" t="e">
        <f>ROUND(VLOOKUP($P47,[1]age!$A$2:$M$457,10,FALSE),1)</f>
        <v>#N/A</v>
      </c>
      <c r="AA47" s="1" t="e">
        <f>ROUND(VLOOKUP($P47,[1]age!$A$2:$M$457,11,FALSE),1)</f>
        <v>#N/A</v>
      </c>
      <c r="AB47" s="1" t="e">
        <f>ROUND(VLOOKUP($P47,[1]age!$A$2:$M$457,12,FALSE),1)</f>
        <v>#N/A</v>
      </c>
      <c r="AC47" s="1" t="e">
        <f>ROUND(VLOOKUP($P47,[1]age!$A$2:$M$457,13,FALSE),1)</f>
        <v>#N/A</v>
      </c>
      <c r="AD47" s="1" t="e">
        <f>ROUND(VLOOKUP($Q47,[1]ht!$A$2:$H$253,2,FALSE),1)</f>
        <v>#N/A</v>
      </c>
      <c r="AE47" s="1" t="e">
        <f>ROUND(VLOOKUP($Q47,[1]ht!$A$2:$H$253,3,FALSE),1)</f>
        <v>#N/A</v>
      </c>
      <c r="AF47" s="1" t="e">
        <f>ROUND(VLOOKUP($Q47,[1]ht!$A$2:$H$253,4,FALSE),1)</f>
        <v>#N/A</v>
      </c>
      <c r="AG47" s="1" t="e">
        <f>ROUND(VLOOKUP($Q47,[1]ht!$A$2:$H$253,5,FALSE),1)</f>
        <v>#N/A</v>
      </c>
      <c r="AH47" s="1" t="e">
        <f>ROUND(VLOOKUP($Q47,[1]ht!$A$2:$H$253,6,FALSE),1)</f>
        <v>#N/A</v>
      </c>
      <c r="AI47" s="1" t="e">
        <f>ROUND(VLOOKUP($Q47,[1]ht!$A$2:$H$253,7,FALSE),1)</f>
        <v>#N/A</v>
      </c>
      <c r="AJ47" s="1" t="e">
        <f>ROUND(VLOOKUP($Q47,[1]ht!$A$2:$H$253,8,FALSE),1)</f>
        <v>#N/A</v>
      </c>
    </row>
    <row r="48" spans="1:36">
      <c r="A48" s="5">
        <v>43</v>
      </c>
      <c r="B48" s="6"/>
      <c r="C48" s="6"/>
      <c r="D48" s="32"/>
      <c r="E48" s="21"/>
      <c r="F48" s="9"/>
      <c r="G48" s="30">
        <f t="shared" si="5"/>
        <v>0</v>
      </c>
      <c r="H48" s="30">
        <f t="shared" si="6"/>
        <v>0</v>
      </c>
      <c r="I48" s="9"/>
      <c r="J48" s="9"/>
      <c r="K48" s="24" t="str">
        <f t="shared" si="0"/>
        <v/>
      </c>
      <c r="L48" s="24" t="str">
        <f t="shared" si="1"/>
        <v/>
      </c>
      <c r="M48" s="24" t="str">
        <f t="shared" si="2"/>
        <v/>
      </c>
      <c r="N48" s="10" t="str">
        <f>[1]Profile!$B$2</f>
        <v>700101-1</v>
      </c>
      <c r="O48" s="11" t="e">
        <f>#REF!</f>
        <v>#REF!</v>
      </c>
      <c r="P48" s="1" t="str">
        <f t="shared" si="3"/>
        <v>0</v>
      </c>
      <c r="Q48" s="1" t="str">
        <f t="shared" si="4"/>
        <v>0</v>
      </c>
      <c r="R48" s="1" t="e">
        <f>ROUND(VLOOKUP($P48,[1]age!$A$2:$M$457,2,FALSE),1)</f>
        <v>#N/A</v>
      </c>
      <c r="S48" s="1" t="e">
        <f>ROUND(VLOOKUP($P48,[1]age!$A$2:$M$457,3,FALSE),1)</f>
        <v>#N/A</v>
      </c>
      <c r="T48" s="1" t="e">
        <f>ROUND(VLOOKUP($P48,[1]age!$A$2:$M$457,4,FALSE),1)</f>
        <v>#N/A</v>
      </c>
      <c r="U48" s="1" t="e">
        <f>ROUND(VLOOKUP($P48,[1]age!$A$2:$M$457,5,FALSE),1)</f>
        <v>#N/A</v>
      </c>
      <c r="V48" s="1" t="e">
        <f>ROUND(VLOOKUP($P48,[1]age!$A$2:$M$457,6,FALSE),1)</f>
        <v>#N/A</v>
      </c>
      <c r="W48" s="1" t="e">
        <f>ROUND(VLOOKUP($P48,[1]age!$A$2:$M$457,7,FALSE),1)</f>
        <v>#N/A</v>
      </c>
      <c r="X48" s="1" t="e">
        <f>ROUND(VLOOKUP($P48,[1]age!$A$2:$M$457,8,FALSE),1)</f>
        <v>#N/A</v>
      </c>
      <c r="Y48" s="1" t="e">
        <f>ROUND(VLOOKUP($P48,[1]age!$A$2:$M$457,9,FALSE),1)</f>
        <v>#N/A</v>
      </c>
      <c r="Z48" s="1" t="e">
        <f>ROUND(VLOOKUP($P48,[1]age!$A$2:$M$457,10,FALSE),1)</f>
        <v>#N/A</v>
      </c>
      <c r="AA48" s="1" t="e">
        <f>ROUND(VLOOKUP($P48,[1]age!$A$2:$M$457,11,FALSE),1)</f>
        <v>#N/A</v>
      </c>
      <c r="AB48" s="1" t="e">
        <f>ROUND(VLOOKUP($P48,[1]age!$A$2:$M$457,12,FALSE),1)</f>
        <v>#N/A</v>
      </c>
      <c r="AC48" s="1" t="e">
        <f>ROUND(VLOOKUP($P48,[1]age!$A$2:$M$457,13,FALSE),1)</f>
        <v>#N/A</v>
      </c>
      <c r="AD48" s="1" t="e">
        <f>ROUND(VLOOKUP($Q48,[1]ht!$A$2:$H$253,2,FALSE),1)</f>
        <v>#N/A</v>
      </c>
      <c r="AE48" s="1" t="e">
        <f>ROUND(VLOOKUP($Q48,[1]ht!$A$2:$H$253,3,FALSE),1)</f>
        <v>#N/A</v>
      </c>
      <c r="AF48" s="1" t="e">
        <f>ROUND(VLOOKUP($Q48,[1]ht!$A$2:$H$253,4,FALSE),1)</f>
        <v>#N/A</v>
      </c>
      <c r="AG48" s="1" t="e">
        <f>ROUND(VLOOKUP($Q48,[1]ht!$A$2:$H$253,5,FALSE),1)</f>
        <v>#N/A</v>
      </c>
      <c r="AH48" s="1" t="e">
        <f>ROUND(VLOOKUP($Q48,[1]ht!$A$2:$H$253,6,FALSE),1)</f>
        <v>#N/A</v>
      </c>
      <c r="AI48" s="1" t="e">
        <f>ROUND(VLOOKUP($Q48,[1]ht!$A$2:$H$253,7,FALSE),1)</f>
        <v>#N/A</v>
      </c>
      <c r="AJ48" s="1" t="e">
        <f>ROUND(VLOOKUP($Q48,[1]ht!$A$2:$H$253,8,FALSE),1)</f>
        <v>#N/A</v>
      </c>
    </row>
    <row r="49" spans="1:36">
      <c r="A49" s="5">
        <v>44</v>
      </c>
      <c r="B49" s="6"/>
      <c r="C49" s="6"/>
      <c r="D49" s="32"/>
      <c r="E49" s="21"/>
      <c r="F49" s="9"/>
      <c r="G49" s="30">
        <f t="shared" si="5"/>
        <v>0</v>
      </c>
      <c r="H49" s="30">
        <f t="shared" si="6"/>
        <v>0</v>
      </c>
      <c r="I49" s="9"/>
      <c r="J49" s="9"/>
      <c r="K49" s="24" t="str">
        <f t="shared" si="0"/>
        <v/>
      </c>
      <c r="L49" s="24" t="str">
        <f t="shared" si="1"/>
        <v/>
      </c>
      <c r="M49" s="24" t="str">
        <f t="shared" si="2"/>
        <v/>
      </c>
      <c r="N49" s="10" t="str">
        <f>[1]Profile!$B$2</f>
        <v>700101-1</v>
      </c>
      <c r="O49" s="11" t="e">
        <f>#REF!</f>
        <v>#REF!</v>
      </c>
      <c r="P49" s="1" t="str">
        <f t="shared" si="3"/>
        <v>0</v>
      </c>
      <c r="Q49" s="1" t="str">
        <f t="shared" si="4"/>
        <v>0</v>
      </c>
      <c r="R49" s="1" t="e">
        <f>ROUND(VLOOKUP($P49,[1]age!$A$2:$M$457,2,FALSE),1)</f>
        <v>#N/A</v>
      </c>
      <c r="S49" s="1" t="e">
        <f>ROUND(VLOOKUP($P49,[1]age!$A$2:$M$457,3,FALSE),1)</f>
        <v>#N/A</v>
      </c>
      <c r="T49" s="1" t="e">
        <f>ROUND(VLOOKUP($P49,[1]age!$A$2:$M$457,4,FALSE),1)</f>
        <v>#N/A</v>
      </c>
      <c r="U49" s="1" t="e">
        <f>ROUND(VLOOKUP($P49,[1]age!$A$2:$M$457,5,FALSE),1)</f>
        <v>#N/A</v>
      </c>
      <c r="V49" s="1" t="e">
        <f>ROUND(VLOOKUP($P49,[1]age!$A$2:$M$457,6,FALSE),1)</f>
        <v>#N/A</v>
      </c>
      <c r="W49" s="1" t="e">
        <f>ROUND(VLOOKUP($P49,[1]age!$A$2:$M$457,7,FALSE),1)</f>
        <v>#N/A</v>
      </c>
      <c r="X49" s="1" t="e">
        <f>ROUND(VLOOKUP($P49,[1]age!$A$2:$M$457,8,FALSE),1)</f>
        <v>#N/A</v>
      </c>
      <c r="Y49" s="1" t="e">
        <f>ROUND(VLOOKUP($P49,[1]age!$A$2:$M$457,9,FALSE),1)</f>
        <v>#N/A</v>
      </c>
      <c r="Z49" s="1" t="e">
        <f>ROUND(VLOOKUP($P49,[1]age!$A$2:$M$457,10,FALSE),1)</f>
        <v>#N/A</v>
      </c>
      <c r="AA49" s="1" t="e">
        <f>ROUND(VLOOKUP($P49,[1]age!$A$2:$M$457,11,FALSE),1)</f>
        <v>#N/A</v>
      </c>
      <c r="AB49" s="1" t="e">
        <f>ROUND(VLOOKUP($P49,[1]age!$A$2:$M$457,12,FALSE),1)</f>
        <v>#N/A</v>
      </c>
      <c r="AC49" s="1" t="e">
        <f>ROUND(VLOOKUP($P49,[1]age!$A$2:$M$457,13,FALSE),1)</f>
        <v>#N/A</v>
      </c>
      <c r="AD49" s="1" t="e">
        <f>ROUND(VLOOKUP($Q49,[1]ht!$A$2:$H$253,2,FALSE),1)</f>
        <v>#N/A</v>
      </c>
      <c r="AE49" s="1" t="e">
        <f>ROUND(VLOOKUP($Q49,[1]ht!$A$2:$H$253,3,FALSE),1)</f>
        <v>#N/A</v>
      </c>
      <c r="AF49" s="1" t="e">
        <f>ROUND(VLOOKUP($Q49,[1]ht!$A$2:$H$253,4,FALSE),1)</f>
        <v>#N/A</v>
      </c>
      <c r="AG49" s="1" t="e">
        <f>ROUND(VLOOKUP($Q49,[1]ht!$A$2:$H$253,5,FALSE),1)</f>
        <v>#N/A</v>
      </c>
      <c r="AH49" s="1" t="e">
        <f>ROUND(VLOOKUP($Q49,[1]ht!$A$2:$H$253,6,FALSE),1)</f>
        <v>#N/A</v>
      </c>
      <c r="AI49" s="1" t="e">
        <f>ROUND(VLOOKUP($Q49,[1]ht!$A$2:$H$253,7,FALSE),1)</f>
        <v>#N/A</v>
      </c>
      <c r="AJ49" s="1" t="e">
        <f>ROUND(VLOOKUP($Q49,[1]ht!$A$2:$H$253,8,FALSE),1)</f>
        <v>#N/A</v>
      </c>
    </row>
    <row r="50" spans="1:36">
      <c r="A50" s="5">
        <v>45</v>
      </c>
      <c r="B50" s="6"/>
      <c r="C50" s="6"/>
      <c r="D50" s="32"/>
      <c r="E50" s="21"/>
      <c r="F50" s="9"/>
      <c r="G50" s="30">
        <f t="shared" si="5"/>
        <v>0</v>
      </c>
      <c r="H50" s="30">
        <f t="shared" si="6"/>
        <v>0</v>
      </c>
      <c r="I50" s="9"/>
      <c r="J50" s="9"/>
      <c r="K50" s="24" t="str">
        <f t="shared" si="0"/>
        <v/>
      </c>
      <c r="L50" s="24" t="str">
        <f t="shared" si="1"/>
        <v/>
      </c>
      <c r="M50" s="24" t="str">
        <f t="shared" si="2"/>
        <v/>
      </c>
      <c r="N50" s="10" t="str">
        <f>[1]Profile!$B$2</f>
        <v>700101-1</v>
      </c>
      <c r="O50" s="11" t="e">
        <f>#REF!</f>
        <v>#REF!</v>
      </c>
      <c r="P50" s="1" t="str">
        <f t="shared" si="3"/>
        <v>0</v>
      </c>
      <c r="Q50" s="1" t="str">
        <f t="shared" si="4"/>
        <v>0</v>
      </c>
      <c r="R50" s="1" t="e">
        <f>ROUND(VLOOKUP($P50,[1]age!$A$2:$M$457,2,FALSE),1)</f>
        <v>#N/A</v>
      </c>
      <c r="S50" s="1" t="e">
        <f>ROUND(VLOOKUP($P50,[1]age!$A$2:$M$457,3,FALSE),1)</f>
        <v>#N/A</v>
      </c>
      <c r="T50" s="1" t="e">
        <f>ROUND(VLOOKUP($P50,[1]age!$A$2:$M$457,4,FALSE),1)</f>
        <v>#N/A</v>
      </c>
      <c r="U50" s="1" t="e">
        <f>ROUND(VLOOKUP($P50,[1]age!$A$2:$M$457,5,FALSE),1)</f>
        <v>#N/A</v>
      </c>
      <c r="V50" s="1" t="e">
        <f>ROUND(VLOOKUP($P50,[1]age!$A$2:$M$457,6,FALSE),1)</f>
        <v>#N/A</v>
      </c>
      <c r="W50" s="1" t="e">
        <f>ROUND(VLOOKUP($P50,[1]age!$A$2:$M$457,7,FALSE),1)</f>
        <v>#N/A</v>
      </c>
      <c r="X50" s="1" t="e">
        <f>ROUND(VLOOKUP($P50,[1]age!$A$2:$M$457,8,FALSE),1)</f>
        <v>#N/A</v>
      </c>
      <c r="Y50" s="1" t="e">
        <f>ROUND(VLOOKUP($P50,[1]age!$A$2:$M$457,9,FALSE),1)</f>
        <v>#N/A</v>
      </c>
      <c r="Z50" s="1" t="e">
        <f>ROUND(VLOOKUP($P50,[1]age!$A$2:$M$457,10,FALSE),1)</f>
        <v>#N/A</v>
      </c>
      <c r="AA50" s="1" t="e">
        <f>ROUND(VLOOKUP($P50,[1]age!$A$2:$M$457,11,FALSE),1)</f>
        <v>#N/A</v>
      </c>
      <c r="AB50" s="1" t="e">
        <f>ROUND(VLOOKUP($P50,[1]age!$A$2:$M$457,12,FALSE),1)</f>
        <v>#N/A</v>
      </c>
      <c r="AC50" s="1" t="e">
        <f>ROUND(VLOOKUP($P50,[1]age!$A$2:$M$457,13,FALSE),1)</f>
        <v>#N/A</v>
      </c>
      <c r="AD50" s="1" t="e">
        <f>ROUND(VLOOKUP($Q50,[1]ht!$A$2:$H$253,2,FALSE),1)</f>
        <v>#N/A</v>
      </c>
      <c r="AE50" s="1" t="e">
        <f>ROUND(VLOOKUP($Q50,[1]ht!$A$2:$H$253,3,FALSE),1)</f>
        <v>#N/A</v>
      </c>
      <c r="AF50" s="1" t="e">
        <f>ROUND(VLOOKUP($Q50,[1]ht!$A$2:$H$253,4,FALSE),1)</f>
        <v>#N/A</v>
      </c>
      <c r="AG50" s="1" t="e">
        <f>ROUND(VLOOKUP($Q50,[1]ht!$A$2:$H$253,5,FALSE),1)</f>
        <v>#N/A</v>
      </c>
      <c r="AH50" s="1" t="e">
        <f>ROUND(VLOOKUP($Q50,[1]ht!$A$2:$H$253,6,FALSE),1)</f>
        <v>#N/A</v>
      </c>
      <c r="AI50" s="1" t="e">
        <f>ROUND(VLOOKUP($Q50,[1]ht!$A$2:$H$253,7,FALSE),1)</f>
        <v>#N/A</v>
      </c>
      <c r="AJ50" s="1" t="e">
        <f>ROUND(VLOOKUP($Q50,[1]ht!$A$2:$H$253,8,FALSE),1)</f>
        <v>#N/A</v>
      </c>
    </row>
    <row r="51" spans="1:36">
      <c r="A51" s="5">
        <v>46</v>
      </c>
      <c r="B51" s="6"/>
      <c r="C51" s="6"/>
      <c r="D51" s="32"/>
      <c r="E51" s="21"/>
      <c r="F51" s="9"/>
      <c r="G51" s="30">
        <f t="shared" si="5"/>
        <v>0</v>
      </c>
      <c r="H51" s="30">
        <f t="shared" si="6"/>
        <v>0</v>
      </c>
      <c r="I51" s="9"/>
      <c r="J51" s="9"/>
      <c r="K51" s="24" t="str">
        <f t="shared" si="0"/>
        <v/>
      </c>
      <c r="L51" s="24" t="str">
        <f t="shared" si="1"/>
        <v/>
      </c>
      <c r="M51" s="24" t="str">
        <f t="shared" si="2"/>
        <v/>
      </c>
      <c r="N51" s="10" t="str">
        <f>[1]Profile!$B$2</f>
        <v>700101-1</v>
      </c>
      <c r="O51" s="11" t="e">
        <f>#REF!</f>
        <v>#REF!</v>
      </c>
      <c r="P51" s="1" t="str">
        <f t="shared" si="3"/>
        <v>0</v>
      </c>
      <c r="Q51" s="1" t="str">
        <f t="shared" si="4"/>
        <v>0</v>
      </c>
      <c r="R51" s="1" t="e">
        <f>ROUND(VLOOKUP($P51,[1]age!$A$2:$M$457,2,FALSE),1)</f>
        <v>#N/A</v>
      </c>
      <c r="S51" s="1" t="e">
        <f>ROUND(VLOOKUP($P51,[1]age!$A$2:$M$457,3,FALSE),1)</f>
        <v>#N/A</v>
      </c>
      <c r="T51" s="1" t="e">
        <f>ROUND(VLOOKUP($P51,[1]age!$A$2:$M$457,4,FALSE),1)</f>
        <v>#N/A</v>
      </c>
      <c r="U51" s="1" t="e">
        <f>ROUND(VLOOKUP($P51,[1]age!$A$2:$M$457,5,FALSE),1)</f>
        <v>#N/A</v>
      </c>
      <c r="V51" s="1" t="e">
        <f>ROUND(VLOOKUP($P51,[1]age!$A$2:$M$457,6,FALSE),1)</f>
        <v>#N/A</v>
      </c>
      <c r="W51" s="1" t="e">
        <f>ROUND(VLOOKUP($P51,[1]age!$A$2:$M$457,7,FALSE),1)</f>
        <v>#N/A</v>
      </c>
      <c r="X51" s="1" t="e">
        <f>ROUND(VLOOKUP($P51,[1]age!$A$2:$M$457,8,FALSE),1)</f>
        <v>#N/A</v>
      </c>
      <c r="Y51" s="1" t="e">
        <f>ROUND(VLOOKUP($P51,[1]age!$A$2:$M$457,9,FALSE),1)</f>
        <v>#N/A</v>
      </c>
      <c r="Z51" s="1" t="e">
        <f>ROUND(VLOOKUP($P51,[1]age!$A$2:$M$457,10,FALSE),1)</f>
        <v>#N/A</v>
      </c>
      <c r="AA51" s="1" t="e">
        <f>ROUND(VLOOKUP($P51,[1]age!$A$2:$M$457,11,FALSE),1)</f>
        <v>#N/A</v>
      </c>
      <c r="AB51" s="1" t="e">
        <f>ROUND(VLOOKUP($P51,[1]age!$A$2:$M$457,12,FALSE),1)</f>
        <v>#N/A</v>
      </c>
      <c r="AC51" s="1" t="e">
        <f>ROUND(VLOOKUP($P51,[1]age!$A$2:$M$457,13,FALSE),1)</f>
        <v>#N/A</v>
      </c>
      <c r="AD51" s="1" t="e">
        <f>ROUND(VLOOKUP($Q51,[1]ht!$A$2:$H$253,2,FALSE),1)</f>
        <v>#N/A</v>
      </c>
      <c r="AE51" s="1" t="e">
        <f>ROUND(VLOOKUP($Q51,[1]ht!$A$2:$H$253,3,FALSE),1)</f>
        <v>#N/A</v>
      </c>
      <c r="AF51" s="1" t="e">
        <f>ROUND(VLOOKUP($Q51,[1]ht!$A$2:$H$253,4,FALSE),1)</f>
        <v>#N/A</v>
      </c>
      <c r="AG51" s="1" t="e">
        <f>ROUND(VLOOKUP($Q51,[1]ht!$A$2:$H$253,5,FALSE),1)</f>
        <v>#N/A</v>
      </c>
      <c r="AH51" s="1" t="e">
        <f>ROUND(VLOOKUP($Q51,[1]ht!$A$2:$H$253,6,FALSE),1)</f>
        <v>#N/A</v>
      </c>
      <c r="AI51" s="1" t="e">
        <f>ROUND(VLOOKUP($Q51,[1]ht!$A$2:$H$253,7,FALSE),1)</f>
        <v>#N/A</v>
      </c>
      <c r="AJ51" s="1" t="e">
        <f>ROUND(VLOOKUP($Q51,[1]ht!$A$2:$H$253,8,FALSE),1)</f>
        <v>#N/A</v>
      </c>
    </row>
    <row r="52" spans="1:36">
      <c r="A52" s="5">
        <v>47</v>
      </c>
      <c r="B52" s="6"/>
      <c r="C52" s="6"/>
      <c r="D52" s="32"/>
      <c r="E52" s="21"/>
      <c r="F52" s="9"/>
      <c r="G52" s="30">
        <f t="shared" si="5"/>
        <v>0</v>
      </c>
      <c r="H52" s="30">
        <f t="shared" si="6"/>
        <v>0</v>
      </c>
      <c r="I52" s="9"/>
      <c r="J52" s="9"/>
      <c r="K52" s="24" t="str">
        <f t="shared" si="0"/>
        <v/>
      </c>
      <c r="L52" s="24" t="str">
        <f t="shared" si="1"/>
        <v/>
      </c>
      <c r="M52" s="24" t="str">
        <f t="shared" si="2"/>
        <v/>
      </c>
      <c r="N52" s="10" t="str">
        <f>[1]Profile!$B$2</f>
        <v>700101-1</v>
      </c>
      <c r="O52" s="11" t="e">
        <f>#REF!</f>
        <v>#REF!</v>
      </c>
      <c r="P52" s="1" t="str">
        <f t="shared" si="3"/>
        <v>0</v>
      </c>
      <c r="Q52" s="1" t="str">
        <f t="shared" si="4"/>
        <v>0</v>
      </c>
      <c r="R52" s="1" t="e">
        <f>ROUND(VLOOKUP($P52,[1]age!$A$2:$M$457,2,FALSE),1)</f>
        <v>#N/A</v>
      </c>
      <c r="S52" s="1" t="e">
        <f>ROUND(VLOOKUP($P52,[1]age!$A$2:$M$457,3,FALSE),1)</f>
        <v>#N/A</v>
      </c>
      <c r="T52" s="1" t="e">
        <f>ROUND(VLOOKUP($P52,[1]age!$A$2:$M$457,4,FALSE),1)</f>
        <v>#N/A</v>
      </c>
      <c r="U52" s="1" t="e">
        <f>ROUND(VLOOKUP($P52,[1]age!$A$2:$M$457,5,FALSE),1)</f>
        <v>#N/A</v>
      </c>
      <c r="V52" s="1" t="e">
        <f>ROUND(VLOOKUP($P52,[1]age!$A$2:$M$457,6,FALSE),1)</f>
        <v>#N/A</v>
      </c>
      <c r="W52" s="1" t="e">
        <f>ROUND(VLOOKUP($P52,[1]age!$A$2:$M$457,7,FALSE),1)</f>
        <v>#N/A</v>
      </c>
      <c r="X52" s="1" t="e">
        <f>ROUND(VLOOKUP($P52,[1]age!$A$2:$M$457,8,FALSE),1)</f>
        <v>#N/A</v>
      </c>
      <c r="Y52" s="1" t="e">
        <f>ROUND(VLOOKUP($P52,[1]age!$A$2:$M$457,9,FALSE),1)</f>
        <v>#N/A</v>
      </c>
      <c r="Z52" s="1" t="e">
        <f>ROUND(VLOOKUP($P52,[1]age!$A$2:$M$457,10,FALSE),1)</f>
        <v>#N/A</v>
      </c>
      <c r="AA52" s="1" t="e">
        <f>ROUND(VLOOKUP($P52,[1]age!$A$2:$M$457,11,FALSE),1)</f>
        <v>#N/A</v>
      </c>
      <c r="AB52" s="1" t="e">
        <f>ROUND(VLOOKUP($P52,[1]age!$A$2:$M$457,12,FALSE),1)</f>
        <v>#N/A</v>
      </c>
      <c r="AC52" s="1" t="e">
        <f>ROUND(VLOOKUP($P52,[1]age!$A$2:$M$457,13,FALSE),1)</f>
        <v>#N/A</v>
      </c>
      <c r="AD52" s="1" t="e">
        <f>ROUND(VLOOKUP($Q52,[1]ht!$A$2:$H$253,2,FALSE),1)</f>
        <v>#N/A</v>
      </c>
      <c r="AE52" s="1" t="e">
        <f>ROUND(VLOOKUP($Q52,[1]ht!$A$2:$H$253,3,FALSE),1)</f>
        <v>#N/A</v>
      </c>
      <c r="AF52" s="1" t="e">
        <f>ROUND(VLOOKUP($Q52,[1]ht!$A$2:$H$253,4,FALSE),1)</f>
        <v>#N/A</v>
      </c>
      <c r="AG52" s="1" t="e">
        <f>ROUND(VLOOKUP($Q52,[1]ht!$A$2:$H$253,5,FALSE),1)</f>
        <v>#N/A</v>
      </c>
      <c r="AH52" s="1" t="e">
        <f>ROUND(VLOOKUP($Q52,[1]ht!$A$2:$H$253,6,FALSE),1)</f>
        <v>#N/A</v>
      </c>
      <c r="AI52" s="1" t="e">
        <f>ROUND(VLOOKUP($Q52,[1]ht!$A$2:$H$253,7,FALSE),1)</f>
        <v>#N/A</v>
      </c>
      <c r="AJ52" s="1" t="e">
        <f>ROUND(VLOOKUP($Q52,[1]ht!$A$2:$H$253,8,FALSE),1)</f>
        <v>#N/A</v>
      </c>
    </row>
    <row r="53" spans="1:36">
      <c r="A53" s="5">
        <v>48</v>
      </c>
      <c r="B53" s="6"/>
      <c r="C53" s="6"/>
      <c r="D53" s="32"/>
      <c r="E53" s="21"/>
      <c r="F53" s="9"/>
      <c r="G53" s="30">
        <f t="shared" si="5"/>
        <v>0</v>
      </c>
      <c r="H53" s="30">
        <f t="shared" si="6"/>
        <v>0</v>
      </c>
      <c r="I53" s="9"/>
      <c r="J53" s="9"/>
      <c r="K53" s="24" t="str">
        <f t="shared" si="0"/>
        <v/>
      </c>
      <c r="L53" s="24" t="str">
        <f t="shared" si="1"/>
        <v/>
      </c>
      <c r="M53" s="24" t="str">
        <f t="shared" si="2"/>
        <v/>
      </c>
      <c r="N53" s="10" t="str">
        <f>[1]Profile!$B$2</f>
        <v>700101-1</v>
      </c>
      <c r="O53" s="11" t="e">
        <f>#REF!</f>
        <v>#REF!</v>
      </c>
      <c r="P53" s="1" t="str">
        <f t="shared" si="3"/>
        <v>0</v>
      </c>
      <c r="Q53" s="1" t="str">
        <f t="shared" si="4"/>
        <v>0</v>
      </c>
      <c r="R53" s="1" t="e">
        <f>ROUND(VLOOKUP($P53,[1]age!$A$2:$M$457,2,FALSE),1)</f>
        <v>#N/A</v>
      </c>
      <c r="S53" s="1" t="e">
        <f>ROUND(VLOOKUP($P53,[1]age!$A$2:$M$457,3,FALSE),1)</f>
        <v>#N/A</v>
      </c>
      <c r="T53" s="1" t="e">
        <f>ROUND(VLOOKUP($P53,[1]age!$A$2:$M$457,4,FALSE),1)</f>
        <v>#N/A</v>
      </c>
      <c r="U53" s="1" t="e">
        <f>ROUND(VLOOKUP($P53,[1]age!$A$2:$M$457,5,FALSE),1)</f>
        <v>#N/A</v>
      </c>
      <c r="V53" s="1" t="e">
        <f>ROUND(VLOOKUP($P53,[1]age!$A$2:$M$457,6,FALSE),1)</f>
        <v>#N/A</v>
      </c>
      <c r="W53" s="1" t="e">
        <f>ROUND(VLOOKUP($P53,[1]age!$A$2:$M$457,7,FALSE),1)</f>
        <v>#N/A</v>
      </c>
      <c r="X53" s="1" t="e">
        <f>ROUND(VLOOKUP($P53,[1]age!$A$2:$M$457,8,FALSE),1)</f>
        <v>#N/A</v>
      </c>
      <c r="Y53" s="1" t="e">
        <f>ROUND(VLOOKUP($P53,[1]age!$A$2:$M$457,9,FALSE),1)</f>
        <v>#N/A</v>
      </c>
      <c r="Z53" s="1" t="e">
        <f>ROUND(VLOOKUP($P53,[1]age!$A$2:$M$457,10,FALSE),1)</f>
        <v>#N/A</v>
      </c>
      <c r="AA53" s="1" t="e">
        <f>ROUND(VLOOKUP($P53,[1]age!$A$2:$M$457,11,FALSE),1)</f>
        <v>#N/A</v>
      </c>
      <c r="AB53" s="1" t="e">
        <f>ROUND(VLOOKUP($P53,[1]age!$A$2:$M$457,12,FALSE),1)</f>
        <v>#N/A</v>
      </c>
      <c r="AC53" s="1" t="e">
        <f>ROUND(VLOOKUP($P53,[1]age!$A$2:$M$457,13,FALSE),1)</f>
        <v>#N/A</v>
      </c>
      <c r="AD53" s="1" t="e">
        <f>ROUND(VLOOKUP($Q53,[1]ht!$A$2:$H$253,2,FALSE),1)</f>
        <v>#N/A</v>
      </c>
      <c r="AE53" s="1" t="e">
        <f>ROUND(VLOOKUP($Q53,[1]ht!$A$2:$H$253,3,FALSE),1)</f>
        <v>#N/A</v>
      </c>
      <c r="AF53" s="1" t="e">
        <f>ROUND(VLOOKUP($Q53,[1]ht!$A$2:$H$253,4,FALSE),1)</f>
        <v>#N/A</v>
      </c>
      <c r="AG53" s="1" t="e">
        <f>ROUND(VLOOKUP($Q53,[1]ht!$A$2:$H$253,5,FALSE),1)</f>
        <v>#N/A</v>
      </c>
      <c r="AH53" s="1" t="e">
        <f>ROUND(VLOOKUP($Q53,[1]ht!$A$2:$H$253,6,FALSE),1)</f>
        <v>#N/A</v>
      </c>
      <c r="AI53" s="1" t="e">
        <f>ROUND(VLOOKUP($Q53,[1]ht!$A$2:$H$253,7,FALSE),1)</f>
        <v>#N/A</v>
      </c>
      <c r="AJ53" s="1" t="e">
        <f>ROUND(VLOOKUP($Q53,[1]ht!$A$2:$H$253,8,FALSE),1)</f>
        <v>#N/A</v>
      </c>
    </row>
    <row r="54" spans="1:36">
      <c r="A54" s="5">
        <v>49</v>
      </c>
      <c r="B54" s="6"/>
      <c r="C54" s="6"/>
      <c r="D54" s="32"/>
      <c r="E54" s="21"/>
      <c r="F54" s="9"/>
      <c r="G54" s="30">
        <f t="shared" si="5"/>
        <v>0</v>
      </c>
      <c r="H54" s="30">
        <f t="shared" si="6"/>
        <v>0</v>
      </c>
      <c r="I54" s="9"/>
      <c r="J54" s="9"/>
      <c r="K54" s="24" t="str">
        <f t="shared" si="0"/>
        <v/>
      </c>
      <c r="L54" s="24" t="str">
        <f t="shared" si="1"/>
        <v/>
      </c>
      <c r="M54" s="24" t="str">
        <f t="shared" si="2"/>
        <v/>
      </c>
      <c r="N54" s="10" t="str">
        <f>[1]Profile!$B$2</f>
        <v>700101-1</v>
      </c>
      <c r="O54" s="11" t="e">
        <f>#REF!</f>
        <v>#REF!</v>
      </c>
      <c r="P54" s="1" t="str">
        <f t="shared" si="3"/>
        <v>0</v>
      </c>
      <c r="Q54" s="1" t="str">
        <f t="shared" si="4"/>
        <v>0</v>
      </c>
      <c r="R54" s="1" t="e">
        <f>ROUND(VLOOKUP($P54,[1]age!$A$2:$M$457,2,FALSE),1)</f>
        <v>#N/A</v>
      </c>
      <c r="S54" s="1" t="e">
        <f>ROUND(VLOOKUP($P54,[1]age!$A$2:$M$457,3,FALSE),1)</f>
        <v>#N/A</v>
      </c>
      <c r="T54" s="1" t="e">
        <f>ROUND(VLOOKUP($P54,[1]age!$A$2:$M$457,4,FALSE),1)</f>
        <v>#N/A</v>
      </c>
      <c r="U54" s="1" t="e">
        <f>ROUND(VLOOKUP($P54,[1]age!$A$2:$M$457,5,FALSE),1)</f>
        <v>#N/A</v>
      </c>
      <c r="V54" s="1" t="e">
        <f>ROUND(VLOOKUP($P54,[1]age!$A$2:$M$457,6,FALSE),1)</f>
        <v>#N/A</v>
      </c>
      <c r="W54" s="1" t="e">
        <f>ROUND(VLOOKUP($P54,[1]age!$A$2:$M$457,7,FALSE),1)</f>
        <v>#N/A</v>
      </c>
      <c r="X54" s="1" t="e">
        <f>ROUND(VLOOKUP($P54,[1]age!$A$2:$M$457,8,FALSE),1)</f>
        <v>#N/A</v>
      </c>
      <c r="Y54" s="1" t="e">
        <f>ROUND(VLOOKUP($P54,[1]age!$A$2:$M$457,9,FALSE),1)</f>
        <v>#N/A</v>
      </c>
      <c r="Z54" s="1" t="e">
        <f>ROUND(VLOOKUP($P54,[1]age!$A$2:$M$457,10,FALSE),1)</f>
        <v>#N/A</v>
      </c>
      <c r="AA54" s="1" t="e">
        <f>ROUND(VLOOKUP($P54,[1]age!$A$2:$M$457,11,FALSE),1)</f>
        <v>#N/A</v>
      </c>
      <c r="AB54" s="1" t="e">
        <f>ROUND(VLOOKUP($P54,[1]age!$A$2:$M$457,12,FALSE),1)</f>
        <v>#N/A</v>
      </c>
      <c r="AC54" s="1" t="e">
        <f>ROUND(VLOOKUP($P54,[1]age!$A$2:$M$457,13,FALSE),1)</f>
        <v>#N/A</v>
      </c>
      <c r="AD54" s="1" t="e">
        <f>ROUND(VLOOKUP($Q54,[1]ht!$A$2:$H$253,2,FALSE),1)</f>
        <v>#N/A</v>
      </c>
      <c r="AE54" s="1" t="e">
        <f>ROUND(VLOOKUP($Q54,[1]ht!$A$2:$H$253,3,FALSE),1)</f>
        <v>#N/A</v>
      </c>
      <c r="AF54" s="1" t="e">
        <f>ROUND(VLOOKUP($Q54,[1]ht!$A$2:$H$253,4,FALSE),1)</f>
        <v>#N/A</v>
      </c>
      <c r="AG54" s="1" t="e">
        <f>ROUND(VLOOKUP($Q54,[1]ht!$A$2:$H$253,5,FALSE),1)</f>
        <v>#N/A</v>
      </c>
      <c r="AH54" s="1" t="e">
        <f>ROUND(VLOOKUP($Q54,[1]ht!$A$2:$H$253,6,FALSE),1)</f>
        <v>#N/A</v>
      </c>
      <c r="AI54" s="1" t="e">
        <f>ROUND(VLOOKUP($Q54,[1]ht!$A$2:$H$253,7,FALSE),1)</f>
        <v>#N/A</v>
      </c>
      <c r="AJ54" s="1" t="e">
        <f>ROUND(VLOOKUP($Q54,[1]ht!$A$2:$H$253,8,FALSE),1)</f>
        <v>#N/A</v>
      </c>
    </row>
    <row r="55" spans="1:36">
      <c r="A55" s="5">
        <v>50</v>
      </c>
      <c r="B55" s="6"/>
      <c r="C55" s="6"/>
      <c r="D55" s="32"/>
      <c r="E55" s="21"/>
      <c r="F55" s="9"/>
      <c r="G55" s="30">
        <f t="shared" si="5"/>
        <v>0</v>
      </c>
      <c r="H55" s="30">
        <f t="shared" si="6"/>
        <v>0</v>
      </c>
      <c r="I55" s="9"/>
      <c r="J55" s="9"/>
      <c r="K55" s="24" t="str">
        <f t="shared" si="0"/>
        <v/>
      </c>
      <c r="L55" s="24" t="str">
        <f t="shared" si="1"/>
        <v/>
      </c>
      <c r="M55" s="24" t="str">
        <f t="shared" si="2"/>
        <v/>
      </c>
      <c r="N55" s="10" t="str">
        <f>[1]Profile!$B$2</f>
        <v>700101-1</v>
      </c>
      <c r="O55" s="11" t="e">
        <f>#REF!</f>
        <v>#REF!</v>
      </c>
      <c r="P55" s="1" t="str">
        <f t="shared" si="3"/>
        <v>0</v>
      </c>
      <c r="Q55" s="1" t="str">
        <f t="shared" si="4"/>
        <v>0</v>
      </c>
      <c r="R55" s="1" t="e">
        <f>ROUND(VLOOKUP($P55,[1]age!$A$2:$M$457,2,FALSE),1)</f>
        <v>#N/A</v>
      </c>
      <c r="S55" s="1" t="e">
        <f>ROUND(VLOOKUP($P55,[1]age!$A$2:$M$457,3,FALSE),1)</f>
        <v>#N/A</v>
      </c>
      <c r="T55" s="1" t="e">
        <f>ROUND(VLOOKUP($P55,[1]age!$A$2:$M$457,4,FALSE),1)</f>
        <v>#N/A</v>
      </c>
      <c r="U55" s="1" t="e">
        <f>ROUND(VLOOKUP($P55,[1]age!$A$2:$M$457,5,FALSE),1)</f>
        <v>#N/A</v>
      </c>
      <c r="V55" s="1" t="e">
        <f>ROUND(VLOOKUP($P55,[1]age!$A$2:$M$457,6,FALSE),1)</f>
        <v>#N/A</v>
      </c>
      <c r="W55" s="1" t="e">
        <f>ROUND(VLOOKUP($P55,[1]age!$A$2:$M$457,7,FALSE),1)</f>
        <v>#N/A</v>
      </c>
      <c r="X55" s="1" t="e">
        <f>ROUND(VLOOKUP($P55,[1]age!$A$2:$M$457,8,FALSE),1)</f>
        <v>#N/A</v>
      </c>
      <c r="Y55" s="1" t="e">
        <f>ROUND(VLOOKUP($P55,[1]age!$A$2:$M$457,9,FALSE),1)</f>
        <v>#N/A</v>
      </c>
      <c r="Z55" s="1" t="e">
        <f>ROUND(VLOOKUP($P55,[1]age!$A$2:$M$457,10,FALSE),1)</f>
        <v>#N/A</v>
      </c>
      <c r="AA55" s="1" t="e">
        <f>ROUND(VLOOKUP($P55,[1]age!$A$2:$M$457,11,FALSE),1)</f>
        <v>#N/A</v>
      </c>
      <c r="AB55" s="1" t="e">
        <f>ROUND(VLOOKUP($P55,[1]age!$A$2:$M$457,12,FALSE),1)</f>
        <v>#N/A</v>
      </c>
      <c r="AC55" s="1" t="e">
        <f>ROUND(VLOOKUP($P55,[1]age!$A$2:$M$457,13,FALSE),1)</f>
        <v>#N/A</v>
      </c>
      <c r="AD55" s="1" t="e">
        <f>ROUND(VLOOKUP($Q55,[1]ht!$A$2:$H$253,2,FALSE),1)</f>
        <v>#N/A</v>
      </c>
      <c r="AE55" s="1" t="e">
        <f>ROUND(VLOOKUP($Q55,[1]ht!$A$2:$H$253,3,FALSE),1)</f>
        <v>#N/A</v>
      </c>
      <c r="AF55" s="1" t="e">
        <f>ROUND(VLOOKUP($Q55,[1]ht!$A$2:$H$253,4,FALSE),1)</f>
        <v>#N/A</v>
      </c>
      <c r="AG55" s="1" t="e">
        <f>ROUND(VLOOKUP($Q55,[1]ht!$A$2:$H$253,5,FALSE),1)</f>
        <v>#N/A</v>
      </c>
      <c r="AH55" s="1" t="e">
        <f>ROUND(VLOOKUP($Q55,[1]ht!$A$2:$H$253,6,FALSE),1)</f>
        <v>#N/A</v>
      </c>
      <c r="AI55" s="1" t="e">
        <f>ROUND(VLOOKUP($Q55,[1]ht!$A$2:$H$253,7,FALSE),1)</f>
        <v>#N/A</v>
      </c>
      <c r="AJ55" s="1" t="e">
        <f>ROUND(VLOOKUP($Q55,[1]ht!$A$2:$H$253,8,FALSE),1)</f>
        <v>#N/A</v>
      </c>
    </row>
    <row r="56" spans="1:36">
      <c r="A56" s="5">
        <v>51</v>
      </c>
      <c r="B56" s="6"/>
      <c r="C56" s="6"/>
      <c r="D56" s="32"/>
      <c r="E56" s="21"/>
      <c r="F56" s="9"/>
      <c r="G56" s="30">
        <f t="shared" si="5"/>
        <v>0</v>
      </c>
      <c r="H56" s="30">
        <f t="shared" si="6"/>
        <v>0</v>
      </c>
      <c r="I56" s="9"/>
      <c r="J56" s="9"/>
      <c r="K56" s="24" t="str">
        <f t="shared" si="0"/>
        <v/>
      </c>
      <c r="L56" s="24" t="str">
        <f t="shared" si="1"/>
        <v/>
      </c>
      <c r="M56" s="24" t="str">
        <f t="shared" si="2"/>
        <v/>
      </c>
      <c r="N56" s="10" t="str">
        <f>[1]Profile!$B$2</f>
        <v>700101-1</v>
      </c>
      <c r="O56" s="11" t="e">
        <f>#REF!</f>
        <v>#REF!</v>
      </c>
      <c r="P56" s="1" t="str">
        <f t="shared" si="3"/>
        <v>0</v>
      </c>
      <c r="Q56" s="1" t="str">
        <f t="shared" si="4"/>
        <v>0</v>
      </c>
      <c r="R56" s="1" t="e">
        <f>ROUND(VLOOKUP($P56,[1]age!$A$2:$M$457,2,FALSE),1)</f>
        <v>#N/A</v>
      </c>
      <c r="S56" s="1" t="e">
        <f>ROUND(VLOOKUP($P56,[1]age!$A$2:$M$457,3,FALSE),1)</f>
        <v>#N/A</v>
      </c>
      <c r="T56" s="1" t="e">
        <f>ROUND(VLOOKUP($P56,[1]age!$A$2:$M$457,4,FALSE),1)</f>
        <v>#N/A</v>
      </c>
      <c r="U56" s="1" t="e">
        <f>ROUND(VLOOKUP($P56,[1]age!$A$2:$M$457,5,FALSE),1)</f>
        <v>#N/A</v>
      </c>
      <c r="V56" s="1" t="e">
        <f>ROUND(VLOOKUP($P56,[1]age!$A$2:$M$457,6,FALSE),1)</f>
        <v>#N/A</v>
      </c>
      <c r="W56" s="1" t="e">
        <f>ROUND(VLOOKUP($P56,[1]age!$A$2:$M$457,7,FALSE),1)</f>
        <v>#N/A</v>
      </c>
      <c r="X56" s="1" t="e">
        <f>ROUND(VLOOKUP($P56,[1]age!$A$2:$M$457,8,FALSE),1)</f>
        <v>#N/A</v>
      </c>
      <c r="Y56" s="1" t="e">
        <f>ROUND(VLOOKUP($P56,[1]age!$A$2:$M$457,9,FALSE),1)</f>
        <v>#N/A</v>
      </c>
      <c r="Z56" s="1" t="e">
        <f>ROUND(VLOOKUP($P56,[1]age!$A$2:$M$457,10,FALSE),1)</f>
        <v>#N/A</v>
      </c>
      <c r="AA56" s="1" t="e">
        <f>ROUND(VLOOKUP($P56,[1]age!$A$2:$M$457,11,FALSE),1)</f>
        <v>#N/A</v>
      </c>
      <c r="AB56" s="1" t="e">
        <f>ROUND(VLOOKUP($P56,[1]age!$A$2:$M$457,12,FALSE),1)</f>
        <v>#N/A</v>
      </c>
      <c r="AC56" s="1" t="e">
        <f>ROUND(VLOOKUP($P56,[1]age!$A$2:$M$457,13,FALSE),1)</f>
        <v>#N/A</v>
      </c>
      <c r="AD56" s="1" t="e">
        <f>ROUND(VLOOKUP($Q56,[1]ht!$A$2:$H$253,2,FALSE),1)</f>
        <v>#N/A</v>
      </c>
      <c r="AE56" s="1" t="e">
        <f>ROUND(VLOOKUP($Q56,[1]ht!$A$2:$H$253,3,FALSE),1)</f>
        <v>#N/A</v>
      </c>
      <c r="AF56" s="1" t="e">
        <f>ROUND(VLOOKUP($Q56,[1]ht!$A$2:$H$253,4,FALSE),1)</f>
        <v>#N/A</v>
      </c>
      <c r="AG56" s="1" t="e">
        <f>ROUND(VLOOKUP($Q56,[1]ht!$A$2:$H$253,5,FALSE),1)</f>
        <v>#N/A</v>
      </c>
      <c r="AH56" s="1" t="e">
        <f>ROUND(VLOOKUP($Q56,[1]ht!$A$2:$H$253,6,FALSE),1)</f>
        <v>#N/A</v>
      </c>
      <c r="AI56" s="1" t="e">
        <f>ROUND(VLOOKUP($Q56,[1]ht!$A$2:$H$253,7,FALSE),1)</f>
        <v>#N/A</v>
      </c>
      <c r="AJ56" s="1" t="e">
        <f>ROUND(VLOOKUP($Q56,[1]ht!$A$2:$H$253,8,FALSE),1)</f>
        <v>#N/A</v>
      </c>
    </row>
    <row r="57" spans="1:36">
      <c r="A57" s="5">
        <v>52</v>
      </c>
      <c r="B57" s="6"/>
      <c r="C57" s="6"/>
      <c r="D57" s="32"/>
      <c r="E57" s="21"/>
      <c r="F57" s="9"/>
      <c r="G57" s="30">
        <f t="shared" si="5"/>
        <v>0</v>
      </c>
      <c r="H57" s="30">
        <f t="shared" si="6"/>
        <v>0</v>
      </c>
      <c r="I57" s="9"/>
      <c r="J57" s="9"/>
      <c r="K57" s="24" t="str">
        <f t="shared" si="0"/>
        <v/>
      </c>
      <c r="L57" s="24" t="str">
        <f t="shared" si="1"/>
        <v/>
      </c>
      <c r="M57" s="24" t="str">
        <f t="shared" si="2"/>
        <v/>
      </c>
      <c r="N57" s="10" t="str">
        <f>[1]Profile!$B$2</f>
        <v>700101-1</v>
      </c>
      <c r="O57" s="11" t="e">
        <f>#REF!</f>
        <v>#REF!</v>
      </c>
      <c r="P57" s="1" t="str">
        <f t="shared" si="3"/>
        <v>0</v>
      </c>
      <c r="Q57" s="1" t="str">
        <f t="shared" si="4"/>
        <v>0</v>
      </c>
      <c r="R57" s="1" t="e">
        <f>ROUND(VLOOKUP($P57,[1]age!$A$2:$M$457,2,FALSE),1)</f>
        <v>#N/A</v>
      </c>
      <c r="S57" s="1" t="e">
        <f>ROUND(VLOOKUP($P57,[1]age!$A$2:$M$457,3,FALSE),1)</f>
        <v>#N/A</v>
      </c>
      <c r="T57" s="1" t="e">
        <f>ROUND(VLOOKUP($P57,[1]age!$A$2:$M$457,4,FALSE),1)</f>
        <v>#N/A</v>
      </c>
      <c r="U57" s="1" t="e">
        <f>ROUND(VLOOKUP($P57,[1]age!$A$2:$M$457,5,FALSE),1)</f>
        <v>#N/A</v>
      </c>
      <c r="V57" s="1" t="e">
        <f>ROUND(VLOOKUP($P57,[1]age!$A$2:$M$457,6,FALSE),1)</f>
        <v>#N/A</v>
      </c>
      <c r="W57" s="1" t="e">
        <f>ROUND(VLOOKUP($P57,[1]age!$A$2:$M$457,7,FALSE),1)</f>
        <v>#N/A</v>
      </c>
      <c r="X57" s="1" t="e">
        <f>ROUND(VLOOKUP($P57,[1]age!$A$2:$M$457,8,FALSE),1)</f>
        <v>#N/A</v>
      </c>
      <c r="Y57" s="1" t="e">
        <f>ROUND(VLOOKUP($P57,[1]age!$A$2:$M$457,9,FALSE),1)</f>
        <v>#N/A</v>
      </c>
      <c r="Z57" s="1" t="e">
        <f>ROUND(VLOOKUP($P57,[1]age!$A$2:$M$457,10,FALSE),1)</f>
        <v>#N/A</v>
      </c>
      <c r="AA57" s="1" t="e">
        <f>ROUND(VLOOKUP($P57,[1]age!$A$2:$M$457,11,FALSE),1)</f>
        <v>#N/A</v>
      </c>
      <c r="AB57" s="1" t="e">
        <f>ROUND(VLOOKUP($P57,[1]age!$A$2:$M$457,12,FALSE),1)</f>
        <v>#N/A</v>
      </c>
      <c r="AC57" s="1" t="e">
        <f>ROUND(VLOOKUP($P57,[1]age!$A$2:$M$457,13,FALSE),1)</f>
        <v>#N/A</v>
      </c>
      <c r="AD57" s="1" t="e">
        <f>ROUND(VLOOKUP($Q57,[1]ht!$A$2:$H$253,2,FALSE),1)</f>
        <v>#N/A</v>
      </c>
      <c r="AE57" s="1" t="e">
        <f>ROUND(VLOOKUP($Q57,[1]ht!$A$2:$H$253,3,FALSE),1)</f>
        <v>#N/A</v>
      </c>
      <c r="AF57" s="1" t="e">
        <f>ROUND(VLOOKUP($Q57,[1]ht!$A$2:$H$253,4,FALSE),1)</f>
        <v>#N/A</v>
      </c>
      <c r="AG57" s="1" t="e">
        <f>ROUND(VLOOKUP($Q57,[1]ht!$A$2:$H$253,5,FALSE),1)</f>
        <v>#N/A</v>
      </c>
      <c r="AH57" s="1" t="e">
        <f>ROUND(VLOOKUP($Q57,[1]ht!$A$2:$H$253,6,FALSE),1)</f>
        <v>#N/A</v>
      </c>
      <c r="AI57" s="1" t="e">
        <f>ROUND(VLOOKUP($Q57,[1]ht!$A$2:$H$253,7,FALSE),1)</f>
        <v>#N/A</v>
      </c>
      <c r="AJ57" s="1" t="e">
        <f>ROUND(VLOOKUP($Q57,[1]ht!$A$2:$H$253,8,FALSE),1)</f>
        <v>#N/A</v>
      </c>
    </row>
    <row r="58" spans="1:36">
      <c r="A58" s="5">
        <v>53</v>
      </c>
      <c r="B58" s="6"/>
      <c r="C58" s="6"/>
      <c r="D58" s="32"/>
      <c r="E58" s="21"/>
      <c r="F58" s="9"/>
      <c r="G58" s="30">
        <f t="shared" si="5"/>
        <v>0</v>
      </c>
      <c r="H58" s="30">
        <f t="shared" si="6"/>
        <v>0</v>
      </c>
      <c r="I58" s="9"/>
      <c r="J58" s="9"/>
      <c r="K58" s="24" t="str">
        <f t="shared" si="0"/>
        <v/>
      </c>
      <c r="L58" s="24" t="str">
        <f t="shared" si="1"/>
        <v/>
      </c>
      <c r="M58" s="24" t="str">
        <f t="shared" si="2"/>
        <v/>
      </c>
      <c r="N58" s="10" t="str">
        <f>[1]Profile!$B$2</f>
        <v>700101-1</v>
      </c>
      <c r="O58" s="11" t="e">
        <f>#REF!</f>
        <v>#REF!</v>
      </c>
      <c r="P58" s="1" t="str">
        <f t="shared" si="3"/>
        <v>0</v>
      </c>
      <c r="Q58" s="1" t="str">
        <f t="shared" si="4"/>
        <v>0</v>
      </c>
      <c r="R58" s="1" t="e">
        <f>ROUND(VLOOKUP($P58,[1]age!$A$2:$M$457,2,FALSE),1)</f>
        <v>#N/A</v>
      </c>
      <c r="S58" s="1" t="e">
        <f>ROUND(VLOOKUP($P58,[1]age!$A$2:$M$457,3,FALSE),1)</f>
        <v>#N/A</v>
      </c>
      <c r="T58" s="1" t="e">
        <f>ROUND(VLOOKUP($P58,[1]age!$A$2:$M$457,4,FALSE),1)</f>
        <v>#N/A</v>
      </c>
      <c r="U58" s="1" t="e">
        <f>ROUND(VLOOKUP($P58,[1]age!$A$2:$M$457,5,FALSE),1)</f>
        <v>#N/A</v>
      </c>
      <c r="V58" s="1" t="e">
        <f>ROUND(VLOOKUP($P58,[1]age!$A$2:$M$457,6,FALSE),1)</f>
        <v>#N/A</v>
      </c>
      <c r="W58" s="1" t="e">
        <f>ROUND(VLOOKUP($P58,[1]age!$A$2:$M$457,7,FALSE),1)</f>
        <v>#N/A</v>
      </c>
      <c r="X58" s="1" t="e">
        <f>ROUND(VLOOKUP($P58,[1]age!$A$2:$M$457,8,FALSE),1)</f>
        <v>#N/A</v>
      </c>
      <c r="Y58" s="1" t="e">
        <f>ROUND(VLOOKUP($P58,[1]age!$A$2:$M$457,9,FALSE),1)</f>
        <v>#N/A</v>
      </c>
      <c r="Z58" s="1" t="e">
        <f>ROUND(VLOOKUP($P58,[1]age!$A$2:$M$457,10,FALSE),1)</f>
        <v>#N/A</v>
      </c>
      <c r="AA58" s="1" t="e">
        <f>ROUND(VLOOKUP($P58,[1]age!$A$2:$M$457,11,FALSE),1)</f>
        <v>#N/A</v>
      </c>
      <c r="AB58" s="1" t="e">
        <f>ROUND(VLOOKUP($P58,[1]age!$A$2:$M$457,12,FALSE),1)</f>
        <v>#N/A</v>
      </c>
      <c r="AC58" s="1" t="e">
        <f>ROUND(VLOOKUP($P58,[1]age!$A$2:$M$457,13,FALSE),1)</f>
        <v>#N/A</v>
      </c>
      <c r="AD58" s="1" t="e">
        <f>ROUND(VLOOKUP($Q58,[1]ht!$A$2:$H$253,2,FALSE),1)</f>
        <v>#N/A</v>
      </c>
      <c r="AE58" s="1" t="e">
        <f>ROUND(VLOOKUP($Q58,[1]ht!$A$2:$H$253,3,FALSE),1)</f>
        <v>#N/A</v>
      </c>
      <c r="AF58" s="1" t="e">
        <f>ROUND(VLOOKUP($Q58,[1]ht!$A$2:$H$253,4,FALSE),1)</f>
        <v>#N/A</v>
      </c>
      <c r="AG58" s="1" t="e">
        <f>ROUND(VLOOKUP($Q58,[1]ht!$A$2:$H$253,5,FALSE),1)</f>
        <v>#N/A</v>
      </c>
      <c r="AH58" s="1" t="e">
        <f>ROUND(VLOOKUP($Q58,[1]ht!$A$2:$H$253,6,FALSE),1)</f>
        <v>#N/A</v>
      </c>
      <c r="AI58" s="1" t="e">
        <f>ROUND(VLOOKUP($Q58,[1]ht!$A$2:$H$253,7,FALSE),1)</f>
        <v>#N/A</v>
      </c>
      <c r="AJ58" s="1" t="e">
        <f>ROUND(VLOOKUP($Q58,[1]ht!$A$2:$H$253,8,FALSE),1)</f>
        <v>#N/A</v>
      </c>
    </row>
    <row r="59" spans="1:36">
      <c r="A59" s="5">
        <v>54</v>
      </c>
      <c r="B59" s="6"/>
      <c r="C59" s="6"/>
      <c r="D59" s="32"/>
      <c r="E59" s="21"/>
      <c r="F59" s="9"/>
      <c r="G59" s="30">
        <f t="shared" si="5"/>
        <v>0</v>
      </c>
      <c r="H59" s="30">
        <f t="shared" si="6"/>
        <v>0</v>
      </c>
      <c r="I59" s="9"/>
      <c r="J59" s="9"/>
      <c r="K59" s="24" t="str">
        <f t="shared" si="0"/>
        <v/>
      </c>
      <c r="L59" s="24" t="str">
        <f t="shared" si="1"/>
        <v/>
      </c>
      <c r="M59" s="24" t="str">
        <f t="shared" si="2"/>
        <v/>
      </c>
      <c r="N59" s="10" t="str">
        <f>[1]Profile!$B$2</f>
        <v>700101-1</v>
      </c>
      <c r="O59" s="11" t="e">
        <f>#REF!</f>
        <v>#REF!</v>
      </c>
      <c r="P59" s="1" t="str">
        <f t="shared" si="3"/>
        <v>0</v>
      </c>
      <c r="Q59" s="1" t="str">
        <f t="shared" si="4"/>
        <v>0</v>
      </c>
      <c r="R59" s="1" t="e">
        <f>ROUND(VLOOKUP($P59,[1]age!$A$2:$M$457,2,FALSE),1)</f>
        <v>#N/A</v>
      </c>
      <c r="S59" s="1" t="e">
        <f>ROUND(VLOOKUP($P59,[1]age!$A$2:$M$457,3,FALSE),1)</f>
        <v>#N/A</v>
      </c>
      <c r="T59" s="1" t="e">
        <f>ROUND(VLOOKUP($P59,[1]age!$A$2:$M$457,4,FALSE),1)</f>
        <v>#N/A</v>
      </c>
      <c r="U59" s="1" t="e">
        <f>ROUND(VLOOKUP($P59,[1]age!$A$2:$M$457,5,FALSE),1)</f>
        <v>#N/A</v>
      </c>
      <c r="V59" s="1" t="e">
        <f>ROUND(VLOOKUP($P59,[1]age!$A$2:$M$457,6,FALSE),1)</f>
        <v>#N/A</v>
      </c>
      <c r="W59" s="1" t="e">
        <f>ROUND(VLOOKUP($P59,[1]age!$A$2:$M$457,7,FALSE),1)</f>
        <v>#N/A</v>
      </c>
      <c r="X59" s="1" t="e">
        <f>ROUND(VLOOKUP($P59,[1]age!$A$2:$M$457,8,FALSE),1)</f>
        <v>#N/A</v>
      </c>
      <c r="Y59" s="1" t="e">
        <f>ROUND(VLOOKUP($P59,[1]age!$A$2:$M$457,9,FALSE),1)</f>
        <v>#N/A</v>
      </c>
      <c r="Z59" s="1" t="e">
        <f>ROUND(VLOOKUP($P59,[1]age!$A$2:$M$457,10,FALSE),1)</f>
        <v>#N/A</v>
      </c>
      <c r="AA59" s="1" t="e">
        <f>ROUND(VLOOKUP($P59,[1]age!$A$2:$M$457,11,FALSE),1)</f>
        <v>#N/A</v>
      </c>
      <c r="AB59" s="1" t="e">
        <f>ROUND(VLOOKUP($P59,[1]age!$A$2:$M$457,12,FALSE),1)</f>
        <v>#N/A</v>
      </c>
      <c r="AC59" s="1" t="e">
        <f>ROUND(VLOOKUP($P59,[1]age!$A$2:$M$457,13,FALSE),1)</f>
        <v>#N/A</v>
      </c>
      <c r="AD59" s="1" t="e">
        <f>ROUND(VLOOKUP($Q59,[1]ht!$A$2:$H$253,2,FALSE),1)</f>
        <v>#N/A</v>
      </c>
      <c r="AE59" s="1" t="e">
        <f>ROUND(VLOOKUP($Q59,[1]ht!$A$2:$H$253,3,FALSE),1)</f>
        <v>#N/A</v>
      </c>
      <c r="AF59" s="1" t="e">
        <f>ROUND(VLOOKUP($Q59,[1]ht!$A$2:$H$253,4,FALSE),1)</f>
        <v>#N/A</v>
      </c>
      <c r="AG59" s="1" t="e">
        <f>ROUND(VLOOKUP($Q59,[1]ht!$A$2:$H$253,5,FALSE),1)</f>
        <v>#N/A</v>
      </c>
      <c r="AH59" s="1" t="e">
        <f>ROUND(VLOOKUP($Q59,[1]ht!$A$2:$H$253,6,FALSE),1)</f>
        <v>#N/A</v>
      </c>
      <c r="AI59" s="1" t="e">
        <f>ROUND(VLOOKUP($Q59,[1]ht!$A$2:$H$253,7,FALSE),1)</f>
        <v>#N/A</v>
      </c>
      <c r="AJ59" s="1" t="e">
        <f>ROUND(VLOOKUP($Q59,[1]ht!$A$2:$H$253,8,FALSE),1)</f>
        <v>#N/A</v>
      </c>
    </row>
    <row r="60" spans="1:36">
      <c r="A60" s="5">
        <v>55</v>
      </c>
      <c r="B60" s="6"/>
      <c r="C60" s="6"/>
      <c r="D60" s="32"/>
      <c r="E60" s="21"/>
      <c r="F60" s="9"/>
      <c r="G60" s="30">
        <f t="shared" si="5"/>
        <v>0</v>
      </c>
      <c r="H60" s="30">
        <f t="shared" si="6"/>
        <v>0</v>
      </c>
      <c r="I60" s="9"/>
      <c r="J60" s="9"/>
      <c r="K60" s="24" t="str">
        <f t="shared" si="0"/>
        <v/>
      </c>
      <c r="L60" s="24" t="str">
        <f t="shared" si="1"/>
        <v/>
      </c>
      <c r="M60" s="24" t="str">
        <f t="shared" si="2"/>
        <v/>
      </c>
      <c r="N60" s="10" t="str">
        <f>[1]Profile!$B$2</f>
        <v>700101-1</v>
      </c>
      <c r="O60" s="11" t="e">
        <f>#REF!</f>
        <v>#REF!</v>
      </c>
      <c r="P60" s="1" t="str">
        <f t="shared" si="3"/>
        <v>0</v>
      </c>
      <c r="Q60" s="1" t="str">
        <f t="shared" si="4"/>
        <v>0</v>
      </c>
      <c r="R60" s="1" t="e">
        <f>ROUND(VLOOKUP($P60,[1]age!$A$2:$M$457,2,FALSE),1)</f>
        <v>#N/A</v>
      </c>
      <c r="S60" s="1" t="e">
        <f>ROUND(VLOOKUP($P60,[1]age!$A$2:$M$457,3,FALSE),1)</f>
        <v>#N/A</v>
      </c>
      <c r="T60" s="1" t="e">
        <f>ROUND(VLOOKUP($P60,[1]age!$A$2:$M$457,4,FALSE),1)</f>
        <v>#N/A</v>
      </c>
      <c r="U60" s="1" t="e">
        <f>ROUND(VLOOKUP($P60,[1]age!$A$2:$M$457,5,FALSE),1)</f>
        <v>#N/A</v>
      </c>
      <c r="V60" s="1" t="e">
        <f>ROUND(VLOOKUP($P60,[1]age!$A$2:$M$457,6,FALSE),1)</f>
        <v>#N/A</v>
      </c>
      <c r="W60" s="1" t="e">
        <f>ROUND(VLOOKUP($P60,[1]age!$A$2:$M$457,7,FALSE),1)</f>
        <v>#N/A</v>
      </c>
      <c r="X60" s="1" t="e">
        <f>ROUND(VLOOKUP($P60,[1]age!$A$2:$M$457,8,FALSE),1)</f>
        <v>#N/A</v>
      </c>
      <c r="Y60" s="1" t="e">
        <f>ROUND(VLOOKUP($P60,[1]age!$A$2:$M$457,9,FALSE),1)</f>
        <v>#N/A</v>
      </c>
      <c r="Z60" s="1" t="e">
        <f>ROUND(VLOOKUP($P60,[1]age!$A$2:$M$457,10,FALSE),1)</f>
        <v>#N/A</v>
      </c>
      <c r="AA60" s="1" t="e">
        <f>ROUND(VLOOKUP($P60,[1]age!$A$2:$M$457,11,FALSE),1)</f>
        <v>#N/A</v>
      </c>
      <c r="AB60" s="1" t="e">
        <f>ROUND(VLOOKUP($P60,[1]age!$A$2:$M$457,12,FALSE),1)</f>
        <v>#N/A</v>
      </c>
      <c r="AC60" s="1" t="e">
        <f>ROUND(VLOOKUP($P60,[1]age!$A$2:$M$457,13,FALSE),1)</f>
        <v>#N/A</v>
      </c>
      <c r="AD60" s="1" t="e">
        <f>ROUND(VLOOKUP($Q60,[1]ht!$A$2:$H$253,2,FALSE),1)</f>
        <v>#N/A</v>
      </c>
      <c r="AE60" s="1" t="e">
        <f>ROUND(VLOOKUP($Q60,[1]ht!$A$2:$H$253,3,FALSE),1)</f>
        <v>#N/A</v>
      </c>
      <c r="AF60" s="1" t="e">
        <f>ROUND(VLOOKUP($Q60,[1]ht!$A$2:$H$253,4,FALSE),1)</f>
        <v>#N/A</v>
      </c>
      <c r="AG60" s="1" t="e">
        <f>ROUND(VLOOKUP($Q60,[1]ht!$A$2:$H$253,5,FALSE),1)</f>
        <v>#N/A</v>
      </c>
      <c r="AH60" s="1" t="e">
        <f>ROUND(VLOOKUP($Q60,[1]ht!$A$2:$H$253,6,FALSE),1)</f>
        <v>#N/A</v>
      </c>
      <c r="AI60" s="1" t="e">
        <f>ROUND(VLOOKUP($Q60,[1]ht!$A$2:$H$253,7,FALSE),1)</f>
        <v>#N/A</v>
      </c>
      <c r="AJ60" s="1" t="e">
        <f>ROUND(VLOOKUP($Q60,[1]ht!$A$2:$H$253,8,FALSE),1)</f>
        <v>#N/A</v>
      </c>
    </row>
    <row r="61" spans="1:36">
      <c r="A61" s="5">
        <v>56</v>
      </c>
      <c r="B61" s="6"/>
      <c r="C61" s="6"/>
      <c r="D61" s="32"/>
      <c r="E61" s="21"/>
      <c r="F61" s="9"/>
      <c r="G61" s="30">
        <f t="shared" si="5"/>
        <v>0</v>
      </c>
      <c r="H61" s="30">
        <f t="shared" si="6"/>
        <v>0</v>
      </c>
      <c r="I61" s="9"/>
      <c r="J61" s="9"/>
      <c r="K61" s="24" t="str">
        <f t="shared" si="0"/>
        <v/>
      </c>
      <c r="L61" s="24" t="str">
        <f t="shared" si="1"/>
        <v/>
      </c>
      <c r="M61" s="24" t="str">
        <f t="shared" si="2"/>
        <v/>
      </c>
      <c r="N61" s="10" t="str">
        <f>[1]Profile!$B$2</f>
        <v>700101-1</v>
      </c>
      <c r="O61" s="11" t="e">
        <f>#REF!</f>
        <v>#REF!</v>
      </c>
      <c r="P61" s="1" t="str">
        <f t="shared" si="3"/>
        <v>0</v>
      </c>
      <c r="Q61" s="1" t="str">
        <f t="shared" si="4"/>
        <v>0</v>
      </c>
      <c r="R61" s="1" t="e">
        <f>ROUND(VLOOKUP($P61,[1]age!$A$2:$M$457,2,FALSE),1)</f>
        <v>#N/A</v>
      </c>
      <c r="S61" s="1" t="e">
        <f>ROUND(VLOOKUP($P61,[1]age!$A$2:$M$457,3,FALSE),1)</f>
        <v>#N/A</v>
      </c>
      <c r="T61" s="1" t="e">
        <f>ROUND(VLOOKUP($P61,[1]age!$A$2:$M$457,4,FALSE),1)</f>
        <v>#N/A</v>
      </c>
      <c r="U61" s="1" t="e">
        <f>ROUND(VLOOKUP($P61,[1]age!$A$2:$M$457,5,FALSE),1)</f>
        <v>#N/A</v>
      </c>
      <c r="V61" s="1" t="e">
        <f>ROUND(VLOOKUP($P61,[1]age!$A$2:$M$457,6,FALSE),1)</f>
        <v>#N/A</v>
      </c>
      <c r="W61" s="1" t="e">
        <f>ROUND(VLOOKUP($P61,[1]age!$A$2:$M$457,7,FALSE),1)</f>
        <v>#N/A</v>
      </c>
      <c r="X61" s="1" t="e">
        <f>ROUND(VLOOKUP($P61,[1]age!$A$2:$M$457,8,FALSE),1)</f>
        <v>#N/A</v>
      </c>
      <c r="Y61" s="1" t="e">
        <f>ROUND(VLOOKUP($P61,[1]age!$A$2:$M$457,9,FALSE),1)</f>
        <v>#N/A</v>
      </c>
      <c r="Z61" s="1" t="e">
        <f>ROUND(VLOOKUP($P61,[1]age!$A$2:$M$457,10,FALSE),1)</f>
        <v>#N/A</v>
      </c>
      <c r="AA61" s="1" t="e">
        <f>ROUND(VLOOKUP($P61,[1]age!$A$2:$M$457,11,FALSE),1)</f>
        <v>#N/A</v>
      </c>
      <c r="AB61" s="1" t="e">
        <f>ROUND(VLOOKUP($P61,[1]age!$A$2:$M$457,12,FALSE),1)</f>
        <v>#N/A</v>
      </c>
      <c r="AC61" s="1" t="e">
        <f>ROUND(VLOOKUP($P61,[1]age!$A$2:$M$457,13,FALSE),1)</f>
        <v>#N/A</v>
      </c>
      <c r="AD61" s="1" t="e">
        <f>ROUND(VLOOKUP($Q61,[1]ht!$A$2:$H$253,2,FALSE),1)</f>
        <v>#N/A</v>
      </c>
      <c r="AE61" s="1" t="e">
        <f>ROUND(VLOOKUP($Q61,[1]ht!$A$2:$H$253,3,FALSE),1)</f>
        <v>#N/A</v>
      </c>
      <c r="AF61" s="1" t="e">
        <f>ROUND(VLOOKUP($Q61,[1]ht!$A$2:$H$253,4,FALSE),1)</f>
        <v>#N/A</v>
      </c>
      <c r="AG61" s="1" t="e">
        <f>ROUND(VLOOKUP($Q61,[1]ht!$A$2:$H$253,5,FALSE),1)</f>
        <v>#N/A</v>
      </c>
      <c r="AH61" s="1" t="e">
        <f>ROUND(VLOOKUP($Q61,[1]ht!$A$2:$H$253,6,FALSE),1)</f>
        <v>#N/A</v>
      </c>
      <c r="AI61" s="1" t="e">
        <f>ROUND(VLOOKUP($Q61,[1]ht!$A$2:$H$253,7,FALSE),1)</f>
        <v>#N/A</v>
      </c>
      <c r="AJ61" s="1" t="e">
        <f>ROUND(VLOOKUP($Q61,[1]ht!$A$2:$H$253,8,FALSE),1)</f>
        <v>#N/A</v>
      </c>
    </row>
    <row r="62" spans="1:36">
      <c r="A62" s="5">
        <v>57</v>
      </c>
      <c r="B62" s="6"/>
      <c r="C62" s="6"/>
      <c r="D62" s="32"/>
      <c r="E62" s="21"/>
      <c r="F62" s="9"/>
      <c r="G62" s="30">
        <f t="shared" si="5"/>
        <v>0</v>
      </c>
      <c r="H62" s="30">
        <f t="shared" si="6"/>
        <v>0</v>
      </c>
      <c r="I62" s="9"/>
      <c r="J62" s="9"/>
      <c r="K62" s="24" t="str">
        <f t="shared" si="0"/>
        <v/>
      </c>
      <c r="L62" s="24" t="str">
        <f t="shared" si="1"/>
        <v/>
      </c>
      <c r="M62" s="24" t="str">
        <f t="shared" si="2"/>
        <v/>
      </c>
      <c r="N62" s="10" t="str">
        <f>[1]Profile!$B$2</f>
        <v>700101-1</v>
      </c>
      <c r="O62" s="11" t="e">
        <f>#REF!</f>
        <v>#REF!</v>
      </c>
      <c r="P62" s="1" t="str">
        <f t="shared" si="3"/>
        <v>0</v>
      </c>
      <c r="Q62" s="1" t="str">
        <f t="shared" si="4"/>
        <v>0</v>
      </c>
      <c r="R62" s="1" t="e">
        <f>ROUND(VLOOKUP($P62,[1]age!$A$2:$M$457,2,FALSE),1)</f>
        <v>#N/A</v>
      </c>
      <c r="S62" s="1" t="e">
        <f>ROUND(VLOOKUP($P62,[1]age!$A$2:$M$457,3,FALSE),1)</f>
        <v>#N/A</v>
      </c>
      <c r="T62" s="1" t="e">
        <f>ROUND(VLOOKUP($P62,[1]age!$A$2:$M$457,4,FALSE),1)</f>
        <v>#N/A</v>
      </c>
      <c r="U62" s="1" t="e">
        <f>ROUND(VLOOKUP($P62,[1]age!$A$2:$M$457,5,FALSE),1)</f>
        <v>#N/A</v>
      </c>
      <c r="V62" s="1" t="e">
        <f>ROUND(VLOOKUP($P62,[1]age!$A$2:$M$457,6,FALSE),1)</f>
        <v>#N/A</v>
      </c>
      <c r="W62" s="1" t="e">
        <f>ROUND(VLOOKUP($P62,[1]age!$A$2:$M$457,7,FALSE),1)</f>
        <v>#N/A</v>
      </c>
      <c r="X62" s="1" t="e">
        <f>ROUND(VLOOKUP($P62,[1]age!$A$2:$M$457,8,FALSE),1)</f>
        <v>#N/A</v>
      </c>
      <c r="Y62" s="1" t="e">
        <f>ROUND(VLOOKUP($P62,[1]age!$A$2:$M$457,9,FALSE),1)</f>
        <v>#N/A</v>
      </c>
      <c r="Z62" s="1" t="e">
        <f>ROUND(VLOOKUP($P62,[1]age!$A$2:$M$457,10,FALSE),1)</f>
        <v>#N/A</v>
      </c>
      <c r="AA62" s="1" t="e">
        <f>ROUND(VLOOKUP($P62,[1]age!$A$2:$M$457,11,FALSE),1)</f>
        <v>#N/A</v>
      </c>
      <c r="AB62" s="1" t="e">
        <f>ROUND(VLOOKUP($P62,[1]age!$A$2:$M$457,12,FALSE),1)</f>
        <v>#N/A</v>
      </c>
      <c r="AC62" s="1" t="e">
        <f>ROUND(VLOOKUP($P62,[1]age!$A$2:$M$457,13,FALSE),1)</f>
        <v>#N/A</v>
      </c>
      <c r="AD62" s="1" t="e">
        <f>ROUND(VLOOKUP($Q62,[1]ht!$A$2:$H$253,2,FALSE),1)</f>
        <v>#N/A</v>
      </c>
      <c r="AE62" s="1" t="e">
        <f>ROUND(VLOOKUP($Q62,[1]ht!$A$2:$H$253,3,FALSE),1)</f>
        <v>#N/A</v>
      </c>
      <c r="AF62" s="1" t="e">
        <f>ROUND(VLOOKUP($Q62,[1]ht!$A$2:$H$253,4,FALSE),1)</f>
        <v>#N/A</v>
      </c>
      <c r="AG62" s="1" t="e">
        <f>ROUND(VLOOKUP($Q62,[1]ht!$A$2:$H$253,5,FALSE),1)</f>
        <v>#N/A</v>
      </c>
      <c r="AH62" s="1" t="e">
        <f>ROUND(VLOOKUP($Q62,[1]ht!$A$2:$H$253,6,FALSE),1)</f>
        <v>#N/A</v>
      </c>
      <c r="AI62" s="1" t="e">
        <f>ROUND(VLOOKUP($Q62,[1]ht!$A$2:$H$253,7,FALSE),1)</f>
        <v>#N/A</v>
      </c>
      <c r="AJ62" s="1" t="e">
        <f>ROUND(VLOOKUP($Q62,[1]ht!$A$2:$H$253,8,FALSE),1)</f>
        <v>#N/A</v>
      </c>
    </row>
    <row r="63" spans="1:36">
      <c r="A63" s="5">
        <v>58</v>
      </c>
      <c r="B63" s="6"/>
      <c r="C63" s="6"/>
      <c r="D63" s="32"/>
      <c r="E63" s="21"/>
      <c r="F63" s="9"/>
      <c r="G63" s="30">
        <f t="shared" si="5"/>
        <v>0</v>
      </c>
      <c r="H63" s="30">
        <f t="shared" si="6"/>
        <v>0</v>
      </c>
      <c r="I63" s="9"/>
      <c r="J63" s="9"/>
      <c r="K63" s="24" t="str">
        <f t="shared" si="0"/>
        <v/>
      </c>
      <c r="L63" s="24" t="str">
        <f t="shared" si="1"/>
        <v/>
      </c>
      <c r="M63" s="24" t="str">
        <f t="shared" si="2"/>
        <v/>
      </c>
      <c r="N63" s="10" t="str">
        <f>[1]Profile!$B$2</f>
        <v>700101-1</v>
      </c>
      <c r="O63" s="11" t="e">
        <f>#REF!</f>
        <v>#REF!</v>
      </c>
      <c r="P63" s="1" t="str">
        <f t="shared" si="3"/>
        <v>0</v>
      </c>
      <c r="Q63" s="1" t="str">
        <f t="shared" si="4"/>
        <v>0</v>
      </c>
      <c r="R63" s="1" t="e">
        <f>ROUND(VLOOKUP($P63,[1]age!$A$2:$M$457,2,FALSE),1)</f>
        <v>#N/A</v>
      </c>
      <c r="S63" s="1" t="e">
        <f>ROUND(VLOOKUP($P63,[1]age!$A$2:$M$457,3,FALSE),1)</f>
        <v>#N/A</v>
      </c>
      <c r="T63" s="1" t="e">
        <f>ROUND(VLOOKUP($P63,[1]age!$A$2:$M$457,4,FALSE),1)</f>
        <v>#N/A</v>
      </c>
      <c r="U63" s="1" t="e">
        <f>ROUND(VLOOKUP($P63,[1]age!$A$2:$M$457,5,FALSE),1)</f>
        <v>#N/A</v>
      </c>
      <c r="V63" s="1" t="e">
        <f>ROUND(VLOOKUP($P63,[1]age!$A$2:$M$457,6,FALSE),1)</f>
        <v>#N/A</v>
      </c>
      <c r="W63" s="1" t="e">
        <f>ROUND(VLOOKUP($P63,[1]age!$A$2:$M$457,7,FALSE),1)</f>
        <v>#N/A</v>
      </c>
      <c r="X63" s="1" t="e">
        <f>ROUND(VLOOKUP($P63,[1]age!$A$2:$M$457,8,FALSE),1)</f>
        <v>#N/A</v>
      </c>
      <c r="Y63" s="1" t="e">
        <f>ROUND(VLOOKUP($P63,[1]age!$A$2:$M$457,9,FALSE),1)</f>
        <v>#N/A</v>
      </c>
      <c r="Z63" s="1" t="e">
        <f>ROUND(VLOOKUP($P63,[1]age!$A$2:$M$457,10,FALSE),1)</f>
        <v>#N/A</v>
      </c>
      <c r="AA63" s="1" t="e">
        <f>ROUND(VLOOKUP($P63,[1]age!$A$2:$M$457,11,FALSE),1)</f>
        <v>#N/A</v>
      </c>
      <c r="AB63" s="1" t="e">
        <f>ROUND(VLOOKUP($P63,[1]age!$A$2:$M$457,12,FALSE),1)</f>
        <v>#N/A</v>
      </c>
      <c r="AC63" s="1" t="e">
        <f>ROUND(VLOOKUP($P63,[1]age!$A$2:$M$457,13,FALSE),1)</f>
        <v>#N/A</v>
      </c>
      <c r="AD63" s="1" t="e">
        <f>ROUND(VLOOKUP($Q63,[1]ht!$A$2:$H$253,2,FALSE),1)</f>
        <v>#N/A</v>
      </c>
      <c r="AE63" s="1" t="e">
        <f>ROUND(VLOOKUP($Q63,[1]ht!$A$2:$H$253,3,FALSE),1)</f>
        <v>#N/A</v>
      </c>
      <c r="AF63" s="1" t="e">
        <f>ROUND(VLOOKUP($Q63,[1]ht!$A$2:$H$253,4,FALSE),1)</f>
        <v>#N/A</v>
      </c>
      <c r="AG63" s="1" t="e">
        <f>ROUND(VLOOKUP($Q63,[1]ht!$A$2:$H$253,5,FALSE),1)</f>
        <v>#N/A</v>
      </c>
      <c r="AH63" s="1" t="e">
        <f>ROUND(VLOOKUP($Q63,[1]ht!$A$2:$H$253,6,FALSE),1)</f>
        <v>#N/A</v>
      </c>
      <c r="AI63" s="1" t="e">
        <f>ROUND(VLOOKUP($Q63,[1]ht!$A$2:$H$253,7,FALSE),1)</f>
        <v>#N/A</v>
      </c>
      <c r="AJ63" s="1" t="e">
        <f>ROUND(VLOOKUP($Q63,[1]ht!$A$2:$H$253,8,FALSE),1)</f>
        <v>#N/A</v>
      </c>
    </row>
    <row r="64" spans="1:36">
      <c r="A64" s="5">
        <v>59</v>
      </c>
      <c r="B64" s="6"/>
      <c r="C64" s="6"/>
      <c r="D64" s="32"/>
      <c r="E64" s="21"/>
      <c r="F64" s="9"/>
      <c r="G64" s="30">
        <f t="shared" si="5"/>
        <v>0</v>
      </c>
      <c r="H64" s="30">
        <f t="shared" si="6"/>
        <v>0</v>
      </c>
      <c r="I64" s="9"/>
      <c r="J64" s="9"/>
      <c r="K64" s="24" t="str">
        <f t="shared" si="0"/>
        <v/>
      </c>
      <c r="L64" s="24" t="str">
        <f t="shared" si="1"/>
        <v/>
      </c>
      <c r="M64" s="24" t="str">
        <f t="shared" si="2"/>
        <v/>
      </c>
      <c r="N64" s="10" t="str">
        <f>[1]Profile!$B$2</f>
        <v>700101-1</v>
      </c>
      <c r="O64" s="11" t="e">
        <f>#REF!</f>
        <v>#REF!</v>
      </c>
      <c r="P64" s="1" t="str">
        <f t="shared" si="3"/>
        <v>0</v>
      </c>
      <c r="Q64" s="1" t="str">
        <f t="shared" si="4"/>
        <v>0</v>
      </c>
      <c r="R64" s="1" t="e">
        <f>ROUND(VLOOKUP($P64,[1]age!$A$2:$M$457,2,FALSE),1)</f>
        <v>#N/A</v>
      </c>
      <c r="S64" s="1" t="e">
        <f>ROUND(VLOOKUP($P64,[1]age!$A$2:$M$457,3,FALSE),1)</f>
        <v>#N/A</v>
      </c>
      <c r="T64" s="1" t="e">
        <f>ROUND(VLOOKUP($P64,[1]age!$A$2:$M$457,4,FALSE),1)</f>
        <v>#N/A</v>
      </c>
      <c r="U64" s="1" t="e">
        <f>ROUND(VLOOKUP($P64,[1]age!$A$2:$M$457,5,FALSE),1)</f>
        <v>#N/A</v>
      </c>
      <c r="V64" s="1" t="e">
        <f>ROUND(VLOOKUP($P64,[1]age!$A$2:$M$457,6,FALSE),1)</f>
        <v>#N/A</v>
      </c>
      <c r="W64" s="1" t="e">
        <f>ROUND(VLOOKUP($P64,[1]age!$A$2:$M$457,7,FALSE),1)</f>
        <v>#N/A</v>
      </c>
      <c r="X64" s="1" t="e">
        <f>ROUND(VLOOKUP($P64,[1]age!$A$2:$M$457,8,FALSE),1)</f>
        <v>#N/A</v>
      </c>
      <c r="Y64" s="1" t="e">
        <f>ROUND(VLOOKUP($P64,[1]age!$A$2:$M$457,9,FALSE),1)</f>
        <v>#N/A</v>
      </c>
      <c r="Z64" s="1" t="e">
        <f>ROUND(VLOOKUP($P64,[1]age!$A$2:$M$457,10,FALSE),1)</f>
        <v>#N/A</v>
      </c>
      <c r="AA64" s="1" t="e">
        <f>ROUND(VLOOKUP($P64,[1]age!$A$2:$M$457,11,FALSE),1)</f>
        <v>#N/A</v>
      </c>
      <c r="AB64" s="1" t="e">
        <f>ROUND(VLOOKUP($P64,[1]age!$A$2:$M$457,12,FALSE),1)</f>
        <v>#N/A</v>
      </c>
      <c r="AC64" s="1" t="e">
        <f>ROUND(VLOOKUP($P64,[1]age!$A$2:$M$457,13,FALSE),1)</f>
        <v>#N/A</v>
      </c>
      <c r="AD64" s="1" t="e">
        <f>ROUND(VLOOKUP($Q64,[1]ht!$A$2:$H$253,2,FALSE),1)</f>
        <v>#N/A</v>
      </c>
      <c r="AE64" s="1" t="e">
        <f>ROUND(VLOOKUP($Q64,[1]ht!$A$2:$H$253,3,FALSE),1)</f>
        <v>#N/A</v>
      </c>
      <c r="AF64" s="1" t="e">
        <f>ROUND(VLOOKUP($Q64,[1]ht!$A$2:$H$253,4,FALSE),1)</f>
        <v>#N/A</v>
      </c>
      <c r="AG64" s="1" t="e">
        <f>ROUND(VLOOKUP($Q64,[1]ht!$A$2:$H$253,5,FALSE),1)</f>
        <v>#N/A</v>
      </c>
      <c r="AH64" s="1" t="e">
        <f>ROUND(VLOOKUP($Q64,[1]ht!$A$2:$H$253,6,FALSE),1)</f>
        <v>#N/A</v>
      </c>
      <c r="AI64" s="1" t="e">
        <f>ROUND(VLOOKUP($Q64,[1]ht!$A$2:$H$253,7,FALSE),1)</f>
        <v>#N/A</v>
      </c>
      <c r="AJ64" s="1" t="e">
        <f>ROUND(VLOOKUP($Q64,[1]ht!$A$2:$H$253,8,FALSE),1)</f>
        <v>#N/A</v>
      </c>
    </row>
    <row r="65" spans="1:36">
      <c r="A65" s="5">
        <v>60</v>
      </c>
      <c r="B65" s="6"/>
      <c r="C65" s="6"/>
      <c r="D65" s="32"/>
      <c r="E65" s="21"/>
      <c r="F65" s="9"/>
      <c r="G65" s="30">
        <f t="shared" si="5"/>
        <v>0</v>
      </c>
      <c r="H65" s="30">
        <f t="shared" si="6"/>
        <v>0</v>
      </c>
      <c r="I65" s="9"/>
      <c r="J65" s="9"/>
      <c r="K65" s="24" t="str">
        <f t="shared" si="0"/>
        <v/>
      </c>
      <c r="L65" s="24" t="str">
        <f t="shared" si="1"/>
        <v/>
      </c>
      <c r="M65" s="24" t="str">
        <f t="shared" si="2"/>
        <v/>
      </c>
      <c r="N65" s="10" t="str">
        <f>[1]Profile!$B$2</f>
        <v>700101-1</v>
      </c>
      <c r="O65" s="11" t="e">
        <f>#REF!</f>
        <v>#REF!</v>
      </c>
      <c r="P65" s="1" t="str">
        <f t="shared" si="3"/>
        <v>0</v>
      </c>
      <c r="Q65" s="1" t="str">
        <f t="shared" si="4"/>
        <v>0</v>
      </c>
      <c r="R65" s="1" t="e">
        <f>ROUND(VLOOKUP($P65,[1]age!$A$2:$M$457,2,FALSE),1)</f>
        <v>#N/A</v>
      </c>
      <c r="S65" s="1" t="e">
        <f>ROUND(VLOOKUP($P65,[1]age!$A$2:$M$457,3,FALSE),1)</f>
        <v>#N/A</v>
      </c>
      <c r="T65" s="1" t="e">
        <f>ROUND(VLOOKUP($P65,[1]age!$A$2:$M$457,4,FALSE),1)</f>
        <v>#N/A</v>
      </c>
      <c r="U65" s="1" t="e">
        <f>ROUND(VLOOKUP($P65,[1]age!$A$2:$M$457,5,FALSE),1)</f>
        <v>#N/A</v>
      </c>
      <c r="V65" s="1" t="e">
        <f>ROUND(VLOOKUP($P65,[1]age!$A$2:$M$457,6,FALSE),1)</f>
        <v>#N/A</v>
      </c>
      <c r="W65" s="1" t="e">
        <f>ROUND(VLOOKUP($P65,[1]age!$A$2:$M$457,7,FALSE),1)</f>
        <v>#N/A</v>
      </c>
      <c r="X65" s="1" t="e">
        <f>ROUND(VLOOKUP($P65,[1]age!$A$2:$M$457,8,FALSE),1)</f>
        <v>#N/A</v>
      </c>
      <c r="Y65" s="1" t="e">
        <f>ROUND(VLOOKUP($P65,[1]age!$A$2:$M$457,9,FALSE),1)</f>
        <v>#N/A</v>
      </c>
      <c r="Z65" s="1" t="e">
        <f>ROUND(VLOOKUP($P65,[1]age!$A$2:$M$457,10,FALSE),1)</f>
        <v>#N/A</v>
      </c>
      <c r="AA65" s="1" t="e">
        <f>ROUND(VLOOKUP($P65,[1]age!$A$2:$M$457,11,FALSE),1)</f>
        <v>#N/A</v>
      </c>
      <c r="AB65" s="1" t="e">
        <f>ROUND(VLOOKUP($P65,[1]age!$A$2:$M$457,12,FALSE),1)</f>
        <v>#N/A</v>
      </c>
      <c r="AC65" s="1" t="e">
        <f>ROUND(VLOOKUP($P65,[1]age!$A$2:$M$457,13,FALSE),1)</f>
        <v>#N/A</v>
      </c>
      <c r="AD65" s="1" t="e">
        <f>ROUND(VLOOKUP($Q65,[1]ht!$A$2:$H$253,2,FALSE),1)</f>
        <v>#N/A</v>
      </c>
      <c r="AE65" s="1" t="e">
        <f>ROUND(VLOOKUP($Q65,[1]ht!$A$2:$H$253,3,FALSE),1)</f>
        <v>#N/A</v>
      </c>
      <c r="AF65" s="1" t="e">
        <f>ROUND(VLOOKUP($Q65,[1]ht!$A$2:$H$253,4,FALSE),1)</f>
        <v>#N/A</v>
      </c>
      <c r="AG65" s="1" t="e">
        <f>ROUND(VLOOKUP($Q65,[1]ht!$A$2:$H$253,5,FALSE),1)</f>
        <v>#N/A</v>
      </c>
      <c r="AH65" s="1" t="e">
        <f>ROUND(VLOOKUP($Q65,[1]ht!$A$2:$H$253,6,FALSE),1)</f>
        <v>#N/A</v>
      </c>
      <c r="AI65" s="1" t="e">
        <f>ROUND(VLOOKUP($Q65,[1]ht!$A$2:$H$253,7,FALSE),1)</f>
        <v>#N/A</v>
      </c>
      <c r="AJ65" s="1" t="e">
        <f>ROUND(VLOOKUP($Q65,[1]ht!$A$2:$H$253,8,FALSE),1)</f>
        <v>#N/A</v>
      </c>
    </row>
    <row r="66" spans="1:36">
      <c r="A66" s="5">
        <v>61</v>
      </c>
      <c r="B66" s="6"/>
      <c r="C66" s="6"/>
      <c r="D66" s="32"/>
      <c r="E66" s="21"/>
      <c r="F66" s="9"/>
      <c r="G66" s="30">
        <f t="shared" si="5"/>
        <v>0</v>
      </c>
      <c r="H66" s="30">
        <f t="shared" si="6"/>
        <v>0</v>
      </c>
      <c r="I66" s="9"/>
      <c r="J66" s="9"/>
      <c r="K66" s="24" t="str">
        <f t="shared" si="0"/>
        <v/>
      </c>
      <c r="L66" s="24" t="str">
        <f t="shared" si="1"/>
        <v/>
      </c>
      <c r="M66" s="24" t="str">
        <f t="shared" si="2"/>
        <v/>
      </c>
      <c r="N66" s="10" t="str">
        <f>[1]Profile!$B$2</f>
        <v>700101-1</v>
      </c>
      <c r="O66" s="11" t="e">
        <f>#REF!</f>
        <v>#REF!</v>
      </c>
      <c r="P66" s="1" t="str">
        <f t="shared" si="3"/>
        <v>0</v>
      </c>
      <c r="Q66" s="1" t="str">
        <f t="shared" si="4"/>
        <v>0</v>
      </c>
      <c r="R66" s="1" t="e">
        <f>ROUND(VLOOKUP($P66,[1]age!$A$2:$M$457,2,FALSE),1)</f>
        <v>#N/A</v>
      </c>
      <c r="S66" s="1" t="e">
        <f>ROUND(VLOOKUP($P66,[1]age!$A$2:$M$457,3,FALSE),1)</f>
        <v>#N/A</v>
      </c>
      <c r="T66" s="1" t="e">
        <f>ROUND(VLOOKUP($P66,[1]age!$A$2:$M$457,4,FALSE),1)</f>
        <v>#N/A</v>
      </c>
      <c r="U66" s="1" t="e">
        <f>ROUND(VLOOKUP($P66,[1]age!$A$2:$M$457,5,FALSE),1)</f>
        <v>#N/A</v>
      </c>
      <c r="V66" s="1" t="e">
        <f>ROUND(VLOOKUP($P66,[1]age!$A$2:$M$457,6,FALSE),1)</f>
        <v>#N/A</v>
      </c>
      <c r="W66" s="1" t="e">
        <f>ROUND(VLOOKUP($P66,[1]age!$A$2:$M$457,7,FALSE),1)</f>
        <v>#N/A</v>
      </c>
      <c r="X66" s="1" t="e">
        <f>ROUND(VLOOKUP($P66,[1]age!$A$2:$M$457,8,FALSE),1)</f>
        <v>#N/A</v>
      </c>
      <c r="Y66" s="1" t="e">
        <f>ROUND(VLOOKUP($P66,[1]age!$A$2:$M$457,9,FALSE),1)</f>
        <v>#N/A</v>
      </c>
      <c r="Z66" s="1" t="e">
        <f>ROUND(VLOOKUP($P66,[1]age!$A$2:$M$457,10,FALSE),1)</f>
        <v>#N/A</v>
      </c>
      <c r="AA66" s="1" t="e">
        <f>ROUND(VLOOKUP($P66,[1]age!$A$2:$M$457,11,FALSE),1)</f>
        <v>#N/A</v>
      </c>
      <c r="AB66" s="1" t="e">
        <f>ROUND(VLOOKUP($P66,[1]age!$A$2:$M$457,12,FALSE),1)</f>
        <v>#N/A</v>
      </c>
      <c r="AC66" s="1" t="e">
        <f>ROUND(VLOOKUP($P66,[1]age!$A$2:$M$457,13,FALSE),1)</f>
        <v>#N/A</v>
      </c>
      <c r="AD66" s="1" t="e">
        <f>ROUND(VLOOKUP($Q66,[1]ht!$A$2:$H$253,2,FALSE),1)</f>
        <v>#N/A</v>
      </c>
      <c r="AE66" s="1" t="e">
        <f>ROUND(VLOOKUP($Q66,[1]ht!$A$2:$H$253,3,FALSE),1)</f>
        <v>#N/A</v>
      </c>
      <c r="AF66" s="1" t="e">
        <f>ROUND(VLOOKUP($Q66,[1]ht!$A$2:$H$253,4,FALSE),1)</f>
        <v>#N/A</v>
      </c>
      <c r="AG66" s="1" t="e">
        <f>ROUND(VLOOKUP($Q66,[1]ht!$A$2:$H$253,5,FALSE),1)</f>
        <v>#N/A</v>
      </c>
      <c r="AH66" s="1" t="e">
        <f>ROUND(VLOOKUP($Q66,[1]ht!$A$2:$H$253,6,FALSE),1)</f>
        <v>#N/A</v>
      </c>
      <c r="AI66" s="1" t="e">
        <f>ROUND(VLOOKUP($Q66,[1]ht!$A$2:$H$253,7,FALSE),1)</f>
        <v>#N/A</v>
      </c>
      <c r="AJ66" s="1" t="e">
        <f>ROUND(VLOOKUP($Q66,[1]ht!$A$2:$H$253,8,FALSE),1)</f>
        <v>#N/A</v>
      </c>
    </row>
    <row r="67" spans="1:36">
      <c r="A67" s="5">
        <v>62</v>
      </c>
      <c r="B67" s="6"/>
      <c r="C67" s="6"/>
      <c r="D67" s="32"/>
      <c r="E67" s="21"/>
      <c r="F67" s="9"/>
      <c r="G67" s="30">
        <f t="shared" si="5"/>
        <v>0</v>
      </c>
      <c r="H67" s="30">
        <f t="shared" si="6"/>
        <v>0</v>
      </c>
      <c r="I67" s="9"/>
      <c r="J67" s="9"/>
      <c r="K67" s="24" t="str">
        <f t="shared" si="0"/>
        <v/>
      </c>
      <c r="L67" s="24" t="str">
        <f t="shared" si="1"/>
        <v/>
      </c>
      <c r="M67" s="24" t="str">
        <f t="shared" si="2"/>
        <v/>
      </c>
      <c r="N67" s="10" t="str">
        <f>[1]Profile!$B$2</f>
        <v>700101-1</v>
      </c>
      <c r="O67" s="11" t="e">
        <f>#REF!</f>
        <v>#REF!</v>
      </c>
      <c r="P67" s="1" t="str">
        <f t="shared" si="3"/>
        <v>0</v>
      </c>
      <c r="Q67" s="1" t="str">
        <f t="shared" si="4"/>
        <v>0</v>
      </c>
      <c r="R67" s="1" t="e">
        <f>ROUND(VLOOKUP($P67,[1]age!$A$2:$M$457,2,FALSE),1)</f>
        <v>#N/A</v>
      </c>
      <c r="S67" s="1" t="e">
        <f>ROUND(VLOOKUP($P67,[1]age!$A$2:$M$457,3,FALSE),1)</f>
        <v>#N/A</v>
      </c>
      <c r="T67" s="1" t="e">
        <f>ROUND(VLOOKUP($P67,[1]age!$A$2:$M$457,4,FALSE),1)</f>
        <v>#N/A</v>
      </c>
      <c r="U67" s="1" t="e">
        <f>ROUND(VLOOKUP($P67,[1]age!$A$2:$M$457,5,FALSE),1)</f>
        <v>#N/A</v>
      </c>
      <c r="V67" s="1" t="e">
        <f>ROUND(VLOOKUP($P67,[1]age!$A$2:$M$457,6,FALSE),1)</f>
        <v>#N/A</v>
      </c>
      <c r="W67" s="1" t="e">
        <f>ROUND(VLOOKUP($P67,[1]age!$A$2:$M$457,7,FALSE),1)</f>
        <v>#N/A</v>
      </c>
      <c r="X67" s="1" t="e">
        <f>ROUND(VLOOKUP($P67,[1]age!$A$2:$M$457,8,FALSE),1)</f>
        <v>#N/A</v>
      </c>
      <c r="Y67" s="1" t="e">
        <f>ROUND(VLOOKUP($P67,[1]age!$A$2:$M$457,9,FALSE),1)</f>
        <v>#N/A</v>
      </c>
      <c r="Z67" s="1" t="e">
        <f>ROUND(VLOOKUP($P67,[1]age!$A$2:$M$457,10,FALSE),1)</f>
        <v>#N/A</v>
      </c>
      <c r="AA67" s="1" t="e">
        <f>ROUND(VLOOKUP($P67,[1]age!$A$2:$M$457,11,FALSE),1)</f>
        <v>#N/A</v>
      </c>
      <c r="AB67" s="1" t="e">
        <f>ROUND(VLOOKUP($P67,[1]age!$A$2:$M$457,12,FALSE),1)</f>
        <v>#N/A</v>
      </c>
      <c r="AC67" s="1" t="e">
        <f>ROUND(VLOOKUP($P67,[1]age!$A$2:$M$457,13,FALSE),1)</f>
        <v>#N/A</v>
      </c>
      <c r="AD67" s="1" t="e">
        <f>ROUND(VLOOKUP($Q67,[1]ht!$A$2:$H$253,2,FALSE),1)</f>
        <v>#N/A</v>
      </c>
      <c r="AE67" s="1" t="e">
        <f>ROUND(VLOOKUP($Q67,[1]ht!$A$2:$H$253,3,FALSE),1)</f>
        <v>#N/A</v>
      </c>
      <c r="AF67" s="1" t="e">
        <f>ROUND(VLOOKUP($Q67,[1]ht!$A$2:$H$253,4,FALSE),1)</f>
        <v>#N/A</v>
      </c>
      <c r="AG67" s="1" t="e">
        <f>ROUND(VLOOKUP($Q67,[1]ht!$A$2:$H$253,5,FALSE),1)</f>
        <v>#N/A</v>
      </c>
      <c r="AH67" s="1" t="e">
        <f>ROUND(VLOOKUP($Q67,[1]ht!$A$2:$H$253,6,FALSE),1)</f>
        <v>#N/A</v>
      </c>
      <c r="AI67" s="1" t="e">
        <f>ROUND(VLOOKUP($Q67,[1]ht!$A$2:$H$253,7,FALSE),1)</f>
        <v>#N/A</v>
      </c>
      <c r="AJ67" s="1" t="e">
        <f>ROUND(VLOOKUP($Q67,[1]ht!$A$2:$H$253,8,FALSE),1)</f>
        <v>#N/A</v>
      </c>
    </row>
    <row r="68" spans="1:36">
      <c r="A68" s="5">
        <v>63</v>
      </c>
      <c r="B68" s="6"/>
      <c r="C68" s="6"/>
      <c r="D68" s="32"/>
      <c r="E68" s="21"/>
      <c r="F68" s="9"/>
      <c r="G68" s="30">
        <f t="shared" si="5"/>
        <v>0</v>
      </c>
      <c r="H68" s="30">
        <f t="shared" si="6"/>
        <v>0</v>
      </c>
      <c r="I68" s="9"/>
      <c r="J68" s="9"/>
      <c r="K68" s="24" t="str">
        <f t="shared" si="0"/>
        <v/>
      </c>
      <c r="L68" s="24" t="str">
        <f t="shared" si="1"/>
        <v/>
      </c>
      <c r="M68" s="24" t="str">
        <f t="shared" si="2"/>
        <v/>
      </c>
      <c r="N68" s="10" t="str">
        <f>[1]Profile!$B$2</f>
        <v>700101-1</v>
      </c>
      <c r="O68" s="11" t="e">
        <f>#REF!</f>
        <v>#REF!</v>
      </c>
      <c r="P68" s="1" t="str">
        <f t="shared" si="3"/>
        <v>0</v>
      </c>
      <c r="Q68" s="1" t="str">
        <f t="shared" si="4"/>
        <v>0</v>
      </c>
      <c r="R68" s="1" t="e">
        <f>ROUND(VLOOKUP($P68,[1]age!$A$2:$M$457,2,FALSE),1)</f>
        <v>#N/A</v>
      </c>
      <c r="S68" s="1" t="e">
        <f>ROUND(VLOOKUP($P68,[1]age!$A$2:$M$457,3,FALSE),1)</f>
        <v>#N/A</v>
      </c>
      <c r="T68" s="1" t="e">
        <f>ROUND(VLOOKUP($P68,[1]age!$A$2:$M$457,4,FALSE),1)</f>
        <v>#N/A</v>
      </c>
      <c r="U68" s="1" t="e">
        <f>ROUND(VLOOKUP($P68,[1]age!$A$2:$M$457,5,FALSE),1)</f>
        <v>#N/A</v>
      </c>
      <c r="V68" s="1" t="e">
        <f>ROUND(VLOOKUP($P68,[1]age!$A$2:$M$457,6,FALSE),1)</f>
        <v>#N/A</v>
      </c>
      <c r="W68" s="1" t="e">
        <f>ROUND(VLOOKUP($P68,[1]age!$A$2:$M$457,7,FALSE),1)</f>
        <v>#N/A</v>
      </c>
      <c r="X68" s="1" t="e">
        <f>ROUND(VLOOKUP($P68,[1]age!$A$2:$M$457,8,FALSE),1)</f>
        <v>#N/A</v>
      </c>
      <c r="Y68" s="1" t="e">
        <f>ROUND(VLOOKUP($P68,[1]age!$A$2:$M$457,9,FALSE),1)</f>
        <v>#N/A</v>
      </c>
      <c r="Z68" s="1" t="e">
        <f>ROUND(VLOOKUP($P68,[1]age!$A$2:$M$457,10,FALSE),1)</f>
        <v>#N/A</v>
      </c>
      <c r="AA68" s="1" t="e">
        <f>ROUND(VLOOKUP($P68,[1]age!$A$2:$M$457,11,FALSE),1)</f>
        <v>#N/A</v>
      </c>
      <c r="AB68" s="1" t="e">
        <f>ROUND(VLOOKUP($P68,[1]age!$A$2:$M$457,12,FALSE),1)</f>
        <v>#N/A</v>
      </c>
      <c r="AC68" s="1" t="e">
        <f>ROUND(VLOOKUP($P68,[1]age!$A$2:$M$457,13,FALSE),1)</f>
        <v>#N/A</v>
      </c>
      <c r="AD68" s="1" t="e">
        <f>ROUND(VLOOKUP($Q68,[1]ht!$A$2:$H$253,2,FALSE),1)</f>
        <v>#N/A</v>
      </c>
      <c r="AE68" s="1" t="e">
        <f>ROUND(VLOOKUP($Q68,[1]ht!$A$2:$H$253,3,FALSE),1)</f>
        <v>#N/A</v>
      </c>
      <c r="AF68" s="1" t="e">
        <f>ROUND(VLOOKUP($Q68,[1]ht!$A$2:$H$253,4,FALSE),1)</f>
        <v>#N/A</v>
      </c>
      <c r="AG68" s="1" t="e">
        <f>ROUND(VLOOKUP($Q68,[1]ht!$A$2:$H$253,5,FALSE),1)</f>
        <v>#N/A</v>
      </c>
      <c r="AH68" s="1" t="e">
        <f>ROUND(VLOOKUP($Q68,[1]ht!$A$2:$H$253,6,FALSE),1)</f>
        <v>#N/A</v>
      </c>
      <c r="AI68" s="1" t="e">
        <f>ROUND(VLOOKUP($Q68,[1]ht!$A$2:$H$253,7,FALSE),1)</f>
        <v>#N/A</v>
      </c>
      <c r="AJ68" s="1" t="e">
        <f>ROUND(VLOOKUP($Q68,[1]ht!$A$2:$H$253,8,FALSE),1)</f>
        <v>#N/A</v>
      </c>
    </row>
    <row r="69" spans="1:36">
      <c r="A69" s="5">
        <v>64</v>
      </c>
      <c r="B69" s="6"/>
      <c r="C69" s="6"/>
      <c r="D69" s="32"/>
      <c r="E69" s="21"/>
      <c r="F69" s="9"/>
      <c r="G69" s="30">
        <f t="shared" si="5"/>
        <v>0</v>
      </c>
      <c r="H69" s="30">
        <f t="shared" si="6"/>
        <v>0</v>
      </c>
      <c r="I69" s="9"/>
      <c r="J69" s="9"/>
      <c r="K69" s="24" t="str">
        <f t="shared" si="0"/>
        <v/>
      </c>
      <c r="L69" s="24" t="str">
        <f t="shared" si="1"/>
        <v/>
      </c>
      <c r="M69" s="24" t="str">
        <f t="shared" si="2"/>
        <v/>
      </c>
      <c r="N69" s="10" t="str">
        <f>[1]Profile!$B$2</f>
        <v>700101-1</v>
      </c>
      <c r="O69" s="11" t="e">
        <f>#REF!</f>
        <v>#REF!</v>
      </c>
      <c r="P69" s="1" t="str">
        <f t="shared" si="3"/>
        <v>0</v>
      </c>
      <c r="Q69" s="1" t="str">
        <f t="shared" si="4"/>
        <v>0</v>
      </c>
      <c r="R69" s="1" t="e">
        <f>ROUND(VLOOKUP($P69,[1]age!$A$2:$M$457,2,FALSE),1)</f>
        <v>#N/A</v>
      </c>
      <c r="S69" s="1" t="e">
        <f>ROUND(VLOOKUP($P69,[1]age!$A$2:$M$457,3,FALSE),1)</f>
        <v>#N/A</v>
      </c>
      <c r="T69" s="1" t="e">
        <f>ROUND(VLOOKUP($P69,[1]age!$A$2:$M$457,4,FALSE),1)</f>
        <v>#N/A</v>
      </c>
      <c r="U69" s="1" t="e">
        <f>ROUND(VLOOKUP($P69,[1]age!$A$2:$M$457,5,FALSE),1)</f>
        <v>#N/A</v>
      </c>
      <c r="V69" s="1" t="e">
        <f>ROUND(VLOOKUP($P69,[1]age!$A$2:$M$457,6,FALSE),1)</f>
        <v>#N/A</v>
      </c>
      <c r="W69" s="1" t="e">
        <f>ROUND(VLOOKUP($P69,[1]age!$A$2:$M$457,7,FALSE),1)</f>
        <v>#N/A</v>
      </c>
      <c r="X69" s="1" t="e">
        <f>ROUND(VLOOKUP($P69,[1]age!$A$2:$M$457,8,FALSE),1)</f>
        <v>#N/A</v>
      </c>
      <c r="Y69" s="1" t="e">
        <f>ROUND(VLOOKUP($P69,[1]age!$A$2:$M$457,9,FALSE),1)</f>
        <v>#N/A</v>
      </c>
      <c r="Z69" s="1" t="e">
        <f>ROUND(VLOOKUP($P69,[1]age!$A$2:$M$457,10,FALSE),1)</f>
        <v>#N/A</v>
      </c>
      <c r="AA69" s="1" t="e">
        <f>ROUND(VLOOKUP($P69,[1]age!$A$2:$M$457,11,FALSE),1)</f>
        <v>#N/A</v>
      </c>
      <c r="AB69" s="1" t="e">
        <f>ROUND(VLOOKUP($P69,[1]age!$A$2:$M$457,12,FALSE),1)</f>
        <v>#N/A</v>
      </c>
      <c r="AC69" s="1" t="e">
        <f>ROUND(VLOOKUP($P69,[1]age!$A$2:$M$457,13,FALSE),1)</f>
        <v>#N/A</v>
      </c>
      <c r="AD69" s="1" t="e">
        <f>ROUND(VLOOKUP($Q69,[1]ht!$A$2:$H$253,2,FALSE),1)</f>
        <v>#N/A</v>
      </c>
      <c r="AE69" s="1" t="e">
        <f>ROUND(VLOOKUP($Q69,[1]ht!$A$2:$H$253,3,FALSE),1)</f>
        <v>#N/A</v>
      </c>
      <c r="AF69" s="1" t="e">
        <f>ROUND(VLOOKUP($Q69,[1]ht!$A$2:$H$253,4,FALSE),1)</f>
        <v>#N/A</v>
      </c>
      <c r="AG69" s="1" t="e">
        <f>ROUND(VLOOKUP($Q69,[1]ht!$A$2:$H$253,5,FALSE),1)</f>
        <v>#N/A</v>
      </c>
      <c r="AH69" s="1" t="e">
        <f>ROUND(VLOOKUP($Q69,[1]ht!$A$2:$H$253,6,FALSE),1)</f>
        <v>#N/A</v>
      </c>
      <c r="AI69" s="1" t="e">
        <f>ROUND(VLOOKUP($Q69,[1]ht!$A$2:$H$253,7,FALSE),1)</f>
        <v>#N/A</v>
      </c>
      <c r="AJ69" s="1" t="e">
        <f>ROUND(VLOOKUP($Q69,[1]ht!$A$2:$H$253,8,FALSE),1)</f>
        <v>#N/A</v>
      </c>
    </row>
    <row r="70" spans="1:36">
      <c r="A70" s="5">
        <v>65</v>
      </c>
      <c r="B70" s="6"/>
      <c r="C70" s="6"/>
      <c r="D70" s="32"/>
      <c r="E70" s="21"/>
      <c r="F70" s="9"/>
      <c r="G70" s="30">
        <f t="shared" si="5"/>
        <v>0</v>
      </c>
      <c r="H70" s="30">
        <f t="shared" si="6"/>
        <v>0</v>
      </c>
      <c r="I70" s="9"/>
      <c r="J70" s="9"/>
      <c r="K70" s="24" t="str">
        <f t="shared" ref="K70:K103" si="7">IF(I70=0,"",IF(I70&gt;W70,"น้ำหนักมากเกินเกณฑ์",IF(I70&gt;V70,"น้ำหนักค่อนข้างมาก",IF(I70&gt;=U70,"น้ำหนักตามเกณฑ์",IF(I70&gt;=T70,"น้ำหนักค่อนข้างน้อย","น้ำหนักน้อยกว่าเกณฑ์")))))</f>
        <v/>
      </c>
      <c r="L70" s="24" t="str">
        <f t="shared" ref="L70:L103" si="8">IF(J70=0,"",IF(J70&gt;AC70,"สูง",IF(J70&gt;AB70,"ค่อนข้างสูง",IF(J70&gt;=AA70,"ส่วนสูงตามเกณฑ์",IF(J70&gt;=Z70,"ค่อนข้างเตี้ย","เตี้ย")))))</f>
        <v/>
      </c>
      <c r="M70" s="24" t="str">
        <f t="shared" ref="M70:M103" si="9">IF(I70=0,"",IF(I70&gt;AJ70,"อ้วน",IF(I70&gt;AI70,"เริ่มอ้วน",IF(I70&gt;AH70,"ท้วม",IF(I70&gt;=AG70,"สมส่วน",IF(I70&gt;=AF70,"ค่อนข้างผอม","ผอม"))))))</f>
        <v/>
      </c>
      <c r="N70" s="10" t="str">
        <f>[1]Profile!$B$2</f>
        <v>700101-1</v>
      </c>
      <c r="O70" s="11" t="e">
        <f>#REF!</f>
        <v>#REF!</v>
      </c>
      <c r="P70" s="1" t="str">
        <f t="shared" ref="P70:P103" si="10">CONCATENATE(F70,G70*12+H70)</f>
        <v>0</v>
      </c>
      <c r="Q70" s="1" t="str">
        <f t="shared" ref="Q70:Q103" si="11">CONCATENATE(F70,ROUND(J70,0))</f>
        <v>0</v>
      </c>
      <c r="R70" s="1" t="e">
        <f>ROUND(VLOOKUP($P70,[1]age!$A$2:$M$457,2,FALSE),1)</f>
        <v>#N/A</v>
      </c>
      <c r="S70" s="1" t="e">
        <f>ROUND(VLOOKUP($P70,[1]age!$A$2:$M$457,3,FALSE),1)</f>
        <v>#N/A</v>
      </c>
      <c r="T70" s="1" t="e">
        <f>ROUND(VLOOKUP($P70,[1]age!$A$2:$M$457,4,FALSE),1)</f>
        <v>#N/A</v>
      </c>
      <c r="U70" s="1" t="e">
        <f>ROUND(VLOOKUP($P70,[1]age!$A$2:$M$457,5,FALSE),1)</f>
        <v>#N/A</v>
      </c>
      <c r="V70" s="1" t="e">
        <f>ROUND(VLOOKUP($P70,[1]age!$A$2:$M$457,6,FALSE),1)</f>
        <v>#N/A</v>
      </c>
      <c r="W70" s="1" t="e">
        <f>ROUND(VLOOKUP($P70,[1]age!$A$2:$M$457,7,FALSE),1)</f>
        <v>#N/A</v>
      </c>
      <c r="X70" s="1" t="e">
        <f>ROUND(VLOOKUP($P70,[1]age!$A$2:$M$457,8,FALSE),1)</f>
        <v>#N/A</v>
      </c>
      <c r="Y70" s="1" t="e">
        <f>ROUND(VLOOKUP($P70,[1]age!$A$2:$M$457,9,FALSE),1)</f>
        <v>#N/A</v>
      </c>
      <c r="Z70" s="1" t="e">
        <f>ROUND(VLOOKUP($P70,[1]age!$A$2:$M$457,10,FALSE),1)</f>
        <v>#N/A</v>
      </c>
      <c r="AA70" s="1" t="e">
        <f>ROUND(VLOOKUP($P70,[1]age!$A$2:$M$457,11,FALSE),1)</f>
        <v>#N/A</v>
      </c>
      <c r="AB70" s="1" t="e">
        <f>ROUND(VLOOKUP($P70,[1]age!$A$2:$M$457,12,FALSE),1)</f>
        <v>#N/A</v>
      </c>
      <c r="AC70" s="1" t="e">
        <f>ROUND(VLOOKUP($P70,[1]age!$A$2:$M$457,13,FALSE),1)</f>
        <v>#N/A</v>
      </c>
      <c r="AD70" s="1" t="e">
        <f>ROUND(VLOOKUP($Q70,[1]ht!$A$2:$H$253,2,FALSE),1)</f>
        <v>#N/A</v>
      </c>
      <c r="AE70" s="1" t="e">
        <f>ROUND(VLOOKUP($Q70,[1]ht!$A$2:$H$253,3,FALSE),1)</f>
        <v>#N/A</v>
      </c>
      <c r="AF70" s="1" t="e">
        <f>ROUND(VLOOKUP($Q70,[1]ht!$A$2:$H$253,4,FALSE),1)</f>
        <v>#N/A</v>
      </c>
      <c r="AG70" s="1" t="e">
        <f>ROUND(VLOOKUP($Q70,[1]ht!$A$2:$H$253,5,FALSE),1)</f>
        <v>#N/A</v>
      </c>
      <c r="AH70" s="1" t="e">
        <f>ROUND(VLOOKUP($Q70,[1]ht!$A$2:$H$253,6,FALSE),1)</f>
        <v>#N/A</v>
      </c>
      <c r="AI70" s="1" t="e">
        <f>ROUND(VLOOKUP($Q70,[1]ht!$A$2:$H$253,7,FALSE),1)</f>
        <v>#N/A</v>
      </c>
      <c r="AJ70" s="1" t="e">
        <f>ROUND(VLOOKUP($Q70,[1]ht!$A$2:$H$253,8,FALSE),1)</f>
        <v>#N/A</v>
      </c>
    </row>
    <row r="71" spans="1:36">
      <c r="A71" s="5">
        <v>66</v>
      </c>
      <c r="B71" s="6"/>
      <c r="C71" s="6"/>
      <c r="D71" s="32"/>
      <c r="E71" s="21"/>
      <c r="F71" s="9"/>
      <c r="G71" s="30">
        <f t="shared" si="5"/>
        <v>0</v>
      </c>
      <c r="H71" s="30">
        <f t="shared" si="6"/>
        <v>0</v>
      </c>
      <c r="I71" s="9"/>
      <c r="J71" s="9"/>
      <c r="K71" s="24" t="str">
        <f t="shared" si="7"/>
        <v/>
      </c>
      <c r="L71" s="24" t="str">
        <f t="shared" si="8"/>
        <v/>
      </c>
      <c r="M71" s="24" t="str">
        <f t="shared" si="9"/>
        <v/>
      </c>
      <c r="N71" s="10" t="str">
        <f>[1]Profile!$B$2</f>
        <v>700101-1</v>
      </c>
      <c r="O71" s="11" t="e">
        <f>#REF!</f>
        <v>#REF!</v>
      </c>
      <c r="P71" s="1" t="str">
        <f t="shared" si="10"/>
        <v>0</v>
      </c>
      <c r="Q71" s="1" t="str">
        <f t="shared" si="11"/>
        <v>0</v>
      </c>
      <c r="R71" s="1" t="e">
        <f>ROUND(VLOOKUP($P71,[1]age!$A$2:$M$457,2,FALSE),1)</f>
        <v>#N/A</v>
      </c>
      <c r="S71" s="1" t="e">
        <f>ROUND(VLOOKUP($P71,[1]age!$A$2:$M$457,3,FALSE),1)</f>
        <v>#N/A</v>
      </c>
      <c r="T71" s="1" t="e">
        <f>ROUND(VLOOKUP($P71,[1]age!$A$2:$M$457,4,FALSE),1)</f>
        <v>#N/A</v>
      </c>
      <c r="U71" s="1" t="e">
        <f>ROUND(VLOOKUP($P71,[1]age!$A$2:$M$457,5,FALSE),1)</f>
        <v>#N/A</v>
      </c>
      <c r="V71" s="1" t="e">
        <f>ROUND(VLOOKUP($P71,[1]age!$A$2:$M$457,6,FALSE),1)</f>
        <v>#N/A</v>
      </c>
      <c r="W71" s="1" t="e">
        <f>ROUND(VLOOKUP($P71,[1]age!$A$2:$M$457,7,FALSE),1)</f>
        <v>#N/A</v>
      </c>
      <c r="X71" s="1" t="e">
        <f>ROUND(VLOOKUP($P71,[1]age!$A$2:$M$457,8,FALSE),1)</f>
        <v>#N/A</v>
      </c>
      <c r="Y71" s="1" t="e">
        <f>ROUND(VLOOKUP($P71,[1]age!$A$2:$M$457,9,FALSE),1)</f>
        <v>#N/A</v>
      </c>
      <c r="Z71" s="1" t="e">
        <f>ROUND(VLOOKUP($P71,[1]age!$A$2:$M$457,10,FALSE),1)</f>
        <v>#N/A</v>
      </c>
      <c r="AA71" s="1" t="e">
        <f>ROUND(VLOOKUP($P71,[1]age!$A$2:$M$457,11,FALSE),1)</f>
        <v>#N/A</v>
      </c>
      <c r="AB71" s="1" t="e">
        <f>ROUND(VLOOKUP($P71,[1]age!$A$2:$M$457,12,FALSE),1)</f>
        <v>#N/A</v>
      </c>
      <c r="AC71" s="1" t="e">
        <f>ROUND(VLOOKUP($P71,[1]age!$A$2:$M$457,13,FALSE),1)</f>
        <v>#N/A</v>
      </c>
      <c r="AD71" s="1" t="e">
        <f>ROUND(VLOOKUP($Q71,[1]ht!$A$2:$H$253,2,FALSE),1)</f>
        <v>#N/A</v>
      </c>
      <c r="AE71" s="1" t="e">
        <f>ROUND(VLOOKUP($Q71,[1]ht!$A$2:$H$253,3,FALSE),1)</f>
        <v>#N/A</v>
      </c>
      <c r="AF71" s="1" t="e">
        <f>ROUND(VLOOKUP($Q71,[1]ht!$A$2:$H$253,4,FALSE),1)</f>
        <v>#N/A</v>
      </c>
      <c r="AG71" s="1" t="e">
        <f>ROUND(VLOOKUP($Q71,[1]ht!$A$2:$H$253,5,FALSE),1)</f>
        <v>#N/A</v>
      </c>
      <c r="AH71" s="1" t="e">
        <f>ROUND(VLOOKUP($Q71,[1]ht!$A$2:$H$253,6,FALSE),1)</f>
        <v>#N/A</v>
      </c>
      <c r="AI71" s="1" t="e">
        <f>ROUND(VLOOKUP($Q71,[1]ht!$A$2:$H$253,7,FALSE),1)</f>
        <v>#N/A</v>
      </c>
      <c r="AJ71" s="1" t="e">
        <f>ROUND(VLOOKUP($Q71,[1]ht!$A$2:$H$253,8,FALSE),1)</f>
        <v>#N/A</v>
      </c>
    </row>
    <row r="72" spans="1:36">
      <c r="A72" s="5">
        <v>67</v>
      </c>
      <c r="B72" s="6"/>
      <c r="C72" s="6"/>
      <c r="D72" s="32"/>
      <c r="E72" s="21"/>
      <c r="F72" s="9"/>
      <c r="G72" s="30">
        <f t="shared" ref="G72:G103" si="12">DATEDIF(D72,E72,"Y")</f>
        <v>0</v>
      </c>
      <c r="H72" s="30">
        <f t="shared" ref="H72:H103" si="13">DATEDIF(D72,E72,"YM")</f>
        <v>0</v>
      </c>
      <c r="I72" s="9"/>
      <c r="J72" s="9"/>
      <c r="K72" s="24" t="str">
        <f t="shared" si="7"/>
        <v/>
      </c>
      <c r="L72" s="24" t="str">
        <f t="shared" si="8"/>
        <v/>
      </c>
      <c r="M72" s="24" t="str">
        <f t="shared" si="9"/>
        <v/>
      </c>
      <c r="N72" s="10" t="str">
        <f>[1]Profile!$B$2</f>
        <v>700101-1</v>
      </c>
      <c r="O72" s="11" t="e">
        <f>#REF!</f>
        <v>#REF!</v>
      </c>
      <c r="P72" s="1" t="str">
        <f t="shared" si="10"/>
        <v>0</v>
      </c>
      <c r="Q72" s="1" t="str">
        <f t="shared" si="11"/>
        <v>0</v>
      </c>
      <c r="R72" s="1" t="e">
        <f>ROUND(VLOOKUP($P72,[1]age!$A$2:$M$457,2,FALSE),1)</f>
        <v>#N/A</v>
      </c>
      <c r="S72" s="1" t="e">
        <f>ROUND(VLOOKUP($P72,[1]age!$A$2:$M$457,3,FALSE),1)</f>
        <v>#N/A</v>
      </c>
      <c r="T72" s="1" t="e">
        <f>ROUND(VLOOKUP($P72,[1]age!$A$2:$M$457,4,FALSE),1)</f>
        <v>#N/A</v>
      </c>
      <c r="U72" s="1" t="e">
        <f>ROUND(VLOOKUP($P72,[1]age!$A$2:$M$457,5,FALSE),1)</f>
        <v>#N/A</v>
      </c>
      <c r="V72" s="1" t="e">
        <f>ROUND(VLOOKUP($P72,[1]age!$A$2:$M$457,6,FALSE),1)</f>
        <v>#N/A</v>
      </c>
      <c r="W72" s="1" t="e">
        <f>ROUND(VLOOKUP($P72,[1]age!$A$2:$M$457,7,FALSE),1)</f>
        <v>#N/A</v>
      </c>
      <c r="X72" s="1" t="e">
        <f>ROUND(VLOOKUP($P72,[1]age!$A$2:$M$457,8,FALSE),1)</f>
        <v>#N/A</v>
      </c>
      <c r="Y72" s="1" t="e">
        <f>ROUND(VLOOKUP($P72,[1]age!$A$2:$M$457,9,FALSE),1)</f>
        <v>#N/A</v>
      </c>
      <c r="Z72" s="1" t="e">
        <f>ROUND(VLOOKUP($P72,[1]age!$A$2:$M$457,10,FALSE),1)</f>
        <v>#N/A</v>
      </c>
      <c r="AA72" s="1" t="e">
        <f>ROUND(VLOOKUP($P72,[1]age!$A$2:$M$457,11,FALSE),1)</f>
        <v>#N/A</v>
      </c>
      <c r="AB72" s="1" t="e">
        <f>ROUND(VLOOKUP($P72,[1]age!$A$2:$M$457,12,FALSE),1)</f>
        <v>#N/A</v>
      </c>
      <c r="AC72" s="1" t="e">
        <f>ROUND(VLOOKUP($P72,[1]age!$A$2:$M$457,13,FALSE),1)</f>
        <v>#N/A</v>
      </c>
      <c r="AD72" s="1" t="e">
        <f>ROUND(VLOOKUP($Q72,[1]ht!$A$2:$H$253,2,FALSE),1)</f>
        <v>#N/A</v>
      </c>
      <c r="AE72" s="1" t="e">
        <f>ROUND(VLOOKUP($Q72,[1]ht!$A$2:$H$253,3,FALSE),1)</f>
        <v>#N/A</v>
      </c>
      <c r="AF72" s="1" t="e">
        <f>ROUND(VLOOKUP($Q72,[1]ht!$A$2:$H$253,4,FALSE),1)</f>
        <v>#N/A</v>
      </c>
      <c r="AG72" s="1" t="e">
        <f>ROUND(VLOOKUP($Q72,[1]ht!$A$2:$H$253,5,FALSE),1)</f>
        <v>#N/A</v>
      </c>
      <c r="AH72" s="1" t="e">
        <f>ROUND(VLOOKUP($Q72,[1]ht!$A$2:$H$253,6,FALSE),1)</f>
        <v>#N/A</v>
      </c>
      <c r="AI72" s="1" t="e">
        <f>ROUND(VLOOKUP($Q72,[1]ht!$A$2:$H$253,7,FALSE),1)</f>
        <v>#N/A</v>
      </c>
      <c r="AJ72" s="1" t="e">
        <f>ROUND(VLOOKUP($Q72,[1]ht!$A$2:$H$253,8,FALSE),1)</f>
        <v>#N/A</v>
      </c>
    </row>
    <row r="73" spans="1:36">
      <c r="A73" s="5">
        <v>68</v>
      </c>
      <c r="B73" s="6"/>
      <c r="C73" s="6"/>
      <c r="D73" s="32"/>
      <c r="E73" s="21"/>
      <c r="F73" s="9"/>
      <c r="G73" s="30">
        <f t="shared" si="12"/>
        <v>0</v>
      </c>
      <c r="H73" s="30">
        <f t="shared" si="13"/>
        <v>0</v>
      </c>
      <c r="I73" s="9"/>
      <c r="J73" s="9"/>
      <c r="K73" s="24" t="str">
        <f t="shared" si="7"/>
        <v/>
      </c>
      <c r="L73" s="24" t="str">
        <f t="shared" si="8"/>
        <v/>
      </c>
      <c r="M73" s="24" t="str">
        <f t="shared" si="9"/>
        <v/>
      </c>
      <c r="N73" s="10" t="str">
        <f>[1]Profile!$B$2</f>
        <v>700101-1</v>
      </c>
      <c r="O73" s="11" t="e">
        <f>#REF!</f>
        <v>#REF!</v>
      </c>
      <c r="P73" s="1" t="str">
        <f t="shared" si="10"/>
        <v>0</v>
      </c>
      <c r="Q73" s="1" t="str">
        <f t="shared" si="11"/>
        <v>0</v>
      </c>
      <c r="R73" s="1" t="e">
        <f>ROUND(VLOOKUP($P73,[1]age!$A$2:$M$457,2,FALSE),1)</f>
        <v>#N/A</v>
      </c>
      <c r="S73" s="1" t="e">
        <f>ROUND(VLOOKUP($P73,[1]age!$A$2:$M$457,3,FALSE),1)</f>
        <v>#N/A</v>
      </c>
      <c r="T73" s="1" t="e">
        <f>ROUND(VLOOKUP($P73,[1]age!$A$2:$M$457,4,FALSE),1)</f>
        <v>#N/A</v>
      </c>
      <c r="U73" s="1" t="e">
        <f>ROUND(VLOOKUP($P73,[1]age!$A$2:$M$457,5,FALSE),1)</f>
        <v>#N/A</v>
      </c>
      <c r="V73" s="1" t="e">
        <f>ROUND(VLOOKUP($P73,[1]age!$A$2:$M$457,6,FALSE),1)</f>
        <v>#N/A</v>
      </c>
      <c r="W73" s="1" t="e">
        <f>ROUND(VLOOKUP($P73,[1]age!$A$2:$M$457,7,FALSE),1)</f>
        <v>#N/A</v>
      </c>
      <c r="X73" s="1" t="e">
        <f>ROUND(VLOOKUP($P73,[1]age!$A$2:$M$457,8,FALSE),1)</f>
        <v>#N/A</v>
      </c>
      <c r="Y73" s="1" t="e">
        <f>ROUND(VLOOKUP($P73,[1]age!$A$2:$M$457,9,FALSE),1)</f>
        <v>#N/A</v>
      </c>
      <c r="Z73" s="1" t="e">
        <f>ROUND(VLOOKUP($P73,[1]age!$A$2:$M$457,10,FALSE),1)</f>
        <v>#N/A</v>
      </c>
      <c r="AA73" s="1" t="e">
        <f>ROUND(VLOOKUP($P73,[1]age!$A$2:$M$457,11,FALSE),1)</f>
        <v>#N/A</v>
      </c>
      <c r="AB73" s="1" t="e">
        <f>ROUND(VLOOKUP($P73,[1]age!$A$2:$M$457,12,FALSE),1)</f>
        <v>#N/A</v>
      </c>
      <c r="AC73" s="1" t="e">
        <f>ROUND(VLOOKUP($P73,[1]age!$A$2:$M$457,13,FALSE),1)</f>
        <v>#N/A</v>
      </c>
      <c r="AD73" s="1" t="e">
        <f>ROUND(VLOOKUP($Q73,[1]ht!$A$2:$H$253,2,FALSE),1)</f>
        <v>#N/A</v>
      </c>
      <c r="AE73" s="1" t="e">
        <f>ROUND(VLOOKUP($Q73,[1]ht!$A$2:$H$253,3,FALSE),1)</f>
        <v>#N/A</v>
      </c>
      <c r="AF73" s="1" t="e">
        <f>ROUND(VLOOKUP($Q73,[1]ht!$A$2:$H$253,4,FALSE),1)</f>
        <v>#N/A</v>
      </c>
      <c r="AG73" s="1" t="e">
        <f>ROUND(VLOOKUP($Q73,[1]ht!$A$2:$H$253,5,FALSE),1)</f>
        <v>#N/A</v>
      </c>
      <c r="AH73" s="1" t="e">
        <f>ROUND(VLOOKUP($Q73,[1]ht!$A$2:$H$253,6,FALSE),1)</f>
        <v>#N/A</v>
      </c>
      <c r="AI73" s="1" t="e">
        <f>ROUND(VLOOKUP($Q73,[1]ht!$A$2:$H$253,7,FALSE),1)</f>
        <v>#N/A</v>
      </c>
      <c r="AJ73" s="1" t="e">
        <f>ROUND(VLOOKUP($Q73,[1]ht!$A$2:$H$253,8,FALSE),1)</f>
        <v>#N/A</v>
      </c>
    </row>
    <row r="74" spans="1:36">
      <c r="A74" s="5">
        <v>69</v>
      </c>
      <c r="B74" s="6"/>
      <c r="C74" s="6"/>
      <c r="D74" s="32"/>
      <c r="E74" s="21"/>
      <c r="F74" s="9"/>
      <c r="G74" s="30">
        <f t="shared" si="12"/>
        <v>0</v>
      </c>
      <c r="H74" s="30">
        <f t="shared" si="13"/>
        <v>0</v>
      </c>
      <c r="I74" s="9"/>
      <c r="J74" s="9"/>
      <c r="K74" s="24" t="str">
        <f t="shared" si="7"/>
        <v/>
      </c>
      <c r="L74" s="24" t="str">
        <f t="shared" si="8"/>
        <v/>
      </c>
      <c r="M74" s="24" t="str">
        <f t="shared" si="9"/>
        <v/>
      </c>
      <c r="N74" s="10" t="str">
        <f>[1]Profile!$B$2</f>
        <v>700101-1</v>
      </c>
      <c r="O74" s="11" t="e">
        <f>#REF!</f>
        <v>#REF!</v>
      </c>
      <c r="P74" s="1" t="str">
        <f t="shared" si="10"/>
        <v>0</v>
      </c>
      <c r="Q74" s="1" t="str">
        <f t="shared" si="11"/>
        <v>0</v>
      </c>
      <c r="R74" s="1" t="e">
        <f>ROUND(VLOOKUP($P74,[1]age!$A$2:$M$457,2,FALSE),1)</f>
        <v>#N/A</v>
      </c>
      <c r="S74" s="1" t="e">
        <f>ROUND(VLOOKUP($P74,[1]age!$A$2:$M$457,3,FALSE),1)</f>
        <v>#N/A</v>
      </c>
      <c r="T74" s="1" t="e">
        <f>ROUND(VLOOKUP($P74,[1]age!$A$2:$M$457,4,FALSE),1)</f>
        <v>#N/A</v>
      </c>
      <c r="U74" s="1" t="e">
        <f>ROUND(VLOOKUP($P74,[1]age!$A$2:$M$457,5,FALSE),1)</f>
        <v>#N/A</v>
      </c>
      <c r="V74" s="1" t="e">
        <f>ROUND(VLOOKUP($P74,[1]age!$A$2:$M$457,6,FALSE),1)</f>
        <v>#N/A</v>
      </c>
      <c r="W74" s="1" t="e">
        <f>ROUND(VLOOKUP($P74,[1]age!$A$2:$M$457,7,FALSE),1)</f>
        <v>#N/A</v>
      </c>
      <c r="X74" s="1" t="e">
        <f>ROUND(VLOOKUP($P74,[1]age!$A$2:$M$457,8,FALSE),1)</f>
        <v>#N/A</v>
      </c>
      <c r="Y74" s="1" t="e">
        <f>ROUND(VLOOKUP($P74,[1]age!$A$2:$M$457,9,FALSE),1)</f>
        <v>#N/A</v>
      </c>
      <c r="Z74" s="1" t="e">
        <f>ROUND(VLOOKUP($P74,[1]age!$A$2:$M$457,10,FALSE),1)</f>
        <v>#N/A</v>
      </c>
      <c r="AA74" s="1" t="e">
        <f>ROUND(VLOOKUP($P74,[1]age!$A$2:$M$457,11,FALSE),1)</f>
        <v>#N/A</v>
      </c>
      <c r="AB74" s="1" t="e">
        <f>ROUND(VLOOKUP($P74,[1]age!$A$2:$M$457,12,FALSE),1)</f>
        <v>#N/A</v>
      </c>
      <c r="AC74" s="1" t="e">
        <f>ROUND(VLOOKUP($P74,[1]age!$A$2:$M$457,13,FALSE),1)</f>
        <v>#N/A</v>
      </c>
      <c r="AD74" s="1" t="e">
        <f>ROUND(VLOOKUP($Q74,[1]ht!$A$2:$H$253,2,FALSE),1)</f>
        <v>#N/A</v>
      </c>
      <c r="AE74" s="1" t="e">
        <f>ROUND(VLOOKUP($Q74,[1]ht!$A$2:$H$253,3,FALSE),1)</f>
        <v>#N/A</v>
      </c>
      <c r="AF74" s="1" t="e">
        <f>ROUND(VLOOKUP($Q74,[1]ht!$A$2:$H$253,4,FALSE),1)</f>
        <v>#N/A</v>
      </c>
      <c r="AG74" s="1" t="e">
        <f>ROUND(VLOOKUP($Q74,[1]ht!$A$2:$H$253,5,FALSE),1)</f>
        <v>#N/A</v>
      </c>
      <c r="AH74" s="1" t="e">
        <f>ROUND(VLOOKUP($Q74,[1]ht!$A$2:$H$253,6,FALSE),1)</f>
        <v>#N/A</v>
      </c>
      <c r="AI74" s="1" t="e">
        <f>ROUND(VLOOKUP($Q74,[1]ht!$A$2:$H$253,7,FALSE),1)</f>
        <v>#N/A</v>
      </c>
      <c r="AJ74" s="1" t="e">
        <f>ROUND(VLOOKUP($Q74,[1]ht!$A$2:$H$253,8,FALSE),1)</f>
        <v>#N/A</v>
      </c>
    </row>
    <row r="75" spans="1:36">
      <c r="A75" s="5">
        <v>70</v>
      </c>
      <c r="B75" s="6"/>
      <c r="C75" s="6"/>
      <c r="D75" s="32"/>
      <c r="E75" s="21"/>
      <c r="F75" s="9"/>
      <c r="G75" s="30">
        <f t="shared" si="12"/>
        <v>0</v>
      </c>
      <c r="H75" s="30">
        <f t="shared" si="13"/>
        <v>0</v>
      </c>
      <c r="I75" s="9"/>
      <c r="J75" s="9"/>
      <c r="K75" s="24" t="str">
        <f t="shared" si="7"/>
        <v/>
      </c>
      <c r="L75" s="24" t="str">
        <f t="shared" si="8"/>
        <v/>
      </c>
      <c r="M75" s="24" t="str">
        <f t="shared" si="9"/>
        <v/>
      </c>
      <c r="N75" s="10" t="str">
        <f>[1]Profile!$B$2</f>
        <v>700101-1</v>
      </c>
      <c r="O75" s="11" t="e">
        <f>#REF!</f>
        <v>#REF!</v>
      </c>
      <c r="P75" s="1" t="str">
        <f t="shared" si="10"/>
        <v>0</v>
      </c>
      <c r="Q75" s="1" t="str">
        <f t="shared" si="11"/>
        <v>0</v>
      </c>
      <c r="R75" s="1" t="e">
        <f>ROUND(VLOOKUP($P75,[1]age!$A$2:$M$457,2,FALSE),1)</f>
        <v>#N/A</v>
      </c>
      <c r="S75" s="1" t="e">
        <f>ROUND(VLOOKUP($P75,[1]age!$A$2:$M$457,3,FALSE),1)</f>
        <v>#N/A</v>
      </c>
      <c r="T75" s="1" t="e">
        <f>ROUND(VLOOKUP($P75,[1]age!$A$2:$M$457,4,FALSE),1)</f>
        <v>#N/A</v>
      </c>
      <c r="U75" s="1" t="e">
        <f>ROUND(VLOOKUP($P75,[1]age!$A$2:$M$457,5,FALSE),1)</f>
        <v>#N/A</v>
      </c>
      <c r="V75" s="1" t="e">
        <f>ROUND(VLOOKUP($P75,[1]age!$A$2:$M$457,6,FALSE),1)</f>
        <v>#N/A</v>
      </c>
      <c r="W75" s="1" t="e">
        <f>ROUND(VLOOKUP($P75,[1]age!$A$2:$M$457,7,FALSE),1)</f>
        <v>#N/A</v>
      </c>
      <c r="X75" s="1" t="e">
        <f>ROUND(VLOOKUP($P75,[1]age!$A$2:$M$457,8,FALSE),1)</f>
        <v>#N/A</v>
      </c>
      <c r="Y75" s="1" t="e">
        <f>ROUND(VLOOKUP($P75,[1]age!$A$2:$M$457,9,FALSE),1)</f>
        <v>#N/A</v>
      </c>
      <c r="Z75" s="1" t="e">
        <f>ROUND(VLOOKUP($P75,[1]age!$A$2:$M$457,10,FALSE),1)</f>
        <v>#N/A</v>
      </c>
      <c r="AA75" s="1" t="e">
        <f>ROUND(VLOOKUP($P75,[1]age!$A$2:$M$457,11,FALSE),1)</f>
        <v>#N/A</v>
      </c>
      <c r="AB75" s="1" t="e">
        <f>ROUND(VLOOKUP($P75,[1]age!$A$2:$M$457,12,FALSE),1)</f>
        <v>#N/A</v>
      </c>
      <c r="AC75" s="1" t="e">
        <f>ROUND(VLOOKUP($P75,[1]age!$A$2:$M$457,13,FALSE),1)</f>
        <v>#N/A</v>
      </c>
      <c r="AD75" s="1" t="e">
        <f>ROUND(VLOOKUP($Q75,[1]ht!$A$2:$H$253,2,FALSE),1)</f>
        <v>#N/A</v>
      </c>
      <c r="AE75" s="1" t="e">
        <f>ROUND(VLOOKUP($Q75,[1]ht!$A$2:$H$253,3,FALSE),1)</f>
        <v>#N/A</v>
      </c>
      <c r="AF75" s="1" t="e">
        <f>ROUND(VLOOKUP($Q75,[1]ht!$A$2:$H$253,4,FALSE),1)</f>
        <v>#N/A</v>
      </c>
      <c r="AG75" s="1" t="e">
        <f>ROUND(VLOOKUP($Q75,[1]ht!$A$2:$H$253,5,FALSE),1)</f>
        <v>#N/A</v>
      </c>
      <c r="AH75" s="1" t="e">
        <f>ROUND(VLOOKUP($Q75,[1]ht!$A$2:$H$253,6,FALSE),1)</f>
        <v>#N/A</v>
      </c>
      <c r="AI75" s="1" t="e">
        <f>ROUND(VLOOKUP($Q75,[1]ht!$A$2:$H$253,7,FALSE),1)</f>
        <v>#N/A</v>
      </c>
      <c r="AJ75" s="1" t="e">
        <f>ROUND(VLOOKUP($Q75,[1]ht!$A$2:$H$253,8,FALSE),1)</f>
        <v>#N/A</v>
      </c>
    </row>
    <row r="76" spans="1:36">
      <c r="A76" s="5">
        <v>71</v>
      </c>
      <c r="B76" s="6"/>
      <c r="C76" s="6"/>
      <c r="D76" s="32"/>
      <c r="E76" s="21"/>
      <c r="F76" s="9"/>
      <c r="G76" s="30">
        <f t="shared" si="12"/>
        <v>0</v>
      </c>
      <c r="H76" s="30">
        <f t="shared" si="13"/>
        <v>0</v>
      </c>
      <c r="I76" s="9"/>
      <c r="J76" s="9"/>
      <c r="K76" s="24" t="str">
        <f t="shared" si="7"/>
        <v/>
      </c>
      <c r="L76" s="24" t="str">
        <f t="shared" si="8"/>
        <v/>
      </c>
      <c r="M76" s="24" t="str">
        <f t="shared" si="9"/>
        <v/>
      </c>
      <c r="N76" s="10" t="str">
        <f>[1]Profile!$B$2</f>
        <v>700101-1</v>
      </c>
      <c r="O76" s="11" t="e">
        <f>#REF!</f>
        <v>#REF!</v>
      </c>
      <c r="P76" s="1" t="str">
        <f t="shared" si="10"/>
        <v>0</v>
      </c>
      <c r="Q76" s="1" t="str">
        <f t="shared" si="11"/>
        <v>0</v>
      </c>
      <c r="R76" s="1" t="e">
        <f>ROUND(VLOOKUP($P76,[1]age!$A$2:$M$457,2,FALSE),1)</f>
        <v>#N/A</v>
      </c>
      <c r="S76" s="1" t="e">
        <f>ROUND(VLOOKUP($P76,[1]age!$A$2:$M$457,3,FALSE),1)</f>
        <v>#N/A</v>
      </c>
      <c r="T76" s="1" t="e">
        <f>ROUND(VLOOKUP($P76,[1]age!$A$2:$M$457,4,FALSE),1)</f>
        <v>#N/A</v>
      </c>
      <c r="U76" s="1" t="e">
        <f>ROUND(VLOOKUP($P76,[1]age!$A$2:$M$457,5,FALSE),1)</f>
        <v>#N/A</v>
      </c>
      <c r="V76" s="1" t="e">
        <f>ROUND(VLOOKUP($P76,[1]age!$A$2:$M$457,6,FALSE),1)</f>
        <v>#N/A</v>
      </c>
      <c r="W76" s="1" t="e">
        <f>ROUND(VLOOKUP($P76,[1]age!$A$2:$M$457,7,FALSE),1)</f>
        <v>#N/A</v>
      </c>
      <c r="X76" s="1" t="e">
        <f>ROUND(VLOOKUP($P76,[1]age!$A$2:$M$457,8,FALSE),1)</f>
        <v>#N/A</v>
      </c>
      <c r="Y76" s="1" t="e">
        <f>ROUND(VLOOKUP($P76,[1]age!$A$2:$M$457,9,FALSE),1)</f>
        <v>#N/A</v>
      </c>
      <c r="Z76" s="1" t="e">
        <f>ROUND(VLOOKUP($P76,[1]age!$A$2:$M$457,10,FALSE),1)</f>
        <v>#N/A</v>
      </c>
      <c r="AA76" s="1" t="e">
        <f>ROUND(VLOOKUP($P76,[1]age!$A$2:$M$457,11,FALSE),1)</f>
        <v>#N/A</v>
      </c>
      <c r="AB76" s="1" t="e">
        <f>ROUND(VLOOKUP($P76,[1]age!$A$2:$M$457,12,FALSE),1)</f>
        <v>#N/A</v>
      </c>
      <c r="AC76" s="1" t="e">
        <f>ROUND(VLOOKUP($P76,[1]age!$A$2:$M$457,13,FALSE),1)</f>
        <v>#N/A</v>
      </c>
      <c r="AD76" s="1" t="e">
        <f>ROUND(VLOOKUP($Q76,[1]ht!$A$2:$H$253,2,FALSE),1)</f>
        <v>#N/A</v>
      </c>
      <c r="AE76" s="1" t="e">
        <f>ROUND(VLOOKUP($Q76,[1]ht!$A$2:$H$253,3,FALSE),1)</f>
        <v>#N/A</v>
      </c>
      <c r="AF76" s="1" t="e">
        <f>ROUND(VLOOKUP($Q76,[1]ht!$A$2:$H$253,4,FALSE),1)</f>
        <v>#N/A</v>
      </c>
      <c r="AG76" s="1" t="e">
        <f>ROUND(VLOOKUP($Q76,[1]ht!$A$2:$H$253,5,FALSE),1)</f>
        <v>#N/A</v>
      </c>
      <c r="AH76" s="1" t="e">
        <f>ROUND(VLOOKUP($Q76,[1]ht!$A$2:$H$253,6,FALSE),1)</f>
        <v>#N/A</v>
      </c>
      <c r="AI76" s="1" t="e">
        <f>ROUND(VLOOKUP($Q76,[1]ht!$A$2:$H$253,7,FALSE),1)</f>
        <v>#N/A</v>
      </c>
      <c r="AJ76" s="1" t="e">
        <f>ROUND(VLOOKUP($Q76,[1]ht!$A$2:$H$253,8,FALSE),1)</f>
        <v>#N/A</v>
      </c>
    </row>
    <row r="77" spans="1:36">
      <c r="A77" s="5">
        <v>72</v>
      </c>
      <c r="B77" s="6"/>
      <c r="C77" s="6"/>
      <c r="D77" s="32"/>
      <c r="E77" s="21"/>
      <c r="F77" s="9"/>
      <c r="G77" s="30">
        <f t="shared" si="12"/>
        <v>0</v>
      </c>
      <c r="H77" s="30">
        <f t="shared" si="13"/>
        <v>0</v>
      </c>
      <c r="I77" s="9"/>
      <c r="J77" s="9"/>
      <c r="K77" s="24" t="str">
        <f t="shared" si="7"/>
        <v/>
      </c>
      <c r="L77" s="24" t="str">
        <f t="shared" si="8"/>
        <v/>
      </c>
      <c r="M77" s="24" t="str">
        <f t="shared" si="9"/>
        <v/>
      </c>
      <c r="N77" s="10" t="str">
        <f>[1]Profile!$B$2</f>
        <v>700101-1</v>
      </c>
      <c r="O77" s="11" t="e">
        <f>#REF!</f>
        <v>#REF!</v>
      </c>
      <c r="P77" s="1" t="str">
        <f t="shared" si="10"/>
        <v>0</v>
      </c>
      <c r="Q77" s="1" t="str">
        <f t="shared" si="11"/>
        <v>0</v>
      </c>
      <c r="R77" s="1" t="e">
        <f>ROUND(VLOOKUP($P77,[1]age!$A$2:$M$457,2,FALSE),1)</f>
        <v>#N/A</v>
      </c>
      <c r="S77" s="1" t="e">
        <f>ROUND(VLOOKUP($P77,[1]age!$A$2:$M$457,3,FALSE),1)</f>
        <v>#N/A</v>
      </c>
      <c r="T77" s="1" t="e">
        <f>ROUND(VLOOKUP($P77,[1]age!$A$2:$M$457,4,FALSE),1)</f>
        <v>#N/A</v>
      </c>
      <c r="U77" s="1" t="e">
        <f>ROUND(VLOOKUP($P77,[1]age!$A$2:$M$457,5,FALSE),1)</f>
        <v>#N/A</v>
      </c>
      <c r="V77" s="1" t="e">
        <f>ROUND(VLOOKUP($P77,[1]age!$A$2:$M$457,6,FALSE),1)</f>
        <v>#N/A</v>
      </c>
      <c r="W77" s="1" t="e">
        <f>ROUND(VLOOKUP($P77,[1]age!$A$2:$M$457,7,FALSE),1)</f>
        <v>#N/A</v>
      </c>
      <c r="X77" s="1" t="e">
        <f>ROUND(VLOOKUP($P77,[1]age!$A$2:$M$457,8,FALSE),1)</f>
        <v>#N/A</v>
      </c>
      <c r="Y77" s="1" t="e">
        <f>ROUND(VLOOKUP($P77,[1]age!$A$2:$M$457,9,FALSE),1)</f>
        <v>#N/A</v>
      </c>
      <c r="Z77" s="1" t="e">
        <f>ROUND(VLOOKUP($P77,[1]age!$A$2:$M$457,10,FALSE),1)</f>
        <v>#N/A</v>
      </c>
      <c r="AA77" s="1" t="e">
        <f>ROUND(VLOOKUP($P77,[1]age!$A$2:$M$457,11,FALSE),1)</f>
        <v>#N/A</v>
      </c>
      <c r="AB77" s="1" t="e">
        <f>ROUND(VLOOKUP($P77,[1]age!$A$2:$M$457,12,FALSE),1)</f>
        <v>#N/A</v>
      </c>
      <c r="AC77" s="1" t="e">
        <f>ROUND(VLOOKUP($P77,[1]age!$A$2:$M$457,13,FALSE),1)</f>
        <v>#N/A</v>
      </c>
      <c r="AD77" s="1" t="e">
        <f>ROUND(VLOOKUP($Q77,[1]ht!$A$2:$H$253,2,FALSE),1)</f>
        <v>#N/A</v>
      </c>
      <c r="AE77" s="1" t="e">
        <f>ROUND(VLOOKUP($Q77,[1]ht!$A$2:$H$253,3,FALSE),1)</f>
        <v>#N/A</v>
      </c>
      <c r="AF77" s="1" t="e">
        <f>ROUND(VLOOKUP($Q77,[1]ht!$A$2:$H$253,4,FALSE),1)</f>
        <v>#N/A</v>
      </c>
      <c r="AG77" s="1" t="e">
        <f>ROUND(VLOOKUP($Q77,[1]ht!$A$2:$H$253,5,FALSE),1)</f>
        <v>#N/A</v>
      </c>
      <c r="AH77" s="1" t="e">
        <f>ROUND(VLOOKUP($Q77,[1]ht!$A$2:$H$253,6,FALSE),1)</f>
        <v>#N/A</v>
      </c>
      <c r="AI77" s="1" t="e">
        <f>ROUND(VLOOKUP($Q77,[1]ht!$A$2:$H$253,7,FALSE),1)</f>
        <v>#N/A</v>
      </c>
      <c r="AJ77" s="1" t="e">
        <f>ROUND(VLOOKUP($Q77,[1]ht!$A$2:$H$253,8,FALSE),1)</f>
        <v>#N/A</v>
      </c>
    </row>
    <row r="78" spans="1:36">
      <c r="A78" s="5">
        <v>73</v>
      </c>
      <c r="B78" s="6"/>
      <c r="C78" s="6"/>
      <c r="D78" s="32"/>
      <c r="E78" s="21"/>
      <c r="F78" s="9"/>
      <c r="G78" s="30">
        <f t="shared" si="12"/>
        <v>0</v>
      </c>
      <c r="H78" s="30">
        <f t="shared" si="13"/>
        <v>0</v>
      </c>
      <c r="I78" s="9"/>
      <c r="J78" s="9"/>
      <c r="K78" s="24" t="str">
        <f t="shared" si="7"/>
        <v/>
      </c>
      <c r="L78" s="24" t="str">
        <f t="shared" si="8"/>
        <v/>
      </c>
      <c r="M78" s="24" t="str">
        <f t="shared" si="9"/>
        <v/>
      </c>
      <c r="N78" s="10" t="str">
        <f>[1]Profile!$B$2</f>
        <v>700101-1</v>
      </c>
      <c r="O78" s="11" t="e">
        <f>#REF!</f>
        <v>#REF!</v>
      </c>
      <c r="P78" s="1" t="str">
        <f t="shared" si="10"/>
        <v>0</v>
      </c>
      <c r="Q78" s="1" t="str">
        <f t="shared" si="11"/>
        <v>0</v>
      </c>
      <c r="R78" s="1" t="e">
        <f>ROUND(VLOOKUP($P78,[1]age!$A$2:$M$457,2,FALSE),1)</f>
        <v>#N/A</v>
      </c>
      <c r="S78" s="1" t="e">
        <f>ROUND(VLOOKUP($P78,[1]age!$A$2:$M$457,3,FALSE),1)</f>
        <v>#N/A</v>
      </c>
      <c r="T78" s="1" t="e">
        <f>ROUND(VLOOKUP($P78,[1]age!$A$2:$M$457,4,FALSE),1)</f>
        <v>#N/A</v>
      </c>
      <c r="U78" s="1" t="e">
        <f>ROUND(VLOOKUP($P78,[1]age!$A$2:$M$457,5,FALSE),1)</f>
        <v>#N/A</v>
      </c>
      <c r="V78" s="1" t="e">
        <f>ROUND(VLOOKUP($P78,[1]age!$A$2:$M$457,6,FALSE),1)</f>
        <v>#N/A</v>
      </c>
      <c r="W78" s="1" t="e">
        <f>ROUND(VLOOKUP($P78,[1]age!$A$2:$M$457,7,FALSE),1)</f>
        <v>#N/A</v>
      </c>
      <c r="X78" s="1" t="e">
        <f>ROUND(VLOOKUP($P78,[1]age!$A$2:$M$457,8,FALSE),1)</f>
        <v>#N/A</v>
      </c>
      <c r="Y78" s="1" t="e">
        <f>ROUND(VLOOKUP($P78,[1]age!$A$2:$M$457,9,FALSE),1)</f>
        <v>#N/A</v>
      </c>
      <c r="Z78" s="1" t="e">
        <f>ROUND(VLOOKUP($P78,[1]age!$A$2:$M$457,10,FALSE),1)</f>
        <v>#N/A</v>
      </c>
      <c r="AA78" s="1" t="e">
        <f>ROUND(VLOOKUP($P78,[1]age!$A$2:$M$457,11,FALSE),1)</f>
        <v>#N/A</v>
      </c>
      <c r="AB78" s="1" t="e">
        <f>ROUND(VLOOKUP($P78,[1]age!$A$2:$M$457,12,FALSE),1)</f>
        <v>#N/A</v>
      </c>
      <c r="AC78" s="1" t="e">
        <f>ROUND(VLOOKUP($P78,[1]age!$A$2:$M$457,13,FALSE),1)</f>
        <v>#N/A</v>
      </c>
      <c r="AD78" s="1" t="e">
        <f>ROUND(VLOOKUP($Q78,[1]ht!$A$2:$H$253,2,FALSE),1)</f>
        <v>#N/A</v>
      </c>
      <c r="AE78" s="1" t="e">
        <f>ROUND(VLOOKUP($Q78,[1]ht!$A$2:$H$253,3,FALSE),1)</f>
        <v>#N/A</v>
      </c>
      <c r="AF78" s="1" t="e">
        <f>ROUND(VLOOKUP($Q78,[1]ht!$A$2:$H$253,4,FALSE),1)</f>
        <v>#N/A</v>
      </c>
      <c r="AG78" s="1" t="e">
        <f>ROUND(VLOOKUP($Q78,[1]ht!$A$2:$H$253,5,FALSE),1)</f>
        <v>#N/A</v>
      </c>
      <c r="AH78" s="1" t="e">
        <f>ROUND(VLOOKUP($Q78,[1]ht!$A$2:$H$253,6,FALSE),1)</f>
        <v>#N/A</v>
      </c>
      <c r="AI78" s="1" t="e">
        <f>ROUND(VLOOKUP($Q78,[1]ht!$A$2:$H$253,7,FALSE),1)</f>
        <v>#N/A</v>
      </c>
      <c r="AJ78" s="1" t="e">
        <f>ROUND(VLOOKUP($Q78,[1]ht!$A$2:$H$253,8,FALSE),1)</f>
        <v>#N/A</v>
      </c>
    </row>
    <row r="79" spans="1:36">
      <c r="A79" s="5">
        <v>74</v>
      </c>
      <c r="B79" s="6"/>
      <c r="C79" s="6"/>
      <c r="D79" s="32"/>
      <c r="E79" s="21"/>
      <c r="F79" s="9"/>
      <c r="G79" s="30">
        <f t="shared" si="12"/>
        <v>0</v>
      </c>
      <c r="H79" s="30">
        <f t="shared" si="13"/>
        <v>0</v>
      </c>
      <c r="I79" s="9"/>
      <c r="J79" s="9"/>
      <c r="K79" s="24" t="str">
        <f t="shared" si="7"/>
        <v/>
      </c>
      <c r="L79" s="24" t="str">
        <f t="shared" si="8"/>
        <v/>
      </c>
      <c r="M79" s="24" t="str">
        <f t="shared" si="9"/>
        <v/>
      </c>
      <c r="N79" s="10" t="str">
        <f>[1]Profile!$B$2</f>
        <v>700101-1</v>
      </c>
      <c r="O79" s="11" t="e">
        <f>#REF!</f>
        <v>#REF!</v>
      </c>
      <c r="P79" s="1" t="str">
        <f t="shared" si="10"/>
        <v>0</v>
      </c>
      <c r="Q79" s="1" t="str">
        <f t="shared" si="11"/>
        <v>0</v>
      </c>
      <c r="R79" s="1" t="e">
        <f>ROUND(VLOOKUP($P79,[1]age!$A$2:$M$457,2,FALSE),1)</f>
        <v>#N/A</v>
      </c>
      <c r="S79" s="1" t="e">
        <f>ROUND(VLOOKUP($P79,[1]age!$A$2:$M$457,3,FALSE),1)</f>
        <v>#N/A</v>
      </c>
      <c r="T79" s="1" t="e">
        <f>ROUND(VLOOKUP($P79,[1]age!$A$2:$M$457,4,FALSE),1)</f>
        <v>#N/A</v>
      </c>
      <c r="U79" s="1" t="e">
        <f>ROUND(VLOOKUP($P79,[1]age!$A$2:$M$457,5,FALSE),1)</f>
        <v>#N/A</v>
      </c>
      <c r="V79" s="1" t="e">
        <f>ROUND(VLOOKUP($P79,[1]age!$A$2:$M$457,6,FALSE),1)</f>
        <v>#N/A</v>
      </c>
      <c r="W79" s="1" t="e">
        <f>ROUND(VLOOKUP($P79,[1]age!$A$2:$M$457,7,FALSE),1)</f>
        <v>#N/A</v>
      </c>
      <c r="X79" s="1" t="e">
        <f>ROUND(VLOOKUP($P79,[1]age!$A$2:$M$457,8,FALSE),1)</f>
        <v>#N/A</v>
      </c>
      <c r="Y79" s="1" t="e">
        <f>ROUND(VLOOKUP($P79,[1]age!$A$2:$M$457,9,FALSE),1)</f>
        <v>#N/A</v>
      </c>
      <c r="Z79" s="1" t="e">
        <f>ROUND(VLOOKUP($P79,[1]age!$A$2:$M$457,10,FALSE),1)</f>
        <v>#N/A</v>
      </c>
      <c r="AA79" s="1" t="e">
        <f>ROUND(VLOOKUP($P79,[1]age!$A$2:$M$457,11,FALSE),1)</f>
        <v>#N/A</v>
      </c>
      <c r="AB79" s="1" t="e">
        <f>ROUND(VLOOKUP($P79,[1]age!$A$2:$M$457,12,FALSE),1)</f>
        <v>#N/A</v>
      </c>
      <c r="AC79" s="1" t="e">
        <f>ROUND(VLOOKUP($P79,[1]age!$A$2:$M$457,13,FALSE),1)</f>
        <v>#N/A</v>
      </c>
      <c r="AD79" s="1" t="e">
        <f>ROUND(VLOOKUP($Q79,[1]ht!$A$2:$H$253,2,FALSE),1)</f>
        <v>#N/A</v>
      </c>
      <c r="AE79" s="1" t="e">
        <f>ROUND(VLOOKUP($Q79,[1]ht!$A$2:$H$253,3,FALSE),1)</f>
        <v>#N/A</v>
      </c>
      <c r="AF79" s="1" t="e">
        <f>ROUND(VLOOKUP($Q79,[1]ht!$A$2:$H$253,4,FALSE),1)</f>
        <v>#N/A</v>
      </c>
      <c r="AG79" s="1" t="e">
        <f>ROUND(VLOOKUP($Q79,[1]ht!$A$2:$H$253,5,FALSE),1)</f>
        <v>#N/A</v>
      </c>
      <c r="AH79" s="1" t="e">
        <f>ROUND(VLOOKUP($Q79,[1]ht!$A$2:$H$253,6,FALSE),1)</f>
        <v>#N/A</v>
      </c>
      <c r="AI79" s="1" t="e">
        <f>ROUND(VLOOKUP($Q79,[1]ht!$A$2:$H$253,7,FALSE),1)</f>
        <v>#N/A</v>
      </c>
      <c r="AJ79" s="1" t="e">
        <f>ROUND(VLOOKUP($Q79,[1]ht!$A$2:$H$253,8,FALSE),1)</f>
        <v>#N/A</v>
      </c>
    </row>
    <row r="80" spans="1:36">
      <c r="A80" s="5">
        <v>75</v>
      </c>
      <c r="B80" s="6"/>
      <c r="C80" s="6"/>
      <c r="D80" s="32"/>
      <c r="E80" s="21"/>
      <c r="F80" s="9"/>
      <c r="G80" s="30">
        <f t="shared" si="12"/>
        <v>0</v>
      </c>
      <c r="H80" s="30">
        <f t="shared" si="13"/>
        <v>0</v>
      </c>
      <c r="I80" s="9"/>
      <c r="J80" s="9"/>
      <c r="K80" s="24" t="str">
        <f t="shared" si="7"/>
        <v/>
      </c>
      <c r="L80" s="24" t="str">
        <f t="shared" si="8"/>
        <v/>
      </c>
      <c r="M80" s="24" t="str">
        <f t="shared" si="9"/>
        <v/>
      </c>
      <c r="N80" s="10" t="str">
        <f>[1]Profile!$B$2</f>
        <v>700101-1</v>
      </c>
      <c r="O80" s="11" t="e">
        <f>#REF!</f>
        <v>#REF!</v>
      </c>
      <c r="P80" s="1" t="str">
        <f t="shared" si="10"/>
        <v>0</v>
      </c>
      <c r="Q80" s="1" t="str">
        <f t="shared" si="11"/>
        <v>0</v>
      </c>
      <c r="R80" s="1" t="e">
        <f>ROUND(VLOOKUP($P80,[1]age!$A$2:$M$457,2,FALSE),1)</f>
        <v>#N/A</v>
      </c>
      <c r="S80" s="1" t="e">
        <f>ROUND(VLOOKUP($P80,[1]age!$A$2:$M$457,3,FALSE),1)</f>
        <v>#N/A</v>
      </c>
      <c r="T80" s="1" t="e">
        <f>ROUND(VLOOKUP($P80,[1]age!$A$2:$M$457,4,FALSE),1)</f>
        <v>#N/A</v>
      </c>
      <c r="U80" s="1" t="e">
        <f>ROUND(VLOOKUP($P80,[1]age!$A$2:$M$457,5,FALSE),1)</f>
        <v>#N/A</v>
      </c>
      <c r="V80" s="1" t="e">
        <f>ROUND(VLOOKUP($P80,[1]age!$A$2:$M$457,6,FALSE),1)</f>
        <v>#N/A</v>
      </c>
      <c r="W80" s="1" t="e">
        <f>ROUND(VLOOKUP($P80,[1]age!$A$2:$M$457,7,FALSE),1)</f>
        <v>#N/A</v>
      </c>
      <c r="X80" s="1" t="e">
        <f>ROUND(VLOOKUP($P80,[1]age!$A$2:$M$457,8,FALSE),1)</f>
        <v>#N/A</v>
      </c>
      <c r="Y80" s="1" t="e">
        <f>ROUND(VLOOKUP($P80,[1]age!$A$2:$M$457,9,FALSE),1)</f>
        <v>#N/A</v>
      </c>
      <c r="Z80" s="1" t="e">
        <f>ROUND(VLOOKUP($P80,[1]age!$A$2:$M$457,10,FALSE),1)</f>
        <v>#N/A</v>
      </c>
      <c r="AA80" s="1" t="e">
        <f>ROUND(VLOOKUP($P80,[1]age!$A$2:$M$457,11,FALSE),1)</f>
        <v>#N/A</v>
      </c>
      <c r="AB80" s="1" t="e">
        <f>ROUND(VLOOKUP($P80,[1]age!$A$2:$M$457,12,FALSE),1)</f>
        <v>#N/A</v>
      </c>
      <c r="AC80" s="1" t="e">
        <f>ROUND(VLOOKUP($P80,[1]age!$A$2:$M$457,13,FALSE),1)</f>
        <v>#N/A</v>
      </c>
      <c r="AD80" s="1" t="e">
        <f>ROUND(VLOOKUP($Q80,[1]ht!$A$2:$H$253,2,FALSE),1)</f>
        <v>#N/A</v>
      </c>
      <c r="AE80" s="1" t="e">
        <f>ROUND(VLOOKUP($Q80,[1]ht!$A$2:$H$253,3,FALSE),1)</f>
        <v>#N/A</v>
      </c>
      <c r="AF80" s="1" t="e">
        <f>ROUND(VLOOKUP($Q80,[1]ht!$A$2:$H$253,4,FALSE),1)</f>
        <v>#N/A</v>
      </c>
      <c r="AG80" s="1" t="e">
        <f>ROUND(VLOOKUP($Q80,[1]ht!$A$2:$H$253,5,FALSE),1)</f>
        <v>#N/A</v>
      </c>
      <c r="AH80" s="1" t="e">
        <f>ROUND(VLOOKUP($Q80,[1]ht!$A$2:$H$253,6,FALSE),1)</f>
        <v>#N/A</v>
      </c>
      <c r="AI80" s="1" t="e">
        <f>ROUND(VLOOKUP($Q80,[1]ht!$A$2:$H$253,7,FALSE),1)</f>
        <v>#N/A</v>
      </c>
      <c r="AJ80" s="1" t="e">
        <f>ROUND(VLOOKUP($Q80,[1]ht!$A$2:$H$253,8,FALSE),1)</f>
        <v>#N/A</v>
      </c>
    </row>
    <row r="81" spans="1:36">
      <c r="A81" s="5">
        <v>76</v>
      </c>
      <c r="B81" s="6"/>
      <c r="C81" s="6"/>
      <c r="D81" s="32"/>
      <c r="E81" s="21"/>
      <c r="F81" s="9"/>
      <c r="G81" s="30">
        <f t="shared" si="12"/>
        <v>0</v>
      </c>
      <c r="H81" s="30">
        <f t="shared" si="13"/>
        <v>0</v>
      </c>
      <c r="I81" s="9"/>
      <c r="J81" s="9"/>
      <c r="K81" s="24" t="str">
        <f t="shared" si="7"/>
        <v/>
      </c>
      <c r="L81" s="24" t="str">
        <f t="shared" si="8"/>
        <v/>
      </c>
      <c r="M81" s="24" t="str">
        <f t="shared" si="9"/>
        <v/>
      </c>
      <c r="N81" s="10" t="str">
        <f>[1]Profile!$B$2</f>
        <v>700101-1</v>
      </c>
      <c r="O81" s="11" t="e">
        <f>#REF!</f>
        <v>#REF!</v>
      </c>
      <c r="P81" s="1" t="str">
        <f t="shared" si="10"/>
        <v>0</v>
      </c>
      <c r="Q81" s="1" t="str">
        <f t="shared" si="11"/>
        <v>0</v>
      </c>
      <c r="R81" s="1" t="e">
        <f>ROUND(VLOOKUP($P81,[1]age!$A$2:$M$457,2,FALSE),1)</f>
        <v>#N/A</v>
      </c>
      <c r="S81" s="1" t="e">
        <f>ROUND(VLOOKUP($P81,[1]age!$A$2:$M$457,3,FALSE),1)</f>
        <v>#N/A</v>
      </c>
      <c r="T81" s="1" t="e">
        <f>ROUND(VLOOKUP($P81,[1]age!$A$2:$M$457,4,FALSE),1)</f>
        <v>#N/A</v>
      </c>
      <c r="U81" s="1" t="e">
        <f>ROUND(VLOOKUP($P81,[1]age!$A$2:$M$457,5,FALSE),1)</f>
        <v>#N/A</v>
      </c>
      <c r="V81" s="1" t="e">
        <f>ROUND(VLOOKUP($P81,[1]age!$A$2:$M$457,6,FALSE),1)</f>
        <v>#N/A</v>
      </c>
      <c r="W81" s="1" t="e">
        <f>ROUND(VLOOKUP($P81,[1]age!$A$2:$M$457,7,FALSE),1)</f>
        <v>#N/A</v>
      </c>
      <c r="X81" s="1" t="e">
        <f>ROUND(VLOOKUP($P81,[1]age!$A$2:$M$457,8,FALSE),1)</f>
        <v>#N/A</v>
      </c>
      <c r="Y81" s="1" t="e">
        <f>ROUND(VLOOKUP($P81,[1]age!$A$2:$M$457,9,FALSE),1)</f>
        <v>#N/A</v>
      </c>
      <c r="Z81" s="1" t="e">
        <f>ROUND(VLOOKUP($P81,[1]age!$A$2:$M$457,10,FALSE),1)</f>
        <v>#N/A</v>
      </c>
      <c r="AA81" s="1" t="e">
        <f>ROUND(VLOOKUP($P81,[1]age!$A$2:$M$457,11,FALSE),1)</f>
        <v>#N/A</v>
      </c>
      <c r="AB81" s="1" t="e">
        <f>ROUND(VLOOKUP($P81,[1]age!$A$2:$M$457,12,FALSE),1)</f>
        <v>#N/A</v>
      </c>
      <c r="AC81" s="1" t="e">
        <f>ROUND(VLOOKUP($P81,[1]age!$A$2:$M$457,13,FALSE),1)</f>
        <v>#N/A</v>
      </c>
      <c r="AD81" s="1" t="e">
        <f>ROUND(VLOOKUP($Q81,[1]ht!$A$2:$H$253,2,FALSE),1)</f>
        <v>#N/A</v>
      </c>
      <c r="AE81" s="1" t="e">
        <f>ROUND(VLOOKUP($Q81,[1]ht!$A$2:$H$253,3,FALSE),1)</f>
        <v>#N/A</v>
      </c>
      <c r="AF81" s="1" t="e">
        <f>ROUND(VLOOKUP($Q81,[1]ht!$A$2:$H$253,4,FALSE),1)</f>
        <v>#N/A</v>
      </c>
      <c r="AG81" s="1" t="e">
        <f>ROUND(VLOOKUP($Q81,[1]ht!$A$2:$H$253,5,FALSE),1)</f>
        <v>#N/A</v>
      </c>
      <c r="AH81" s="1" t="e">
        <f>ROUND(VLOOKUP($Q81,[1]ht!$A$2:$H$253,6,FALSE),1)</f>
        <v>#N/A</v>
      </c>
      <c r="AI81" s="1" t="e">
        <f>ROUND(VLOOKUP($Q81,[1]ht!$A$2:$H$253,7,FALSE),1)</f>
        <v>#N/A</v>
      </c>
      <c r="AJ81" s="1" t="e">
        <f>ROUND(VLOOKUP($Q81,[1]ht!$A$2:$H$253,8,FALSE),1)</f>
        <v>#N/A</v>
      </c>
    </row>
    <row r="82" spans="1:36">
      <c r="A82" s="5">
        <v>77</v>
      </c>
      <c r="B82" s="6"/>
      <c r="C82" s="6"/>
      <c r="D82" s="32"/>
      <c r="E82" s="21"/>
      <c r="F82" s="9"/>
      <c r="G82" s="30">
        <f t="shared" si="12"/>
        <v>0</v>
      </c>
      <c r="H82" s="30">
        <f t="shared" si="13"/>
        <v>0</v>
      </c>
      <c r="I82" s="9"/>
      <c r="J82" s="9"/>
      <c r="K82" s="24" t="str">
        <f t="shared" si="7"/>
        <v/>
      </c>
      <c r="L82" s="24" t="str">
        <f t="shared" si="8"/>
        <v/>
      </c>
      <c r="M82" s="24" t="str">
        <f t="shared" si="9"/>
        <v/>
      </c>
      <c r="N82" s="10" t="str">
        <f>[1]Profile!$B$2</f>
        <v>700101-1</v>
      </c>
      <c r="O82" s="11" t="e">
        <f>#REF!</f>
        <v>#REF!</v>
      </c>
      <c r="P82" s="1" t="str">
        <f t="shared" si="10"/>
        <v>0</v>
      </c>
      <c r="Q82" s="1" t="str">
        <f t="shared" si="11"/>
        <v>0</v>
      </c>
      <c r="R82" s="1" t="e">
        <f>ROUND(VLOOKUP($P82,[1]age!$A$2:$M$457,2,FALSE),1)</f>
        <v>#N/A</v>
      </c>
      <c r="S82" s="1" t="e">
        <f>ROUND(VLOOKUP($P82,[1]age!$A$2:$M$457,3,FALSE),1)</f>
        <v>#N/A</v>
      </c>
      <c r="T82" s="1" t="e">
        <f>ROUND(VLOOKUP($P82,[1]age!$A$2:$M$457,4,FALSE),1)</f>
        <v>#N/A</v>
      </c>
      <c r="U82" s="1" t="e">
        <f>ROUND(VLOOKUP($P82,[1]age!$A$2:$M$457,5,FALSE),1)</f>
        <v>#N/A</v>
      </c>
      <c r="V82" s="1" t="e">
        <f>ROUND(VLOOKUP($P82,[1]age!$A$2:$M$457,6,FALSE),1)</f>
        <v>#N/A</v>
      </c>
      <c r="W82" s="1" t="e">
        <f>ROUND(VLOOKUP($P82,[1]age!$A$2:$M$457,7,FALSE),1)</f>
        <v>#N/A</v>
      </c>
      <c r="X82" s="1" t="e">
        <f>ROUND(VLOOKUP($P82,[1]age!$A$2:$M$457,8,FALSE),1)</f>
        <v>#N/A</v>
      </c>
      <c r="Y82" s="1" t="e">
        <f>ROUND(VLOOKUP($P82,[1]age!$A$2:$M$457,9,FALSE),1)</f>
        <v>#N/A</v>
      </c>
      <c r="Z82" s="1" t="e">
        <f>ROUND(VLOOKUP($P82,[1]age!$A$2:$M$457,10,FALSE),1)</f>
        <v>#N/A</v>
      </c>
      <c r="AA82" s="1" t="e">
        <f>ROUND(VLOOKUP($P82,[1]age!$A$2:$M$457,11,FALSE),1)</f>
        <v>#N/A</v>
      </c>
      <c r="AB82" s="1" t="e">
        <f>ROUND(VLOOKUP($P82,[1]age!$A$2:$M$457,12,FALSE),1)</f>
        <v>#N/A</v>
      </c>
      <c r="AC82" s="1" t="e">
        <f>ROUND(VLOOKUP($P82,[1]age!$A$2:$M$457,13,FALSE),1)</f>
        <v>#N/A</v>
      </c>
      <c r="AD82" s="1" t="e">
        <f>ROUND(VLOOKUP($Q82,[1]ht!$A$2:$H$253,2,FALSE),1)</f>
        <v>#N/A</v>
      </c>
      <c r="AE82" s="1" t="e">
        <f>ROUND(VLOOKUP($Q82,[1]ht!$A$2:$H$253,3,FALSE),1)</f>
        <v>#N/A</v>
      </c>
      <c r="AF82" s="1" t="e">
        <f>ROUND(VLOOKUP($Q82,[1]ht!$A$2:$H$253,4,FALSE),1)</f>
        <v>#N/A</v>
      </c>
      <c r="AG82" s="1" t="e">
        <f>ROUND(VLOOKUP($Q82,[1]ht!$A$2:$H$253,5,FALSE),1)</f>
        <v>#N/A</v>
      </c>
      <c r="AH82" s="1" t="e">
        <f>ROUND(VLOOKUP($Q82,[1]ht!$A$2:$H$253,6,FALSE),1)</f>
        <v>#N/A</v>
      </c>
      <c r="AI82" s="1" t="e">
        <f>ROUND(VLOOKUP($Q82,[1]ht!$A$2:$H$253,7,FALSE),1)</f>
        <v>#N/A</v>
      </c>
      <c r="AJ82" s="1" t="e">
        <f>ROUND(VLOOKUP($Q82,[1]ht!$A$2:$H$253,8,FALSE),1)</f>
        <v>#N/A</v>
      </c>
    </row>
    <row r="83" spans="1:36">
      <c r="A83" s="5">
        <v>78</v>
      </c>
      <c r="B83" s="6"/>
      <c r="C83" s="6"/>
      <c r="D83" s="32"/>
      <c r="E83" s="21"/>
      <c r="F83" s="9"/>
      <c r="G83" s="30">
        <f t="shared" si="12"/>
        <v>0</v>
      </c>
      <c r="H83" s="30">
        <f t="shared" si="13"/>
        <v>0</v>
      </c>
      <c r="I83" s="9"/>
      <c r="J83" s="9"/>
      <c r="K83" s="24" t="str">
        <f t="shared" si="7"/>
        <v/>
      </c>
      <c r="L83" s="24" t="str">
        <f t="shared" si="8"/>
        <v/>
      </c>
      <c r="M83" s="24" t="str">
        <f t="shared" si="9"/>
        <v/>
      </c>
      <c r="N83" s="10" t="str">
        <f>[1]Profile!$B$2</f>
        <v>700101-1</v>
      </c>
      <c r="O83" s="11" t="e">
        <f>#REF!</f>
        <v>#REF!</v>
      </c>
      <c r="P83" s="1" t="str">
        <f t="shared" si="10"/>
        <v>0</v>
      </c>
      <c r="Q83" s="1" t="str">
        <f t="shared" si="11"/>
        <v>0</v>
      </c>
      <c r="R83" s="1" t="e">
        <f>ROUND(VLOOKUP($P83,[1]age!$A$2:$M$457,2,FALSE),1)</f>
        <v>#N/A</v>
      </c>
      <c r="S83" s="1" t="e">
        <f>ROUND(VLOOKUP($P83,[1]age!$A$2:$M$457,3,FALSE),1)</f>
        <v>#N/A</v>
      </c>
      <c r="T83" s="1" t="e">
        <f>ROUND(VLOOKUP($P83,[1]age!$A$2:$M$457,4,FALSE),1)</f>
        <v>#N/A</v>
      </c>
      <c r="U83" s="1" t="e">
        <f>ROUND(VLOOKUP($P83,[1]age!$A$2:$M$457,5,FALSE),1)</f>
        <v>#N/A</v>
      </c>
      <c r="V83" s="1" t="e">
        <f>ROUND(VLOOKUP($P83,[1]age!$A$2:$M$457,6,FALSE),1)</f>
        <v>#N/A</v>
      </c>
      <c r="W83" s="1" t="e">
        <f>ROUND(VLOOKUP($P83,[1]age!$A$2:$M$457,7,FALSE),1)</f>
        <v>#N/A</v>
      </c>
      <c r="X83" s="1" t="e">
        <f>ROUND(VLOOKUP($P83,[1]age!$A$2:$M$457,8,FALSE),1)</f>
        <v>#N/A</v>
      </c>
      <c r="Y83" s="1" t="e">
        <f>ROUND(VLOOKUP($P83,[1]age!$A$2:$M$457,9,FALSE),1)</f>
        <v>#N/A</v>
      </c>
      <c r="Z83" s="1" t="e">
        <f>ROUND(VLOOKUP($P83,[1]age!$A$2:$M$457,10,FALSE),1)</f>
        <v>#N/A</v>
      </c>
      <c r="AA83" s="1" t="e">
        <f>ROUND(VLOOKUP($P83,[1]age!$A$2:$M$457,11,FALSE),1)</f>
        <v>#N/A</v>
      </c>
      <c r="AB83" s="1" t="e">
        <f>ROUND(VLOOKUP($P83,[1]age!$A$2:$M$457,12,FALSE),1)</f>
        <v>#N/A</v>
      </c>
      <c r="AC83" s="1" t="e">
        <f>ROUND(VLOOKUP($P83,[1]age!$A$2:$M$457,13,FALSE),1)</f>
        <v>#N/A</v>
      </c>
      <c r="AD83" s="1" t="e">
        <f>ROUND(VLOOKUP($Q83,[1]ht!$A$2:$H$253,2,FALSE),1)</f>
        <v>#N/A</v>
      </c>
      <c r="AE83" s="1" t="e">
        <f>ROUND(VLOOKUP($Q83,[1]ht!$A$2:$H$253,3,FALSE),1)</f>
        <v>#N/A</v>
      </c>
      <c r="AF83" s="1" t="e">
        <f>ROUND(VLOOKUP($Q83,[1]ht!$A$2:$H$253,4,FALSE),1)</f>
        <v>#N/A</v>
      </c>
      <c r="AG83" s="1" t="e">
        <f>ROUND(VLOOKUP($Q83,[1]ht!$A$2:$H$253,5,FALSE),1)</f>
        <v>#N/A</v>
      </c>
      <c r="AH83" s="1" t="e">
        <f>ROUND(VLOOKUP($Q83,[1]ht!$A$2:$H$253,6,FALSE),1)</f>
        <v>#N/A</v>
      </c>
      <c r="AI83" s="1" t="e">
        <f>ROUND(VLOOKUP($Q83,[1]ht!$A$2:$H$253,7,FALSE),1)</f>
        <v>#N/A</v>
      </c>
      <c r="AJ83" s="1" t="e">
        <f>ROUND(VLOOKUP($Q83,[1]ht!$A$2:$H$253,8,FALSE),1)</f>
        <v>#N/A</v>
      </c>
    </row>
    <row r="84" spans="1:36">
      <c r="A84" s="5">
        <v>79</v>
      </c>
      <c r="B84" s="6"/>
      <c r="C84" s="6"/>
      <c r="D84" s="32"/>
      <c r="E84" s="21"/>
      <c r="F84" s="9"/>
      <c r="G84" s="30">
        <f t="shared" si="12"/>
        <v>0</v>
      </c>
      <c r="H84" s="30">
        <f t="shared" si="13"/>
        <v>0</v>
      </c>
      <c r="I84" s="9"/>
      <c r="J84" s="9"/>
      <c r="K84" s="24" t="str">
        <f t="shared" si="7"/>
        <v/>
      </c>
      <c r="L84" s="24" t="str">
        <f t="shared" si="8"/>
        <v/>
      </c>
      <c r="M84" s="24" t="str">
        <f t="shared" si="9"/>
        <v/>
      </c>
      <c r="N84" s="10" t="str">
        <f>[1]Profile!$B$2</f>
        <v>700101-1</v>
      </c>
      <c r="O84" s="11" t="e">
        <f>#REF!</f>
        <v>#REF!</v>
      </c>
      <c r="P84" s="1" t="str">
        <f t="shared" si="10"/>
        <v>0</v>
      </c>
      <c r="Q84" s="1" t="str">
        <f t="shared" si="11"/>
        <v>0</v>
      </c>
      <c r="R84" s="1" t="e">
        <f>ROUND(VLOOKUP($P84,[1]age!$A$2:$M$457,2,FALSE),1)</f>
        <v>#N/A</v>
      </c>
      <c r="S84" s="1" t="e">
        <f>ROUND(VLOOKUP($P84,[1]age!$A$2:$M$457,3,FALSE),1)</f>
        <v>#N/A</v>
      </c>
      <c r="T84" s="1" t="e">
        <f>ROUND(VLOOKUP($P84,[1]age!$A$2:$M$457,4,FALSE),1)</f>
        <v>#N/A</v>
      </c>
      <c r="U84" s="1" t="e">
        <f>ROUND(VLOOKUP($P84,[1]age!$A$2:$M$457,5,FALSE),1)</f>
        <v>#N/A</v>
      </c>
      <c r="V84" s="1" t="e">
        <f>ROUND(VLOOKUP($P84,[1]age!$A$2:$M$457,6,FALSE),1)</f>
        <v>#N/A</v>
      </c>
      <c r="W84" s="1" t="e">
        <f>ROUND(VLOOKUP($P84,[1]age!$A$2:$M$457,7,FALSE),1)</f>
        <v>#N/A</v>
      </c>
      <c r="X84" s="1" t="e">
        <f>ROUND(VLOOKUP($P84,[1]age!$A$2:$M$457,8,FALSE),1)</f>
        <v>#N/A</v>
      </c>
      <c r="Y84" s="1" t="e">
        <f>ROUND(VLOOKUP($P84,[1]age!$A$2:$M$457,9,FALSE),1)</f>
        <v>#N/A</v>
      </c>
      <c r="Z84" s="1" t="e">
        <f>ROUND(VLOOKUP($P84,[1]age!$A$2:$M$457,10,FALSE),1)</f>
        <v>#N/A</v>
      </c>
      <c r="AA84" s="1" t="e">
        <f>ROUND(VLOOKUP($P84,[1]age!$A$2:$M$457,11,FALSE),1)</f>
        <v>#N/A</v>
      </c>
      <c r="AB84" s="1" t="e">
        <f>ROUND(VLOOKUP($P84,[1]age!$A$2:$M$457,12,FALSE),1)</f>
        <v>#N/A</v>
      </c>
      <c r="AC84" s="1" t="e">
        <f>ROUND(VLOOKUP($P84,[1]age!$A$2:$M$457,13,FALSE),1)</f>
        <v>#N/A</v>
      </c>
      <c r="AD84" s="1" t="e">
        <f>ROUND(VLOOKUP($Q84,[1]ht!$A$2:$H$253,2,FALSE),1)</f>
        <v>#N/A</v>
      </c>
      <c r="AE84" s="1" t="e">
        <f>ROUND(VLOOKUP($Q84,[1]ht!$A$2:$H$253,3,FALSE),1)</f>
        <v>#N/A</v>
      </c>
      <c r="AF84" s="1" t="e">
        <f>ROUND(VLOOKUP($Q84,[1]ht!$A$2:$H$253,4,FALSE),1)</f>
        <v>#N/A</v>
      </c>
      <c r="AG84" s="1" t="e">
        <f>ROUND(VLOOKUP($Q84,[1]ht!$A$2:$H$253,5,FALSE),1)</f>
        <v>#N/A</v>
      </c>
      <c r="AH84" s="1" t="e">
        <f>ROUND(VLOOKUP($Q84,[1]ht!$A$2:$H$253,6,FALSE),1)</f>
        <v>#N/A</v>
      </c>
      <c r="AI84" s="1" t="e">
        <f>ROUND(VLOOKUP($Q84,[1]ht!$A$2:$H$253,7,FALSE),1)</f>
        <v>#N/A</v>
      </c>
      <c r="AJ84" s="1" t="e">
        <f>ROUND(VLOOKUP($Q84,[1]ht!$A$2:$H$253,8,FALSE),1)</f>
        <v>#N/A</v>
      </c>
    </row>
    <row r="85" spans="1:36">
      <c r="A85" s="5">
        <v>80</v>
      </c>
      <c r="B85" s="6"/>
      <c r="C85" s="6"/>
      <c r="D85" s="32"/>
      <c r="E85" s="21"/>
      <c r="F85" s="9"/>
      <c r="G85" s="30">
        <f t="shared" si="12"/>
        <v>0</v>
      </c>
      <c r="H85" s="30">
        <f t="shared" si="13"/>
        <v>0</v>
      </c>
      <c r="I85" s="9"/>
      <c r="J85" s="9"/>
      <c r="K85" s="24" t="str">
        <f t="shared" si="7"/>
        <v/>
      </c>
      <c r="L85" s="24" t="str">
        <f t="shared" si="8"/>
        <v/>
      </c>
      <c r="M85" s="24" t="str">
        <f t="shared" si="9"/>
        <v/>
      </c>
      <c r="N85" s="10" t="str">
        <f>[1]Profile!$B$2</f>
        <v>700101-1</v>
      </c>
      <c r="O85" s="11" t="e">
        <f>#REF!</f>
        <v>#REF!</v>
      </c>
      <c r="P85" s="1" t="str">
        <f t="shared" si="10"/>
        <v>0</v>
      </c>
      <c r="Q85" s="1" t="str">
        <f t="shared" si="11"/>
        <v>0</v>
      </c>
      <c r="R85" s="1" t="e">
        <f>ROUND(VLOOKUP($P85,[1]age!$A$2:$M$457,2,FALSE),1)</f>
        <v>#N/A</v>
      </c>
      <c r="S85" s="1" t="e">
        <f>ROUND(VLOOKUP($P85,[1]age!$A$2:$M$457,3,FALSE),1)</f>
        <v>#N/A</v>
      </c>
      <c r="T85" s="1" t="e">
        <f>ROUND(VLOOKUP($P85,[1]age!$A$2:$M$457,4,FALSE),1)</f>
        <v>#N/A</v>
      </c>
      <c r="U85" s="1" t="e">
        <f>ROUND(VLOOKUP($P85,[1]age!$A$2:$M$457,5,FALSE),1)</f>
        <v>#N/A</v>
      </c>
      <c r="V85" s="1" t="e">
        <f>ROUND(VLOOKUP($P85,[1]age!$A$2:$M$457,6,FALSE),1)</f>
        <v>#N/A</v>
      </c>
      <c r="W85" s="1" t="e">
        <f>ROUND(VLOOKUP($P85,[1]age!$A$2:$M$457,7,FALSE),1)</f>
        <v>#N/A</v>
      </c>
      <c r="X85" s="1" t="e">
        <f>ROUND(VLOOKUP($P85,[1]age!$A$2:$M$457,8,FALSE),1)</f>
        <v>#N/A</v>
      </c>
      <c r="Y85" s="1" t="e">
        <f>ROUND(VLOOKUP($P85,[1]age!$A$2:$M$457,9,FALSE),1)</f>
        <v>#N/A</v>
      </c>
      <c r="Z85" s="1" t="e">
        <f>ROUND(VLOOKUP($P85,[1]age!$A$2:$M$457,10,FALSE),1)</f>
        <v>#N/A</v>
      </c>
      <c r="AA85" s="1" t="e">
        <f>ROUND(VLOOKUP($P85,[1]age!$A$2:$M$457,11,FALSE),1)</f>
        <v>#N/A</v>
      </c>
      <c r="AB85" s="1" t="e">
        <f>ROUND(VLOOKUP($P85,[1]age!$A$2:$M$457,12,FALSE),1)</f>
        <v>#N/A</v>
      </c>
      <c r="AC85" s="1" t="e">
        <f>ROUND(VLOOKUP($P85,[1]age!$A$2:$M$457,13,FALSE),1)</f>
        <v>#N/A</v>
      </c>
      <c r="AD85" s="1" t="e">
        <f>ROUND(VLOOKUP($Q85,[1]ht!$A$2:$H$253,2,FALSE),1)</f>
        <v>#N/A</v>
      </c>
      <c r="AE85" s="1" t="e">
        <f>ROUND(VLOOKUP($Q85,[1]ht!$A$2:$H$253,3,FALSE),1)</f>
        <v>#N/A</v>
      </c>
      <c r="AF85" s="1" t="e">
        <f>ROUND(VLOOKUP($Q85,[1]ht!$A$2:$H$253,4,FALSE),1)</f>
        <v>#N/A</v>
      </c>
      <c r="AG85" s="1" t="e">
        <f>ROUND(VLOOKUP($Q85,[1]ht!$A$2:$H$253,5,FALSE),1)</f>
        <v>#N/A</v>
      </c>
      <c r="AH85" s="1" t="e">
        <f>ROUND(VLOOKUP($Q85,[1]ht!$A$2:$H$253,6,FALSE),1)</f>
        <v>#N/A</v>
      </c>
      <c r="AI85" s="1" t="e">
        <f>ROUND(VLOOKUP($Q85,[1]ht!$A$2:$H$253,7,FALSE),1)</f>
        <v>#N/A</v>
      </c>
      <c r="AJ85" s="1" t="e">
        <f>ROUND(VLOOKUP($Q85,[1]ht!$A$2:$H$253,8,FALSE),1)</f>
        <v>#N/A</v>
      </c>
    </row>
    <row r="86" spans="1:36">
      <c r="A86" s="5">
        <v>81</v>
      </c>
      <c r="B86" s="6"/>
      <c r="C86" s="6"/>
      <c r="D86" s="32"/>
      <c r="E86" s="21"/>
      <c r="F86" s="9"/>
      <c r="G86" s="30">
        <f t="shared" si="12"/>
        <v>0</v>
      </c>
      <c r="H86" s="30">
        <f t="shared" si="13"/>
        <v>0</v>
      </c>
      <c r="I86" s="9"/>
      <c r="J86" s="9"/>
      <c r="K86" s="24" t="str">
        <f t="shared" si="7"/>
        <v/>
      </c>
      <c r="L86" s="24" t="str">
        <f t="shared" si="8"/>
        <v/>
      </c>
      <c r="M86" s="24" t="str">
        <f t="shared" si="9"/>
        <v/>
      </c>
      <c r="N86" s="10" t="str">
        <f>[1]Profile!$B$2</f>
        <v>700101-1</v>
      </c>
      <c r="O86" s="11" t="e">
        <f>#REF!</f>
        <v>#REF!</v>
      </c>
      <c r="P86" s="1" t="str">
        <f t="shared" si="10"/>
        <v>0</v>
      </c>
      <c r="Q86" s="1" t="str">
        <f t="shared" si="11"/>
        <v>0</v>
      </c>
      <c r="R86" s="1" t="e">
        <f>ROUND(VLOOKUP($P86,[1]age!$A$2:$M$457,2,FALSE),1)</f>
        <v>#N/A</v>
      </c>
      <c r="S86" s="1" t="e">
        <f>ROUND(VLOOKUP($P86,[1]age!$A$2:$M$457,3,FALSE),1)</f>
        <v>#N/A</v>
      </c>
      <c r="T86" s="1" t="e">
        <f>ROUND(VLOOKUP($P86,[1]age!$A$2:$M$457,4,FALSE),1)</f>
        <v>#N/A</v>
      </c>
      <c r="U86" s="1" t="e">
        <f>ROUND(VLOOKUP($P86,[1]age!$A$2:$M$457,5,FALSE),1)</f>
        <v>#N/A</v>
      </c>
      <c r="V86" s="1" t="e">
        <f>ROUND(VLOOKUP($P86,[1]age!$A$2:$M$457,6,FALSE),1)</f>
        <v>#N/A</v>
      </c>
      <c r="W86" s="1" t="e">
        <f>ROUND(VLOOKUP($P86,[1]age!$A$2:$M$457,7,FALSE),1)</f>
        <v>#N/A</v>
      </c>
      <c r="X86" s="1" t="e">
        <f>ROUND(VLOOKUP($P86,[1]age!$A$2:$M$457,8,FALSE),1)</f>
        <v>#N/A</v>
      </c>
      <c r="Y86" s="1" t="e">
        <f>ROUND(VLOOKUP($P86,[1]age!$A$2:$M$457,9,FALSE),1)</f>
        <v>#N/A</v>
      </c>
      <c r="Z86" s="1" t="e">
        <f>ROUND(VLOOKUP($P86,[1]age!$A$2:$M$457,10,FALSE),1)</f>
        <v>#N/A</v>
      </c>
      <c r="AA86" s="1" t="e">
        <f>ROUND(VLOOKUP($P86,[1]age!$A$2:$M$457,11,FALSE),1)</f>
        <v>#N/A</v>
      </c>
      <c r="AB86" s="1" t="e">
        <f>ROUND(VLOOKUP($P86,[1]age!$A$2:$M$457,12,FALSE),1)</f>
        <v>#N/A</v>
      </c>
      <c r="AC86" s="1" t="e">
        <f>ROUND(VLOOKUP($P86,[1]age!$A$2:$M$457,13,FALSE),1)</f>
        <v>#N/A</v>
      </c>
      <c r="AD86" s="1" t="e">
        <f>ROUND(VLOOKUP($Q86,[1]ht!$A$2:$H$253,2,FALSE),1)</f>
        <v>#N/A</v>
      </c>
      <c r="AE86" s="1" t="e">
        <f>ROUND(VLOOKUP($Q86,[1]ht!$A$2:$H$253,3,FALSE),1)</f>
        <v>#N/A</v>
      </c>
      <c r="AF86" s="1" t="e">
        <f>ROUND(VLOOKUP($Q86,[1]ht!$A$2:$H$253,4,FALSE),1)</f>
        <v>#N/A</v>
      </c>
      <c r="AG86" s="1" t="e">
        <f>ROUND(VLOOKUP($Q86,[1]ht!$A$2:$H$253,5,FALSE),1)</f>
        <v>#N/A</v>
      </c>
      <c r="AH86" s="1" t="e">
        <f>ROUND(VLOOKUP($Q86,[1]ht!$A$2:$H$253,6,FALSE),1)</f>
        <v>#N/A</v>
      </c>
      <c r="AI86" s="1" t="e">
        <f>ROUND(VLOOKUP($Q86,[1]ht!$A$2:$H$253,7,FALSE),1)</f>
        <v>#N/A</v>
      </c>
      <c r="AJ86" s="1" t="e">
        <f>ROUND(VLOOKUP($Q86,[1]ht!$A$2:$H$253,8,FALSE),1)</f>
        <v>#N/A</v>
      </c>
    </row>
    <row r="87" spans="1:36">
      <c r="A87" s="5">
        <v>82</v>
      </c>
      <c r="B87" s="6"/>
      <c r="C87" s="6"/>
      <c r="D87" s="32"/>
      <c r="E87" s="21"/>
      <c r="F87" s="9"/>
      <c r="G87" s="30">
        <f t="shared" si="12"/>
        <v>0</v>
      </c>
      <c r="H87" s="30">
        <f t="shared" si="13"/>
        <v>0</v>
      </c>
      <c r="I87" s="9"/>
      <c r="J87" s="9"/>
      <c r="K87" s="24" t="str">
        <f t="shared" si="7"/>
        <v/>
      </c>
      <c r="L87" s="24" t="str">
        <f t="shared" si="8"/>
        <v/>
      </c>
      <c r="M87" s="24" t="str">
        <f t="shared" si="9"/>
        <v/>
      </c>
      <c r="N87" s="10" t="str">
        <f>[1]Profile!$B$2</f>
        <v>700101-1</v>
      </c>
      <c r="O87" s="11" t="e">
        <f>#REF!</f>
        <v>#REF!</v>
      </c>
      <c r="P87" s="1" t="str">
        <f t="shared" si="10"/>
        <v>0</v>
      </c>
      <c r="Q87" s="1" t="str">
        <f t="shared" si="11"/>
        <v>0</v>
      </c>
      <c r="R87" s="1" t="e">
        <f>ROUND(VLOOKUP($P87,[1]age!$A$2:$M$457,2,FALSE),1)</f>
        <v>#N/A</v>
      </c>
      <c r="S87" s="1" t="e">
        <f>ROUND(VLOOKUP($P87,[1]age!$A$2:$M$457,3,FALSE),1)</f>
        <v>#N/A</v>
      </c>
      <c r="T87" s="1" t="e">
        <f>ROUND(VLOOKUP($P87,[1]age!$A$2:$M$457,4,FALSE),1)</f>
        <v>#N/A</v>
      </c>
      <c r="U87" s="1" t="e">
        <f>ROUND(VLOOKUP($P87,[1]age!$A$2:$M$457,5,FALSE),1)</f>
        <v>#N/A</v>
      </c>
      <c r="V87" s="1" t="e">
        <f>ROUND(VLOOKUP($P87,[1]age!$A$2:$M$457,6,FALSE),1)</f>
        <v>#N/A</v>
      </c>
      <c r="W87" s="1" t="e">
        <f>ROUND(VLOOKUP($P87,[1]age!$A$2:$M$457,7,FALSE),1)</f>
        <v>#N/A</v>
      </c>
      <c r="X87" s="1" t="e">
        <f>ROUND(VLOOKUP($P87,[1]age!$A$2:$M$457,8,FALSE),1)</f>
        <v>#N/A</v>
      </c>
      <c r="Y87" s="1" t="e">
        <f>ROUND(VLOOKUP($P87,[1]age!$A$2:$M$457,9,FALSE),1)</f>
        <v>#N/A</v>
      </c>
      <c r="Z87" s="1" t="e">
        <f>ROUND(VLOOKUP($P87,[1]age!$A$2:$M$457,10,FALSE),1)</f>
        <v>#N/A</v>
      </c>
      <c r="AA87" s="1" t="e">
        <f>ROUND(VLOOKUP($P87,[1]age!$A$2:$M$457,11,FALSE),1)</f>
        <v>#N/A</v>
      </c>
      <c r="AB87" s="1" t="e">
        <f>ROUND(VLOOKUP($P87,[1]age!$A$2:$M$457,12,FALSE),1)</f>
        <v>#N/A</v>
      </c>
      <c r="AC87" s="1" t="e">
        <f>ROUND(VLOOKUP($P87,[1]age!$A$2:$M$457,13,FALSE),1)</f>
        <v>#N/A</v>
      </c>
      <c r="AD87" s="1" t="e">
        <f>ROUND(VLOOKUP($Q87,[1]ht!$A$2:$H$253,2,FALSE),1)</f>
        <v>#N/A</v>
      </c>
      <c r="AE87" s="1" t="e">
        <f>ROUND(VLOOKUP($Q87,[1]ht!$A$2:$H$253,3,FALSE),1)</f>
        <v>#N/A</v>
      </c>
      <c r="AF87" s="1" t="e">
        <f>ROUND(VLOOKUP($Q87,[1]ht!$A$2:$H$253,4,FALSE),1)</f>
        <v>#N/A</v>
      </c>
      <c r="AG87" s="1" t="e">
        <f>ROUND(VLOOKUP($Q87,[1]ht!$A$2:$H$253,5,FALSE),1)</f>
        <v>#N/A</v>
      </c>
      <c r="AH87" s="1" t="e">
        <f>ROUND(VLOOKUP($Q87,[1]ht!$A$2:$H$253,6,FALSE),1)</f>
        <v>#N/A</v>
      </c>
      <c r="AI87" s="1" t="e">
        <f>ROUND(VLOOKUP($Q87,[1]ht!$A$2:$H$253,7,FALSE),1)</f>
        <v>#N/A</v>
      </c>
      <c r="AJ87" s="1" t="e">
        <f>ROUND(VLOOKUP($Q87,[1]ht!$A$2:$H$253,8,FALSE),1)</f>
        <v>#N/A</v>
      </c>
    </row>
    <row r="88" spans="1:36">
      <c r="A88" s="5">
        <v>83</v>
      </c>
      <c r="B88" s="6"/>
      <c r="C88" s="6"/>
      <c r="D88" s="32"/>
      <c r="E88" s="21"/>
      <c r="F88" s="9"/>
      <c r="G88" s="30">
        <f t="shared" si="12"/>
        <v>0</v>
      </c>
      <c r="H88" s="30">
        <f t="shared" si="13"/>
        <v>0</v>
      </c>
      <c r="I88" s="9"/>
      <c r="J88" s="9"/>
      <c r="K88" s="24" t="str">
        <f t="shared" si="7"/>
        <v/>
      </c>
      <c r="L88" s="24" t="str">
        <f t="shared" si="8"/>
        <v/>
      </c>
      <c r="M88" s="24" t="str">
        <f t="shared" si="9"/>
        <v/>
      </c>
      <c r="N88" s="10" t="str">
        <f>[1]Profile!$B$2</f>
        <v>700101-1</v>
      </c>
      <c r="O88" s="11" t="e">
        <f>#REF!</f>
        <v>#REF!</v>
      </c>
      <c r="P88" s="1" t="str">
        <f t="shared" si="10"/>
        <v>0</v>
      </c>
      <c r="Q88" s="1" t="str">
        <f t="shared" si="11"/>
        <v>0</v>
      </c>
      <c r="R88" s="1" t="e">
        <f>ROUND(VLOOKUP($P88,[1]age!$A$2:$M$457,2,FALSE),1)</f>
        <v>#N/A</v>
      </c>
      <c r="S88" s="1" t="e">
        <f>ROUND(VLOOKUP($P88,[1]age!$A$2:$M$457,3,FALSE),1)</f>
        <v>#N/A</v>
      </c>
      <c r="T88" s="1" t="e">
        <f>ROUND(VLOOKUP($P88,[1]age!$A$2:$M$457,4,FALSE),1)</f>
        <v>#N/A</v>
      </c>
      <c r="U88" s="1" t="e">
        <f>ROUND(VLOOKUP($P88,[1]age!$A$2:$M$457,5,FALSE),1)</f>
        <v>#N/A</v>
      </c>
      <c r="V88" s="1" t="e">
        <f>ROUND(VLOOKUP($P88,[1]age!$A$2:$M$457,6,FALSE),1)</f>
        <v>#N/A</v>
      </c>
      <c r="W88" s="1" t="e">
        <f>ROUND(VLOOKUP($P88,[1]age!$A$2:$M$457,7,FALSE),1)</f>
        <v>#N/A</v>
      </c>
      <c r="X88" s="1" t="e">
        <f>ROUND(VLOOKUP($P88,[1]age!$A$2:$M$457,8,FALSE),1)</f>
        <v>#N/A</v>
      </c>
      <c r="Y88" s="1" t="e">
        <f>ROUND(VLOOKUP($P88,[1]age!$A$2:$M$457,9,FALSE),1)</f>
        <v>#N/A</v>
      </c>
      <c r="Z88" s="1" t="e">
        <f>ROUND(VLOOKUP($P88,[1]age!$A$2:$M$457,10,FALSE),1)</f>
        <v>#N/A</v>
      </c>
      <c r="AA88" s="1" t="e">
        <f>ROUND(VLOOKUP($P88,[1]age!$A$2:$M$457,11,FALSE),1)</f>
        <v>#N/A</v>
      </c>
      <c r="AB88" s="1" t="e">
        <f>ROUND(VLOOKUP($P88,[1]age!$A$2:$M$457,12,FALSE),1)</f>
        <v>#N/A</v>
      </c>
      <c r="AC88" s="1" t="e">
        <f>ROUND(VLOOKUP($P88,[1]age!$A$2:$M$457,13,FALSE),1)</f>
        <v>#N/A</v>
      </c>
      <c r="AD88" s="1" t="e">
        <f>ROUND(VLOOKUP($Q88,[1]ht!$A$2:$H$253,2,FALSE),1)</f>
        <v>#N/A</v>
      </c>
      <c r="AE88" s="1" t="e">
        <f>ROUND(VLOOKUP($Q88,[1]ht!$A$2:$H$253,3,FALSE),1)</f>
        <v>#N/A</v>
      </c>
      <c r="AF88" s="1" t="e">
        <f>ROUND(VLOOKUP($Q88,[1]ht!$A$2:$H$253,4,FALSE),1)</f>
        <v>#N/A</v>
      </c>
      <c r="AG88" s="1" t="e">
        <f>ROUND(VLOOKUP($Q88,[1]ht!$A$2:$H$253,5,FALSE),1)</f>
        <v>#N/A</v>
      </c>
      <c r="AH88" s="1" t="e">
        <f>ROUND(VLOOKUP($Q88,[1]ht!$A$2:$H$253,6,FALSE),1)</f>
        <v>#N/A</v>
      </c>
      <c r="AI88" s="1" t="e">
        <f>ROUND(VLOOKUP($Q88,[1]ht!$A$2:$H$253,7,FALSE),1)</f>
        <v>#N/A</v>
      </c>
      <c r="AJ88" s="1" t="e">
        <f>ROUND(VLOOKUP($Q88,[1]ht!$A$2:$H$253,8,FALSE),1)</f>
        <v>#N/A</v>
      </c>
    </row>
    <row r="89" spans="1:36">
      <c r="A89" s="5">
        <v>84</v>
      </c>
      <c r="B89" s="6"/>
      <c r="C89" s="6"/>
      <c r="D89" s="32"/>
      <c r="E89" s="21"/>
      <c r="F89" s="9"/>
      <c r="G89" s="30">
        <f t="shared" si="12"/>
        <v>0</v>
      </c>
      <c r="H89" s="30">
        <f t="shared" si="13"/>
        <v>0</v>
      </c>
      <c r="I89" s="9"/>
      <c r="J89" s="9"/>
      <c r="K89" s="24" t="str">
        <f t="shared" si="7"/>
        <v/>
      </c>
      <c r="L89" s="24" t="str">
        <f t="shared" si="8"/>
        <v/>
      </c>
      <c r="M89" s="24" t="str">
        <f t="shared" si="9"/>
        <v/>
      </c>
      <c r="N89" s="10" t="str">
        <f>[1]Profile!$B$2</f>
        <v>700101-1</v>
      </c>
      <c r="O89" s="11" t="e">
        <f>#REF!</f>
        <v>#REF!</v>
      </c>
      <c r="P89" s="1" t="str">
        <f t="shared" si="10"/>
        <v>0</v>
      </c>
      <c r="Q89" s="1" t="str">
        <f t="shared" si="11"/>
        <v>0</v>
      </c>
      <c r="R89" s="1" t="e">
        <f>ROUND(VLOOKUP($P89,[1]age!$A$2:$M$457,2,FALSE),1)</f>
        <v>#N/A</v>
      </c>
      <c r="S89" s="1" t="e">
        <f>ROUND(VLOOKUP($P89,[1]age!$A$2:$M$457,3,FALSE),1)</f>
        <v>#N/A</v>
      </c>
      <c r="T89" s="1" t="e">
        <f>ROUND(VLOOKUP($P89,[1]age!$A$2:$M$457,4,FALSE),1)</f>
        <v>#N/A</v>
      </c>
      <c r="U89" s="1" t="e">
        <f>ROUND(VLOOKUP($P89,[1]age!$A$2:$M$457,5,FALSE),1)</f>
        <v>#N/A</v>
      </c>
      <c r="V89" s="1" t="e">
        <f>ROUND(VLOOKUP($P89,[1]age!$A$2:$M$457,6,FALSE),1)</f>
        <v>#N/A</v>
      </c>
      <c r="W89" s="1" t="e">
        <f>ROUND(VLOOKUP($P89,[1]age!$A$2:$M$457,7,FALSE),1)</f>
        <v>#N/A</v>
      </c>
      <c r="X89" s="1" t="e">
        <f>ROUND(VLOOKUP($P89,[1]age!$A$2:$M$457,8,FALSE),1)</f>
        <v>#N/A</v>
      </c>
      <c r="Y89" s="1" t="e">
        <f>ROUND(VLOOKUP($P89,[1]age!$A$2:$M$457,9,FALSE),1)</f>
        <v>#N/A</v>
      </c>
      <c r="Z89" s="1" t="e">
        <f>ROUND(VLOOKUP($P89,[1]age!$A$2:$M$457,10,FALSE),1)</f>
        <v>#N/A</v>
      </c>
      <c r="AA89" s="1" t="e">
        <f>ROUND(VLOOKUP($P89,[1]age!$A$2:$M$457,11,FALSE),1)</f>
        <v>#N/A</v>
      </c>
      <c r="AB89" s="1" t="e">
        <f>ROUND(VLOOKUP($P89,[1]age!$A$2:$M$457,12,FALSE),1)</f>
        <v>#N/A</v>
      </c>
      <c r="AC89" s="1" t="e">
        <f>ROUND(VLOOKUP($P89,[1]age!$A$2:$M$457,13,FALSE),1)</f>
        <v>#N/A</v>
      </c>
      <c r="AD89" s="1" t="e">
        <f>ROUND(VLOOKUP($Q89,[1]ht!$A$2:$H$253,2,FALSE),1)</f>
        <v>#N/A</v>
      </c>
      <c r="AE89" s="1" t="e">
        <f>ROUND(VLOOKUP($Q89,[1]ht!$A$2:$H$253,3,FALSE),1)</f>
        <v>#N/A</v>
      </c>
      <c r="AF89" s="1" t="e">
        <f>ROUND(VLOOKUP($Q89,[1]ht!$A$2:$H$253,4,FALSE),1)</f>
        <v>#N/A</v>
      </c>
      <c r="AG89" s="1" t="e">
        <f>ROUND(VLOOKUP($Q89,[1]ht!$A$2:$H$253,5,FALSE),1)</f>
        <v>#N/A</v>
      </c>
      <c r="AH89" s="1" t="e">
        <f>ROUND(VLOOKUP($Q89,[1]ht!$A$2:$H$253,6,FALSE),1)</f>
        <v>#N/A</v>
      </c>
      <c r="AI89" s="1" t="e">
        <f>ROUND(VLOOKUP($Q89,[1]ht!$A$2:$H$253,7,FALSE),1)</f>
        <v>#N/A</v>
      </c>
      <c r="AJ89" s="1" t="e">
        <f>ROUND(VLOOKUP($Q89,[1]ht!$A$2:$H$253,8,FALSE),1)</f>
        <v>#N/A</v>
      </c>
    </row>
    <row r="90" spans="1:36">
      <c r="A90" s="5">
        <v>85</v>
      </c>
      <c r="B90" s="6"/>
      <c r="C90" s="6"/>
      <c r="D90" s="32"/>
      <c r="E90" s="21"/>
      <c r="F90" s="9"/>
      <c r="G90" s="30">
        <f t="shared" si="12"/>
        <v>0</v>
      </c>
      <c r="H90" s="30">
        <f t="shared" si="13"/>
        <v>0</v>
      </c>
      <c r="I90" s="9"/>
      <c r="J90" s="9"/>
      <c r="K90" s="24" t="str">
        <f t="shared" si="7"/>
        <v/>
      </c>
      <c r="L90" s="24" t="str">
        <f t="shared" si="8"/>
        <v/>
      </c>
      <c r="M90" s="24" t="str">
        <f t="shared" si="9"/>
        <v/>
      </c>
      <c r="N90" s="10" t="str">
        <f>[1]Profile!$B$2</f>
        <v>700101-1</v>
      </c>
      <c r="O90" s="11" t="e">
        <f>#REF!</f>
        <v>#REF!</v>
      </c>
      <c r="P90" s="1" t="str">
        <f t="shared" si="10"/>
        <v>0</v>
      </c>
      <c r="Q90" s="1" t="str">
        <f t="shared" si="11"/>
        <v>0</v>
      </c>
      <c r="R90" s="1" t="e">
        <f>ROUND(VLOOKUP($P90,[1]age!$A$2:$M$457,2,FALSE),1)</f>
        <v>#N/A</v>
      </c>
      <c r="S90" s="1" t="e">
        <f>ROUND(VLOOKUP($P90,[1]age!$A$2:$M$457,3,FALSE),1)</f>
        <v>#N/A</v>
      </c>
      <c r="T90" s="1" t="e">
        <f>ROUND(VLOOKUP($P90,[1]age!$A$2:$M$457,4,FALSE),1)</f>
        <v>#N/A</v>
      </c>
      <c r="U90" s="1" t="e">
        <f>ROUND(VLOOKUP($P90,[1]age!$A$2:$M$457,5,FALSE),1)</f>
        <v>#N/A</v>
      </c>
      <c r="V90" s="1" t="e">
        <f>ROUND(VLOOKUP($P90,[1]age!$A$2:$M$457,6,FALSE),1)</f>
        <v>#N/A</v>
      </c>
      <c r="W90" s="1" t="e">
        <f>ROUND(VLOOKUP($P90,[1]age!$A$2:$M$457,7,FALSE),1)</f>
        <v>#N/A</v>
      </c>
      <c r="X90" s="1" t="e">
        <f>ROUND(VLOOKUP($P90,[1]age!$A$2:$M$457,8,FALSE),1)</f>
        <v>#N/A</v>
      </c>
      <c r="Y90" s="1" t="e">
        <f>ROUND(VLOOKUP($P90,[1]age!$A$2:$M$457,9,FALSE),1)</f>
        <v>#N/A</v>
      </c>
      <c r="Z90" s="1" t="e">
        <f>ROUND(VLOOKUP($P90,[1]age!$A$2:$M$457,10,FALSE),1)</f>
        <v>#N/A</v>
      </c>
      <c r="AA90" s="1" t="e">
        <f>ROUND(VLOOKUP($P90,[1]age!$A$2:$M$457,11,FALSE),1)</f>
        <v>#N/A</v>
      </c>
      <c r="AB90" s="1" t="e">
        <f>ROUND(VLOOKUP($P90,[1]age!$A$2:$M$457,12,FALSE),1)</f>
        <v>#N/A</v>
      </c>
      <c r="AC90" s="1" t="e">
        <f>ROUND(VLOOKUP($P90,[1]age!$A$2:$M$457,13,FALSE),1)</f>
        <v>#N/A</v>
      </c>
      <c r="AD90" s="1" t="e">
        <f>ROUND(VLOOKUP($Q90,[1]ht!$A$2:$H$253,2,FALSE),1)</f>
        <v>#N/A</v>
      </c>
      <c r="AE90" s="1" t="e">
        <f>ROUND(VLOOKUP($Q90,[1]ht!$A$2:$H$253,3,FALSE),1)</f>
        <v>#N/A</v>
      </c>
      <c r="AF90" s="1" t="e">
        <f>ROUND(VLOOKUP($Q90,[1]ht!$A$2:$H$253,4,FALSE),1)</f>
        <v>#N/A</v>
      </c>
      <c r="AG90" s="1" t="e">
        <f>ROUND(VLOOKUP($Q90,[1]ht!$A$2:$H$253,5,FALSE),1)</f>
        <v>#N/A</v>
      </c>
      <c r="AH90" s="1" t="e">
        <f>ROUND(VLOOKUP($Q90,[1]ht!$A$2:$H$253,6,FALSE),1)</f>
        <v>#N/A</v>
      </c>
      <c r="AI90" s="1" t="e">
        <f>ROUND(VLOOKUP($Q90,[1]ht!$A$2:$H$253,7,FALSE),1)</f>
        <v>#N/A</v>
      </c>
      <c r="AJ90" s="1" t="e">
        <f>ROUND(VLOOKUP($Q90,[1]ht!$A$2:$H$253,8,FALSE),1)</f>
        <v>#N/A</v>
      </c>
    </row>
    <row r="91" spans="1:36">
      <c r="A91" s="5">
        <v>86</v>
      </c>
      <c r="B91" s="6"/>
      <c r="C91" s="6"/>
      <c r="D91" s="32"/>
      <c r="E91" s="21"/>
      <c r="F91" s="9"/>
      <c r="G91" s="30">
        <f t="shared" si="12"/>
        <v>0</v>
      </c>
      <c r="H91" s="30">
        <f t="shared" si="13"/>
        <v>0</v>
      </c>
      <c r="I91" s="9"/>
      <c r="J91" s="9"/>
      <c r="K91" s="24" t="str">
        <f t="shared" si="7"/>
        <v/>
      </c>
      <c r="L91" s="24" t="str">
        <f t="shared" si="8"/>
        <v/>
      </c>
      <c r="M91" s="24" t="str">
        <f t="shared" si="9"/>
        <v/>
      </c>
      <c r="N91" s="10" t="str">
        <f>[1]Profile!$B$2</f>
        <v>700101-1</v>
      </c>
      <c r="O91" s="11" t="e">
        <f>#REF!</f>
        <v>#REF!</v>
      </c>
      <c r="P91" s="1" t="str">
        <f t="shared" si="10"/>
        <v>0</v>
      </c>
      <c r="Q91" s="1" t="str">
        <f t="shared" si="11"/>
        <v>0</v>
      </c>
      <c r="R91" s="1" t="e">
        <f>ROUND(VLOOKUP($P91,[1]age!$A$2:$M$457,2,FALSE),1)</f>
        <v>#N/A</v>
      </c>
      <c r="S91" s="1" t="e">
        <f>ROUND(VLOOKUP($P91,[1]age!$A$2:$M$457,3,FALSE),1)</f>
        <v>#N/A</v>
      </c>
      <c r="T91" s="1" t="e">
        <f>ROUND(VLOOKUP($P91,[1]age!$A$2:$M$457,4,FALSE),1)</f>
        <v>#N/A</v>
      </c>
      <c r="U91" s="1" t="e">
        <f>ROUND(VLOOKUP($P91,[1]age!$A$2:$M$457,5,FALSE),1)</f>
        <v>#N/A</v>
      </c>
      <c r="V91" s="1" t="e">
        <f>ROUND(VLOOKUP($P91,[1]age!$A$2:$M$457,6,FALSE),1)</f>
        <v>#N/A</v>
      </c>
      <c r="W91" s="1" t="e">
        <f>ROUND(VLOOKUP($P91,[1]age!$A$2:$M$457,7,FALSE),1)</f>
        <v>#N/A</v>
      </c>
      <c r="X91" s="1" t="e">
        <f>ROUND(VLOOKUP($P91,[1]age!$A$2:$M$457,8,FALSE),1)</f>
        <v>#N/A</v>
      </c>
      <c r="Y91" s="1" t="e">
        <f>ROUND(VLOOKUP($P91,[1]age!$A$2:$M$457,9,FALSE),1)</f>
        <v>#N/A</v>
      </c>
      <c r="Z91" s="1" t="e">
        <f>ROUND(VLOOKUP($P91,[1]age!$A$2:$M$457,10,FALSE),1)</f>
        <v>#N/A</v>
      </c>
      <c r="AA91" s="1" t="e">
        <f>ROUND(VLOOKUP($P91,[1]age!$A$2:$M$457,11,FALSE),1)</f>
        <v>#N/A</v>
      </c>
      <c r="AB91" s="1" t="e">
        <f>ROUND(VLOOKUP($P91,[1]age!$A$2:$M$457,12,FALSE),1)</f>
        <v>#N/A</v>
      </c>
      <c r="AC91" s="1" t="e">
        <f>ROUND(VLOOKUP($P91,[1]age!$A$2:$M$457,13,FALSE),1)</f>
        <v>#N/A</v>
      </c>
      <c r="AD91" s="1" t="e">
        <f>ROUND(VLOOKUP($Q91,[1]ht!$A$2:$H$253,2,FALSE),1)</f>
        <v>#N/A</v>
      </c>
      <c r="AE91" s="1" t="e">
        <f>ROUND(VLOOKUP($Q91,[1]ht!$A$2:$H$253,3,FALSE),1)</f>
        <v>#N/A</v>
      </c>
      <c r="AF91" s="1" t="e">
        <f>ROUND(VLOOKUP($Q91,[1]ht!$A$2:$H$253,4,FALSE),1)</f>
        <v>#N/A</v>
      </c>
      <c r="AG91" s="1" t="e">
        <f>ROUND(VLOOKUP($Q91,[1]ht!$A$2:$H$253,5,FALSE),1)</f>
        <v>#N/A</v>
      </c>
      <c r="AH91" s="1" t="e">
        <f>ROUND(VLOOKUP($Q91,[1]ht!$A$2:$H$253,6,FALSE),1)</f>
        <v>#N/A</v>
      </c>
      <c r="AI91" s="1" t="e">
        <f>ROUND(VLOOKUP($Q91,[1]ht!$A$2:$H$253,7,FALSE),1)</f>
        <v>#N/A</v>
      </c>
      <c r="AJ91" s="1" t="e">
        <f>ROUND(VLOOKUP($Q91,[1]ht!$A$2:$H$253,8,FALSE),1)</f>
        <v>#N/A</v>
      </c>
    </row>
    <row r="92" spans="1:36">
      <c r="A92" s="5">
        <v>87</v>
      </c>
      <c r="B92" s="6"/>
      <c r="C92" s="6"/>
      <c r="D92" s="32"/>
      <c r="E92" s="21"/>
      <c r="F92" s="9"/>
      <c r="G92" s="30">
        <f t="shared" si="12"/>
        <v>0</v>
      </c>
      <c r="H92" s="30">
        <f t="shared" si="13"/>
        <v>0</v>
      </c>
      <c r="I92" s="9"/>
      <c r="J92" s="9"/>
      <c r="K92" s="24" t="str">
        <f t="shared" si="7"/>
        <v/>
      </c>
      <c r="L92" s="24" t="str">
        <f t="shared" si="8"/>
        <v/>
      </c>
      <c r="M92" s="24" t="str">
        <f t="shared" si="9"/>
        <v/>
      </c>
      <c r="N92" s="10" t="str">
        <f>[1]Profile!$B$2</f>
        <v>700101-1</v>
      </c>
      <c r="O92" s="11" t="e">
        <f>#REF!</f>
        <v>#REF!</v>
      </c>
      <c r="P92" s="1" t="str">
        <f t="shared" si="10"/>
        <v>0</v>
      </c>
      <c r="Q92" s="1" t="str">
        <f t="shared" si="11"/>
        <v>0</v>
      </c>
      <c r="R92" s="1" t="e">
        <f>ROUND(VLOOKUP($P92,[1]age!$A$2:$M$457,2,FALSE),1)</f>
        <v>#N/A</v>
      </c>
      <c r="S92" s="1" t="e">
        <f>ROUND(VLOOKUP($P92,[1]age!$A$2:$M$457,3,FALSE),1)</f>
        <v>#N/A</v>
      </c>
      <c r="T92" s="1" t="e">
        <f>ROUND(VLOOKUP($P92,[1]age!$A$2:$M$457,4,FALSE),1)</f>
        <v>#N/A</v>
      </c>
      <c r="U92" s="1" t="e">
        <f>ROUND(VLOOKUP($P92,[1]age!$A$2:$M$457,5,FALSE),1)</f>
        <v>#N/A</v>
      </c>
      <c r="V92" s="1" t="e">
        <f>ROUND(VLOOKUP($P92,[1]age!$A$2:$M$457,6,FALSE),1)</f>
        <v>#N/A</v>
      </c>
      <c r="W92" s="1" t="e">
        <f>ROUND(VLOOKUP($P92,[1]age!$A$2:$M$457,7,FALSE),1)</f>
        <v>#N/A</v>
      </c>
      <c r="X92" s="1" t="e">
        <f>ROUND(VLOOKUP($P92,[1]age!$A$2:$M$457,8,FALSE),1)</f>
        <v>#N/A</v>
      </c>
      <c r="Y92" s="1" t="e">
        <f>ROUND(VLOOKUP($P92,[1]age!$A$2:$M$457,9,FALSE),1)</f>
        <v>#N/A</v>
      </c>
      <c r="Z92" s="1" t="e">
        <f>ROUND(VLOOKUP($P92,[1]age!$A$2:$M$457,10,FALSE),1)</f>
        <v>#N/A</v>
      </c>
      <c r="AA92" s="1" t="e">
        <f>ROUND(VLOOKUP($P92,[1]age!$A$2:$M$457,11,FALSE),1)</f>
        <v>#N/A</v>
      </c>
      <c r="AB92" s="1" t="e">
        <f>ROUND(VLOOKUP($P92,[1]age!$A$2:$M$457,12,FALSE),1)</f>
        <v>#N/A</v>
      </c>
      <c r="AC92" s="1" t="e">
        <f>ROUND(VLOOKUP($P92,[1]age!$A$2:$M$457,13,FALSE),1)</f>
        <v>#N/A</v>
      </c>
      <c r="AD92" s="1" t="e">
        <f>ROUND(VLOOKUP($Q92,[1]ht!$A$2:$H$253,2,FALSE),1)</f>
        <v>#N/A</v>
      </c>
      <c r="AE92" s="1" t="e">
        <f>ROUND(VLOOKUP($Q92,[1]ht!$A$2:$H$253,3,FALSE),1)</f>
        <v>#N/A</v>
      </c>
      <c r="AF92" s="1" t="e">
        <f>ROUND(VLOOKUP($Q92,[1]ht!$A$2:$H$253,4,FALSE),1)</f>
        <v>#N/A</v>
      </c>
      <c r="AG92" s="1" t="e">
        <f>ROUND(VLOOKUP($Q92,[1]ht!$A$2:$H$253,5,FALSE),1)</f>
        <v>#N/A</v>
      </c>
      <c r="AH92" s="1" t="e">
        <f>ROUND(VLOOKUP($Q92,[1]ht!$A$2:$H$253,6,FALSE),1)</f>
        <v>#N/A</v>
      </c>
      <c r="AI92" s="1" t="e">
        <f>ROUND(VLOOKUP($Q92,[1]ht!$A$2:$H$253,7,FALSE),1)</f>
        <v>#N/A</v>
      </c>
      <c r="AJ92" s="1" t="e">
        <f>ROUND(VLOOKUP($Q92,[1]ht!$A$2:$H$253,8,FALSE),1)</f>
        <v>#N/A</v>
      </c>
    </row>
    <row r="93" spans="1:36">
      <c r="A93" s="5">
        <v>88</v>
      </c>
      <c r="B93" s="6"/>
      <c r="C93" s="6"/>
      <c r="D93" s="32"/>
      <c r="E93" s="21"/>
      <c r="F93" s="9"/>
      <c r="G93" s="30">
        <f t="shared" si="12"/>
        <v>0</v>
      </c>
      <c r="H93" s="30">
        <f t="shared" si="13"/>
        <v>0</v>
      </c>
      <c r="I93" s="9"/>
      <c r="J93" s="9"/>
      <c r="K93" s="24" t="str">
        <f t="shared" si="7"/>
        <v/>
      </c>
      <c r="L93" s="24" t="str">
        <f t="shared" si="8"/>
        <v/>
      </c>
      <c r="M93" s="24" t="str">
        <f t="shared" si="9"/>
        <v/>
      </c>
      <c r="N93" s="10" t="str">
        <f>[1]Profile!$B$2</f>
        <v>700101-1</v>
      </c>
      <c r="O93" s="11" t="e">
        <f>#REF!</f>
        <v>#REF!</v>
      </c>
      <c r="P93" s="1" t="str">
        <f t="shared" si="10"/>
        <v>0</v>
      </c>
      <c r="Q93" s="1" t="str">
        <f t="shared" si="11"/>
        <v>0</v>
      </c>
      <c r="R93" s="1" t="e">
        <f>ROUND(VLOOKUP($P93,[1]age!$A$2:$M$457,2,FALSE),1)</f>
        <v>#N/A</v>
      </c>
      <c r="S93" s="1" t="e">
        <f>ROUND(VLOOKUP($P93,[1]age!$A$2:$M$457,3,FALSE),1)</f>
        <v>#N/A</v>
      </c>
      <c r="T93" s="1" t="e">
        <f>ROUND(VLOOKUP($P93,[1]age!$A$2:$M$457,4,FALSE),1)</f>
        <v>#N/A</v>
      </c>
      <c r="U93" s="1" t="e">
        <f>ROUND(VLOOKUP($P93,[1]age!$A$2:$M$457,5,FALSE),1)</f>
        <v>#N/A</v>
      </c>
      <c r="V93" s="1" t="e">
        <f>ROUND(VLOOKUP($P93,[1]age!$A$2:$M$457,6,FALSE),1)</f>
        <v>#N/A</v>
      </c>
      <c r="W93" s="1" t="e">
        <f>ROUND(VLOOKUP($P93,[1]age!$A$2:$M$457,7,FALSE),1)</f>
        <v>#N/A</v>
      </c>
      <c r="X93" s="1" t="e">
        <f>ROUND(VLOOKUP($P93,[1]age!$A$2:$M$457,8,FALSE),1)</f>
        <v>#N/A</v>
      </c>
      <c r="Y93" s="1" t="e">
        <f>ROUND(VLOOKUP($P93,[1]age!$A$2:$M$457,9,FALSE),1)</f>
        <v>#N/A</v>
      </c>
      <c r="Z93" s="1" t="e">
        <f>ROUND(VLOOKUP($P93,[1]age!$A$2:$M$457,10,FALSE),1)</f>
        <v>#N/A</v>
      </c>
      <c r="AA93" s="1" t="e">
        <f>ROUND(VLOOKUP($P93,[1]age!$A$2:$M$457,11,FALSE),1)</f>
        <v>#N/A</v>
      </c>
      <c r="AB93" s="1" t="e">
        <f>ROUND(VLOOKUP($P93,[1]age!$A$2:$M$457,12,FALSE),1)</f>
        <v>#N/A</v>
      </c>
      <c r="AC93" s="1" t="e">
        <f>ROUND(VLOOKUP($P93,[1]age!$A$2:$M$457,13,FALSE),1)</f>
        <v>#N/A</v>
      </c>
      <c r="AD93" s="1" t="e">
        <f>ROUND(VLOOKUP($Q93,[1]ht!$A$2:$H$253,2,FALSE),1)</f>
        <v>#N/A</v>
      </c>
      <c r="AE93" s="1" t="e">
        <f>ROUND(VLOOKUP($Q93,[1]ht!$A$2:$H$253,3,FALSE),1)</f>
        <v>#N/A</v>
      </c>
      <c r="AF93" s="1" t="e">
        <f>ROUND(VLOOKUP($Q93,[1]ht!$A$2:$H$253,4,FALSE),1)</f>
        <v>#N/A</v>
      </c>
      <c r="AG93" s="1" t="e">
        <f>ROUND(VLOOKUP($Q93,[1]ht!$A$2:$H$253,5,FALSE),1)</f>
        <v>#N/A</v>
      </c>
      <c r="AH93" s="1" t="e">
        <f>ROUND(VLOOKUP($Q93,[1]ht!$A$2:$H$253,6,FALSE),1)</f>
        <v>#N/A</v>
      </c>
      <c r="AI93" s="1" t="e">
        <f>ROUND(VLOOKUP($Q93,[1]ht!$A$2:$H$253,7,FALSE),1)</f>
        <v>#N/A</v>
      </c>
      <c r="AJ93" s="1" t="e">
        <f>ROUND(VLOOKUP($Q93,[1]ht!$A$2:$H$253,8,FALSE),1)</f>
        <v>#N/A</v>
      </c>
    </row>
    <row r="94" spans="1:36">
      <c r="A94" s="5">
        <v>89</v>
      </c>
      <c r="B94" s="6"/>
      <c r="C94" s="6"/>
      <c r="D94" s="32"/>
      <c r="E94" s="21"/>
      <c r="F94" s="9"/>
      <c r="G94" s="30">
        <f t="shared" si="12"/>
        <v>0</v>
      </c>
      <c r="H94" s="30">
        <f t="shared" si="13"/>
        <v>0</v>
      </c>
      <c r="I94" s="9"/>
      <c r="J94" s="9"/>
      <c r="K94" s="24" t="str">
        <f t="shared" si="7"/>
        <v/>
      </c>
      <c r="L94" s="24" t="str">
        <f t="shared" si="8"/>
        <v/>
      </c>
      <c r="M94" s="24" t="str">
        <f t="shared" si="9"/>
        <v/>
      </c>
      <c r="N94" s="10" t="str">
        <f>[1]Profile!$B$2</f>
        <v>700101-1</v>
      </c>
      <c r="O94" s="11" t="e">
        <f>#REF!</f>
        <v>#REF!</v>
      </c>
      <c r="P94" s="1" t="str">
        <f t="shared" si="10"/>
        <v>0</v>
      </c>
      <c r="Q94" s="1" t="str">
        <f t="shared" si="11"/>
        <v>0</v>
      </c>
      <c r="R94" s="1" t="e">
        <f>ROUND(VLOOKUP($P94,[1]age!$A$2:$M$457,2,FALSE),1)</f>
        <v>#N/A</v>
      </c>
      <c r="S94" s="1" t="e">
        <f>ROUND(VLOOKUP($P94,[1]age!$A$2:$M$457,3,FALSE),1)</f>
        <v>#N/A</v>
      </c>
      <c r="T94" s="1" t="e">
        <f>ROUND(VLOOKUP($P94,[1]age!$A$2:$M$457,4,FALSE),1)</f>
        <v>#N/A</v>
      </c>
      <c r="U94" s="1" t="e">
        <f>ROUND(VLOOKUP($P94,[1]age!$A$2:$M$457,5,FALSE),1)</f>
        <v>#N/A</v>
      </c>
      <c r="V94" s="1" t="e">
        <f>ROUND(VLOOKUP($P94,[1]age!$A$2:$M$457,6,FALSE),1)</f>
        <v>#N/A</v>
      </c>
      <c r="W94" s="1" t="e">
        <f>ROUND(VLOOKUP($P94,[1]age!$A$2:$M$457,7,FALSE),1)</f>
        <v>#N/A</v>
      </c>
      <c r="X94" s="1" t="e">
        <f>ROUND(VLOOKUP($P94,[1]age!$A$2:$M$457,8,FALSE),1)</f>
        <v>#N/A</v>
      </c>
      <c r="Y94" s="1" t="e">
        <f>ROUND(VLOOKUP($P94,[1]age!$A$2:$M$457,9,FALSE),1)</f>
        <v>#N/A</v>
      </c>
      <c r="Z94" s="1" t="e">
        <f>ROUND(VLOOKUP($P94,[1]age!$A$2:$M$457,10,FALSE),1)</f>
        <v>#N/A</v>
      </c>
      <c r="AA94" s="1" t="e">
        <f>ROUND(VLOOKUP($P94,[1]age!$A$2:$M$457,11,FALSE),1)</f>
        <v>#N/A</v>
      </c>
      <c r="AB94" s="1" t="e">
        <f>ROUND(VLOOKUP($P94,[1]age!$A$2:$M$457,12,FALSE),1)</f>
        <v>#N/A</v>
      </c>
      <c r="AC94" s="1" t="e">
        <f>ROUND(VLOOKUP($P94,[1]age!$A$2:$M$457,13,FALSE),1)</f>
        <v>#N/A</v>
      </c>
      <c r="AD94" s="1" t="e">
        <f>ROUND(VLOOKUP($Q94,[1]ht!$A$2:$H$253,2,FALSE),1)</f>
        <v>#N/A</v>
      </c>
      <c r="AE94" s="1" t="e">
        <f>ROUND(VLOOKUP($Q94,[1]ht!$A$2:$H$253,3,FALSE),1)</f>
        <v>#N/A</v>
      </c>
      <c r="AF94" s="1" t="e">
        <f>ROUND(VLOOKUP($Q94,[1]ht!$A$2:$H$253,4,FALSE),1)</f>
        <v>#N/A</v>
      </c>
      <c r="AG94" s="1" t="e">
        <f>ROUND(VLOOKUP($Q94,[1]ht!$A$2:$H$253,5,FALSE),1)</f>
        <v>#N/A</v>
      </c>
      <c r="AH94" s="1" t="e">
        <f>ROUND(VLOOKUP($Q94,[1]ht!$A$2:$H$253,6,FALSE),1)</f>
        <v>#N/A</v>
      </c>
      <c r="AI94" s="1" t="e">
        <f>ROUND(VLOOKUP($Q94,[1]ht!$A$2:$H$253,7,FALSE),1)</f>
        <v>#N/A</v>
      </c>
      <c r="AJ94" s="1" t="e">
        <f>ROUND(VLOOKUP($Q94,[1]ht!$A$2:$H$253,8,FALSE),1)</f>
        <v>#N/A</v>
      </c>
    </row>
    <row r="95" spans="1:36">
      <c r="A95" s="5">
        <v>90</v>
      </c>
      <c r="B95" s="6"/>
      <c r="C95" s="6"/>
      <c r="D95" s="32"/>
      <c r="E95" s="21"/>
      <c r="F95" s="9"/>
      <c r="G95" s="30">
        <f t="shared" si="12"/>
        <v>0</v>
      </c>
      <c r="H95" s="30">
        <f t="shared" si="13"/>
        <v>0</v>
      </c>
      <c r="I95" s="9"/>
      <c r="J95" s="9"/>
      <c r="K95" s="24" t="str">
        <f t="shared" si="7"/>
        <v/>
      </c>
      <c r="L95" s="24" t="str">
        <f t="shared" si="8"/>
        <v/>
      </c>
      <c r="M95" s="24" t="str">
        <f t="shared" si="9"/>
        <v/>
      </c>
      <c r="N95" s="10" t="str">
        <f>[1]Profile!$B$2</f>
        <v>700101-1</v>
      </c>
      <c r="O95" s="11" t="e">
        <f>#REF!</f>
        <v>#REF!</v>
      </c>
      <c r="P95" s="1" t="str">
        <f t="shared" si="10"/>
        <v>0</v>
      </c>
      <c r="Q95" s="1" t="str">
        <f t="shared" si="11"/>
        <v>0</v>
      </c>
      <c r="R95" s="1" t="e">
        <f>ROUND(VLOOKUP($P95,[1]age!$A$2:$M$457,2,FALSE),1)</f>
        <v>#N/A</v>
      </c>
      <c r="S95" s="1" t="e">
        <f>ROUND(VLOOKUP($P95,[1]age!$A$2:$M$457,3,FALSE),1)</f>
        <v>#N/A</v>
      </c>
      <c r="T95" s="1" t="e">
        <f>ROUND(VLOOKUP($P95,[1]age!$A$2:$M$457,4,FALSE),1)</f>
        <v>#N/A</v>
      </c>
      <c r="U95" s="1" t="e">
        <f>ROUND(VLOOKUP($P95,[1]age!$A$2:$M$457,5,FALSE),1)</f>
        <v>#N/A</v>
      </c>
      <c r="V95" s="1" t="e">
        <f>ROUND(VLOOKUP($P95,[1]age!$A$2:$M$457,6,FALSE),1)</f>
        <v>#N/A</v>
      </c>
      <c r="W95" s="1" t="e">
        <f>ROUND(VLOOKUP($P95,[1]age!$A$2:$M$457,7,FALSE),1)</f>
        <v>#N/A</v>
      </c>
      <c r="X95" s="1" t="e">
        <f>ROUND(VLOOKUP($P95,[1]age!$A$2:$M$457,8,FALSE),1)</f>
        <v>#N/A</v>
      </c>
      <c r="Y95" s="1" t="e">
        <f>ROUND(VLOOKUP($P95,[1]age!$A$2:$M$457,9,FALSE),1)</f>
        <v>#N/A</v>
      </c>
      <c r="Z95" s="1" t="e">
        <f>ROUND(VLOOKUP($P95,[1]age!$A$2:$M$457,10,FALSE),1)</f>
        <v>#N/A</v>
      </c>
      <c r="AA95" s="1" t="e">
        <f>ROUND(VLOOKUP($P95,[1]age!$A$2:$M$457,11,FALSE),1)</f>
        <v>#N/A</v>
      </c>
      <c r="AB95" s="1" t="e">
        <f>ROUND(VLOOKUP($P95,[1]age!$A$2:$M$457,12,FALSE),1)</f>
        <v>#N/A</v>
      </c>
      <c r="AC95" s="1" t="e">
        <f>ROUND(VLOOKUP($P95,[1]age!$A$2:$M$457,13,FALSE),1)</f>
        <v>#N/A</v>
      </c>
      <c r="AD95" s="1" t="e">
        <f>ROUND(VLOOKUP($Q95,[1]ht!$A$2:$H$253,2,FALSE),1)</f>
        <v>#N/A</v>
      </c>
      <c r="AE95" s="1" t="e">
        <f>ROUND(VLOOKUP($Q95,[1]ht!$A$2:$H$253,3,FALSE),1)</f>
        <v>#N/A</v>
      </c>
      <c r="AF95" s="1" t="e">
        <f>ROUND(VLOOKUP($Q95,[1]ht!$A$2:$H$253,4,FALSE),1)</f>
        <v>#N/A</v>
      </c>
      <c r="AG95" s="1" t="e">
        <f>ROUND(VLOOKUP($Q95,[1]ht!$A$2:$H$253,5,FALSE),1)</f>
        <v>#N/A</v>
      </c>
      <c r="AH95" s="1" t="e">
        <f>ROUND(VLOOKUP($Q95,[1]ht!$A$2:$H$253,6,FALSE),1)</f>
        <v>#N/A</v>
      </c>
      <c r="AI95" s="1" t="e">
        <f>ROUND(VLOOKUP($Q95,[1]ht!$A$2:$H$253,7,FALSE),1)</f>
        <v>#N/A</v>
      </c>
      <c r="AJ95" s="1" t="e">
        <f>ROUND(VLOOKUP($Q95,[1]ht!$A$2:$H$253,8,FALSE),1)</f>
        <v>#N/A</v>
      </c>
    </row>
    <row r="96" spans="1:36">
      <c r="A96" s="5">
        <v>91</v>
      </c>
      <c r="B96" s="6"/>
      <c r="C96" s="6"/>
      <c r="D96" s="32"/>
      <c r="E96" s="21"/>
      <c r="F96" s="9"/>
      <c r="G96" s="30">
        <f t="shared" si="12"/>
        <v>0</v>
      </c>
      <c r="H96" s="30">
        <f t="shared" si="13"/>
        <v>0</v>
      </c>
      <c r="I96" s="9"/>
      <c r="J96" s="9"/>
      <c r="K96" s="24" t="str">
        <f t="shared" si="7"/>
        <v/>
      </c>
      <c r="L96" s="24" t="str">
        <f t="shared" si="8"/>
        <v/>
      </c>
      <c r="M96" s="24" t="str">
        <f t="shared" si="9"/>
        <v/>
      </c>
      <c r="N96" s="10" t="str">
        <f>[1]Profile!$B$2</f>
        <v>700101-1</v>
      </c>
      <c r="O96" s="11" t="e">
        <f>#REF!</f>
        <v>#REF!</v>
      </c>
      <c r="P96" s="1" t="str">
        <f t="shared" si="10"/>
        <v>0</v>
      </c>
      <c r="Q96" s="1" t="str">
        <f t="shared" si="11"/>
        <v>0</v>
      </c>
      <c r="R96" s="1" t="e">
        <f>ROUND(VLOOKUP($P96,[1]age!$A$2:$M$457,2,FALSE),1)</f>
        <v>#N/A</v>
      </c>
      <c r="S96" s="1" t="e">
        <f>ROUND(VLOOKUP($P96,[1]age!$A$2:$M$457,3,FALSE),1)</f>
        <v>#N/A</v>
      </c>
      <c r="T96" s="1" t="e">
        <f>ROUND(VLOOKUP($P96,[1]age!$A$2:$M$457,4,FALSE),1)</f>
        <v>#N/A</v>
      </c>
      <c r="U96" s="1" t="e">
        <f>ROUND(VLOOKUP($P96,[1]age!$A$2:$M$457,5,FALSE),1)</f>
        <v>#N/A</v>
      </c>
      <c r="V96" s="1" t="e">
        <f>ROUND(VLOOKUP($P96,[1]age!$A$2:$M$457,6,FALSE),1)</f>
        <v>#N/A</v>
      </c>
      <c r="W96" s="1" t="e">
        <f>ROUND(VLOOKUP($P96,[1]age!$A$2:$M$457,7,FALSE),1)</f>
        <v>#N/A</v>
      </c>
      <c r="X96" s="1" t="e">
        <f>ROUND(VLOOKUP($P96,[1]age!$A$2:$M$457,8,FALSE),1)</f>
        <v>#N/A</v>
      </c>
      <c r="Y96" s="1" t="e">
        <f>ROUND(VLOOKUP($P96,[1]age!$A$2:$M$457,9,FALSE),1)</f>
        <v>#N/A</v>
      </c>
      <c r="Z96" s="1" t="e">
        <f>ROUND(VLOOKUP($P96,[1]age!$A$2:$M$457,10,FALSE),1)</f>
        <v>#N/A</v>
      </c>
      <c r="AA96" s="1" t="e">
        <f>ROUND(VLOOKUP($P96,[1]age!$A$2:$M$457,11,FALSE),1)</f>
        <v>#N/A</v>
      </c>
      <c r="AB96" s="1" t="e">
        <f>ROUND(VLOOKUP($P96,[1]age!$A$2:$M$457,12,FALSE),1)</f>
        <v>#N/A</v>
      </c>
      <c r="AC96" s="1" t="e">
        <f>ROUND(VLOOKUP($P96,[1]age!$A$2:$M$457,13,FALSE),1)</f>
        <v>#N/A</v>
      </c>
      <c r="AD96" s="1" t="e">
        <f>ROUND(VLOOKUP($Q96,[1]ht!$A$2:$H$253,2,FALSE),1)</f>
        <v>#N/A</v>
      </c>
      <c r="AE96" s="1" t="e">
        <f>ROUND(VLOOKUP($Q96,[1]ht!$A$2:$H$253,3,FALSE),1)</f>
        <v>#N/A</v>
      </c>
      <c r="AF96" s="1" t="e">
        <f>ROUND(VLOOKUP($Q96,[1]ht!$A$2:$H$253,4,FALSE),1)</f>
        <v>#N/A</v>
      </c>
      <c r="AG96" s="1" t="e">
        <f>ROUND(VLOOKUP($Q96,[1]ht!$A$2:$H$253,5,FALSE),1)</f>
        <v>#N/A</v>
      </c>
      <c r="AH96" s="1" t="e">
        <f>ROUND(VLOOKUP($Q96,[1]ht!$A$2:$H$253,6,FALSE),1)</f>
        <v>#N/A</v>
      </c>
      <c r="AI96" s="1" t="e">
        <f>ROUND(VLOOKUP($Q96,[1]ht!$A$2:$H$253,7,FALSE),1)</f>
        <v>#N/A</v>
      </c>
      <c r="AJ96" s="1" t="e">
        <f>ROUND(VLOOKUP($Q96,[1]ht!$A$2:$H$253,8,FALSE),1)</f>
        <v>#N/A</v>
      </c>
    </row>
    <row r="97" spans="1:36">
      <c r="A97" s="5">
        <v>92</v>
      </c>
      <c r="B97" s="6"/>
      <c r="C97" s="6"/>
      <c r="D97" s="32"/>
      <c r="E97" s="21"/>
      <c r="F97" s="9"/>
      <c r="G97" s="30">
        <f t="shared" si="12"/>
        <v>0</v>
      </c>
      <c r="H97" s="30">
        <f t="shared" si="13"/>
        <v>0</v>
      </c>
      <c r="I97" s="9"/>
      <c r="J97" s="9"/>
      <c r="K97" s="24" t="str">
        <f t="shared" si="7"/>
        <v/>
      </c>
      <c r="L97" s="24" t="str">
        <f t="shared" si="8"/>
        <v/>
      </c>
      <c r="M97" s="24" t="str">
        <f t="shared" si="9"/>
        <v/>
      </c>
      <c r="N97" s="10" t="str">
        <f>[1]Profile!$B$2</f>
        <v>700101-1</v>
      </c>
      <c r="O97" s="11" t="e">
        <f>#REF!</f>
        <v>#REF!</v>
      </c>
      <c r="P97" s="1" t="str">
        <f t="shared" si="10"/>
        <v>0</v>
      </c>
      <c r="Q97" s="1" t="str">
        <f t="shared" si="11"/>
        <v>0</v>
      </c>
      <c r="R97" s="1" t="e">
        <f>ROUND(VLOOKUP($P97,[1]age!$A$2:$M$457,2,FALSE),1)</f>
        <v>#N/A</v>
      </c>
      <c r="S97" s="1" t="e">
        <f>ROUND(VLOOKUP($P97,[1]age!$A$2:$M$457,3,FALSE),1)</f>
        <v>#N/A</v>
      </c>
      <c r="T97" s="1" t="e">
        <f>ROUND(VLOOKUP($P97,[1]age!$A$2:$M$457,4,FALSE),1)</f>
        <v>#N/A</v>
      </c>
      <c r="U97" s="1" t="e">
        <f>ROUND(VLOOKUP($P97,[1]age!$A$2:$M$457,5,FALSE),1)</f>
        <v>#N/A</v>
      </c>
      <c r="V97" s="1" t="e">
        <f>ROUND(VLOOKUP($P97,[1]age!$A$2:$M$457,6,FALSE),1)</f>
        <v>#N/A</v>
      </c>
      <c r="W97" s="1" t="e">
        <f>ROUND(VLOOKUP($P97,[1]age!$A$2:$M$457,7,FALSE),1)</f>
        <v>#N/A</v>
      </c>
      <c r="X97" s="1" t="e">
        <f>ROUND(VLOOKUP($P97,[1]age!$A$2:$M$457,8,FALSE),1)</f>
        <v>#N/A</v>
      </c>
      <c r="Y97" s="1" t="e">
        <f>ROUND(VLOOKUP($P97,[1]age!$A$2:$M$457,9,FALSE),1)</f>
        <v>#N/A</v>
      </c>
      <c r="Z97" s="1" t="e">
        <f>ROUND(VLOOKUP($P97,[1]age!$A$2:$M$457,10,FALSE),1)</f>
        <v>#N/A</v>
      </c>
      <c r="AA97" s="1" t="e">
        <f>ROUND(VLOOKUP($P97,[1]age!$A$2:$M$457,11,FALSE),1)</f>
        <v>#N/A</v>
      </c>
      <c r="AB97" s="1" t="e">
        <f>ROUND(VLOOKUP($P97,[1]age!$A$2:$M$457,12,FALSE),1)</f>
        <v>#N/A</v>
      </c>
      <c r="AC97" s="1" t="e">
        <f>ROUND(VLOOKUP($P97,[1]age!$A$2:$M$457,13,FALSE),1)</f>
        <v>#N/A</v>
      </c>
      <c r="AD97" s="1" t="e">
        <f>ROUND(VLOOKUP($Q97,[1]ht!$A$2:$H$253,2,FALSE),1)</f>
        <v>#N/A</v>
      </c>
      <c r="AE97" s="1" t="e">
        <f>ROUND(VLOOKUP($Q97,[1]ht!$A$2:$H$253,3,FALSE),1)</f>
        <v>#N/A</v>
      </c>
      <c r="AF97" s="1" t="e">
        <f>ROUND(VLOOKUP($Q97,[1]ht!$A$2:$H$253,4,FALSE),1)</f>
        <v>#N/A</v>
      </c>
      <c r="AG97" s="1" t="e">
        <f>ROUND(VLOOKUP($Q97,[1]ht!$A$2:$H$253,5,FALSE),1)</f>
        <v>#N/A</v>
      </c>
      <c r="AH97" s="1" t="e">
        <f>ROUND(VLOOKUP($Q97,[1]ht!$A$2:$H$253,6,FALSE),1)</f>
        <v>#N/A</v>
      </c>
      <c r="AI97" s="1" t="e">
        <f>ROUND(VLOOKUP($Q97,[1]ht!$A$2:$H$253,7,FALSE),1)</f>
        <v>#N/A</v>
      </c>
      <c r="AJ97" s="1" t="e">
        <f>ROUND(VLOOKUP($Q97,[1]ht!$A$2:$H$253,8,FALSE),1)</f>
        <v>#N/A</v>
      </c>
    </row>
    <row r="98" spans="1:36">
      <c r="A98" s="5">
        <v>93</v>
      </c>
      <c r="B98" s="6"/>
      <c r="C98" s="6"/>
      <c r="D98" s="32"/>
      <c r="E98" s="21"/>
      <c r="F98" s="9"/>
      <c r="G98" s="30">
        <f t="shared" si="12"/>
        <v>0</v>
      </c>
      <c r="H98" s="30">
        <f t="shared" si="13"/>
        <v>0</v>
      </c>
      <c r="I98" s="9"/>
      <c r="J98" s="9"/>
      <c r="K98" s="24" t="str">
        <f t="shared" si="7"/>
        <v/>
      </c>
      <c r="L98" s="24" t="str">
        <f t="shared" si="8"/>
        <v/>
      </c>
      <c r="M98" s="24" t="str">
        <f t="shared" si="9"/>
        <v/>
      </c>
      <c r="N98" s="10" t="str">
        <f>[1]Profile!$B$2</f>
        <v>700101-1</v>
      </c>
      <c r="O98" s="11" t="e">
        <f>#REF!</f>
        <v>#REF!</v>
      </c>
      <c r="P98" s="1" t="str">
        <f t="shared" si="10"/>
        <v>0</v>
      </c>
      <c r="Q98" s="1" t="str">
        <f t="shared" si="11"/>
        <v>0</v>
      </c>
      <c r="R98" s="1" t="e">
        <f>ROUND(VLOOKUP($P98,[1]age!$A$2:$M$457,2,FALSE),1)</f>
        <v>#N/A</v>
      </c>
      <c r="S98" s="1" t="e">
        <f>ROUND(VLOOKUP($P98,[1]age!$A$2:$M$457,3,FALSE),1)</f>
        <v>#N/A</v>
      </c>
      <c r="T98" s="1" t="e">
        <f>ROUND(VLOOKUP($P98,[1]age!$A$2:$M$457,4,FALSE),1)</f>
        <v>#N/A</v>
      </c>
      <c r="U98" s="1" t="e">
        <f>ROUND(VLOOKUP($P98,[1]age!$A$2:$M$457,5,FALSE),1)</f>
        <v>#N/A</v>
      </c>
      <c r="V98" s="1" t="e">
        <f>ROUND(VLOOKUP($P98,[1]age!$A$2:$M$457,6,FALSE),1)</f>
        <v>#N/A</v>
      </c>
      <c r="W98" s="1" t="e">
        <f>ROUND(VLOOKUP($P98,[1]age!$A$2:$M$457,7,FALSE),1)</f>
        <v>#N/A</v>
      </c>
      <c r="X98" s="1" t="e">
        <f>ROUND(VLOOKUP($P98,[1]age!$A$2:$M$457,8,FALSE),1)</f>
        <v>#N/A</v>
      </c>
      <c r="Y98" s="1" t="e">
        <f>ROUND(VLOOKUP($P98,[1]age!$A$2:$M$457,9,FALSE),1)</f>
        <v>#N/A</v>
      </c>
      <c r="Z98" s="1" t="e">
        <f>ROUND(VLOOKUP($P98,[1]age!$A$2:$M$457,10,FALSE),1)</f>
        <v>#N/A</v>
      </c>
      <c r="AA98" s="1" t="e">
        <f>ROUND(VLOOKUP($P98,[1]age!$A$2:$M$457,11,FALSE),1)</f>
        <v>#N/A</v>
      </c>
      <c r="AB98" s="1" t="e">
        <f>ROUND(VLOOKUP($P98,[1]age!$A$2:$M$457,12,FALSE),1)</f>
        <v>#N/A</v>
      </c>
      <c r="AC98" s="1" t="e">
        <f>ROUND(VLOOKUP($P98,[1]age!$A$2:$M$457,13,FALSE),1)</f>
        <v>#N/A</v>
      </c>
      <c r="AD98" s="1" t="e">
        <f>ROUND(VLOOKUP($Q98,[1]ht!$A$2:$H$253,2,FALSE),1)</f>
        <v>#N/A</v>
      </c>
      <c r="AE98" s="1" t="e">
        <f>ROUND(VLOOKUP($Q98,[1]ht!$A$2:$H$253,3,FALSE),1)</f>
        <v>#N/A</v>
      </c>
      <c r="AF98" s="1" t="e">
        <f>ROUND(VLOOKUP($Q98,[1]ht!$A$2:$H$253,4,FALSE),1)</f>
        <v>#N/A</v>
      </c>
      <c r="AG98" s="1" t="e">
        <f>ROUND(VLOOKUP($Q98,[1]ht!$A$2:$H$253,5,FALSE),1)</f>
        <v>#N/A</v>
      </c>
      <c r="AH98" s="1" t="e">
        <f>ROUND(VLOOKUP($Q98,[1]ht!$A$2:$H$253,6,FALSE),1)</f>
        <v>#N/A</v>
      </c>
      <c r="AI98" s="1" t="e">
        <f>ROUND(VLOOKUP($Q98,[1]ht!$A$2:$H$253,7,FALSE),1)</f>
        <v>#N/A</v>
      </c>
      <c r="AJ98" s="1" t="e">
        <f>ROUND(VLOOKUP($Q98,[1]ht!$A$2:$H$253,8,FALSE),1)</f>
        <v>#N/A</v>
      </c>
    </row>
    <row r="99" spans="1:36">
      <c r="A99" s="5">
        <v>94</v>
      </c>
      <c r="B99" s="6"/>
      <c r="C99" s="6"/>
      <c r="D99" s="32"/>
      <c r="E99" s="21"/>
      <c r="F99" s="9"/>
      <c r="G99" s="30">
        <f t="shared" si="12"/>
        <v>0</v>
      </c>
      <c r="H99" s="30">
        <f t="shared" si="13"/>
        <v>0</v>
      </c>
      <c r="I99" s="9"/>
      <c r="J99" s="9"/>
      <c r="K99" s="24" t="str">
        <f t="shared" si="7"/>
        <v/>
      </c>
      <c r="L99" s="24" t="str">
        <f t="shared" si="8"/>
        <v/>
      </c>
      <c r="M99" s="24" t="str">
        <f t="shared" si="9"/>
        <v/>
      </c>
      <c r="N99" s="10" t="str">
        <f>[1]Profile!$B$2</f>
        <v>700101-1</v>
      </c>
      <c r="O99" s="11" t="e">
        <f>#REF!</f>
        <v>#REF!</v>
      </c>
      <c r="P99" s="1" t="str">
        <f t="shared" si="10"/>
        <v>0</v>
      </c>
      <c r="Q99" s="1" t="str">
        <f t="shared" si="11"/>
        <v>0</v>
      </c>
      <c r="R99" s="1" t="e">
        <f>ROUND(VLOOKUP($P99,[1]age!$A$2:$M$457,2,FALSE),1)</f>
        <v>#N/A</v>
      </c>
      <c r="S99" s="1" t="e">
        <f>ROUND(VLOOKUP($P99,[1]age!$A$2:$M$457,3,FALSE),1)</f>
        <v>#N/A</v>
      </c>
      <c r="T99" s="1" t="e">
        <f>ROUND(VLOOKUP($P99,[1]age!$A$2:$M$457,4,FALSE),1)</f>
        <v>#N/A</v>
      </c>
      <c r="U99" s="1" t="e">
        <f>ROUND(VLOOKUP($P99,[1]age!$A$2:$M$457,5,FALSE),1)</f>
        <v>#N/A</v>
      </c>
      <c r="V99" s="1" t="e">
        <f>ROUND(VLOOKUP($P99,[1]age!$A$2:$M$457,6,FALSE),1)</f>
        <v>#N/A</v>
      </c>
      <c r="W99" s="1" t="e">
        <f>ROUND(VLOOKUP($P99,[1]age!$A$2:$M$457,7,FALSE),1)</f>
        <v>#N/A</v>
      </c>
      <c r="X99" s="1" t="e">
        <f>ROUND(VLOOKUP($P99,[1]age!$A$2:$M$457,8,FALSE),1)</f>
        <v>#N/A</v>
      </c>
      <c r="Y99" s="1" t="e">
        <f>ROUND(VLOOKUP($P99,[1]age!$A$2:$M$457,9,FALSE),1)</f>
        <v>#N/A</v>
      </c>
      <c r="Z99" s="1" t="e">
        <f>ROUND(VLOOKUP($P99,[1]age!$A$2:$M$457,10,FALSE),1)</f>
        <v>#N/A</v>
      </c>
      <c r="AA99" s="1" t="e">
        <f>ROUND(VLOOKUP($P99,[1]age!$A$2:$M$457,11,FALSE),1)</f>
        <v>#N/A</v>
      </c>
      <c r="AB99" s="1" t="e">
        <f>ROUND(VLOOKUP($P99,[1]age!$A$2:$M$457,12,FALSE),1)</f>
        <v>#N/A</v>
      </c>
      <c r="AC99" s="1" t="e">
        <f>ROUND(VLOOKUP($P99,[1]age!$A$2:$M$457,13,FALSE),1)</f>
        <v>#N/A</v>
      </c>
      <c r="AD99" s="1" t="e">
        <f>ROUND(VLOOKUP($Q99,[1]ht!$A$2:$H$253,2,FALSE),1)</f>
        <v>#N/A</v>
      </c>
      <c r="AE99" s="1" t="e">
        <f>ROUND(VLOOKUP($Q99,[1]ht!$A$2:$H$253,3,FALSE),1)</f>
        <v>#N/A</v>
      </c>
      <c r="AF99" s="1" t="e">
        <f>ROUND(VLOOKUP($Q99,[1]ht!$A$2:$H$253,4,FALSE),1)</f>
        <v>#N/A</v>
      </c>
      <c r="AG99" s="1" t="e">
        <f>ROUND(VLOOKUP($Q99,[1]ht!$A$2:$H$253,5,FALSE),1)</f>
        <v>#N/A</v>
      </c>
      <c r="AH99" s="1" t="e">
        <f>ROUND(VLOOKUP($Q99,[1]ht!$A$2:$H$253,6,FALSE),1)</f>
        <v>#N/A</v>
      </c>
      <c r="AI99" s="1" t="e">
        <f>ROUND(VLOOKUP($Q99,[1]ht!$A$2:$H$253,7,FALSE),1)</f>
        <v>#N/A</v>
      </c>
      <c r="AJ99" s="1" t="e">
        <f>ROUND(VLOOKUP($Q99,[1]ht!$A$2:$H$253,8,FALSE),1)</f>
        <v>#N/A</v>
      </c>
    </row>
    <row r="100" spans="1:36">
      <c r="A100" s="5">
        <v>95</v>
      </c>
      <c r="B100" s="6"/>
      <c r="C100" s="6"/>
      <c r="D100" s="32"/>
      <c r="E100" s="21"/>
      <c r="F100" s="9"/>
      <c r="G100" s="30">
        <f t="shared" si="12"/>
        <v>0</v>
      </c>
      <c r="H100" s="30">
        <f t="shared" si="13"/>
        <v>0</v>
      </c>
      <c r="I100" s="9"/>
      <c r="J100" s="9"/>
      <c r="K100" s="24" t="str">
        <f t="shared" si="7"/>
        <v/>
      </c>
      <c r="L100" s="24" t="str">
        <f t="shared" si="8"/>
        <v/>
      </c>
      <c r="M100" s="24" t="str">
        <f t="shared" si="9"/>
        <v/>
      </c>
      <c r="N100" s="10" t="str">
        <f>[1]Profile!$B$2</f>
        <v>700101-1</v>
      </c>
      <c r="O100" s="11" t="e">
        <f>#REF!</f>
        <v>#REF!</v>
      </c>
      <c r="P100" s="1" t="str">
        <f t="shared" si="10"/>
        <v>0</v>
      </c>
      <c r="Q100" s="1" t="str">
        <f t="shared" si="11"/>
        <v>0</v>
      </c>
      <c r="R100" s="1" t="e">
        <f>ROUND(VLOOKUP($P100,[1]age!$A$2:$M$457,2,FALSE),1)</f>
        <v>#N/A</v>
      </c>
      <c r="S100" s="1" t="e">
        <f>ROUND(VLOOKUP($P100,[1]age!$A$2:$M$457,3,FALSE),1)</f>
        <v>#N/A</v>
      </c>
      <c r="T100" s="1" t="e">
        <f>ROUND(VLOOKUP($P100,[1]age!$A$2:$M$457,4,FALSE),1)</f>
        <v>#N/A</v>
      </c>
      <c r="U100" s="1" t="e">
        <f>ROUND(VLOOKUP($P100,[1]age!$A$2:$M$457,5,FALSE),1)</f>
        <v>#N/A</v>
      </c>
      <c r="V100" s="1" t="e">
        <f>ROUND(VLOOKUP($P100,[1]age!$A$2:$M$457,6,FALSE),1)</f>
        <v>#N/A</v>
      </c>
      <c r="W100" s="1" t="e">
        <f>ROUND(VLOOKUP($P100,[1]age!$A$2:$M$457,7,FALSE),1)</f>
        <v>#N/A</v>
      </c>
      <c r="X100" s="1" t="e">
        <f>ROUND(VLOOKUP($P100,[1]age!$A$2:$M$457,8,FALSE),1)</f>
        <v>#N/A</v>
      </c>
      <c r="Y100" s="1" t="e">
        <f>ROUND(VLOOKUP($P100,[1]age!$A$2:$M$457,9,FALSE),1)</f>
        <v>#N/A</v>
      </c>
      <c r="Z100" s="1" t="e">
        <f>ROUND(VLOOKUP($P100,[1]age!$A$2:$M$457,10,FALSE),1)</f>
        <v>#N/A</v>
      </c>
      <c r="AA100" s="1" t="e">
        <f>ROUND(VLOOKUP($P100,[1]age!$A$2:$M$457,11,FALSE),1)</f>
        <v>#N/A</v>
      </c>
      <c r="AB100" s="1" t="e">
        <f>ROUND(VLOOKUP($P100,[1]age!$A$2:$M$457,12,FALSE),1)</f>
        <v>#N/A</v>
      </c>
      <c r="AC100" s="1" t="e">
        <f>ROUND(VLOOKUP($P100,[1]age!$A$2:$M$457,13,FALSE),1)</f>
        <v>#N/A</v>
      </c>
      <c r="AD100" s="1" t="e">
        <f>ROUND(VLOOKUP($Q100,[1]ht!$A$2:$H$253,2,FALSE),1)</f>
        <v>#N/A</v>
      </c>
      <c r="AE100" s="1" t="e">
        <f>ROUND(VLOOKUP($Q100,[1]ht!$A$2:$H$253,3,FALSE),1)</f>
        <v>#N/A</v>
      </c>
      <c r="AF100" s="1" t="e">
        <f>ROUND(VLOOKUP($Q100,[1]ht!$A$2:$H$253,4,FALSE),1)</f>
        <v>#N/A</v>
      </c>
      <c r="AG100" s="1" t="e">
        <f>ROUND(VLOOKUP($Q100,[1]ht!$A$2:$H$253,5,FALSE),1)</f>
        <v>#N/A</v>
      </c>
      <c r="AH100" s="1" t="e">
        <f>ROUND(VLOOKUP($Q100,[1]ht!$A$2:$H$253,6,FALSE),1)</f>
        <v>#N/A</v>
      </c>
      <c r="AI100" s="1" t="e">
        <f>ROUND(VLOOKUP($Q100,[1]ht!$A$2:$H$253,7,FALSE),1)</f>
        <v>#N/A</v>
      </c>
      <c r="AJ100" s="1" t="e">
        <f>ROUND(VLOOKUP($Q100,[1]ht!$A$2:$H$253,8,FALSE),1)</f>
        <v>#N/A</v>
      </c>
    </row>
    <row r="101" spans="1:36">
      <c r="A101" s="5">
        <v>96</v>
      </c>
      <c r="B101" s="6"/>
      <c r="C101" s="6"/>
      <c r="D101" s="32"/>
      <c r="E101" s="21"/>
      <c r="F101" s="9"/>
      <c r="G101" s="30">
        <f t="shared" si="12"/>
        <v>0</v>
      </c>
      <c r="H101" s="30">
        <f t="shared" si="13"/>
        <v>0</v>
      </c>
      <c r="I101" s="9"/>
      <c r="J101" s="9"/>
      <c r="K101" s="24" t="str">
        <f t="shared" si="7"/>
        <v/>
      </c>
      <c r="L101" s="24" t="str">
        <f t="shared" si="8"/>
        <v/>
      </c>
      <c r="M101" s="24" t="str">
        <f t="shared" si="9"/>
        <v/>
      </c>
      <c r="N101" s="10" t="str">
        <f>[1]Profile!$B$2</f>
        <v>700101-1</v>
      </c>
      <c r="O101" s="11" t="e">
        <f>#REF!</f>
        <v>#REF!</v>
      </c>
      <c r="P101" s="1" t="str">
        <f t="shared" si="10"/>
        <v>0</v>
      </c>
      <c r="Q101" s="1" t="str">
        <f t="shared" si="11"/>
        <v>0</v>
      </c>
      <c r="R101" s="1" t="e">
        <f>ROUND(VLOOKUP($P101,[1]age!$A$2:$M$457,2,FALSE),1)</f>
        <v>#N/A</v>
      </c>
      <c r="S101" s="1" t="e">
        <f>ROUND(VLOOKUP($P101,[1]age!$A$2:$M$457,3,FALSE),1)</f>
        <v>#N/A</v>
      </c>
      <c r="T101" s="1" t="e">
        <f>ROUND(VLOOKUP($P101,[1]age!$A$2:$M$457,4,FALSE),1)</f>
        <v>#N/A</v>
      </c>
      <c r="U101" s="1" t="e">
        <f>ROUND(VLOOKUP($P101,[1]age!$A$2:$M$457,5,FALSE),1)</f>
        <v>#N/A</v>
      </c>
      <c r="V101" s="1" t="e">
        <f>ROUND(VLOOKUP($P101,[1]age!$A$2:$M$457,6,FALSE),1)</f>
        <v>#N/A</v>
      </c>
      <c r="W101" s="1" t="e">
        <f>ROUND(VLOOKUP($P101,[1]age!$A$2:$M$457,7,FALSE),1)</f>
        <v>#N/A</v>
      </c>
      <c r="X101" s="1" t="e">
        <f>ROUND(VLOOKUP($P101,[1]age!$A$2:$M$457,8,FALSE),1)</f>
        <v>#N/A</v>
      </c>
      <c r="Y101" s="1" t="e">
        <f>ROUND(VLOOKUP($P101,[1]age!$A$2:$M$457,9,FALSE),1)</f>
        <v>#N/A</v>
      </c>
      <c r="Z101" s="1" t="e">
        <f>ROUND(VLOOKUP($P101,[1]age!$A$2:$M$457,10,FALSE),1)</f>
        <v>#N/A</v>
      </c>
      <c r="AA101" s="1" t="e">
        <f>ROUND(VLOOKUP($P101,[1]age!$A$2:$M$457,11,FALSE),1)</f>
        <v>#N/A</v>
      </c>
      <c r="AB101" s="1" t="e">
        <f>ROUND(VLOOKUP($P101,[1]age!$A$2:$M$457,12,FALSE),1)</f>
        <v>#N/A</v>
      </c>
      <c r="AC101" s="1" t="e">
        <f>ROUND(VLOOKUP($P101,[1]age!$A$2:$M$457,13,FALSE),1)</f>
        <v>#N/A</v>
      </c>
      <c r="AD101" s="1" t="e">
        <f>ROUND(VLOOKUP($Q101,[1]ht!$A$2:$H$253,2,FALSE),1)</f>
        <v>#N/A</v>
      </c>
      <c r="AE101" s="1" t="e">
        <f>ROUND(VLOOKUP($Q101,[1]ht!$A$2:$H$253,3,FALSE),1)</f>
        <v>#N/A</v>
      </c>
      <c r="AF101" s="1" t="e">
        <f>ROUND(VLOOKUP($Q101,[1]ht!$A$2:$H$253,4,FALSE),1)</f>
        <v>#N/A</v>
      </c>
      <c r="AG101" s="1" t="e">
        <f>ROUND(VLOOKUP($Q101,[1]ht!$A$2:$H$253,5,FALSE),1)</f>
        <v>#N/A</v>
      </c>
      <c r="AH101" s="1" t="e">
        <f>ROUND(VLOOKUP($Q101,[1]ht!$A$2:$H$253,6,FALSE),1)</f>
        <v>#N/A</v>
      </c>
      <c r="AI101" s="1" t="e">
        <f>ROUND(VLOOKUP($Q101,[1]ht!$A$2:$H$253,7,FALSE),1)</f>
        <v>#N/A</v>
      </c>
      <c r="AJ101" s="1" t="e">
        <f>ROUND(VLOOKUP($Q101,[1]ht!$A$2:$H$253,8,FALSE),1)</f>
        <v>#N/A</v>
      </c>
    </row>
    <row r="102" spans="1:36">
      <c r="A102" s="5">
        <v>97</v>
      </c>
      <c r="B102" s="6"/>
      <c r="C102" s="6"/>
      <c r="D102" s="32"/>
      <c r="E102" s="21"/>
      <c r="F102" s="9"/>
      <c r="G102" s="30">
        <f t="shared" si="12"/>
        <v>0</v>
      </c>
      <c r="H102" s="30">
        <f t="shared" si="13"/>
        <v>0</v>
      </c>
      <c r="I102" s="9"/>
      <c r="J102" s="9"/>
      <c r="K102" s="24" t="str">
        <f t="shared" si="7"/>
        <v/>
      </c>
      <c r="L102" s="24" t="str">
        <f t="shared" si="8"/>
        <v/>
      </c>
      <c r="M102" s="24" t="str">
        <f t="shared" si="9"/>
        <v/>
      </c>
      <c r="N102" s="10" t="str">
        <f>[1]Profile!$B$2</f>
        <v>700101-1</v>
      </c>
      <c r="O102" s="11" t="e">
        <f>#REF!</f>
        <v>#REF!</v>
      </c>
      <c r="P102" s="1" t="str">
        <f t="shared" si="10"/>
        <v>0</v>
      </c>
      <c r="Q102" s="1" t="str">
        <f t="shared" si="11"/>
        <v>0</v>
      </c>
      <c r="R102" s="1" t="e">
        <f>ROUND(VLOOKUP($P102,[1]age!$A$2:$M$457,2,FALSE),1)</f>
        <v>#N/A</v>
      </c>
      <c r="S102" s="1" t="e">
        <f>ROUND(VLOOKUP($P102,[1]age!$A$2:$M$457,3,FALSE),1)</f>
        <v>#N/A</v>
      </c>
      <c r="T102" s="1" t="e">
        <f>ROUND(VLOOKUP($P102,[1]age!$A$2:$M$457,4,FALSE),1)</f>
        <v>#N/A</v>
      </c>
      <c r="U102" s="1" t="e">
        <f>ROUND(VLOOKUP($P102,[1]age!$A$2:$M$457,5,FALSE),1)</f>
        <v>#N/A</v>
      </c>
      <c r="V102" s="1" t="e">
        <f>ROUND(VLOOKUP($P102,[1]age!$A$2:$M$457,6,FALSE),1)</f>
        <v>#N/A</v>
      </c>
      <c r="W102" s="1" t="e">
        <f>ROUND(VLOOKUP($P102,[1]age!$A$2:$M$457,7,FALSE),1)</f>
        <v>#N/A</v>
      </c>
      <c r="X102" s="1" t="e">
        <f>ROUND(VLOOKUP($P102,[1]age!$A$2:$M$457,8,FALSE),1)</f>
        <v>#N/A</v>
      </c>
      <c r="Y102" s="1" t="e">
        <f>ROUND(VLOOKUP($P102,[1]age!$A$2:$M$457,9,FALSE),1)</f>
        <v>#N/A</v>
      </c>
      <c r="Z102" s="1" t="e">
        <f>ROUND(VLOOKUP($P102,[1]age!$A$2:$M$457,10,FALSE),1)</f>
        <v>#N/A</v>
      </c>
      <c r="AA102" s="1" t="e">
        <f>ROUND(VLOOKUP($P102,[1]age!$A$2:$M$457,11,FALSE),1)</f>
        <v>#N/A</v>
      </c>
      <c r="AB102" s="1" t="e">
        <f>ROUND(VLOOKUP($P102,[1]age!$A$2:$M$457,12,FALSE),1)</f>
        <v>#N/A</v>
      </c>
      <c r="AC102" s="1" t="e">
        <f>ROUND(VLOOKUP($P102,[1]age!$A$2:$M$457,13,FALSE),1)</f>
        <v>#N/A</v>
      </c>
      <c r="AD102" s="1" t="e">
        <f>ROUND(VLOOKUP($Q102,[1]ht!$A$2:$H$253,2,FALSE),1)</f>
        <v>#N/A</v>
      </c>
      <c r="AE102" s="1" t="e">
        <f>ROUND(VLOOKUP($Q102,[1]ht!$A$2:$H$253,3,FALSE),1)</f>
        <v>#N/A</v>
      </c>
      <c r="AF102" s="1" t="e">
        <f>ROUND(VLOOKUP($Q102,[1]ht!$A$2:$H$253,4,FALSE),1)</f>
        <v>#N/A</v>
      </c>
      <c r="AG102" s="1" t="e">
        <f>ROUND(VLOOKUP($Q102,[1]ht!$A$2:$H$253,5,FALSE),1)</f>
        <v>#N/A</v>
      </c>
      <c r="AH102" s="1" t="e">
        <f>ROUND(VLOOKUP($Q102,[1]ht!$A$2:$H$253,6,FALSE),1)</f>
        <v>#N/A</v>
      </c>
      <c r="AI102" s="1" t="e">
        <f>ROUND(VLOOKUP($Q102,[1]ht!$A$2:$H$253,7,FALSE),1)</f>
        <v>#N/A</v>
      </c>
      <c r="AJ102" s="1" t="e">
        <f>ROUND(VLOOKUP($Q102,[1]ht!$A$2:$H$253,8,FALSE),1)</f>
        <v>#N/A</v>
      </c>
    </row>
    <row r="103" spans="1:36">
      <c r="A103" s="5">
        <v>98</v>
      </c>
      <c r="B103" s="6"/>
      <c r="C103" s="6"/>
      <c r="D103" s="32"/>
      <c r="E103" s="21"/>
      <c r="F103" s="9"/>
      <c r="G103" s="30">
        <f t="shared" si="12"/>
        <v>0</v>
      </c>
      <c r="H103" s="30">
        <f t="shared" si="13"/>
        <v>0</v>
      </c>
      <c r="I103" s="9"/>
      <c r="J103" s="9"/>
      <c r="K103" s="24" t="str">
        <f t="shared" si="7"/>
        <v/>
      </c>
      <c r="L103" s="24" t="str">
        <f t="shared" si="8"/>
        <v/>
      </c>
      <c r="M103" s="24" t="str">
        <f t="shared" si="9"/>
        <v/>
      </c>
      <c r="N103" s="10" t="str">
        <f>[1]Profile!$B$2</f>
        <v>700101-1</v>
      </c>
      <c r="O103" s="11" t="e">
        <f>#REF!</f>
        <v>#REF!</v>
      </c>
      <c r="P103" s="1" t="str">
        <f t="shared" si="10"/>
        <v>0</v>
      </c>
      <c r="Q103" s="1" t="str">
        <f t="shared" si="11"/>
        <v>0</v>
      </c>
      <c r="R103" s="1" t="e">
        <f>ROUND(VLOOKUP($P103,[1]age!$A$2:$M$457,2,FALSE),1)</f>
        <v>#N/A</v>
      </c>
      <c r="S103" s="1" t="e">
        <f>ROUND(VLOOKUP($P103,[1]age!$A$2:$M$457,3,FALSE),1)</f>
        <v>#N/A</v>
      </c>
      <c r="T103" s="1" t="e">
        <f>ROUND(VLOOKUP($P103,[1]age!$A$2:$M$457,4,FALSE),1)</f>
        <v>#N/A</v>
      </c>
      <c r="U103" s="1" t="e">
        <f>ROUND(VLOOKUP($P103,[1]age!$A$2:$M$457,5,FALSE),1)</f>
        <v>#N/A</v>
      </c>
      <c r="V103" s="1" t="e">
        <f>ROUND(VLOOKUP($P103,[1]age!$A$2:$M$457,6,FALSE),1)</f>
        <v>#N/A</v>
      </c>
      <c r="W103" s="1" t="e">
        <f>ROUND(VLOOKUP($P103,[1]age!$A$2:$M$457,7,FALSE),1)</f>
        <v>#N/A</v>
      </c>
      <c r="X103" s="1" t="e">
        <f>ROUND(VLOOKUP($P103,[1]age!$A$2:$M$457,8,FALSE),1)</f>
        <v>#N/A</v>
      </c>
      <c r="Y103" s="1" t="e">
        <f>ROUND(VLOOKUP($P103,[1]age!$A$2:$M$457,9,FALSE),1)</f>
        <v>#N/A</v>
      </c>
      <c r="Z103" s="1" t="e">
        <f>ROUND(VLOOKUP($P103,[1]age!$A$2:$M$457,10,FALSE),1)</f>
        <v>#N/A</v>
      </c>
      <c r="AA103" s="1" t="e">
        <f>ROUND(VLOOKUP($P103,[1]age!$A$2:$M$457,11,FALSE),1)</f>
        <v>#N/A</v>
      </c>
      <c r="AB103" s="1" t="e">
        <f>ROUND(VLOOKUP($P103,[1]age!$A$2:$M$457,12,FALSE),1)</f>
        <v>#N/A</v>
      </c>
      <c r="AC103" s="1" t="e">
        <f>ROUND(VLOOKUP($P103,[1]age!$A$2:$M$457,13,FALSE),1)</f>
        <v>#N/A</v>
      </c>
      <c r="AD103" s="1" t="e">
        <f>ROUND(VLOOKUP($Q103,[1]ht!$A$2:$H$253,2,FALSE),1)</f>
        <v>#N/A</v>
      </c>
      <c r="AE103" s="1" t="e">
        <f>ROUND(VLOOKUP($Q103,[1]ht!$A$2:$H$253,3,FALSE),1)</f>
        <v>#N/A</v>
      </c>
      <c r="AF103" s="1" t="e">
        <f>ROUND(VLOOKUP($Q103,[1]ht!$A$2:$H$253,4,FALSE),1)</f>
        <v>#N/A</v>
      </c>
      <c r="AG103" s="1" t="e">
        <f>ROUND(VLOOKUP($Q103,[1]ht!$A$2:$H$253,5,FALSE),1)</f>
        <v>#N/A</v>
      </c>
      <c r="AH103" s="1" t="e">
        <f>ROUND(VLOOKUP($Q103,[1]ht!$A$2:$H$253,6,FALSE),1)</f>
        <v>#N/A</v>
      </c>
      <c r="AI103" s="1" t="e">
        <f>ROUND(VLOOKUP($Q103,[1]ht!$A$2:$H$253,7,FALSE),1)</f>
        <v>#N/A</v>
      </c>
      <c r="AJ103" s="1" t="e">
        <f>ROUND(VLOOKUP($Q103,[1]ht!$A$2:$H$253,8,FALSE),1)</f>
        <v>#N/A</v>
      </c>
    </row>
  </sheetData>
  <autoFilter ref="A4:M103">
    <filterColumn colId="6" showButton="0"/>
  </autoFilter>
  <mergeCells count="64"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  <mergeCell ref="AK12:BB12"/>
    <mergeCell ref="N4:N5"/>
    <mergeCell ref="P4:P5"/>
    <mergeCell ref="X4:AC4"/>
    <mergeCell ref="AD4:AJ4"/>
    <mergeCell ref="O4:O5"/>
    <mergeCell ref="AX20:AZ20"/>
    <mergeCell ref="BA20:BB20"/>
    <mergeCell ref="AK13:AM14"/>
    <mergeCell ref="AN13:AP14"/>
    <mergeCell ref="AQ13:AS14"/>
    <mergeCell ref="AT13:AV14"/>
    <mergeCell ref="AW13:AY14"/>
    <mergeCell ref="AZ13:BB14"/>
    <mergeCell ref="AL20:AM20"/>
    <mergeCell ref="AN20:AO20"/>
    <mergeCell ref="AP20:AQ20"/>
    <mergeCell ref="AR20:AT20"/>
    <mergeCell ref="AU20:AW20"/>
    <mergeCell ref="B1:M1"/>
    <mergeCell ref="AK1:BE1"/>
    <mergeCell ref="B2:M2"/>
    <mergeCell ref="AK2:BA2"/>
    <mergeCell ref="B3:M3"/>
    <mergeCell ref="AK3:AM4"/>
    <mergeCell ref="AN3:AP4"/>
    <mergeCell ref="AQ3:AS4"/>
    <mergeCell ref="AT3:AV4"/>
    <mergeCell ref="AW3:AY4"/>
    <mergeCell ref="AZ3:BB4"/>
    <mergeCell ref="BC3:BE3"/>
    <mergeCell ref="F4:F5"/>
    <mergeCell ref="G4:H4"/>
    <mergeCell ref="Q4:Q5"/>
    <mergeCell ref="R4:W4"/>
    <mergeCell ref="BC4:BE4"/>
    <mergeCell ref="AK7:BA7"/>
    <mergeCell ref="AK8:AM9"/>
    <mergeCell ref="AN8:AP9"/>
    <mergeCell ref="AQ8:AS9"/>
    <mergeCell ref="AT8:AV9"/>
    <mergeCell ref="AW8:AY9"/>
    <mergeCell ref="AZ8:BB8"/>
    <mergeCell ref="AZ9:BB9"/>
    <mergeCell ref="BC13:BE13"/>
    <mergeCell ref="BC14:BE14"/>
    <mergeCell ref="AL18:AQ18"/>
    <mergeCell ref="BA18:BB19"/>
    <mergeCell ref="AL19:AM19"/>
    <mergeCell ref="AN19:AO19"/>
    <mergeCell ref="AP19:AQ19"/>
    <mergeCell ref="AR19:AT19"/>
    <mergeCell ref="AU19:AW19"/>
    <mergeCell ref="AX19:AZ19"/>
  </mergeCells>
  <pageMargins left="0.15748031496062992" right="0.19685039370078741" top="0.35433070866141736" bottom="0.15748031496062992" header="0.31496062992125984" footer="0.31496062992125984"/>
  <pageSetup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03"/>
  <sheetViews>
    <sheetView tabSelected="1" topLeftCell="B13" workbookViewId="0">
      <selection activeCell="AP25" sqref="AP25"/>
    </sheetView>
  </sheetViews>
  <sheetFormatPr defaultRowHeight="21.75"/>
  <cols>
    <col min="1" max="1" width="5.5703125" style="1" customWidth="1"/>
    <col min="2" max="2" width="20.7109375" style="1" customWidth="1"/>
    <col min="3" max="3" width="15" style="1" customWidth="1"/>
    <col min="4" max="4" width="9" style="74" customWidth="1"/>
    <col min="5" max="5" width="9.140625" customWidth="1"/>
    <col min="6" max="6" width="4.42578125" style="2" customWidth="1"/>
    <col min="7" max="8" width="4.85546875" style="2" customWidth="1"/>
    <col min="9" max="9" width="6.28515625" style="2" customWidth="1"/>
    <col min="10" max="10" width="6" style="2" customWidth="1"/>
    <col min="11" max="11" width="18.5703125" style="2" customWidth="1"/>
    <col min="12" max="12" width="18" style="2" customWidth="1"/>
    <col min="13" max="13" width="18.42578125" style="2" customWidth="1"/>
    <col min="14" max="14" width="10.5703125" style="1" hidden="1" customWidth="1"/>
    <col min="15" max="15" width="10.42578125" style="1" hidden="1" customWidth="1"/>
    <col min="16" max="17" width="9.140625" style="1" hidden="1" customWidth="1"/>
    <col min="18" max="18" width="9.42578125" style="1" hidden="1" customWidth="1"/>
    <col min="19" max="29" width="9.140625" style="1" hidden="1" customWidth="1"/>
    <col min="30" max="30" width="7.85546875" style="1" hidden="1" customWidth="1"/>
    <col min="31" max="31" width="6.7109375" style="1" hidden="1" customWidth="1"/>
    <col min="32" max="32" width="7.85546875" style="1" hidden="1" customWidth="1"/>
    <col min="33" max="33" width="8.5703125" style="1" hidden="1" customWidth="1"/>
    <col min="34" max="34" width="8.28515625" style="1" hidden="1" customWidth="1"/>
    <col min="35" max="35" width="6.85546875" style="1" hidden="1" customWidth="1"/>
    <col min="36" max="36" width="9.140625" style="1" hidden="1" customWidth="1"/>
    <col min="37" max="58" width="6.28515625" style="1" customWidth="1"/>
    <col min="59" max="16384" width="9.140625" style="1"/>
  </cols>
  <sheetData>
    <row r="1" spans="1:57" ht="29.25">
      <c r="A1"/>
      <c r="B1" s="206" t="s">
        <v>853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AK1" s="222" t="s">
        <v>868</v>
      </c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</row>
    <row r="2" spans="1:57" ht="25.5">
      <c r="A2"/>
      <c r="B2" s="206" t="s">
        <v>854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AK2" s="223" t="s">
        <v>28</v>
      </c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/>
      <c r="BC2"/>
      <c r="BD2"/>
      <c r="BE2"/>
    </row>
    <row r="3" spans="1:57" ht="25.5">
      <c r="A3"/>
      <c r="B3" s="207" t="s">
        <v>852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AK3" s="224" t="s">
        <v>29</v>
      </c>
      <c r="AL3" s="224"/>
      <c r="AM3" s="224"/>
      <c r="AN3" s="215" t="s">
        <v>30</v>
      </c>
      <c r="AO3" s="215"/>
      <c r="AP3" s="215"/>
      <c r="AQ3" s="216" t="s">
        <v>31</v>
      </c>
      <c r="AR3" s="217"/>
      <c r="AS3" s="218"/>
      <c r="AT3" s="216" t="s">
        <v>32</v>
      </c>
      <c r="AU3" s="217"/>
      <c r="AV3" s="218"/>
      <c r="AW3" s="216" t="s">
        <v>33</v>
      </c>
      <c r="AX3" s="217"/>
      <c r="AY3" s="218"/>
      <c r="AZ3" s="216" t="s">
        <v>34</v>
      </c>
      <c r="BA3" s="217"/>
      <c r="BB3" s="218"/>
      <c r="BC3" s="225" t="s">
        <v>35</v>
      </c>
      <c r="BD3" s="226"/>
      <c r="BE3" s="227"/>
    </row>
    <row r="4" spans="1:57" ht="29.25" customHeight="1">
      <c r="A4" s="196" t="s">
        <v>27</v>
      </c>
      <c r="B4" s="198" t="s">
        <v>1</v>
      </c>
      <c r="C4" s="203" t="s">
        <v>97</v>
      </c>
      <c r="D4" s="200" t="s">
        <v>2</v>
      </c>
      <c r="E4" s="200" t="s">
        <v>3</v>
      </c>
      <c r="F4" s="202" t="s">
        <v>4</v>
      </c>
      <c r="G4" s="210" t="s">
        <v>5</v>
      </c>
      <c r="H4" s="211"/>
      <c r="I4" s="202" t="s">
        <v>6</v>
      </c>
      <c r="J4" s="202" t="s">
        <v>7</v>
      </c>
      <c r="K4" s="208" t="s">
        <v>8</v>
      </c>
      <c r="L4" s="208" t="s">
        <v>9</v>
      </c>
      <c r="M4" s="208" t="s">
        <v>10</v>
      </c>
      <c r="N4" s="209" t="s">
        <v>11</v>
      </c>
      <c r="O4" s="209" t="s">
        <v>0</v>
      </c>
      <c r="P4" s="205" t="s">
        <v>12</v>
      </c>
      <c r="Q4" s="205" t="s">
        <v>13</v>
      </c>
      <c r="R4" s="205" t="s">
        <v>14</v>
      </c>
      <c r="S4" s="205"/>
      <c r="T4" s="205"/>
      <c r="U4" s="205"/>
      <c r="V4" s="205"/>
      <c r="W4" s="205"/>
      <c r="X4" s="205" t="s">
        <v>15</v>
      </c>
      <c r="Y4" s="205"/>
      <c r="Z4" s="205"/>
      <c r="AA4" s="205"/>
      <c r="AB4" s="205"/>
      <c r="AC4" s="205"/>
      <c r="AD4" s="205" t="s">
        <v>16</v>
      </c>
      <c r="AE4" s="205"/>
      <c r="AF4" s="205"/>
      <c r="AG4" s="205"/>
      <c r="AH4" s="205"/>
      <c r="AI4" s="205"/>
      <c r="AJ4" s="205"/>
      <c r="AK4" s="224"/>
      <c r="AL4" s="224"/>
      <c r="AM4" s="224"/>
      <c r="AN4" s="215"/>
      <c r="AO4" s="215"/>
      <c r="AP4" s="215"/>
      <c r="AQ4" s="219"/>
      <c r="AR4" s="220"/>
      <c r="AS4" s="221"/>
      <c r="AT4" s="219"/>
      <c r="AU4" s="220"/>
      <c r="AV4" s="221"/>
      <c r="AW4" s="219"/>
      <c r="AX4" s="220"/>
      <c r="AY4" s="221"/>
      <c r="AZ4" s="219"/>
      <c r="BA4" s="220"/>
      <c r="BB4" s="221"/>
      <c r="BC4" s="225" t="s">
        <v>36</v>
      </c>
      <c r="BD4" s="226"/>
      <c r="BE4" s="227"/>
    </row>
    <row r="5" spans="1:57" ht="20.25" customHeight="1">
      <c r="A5" s="197"/>
      <c r="B5" s="199"/>
      <c r="C5" s="204"/>
      <c r="D5" s="201"/>
      <c r="E5" s="200"/>
      <c r="F5" s="202"/>
      <c r="G5" s="29" t="s">
        <v>17</v>
      </c>
      <c r="H5" s="29" t="s">
        <v>18</v>
      </c>
      <c r="I5" s="202"/>
      <c r="J5" s="202"/>
      <c r="K5" s="208"/>
      <c r="L5" s="208"/>
      <c r="M5" s="208"/>
      <c r="N5" s="209"/>
      <c r="O5" s="209"/>
      <c r="P5" s="205"/>
      <c r="Q5" s="205"/>
      <c r="R5" s="58" t="s">
        <v>19</v>
      </c>
      <c r="S5" s="58" t="s">
        <v>20</v>
      </c>
      <c r="T5" s="4" t="s">
        <v>21</v>
      </c>
      <c r="U5" s="4" t="s">
        <v>22</v>
      </c>
      <c r="V5" s="58" t="s">
        <v>23</v>
      </c>
      <c r="W5" s="58" t="s">
        <v>24</v>
      </c>
      <c r="X5" s="58" t="s">
        <v>19</v>
      </c>
      <c r="Y5" s="58" t="s">
        <v>20</v>
      </c>
      <c r="Z5" s="4" t="s">
        <v>21</v>
      </c>
      <c r="AA5" s="4" t="s">
        <v>22</v>
      </c>
      <c r="AB5" s="58" t="s">
        <v>23</v>
      </c>
      <c r="AC5" s="58" t="s">
        <v>24</v>
      </c>
      <c r="AD5" s="58" t="s">
        <v>19</v>
      </c>
      <c r="AE5" s="58" t="s">
        <v>20</v>
      </c>
      <c r="AF5" s="4" t="s">
        <v>21</v>
      </c>
      <c r="AG5" s="4" t="s">
        <v>22</v>
      </c>
      <c r="AH5" s="58" t="s">
        <v>23</v>
      </c>
      <c r="AI5" s="58" t="s">
        <v>24</v>
      </c>
      <c r="AJ5" s="2" t="s">
        <v>25</v>
      </c>
      <c r="AK5" s="17" t="s">
        <v>37</v>
      </c>
      <c r="AL5" s="17" t="s">
        <v>38</v>
      </c>
      <c r="AM5" s="14" t="s">
        <v>39</v>
      </c>
      <c r="AN5" s="13" t="s">
        <v>37</v>
      </c>
      <c r="AO5" s="13" t="s">
        <v>38</v>
      </c>
      <c r="AP5" s="14" t="s">
        <v>39</v>
      </c>
      <c r="AQ5" s="13" t="s">
        <v>37</v>
      </c>
      <c r="AR5" s="13" t="s">
        <v>38</v>
      </c>
      <c r="AS5" s="14" t="s">
        <v>39</v>
      </c>
      <c r="AT5" s="13" t="s">
        <v>37</v>
      </c>
      <c r="AU5" s="13" t="s">
        <v>38</v>
      </c>
      <c r="AV5" s="14" t="s">
        <v>39</v>
      </c>
      <c r="AW5" s="13" t="s">
        <v>37</v>
      </c>
      <c r="AX5" s="13" t="s">
        <v>38</v>
      </c>
      <c r="AY5" s="14" t="s">
        <v>39</v>
      </c>
      <c r="AZ5" s="13" t="s">
        <v>37</v>
      </c>
      <c r="BA5" s="13" t="s">
        <v>38</v>
      </c>
      <c r="BB5" s="14" t="s">
        <v>39</v>
      </c>
      <c r="BC5" s="15" t="s">
        <v>37</v>
      </c>
      <c r="BD5" s="15" t="s">
        <v>38</v>
      </c>
      <c r="BE5" s="15" t="s">
        <v>39</v>
      </c>
    </row>
    <row r="6" spans="1:57" ht="23.25">
      <c r="A6" s="71">
        <v>1</v>
      </c>
      <c r="B6" s="195" t="s">
        <v>421</v>
      </c>
      <c r="C6" s="134" t="s">
        <v>452</v>
      </c>
      <c r="D6" s="7" t="s">
        <v>315</v>
      </c>
      <c r="E6" s="8" t="s">
        <v>851</v>
      </c>
      <c r="F6" s="12">
        <v>1</v>
      </c>
      <c r="G6" s="30">
        <f>DATEDIF(D6,E6,"Y")</f>
        <v>7</v>
      </c>
      <c r="H6" s="30">
        <f>DATEDIF(D6,E6,"YM")</f>
        <v>3</v>
      </c>
      <c r="I6" s="43">
        <v>20.100000000000001</v>
      </c>
      <c r="J6" s="43">
        <v>112</v>
      </c>
      <c r="K6" s="24" t="str">
        <f t="shared" ref="K6:K69" si="0">IF(I6=0,"",IF(I6&gt;W6,"น้ำหนักมากเกินเกณฑ์",IF(I6&gt;V6,"น้ำหนักค่อนข้างมาก",IF(I6&gt;=U6,"น้ำหนักตามเกณฑ์",IF(I6&gt;=T6,"น้ำหนักค่อนข้างน้อย","น้ำหนักน้อยกว่าเกณฑ์")))))</f>
        <v>น้ำหนักตามเกณฑ์</v>
      </c>
      <c r="L6" s="24" t="str">
        <f t="shared" ref="L6:L69" si="1">IF(J6=0,"",IF(J6&gt;AC6,"สูง",IF(J6&gt;AB6,"ค่อนข้างสูง",IF(J6&gt;=AA6,"ส่วนสูงตามเกณฑ์",IF(J6&gt;=Z6,"ค่อนข้างเตี้ย","เตี้ย")))))</f>
        <v>ค่อนข้างเตี้ย</v>
      </c>
      <c r="M6" s="24" t="str">
        <f t="shared" ref="M6:M69" si="2">IF(I6=0,"",IF(I6&gt;AJ6,"อ้วน",IF(I6&gt;AI6,"เริ่มอ้วน",IF(I6&gt;AH6,"ท้วม",IF(I6&gt;=AG6,"สมส่วน",IF(I6&gt;=AF6,"ค่อนข้างผอม","ผอม"))))))</f>
        <v>สมส่วน</v>
      </c>
      <c r="N6" s="10" t="str">
        <f>[1]Profile!$B$2</f>
        <v>700101-1</v>
      </c>
      <c r="O6" s="11" t="e">
        <f>#REF!</f>
        <v>#REF!</v>
      </c>
      <c r="P6" s="1" t="str">
        <f t="shared" ref="P6:P69" si="3">CONCATENATE(F6,G6*12+H6)</f>
        <v>187</v>
      </c>
      <c r="Q6" s="1" t="str">
        <f t="shared" ref="Q6:Q69" si="4">CONCATENATE(F6,ROUND(J6,0))</f>
        <v>1112</v>
      </c>
      <c r="R6" s="1">
        <f>ROUND(VLOOKUP($P6,[1]age!$A$2:$M$457,2,FALSE),1)</f>
        <v>24.8</v>
      </c>
      <c r="S6" s="1">
        <f>ROUND(VLOOKUP($P6,[1]age!$A$2:$M$457,3,FALSE),1)</f>
        <v>3.6</v>
      </c>
      <c r="T6" s="1">
        <f>ROUND(VLOOKUP($P6,[1]age!$A$2:$M$457,4,FALSE),1)</f>
        <v>17.5</v>
      </c>
      <c r="U6" s="1">
        <f>ROUND(VLOOKUP($P6,[1]age!$A$2:$M$457,5,FALSE),1)</f>
        <v>18.8</v>
      </c>
      <c r="V6" s="1">
        <f>ROUND(VLOOKUP($P6,[1]age!$A$2:$M$457,6,FALSE),1)</f>
        <v>29.6</v>
      </c>
      <c r="W6" s="1">
        <f>ROUND(VLOOKUP($P6,[1]age!$A$2:$M$457,7,FALSE),1)</f>
        <v>32</v>
      </c>
      <c r="X6" s="1">
        <f>ROUND(VLOOKUP($P6,[1]age!$A$2:$M$457,8,FALSE),1)</f>
        <v>121.4</v>
      </c>
      <c r="Y6" s="1">
        <f>ROUND(VLOOKUP($P6,[1]age!$A$2:$M$457,9,FALSE),1)</f>
        <v>5</v>
      </c>
      <c r="Z6" s="1">
        <f>ROUND(VLOOKUP($P6,[1]age!$A$2:$M$457,10,FALSE),1)</f>
        <v>111.5</v>
      </c>
      <c r="AA6" s="1">
        <f>ROUND(VLOOKUP($P6,[1]age!$A$2:$M$457,11,FALSE),1)</f>
        <v>114</v>
      </c>
      <c r="AB6" s="1">
        <f>ROUND(VLOOKUP($P6,[1]age!$A$2:$M$457,12,FALSE),1)</f>
        <v>128.80000000000001</v>
      </c>
      <c r="AC6" s="1">
        <f>ROUND(VLOOKUP($P6,[1]age!$A$2:$M$457,13,FALSE),1)</f>
        <v>131.30000000000001</v>
      </c>
      <c r="AD6" s="1">
        <f>ROUND(VLOOKUP($Q6,[1]ht!$A$2:$H$253,2,FALSE),1)</f>
        <v>19.899999999999999</v>
      </c>
      <c r="AE6" s="1">
        <f>ROUND(VLOOKUP($Q6,[1]ht!$A$2:$H$253,3,FALSE),1)</f>
        <v>1.8</v>
      </c>
      <c r="AF6" s="1">
        <f>ROUND(VLOOKUP($Q6,[1]ht!$A$2:$H$253,4,FALSE),1)</f>
        <v>16.2</v>
      </c>
      <c r="AG6" s="1">
        <f>ROUND(VLOOKUP($Q6,[1]ht!$A$2:$H$253,5,FALSE),1)</f>
        <v>16.899999999999999</v>
      </c>
      <c r="AH6" s="1">
        <f>ROUND(VLOOKUP($Q6,[1]ht!$A$2:$H$253,6,FALSE),1)</f>
        <v>22.3</v>
      </c>
      <c r="AI6" s="1">
        <f>ROUND(VLOOKUP($Q6,[1]ht!$A$2:$H$253,7,FALSE),1)</f>
        <v>23.5</v>
      </c>
      <c r="AJ6" s="1">
        <f>ROUND(VLOOKUP($Q6,[1]ht!$A$2:$H$253,8,FALSE),1)</f>
        <v>25.7</v>
      </c>
      <c r="AK6" s="25">
        <v>18</v>
      </c>
      <c r="AL6" s="25">
        <v>12</v>
      </c>
      <c r="AM6" s="34">
        <f>AL6+AK6</f>
        <v>30</v>
      </c>
      <c r="AN6" s="25">
        <v>2</v>
      </c>
      <c r="AO6" s="25">
        <v>5</v>
      </c>
      <c r="AP6" s="34">
        <f>AO6+AN6</f>
        <v>7</v>
      </c>
      <c r="AQ6" s="25">
        <v>3</v>
      </c>
      <c r="AR6" s="25">
        <v>0</v>
      </c>
      <c r="AS6" s="34">
        <f>AQ6+AR6</f>
        <v>3</v>
      </c>
      <c r="AT6" s="25">
        <v>7</v>
      </c>
      <c r="AU6" s="25">
        <v>8</v>
      </c>
      <c r="AV6" s="34">
        <f>AT6+AU6</f>
        <v>15</v>
      </c>
      <c r="AW6" s="25">
        <v>0</v>
      </c>
      <c r="AX6" s="25">
        <v>0</v>
      </c>
      <c r="AY6" s="34">
        <f>AX6+AW6</f>
        <v>0</v>
      </c>
      <c r="AZ6" s="25">
        <v>0</v>
      </c>
      <c r="BA6" s="25">
        <v>0</v>
      </c>
      <c r="BB6" s="34">
        <f>BA6+AZ6</f>
        <v>0</v>
      </c>
      <c r="BC6" s="25">
        <f>AN6+AQ6</f>
        <v>5</v>
      </c>
      <c r="BD6" s="25">
        <f>AO6+AR6</f>
        <v>5</v>
      </c>
      <c r="BE6" s="25">
        <f>AS6+AP6</f>
        <v>10</v>
      </c>
    </row>
    <row r="7" spans="1:57" ht="23.25">
      <c r="A7" s="71">
        <v>2</v>
      </c>
      <c r="B7" s="189" t="s">
        <v>423</v>
      </c>
      <c r="C7" s="134" t="s">
        <v>454</v>
      </c>
      <c r="D7" s="7" t="s">
        <v>316</v>
      </c>
      <c r="E7" s="167" t="s">
        <v>851</v>
      </c>
      <c r="F7" s="12">
        <v>1</v>
      </c>
      <c r="G7" s="30">
        <f>DATEDIF(D7,E7,"Y")</f>
        <v>7</v>
      </c>
      <c r="H7" s="30">
        <f>DATEDIF(D7,E7,"YM")</f>
        <v>0</v>
      </c>
      <c r="I7" s="43">
        <v>19.600000000000001</v>
      </c>
      <c r="J7" s="43">
        <v>117</v>
      </c>
      <c r="K7" s="24" t="str">
        <f t="shared" si="0"/>
        <v>น้ำหนักตามเกณฑ์</v>
      </c>
      <c r="L7" s="24" t="str">
        <f t="shared" si="1"/>
        <v>ส่วนสูงตามเกณฑ์</v>
      </c>
      <c r="M7" s="24" t="str">
        <f t="shared" si="2"/>
        <v>สมส่วน</v>
      </c>
      <c r="N7" s="10" t="str">
        <f>[1]Profile!$B$2</f>
        <v>700101-1</v>
      </c>
      <c r="O7" s="11" t="e">
        <f>#REF!</f>
        <v>#REF!</v>
      </c>
      <c r="P7" s="1" t="str">
        <f t="shared" si="3"/>
        <v>184</v>
      </c>
      <c r="Q7" s="1" t="str">
        <f t="shared" si="4"/>
        <v>1117</v>
      </c>
      <c r="R7" s="1">
        <f>ROUND(VLOOKUP($P7,[1]age!$A$2:$M$457,2,FALSE),1)</f>
        <v>24.1</v>
      </c>
      <c r="S7" s="1">
        <f>ROUND(VLOOKUP($P7,[1]age!$A$2:$M$457,3,FALSE),1)</f>
        <v>3.5</v>
      </c>
      <c r="T7" s="1">
        <f>ROUND(VLOOKUP($P7,[1]age!$A$2:$M$457,4,FALSE),1)</f>
        <v>17.100000000000001</v>
      </c>
      <c r="U7" s="1">
        <f>ROUND(VLOOKUP($P7,[1]age!$A$2:$M$457,5,FALSE),1)</f>
        <v>18.3</v>
      </c>
      <c r="V7" s="1">
        <f>ROUND(VLOOKUP($P7,[1]age!$A$2:$M$457,6,FALSE),1)</f>
        <v>28.8</v>
      </c>
      <c r="W7" s="1">
        <f>ROUND(VLOOKUP($P7,[1]age!$A$2:$M$457,7,FALSE),1)</f>
        <v>31</v>
      </c>
      <c r="X7" s="1">
        <f>ROUND(VLOOKUP($P7,[1]age!$A$2:$M$457,8,FALSE),1)</f>
        <v>120.1</v>
      </c>
      <c r="Y7" s="1">
        <f>ROUND(VLOOKUP($P7,[1]age!$A$2:$M$457,9,FALSE),1)</f>
        <v>4.9000000000000004</v>
      </c>
      <c r="Z7" s="1">
        <f>ROUND(VLOOKUP($P7,[1]age!$A$2:$M$457,10,FALSE),1)</f>
        <v>110.4</v>
      </c>
      <c r="AA7" s="1">
        <f>ROUND(VLOOKUP($P7,[1]age!$A$2:$M$457,11,FALSE),1)</f>
        <v>112.8</v>
      </c>
      <c r="AB7" s="1">
        <f>ROUND(VLOOKUP($P7,[1]age!$A$2:$M$457,12,FALSE),1)</f>
        <v>127.4</v>
      </c>
      <c r="AC7" s="1">
        <f>ROUND(VLOOKUP($P7,[1]age!$A$2:$M$457,13,FALSE),1)</f>
        <v>129.80000000000001</v>
      </c>
      <c r="AD7" s="1">
        <f>ROUND(VLOOKUP($Q7,[1]ht!$A$2:$H$253,2,FALSE),1)</f>
        <v>21.9</v>
      </c>
      <c r="AE7" s="1">
        <f>ROUND(VLOOKUP($Q7,[1]ht!$A$2:$H$253,3,FALSE),1)</f>
        <v>2.1</v>
      </c>
      <c r="AF7" s="1">
        <f>ROUND(VLOOKUP($Q7,[1]ht!$A$2:$H$253,4,FALSE),1)</f>
        <v>17.7</v>
      </c>
      <c r="AG7" s="1">
        <f>ROUND(VLOOKUP($Q7,[1]ht!$A$2:$H$253,5,FALSE),1)</f>
        <v>18.5</v>
      </c>
      <c r="AH7" s="1">
        <f>ROUND(VLOOKUP($Q7,[1]ht!$A$2:$H$253,6,FALSE),1)</f>
        <v>24.8</v>
      </c>
      <c r="AI7" s="1">
        <f>ROUND(VLOOKUP($Q7,[1]ht!$A$2:$H$253,7,FALSE),1)</f>
        <v>26.1</v>
      </c>
      <c r="AJ7" s="1">
        <f>ROUND(VLOOKUP($Q7,[1]ht!$A$2:$H$253,8,FALSE),1)</f>
        <v>28.8</v>
      </c>
      <c r="AK7" s="212" t="s">
        <v>40</v>
      </c>
      <c r="AL7" s="212"/>
      <c r="AM7" s="212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/>
      <c r="BC7"/>
      <c r="BD7"/>
      <c r="BE7"/>
    </row>
    <row r="8" spans="1:57" ht="36">
      <c r="A8" s="71">
        <v>3</v>
      </c>
      <c r="B8" s="129" t="s">
        <v>424</v>
      </c>
      <c r="C8" s="134" t="s">
        <v>455</v>
      </c>
      <c r="D8" s="7" t="s">
        <v>850</v>
      </c>
      <c r="E8" s="167" t="s">
        <v>851</v>
      </c>
      <c r="F8" s="12">
        <v>1</v>
      </c>
      <c r="G8" s="30">
        <f t="shared" ref="G8:G71" si="5">DATEDIF(D8,E8,"Y")</f>
        <v>6</v>
      </c>
      <c r="H8" s="30">
        <f t="shared" ref="H8:H71" si="6">DATEDIF(D8,E8,"YM")</f>
        <v>8</v>
      </c>
      <c r="I8" s="43">
        <v>18.8</v>
      </c>
      <c r="J8" s="43">
        <v>113</v>
      </c>
      <c r="K8" s="24" t="str">
        <f t="shared" si="0"/>
        <v>น้ำหนักตามเกณฑ์</v>
      </c>
      <c r="L8" s="24" t="str">
        <f t="shared" si="1"/>
        <v>ส่วนสูงตามเกณฑ์</v>
      </c>
      <c r="M8" s="24" t="str">
        <f t="shared" si="2"/>
        <v>สมส่วน</v>
      </c>
      <c r="N8" s="10" t="str">
        <f>[1]Profile!$B$2</f>
        <v>700101-1</v>
      </c>
      <c r="O8" s="11" t="e">
        <f>#REF!</f>
        <v>#REF!</v>
      </c>
      <c r="P8" s="1" t="str">
        <f t="shared" si="3"/>
        <v>180</v>
      </c>
      <c r="Q8" s="1" t="str">
        <f t="shared" si="4"/>
        <v>1113</v>
      </c>
      <c r="R8" s="1">
        <f>ROUND(VLOOKUP($P8,[1]age!$A$2:$M$457,2,FALSE),1)</f>
        <v>23.2</v>
      </c>
      <c r="S8" s="1">
        <f>ROUND(VLOOKUP($P8,[1]age!$A$2:$M$457,3,FALSE),1)</f>
        <v>3.3</v>
      </c>
      <c r="T8" s="1">
        <f>ROUND(VLOOKUP($P8,[1]age!$A$2:$M$457,4,FALSE),1)</f>
        <v>16.5</v>
      </c>
      <c r="U8" s="1">
        <f>ROUND(VLOOKUP($P8,[1]age!$A$2:$M$457,5,FALSE),1)</f>
        <v>17.7</v>
      </c>
      <c r="V8" s="1">
        <f>ROUND(VLOOKUP($P8,[1]age!$A$2:$M$457,6,FALSE),1)</f>
        <v>27.6</v>
      </c>
      <c r="W8" s="1">
        <f>ROUND(VLOOKUP($P8,[1]age!$A$2:$M$457,7,FALSE),1)</f>
        <v>29.8</v>
      </c>
      <c r="X8" s="1">
        <f>ROUND(VLOOKUP($P8,[1]age!$A$2:$M$457,8,FALSE),1)</f>
        <v>118.4</v>
      </c>
      <c r="Y8" s="1">
        <f>ROUND(VLOOKUP($P8,[1]age!$A$2:$M$457,9,FALSE),1)</f>
        <v>4.8</v>
      </c>
      <c r="Z8" s="1">
        <f>ROUND(VLOOKUP($P8,[1]age!$A$2:$M$457,10,FALSE),1)</f>
        <v>108.9</v>
      </c>
      <c r="AA8" s="1">
        <f>ROUND(VLOOKUP($P8,[1]age!$A$2:$M$457,11,FALSE),1)</f>
        <v>111.2</v>
      </c>
      <c r="AB8" s="1">
        <f>ROUND(VLOOKUP($P8,[1]age!$A$2:$M$457,12,FALSE),1)</f>
        <v>125.5</v>
      </c>
      <c r="AC8" s="1">
        <f>ROUND(VLOOKUP($P8,[1]age!$A$2:$M$457,13,FALSE),1)</f>
        <v>127.9</v>
      </c>
      <c r="AD8" s="1">
        <f>ROUND(VLOOKUP($Q8,[1]ht!$A$2:$H$253,2,FALSE),1)</f>
        <v>20.3</v>
      </c>
      <c r="AE8" s="1">
        <f>ROUND(VLOOKUP($Q8,[1]ht!$A$2:$H$253,3,FALSE),1)</f>
        <v>1.9</v>
      </c>
      <c r="AF8" s="1">
        <f>ROUND(VLOOKUP($Q8,[1]ht!$A$2:$H$253,4,FALSE),1)</f>
        <v>16.5</v>
      </c>
      <c r="AG8" s="1">
        <f>ROUND(VLOOKUP($Q8,[1]ht!$A$2:$H$253,5,FALSE),1)</f>
        <v>17.2</v>
      </c>
      <c r="AH8" s="1">
        <f>ROUND(VLOOKUP($Q8,[1]ht!$A$2:$H$253,6,FALSE),1)</f>
        <v>22.8</v>
      </c>
      <c r="AI8" s="1">
        <f>ROUND(VLOOKUP($Q8,[1]ht!$A$2:$H$253,7,FALSE),1)</f>
        <v>24</v>
      </c>
      <c r="AJ8" s="1">
        <f>ROUND(VLOOKUP($Q8,[1]ht!$A$2:$H$253,8,FALSE),1)</f>
        <v>26.3</v>
      </c>
      <c r="AK8" s="215" t="s">
        <v>41</v>
      </c>
      <c r="AL8" s="215"/>
      <c r="AM8" s="215"/>
      <c r="AN8" s="215" t="s">
        <v>42</v>
      </c>
      <c r="AO8" s="215"/>
      <c r="AP8" s="215"/>
      <c r="AQ8" s="215" t="s">
        <v>43</v>
      </c>
      <c r="AR8" s="215"/>
      <c r="AS8" s="215"/>
      <c r="AT8" s="215" t="s">
        <v>44</v>
      </c>
      <c r="AU8" s="215"/>
      <c r="AV8" s="215"/>
      <c r="AW8" s="216" t="s">
        <v>45</v>
      </c>
      <c r="AX8" s="217"/>
      <c r="AY8" s="218"/>
      <c r="AZ8" s="214" t="s">
        <v>46</v>
      </c>
      <c r="BA8" s="214"/>
      <c r="BB8" s="214"/>
      <c r="BC8"/>
      <c r="BD8"/>
      <c r="BE8"/>
    </row>
    <row r="9" spans="1:57" ht="23.25">
      <c r="A9" s="71">
        <v>4</v>
      </c>
      <c r="B9" s="129" t="s">
        <v>831</v>
      </c>
      <c r="C9" s="134">
        <v>1959300106384</v>
      </c>
      <c r="D9" s="7" t="s">
        <v>473</v>
      </c>
      <c r="E9" s="167" t="s">
        <v>851</v>
      </c>
      <c r="F9" s="12">
        <v>1</v>
      </c>
      <c r="G9" s="30">
        <f t="shared" si="5"/>
        <v>6</v>
      </c>
      <c r="H9" s="30">
        <f t="shared" si="6"/>
        <v>3</v>
      </c>
      <c r="I9" s="43">
        <v>16.100000000000001</v>
      </c>
      <c r="J9" s="43">
        <v>109</v>
      </c>
      <c r="K9" s="24" t="str">
        <f t="shared" si="0"/>
        <v>น้ำหนักค่อนข้างน้อย</v>
      </c>
      <c r="L9" s="24" t="str">
        <f t="shared" si="1"/>
        <v>ส่วนสูงตามเกณฑ์</v>
      </c>
      <c r="M9" s="24" t="str">
        <f t="shared" si="2"/>
        <v>สมส่วน</v>
      </c>
      <c r="N9" s="10" t="str">
        <f>[1]Profile!$B$2</f>
        <v>700101-1</v>
      </c>
      <c r="O9" s="11" t="e">
        <f>#REF!</f>
        <v>#REF!</v>
      </c>
      <c r="P9" s="1" t="str">
        <f t="shared" si="3"/>
        <v>175</v>
      </c>
      <c r="Q9" s="1" t="str">
        <f t="shared" si="4"/>
        <v>1109</v>
      </c>
      <c r="R9" s="1">
        <f>ROUND(VLOOKUP($P9,[1]age!$A$2:$M$457,2,FALSE),1)</f>
        <v>22.1</v>
      </c>
      <c r="S9" s="1">
        <f>ROUND(VLOOKUP($P9,[1]age!$A$2:$M$457,3,FALSE),1)</f>
        <v>3.1</v>
      </c>
      <c r="T9" s="1">
        <f>ROUND(VLOOKUP($P9,[1]age!$A$2:$M$457,4,FALSE),1)</f>
        <v>15.9</v>
      </c>
      <c r="U9" s="1">
        <f>ROUND(VLOOKUP($P9,[1]age!$A$2:$M$457,5,FALSE),1)</f>
        <v>17</v>
      </c>
      <c r="V9" s="1">
        <f>ROUND(VLOOKUP($P9,[1]age!$A$2:$M$457,6,FALSE),1)</f>
        <v>26.2</v>
      </c>
      <c r="W9" s="1">
        <f>ROUND(VLOOKUP($P9,[1]age!$A$2:$M$457,7,FALSE),1)</f>
        <v>28.2</v>
      </c>
      <c r="X9" s="1">
        <f>ROUND(VLOOKUP($P9,[1]age!$A$2:$M$457,8,FALSE),1)</f>
        <v>116</v>
      </c>
      <c r="Y9" s="1">
        <f>ROUND(VLOOKUP($P9,[1]age!$A$2:$M$457,9,FALSE),1)</f>
        <v>4.7</v>
      </c>
      <c r="Z9" s="1">
        <f>ROUND(VLOOKUP($P9,[1]age!$A$2:$M$457,10,FALSE),1)</f>
        <v>106.7</v>
      </c>
      <c r="AA9" s="1">
        <f>ROUND(VLOOKUP($P9,[1]age!$A$2:$M$457,11,FALSE),1)</f>
        <v>109</v>
      </c>
      <c r="AB9" s="1">
        <f>ROUND(VLOOKUP($P9,[1]age!$A$2:$M$457,12,FALSE),1)</f>
        <v>122.9</v>
      </c>
      <c r="AC9" s="1">
        <f>ROUND(VLOOKUP($P9,[1]age!$A$2:$M$457,13,FALSE),1)</f>
        <v>125.3</v>
      </c>
      <c r="AD9" s="1">
        <f>ROUND(VLOOKUP($Q9,[1]ht!$A$2:$H$253,2,FALSE),1)</f>
        <v>18.8</v>
      </c>
      <c r="AE9" s="1">
        <f>ROUND(VLOOKUP($Q9,[1]ht!$A$2:$H$253,3,FALSE),1)</f>
        <v>1.7</v>
      </c>
      <c r="AF9" s="1">
        <f>ROUND(VLOOKUP($Q9,[1]ht!$A$2:$H$253,4,FALSE),1)</f>
        <v>15.4</v>
      </c>
      <c r="AG9" s="1">
        <f>ROUND(VLOOKUP($Q9,[1]ht!$A$2:$H$253,5,FALSE),1)</f>
        <v>16.100000000000001</v>
      </c>
      <c r="AH9" s="1">
        <f>ROUND(VLOOKUP($Q9,[1]ht!$A$2:$H$253,6,FALSE),1)</f>
        <v>21.1</v>
      </c>
      <c r="AI9" s="1">
        <f>ROUND(VLOOKUP($Q9,[1]ht!$A$2:$H$253,7,FALSE),1)</f>
        <v>22.1</v>
      </c>
      <c r="AJ9" s="1">
        <f>ROUND(VLOOKUP($Q9,[1]ht!$A$2:$H$253,8,FALSE),1)</f>
        <v>24.2</v>
      </c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9"/>
      <c r="AX9" s="220"/>
      <c r="AY9" s="221"/>
      <c r="AZ9" s="214" t="s">
        <v>47</v>
      </c>
      <c r="BA9" s="214"/>
      <c r="BB9" s="214"/>
      <c r="BC9"/>
      <c r="BD9"/>
      <c r="BE9"/>
    </row>
    <row r="10" spans="1:57" ht="23.25">
      <c r="A10" s="71">
        <v>5</v>
      </c>
      <c r="B10" s="189" t="s">
        <v>813</v>
      </c>
      <c r="C10" s="134" t="s">
        <v>459</v>
      </c>
      <c r="D10" s="7" t="s">
        <v>477</v>
      </c>
      <c r="E10" s="167" t="s">
        <v>851</v>
      </c>
      <c r="F10" s="12">
        <v>1</v>
      </c>
      <c r="G10" s="30">
        <f t="shared" si="5"/>
        <v>6</v>
      </c>
      <c r="H10" s="30">
        <f t="shared" si="6"/>
        <v>5</v>
      </c>
      <c r="I10" s="43">
        <v>20.3</v>
      </c>
      <c r="J10" s="43">
        <v>117.5</v>
      </c>
      <c r="K10" s="24" t="str">
        <f t="shared" si="0"/>
        <v>น้ำหนักตามเกณฑ์</v>
      </c>
      <c r="L10" s="24" t="str">
        <f t="shared" si="1"/>
        <v>ส่วนสูงตามเกณฑ์</v>
      </c>
      <c r="M10" s="24" t="str">
        <f t="shared" si="2"/>
        <v>สมส่วน</v>
      </c>
      <c r="N10" s="10" t="str">
        <f>[1]Profile!$B$2</f>
        <v>700101-1</v>
      </c>
      <c r="O10" s="11" t="e">
        <f>#REF!</f>
        <v>#REF!</v>
      </c>
      <c r="P10" s="1" t="str">
        <f t="shared" si="3"/>
        <v>177</v>
      </c>
      <c r="Q10" s="1" t="str">
        <f t="shared" si="4"/>
        <v>1118</v>
      </c>
      <c r="R10" s="1">
        <f>ROUND(VLOOKUP($P10,[1]age!$A$2:$M$457,2,FALSE),1)</f>
        <v>22.5</v>
      </c>
      <c r="S10" s="1">
        <f>ROUND(VLOOKUP($P10,[1]age!$A$2:$M$457,3,FALSE),1)</f>
        <v>3.2</v>
      </c>
      <c r="T10" s="1">
        <f>ROUND(VLOOKUP($P10,[1]age!$A$2:$M$457,4,FALSE),1)</f>
        <v>16.100000000000001</v>
      </c>
      <c r="U10" s="1">
        <f>ROUND(VLOOKUP($P10,[1]age!$A$2:$M$457,5,FALSE),1)</f>
        <v>17.3</v>
      </c>
      <c r="V10" s="1">
        <f>ROUND(VLOOKUP($P10,[1]age!$A$2:$M$457,6,FALSE),1)</f>
        <v>26.7</v>
      </c>
      <c r="W10" s="1">
        <f>ROUND(VLOOKUP($P10,[1]age!$A$2:$M$457,7,FALSE),1)</f>
        <v>28.8</v>
      </c>
      <c r="X10" s="1">
        <f>ROUND(VLOOKUP($P10,[1]age!$A$2:$M$457,8,FALSE),1)</f>
        <v>117</v>
      </c>
      <c r="Y10" s="1">
        <f>ROUND(VLOOKUP($P10,[1]age!$A$2:$M$457,9,FALSE),1)</f>
        <v>4.7</v>
      </c>
      <c r="Z10" s="1">
        <f>ROUND(VLOOKUP($P10,[1]age!$A$2:$M$457,10,FALSE),1)</f>
        <v>107.5</v>
      </c>
      <c r="AA10" s="1">
        <f>ROUND(VLOOKUP($P10,[1]age!$A$2:$M$457,11,FALSE),1)</f>
        <v>109.9</v>
      </c>
      <c r="AB10" s="1">
        <f>ROUND(VLOOKUP($P10,[1]age!$A$2:$M$457,12,FALSE),1)</f>
        <v>124</v>
      </c>
      <c r="AC10" s="1">
        <f>ROUND(VLOOKUP($P10,[1]age!$A$2:$M$457,13,FALSE),1)</f>
        <v>126.4</v>
      </c>
      <c r="AD10" s="1">
        <f>ROUND(VLOOKUP($Q10,[1]ht!$A$2:$H$253,2,FALSE),1)</f>
        <v>22.4</v>
      </c>
      <c r="AE10" s="1">
        <f>ROUND(VLOOKUP($Q10,[1]ht!$A$2:$H$253,3,FALSE),1)</f>
        <v>2.1</v>
      </c>
      <c r="AF10" s="1">
        <f>ROUND(VLOOKUP($Q10,[1]ht!$A$2:$H$253,4,FALSE),1)</f>
        <v>18.100000000000001</v>
      </c>
      <c r="AG10" s="1">
        <f>ROUND(VLOOKUP($Q10,[1]ht!$A$2:$H$253,5,FALSE),1)</f>
        <v>18.899999999999999</v>
      </c>
      <c r="AH10" s="1">
        <f>ROUND(VLOOKUP($Q10,[1]ht!$A$2:$H$253,6,FALSE),1)</f>
        <v>25.2</v>
      </c>
      <c r="AI10" s="1">
        <f>ROUND(VLOOKUP($Q10,[1]ht!$A$2:$H$253,7,FALSE),1)</f>
        <v>26.6</v>
      </c>
      <c r="AJ10" s="1">
        <f>ROUND(VLOOKUP($Q10,[1]ht!$A$2:$H$253,8,FALSE),1)</f>
        <v>29.4</v>
      </c>
      <c r="AK10" s="16" t="s">
        <v>37</v>
      </c>
      <c r="AL10" s="16" t="s">
        <v>38</v>
      </c>
      <c r="AM10" s="14" t="s">
        <v>39</v>
      </c>
      <c r="AN10" s="16" t="s">
        <v>37</v>
      </c>
      <c r="AO10" s="16" t="s">
        <v>38</v>
      </c>
      <c r="AP10" s="14" t="s">
        <v>39</v>
      </c>
      <c r="AQ10" s="16" t="s">
        <v>37</v>
      </c>
      <c r="AR10" s="16" t="s">
        <v>38</v>
      </c>
      <c r="AS10" s="14" t="s">
        <v>39</v>
      </c>
      <c r="AT10" s="16" t="s">
        <v>37</v>
      </c>
      <c r="AU10" s="16" t="s">
        <v>38</v>
      </c>
      <c r="AV10" s="14" t="s">
        <v>39</v>
      </c>
      <c r="AW10" s="16" t="s">
        <v>37</v>
      </c>
      <c r="AX10" s="16" t="s">
        <v>38</v>
      </c>
      <c r="AY10" s="14" t="s">
        <v>39</v>
      </c>
      <c r="AZ10" s="59" t="s">
        <v>37</v>
      </c>
      <c r="BA10" s="59" t="s">
        <v>38</v>
      </c>
      <c r="BB10" s="59" t="s">
        <v>39</v>
      </c>
      <c r="BC10"/>
      <c r="BD10"/>
      <c r="BE10"/>
    </row>
    <row r="11" spans="1:57" ht="23.25">
      <c r="A11" s="71">
        <v>6</v>
      </c>
      <c r="B11" s="189" t="s">
        <v>814</v>
      </c>
      <c r="C11" s="134" t="s">
        <v>464</v>
      </c>
      <c r="D11" s="7" t="s">
        <v>481</v>
      </c>
      <c r="E11" s="167" t="s">
        <v>851</v>
      </c>
      <c r="F11" s="12">
        <v>2</v>
      </c>
      <c r="G11" s="30">
        <f t="shared" si="5"/>
        <v>6</v>
      </c>
      <c r="H11" s="30">
        <f t="shared" si="6"/>
        <v>2</v>
      </c>
      <c r="I11" s="43">
        <v>14.7</v>
      </c>
      <c r="J11" s="43">
        <v>105</v>
      </c>
      <c r="K11" s="24" t="str">
        <f t="shared" si="0"/>
        <v>น้ำหนักน้อยกว่าเกณฑ์</v>
      </c>
      <c r="L11" s="24" t="str">
        <f t="shared" si="1"/>
        <v>เตี้ย</v>
      </c>
      <c r="M11" s="24" t="str">
        <f t="shared" si="2"/>
        <v>สมส่วน</v>
      </c>
      <c r="N11" s="10" t="str">
        <f>[1]Profile!$B$2</f>
        <v>700101-1</v>
      </c>
      <c r="O11" s="11" t="e">
        <f>#REF!</f>
        <v>#REF!</v>
      </c>
      <c r="P11" s="1" t="str">
        <f t="shared" si="3"/>
        <v>274</v>
      </c>
      <c r="Q11" s="1" t="str">
        <f t="shared" si="4"/>
        <v>2105</v>
      </c>
      <c r="R11" s="1">
        <f>ROUND(VLOOKUP($P11,[1]age!$A$2:$M$457,2,FALSE),1)</f>
        <v>21.2</v>
      </c>
      <c r="S11" s="1">
        <f>ROUND(VLOOKUP($P11,[1]age!$A$2:$M$457,3,FALSE),1)</f>
        <v>3</v>
      </c>
      <c r="T11" s="1">
        <f>ROUND(VLOOKUP($P11,[1]age!$A$2:$M$457,4,FALSE),1)</f>
        <v>15.3</v>
      </c>
      <c r="U11" s="1">
        <f>ROUND(VLOOKUP($P11,[1]age!$A$2:$M$457,5,FALSE),1)</f>
        <v>16.399999999999999</v>
      </c>
      <c r="V11" s="1">
        <f>ROUND(VLOOKUP($P11,[1]age!$A$2:$M$457,6,FALSE),1)</f>
        <v>25.3</v>
      </c>
      <c r="W11" s="1">
        <f>ROUND(VLOOKUP($P11,[1]age!$A$2:$M$457,7,FALSE),1)</f>
        <v>27.1</v>
      </c>
      <c r="X11" s="1">
        <f>ROUND(VLOOKUP($P11,[1]age!$A$2:$M$457,8,FALSE),1)</f>
        <v>115.1</v>
      </c>
      <c r="Y11" s="1">
        <f>ROUND(VLOOKUP($P11,[1]age!$A$2:$M$457,9,FALSE),1)</f>
        <v>4.5</v>
      </c>
      <c r="Z11" s="1">
        <f>ROUND(VLOOKUP($P11,[1]age!$A$2:$M$457,10,FALSE),1)</f>
        <v>106.1</v>
      </c>
      <c r="AA11" s="1">
        <f>ROUND(VLOOKUP($P11,[1]age!$A$2:$M$457,11,FALSE),1)</f>
        <v>108.3</v>
      </c>
      <c r="AB11" s="1">
        <f>ROUND(VLOOKUP($P11,[1]age!$A$2:$M$457,12,FALSE),1)</f>
        <v>121.9</v>
      </c>
      <c r="AC11" s="1">
        <f>ROUND(VLOOKUP($P11,[1]age!$A$2:$M$457,13,FALSE),1)</f>
        <v>124.1</v>
      </c>
      <c r="AD11" s="1">
        <f>ROUND(VLOOKUP($Q11,[1]ht!$A$2:$H$253,2,FALSE),1)</f>
        <v>17.3</v>
      </c>
      <c r="AE11" s="1">
        <f>ROUND(VLOOKUP($Q11,[1]ht!$A$2:$H$253,3,FALSE),1)</f>
        <v>1.6</v>
      </c>
      <c r="AF11" s="1">
        <f>ROUND(VLOOKUP($Q11,[1]ht!$A$2:$H$253,4,FALSE),1)</f>
        <v>14</v>
      </c>
      <c r="AG11" s="1">
        <f>ROUND(VLOOKUP($Q11,[1]ht!$A$2:$H$253,5,FALSE),1)</f>
        <v>14.7</v>
      </c>
      <c r="AH11" s="1">
        <f>ROUND(VLOOKUP($Q11,[1]ht!$A$2:$H$253,6,FALSE),1)</f>
        <v>19.600000000000001</v>
      </c>
      <c r="AI11" s="1">
        <f>ROUND(VLOOKUP($Q11,[1]ht!$A$2:$H$253,7,FALSE),1)</f>
        <v>20.5</v>
      </c>
      <c r="AJ11" s="1">
        <f>ROUND(VLOOKUP($Q11,[1]ht!$A$2:$H$253,8,FALSE),1)</f>
        <v>22.4</v>
      </c>
      <c r="AK11" s="33">
        <v>1</v>
      </c>
      <c r="AL11" s="33">
        <v>2</v>
      </c>
      <c r="AM11" s="35">
        <f>AL11+AK11</f>
        <v>3</v>
      </c>
      <c r="AN11" s="33">
        <v>1</v>
      </c>
      <c r="AO11" s="33">
        <v>0</v>
      </c>
      <c r="AP11" s="35">
        <f>AO11+AN11</f>
        <v>1</v>
      </c>
      <c r="AQ11" s="33">
        <v>7</v>
      </c>
      <c r="AR11" s="33">
        <v>8</v>
      </c>
      <c r="AS11" s="35">
        <f>AR11+AQ11</f>
        <v>15</v>
      </c>
      <c r="AT11" s="33">
        <v>0</v>
      </c>
      <c r="AU11" s="33">
        <v>1</v>
      </c>
      <c r="AV11" s="35">
        <f>AU11+AT11</f>
        <v>1</v>
      </c>
      <c r="AW11" s="33">
        <v>0</v>
      </c>
      <c r="AX11" s="33">
        <v>1</v>
      </c>
      <c r="AY11" s="35">
        <f>AX11+AW11</f>
        <v>1</v>
      </c>
      <c r="AZ11" s="33">
        <f>AK11+AN11</f>
        <v>2</v>
      </c>
      <c r="BA11" s="33">
        <f>AL11+AO11</f>
        <v>2</v>
      </c>
      <c r="BB11" s="33">
        <f>AM11+AP11</f>
        <v>4</v>
      </c>
      <c r="BC11"/>
      <c r="BD11"/>
      <c r="BE11"/>
    </row>
    <row r="12" spans="1:57" ht="23.25">
      <c r="A12" s="71">
        <v>7</v>
      </c>
      <c r="B12" s="189" t="s">
        <v>436</v>
      </c>
      <c r="C12" s="134" t="s">
        <v>465</v>
      </c>
      <c r="D12" s="7" t="s">
        <v>482</v>
      </c>
      <c r="E12" s="167" t="s">
        <v>851</v>
      </c>
      <c r="F12" s="12">
        <v>2</v>
      </c>
      <c r="G12" s="30">
        <f t="shared" si="5"/>
        <v>6</v>
      </c>
      <c r="H12" s="30">
        <f t="shared" si="6"/>
        <v>3</v>
      </c>
      <c r="I12" s="43">
        <v>14.9</v>
      </c>
      <c r="J12" s="43">
        <v>111</v>
      </c>
      <c r="K12" s="24" t="str">
        <f t="shared" si="0"/>
        <v>น้ำหนักน้อยกว่าเกณฑ์</v>
      </c>
      <c r="L12" s="24" t="str">
        <f t="shared" si="1"/>
        <v>ส่วนสูงตามเกณฑ์</v>
      </c>
      <c r="M12" s="24" t="str">
        <f t="shared" si="2"/>
        <v>ผอม</v>
      </c>
      <c r="N12" s="10" t="str">
        <f>[1]Profile!$B$2</f>
        <v>700101-1</v>
      </c>
      <c r="O12" s="11" t="e">
        <f>#REF!</f>
        <v>#REF!</v>
      </c>
      <c r="P12" s="1" t="str">
        <f t="shared" si="3"/>
        <v>275</v>
      </c>
      <c r="Q12" s="1" t="str">
        <f t="shared" si="4"/>
        <v>2111</v>
      </c>
      <c r="R12" s="1">
        <f>ROUND(VLOOKUP($P12,[1]age!$A$2:$M$457,2,FALSE),1)</f>
        <v>21.5</v>
      </c>
      <c r="S12" s="1">
        <f>ROUND(VLOOKUP($P12,[1]age!$A$2:$M$457,3,FALSE),1)</f>
        <v>3.1</v>
      </c>
      <c r="T12" s="1">
        <f>ROUND(VLOOKUP($P12,[1]age!$A$2:$M$457,4,FALSE),1)</f>
        <v>15.4</v>
      </c>
      <c r="U12" s="1">
        <f>ROUND(VLOOKUP($P12,[1]age!$A$2:$M$457,5,FALSE),1)</f>
        <v>16.600000000000001</v>
      </c>
      <c r="V12" s="1">
        <f>ROUND(VLOOKUP($P12,[1]age!$A$2:$M$457,6,FALSE),1)</f>
        <v>25.6</v>
      </c>
      <c r="W12" s="1">
        <f>ROUND(VLOOKUP($P12,[1]age!$A$2:$M$457,7,FALSE),1)</f>
        <v>27.6</v>
      </c>
      <c r="X12" s="1">
        <f>ROUND(VLOOKUP($P12,[1]age!$A$2:$M$457,8,FALSE),1)</f>
        <v>115.5</v>
      </c>
      <c r="Y12" s="1">
        <f>ROUND(VLOOKUP($P12,[1]age!$A$2:$M$457,9,FALSE),1)</f>
        <v>4.5</v>
      </c>
      <c r="Z12" s="1">
        <f>ROUND(VLOOKUP($P12,[1]age!$A$2:$M$457,10,FALSE),1)</f>
        <v>106.5</v>
      </c>
      <c r="AA12" s="1">
        <f>ROUND(VLOOKUP($P12,[1]age!$A$2:$M$457,11,FALSE),1)</f>
        <v>108.7</v>
      </c>
      <c r="AB12" s="1">
        <f>ROUND(VLOOKUP($P12,[1]age!$A$2:$M$457,12,FALSE),1)</f>
        <v>122.4</v>
      </c>
      <c r="AC12" s="1">
        <f>ROUND(VLOOKUP($P12,[1]age!$A$2:$M$457,13,FALSE),1)</f>
        <v>124.6</v>
      </c>
      <c r="AD12" s="1">
        <f>ROUND(VLOOKUP($Q12,[1]ht!$A$2:$H$253,2,FALSE),1)</f>
        <v>19.3</v>
      </c>
      <c r="AE12" s="1">
        <f>ROUND(VLOOKUP($Q12,[1]ht!$A$2:$H$253,3,FALSE),1)</f>
        <v>1.9</v>
      </c>
      <c r="AF12" s="1">
        <f>ROUND(VLOOKUP($Q12,[1]ht!$A$2:$H$253,4,FALSE),1)</f>
        <v>15.5</v>
      </c>
      <c r="AG12" s="1">
        <f>ROUND(VLOOKUP($Q12,[1]ht!$A$2:$H$253,5,FALSE),1)</f>
        <v>16.3</v>
      </c>
      <c r="AH12" s="1">
        <f>ROUND(VLOOKUP($Q12,[1]ht!$A$2:$H$253,6,FALSE),1)</f>
        <v>21.9</v>
      </c>
      <c r="AI12" s="1">
        <f>ROUND(VLOOKUP($Q12,[1]ht!$A$2:$H$253,7,FALSE),1)</f>
        <v>23.1</v>
      </c>
      <c r="AJ12" s="1">
        <f>ROUND(VLOOKUP($Q12,[1]ht!$A$2:$H$253,8,FALSE),1)</f>
        <v>25.4</v>
      </c>
      <c r="AK12" s="213" t="s">
        <v>48</v>
      </c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/>
      <c r="BD12"/>
      <c r="BE12"/>
    </row>
    <row r="13" spans="1:57" ht="23.25">
      <c r="A13" s="71">
        <v>8</v>
      </c>
      <c r="B13" s="190" t="s">
        <v>440</v>
      </c>
      <c r="C13" s="135">
        <v>1959300104667</v>
      </c>
      <c r="D13" s="7" t="s">
        <v>292</v>
      </c>
      <c r="E13" s="167" t="s">
        <v>851</v>
      </c>
      <c r="F13" s="12">
        <v>1</v>
      </c>
      <c r="G13" s="30">
        <f t="shared" si="5"/>
        <v>6</v>
      </c>
      <c r="H13" s="30">
        <f t="shared" si="6"/>
        <v>5</v>
      </c>
      <c r="I13" s="43">
        <v>15.7</v>
      </c>
      <c r="J13" s="43">
        <v>104</v>
      </c>
      <c r="K13" s="24" t="str">
        <f t="shared" si="0"/>
        <v>น้ำหนักน้อยกว่าเกณฑ์</v>
      </c>
      <c r="L13" s="24" t="str">
        <f t="shared" si="1"/>
        <v>เตี้ย</v>
      </c>
      <c r="M13" s="24" t="str">
        <f t="shared" si="2"/>
        <v>สมส่วน</v>
      </c>
      <c r="N13" s="10" t="str">
        <f>[1]Profile!$B$2</f>
        <v>700101-1</v>
      </c>
      <c r="O13" s="11" t="e">
        <f>#REF!</f>
        <v>#REF!</v>
      </c>
      <c r="P13" s="1" t="str">
        <f t="shared" si="3"/>
        <v>177</v>
      </c>
      <c r="Q13" s="1" t="str">
        <f t="shared" si="4"/>
        <v>1104</v>
      </c>
      <c r="R13" s="1">
        <f>ROUND(VLOOKUP($P13,[1]age!$A$2:$M$457,2,FALSE),1)</f>
        <v>22.5</v>
      </c>
      <c r="S13" s="1">
        <f>ROUND(VLOOKUP($P13,[1]age!$A$2:$M$457,3,FALSE),1)</f>
        <v>3.2</v>
      </c>
      <c r="T13" s="1">
        <f>ROUND(VLOOKUP($P13,[1]age!$A$2:$M$457,4,FALSE),1)</f>
        <v>16.100000000000001</v>
      </c>
      <c r="U13" s="1">
        <f>ROUND(VLOOKUP($P13,[1]age!$A$2:$M$457,5,FALSE),1)</f>
        <v>17.3</v>
      </c>
      <c r="V13" s="1">
        <f>ROUND(VLOOKUP($P13,[1]age!$A$2:$M$457,6,FALSE),1)</f>
        <v>26.7</v>
      </c>
      <c r="W13" s="1">
        <f>ROUND(VLOOKUP($P13,[1]age!$A$2:$M$457,7,FALSE),1)</f>
        <v>28.8</v>
      </c>
      <c r="X13" s="1">
        <f>ROUND(VLOOKUP($P13,[1]age!$A$2:$M$457,8,FALSE),1)</f>
        <v>117</v>
      </c>
      <c r="Y13" s="1">
        <f>ROUND(VLOOKUP($P13,[1]age!$A$2:$M$457,9,FALSE),1)</f>
        <v>4.7</v>
      </c>
      <c r="Z13" s="1">
        <f>ROUND(VLOOKUP($P13,[1]age!$A$2:$M$457,10,FALSE),1)</f>
        <v>107.5</v>
      </c>
      <c r="AA13" s="1">
        <f>ROUND(VLOOKUP($P13,[1]age!$A$2:$M$457,11,FALSE),1)</f>
        <v>109.9</v>
      </c>
      <c r="AB13" s="1">
        <f>ROUND(VLOOKUP($P13,[1]age!$A$2:$M$457,12,FALSE),1)</f>
        <v>124</v>
      </c>
      <c r="AC13" s="1">
        <f>ROUND(VLOOKUP($P13,[1]age!$A$2:$M$457,13,FALSE),1)</f>
        <v>126.4</v>
      </c>
      <c r="AD13" s="1">
        <f>ROUND(VLOOKUP($Q13,[1]ht!$A$2:$H$253,2,FALSE),1)</f>
        <v>17.3</v>
      </c>
      <c r="AE13" s="1">
        <f>ROUND(VLOOKUP($Q13,[1]ht!$A$2:$H$253,3,FALSE),1)</f>
        <v>1.5</v>
      </c>
      <c r="AF13" s="1">
        <f>ROUND(VLOOKUP($Q13,[1]ht!$A$2:$H$253,4,FALSE),1)</f>
        <v>14.2</v>
      </c>
      <c r="AG13" s="1">
        <f>ROUND(VLOOKUP($Q13,[1]ht!$A$2:$H$253,5,FALSE),1)</f>
        <v>14.8</v>
      </c>
      <c r="AH13" s="1">
        <f>ROUND(VLOOKUP($Q13,[1]ht!$A$2:$H$253,6,FALSE),1)</f>
        <v>19.399999999999999</v>
      </c>
      <c r="AI13" s="1">
        <f>ROUND(VLOOKUP($Q13,[1]ht!$A$2:$H$253,7,FALSE),1)</f>
        <v>20.3</v>
      </c>
      <c r="AJ13" s="1">
        <f>ROUND(VLOOKUP($Q13,[1]ht!$A$2:$H$253,8,FALSE),1)</f>
        <v>22.2</v>
      </c>
      <c r="AK13" s="215" t="s">
        <v>49</v>
      </c>
      <c r="AL13" s="215"/>
      <c r="AM13" s="215"/>
      <c r="AN13" s="216" t="s">
        <v>50</v>
      </c>
      <c r="AO13" s="217"/>
      <c r="AP13" s="218"/>
      <c r="AQ13" s="216" t="s">
        <v>51</v>
      </c>
      <c r="AR13" s="217"/>
      <c r="AS13" s="218"/>
      <c r="AT13" s="216" t="s">
        <v>52</v>
      </c>
      <c r="AU13" s="217"/>
      <c r="AV13" s="218"/>
      <c r="AW13" s="216" t="s">
        <v>53</v>
      </c>
      <c r="AX13" s="217"/>
      <c r="AY13" s="218"/>
      <c r="AZ13" s="216" t="s">
        <v>54</v>
      </c>
      <c r="BA13" s="217"/>
      <c r="BB13" s="218"/>
      <c r="BC13" s="242" t="s">
        <v>55</v>
      </c>
      <c r="BD13" s="243"/>
      <c r="BE13" s="244"/>
    </row>
    <row r="14" spans="1:57" ht="23.25">
      <c r="A14" s="71">
        <v>9</v>
      </c>
      <c r="B14" s="191" t="s">
        <v>442</v>
      </c>
      <c r="C14" s="136">
        <v>195930098756</v>
      </c>
      <c r="D14" s="7" t="s">
        <v>485</v>
      </c>
      <c r="E14" s="167" t="s">
        <v>851</v>
      </c>
      <c r="F14" s="12">
        <v>1</v>
      </c>
      <c r="G14" s="30">
        <f t="shared" si="5"/>
        <v>6</v>
      </c>
      <c r="H14" s="30">
        <f t="shared" si="6"/>
        <v>11</v>
      </c>
      <c r="I14" s="43">
        <v>17.2</v>
      </c>
      <c r="J14" s="43">
        <v>115</v>
      </c>
      <c r="K14" s="24" t="str">
        <f t="shared" si="0"/>
        <v>น้ำหนักค่อนข้างน้อย</v>
      </c>
      <c r="L14" s="24" t="str">
        <f t="shared" si="1"/>
        <v>ส่วนสูงตามเกณฑ์</v>
      </c>
      <c r="M14" s="24" t="str">
        <f t="shared" si="2"/>
        <v>ค่อนข้างผอม</v>
      </c>
      <c r="N14" s="10" t="str">
        <f>[1]Profile!$B$2</f>
        <v>700101-1</v>
      </c>
      <c r="O14" s="11" t="e">
        <f>#REF!</f>
        <v>#REF!</v>
      </c>
      <c r="P14" s="1" t="str">
        <f t="shared" si="3"/>
        <v>183</v>
      </c>
      <c r="Q14" s="1" t="str">
        <f t="shared" si="4"/>
        <v>1115</v>
      </c>
      <c r="R14" s="1">
        <f>ROUND(VLOOKUP($P14,[1]age!$A$2:$M$457,2,FALSE),1)</f>
        <v>23.8</v>
      </c>
      <c r="S14" s="1">
        <f>ROUND(VLOOKUP($P14,[1]age!$A$2:$M$457,3,FALSE),1)</f>
        <v>3.5</v>
      </c>
      <c r="T14" s="1">
        <f>ROUND(VLOOKUP($P14,[1]age!$A$2:$M$457,4,FALSE),1)</f>
        <v>16.899999999999999</v>
      </c>
      <c r="U14" s="1">
        <f>ROUND(VLOOKUP($P14,[1]age!$A$2:$M$457,5,FALSE),1)</f>
        <v>18.100000000000001</v>
      </c>
      <c r="V14" s="1">
        <f>ROUND(VLOOKUP($P14,[1]age!$A$2:$M$457,6,FALSE),1)</f>
        <v>28.5</v>
      </c>
      <c r="W14" s="1">
        <f>ROUND(VLOOKUP($P14,[1]age!$A$2:$M$457,7,FALSE),1)</f>
        <v>30.7</v>
      </c>
      <c r="X14" s="1">
        <f>ROUND(VLOOKUP($P14,[1]age!$A$2:$M$457,8,FALSE),1)</f>
        <v>119.7</v>
      </c>
      <c r="Y14" s="1">
        <f>ROUND(VLOOKUP($P14,[1]age!$A$2:$M$457,9,FALSE),1)</f>
        <v>4.9000000000000004</v>
      </c>
      <c r="Z14" s="1">
        <f>ROUND(VLOOKUP($P14,[1]age!$A$2:$M$457,10,FALSE),1)</f>
        <v>110</v>
      </c>
      <c r="AA14" s="1">
        <f>ROUND(VLOOKUP($P14,[1]age!$A$2:$M$457,11,FALSE),1)</f>
        <v>112.4</v>
      </c>
      <c r="AB14" s="1">
        <f>ROUND(VLOOKUP($P14,[1]age!$A$2:$M$457,12,FALSE),1)</f>
        <v>126.9</v>
      </c>
      <c r="AC14" s="1">
        <f>ROUND(VLOOKUP($P14,[1]age!$A$2:$M$457,13,FALSE),1)</f>
        <v>129.4</v>
      </c>
      <c r="AD14" s="1">
        <f>ROUND(VLOOKUP($Q14,[1]ht!$A$2:$H$253,2,FALSE),1)</f>
        <v>21.1</v>
      </c>
      <c r="AE14" s="1">
        <f>ROUND(VLOOKUP($Q14,[1]ht!$A$2:$H$253,3,FALSE),1)</f>
        <v>2</v>
      </c>
      <c r="AF14" s="1">
        <f>ROUND(VLOOKUP($Q14,[1]ht!$A$2:$H$253,4,FALSE),1)</f>
        <v>17.100000000000001</v>
      </c>
      <c r="AG14" s="1">
        <f>ROUND(VLOOKUP($Q14,[1]ht!$A$2:$H$253,5,FALSE),1)</f>
        <v>17.899999999999999</v>
      </c>
      <c r="AH14" s="1">
        <f>ROUND(VLOOKUP($Q14,[1]ht!$A$2:$H$253,6,FALSE),1)</f>
        <v>23.8</v>
      </c>
      <c r="AI14" s="1">
        <f>ROUND(VLOOKUP($Q14,[1]ht!$A$2:$H$253,7,FALSE),1)</f>
        <v>25</v>
      </c>
      <c r="AJ14" s="1">
        <f>ROUND(VLOOKUP($Q14,[1]ht!$A$2:$H$253,8,FALSE),1)</f>
        <v>27.4</v>
      </c>
      <c r="AK14" s="215"/>
      <c r="AL14" s="215"/>
      <c r="AM14" s="215"/>
      <c r="AN14" s="219"/>
      <c r="AO14" s="220"/>
      <c r="AP14" s="221"/>
      <c r="AQ14" s="219"/>
      <c r="AR14" s="220"/>
      <c r="AS14" s="221"/>
      <c r="AT14" s="219"/>
      <c r="AU14" s="220"/>
      <c r="AV14" s="221"/>
      <c r="AW14" s="219"/>
      <c r="AX14" s="220"/>
      <c r="AY14" s="221"/>
      <c r="AZ14" s="219"/>
      <c r="BA14" s="220"/>
      <c r="BB14" s="221"/>
      <c r="BC14" s="228" t="s">
        <v>56</v>
      </c>
      <c r="BD14" s="229"/>
      <c r="BE14" s="230"/>
    </row>
    <row r="15" spans="1:57" ht="23.25">
      <c r="A15" s="71">
        <v>10</v>
      </c>
      <c r="B15" s="148" t="s">
        <v>815</v>
      </c>
      <c r="C15" s="137">
        <v>1959901319455</v>
      </c>
      <c r="D15" s="7" t="s">
        <v>316</v>
      </c>
      <c r="E15" s="167" t="s">
        <v>851</v>
      </c>
      <c r="F15" s="12">
        <v>2</v>
      </c>
      <c r="G15" s="30">
        <f t="shared" si="5"/>
        <v>7</v>
      </c>
      <c r="H15" s="30">
        <f t="shared" si="6"/>
        <v>0</v>
      </c>
      <c r="I15" s="43">
        <v>13.5</v>
      </c>
      <c r="J15" s="43">
        <v>103</v>
      </c>
      <c r="K15" s="24" t="str">
        <f t="shared" si="0"/>
        <v>น้ำหนักน้อยกว่าเกณฑ์</v>
      </c>
      <c r="L15" s="24" t="str">
        <f t="shared" si="1"/>
        <v>เตี้ย</v>
      </c>
      <c r="M15" s="24" t="str">
        <f t="shared" si="2"/>
        <v>ค่อนข้างผอม</v>
      </c>
      <c r="N15" s="10" t="str">
        <f>[1]Profile!$B$2</f>
        <v>700101-1</v>
      </c>
      <c r="O15" s="11" t="e">
        <f>#REF!</f>
        <v>#REF!</v>
      </c>
      <c r="P15" s="1" t="str">
        <f t="shared" si="3"/>
        <v>284</v>
      </c>
      <c r="Q15" s="1" t="str">
        <f t="shared" si="4"/>
        <v>2103</v>
      </c>
      <c r="R15" s="1">
        <f>ROUND(VLOOKUP($P15,[1]age!$A$2:$M$457,2,FALSE),1)</f>
        <v>23.9</v>
      </c>
      <c r="S15" s="1">
        <f>ROUND(VLOOKUP($P15,[1]age!$A$2:$M$457,3,FALSE),1)</f>
        <v>3.7</v>
      </c>
      <c r="T15" s="1">
        <f>ROUND(VLOOKUP($P15,[1]age!$A$2:$M$457,4,FALSE),1)</f>
        <v>16.5</v>
      </c>
      <c r="U15" s="1">
        <f>ROUND(VLOOKUP($P15,[1]age!$A$2:$M$457,5,FALSE),1)</f>
        <v>17.7</v>
      </c>
      <c r="V15" s="1">
        <f>ROUND(VLOOKUP($P15,[1]age!$A$2:$M$457,6,FALSE),1)</f>
        <v>28.7</v>
      </c>
      <c r="W15" s="1">
        <f>ROUND(VLOOKUP($P15,[1]age!$A$2:$M$457,7,FALSE),1)</f>
        <v>31.2</v>
      </c>
      <c r="X15" s="1">
        <f>ROUND(VLOOKUP($P15,[1]age!$A$2:$M$457,8,FALSE),1)</f>
        <v>119.5</v>
      </c>
      <c r="Y15" s="1">
        <f>ROUND(VLOOKUP($P15,[1]age!$A$2:$M$457,9,FALSE),1)</f>
        <v>4.8</v>
      </c>
      <c r="Z15" s="1">
        <f>ROUND(VLOOKUP($P15,[1]age!$A$2:$M$457,10,FALSE),1)</f>
        <v>109.9</v>
      </c>
      <c r="AA15" s="1">
        <f>ROUND(VLOOKUP($P15,[1]age!$A$2:$M$457,11,FALSE),1)</f>
        <v>112.4</v>
      </c>
      <c r="AB15" s="1">
        <f>ROUND(VLOOKUP($P15,[1]age!$A$2:$M$457,12,FALSE),1)</f>
        <v>126.8</v>
      </c>
      <c r="AC15" s="1">
        <f>ROUND(VLOOKUP($P15,[1]age!$A$2:$M$457,13,FALSE),1)</f>
        <v>129.19999999999999</v>
      </c>
      <c r="AD15" s="1">
        <f>ROUND(VLOOKUP($Q15,[1]ht!$A$2:$H$253,2,FALSE),1)</f>
        <v>16.7</v>
      </c>
      <c r="AE15" s="1">
        <f>ROUND(VLOOKUP($Q15,[1]ht!$A$2:$H$253,3,FALSE),1)</f>
        <v>1.6</v>
      </c>
      <c r="AF15" s="1">
        <f>ROUND(VLOOKUP($Q15,[1]ht!$A$2:$H$253,4,FALSE),1)</f>
        <v>13.5</v>
      </c>
      <c r="AG15" s="1">
        <f>ROUND(VLOOKUP($Q15,[1]ht!$A$2:$H$253,5,FALSE),1)</f>
        <v>14.2</v>
      </c>
      <c r="AH15" s="1">
        <f>ROUND(VLOOKUP($Q15,[1]ht!$A$2:$H$253,6,FALSE),1)</f>
        <v>18.899999999999999</v>
      </c>
      <c r="AI15" s="1">
        <f>ROUND(VLOOKUP($Q15,[1]ht!$A$2:$H$253,7,FALSE),1)</f>
        <v>19.8</v>
      </c>
      <c r="AJ15" s="1">
        <f>ROUND(VLOOKUP($Q15,[1]ht!$A$2:$H$253,8,FALSE),1)</f>
        <v>21.7</v>
      </c>
      <c r="AK15" s="16" t="s">
        <v>37</v>
      </c>
      <c r="AL15" s="16" t="s">
        <v>38</v>
      </c>
      <c r="AM15" s="14" t="s">
        <v>39</v>
      </c>
      <c r="AN15" s="16" t="s">
        <v>37</v>
      </c>
      <c r="AO15" s="16" t="s">
        <v>38</v>
      </c>
      <c r="AP15" s="14" t="s">
        <v>39</v>
      </c>
      <c r="AQ15" s="16" t="s">
        <v>37</v>
      </c>
      <c r="AR15" s="16" t="s">
        <v>38</v>
      </c>
      <c r="AS15" s="14" t="s">
        <v>39</v>
      </c>
      <c r="AT15" s="16" t="s">
        <v>37</v>
      </c>
      <c r="AU15" s="16" t="s">
        <v>38</v>
      </c>
      <c r="AV15" s="14" t="s">
        <v>39</v>
      </c>
      <c r="AW15" s="16" t="s">
        <v>37</v>
      </c>
      <c r="AX15" s="16" t="s">
        <v>38</v>
      </c>
      <c r="AY15" s="14" t="s">
        <v>39</v>
      </c>
      <c r="AZ15" s="16" t="s">
        <v>37</v>
      </c>
      <c r="BA15" s="16" t="s">
        <v>38</v>
      </c>
      <c r="BB15" s="14" t="s">
        <v>39</v>
      </c>
      <c r="BC15" s="15" t="s">
        <v>37</v>
      </c>
      <c r="BD15" s="15" t="s">
        <v>38</v>
      </c>
      <c r="BE15" s="15" t="s">
        <v>39</v>
      </c>
    </row>
    <row r="16" spans="1:57" ht="23.25">
      <c r="A16" s="71">
        <v>11</v>
      </c>
      <c r="B16" s="148" t="s">
        <v>444</v>
      </c>
      <c r="C16" s="137">
        <v>1959901307694</v>
      </c>
      <c r="D16" s="7" t="s">
        <v>486</v>
      </c>
      <c r="E16" s="167" t="s">
        <v>851</v>
      </c>
      <c r="F16" s="12">
        <v>2</v>
      </c>
      <c r="G16" s="30">
        <f t="shared" si="5"/>
        <v>6</v>
      </c>
      <c r="H16" s="30">
        <f t="shared" si="6"/>
        <v>1</v>
      </c>
      <c r="I16" s="43">
        <v>17.399999999999999</v>
      </c>
      <c r="J16" s="43">
        <v>108</v>
      </c>
      <c r="K16" s="24" t="str">
        <f t="shared" si="0"/>
        <v>น้ำหนักตามเกณฑ์</v>
      </c>
      <c r="L16" s="24" t="str">
        <f t="shared" si="1"/>
        <v>ส่วนสูงตามเกณฑ์</v>
      </c>
      <c r="M16" s="24" t="str">
        <f t="shared" si="2"/>
        <v>สมส่วน</v>
      </c>
      <c r="N16" s="10" t="str">
        <f>[1]Profile!$B$2</f>
        <v>700101-1</v>
      </c>
      <c r="O16" s="11" t="e">
        <f>#REF!</f>
        <v>#REF!</v>
      </c>
      <c r="P16" s="1" t="str">
        <f t="shared" si="3"/>
        <v>273</v>
      </c>
      <c r="Q16" s="1" t="str">
        <f t="shared" si="4"/>
        <v>2108</v>
      </c>
      <c r="R16" s="1">
        <f>ROUND(VLOOKUP($P16,[1]age!$A$2:$M$457,2,FALSE),1)</f>
        <v>21</v>
      </c>
      <c r="S16" s="1">
        <f>ROUND(VLOOKUP($P16,[1]age!$A$2:$M$457,3,FALSE),1)</f>
        <v>2.9</v>
      </c>
      <c r="T16" s="1">
        <f>ROUND(VLOOKUP($P16,[1]age!$A$2:$M$457,4,FALSE),1)</f>
        <v>15.2</v>
      </c>
      <c r="U16" s="1">
        <f>ROUND(VLOOKUP($P16,[1]age!$A$2:$M$457,5,FALSE),1)</f>
        <v>16.3</v>
      </c>
      <c r="V16" s="1">
        <f>ROUND(VLOOKUP($P16,[1]age!$A$2:$M$457,6,FALSE),1)</f>
        <v>25</v>
      </c>
      <c r="W16" s="1">
        <f>ROUND(VLOOKUP($P16,[1]age!$A$2:$M$457,7,FALSE),1)</f>
        <v>26.8</v>
      </c>
      <c r="X16" s="1">
        <f>ROUND(VLOOKUP($P16,[1]age!$A$2:$M$457,8,FALSE),1)</f>
        <v>114.6</v>
      </c>
      <c r="Y16" s="1">
        <f>ROUND(VLOOKUP($P16,[1]age!$A$2:$M$457,9,FALSE),1)</f>
        <v>4.5</v>
      </c>
      <c r="Z16" s="1">
        <f>ROUND(VLOOKUP($P16,[1]age!$A$2:$M$457,10,FALSE),1)</f>
        <v>105.6</v>
      </c>
      <c r="AA16" s="1">
        <f>ROUND(VLOOKUP($P16,[1]age!$A$2:$M$457,11,FALSE),1)</f>
        <v>107.8</v>
      </c>
      <c r="AB16" s="1">
        <f>ROUND(VLOOKUP($P16,[1]age!$A$2:$M$457,12,FALSE),1)</f>
        <v>121.3</v>
      </c>
      <c r="AC16" s="1">
        <f>ROUND(VLOOKUP($P16,[1]age!$A$2:$M$457,13,FALSE),1)</f>
        <v>123.7</v>
      </c>
      <c r="AD16" s="1">
        <f>ROUND(VLOOKUP($Q16,[1]ht!$A$2:$H$253,2,FALSE),1)</f>
        <v>18.3</v>
      </c>
      <c r="AE16" s="1">
        <f>ROUND(VLOOKUP($Q16,[1]ht!$A$2:$H$253,3,FALSE),1)</f>
        <v>1.7</v>
      </c>
      <c r="AF16" s="1">
        <f>ROUND(VLOOKUP($Q16,[1]ht!$A$2:$H$253,4,FALSE),1)</f>
        <v>14.8</v>
      </c>
      <c r="AG16" s="1">
        <f>ROUND(VLOOKUP($Q16,[1]ht!$A$2:$H$253,5,FALSE),1)</f>
        <v>15.5</v>
      </c>
      <c r="AH16" s="1">
        <f>ROUND(VLOOKUP($Q16,[1]ht!$A$2:$H$253,6,FALSE),1)</f>
        <v>20.7</v>
      </c>
      <c r="AI16" s="1">
        <f>ROUND(VLOOKUP($Q16,[1]ht!$A$2:$H$253,7,FALSE),1)</f>
        <v>21.7</v>
      </c>
      <c r="AJ16" s="1">
        <f>ROUND(VLOOKUP($Q16,[1]ht!$A$2:$H$253,8,FALSE),1)</f>
        <v>23.8</v>
      </c>
      <c r="AK16" s="33">
        <v>0</v>
      </c>
      <c r="AL16" s="33">
        <v>2</v>
      </c>
      <c r="AM16" s="35">
        <f>AK16+AL16</f>
        <v>2</v>
      </c>
      <c r="AN16" s="33">
        <v>3</v>
      </c>
      <c r="AO16" s="33">
        <v>2</v>
      </c>
      <c r="AP16" s="35">
        <f>AO16+AN16</f>
        <v>5</v>
      </c>
      <c r="AQ16" s="33">
        <v>6</v>
      </c>
      <c r="AR16" s="33">
        <v>8</v>
      </c>
      <c r="AS16" s="35">
        <f>AR16+AQ16</f>
        <v>14</v>
      </c>
      <c r="AT16" s="33">
        <v>0</v>
      </c>
      <c r="AU16" s="33">
        <v>0</v>
      </c>
      <c r="AV16" s="35">
        <f>AU16+AT16</f>
        <v>0</v>
      </c>
      <c r="AW16" s="33">
        <v>0</v>
      </c>
      <c r="AX16" s="33">
        <v>0</v>
      </c>
      <c r="AY16" s="35">
        <f>AX16+AW16</f>
        <v>0</v>
      </c>
      <c r="AZ16" s="33">
        <v>0</v>
      </c>
      <c r="BA16" s="33">
        <v>0</v>
      </c>
      <c r="BB16" s="33">
        <f>BA16+AZ16</f>
        <v>0</v>
      </c>
      <c r="BC16" s="33">
        <f>AW16+AZ16</f>
        <v>0</v>
      </c>
      <c r="BD16" s="33">
        <f>AX16+BA16</f>
        <v>0</v>
      </c>
      <c r="BE16" s="33">
        <f>AY16+BB16</f>
        <v>0</v>
      </c>
    </row>
    <row r="17" spans="1:57" ht="23.25">
      <c r="A17" s="71">
        <v>12</v>
      </c>
      <c r="B17" s="148" t="s">
        <v>445</v>
      </c>
      <c r="C17" s="137">
        <v>1959300106546</v>
      </c>
      <c r="D17" s="7" t="s">
        <v>487</v>
      </c>
      <c r="E17" s="167" t="s">
        <v>851</v>
      </c>
      <c r="F17" s="12">
        <v>1</v>
      </c>
      <c r="G17" s="30">
        <f t="shared" si="5"/>
        <v>6</v>
      </c>
      <c r="H17" s="30">
        <f t="shared" si="6"/>
        <v>3</v>
      </c>
      <c r="I17" s="43">
        <v>15.9</v>
      </c>
      <c r="J17" s="43">
        <v>107</v>
      </c>
      <c r="K17" s="24" t="str">
        <f t="shared" si="0"/>
        <v>น้ำหนักค่อนข้างน้อย</v>
      </c>
      <c r="L17" s="24" t="str">
        <f t="shared" si="1"/>
        <v>ค่อนข้างเตี้ย</v>
      </c>
      <c r="M17" s="24" t="str">
        <f t="shared" si="2"/>
        <v>สมส่วน</v>
      </c>
      <c r="N17" s="10" t="str">
        <f>[1]Profile!$B$2</f>
        <v>700101-1</v>
      </c>
      <c r="O17" s="11" t="e">
        <f>#REF!</f>
        <v>#REF!</v>
      </c>
      <c r="P17" s="1" t="str">
        <f t="shared" si="3"/>
        <v>175</v>
      </c>
      <c r="Q17" s="1" t="str">
        <f t="shared" si="4"/>
        <v>1107</v>
      </c>
      <c r="R17" s="1">
        <f>ROUND(VLOOKUP($P17,[1]age!$A$2:$M$457,2,FALSE),1)</f>
        <v>22.1</v>
      </c>
      <c r="S17" s="1">
        <f>ROUND(VLOOKUP($P17,[1]age!$A$2:$M$457,3,FALSE),1)</f>
        <v>3.1</v>
      </c>
      <c r="T17" s="1">
        <f>ROUND(VLOOKUP($P17,[1]age!$A$2:$M$457,4,FALSE),1)</f>
        <v>15.9</v>
      </c>
      <c r="U17" s="1">
        <f>ROUND(VLOOKUP($P17,[1]age!$A$2:$M$457,5,FALSE),1)</f>
        <v>17</v>
      </c>
      <c r="V17" s="1">
        <f>ROUND(VLOOKUP($P17,[1]age!$A$2:$M$457,6,FALSE),1)</f>
        <v>26.2</v>
      </c>
      <c r="W17" s="1">
        <f>ROUND(VLOOKUP($P17,[1]age!$A$2:$M$457,7,FALSE),1)</f>
        <v>28.2</v>
      </c>
      <c r="X17" s="1">
        <f>ROUND(VLOOKUP($P17,[1]age!$A$2:$M$457,8,FALSE),1)</f>
        <v>116</v>
      </c>
      <c r="Y17" s="1">
        <f>ROUND(VLOOKUP($P17,[1]age!$A$2:$M$457,9,FALSE),1)</f>
        <v>4.7</v>
      </c>
      <c r="Z17" s="1">
        <f>ROUND(VLOOKUP($P17,[1]age!$A$2:$M$457,10,FALSE),1)</f>
        <v>106.7</v>
      </c>
      <c r="AA17" s="1">
        <f>ROUND(VLOOKUP($P17,[1]age!$A$2:$M$457,11,FALSE),1)</f>
        <v>109</v>
      </c>
      <c r="AB17" s="1">
        <f>ROUND(VLOOKUP($P17,[1]age!$A$2:$M$457,12,FALSE),1)</f>
        <v>122.9</v>
      </c>
      <c r="AC17" s="1">
        <f>ROUND(VLOOKUP($P17,[1]age!$A$2:$M$457,13,FALSE),1)</f>
        <v>125.3</v>
      </c>
      <c r="AD17" s="1">
        <f>ROUND(VLOOKUP($Q17,[1]ht!$A$2:$H$253,2,FALSE),1)</f>
        <v>18.2</v>
      </c>
      <c r="AE17" s="1">
        <f>ROUND(VLOOKUP($Q17,[1]ht!$A$2:$H$253,3,FALSE),1)</f>
        <v>1.6</v>
      </c>
      <c r="AF17" s="1">
        <f>ROUND(VLOOKUP($Q17,[1]ht!$A$2:$H$253,4,FALSE),1)</f>
        <v>14.9</v>
      </c>
      <c r="AG17" s="1">
        <f>ROUND(VLOOKUP($Q17,[1]ht!$A$2:$H$253,5,FALSE),1)</f>
        <v>15.6</v>
      </c>
      <c r="AH17" s="1">
        <f>ROUND(VLOOKUP($Q17,[1]ht!$A$2:$H$253,6,FALSE),1)</f>
        <v>20.5</v>
      </c>
      <c r="AI17" s="1">
        <f>ROUND(VLOOKUP($Q17,[1]ht!$A$2:$H$253,7,FALSE),1)</f>
        <v>21.4</v>
      </c>
      <c r="AJ17" s="1">
        <f>ROUND(VLOOKUP($Q17,[1]ht!$A$2:$H$253,8,FALSE),1)</f>
        <v>23.4</v>
      </c>
      <c r="AK17"/>
      <c r="AL17" s="18" t="s">
        <v>57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23.25" customHeight="1">
      <c r="A18" s="71">
        <v>13</v>
      </c>
      <c r="B18" s="192" t="s">
        <v>816</v>
      </c>
      <c r="C18" s="137">
        <v>1959300106943</v>
      </c>
      <c r="D18" s="7" t="s">
        <v>489</v>
      </c>
      <c r="E18" s="167" t="s">
        <v>851</v>
      </c>
      <c r="F18" s="12">
        <v>1</v>
      </c>
      <c r="G18" s="30">
        <f t="shared" si="5"/>
        <v>6</v>
      </c>
      <c r="H18" s="30">
        <f t="shared" si="6"/>
        <v>2</v>
      </c>
      <c r="I18" s="43">
        <v>18.2</v>
      </c>
      <c r="J18" s="43">
        <v>112.3</v>
      </c>
      <c r="K18" s="24" t="str">
        <f t="shared" si="0"/>
        <v>น้ำหนักตามเกณฑ์</v>
      </c>
      <c r="L18" s="24" t="str">
        <f t="shared" si="1"/>
        <v>ส่วนสูงตามเกณฑ์</v>
      </c>
      <c r="M18" s="24" t="str">
        <f t="shared" si="2"/>
        <v>สมส่วน</v>
      </c>
      <c r="N18" s="10" t="str">
        <f>[1]Profile!$B$2</f>
        <v>700101-1</v>
      </c>
      <c r="O18" s="11" t="e">
        <f>#REF!</f>
        <v>#REF!</v>
      </c>
      <c r="P18" s="1" t="str">
        <f t="shared" si="3"/>
        <v>174</v>
      </c>
      <c r="Q18" s="1" t="str">
        <f t="shared" si="4"/>
        <v>1112</v>
      </c>
      <c r="R18" s="1">
        <f>ROUND(VLOOKUP($P18,[1]age!$A$2:$M$457,2,FALSE),1)</f>
        <v>21.9</v>
      </c>
      <c r="S18" s="1">
        <f>ROUND(VLOOKUP($P18,[1]age!$A$2:$M$457,3,FALSE),1)</f>
        <v>3</v>
      </c>
      <c r="T18" s="1">
        <f>ROUND(VLOOKUP($P18,[1]age!$A$2:$M$457,4,FALSE),1)</f>
        <v>15.8</v>
      </c>
      <c r="U18" s="1">
        <f>ROUND(VLOOKUP($P18,[1]age!$A$2:$M$457,5,FALSE),1)</f>
        <v>16.899999999999999</v>
      </c>
      <c r="V18" s="1">
        <f>ROUND(VLOOKUP($P18,[1]age!$A$2:$M$457,6,FALSE),1)</f>
        <v>25.9</v>
      </c>
      <c r="W18" s="1">
        <f>ROUND(VLOOKUP($P18,[1]age!$A$2:$M$457,7,FALSE),1)</f>
        <v>27.9</v>
      </c>
      <c r="X18" s="1">
        <f>ROUND(VLOOKUP($P18,[1]age!$A$2:$M$457,8,FALSE),1)</f>
        <v>115.6</v>
      </c>
      <c r="Y18" s="1">
        <f>ROUND(VLOOKUP($P18,[1]age!$A$2:$M$457,9,FALSE),1)</f>
        <v>4.5999999999999996</v>
      </c>
      <c r="Z18" s="1">
        <f>ROUND(VLOOKUP($P18,[1]age!$A$2:$M$457,10,FALSE),1)</f>
        <v>106.3</v>
      </c>
      <c r="AA18" s="1">
        <f>ROUND(VLOOKUP($P18,[1]age!$A$2:$M$457,11,FALSE),1)</f>
        <v>108.6</v>
      </c>
      <c r="AB18" s="1">
        <f>ROUND(VLOOKUP($P18,[1]age!$A$2:$M$457,12,FALSE),1)</f>
        <v>122.4</v>
      </c>
      <c r="AC18" s="1">
        <f>ROUND(VLOOKUP($P18,[1]age!$A$2:$M$457,13,FALSE),1)</f>
        <v>124.8</v>
      </c>
      <c r="AD18" s="1">
        <f>ROUND(VLOOKUP($Q18,[1]ht!$A$2:$H$253,2,FALSE),1)</f>
        <v>19.899999999999999</v>
      </c>
      <c r="AE18" s="1">
        <f>ROUND(VLOOKUP($Q18,[1]ht!$A$2:$H$253,3,FALSE),1)</f>
        <v>1.8</v>
      </c>
      <c r="AF18" s="1">
        <f>ROUND(VLOOKUP($Q18,[1]ht!$A$2:$H$253,4,FALSE),1)</f>
        <v>16.2</v>
      </c>
      <c r="AG18" s="1">
        <f>ROUND(VLOOKUP($Q18,[1]ht!$A$2:$H$253,5,FALSE),1)</f>
        <v>16.899999999999999</v>
      </c>
      <c r="AH18" s="1">
        <f>ROUND(VLOOKUP($Q18,[1]ht!$A$2:$H$253,6,FALSE),1)</f>
        <v>22.3</v>
      </c>
      <c r="AI18" s="1">
        <f>ROUND(VLOOKUP($Q18,[1]ht!$A$2:$H$253,7,FALSE),1)</f>
        <v>23.5</v>
      </c>
      <c r="AJ18" s="1">
        <f>ROUND(VLOOKUP($Q18,[1]ht!$A$2:$H$253,8,FALSE),1)</f>
        <v>25.7</v>
      </c>
      <c r="AK18"/>
      <c r="AL18" s="231" t="s">
        <v>58</v>
      </c>
      <c r="AM18" s="232"/>
      <c r="AN18" s="232"/>
      <c r="AO18" s="232"/>
      <c r="AP18" s="232"/>
      <c r="AQ18" s="233"/>
      <c r="AR18" s="19" t="s">
        <v>59</v>
      </c>
      <c r="AS18" s="20"/>
      <c r="AT18" s="20"/>
      <c r="AU18" s="21"/>
      <c r="AV18" s="21"/>
      <c r="AW18" s="21"/>
      <c r="AX18" s="21"/>
      <c r="AY18" s="21"/>
      <c r="AZ18" s="21"/>
      <c r="BA18" s="234" t="s">
        <v>60</v>
      </c>
      <c r="BB18" s="235"/>
      <c r="BC18"/>
      <c r="BD18"/>
      <c r="BE18"/>
    </row>
    <row r="19" spans="1:57" ht="26.25" customHeight="1">
      <c r="A19" s="71">
        <v>14</v>
      </c>
      <c r="B19" s="192" t="s">
        <v>449</v>
      </c>
      <c r="C19" s="137">
        <v>1959901299012</v>
      </c>
      <c r="D19" s="7" t="s">
        <v>855</v>
      </c>
      <c r="E19" s="167" t="s">
        <v>851</v>
      </c>
      <c r="F19" s="12">
        <v>1</v>
      </c>
      <c r="G19" s="30">
        <f t="shared" si="5"/>
        <v>6</v>
      </c>
      <c r="H19" s="30">
        <f t="shared" si="6"/>
        <v>3</v>
      </c>
      <c r="I19" s="43">
        <v>22.4</v>
      </c>
      <c r="J19" s="43">
        <v>120</v>
      </c>
      <c r="K19" s="24" t="str">
        <f t="shared" si="0"/>
        <v>น้ำหนักตามเกณฑ์</v>
      </c>
      <c r="L19" s="24" t="str">
        <f t="shared" si="1"/>
        <v>ส่วนสูงตามเกณฑ์</v>
      </c>
      <c r="M19" s="24" t="str">
        <f t="shared" si="2"/>
        <v>สมส่วน</v>
      </c>
      <c r="N19" s="10" t="str">
        <f>[1]Profile!$B$2</f>
        <v>700101-1</v>
      </c>
      <c r="O19" s="11" t="e">
        <f>#REF!</f>
        <v>#REF!</v>
      </c>
      <c r="P19" s="1" t="str">
        <f t="shared" si="3"/>
        <v>175</v>
      </c>
      <c r="Q19" s="1" t="str">
        <f t="shared" si="4"/>
        <v>1120</v>
      </c>
      <c r="R19" s="1">
        <f>ROUND(VLOOKUP($P19,[1]age!$A$2:$M$457,2,FALSE),1)</f>
        <v>22.1</v>
      </c>
      <c r="S19" s="1">
        <f>ROUND(VLOOKUP($P19,[1]age!$A$2:$M$457,3,FALSE),1)</f>
        <v>3.1</v>
      </c>
      <c r="T19" s="1">
        <f>ROUND(VLOOKUP($P19,[1]age!$A$2:$M$457,4,FALSE),1)</f>
        <v>15.9</v>
      </c>
      <c r="U19" s="1">
        <f>ROUND(VLOOKUP($P19,[1]age!$A$2:$M$457,5,FALSE),1)</f>
        <v>17</v>
      </c>
      <c r="V19" s="1">
        <f>ROUND(VLOOKUP($P19,[1]age!$A$2:$M$457,6,FALSE),1)</f>
        <v>26.2</v>
      </c>
      <c r="W19" s="1">
        <f>ROUND(VLOOKUP($P19,[1]age!$A$2:$M$457,7,FALSE),1)</f>
        <v>28.2</v>
      </c>
      <c r="X19" s="1">
        <f>ROUND(VLOOKUP($P19,[1]age!$A$2:$M$457,8,FALSE),1)</f>
        <v>116</v>
      </c>
      <c r="Y19" s="1">
        <f>ROUND(VLOOKUP($P19,[1]age!$A$2:$M$457,9,FALSE),1)</f>
        <v>4.7</v>
      </c>
      <c r="Z19" s="1">
        <f>ROUND(VLOOKUP($P19,[1]age!$A$2:$M$457,10,FALSE),1)</f>
        <v>106.7</v>
      </c>
      <c r="AA19" s="1">
        <f>ROUND(VLOOKUP($P19,[1]age!$A$2:$M$457,11,FALSE),1)</f>
        <v>109</v>
      </c>
      <c r="AB19" s="1">
        <f>ROUND(VLOOKUP($P19,[1]age!$A$2:$M$457,12,FALSE),1)</f>
        <v>122.9</v>
      </c>
      <c r="AC19" s="1">
        <f>ROUND(VLOOKUP($P19,[1]age!$A$2:$M$457,13,FALSE),1)</f>
        <v>125.3</v>
      </c>
      <c r="AD19" s="1">
        <f>ROUND(VLOOKUP($Q19,[1]ht!$A$2:$H$253,2,FALSE),1)</f>
        <v>23.3</v>
      </c>
      <c r="AE19" s="1">
        <f>ROUND(VLOOKUP($Q19,[1]ht!$A$2:$H$253,3,FALSE),1)</f>
        <v>2.2999999999999998</v>
      </c>
      <c r="AF19" s="1">
        <f>ROUND(VLOOKUP($Q19,[1]ht!$A$2:$H$253,4,FALSE),1)</f>
        <v>18.7</v>
      </c>
      <c r="AG19" s="1">
        <f>ROUND(VLOOKUP($Q19,[1]ht!$A$2:$H$253,5,FALSE),1)</f>
        <v>19.5</v>
      </c>
      <c r="AH19" s="1">
        <f>ROUND(VLOOKUP($Q19,[1]ht!$A$2:$H$253,6,FALSE),1)</f>
        <v>26.4</v>
      </c>
      <c r="AI19" s="1">
        <f>ROUND(VLOOKUP($Q19,[1]ht!$A$2:$H$253,7,FALSE),1)</f>
        <v>27.9</v>
      </c>
      <c r="AJ19" s="1">
        <f>ROUND(VLOOKUP($Q19,[1]ht!$A$2:$H$253,8,FALSE),1)</f>
        <v>30.8</v>
      </c>
      <c r="AK19"/>
      <c r="AL19" s="238" t="s">
        <v>37</v>
      </c>
      <c r="AM19" s="238"/>
      <c r="AN19" s="238" t="s">
        <v>38</v>
      </c>
      <c r="AO19" s="238"/>
      <c r="AP19" s="241" t="s">
        <v>39</v>
      </c>
      <c r="AQ19" s="241"/>
      <c r="AR19" s="238" t="s">
        <v>37</v>
      </c>
      <c r="AS19" s="238"/>
      <c r="AT19" s="238"/>
      <c r="AU19" s="238" t="s">
        <v>38</v>
      </c>
      <c r="AV19" s="238"/>
      <c r="AW19" s="238"/>
      <c r="AX19" s="239" t="s">
        <v>39</v>
      </c>
      <c r="AY19" s="239"/>
      <c r="AZ19" s="240"/>
      <c r="BA19" s="236"/>
      <c r="BB19" s="237"/>
      <c r="BC19"/>
      <c r="BD19"/>
      <c r="BE19"/>
    </row>
    <row r="20" spans="1:57" ht="23.25">
      <c r="A20" s="71">
        <v>15</v>
      </c>
      <c r="B20" s="156" t="s">
        <v>817</v>
      </c>
      <c r="C20" s="162" t="s">
        <v>834</v>
      </c>
      <c r="D20" s="7" t="s">
        <v>856</v>
      </c>
      <c r="E20" s="167" t="s">
        <v>851</v>
      </c>
      <c r="F20" s="12">
        <v>2</v>
      </c>
      <c r="G20" s="30">
        <f t="shared" si="5"/>
        <v>6</v>
      </c>
      <c r="H20" s="30">
        <f t="shared" si="6"/>
        <v>8</v>
      </c>
      <c r="I20" s="43">
        <v>14</v>
      </c>
      <c r="J20" s="43">
        <v>107.5</v>
      </c>
      <c r="K20" s="24" t="str">
        <f t="shared" si="0"/>
        <v>น้ำหนักน้อยกว่าเกณฑ์</v>
      </c>
      <c r="L20" s="24" t="str">
        <f t="shared" si="1"/>
        <v>เตี้ย</v>
      </c>
      <c r="M20" s="24" t="str">
        <f t="shared" si="2"/>
        <v>ผอม</v>
      </c>
      <c r="N20" s="10" t="str">
        <f>[1]Profile!$B$2</f>
        <v>700101-1</v>
      </c>
      <c r="O20" s="11" t="e">
        <f>#REF!</f>
        <v>#REF!</v>
      </c>
      <c r="P20" s="1" t="str">
        <f t="shared" si="3"/>
        <v>280</v>
      </c>
      <c r="Q20" s="1" t="str">
        <f t="shared" si="4"/>
        <v>2108</v>
      </c>
      <c r="R20" s="1">
        <f>ROUND(VLOOKUP($P20,[1]age!$A$2:$M$457,2,FALSE),1)</f>
        <v>22.8</v>
      </c>
      <c r="S20" s="1">
        <f>ROUND(VLOOKUP($P20,[1]age!$A$2:$M$457,3,FALSE),1)</f>
        <v>3.4</v>
      </c>
      <c r="T20" s="1">
        <f>ROUND(VLOOKUP($P20,[1]age!$A$2:$M$457,4,FALSE),1)</f>
        <v>16</v>
      </c>
      <c r="U20" s="1">
        <f>ROUND(VLOOKUP($P20,[1]age!$A$2:$M$457,5,FALSE),1)</f>
        <v>17.2</v>
      </c>
      <c r="V20" s="1">
        <f>ROUND(VLOOKUP($P20,[1]age!$A$2:$M$457,6,FALSE),1)</f>
        <v>27.4</v>
      </c>
      <c r="W20" s="1">
        <f>ROUND(VLOOKUP($P20,[1]age!$A$2:$M$457,7,FALSE),1)</f>
        <v>29.6</v>
      </c>
      <c r="X20" s="1">
        <f>ROUND(VLOOKUP($P20,[1]age!$A$2:$M$457,8,FALSE),1)</f>
        <v>117.9</v>
      </c>
      <c r="Y20" s="1">
        <f>ROUND(VLOOKUP($P20,[1]age!$A$2:$M$457,9,FALSE),1)</f>
        <v>4.7</v>
      </c>
      <c r="Z20" s="1">
        <f>ROUND(VLOOKUP($P20,[1]age!$A$2:$M$457,10,FALSE),1)</f>
        <v>108.5</v>
      </c>
      <c r="AA20" s="1">
        <f>ROUND(VLOOKUP($P20,[1]age!$A$2:$M$457,11,FALSE),1)</f>
        <v>110.9</v>
      </c>
      <c r="AB20" s="1">
        <f>ROUND(VLOOKUP($P20,[1]age!$A$2:$M$457,12,FALSE),1)</f>
        <v>124.9</v>
      </c>
      <c r="AC20" s="1">
        <f>ROUND(VLOOKUP($P20,[1]age!$A$2:$M$457,13,FALSE),1)</f>
        <v>127.3</v>
      </c>
      <c r="AD20" s="1">
        <f>ROUND(VLOOKUP($Q20,[1]ht!$A$2:$H$253,2,FALSE),1)</f>
        <v>18.3</v>
      </c>
      <c r="AE20" s="1">
        <f>ROUND(VLOOKUP($Q20,[1]ht!$A$2:$H$253,3,FALSE),1)</f>
        <v>1.7</v>
      </c>
      <c r="AF20" s="1">
        <f>ROUND(VLOOKUP($Q20,[1]ht!$A$2:$H$253,4,FALSE),1)</f>
        <v>14.8</v>
      </c>
      <c r="AG20" s="1">
        <f>ROUND(VLOOKUP($Q20,[1]ht!$A$2:$H$253,5,FALSE),1)</f>
        <v>15.5</v>
      </c>
      <c r="AH20" s="1">
        <f>ROUND(VLOOKUP($Q20,[1]ht!$A$2:$H$253,6,FALSE),1)</f>
        <v>20.7</v>
      </c>
      <c r="AI20" s="1">
        <f>ROUND(VLOOKUP($Q20,[1]ht!$A$2:$H$253,7,FALSE),1)</f>
        <v>21.7</v>
      </c>
      <c r="AJ20" s="1">
        <f>ROUND(VLOOKUP($Q20,[1]ht!$A$2:$H$253,8,FALSE),1)</f>
        <v>23.8</v>
      </c>
      <c r="AK20"/>
      <c r="AL20" s="245">
        <v>9</v>
      </c>
      <c r="AM20" s="245"/>
      <c r="AN20" s="251">
        <v>12</v>
      </c>
      <c r="AO20" s="252"/>
      <c r="AP20" s="246">
        <f>AN20+AL20</f>
        <v>21</v>
      </c>
      <c r="AQ20" s="248"/>
      <c r="AR20" s="245">
        <v>5</v>
      </c>
      <c r="AS20" s="245"/>
      <c r="AT20" s="245"/>
      <c r="AU20" s="245">
        <v>5</v>
      </c>
      <c r="AV20" s="245"/>
      <c r="AW20" s="245"/>
      <c r="AX20" s="246">
        <f>AU20+AR20</f>
        <v>10</v>
      </c>
      <c r="AY20" s="247"/>
      <c r="AZ20" s="248"/>
      <c r="BA20" s="253">
        <f>AX20*100/AP20</f>
        <v>47.61904761904762</v>
      </c>
      <c r="BB20" s="254"/>
      <c r="BC20"/>
      <c r="BD20"/>
      <c r="BE20"/>
    </row>
    <row r="21" spans="1:57" ht="23.25" customHeight="1">
      <c r="A21" s="71">
        <v>16</v>
      </c>
      <c r="B21" s="156" t="s">
        <v>818</v>
      </c>
      <c r="C21" s="162" t="s">
        <v>835</v>
      </c>
      <c r="D21" s="7" t="s">
        <v>290</v>
      </c>
      <c r="E21" s="167" t="s">
        <v>851</v>
      </c>
      <c r="F21" s="12">
        <v>1</v>
      </c>
      <c r="G21" s="30">
        <f t="shared" si="5"/>
        <v>6</v>
      </c>
      <c r="H21" s="30">
        <f t="shared" si="6"/>
        <v>9</v>
      </c>
      <c r="I21" s="43">
        <v>19.100000000000001</v>
      </c>
      <c r="J21" s="43">
        <v>113</v>
      </c>
      <c r="K21" s="24" t="str">
        <f t="shared" si="0"/>
        <v>น้ำหนักตามเกณฑ์</v>
      </c>
      <c r="L21" s="24" t="str">
        <f t="shared" si="1"/>
        <v>ส่วนสูงตามเกณฑ์</v>
      </c>
      <c r="M21" s="24" t="str">
        <f t="shared" si="2"/>
        <v>สมส่วน</v>
      </c>
      <c r="N21" s="10" t="str">
        <f>[1]Profile!$B$2</f>
        <v>700101-1</v>
      </c>
      <c r="O21" s="11" t="e">
        <f>#REF!</f>
        <v>#REF!</v>
      </c>
      <c r="P21" s="1" t="str">
        <f t="shared" si="3"/>
        <v>181</v>
      </c>
      <c r="Q21" s="1" t="str">
        <f t="shared" si="4"/>
        <v>1113</v>
      </c>
      <c r="R21" s="1">
        <f>ROUND(VLOOKUP($P21,[1]age!$A$2:$M$457,2,FALSE),1)</f>
        <v>23.4</v>
      </c>
      <c r="S21" s="1">
        <f>ROUND(VLOOKUP($P21,[1]age!$A$2:$M$457,3,FALSE),1)</f>
        <v>3.4</v>
      </c>
      <c r="T21" s="1">
        <f>ROUND(VLOOKUP($P21,[1]age!$A$2:$M$457,4,FALSE),1)</f>
        <v>16.7</v>
      </c>
      <c r="U21" s="1">
        <f>ROUND(VLOOKUP($P21,[1]age!$A$2:$M$457,5,FALSE),1)</f>
        <v>17.899999999999999</v>
      </c>
      <c r="V21" s="1">
        <f>ROUND(VLOOKUP($P21,[1]age!$A$2:$M$457,6,FALSE),1)</f>
        <v>27.9</v>
      </c>
      <c r="W21" s="1">
        <f>ROUND(VLOOKUP($P21,[1]age!$A$2:$M$457,7,FALSE),1)</f>
        <v>30.1</v>
      </c>
      <c r="X21" s="1">
        <f>ROUND(VLOOKUP($P21,[1]age!$A$2:$M$457,8,FALSE),1)</f>
        <v>118.8</v>
      </c>
      <c r="Y21" s="1">
        <f>ROUND(VLOOKUP($P21,[1]age!$A$2:$M$457,9,FALSE),1)</f>
        <v>4.8</v>
      </c>
      <c r="Z21" s="1">
        <f>ROUND(VLOOKUP($P21,[1]age!$A$2:$M$457,10,FALSE),1)</f>
        <v>109.2</v>
      </c>
      <c r="AA21" s="1">
        <f>ROUND(VLOOKUP($P21,[1]age!$A$2:$M$457,11,FALSE),1)</f>
        <v>111.6</v>
      </c>
      <c r="AB21" s="1">
        <f>ROUND(VLOOKUP($P21,[1]age!$A$2:$M$457,12,FALSE),1)</f>
        <v>126</v>
      </c>
      <c r="AC21" s="1">
        <f>ROUND(VLOOKUP($P21,[1]age!$A$2:$M$457,13,FALSE),1)</f>
        <v>128.4</v>
      </c>
      <c r="AD21" s="1">
        <f>ROUND(VLOOKUP($Q21,[1]ht!$A$2:$H$253,2,FALSE),1)</f>
        <v>20.3</v>
      </c>
      <c r="AE21" s="1">
        <f>ROUND(VLOOKUP($Q21,[1]ht!$A$2:$H$253,3,FALSE),1)</f>
        <v>1.9</v>
      </c>
      <c r="AF21" s="1">
        <f>ROUND(VLOOKUP($Q21,[1]ht!$A$2:$H$253,4,FALSE),1)</f>
        <v>16.5</v>
      </c>
      <c r="AG21" s="1">
        <f>ROUND(VLOOKUP($Q21,[1]ht!$A$2:$H$253,5,FALSE),1)</f>
        <v>17.2</v>
      </c>
      <c r="AH21" s="1">
        <f>ROUND(VLOOKUP($Q21,[1]ht!$A$2:$H$253,6,FALSE),1)</f>
        <v>22.8</v>
      </c>
      <c r="AI21" s="1">
        <f>ROUND(VLOOKUP($Q21,[1]ht!$A$2:$H$253,7,FALSE),1)</f>
        <v>24</v>
      </c>
      <c r="AJ21" s="1">
        <f>ROUND(VLOOKUP($Q21,[1]ht!$A$2:$H$253,8,FALSE),1)</f>
        <v>26.3</v>
      </c>
      <c r="AK21"/>
      <c r="AL21" s="22" t="s">
        <v>61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/>
      <c r="BC21"/>
      <c r="BD21"/>
      <c r="BE21"/>
    </row>
    <row r="22" spans="1:57" ht="26.25" customHeight="1">
      <c r="A22" s="71">
        <v>17</v>
      </c>
      <c r="B22" s="156" t="s">
        <v>819</v>
      </c>
      <c r="C22" s="162" t="s">
        <v>836</v>
      </c>
      <c r="D22" s="7" t="s">
        <v>857</v>
      </c>
      <c r="E22" s="167" t="s">
        <v>851</v>
      </c>
      <c r="F22" s="12">
        <v>1</v>
      </c>
      <c r="G22" s="30">
        <f t="shared" si="5"/>
        <v>6</v>
      </c>
      <c r="H22" s="30">
        <f t="shared" si="6"/>
        <v>6</v>
      </c>
      <c r="I22" s="43">
        <v>20.399999999999999</v>
      </c>
      <c r="J22" s="43">
        <v>115</v>
      </c>
      <c r="K22" s="24" t="str">
        <f t="shared" si="0"/>
        <v>น้ำหนักตามเกณฑ์</v>
      </c>
      <c r="L22" s="24" t="str">
        <f t="shared" si="1"/>
        <v>ส่วนสูงตามเกณฑ์</v>
      </c>
      <c r="M22" s="24" t="str">
        <f t="shared" si="2"/>
        <v>สมส่วน</v>
      </c>
      <c r="N22" s="10" t="str">
        <f>[1]Profile!$B$2</f>
        <v>700101-1</v>
      </c>
      <c r="O22" s="11" t="e">
        <f>#REF!</f>
        <v>#REF!</v>
      </c>
      <c r="P22" s="1" t="str">
        <f t="shared" si="3"/>
        <v>178</v>
      </c>
      <c r="Q22" s="1" t="str">
        <f t="shared" si="4"/>
        <v>1115</v>
      </c>
      <c r="R22" s="1">
        <f>ROUND(VLOOKUP($P22,[1]age!$A$2:$M$457,2,FALSE),1)</f>
        <v>22.7</v>
      </c>
      <c r="S22" s="1">
        <f>ROUND(VLOOKUP($P22,[1]age!$A$2:$M$457,3,FALSE),1)</f>
        <v>3.2</v>
      </c>
      <c r="T22" s="1">
        <f>ROUND(VLOOKUP($P22,[1]age!$A$2:$M$457,4,FALSE),1)</f>
        <v>16.2</v>
      </c>
      <c r="U22" s="1">
        <f>ROUND(VLOOKUP($P22,[1]age!$A$2:$M$457,5,FALSE),1)</f>
        <v>17.399999999999999</v>
      </c>
      <c r="V22" s="1">
        <f>ROUND(VLOOKUP($P22,[1]age!$A$2:$M$457,6,FALSE),1)</f>
        <v>27</v>
      </c>
      <c r="W22" s="1">
        <f>ROUND(VLOOKUP($P22,[1]age!$A$2:$M$457,7,FALSE),1)</f>
        <v>29.1</v>
      </c>
      <c r="X22" s="1">
        <f>ROUND(VLOOKUP($P22,[1]age!$A$2:$M$457,8,FALSE),1)</f>
        <v>117.4</v>
      </c>
      <c r="Y22" s="1">
        <f>ROUND(VLOOKUP($P22,[1]age!$A$2:$M$457,9,FALSE),1)</f>
        <v>4.8</v>
      </c>
      <c r="Z22" s="1">
        <f>ROUND(VLOOKUP($P22,[1]age!$A$2:$M$457,10,FALSE),1)</f>
        <v>107.9</v>
      </c>
      <c r="AA22" s="1">
        <f>ROUND(VLOOKUP($P22,[1]age!$A$2:$M$457,11,FALSE),1)</f>
        <v>110.3</v>
      </c>
      <c r="AB22" s="1">
        <f>ROUND(VLOOKUP($P22,[1]age!$A$2:$M$457,12,FALSE),1)</f>
        <v>124.5</v>
      </c>
      <c r="AC22" s="1">
        <f>ROUND(VLOOKUP($P22,[1]age!$A$2:$M$457,13,FALSE),1)</f>
        <v>126.9</v>
      </c>
      <c r="AD22" s="1">
        <f>ROUND(VLOOKUP($Q22,[1]ht!$A$2:$H$253,2,FALSE),1)</f>
        <v>21.1</v>
      </c>
      <c r="AE22" s="1">
        <f>ROUND(VLOOKUP($Q22,[1]ht!$A$2:$H$253,3,FALSE),1)</f>
        <v>2</v>
      </c>
      <c r="AF22" s="1">
        <f>ROUND(VLOOKUP($Q22,[1]ht!$A$2:$H$253,4,FALSE),1)</f>
        <v>17.100000000000001</v>
      </c>
      <c r="AG22" s="1">
        <f>ROUND(VLOOKUP($Q22,[1]ht!$A$2:$H$253,5,FALSE),1)</f>
        <v>17.899999999999999</v>
      </c>
      <c r="AH22" s="1">
        <f>ROUND(VLOOKUP($Q22,[1]ht!$A$2:$H$253,6,FALSE),1)</f>
        <v>23.8</v>
      </c>
      <c r="AI22" s="1">
        <f>ROUND(VLOOKUP($Q22,[1]ht!$A$2:$H$253,7,FALSE),1)</f>
        <v>25</v>
      </c>
      <c r="AJ22" s="1">
        <f>ROUND(VLOOKUP($Q22,[1]ht!$A$2:$H$253,8,FALSE),1)</f>
        <v>27.4</v>
      </c>
    </row>
    <row r="23" spans="1:57" ht="24.75">
      <c r="A23" s="71">
        <v>18</v>
      </c>
      <c r="B23" s="157" t="s">
        <v>820</v>
      </c>
      <c r="C23" s="162" t="s">
        <v>837</v>
      </c>
      <c r="D23" s="7" t="s">
        <v>858</v>
      </c>
      <c r="E23" s="167" t="s">
        <v>851</v>
      </c>
      <c r="F23" s="12">
        <v>1</v>
      </c>
      <c r="G23" s="30">
        <f t="shared" si="5"/>
        <v>6</v>
      </c>
      <c r="H23" s="30">
        <f t="shared" si="6"/>
        <v>1</v>
      </c>
      <c r="I23" s="43">
        <v>19.2</v>
      </c>
      <c r="J23" s="43">
        <v>113</v>
      </c>
      <c r="K23" s="24" t="str">
        <f t="shared" si="0"/>
        <v>น้ำหนักตามเกณฑ์</v>
      </c>
      <c r="L23" s="24" t="str">
        <f t="shared" si="1"/>
        <v>ส่วนสูงตามเกณฑ์</v>
      </c>
      <c r="M23" s="24" t="str">
        <f t="shared" si="2"/>
        <v>สมส่วน</v>
      </c>
      <c r="N23" s="10" t="str">
        <f>[1]Profile!$B$2</f>
        <v>700101-1</v>
      </c>
      <c r="O23" s="11" t="e">
        <f>#REF!</f>
        <v>#REF!</v>
      </c>
      <c r="P23" s="1" t="str">
        <f t="shared" si="3"/>
        <v>173</v>
      </c>
      <c r="Q23" s="1" t="str">
        <f t="shared" si="4"/>
        <v>1113</v>
      </c>
      <c r="R23" s="1">
        <f>ROUND(VLOOKUP($P23,[1]age!$A$2:$M$457,2,FALSE),1)</f>
        <v>21.6</v>
      </c>
      <c r="S23" s="1">
        <f>ROUND(VLOOKUP($P23,[1]age!$A$2:$M$457,3,FALSE),1)</f>
        <v>3</v>
      </c>
      <c r="T23" s="1">
        <f>ROUND(VLOOKUP($P23,[1]age!$A$2:$M$457,4,FALSE),1)</f>
        <v>15.6</v>
      </c>
      <c r="U23" s="1">
        <f>ROUND(VLOOKUP($P23,[1]age!$A$2:$M$457,5,FALSE),1)</f>
        <v>16.7</v>
      </c>
      <c r="V23" s="1">
        <f>ROUND(VLOOKUP($P23,[1]age!$A$2:$M$457,6,FALSE),1)</f>
        <v>25.6</v>
      </c>
      <c r="W23" s="1">
        <f>ROUND(VLOOKUP($P23,[1]age!$A$2:$M$457,7,FALSE),1)</f>
        <v>27.6</v>
      </c>
      <c r="X23" s="1">
        <f>ROUND(VLOOKUP($P23,[1]age!$A$2:$M$457,8,FALSE),1)</f>
        <v>115.1</v>
      </c>
      <c r="Y23" s="1">
        <f>ROUND(VLOOKUP($P23,[1]age!$A$2:$M$457,9,FALSE),1)</f>
        <v>4.5999999999999996</v>
      </c>
      <c r="Z23" s="1">
        <f>ROUND(VLOOKUP($P23,[1]age!$A$2:$M$457,10,FALSE),1)</f>
        <v>105.9</v>
      </c>
      <c r="AA23" s="1">
        <f>ROUND(VLOOKUP($P23,[1]age!$A$2:$M$457,11,FALSE),1)</f>
        <v>108.1</v>
      </c>
      <c r="AB23" s="1">
        <f>ROUND(VLOOKUP($P23,[1]age!$A$2:$M$457,12,FALSE),1)</f>
        <v>121.9</v>
      </c>
      <c r="AC23" s="1">
        <f>ROUND(VLOOKUP($P23,[1]age!$A$2:$M$457,13,FALSE),1)</f>
        <v>124.2</v>
      </c>
      <c r="AD23" s="1">
        <f>ROUND(VLOOKUP($Q23,[1]ht!$A$2:$H$253,2,FALSE),1)</f>
        <v>20.3</v>
      </c>
      <c r="AE23" s="1">
        <f>ROUND(VLOOKUP($Q23,[1]ht!$A$2:$H$253,3,FALSE),1)</f>
        <v>1.9</v>
      </c>
      <c r="AF23" s="1">
        <f>ROUND(VLOOKUP($Q23,[1]ht!$A$2:$H$253,4,FALSE),1)</f>
        <v>16.5</v>
      </c>
      <c r="AG23" s="1">
        <f>ROUND(VLOOKUP($Q23,[1]ht!$A$2:$H$253,5,FALSE),1)</f>
        <v>17.2</v>
      </c>
      <c r="AH23" s="1">
        <f>ROUND(VLOOKUP($Q23,[1]ht!$A$2:$H$253,6,FALSE),1)</f>
        <v>22.8</v>
      </c>
      <c r="AI23" s="1">
        <f>ROUND(VLOOKUP($Q23,[1]ht!$A$2:$H$253,7,FALSE),1)</f>
        <v>24</v>
      </c>
      <c r="AJ23" s="1">
        <f>ROUND(VLOOKUP($Q23,[1]ht!$A$2:$H$253,8,FALSE),1)</f>
        <v>26.3</v>
      </c>
      <c r="AL23" s="27" t="s">
        <v>62</v>
      </c>
      <c r="AM23" s="28"/>
      <c r="AN23" s="28"/>
      <c r="AO23" s="28"/>
      <c r="AP23" s="28"/>
      <c r="AQ23" s="28"/>
      <c r="AR23"/>
      <c r="AX23" s="27" t="s">
        <v>63</v>
      </c>
      <c r="AY23" s="28"/>
      <c r="AZ23" s="28"/>
      <c r="BA23" s="28"/>
      <c r="BB23" s="28"/>
      <c r="BC23" s="28"/>
    </row>
    <row r="24" spans="1:57" ht="23.25" customHeight="1">
      <c r="A24" s="71">
        <v>19</v>
      </c>
      <c r="B24" s="156" t="s">
        <v>821</v>
      </c>
      <c r="C24" s="162" t="s">
        <v>838</v>
      </c>
      <c r="D24" s="7" t="s">
        <v>859</v>
      </c>
      <c r="E24" s="167" t="s">
        <v>851</v>
      </c>
      <c r="F24" s="12">
        <v>1</v>
      </c>
      <c r="G24" s="30">
        <f t="shared" si="5"/>
        <v>6</v>
      </c>
      <c r="H24" s="30">
        <f t="shared" si="6"/>
        <v>8</v>
      </c>
      <c r="I24" s="43">
        <v>17.899999999999999</v>
      </c>
      <c r="J24" s="43">
        <v>112</v>
      </c>
      <c r="K24" s="24" t="str">
        <f t="shared" si="0"/>
        <v>น้ำหนักตามเกณฑ์</v>
      </c>
      <c r="L24" s="24" t="str">
        <f t="shared" si="1"/>
        <v>ส่วนสูงตามเกณฑ์</v>
      </c>
      <c r="M24" s="24" t="str">
        <f t="shared" si="2"/>
        <v>สมส่วน</v>
      </c>
      <c r="N24" s="10" t="str">
        <f>[1]Profile!$B$2</f>
        <v>700101-1</v>
      </c>
      <c r="O24" s="11" t="e">
        <f>#REF!</f>
        <v>#REF!</v>
      </c>
      <c r="P24" s="1" t="str">
        <f t="shared" si="3"/>
        <v>180</v>
      </c>
      <c r="Q24" s="1" t="str">
        <f t="shared" si="4"/>
        <v>1112</v>
      </c>
      <c r="R24" s="1">
        <f>ROUND(VLOOKUP($P24,[1]age!$A$2:$M$457,2,FALSE),1)</f>
        <v>23.2</v>
      </c>
      <c r="S24" s="1">
        <f>ROUND(VLOOKUP($P24,[1]age!$A$2:$M$457,3,FALSE),1)</f>
        <v>3.3</v>
      </c>
      <c r="T24" s="1">
        <f>ROUND(VLOOKUP($P24,[1]age!$A$2:$M$457,4,FALSE),1)</f>
        <v>16.5</v>
      </c>
      <c r="U24" s="1">
        <f>ROUND(VLOOKUP($P24,[1]age!$A$2:$M$457,5,FALSE),1)</f>
        <v>17.7</v>
      </c>
      <c r="V24" s="1">
        <f>ROUND(VLOOKUP($P24,[1]age!$A$2:$M$457,6,FALSE),1)</f>
        <v>27.6</v>
      </c>
      <c r="W24" s="1">
        <f>ROUND(VLOOKUP($P24,[1]age!$A$2:$M$457,7,FALSE),1)</f>
        <v>29.8</v>
      </c>
      <c r="X24" s="1">
        <f>ROUND(VLOOKUP($P24,[1]age!$A$2:$M$457,8,FALSE),1)</f>
        <v>118.4</v>
      </c>
      <c r="Y24" s="1">
        <f>ROUND(VLOOKUP($P24,[1]age!$A$2:$M$457,9,FALSE),1)</f>
        <v>4.8</v>
      </c>
      <c r="Z24" s="1">
        <f>ROUND(VLOOKUP($P24,[1]age!$A$2:$M$457,10,FALSE),1)</f>
        <v>108.9</v>
      </c>
      <c r="AA24" s="1">
        <f>ROUND(VLOOKUP($P24,[1]age!$A$2:$M$457,11,FALSE),1)</f>
        <v>111.2</v>
      </c>
      <c r="AB24" s="1">
        <f>ROUND(VLOOKUP($P24,[1]age!$A$2:$M$457,12,FALSE),1)</f>
        <v>125.5</v>
      </c>
      <c r="AC24" s="1">
        <f>ROUND(VLOOKUP($P24,[1]age!$A$2:$M$457,13,FALSE),1)</f>
        <v>127.9</v>
      </c>
      <c r="AD24" s="1">
        <f>ROUND(VLOOKUP($Q24,[1]ht!$A$2:$H$253,2,FALSE),1)</f>
        <v>19.899999999999999</v>
      </c>
      <c r="AE24" s="1">
        <f>ROUND(VLOOKUP($Q24,[1]ht!$A$2:$H$253,3,FALSE),1)</f>
        <v>1.8</v>
      </c>
      <c r="AF24" s="1">
        <f>ROUND(VLOOKUP($Q24,[1]ht!$A$2:$H$253,4,FALSE),1)</f>
        <v>16.2</v>
      </c>
      <c r="AG24" s="1">
        <f>ROUND(VLOOKUP($Q24,[1]ht!$A$2:$H$253,5,FALSE),1)</f>
        <v>16.899999999999999</v>
      </c>
      <c r="AH24" s="1">
        <f>ROUND(VLOOKUP($Q24,[1]ht!$A$2:$H$253,6,FALSE),1)</f>
        <v>22.3</v>
      </c>
      <c r="AI24" s="1">
        <f>ROUND(VLOOKUP($Q24,[1]ht!$A$2:$H$253,7,FALSE),1)</f>
        <v>23.5</v>
      </c>
      <c r="AJ24" s="1">
        <f>ROUND(VLOOKUP($Q24,[1]ht!$A$2:$H$253,8,FALSE),1)</f>
        <v>25.7</v>
      </c>
      <c r="AL24" s="27" t="s">
        <v>64</v>
      </c>
      <c r="AM24" s="28"/>
      <c r="AN24" s="28"/>
      <c r="AO24" s="27"/>
      <c r="AP24" s="28"/>
      <c r="AQ24" s="28"/>
      <c r="AR24"/>
      <c r="AX24" s="27" t="s">
        <v>64</v>
      </c>
      <c r="AY24" s="28"/>
      <c r="AZ24" s="28"/>
      <c r="BA24" s="28"/>
      <c r="BB24" s="28"/>
      <c r="BC24" s="28"/>
    </row>
    <row r="25" spans="1:57" ht="26.25" customHeight="1">
      <c r="A25" s="71">
        <v>20</v>
      </c>
      <c r="B25" s="132" t="s">
        <v>822</v>
      </c>
      <c r="C25" s="162" t="s">
        <v>839</v>
      </c>
      <c r="D25" s="7" t="s">
        <v>860</v>
      </c>
      <c r="E25" s="167" t="s">
        <v>851</v>
      </c>
      <c r="F25" s="12">
        <v>1</v>
      </c>
      <c r="G25" s="30">
        <f t="shared" si="5"/>
        <v>6</v>
      </c>
      <c r="H25" s="30">
        <f t="shared" si="6"/>
        <v>2</v>
      </c>
      <c r="I25" s="43">
        <v>18.2</v>
      </c>
      <c r="J25" s="43">
        <v>113</v>
      </c>
      <c r="K25" s="24" t="str">
        <f t="shared" si="0"/>
        <v>น้ำหนักตามเกณฑ์</v>
      </c>
      <c r="L25" s="24" t="str">
        <f t="shared" si="1"/>
        <v>ส่วนสูงตามเกณฑ์</v>
      </c>
      <c r="M25" s="24" t="str">
        <f t="shared" si="2"/>
        <v>สมส่วน</v>
      </c>
      <c r="N25" s="10" t="str">
        <f>[1]Profile!$B$2</f>
        <v>700101-1</v>
      </c>
      <c r="O25" s="11" t="e">
        <f>#REF!</f>
        <v>#REF!</v>
      </c>
      <c r="P25" s="1" t="str">
        <f t="shared" si="3"/>
        <v>174</v>
      </c>
      <c r="Q25" s="1" t="str">
        <f t="shared" si="4"/>
        <v>1113</v>
      </c>
      <c r="R25" s="1">
        <f>ROUND(VLOOKUP($P25,[1]age!$A$2:$M$457,2,FALSE),1)</f>
        <v>21.9</v>
      </c>
      <c r="S25" s="1">
        <f>ROUND(VLOOKUP($P25,[1]age!$A$2:$M$457,3,FALSE),1)</f>
        <v>3</v>
      </c>
      <c r="T25" s="1">
        <f>ROUND(VLOOKUP($P25,[1]age!$A$2:$M$457,4,FALSE),1)</f>
        <v>15.8</v>
      </c>
      <c r="U25" s="1">
        <f>ROUND(VLOOKUP($P25,[1]age!$A$2:$M$457,5,FALSE),1)</f>
        <v>16.899999999999999</v>
      </c>
      <c r="V25" s="1">
        <f>ROUND(VLOOKUP($P25,[1]age!$A$2:$M$457,6,FALSE),1)</f>
        <v>25.9</v>
      </c>
      <c r="W25" s="1">
        <f>ROUND(VLOOKUP($P25,[1]age!$A$2:$M$457,7,FALSE),1)</f>
        <v>27.9</v>
      </c>
      <c r="X25" s="1">
        <f>ROUND(VLOOKUP($P25,[1]age!$A$2:$M$457,8,FALSE),1)</f>
        <v>115.6</v>
      </c>
      <c r="Y25" s="1">
        <f>ROUND(VLOOKUP($P25,[1]age!$A$2:$M$457,9,FALSE),1)</f>
        <v>4.5999999999999996</v>
      </c>
      <c r="Z25" s="1">
        <f>ROUND(VLOOKUP($P25,[1]age!$A$2:$M$457,10,FALSE),1)</f>
        <v>106.3</v>
      </c>
      <c r="AA25" s="1">
        <f>ROUND(VLOOKUP($P25,[1]age!$A$2:$M$457,11,FALSE),1)</f>
        <v>108.6</v>
      </c>
      <c r="AB25" s="1">
        <f>ROUND(VLOOKUP($P25,[1]age!$A$2:$M$457,12,FALSE),1)</f>
        <v>122.4</v>
      </c>
      <c r="AC25" s="1">
        <f>ROUND(VLOOKUP($P25,[1]age!$A$2:$M$457,13,FALSE),1)</f>
        <v>124.8</v>
      </c>
      <c r="AD25" s="1">
        <f>ROUND(VLOOKUP($Q25,[1]ht!$A$2:$H$253,2,FALSE),1)</f>
        <v>20.3</v>
      </c>
      <c r="AE25" s="1">
        <f>ROUND(VLOOKUP($Q25,[1]ht!$A$2:$H$253,3,FALSE),1)</f>
        <v>1.9</v>
      </c>
      <c r="AF25" s="1">
        <f>ROUND(VLOOKUP($Q25,[1]ht!$A$2:$H$253,4,FALSE),1)</f>
        <v>16.5</v>
      </c>
      <c r="AG25" s="1">
        <f>ROUND(VLOOKUP($Q25,[1]ht!$A$2:$H$253,5,FALSE),1)</f>
        <v>17.2</v>
      </c>
      <c r="AH25" s="1">
        <f>ROUND(VLOOKUP($Q25,[1]ht!$A$2:$H$253,6,FALSE),1)</f>
        <v>22.8</v>
      </c>
      <c r="AI25" s="1">
        <f>ROUND(VLOOKUP($Q25,[1]ht!$A$2:$H$253,7,FALSE),1)</f>
        <v>24</v>
      </c>
      <c r="AJ25" s="1">
        <f>ROUND(VLOOKUP($Q25,[1]ht!$A$2:$H$253,8,FALSE),1)</f>
        <v>26.3</v>
      </c>
      <c r="AL25" s="23"/>
      <c r="AM25"/>
      <c r="AN25"/>
      <c r="AO25" s="23"/>
      <c r="AP25"/>
      <c r="AQ25"/>
      <c r="AR25"/>
    </row>
    <row r="26" spans="1:57" ht="23.25">
      <c r="A26" s="71">
        <v>21</v>
      </c>
      <c r="B26" s="193" t="s">
        <v>823</v>
      </c>
      <c r="C26" s="194" t="s">
        <v>840</v>
      </c>
      <c r="D26" s="7" t="s">
        <v>652</v>
      </c>
      <c r="E26" s="167" t="s">
        <v>851</v>
      </c>
      <c r="F26" s="12">
        <v>1</v>
      </c>
      <c r="G26" s="30">
        <f t="shared" si="5"/>
        <v>6</v>
      </c>
      <c r="H26" s="30">
        <f t="shared" si="6"/>
        <v>8</v>
      </c>
      <c r="I26" s="43">
        <v>16.100000000000001</v>
      </c>
      <c r="J26" s="43">
        <v>110</v>
      </c>
      <c r="K26" s="24" t="str">
        <f t="shared" si="0"/>
        <v>น้ำหนักน้อยกว่าเกณฑ์</v>
      </c>
      <c r="L26" s="24" t="str">
        <f t="shared" si="1"/>
        <v>ค่อนข้างเตี้ย</v>
      </c>
      <c r="M26" s="24" t="str">
        <f t="shared" si="2"/>
        <v>ค่อนข้างผอม</v>
      </c>
      <c r="N26" s="10" t="str">
        <f>[1]Profile!$B$2</f>
        <v>700101-1</v>
      </c>
      <c r="O26" s="11" t="e">
        <f>#REF!</f>
        <v>#REF!</v>
      </c>
      <c r="P26" s="1" t="str">
        <f t="shared" si="3"/>
        <v>180</v>
      </c>
      <c r="Q26" s="1" t="str">
        <f t="shared" si="4"/>
        <v>1110</v>
      </c>
      <c r="R26" s="1">
        <f>ROUND(VLOOKUP($P26,[1]age!$A$2:$M$457,2,FALSE),1)</f>
        <v>23.2</v>
      </c>
      <c r="S26" s="1">
        <f>ROUND(VLOOKUP($P26,[1]age!$A$2:$M$457,3,FALSE),1)</f>
        <v>3.3</v>
      </c>
      <c r="T26" s="1">
        <f>ROUND(VLOOKUP($P26,[1]age!$A$2:$M$457,4,FALSE),1)</f>
        <v>16.5</v>
      </c>
      <c r="U26" s="1">
        <f>ROUND(VLOOKUP($P26,[1]age!$A$2:$M$457,5,FALSE),1)</f>
        <v>17.7</v>
      </c>
      <c r="V26" s="1">
        <f>ROUND(VLOOKUP($P26,[1]age!$A$2:$M$457,6,FALSE),1)</f>
        <v>27.6</v>
      </c>
      <c r="W26" s="1">
        <f>ROUND(VLOOKUP($P26,[1]age!$A$2:$M$457,7,FALSE),1)</f>
        <v>29.8</v>
      </c>
      <c r="X26" s="1">
        <f>ROUND(VLOOKUP($P26,[1]age!$A$2:$M$457,8,FALSE),1)</f>
        <v>118.4</v>
      </c>
      <c r="Y26" s="1">
        <f>ROUND(VLOOKUP($P26,[1]age!$A$2:$M$457,9,FALSE),1)</f>
        <v>4.8</v>
      </c>
      <c r="Z26" s="1">
        <f>ROUND(VLOOKUP($P26,[1]age!$A$2:$M$457,10,FALSE),1)</f>
        <v>108.9</v>
      </c>
      <c r="AA26" s="1">
        <f>ROUND(VLOOKUP($P26,[1]age!$A$2:$M$457,11,FALSE),1)</f>
        <v>111.2</v>
      </c>
      <c r="AB26" s="1">
        <f>ROUND(VLOOKUP($P26,[1]age!$A$2:$M$457,12,FALSE),1)</f>
        <v>125.5</v>
      </c>
      <c r="AC26" s="1">
        <f>ROUND(VLOOKUP($P26,[1]age!$A$2:$M$457,13,FALSE),1)</f>
        <v>127.9</v>
      </c>
      <c r="AD26" s="1">
        <f>ROUND(VLOOKUP($Q26,[1]ht!$A$2:$H$253,2,FALSE),1)</f>
        <v>19.2</v>
      </c>
      <c r="AE26" s="1">
        <f>ROUND(VLOOKUP($Q26,[1]ht!$A$2:$H$253,3,FALSE),1)</f>
        <v>1.8</v>
      </c>
      <c r="AF26" s="1">
        <f>ROUND(VLOOKUP($Q26,[1]ht!$A$2:$H$253,4,FALSE),1)</f>
        <v>15.7</v>
      </c>
      <c r="AG26" s="1">
        <f>ROUND(VLOOKUP($Q26,[1]ht!$A$2:$H$253,5,FALSE),1)</f>
        <v>16.399999999999999</v>
      </c>
      <c r="AH26" s="1">
        <f>ROUND(VLOOKUP($Q26,[1]ht!$A$2:$H$253,6,FALSE),1)</f>
        <v>21.6</v>
      </c>
      <c r="AI26" s="1">
        <f>ROUND(VLOOKUP($Q26,[1]ht!$A$2:$H$253,7,FALSE),1)</f>
        <v>22.7</v>
      </c>
      <c r="AJ26" s="1">
        <f>ROUND(VLOOKUP($Q26,[1]ht!$A$2:$H$253,8,FALSE),1)</f>
        <v>24.8</v>
      </c>
    </row>
    <row r="27" spans="1:57" ht="23.25">
      <c r="A27" s="5">
        <v>22</v>
      </c>
      <c r="B27" s="158" t="s">
        <v>824</v>
      </c>
      <c r="C27" s="162" t="s">
        <v>841</v>
      </c>
      <c r="D27" s="166" t="s">
        <v>861</v>
      </c>
      <c r="E27" s="167" t="s">
        <v>851</v>
      </c>
      <c r="F27" s="9">
        <v>2</v>
      </c>
      <c r="G27" s="30">
        <f t="shared" si="5"/>
        <v>6</v>
      </c>
      <c r="H27" s="30">
        <f t="shared" si="6"/>
        <v>3</v>
      </c>
      <c r="I27" s="9">
        <v>25.2</v>
      </c>
      <c r="J27" s="9">
        <v>125</v>
      </c>
      <c r="K27" s="24" t="str">
        <f t="shared" si="0"/>
        <v>น้ำหนักตามเกณฑ์</v>
      </c>
      <c r="L27" s="24" t="str">
        <f t="shared" si="1"/>
        <v>สูง</v>
      </c>
      <c r="M27" s="24" t="str">
        <f t="shared" si="2"/>
        <v>สมส่วน</v>
      </c>
      <c r="N27" s="10" t="str">
        <f>[1]Profile!$B$2</f>
        <v>700101-1</v>
      </c>
      <c r="O27" s="11" t="e">
        <f>#REF!</f>
        <v>#REF!</v>
      </c>
      <c r="P27" s="1" t="str">
        <f t="shared" si="3"/>
        <v>275</v>
      </c>
      <c r="Q27" s="1" t="str">
        <f t="shared" si="4"/>
        <v>2125</v>
      </c>
      <c r="R27" s="1">
        <f>ROUND(VLOOKUP($P27,[1]age!$A$2:$M$457,2,FALSE),1)</f>
        <v>21.5</v>
      </c>
      <c r="S27" s="1">
        <f>ROUND(VLOOKUP($P27,[1]age!$A$2:$M$457,3,FALSE),1)</f>
        <v>3.1</v>
      </c>
      <c r="T27" s="1">
        <f>ROUND(VLOOKUP($P27,[1]age!$A$2:$M$457,4,FALSE),1)</f>
        <v>15.4</v>
      </c>
      <c r="U27" s="1">
        <f>ROUND(VLOOKUP($P27,[1]age!$A$2:$M$457,5,FALSE),1)</f>
        <v>16.600000000000001</v>
      </c>
      <c r="V27" s="1">
        <f>ROUND(VLOOKUP($P27,[1]age!$A$2:$M$457,6,FALSE),1)</f>
        <v>25.6</v>
      </c>
      <c r="W27" s="1">
        <f>ROUND(VLOOKUP($P27,[1]age!$A$2:$M$457,7,FALSE),1)</f>
        <v>27.6</v>
      </c>
      <c r="X27" s="1">
        <f>ROUND(VLOOKUP($P27,[1]age!$A$2:$M$457,8,FALSE),1)</f>
        <v>115.5</v>
      </c>
      <c r="Y27" s="1">
        <f>ROUND(VLOOKUP($P27,[1]age!$A$2:$M$457,9,FALSE),1)</f>
        <v>4.5</v>
      </c>
      <c r="Z27" s="1">
        <f>ROUND(VLOOKUP($P27,[1]age!$A$2:$M$457,10,FALSE),1)</f>
        <v>106.5</v>
      </c>
      <c r="AA27" s="1">
        <f>ROUND(VLOOKUP($P27,[1]age!$A$2:$M$457,11,FALSE),1)</f>
        <v>108.7</v>
      </c>
      <c r="AB27" s="1">
        <f>ROUND(VLOOKUP($P27,[1]age!$A$2:$M$457,12,FALSE),1)</f>
        <v>122.4</v>
      </c>
      <c r="AC27" s="1">
        <f>ROUND(VLOOKUP($P27,[1]age!$A$2:$M$457,13,FALSE),1)</f>
        <v>124.6</v>
      </c>
      <c r="AD27" s="1">
        <f>ROUND(VLOOKUP($Q27,[1]ht!$A$2:$H$253,2,FALSE),1)</f>
        <v>25.8</v>
      </c>
      <c r="AE27" s="1">
        <f>ROUND(VLOOKUP($Q27,[1]ht!$A$2:$H$253,3,FALSE),1)</f>
        <v>3</v>
      </c>
      <c r="AF27" s="1">
        <f>ROUND(VLOOKUP($Q27,[1]ht!$A$2:$H$253,4,FALSE),1)</f>
        <v>19.8</v>
      </c>
      <c r="AG27" s="1">
        <f>ROUND(VLOOKUP($Q27,[1]ht!$A$2:$H$253,5,FALSE),1)</f>
        <v>20.8</v>
      </c>
      <c r="AH27" s="1">
        <f>ROUND(VLOOKUP($Q27,[1]ht!$A$2:$H$253,6,FALSE),1)</f>
        <v>29.8</v>
      </c>
      <c r="AI27" s="1">
        <f>ROUND(VLOOKUP($Q27,[1]ht!$A$2:$H$253,7,FALSE),1)</f>
        <v>31.8</v>
      </c>
      <c r="AJ27" s="1">
        <f>ROUND(VLOOKUP($Q27,[1]ht!$A$2:$H$253,8,FALSE),1)</f>
        <v>35.700000000000003</v>
      </c>
    </row>
    <row r="28" spans="1:57" ht="23.25">
      <c r="A28" s="5">
        <v>23</v>
      </c>
      <c r="B28" s="156" t="s">
        <v>825</v>
      </c>
      <c r="C28" s="162" t="s">
        <v>842</v>
      </c>
      <c r="D28" s="166" t="s">
        <v>862</v>
      </c>
      <c r="E28" s="167" t="s">
        <v>851</v>
      </c>
      <c r="F28" s="9">
        <v>2</v>
      </c>
      <c r="G28" s="30">
        <f t="shared" si="5"/>
        <v>6</v>
      </c>
      <c r="H28" s="30">
        <f t="shared" si="6"/>
        <v>1</v>
      </c>
      <c r="I28" s="9">
        <v>21.4</v>
      </c>
      <c r="J28" s="9">
        <v>121</v>
      </c>
      <c r="K28" s="24" t="str">
        <f t="shared" si="0"/>
        <v>น้ำหนักตามเกณฑ์</v>
      </c>
      <c r="L28" s="24" t="str">
        <f t="shared" si="1"/>
        <v>ส่วนสูงตามเกณฑ์</v>
      </c>
      <c r="M28" s="24" t="str">
        <f t="shared" si="2"/>
        <v>สมส่วน</v>
      </c>
      <c r="N28" s="10" t="str">
        <f>[1]Profile!$B$2</f>
        <v>700101-1</v>
      </c>
      <c r="O28" s="11" t="e">
        <f>#REF!</f>
        <v>#REF!</v>
      </c>
      <c r="P28" s="1" t="str">
        <f t="shared" si="3"/>
        <v>273</v>
      </c>
      <c r="Q28" s="1" t="str">
        <f t="shared" si="4"/>
        <v>2121</v>
      </c>
      <c r="R28" s="1">
        <f>ROUND(VLOOKUP($P28,[1]age!$A$2:$M$457,2,FALSE),1)</f>
        <v>21</v>
      </c>
      <c r="S28" s="1">
        <f>ROUND(VLOOKUP($P28,[1]age!$A$2:$M$457,3,FALSE),1)</f>
        <v>2.9</v>
      </c>
      <c r="T28" s="1">
        <f>ROUND(VLOOKUP($P28,[1]age!$A$2:$M$457,4,FALSE),1)</f>
        <v>15.2</v>
      </c>
      <c r="U28" s="1">
        <f>ROUND(VLOOKUP($P28,[1]age!$A$2:$M$457,5,FALSE),1)</f>
        <v>16.3</v>
      </c>
      <c r="V28" s="1">
        <f>ROUND(VLOOKUP($P28,[1]age!$A$2:$M$457,6,FALSE),1)</f>
        <v>25</v>
      </c>
      <c r="W28" s="1">
        <f>ROUND(VLOOKUP($P28,[1]age!$A$2:$M$457,7,FALSE),1)</f>
        <v>26.8</v>
      </c>
      <c r="X28" s="1">
        <f>ROUND(VLOOKUP($P28,[1]age!$A$2:$M$457,8,FALSE),1)</f>
        <v>114.6</v>
      </c>
      <c r="Y28" s="1">
        <f>ROUND(VLOOKUP($P28,[1]age!$A$2:$M$457,9,FALSE),1)</f>
        <v>4.5</v>
      </c>
      <c r="Z28" s="1">
        <f>ROUND(VLOOKUP($P28,[1]age!$A$2:$M$457,10,FALSE),1)</f>
        <v>105.6</v>
      </c>
      <c r="AA28" s="1">
        <f>ROUND(VLOOKUP($P28,[1]age!$A$2:$M$457,11,FALSE),1)</f>
        <v>107.8</v>
      </c>
      <c r="AB28" s="1">
        <f>ROUND(VLOOKUP($P28,[1]age!$A$2:$M$457,12,FALSE),1)</f>
        <v>121.3</v>
      </c>
      <c r="AC28" s="1">
        <f>ROUND(VLOOKUP($P28,[1]age!$A$2:$M$457,13,FALSE),1)</f>
        <v>123.7</v>
      </c>
      <c r="AD28" s="1">
        <f>ROUND(VLOOKUP($Q28,[1]ht!$A$2:$H$253,2,FALSE),1)</f>
        <v>23.6</v>
      </c>
      <c r="AE28" s="1">
        <f>ROUND(VLOOKUP($Q28,[1]ht!$A$2:$H$253,3,FALSE),1)</f>
        <v>2.6</v>
      </c>
      <c r="AF28" s="1">
        <f>ROUND(VLOOKUP($Q28,[1]ht!$A$2:$H$253,4,FALSE),1)</f>
        <v>18.5</v>
      </c>
      <c r="AG28" s="1">
        <f>ROUND(VLOOKUP($Q28,[1]ht!$A$2:$H$253,5,FALSE),1)</f>
        <v>19.399999999999999</v>
      </c>
      <c r="AH28" s="1">
        <f>ROUND(VLOOKUP($Q28,[1]ht!$A$2:$H$253,6,FALSE),1)</f>
        <v>27.1</v>
      </c>
      <c r="AI28" s="1">
        <f>ROUND(VLOOKUP($Q28,[1]ht!$A$2:$H$253,7,FALSE),1)</f>
        <v>28.7</v>
      </c>
      <c r="AJ28" s="1">
        <f>ROUND(VLOOKUP($Q28,[1]ht!$A$2:$H$253,8,FALSE),1)</f>
        <v>31.9</v>
      </c>
    </row>
    <row r="29" spans="1:57" ht="23.25">
      <c r="A29" s="5">
        <v>24</v>
      </c>
      <c r="B29" s="150" t="s">
        <v>826</v>
      </c>
      <c r="C29" s="162" t="s">
        <v>843</v>
      </c>
      <c r="D29" s="166" t="s">
        <v>863</v>
      </c>
      <c r="E29" s="167" t="s">
        <v>851</v>
      </c>
      <c r="F29" s="9">
        <v>2</v>
      </c>
      <c r="G29" s="30">
        <f t="shared" si="5"/>
        <v>6</v>
      </c>
      <c r="H29" s="30">
        <f t="shared" si="6"/>
        <v>6</v>
      </c>
      <c r="I29" s="9">
        <v>23</v>
      </c>
      <c r="J29" s="9">
        <v>112</v>
      </c>
      <c r="K29" s="24" t="str">
        <f t="shared" si="0"/>
        <v>น้ำหนักตามเกณฑ์</v>
      </c>
      <c r="L29" s="24" t="str">
        <f t="shared" si="1"/>
        <v>ส่วนสูงตามเกณฑ์</v>
      </c>
      <c r="M29" s="24" t="str">
        <f t="shared" si="2"/>
        <v>ท้วม</v>
      </c>
      <c r="N29" s="10" t="str">
        <f>[1]Profile!$B$2</f>
        <v>700101-1</v>
      </c>
      <c r="O29" s="11" t="e">
        <f>#REF!</f>
        <v>#REF!</v>
      </c>
      <c r="P29" s="1" t="str">
        <f t="shared" si="3"/>
        <v>278</v>
      </c>
      <c r="Q29" s="1" t="str">
        <f t="shared" si="4"/>
        <v>2112</v>
      </c>
      <c r="R29" s="1">
        <f>ROUND(VLOOKUP($P29,[1]age!$A$2:$M$457,2,FALSE),1)</f>
        <v>22.3</v>
      </c>
      <c r="S29" s="1">
        <f>ROUND(VLOOKUP($P29,[1]age!$A$2:$M$457,3,FALSE),1)</f>
        <v>3.3</v>
      </c>
      <c r="T29" s="1">
        <f>ROUND(VLOOKUP($P29,[1]age!$A$2:$M$457,4,FALSE),1)</f>
        <v>15.8</v>
      </c>
      <c r="U29" s="1">
        <f>ROUND(VLOOKUP($P29,[1]age!$A$2:$M$457,5,FALSE),1)</f>
        <v>17</v>
      </c>
      <c r="V29" s="1">
        <f>ROUND(VLOOKUP($P29,[1]age!$A$2:$M$457,6,FALSE),1)</f>
        <v>26.8</v>
      </c>
      <c r="W29" s="1">
        <f>ROUND(VLOOKUP($P29,[1]age!$A$2:$M$457,7,FALSE),1)</f>
        <v>28.9</v>
      </c>
      <c r="X29" s="1">
        <f>ROUND(VLOOKUP($P29,[1]age!$A$2:$M$457,8,FALSE),1)</f>
        <v>117.1</v>
      </c>
      <c r="Y29" s="1">
        <f>ROUND(VLOOKUP($P29,[1]age!$A$2:$M$457,9,FALSE),1)</f>
        <v>4.5999999999999996</v>
      </c>
      <c r="Z29" s="1">
        <f>ROUND(VLOOKUP($P29,[1]age!$A$2:$M$457,10,FALSE),1)</f>
        <v>107.8</v>
      </c>
      <c r="AA29" s="1">
        <f>ROUND(VLOOKUP($P29,[1]age!$A$2:$M$457,11,FALSE),1)</f>
        <v>110</v>
      </c>
      <c r="AB29" s="1">
        <f>ROUND(VLOOKUP($P29,[1]age!$A$2:$M$457,12,FALSE),1)</f>
        <v>123.9</v>
      </c>
      <c r="AC29" s="1">
        <f>ROUND(VLOOKUP($P29,[1]age!$A$2:$M$457,13,FALSE),1)</f>
        <v>126.3</v>
      </c>
      <c r="AD29" s="1">
        <f>ROUND(VLOOKUP($Q29,[1]ht!$A$2:$H$253,2,FALSE),1)</f>
        <v>19.7</v>
      </c>
      <c r="AE29" s="1">
        <f>ROUND(VLOOKUP($Q29,[1]ht!$A$2:$H$253,3,FALSE),1)</f>
        <v>1.9</v>
      </c>
      <c r="AF29" s="1">
        <f>ROUND(VLOOKUP($Q29,[1]ht!$A$2:$H$253,4,FALSE),1)</f>
        <v>15.8</v>
      </c>
      <c r="AG29" s="1">
        <f>ROUND(VLOOKUP($Q29,[1]ht!$A$2:$H$253,5,FALSE),1)</f>
        <v>16.600000000000001</v>
      </c>
      <c r="AH29" s="1">
        <f>ROUND(VLOOKUP($Q29,[1]ht!$A$2:$H$253,6,FALSE),1)</f>
        <v>22.3</v>
      </c>
      <c r="AI29" s="1">
        <f>ROUND(VLOOKUP($Q29,[1]ht!$A$2:$H$253,7,FALSE),1)</f>
        <v>23.5</v>
      </c>
      <c r="AJ29" s="1">
        <f>ROUND(VLOOKUP($Q29,[1]ht!$A$2:$H$253,8,FALSE),1)</f>
        <v>25.8</v>
      </c>
    </row>
    <row r="30" spans="1:57" ht="23.25">
      <c r="A30" s="5">
        <v>25</v>
      </c>
      <c r="B30" s="158" t="s">
        <v>827</v>
      </c>
      <c r="C30" s="162" t="s">
        <v>844</v>
      </c>
      <c r="D30" s="166" t="s">
        <v>300</v>
      </c>
      <c r="E30" s="167" t="s">
        <v>851</v>
      </c>
      <c r="F30" s="9">
        <v>2</v>
      </c>
      <c r="G30" s="30">
        <f t="shared" si="5"/>
        <v>6</v>
      </c>
      <c r="H30" s="30">
        <f t="shared" si="6"/>
        <v>7</v>
      </c>
      <c r="I30" s="9">
        <v>24.1</v>
      </c>
      <c r="J30" s="9">
        <v>116</v>
      </c>
      <c r="K30" s="24" t="str">
        <f t="shared" si="0"/>
        <v>น้ำหนักตามเกณฑ์</v>
      </c>
      <c r="L30" s="24" t="str">
        <f t="shared" si="1"/>
        <v>ส่วนสูงตามเกณฑ์</v>
      </c>
      <c r="M30" s="24" t="str">
        <f t="shared" si="2"/>
        <v>สมส่วน</v>
      </c>
      <c r="N30" s="10" t="str">
        <f>[1]Profile!$B$2</f>
        <v>700101-1</v>
      </c>
      <c r="O30" s="11" t="e">
        <f>#REF!</f>
        <v>#REF!</v>
      </c>
      <c r="P30" s="1" t="str">
        <f t="shared" si="3"/>
        <v>279</v>
      </c>
      <c r="Q30" s="1" t="str">
        <f t="shared" si="4"/>
        <v>2116</v>
      </c>
      <c r="R30" s="1">
        <f>ROUND(VLOOKUP($P30,[1]age!$A$2:$M$457,2,FALSE),1)</f>
        <v>22.6</v>
      </c>
      <c r="S30" s="1">
        <f>ROUND(VLOOKUP($P30,[1]age!$A$2:$M$457,3,FALSE),1)</f>
        <v>3.3</v>
      </c>
      <c r="T30" s="1">
        <f>ROUND(VLOOKUP($P30,[1]age!$A$2:$M$457,4,FALSE),1)</f>
        <v>15.9</v>
      </c>
      <c r="U30" s="1">
        <f>ROUND(VLOOKUP($P30,[1]age!$A$2:$M$457,5,FALSE),1)</f>
        <v>17.100000000000001</v>
      </c>
      <c r="V30" s="1">
        <f>ROUND(VLOOKUP($P30,[1]age!$A$2:$M$457,6,FALSE),1)</f>
        <v>27.1</v>
      </c>
      <c r="W30" s="1">
        <f>ROUND(VLOOKUP($P30,[1]age!$A$2:$M$457,7,FALSE),1)</f>
        <v>29.2</v>
      </c>
      <c r="X30" s="1">
        <f>ROUND(VLOOKUP($P30,[1]age!$A$2:$M$457,8,FALSE),1)</f>
        <v>117.5</v>
      </c>
      <c r="Y30" s="1">
        <f>ROUND(VLOOKUP($P30,[1]age!$A$2:$M$457,9,FALSE),1)</f>
        <v>4.7</v>
      </c>
      <c r="Z30" s="1">
        <f>ROUND(VLOOKUP($P30,[1]age!$A$2:$M$457,10,FALSE),1)</f>
        <v>108.1</v>
      </c>
      <c r="AA30" s="1">
        <f>ROUND(VLOOKUP($P30,[1]age!$A$2:$M$457,11,FALSE),1)</f>
        <v>110.5</v>
      </c>
      <c r="AB30" s="1">
        <f>ROUND(VLOOKUP($P30,[1]age!$A$2:$M$457,12,FALSE),1)</f>
        <v>124.4</v>
      </c>
      <c r="AC30" s="1">
        <f>ROUND(VLOOKUP($P30,[1]age!$A$2:$M$457,13,FALSE),1)</f>
        <v>126.8</v>
      </c>
      <c r="AD30" s="1">
        <f>ROUND(VLOOKUP($Q30,[1]ht!$A$2:$H$253,2,FALSE),1)</f>
        <v>21.3</v>
      </c>
      <c r="AE30" s="1">
        <f>ROUND(VLOOKUP($Q30,[1]ht!$A$2:$H$253,3,FALSE),1)</f>
        <v>2.2000000000000002</v>
      </c>
      <c r="AF30" s="1">
        <f>ROUND(VLOOKUP($Q30,[1]ht!$A$2:$H$253,4,FALSE),1)</f>
        <v>16.899999999999999</v>
      </c>
      <c r="AG30" s="1">
        <f>ROUND(VLOOKUP($Q30,[1]ht!$A$2:$H$253,5,FALSE),1)</f>
        <v>17.7</v>
      </c>
      <c r="AH30" s="1">
        <f>ROUND(VLOOKUP($Q30,[1]ht!$A$2:$H$253,6,FALSE),1)</f>
        <v>24.3</v>
      </c>
      <c r="AI30" s="1">
        <f>ROUND(VLOOKUP($Q30,[1]ht!$A$2:$H$253,7,FALSE),1)</f>
        <v>25.6</v>
      </c>
      <c r="AJ30" s="1">
        <f>ROUND(VLOOKUP($Q30,[1]ht!$A$2:$H$253,8,FALSE),1)</f>
        <v>28.3</v>
      </c>
    </row>
    <row r="31" spans="1:57" ht="23.25">
      <c r="A31" s="5">
        <v>26</v>
      </c>
      <c r="B31" s="148" t="s">
        <v>828</v>
      </c>
      <c r="C31" s="162" t="s">
        <v>845</v>
      </c>
      <c r="D31" s="166" t="s">
        <v>864</v>
      </c>
      <c r="E31" s="167" t="s">
        <v>851</v>
      </c>
      <c r="F31" s="9">
        <v>2</v>
      </c>
      <c r="G31" s="30">
        <f t="shared" si="5"/>
        <v>6</v>
      </c>
      <c r="H31" s="30">
        <f t="shared" si="6"/>
        <v>2</v>
      </c>
      <c r="I31" s="9">
        <v>19.2</v>
      </c>
      <c r="J31" s="9">
        <v>118.5</v>
      </c>
      <c r="K31" s="24" t="str">
        <f t="shared" si="0"/>
        <v>น้ำหนักตามเกณฑ์</v>
      </c>
      <c r="L31" s="24" t="str">
        <f t="shared" si="1"/>
        <v>ส่วนสูงตามเกณฑ์</v>
      </c>
      <c r="M31" s="24" t="str">
        <f t="shared" si="2"/>
        <v>สมส่วน</v>
      </c>
      <c r="N31" s="10" t="str">
        <f>[1]Profile!$B$2</f>
        <v>700101-1</v>
      </c>
      <c r="O31" s="11" t="e">
        <f>#REF!</f>
        <v>#REF!</v>
      </c>
      <c r="P31" s="1" t="str">
        <f t="shared" si="3"/>
        <v>274</v>
      </c>
      <c r="Q31" s="1" t="str">
        <f t="shared" si="4"/>
        <v>2119</v>
      </c>
      <c r="R31" s="1">
        <f>ROUND(VLOOKUP($P31,[1]age!$A$2:$M$457,2,FALSE),1)</f>
        <v>21.2</v>
      </c>
      <c r="S31" s="1">
        <f>ROUND(VLOOKUP($P31,[1]age!$A$2:$M$457,3,FALSE),1)</f>
        <v>3</v>
      </c>
      <c r="T31" s="1">
        <f>ROUND(VLOOKUP($P31,[1]age!$A$2:$M$457,4,FALSE),1)</f>
        <v>15.3</v>
      </c>
      <c r="U31" s="1">
        <f>ROUND(VLOOKUP($P31,[1]age!$A$2:$M$457,5,FALSE),1)</f>
        <v>16.399999999999999</v>
      </c>
      <c r="V31" s="1">
        <f>ROUND(VLOOKUP($P31,[1]age!$A$2:$M$457,6,FALSE),1)</f>
        <v>25.3</v>
      </c>
      <c r="W31" s="1">
        <f>ROUND(VLOOKUP($P31,[1]age!$A$2:$M$457,7,FALSE),1)</f>
        <v>27.1</v>
      </c>
      <c r="X31" s="1">
        <f>ROUND(VLOOKUP($P31,[1]age!$A$2:$M$457,8,FALSE),1)</f>
        <v>115.1</v>
      </c>
      <c r="Y31" s="1">
        <f>ROUND(VLOOKUP($P31,[1]age!$A$2:$M$457,9,FALSE),1)</f>
        <v>4.5</v>
      </c>
      <c r="Z31" s="1">
        <f>ROUND(VLOOKUP($P31,[1]age!$A$2:$M$457,10,FALSE),1)</f>
        <v>106.1</v>
      </c>
      <c r="AA31" s="1">
        <f>ROUND(VLOOKUP($P31,[1]age!$A$2:$M$457,11,FALSE),1)</f>
        <v>108.3</v>
      </c>
      <c r="AB31" s="1">
        <f>ROUND(VLOOKUP($P31,[1]age!$A$2:$M$457,12,FALSE),1)</f>
        <v>121.9</v>
      </c>
      <c r="AC31" s="1">
        <f>ROUND(VLOOKUP($P31,[1]age!$A$2:$M$457,13,FALSE),1)</f>
        <v>124.1</v>
      </c>
      <c r="AD31" s="1">
        <f>ROUND(VLOOKUP($Q31,[1]ht!$A$2:$H$253,2,FALSE),1)</f>
        <v>22.6</v>
      </c>
      <c r="AE31" s="1">
        <f>ROUND(VLOOKUP($Q31,[1]ht!$A$2:$H$253,3,FALSE),1)</f>
        <v>2.4</v>
      </c>
      <c r="AF31" s="1">
        <f>ROUND(VLOOKUP($Q31,[1]ht!$A$2:$H$253,4,FALSE),1)</f>
        <v>17.8</v>
      </c>
      <c r="AG31" s="1">
        <f>ROUND(VLOOKUP($Q31,[1]ht!$A$2:$H$253,5,FALSE),1)</f>
        <v>18.7</v>
      </c>
      <c r="AH31" s="1">
        <f>ROUND(VLOOKUP($Q31,[1]ht!$A$2:$H$253,6,FALSE),1)</f>
        <v>25.8</v>
      </c>
      <c r="AI31" s="1">
        <f>ROUND(VLOOKUP($Q31,[1]ht!$A$2:$H$253,7,FALSE),1)</f>
        <v>27.4</v>
      </c>
      <c r="AJ31" s="1">
        <f>ROUND(VLOOKUP($Q31,[1]ht!$A$2:$H$253,8,FALSE),1)</f>
        <v>30.4</v>
      </c>
    </row>
    <row r="32" spans="1:57" ht="23.25">
      <c r="A32" s="5">
        <v>27</v>
      </c>
      <c r="B32" s="156" t="s">
        <v>829</v>
      </c>
      <c r="C32" s="162" t="s">
        <v>846</v>
      </c>
      <c r="D32" s="166" t="s">
        <v>865</v>
      </c>
      <c r="E32" s="167" t="s">
        <v>851</v>
      </c>
      <c r="F32" s="9">
        <v>2</v>
      </c>
      <c r="G32" s="30">
        <f t="shared" si="5"/>
        <v>6</v>
      </c>
      <c r="H32" s="30">
        <f t="shared" si="6"/>
        <v>3</v>
      </c>
      <c r="I32" s="9">
        <v>14.2</v>
      </c>
      <c r="J32" s="9">
        <v>100</v>
      </c>
      <c r="K32" s="24" t="str">
        <f t="shared" si="0"/>
        <v>น้ำหนักน้อยกว่าเกณฑ์</v>
      </c>
      <c r="L32" s="24" t="str">
        <f t="shared" si="1"/>
        <v>เตี้ย</v>
      </c>
      <c r="M32" s="24" t="str">
        <f t="shared" si="2"/>
        <v>สมส่วน</v>
      </c>
      <c r="N32" s="10" t="str">
        <f>[1]Profile!$B$2</f>
        <v>700101-1</v>
      </c>
      <c r="O32" s="11" t="e">
        <f>#REF!</f>
        <v>#REF!</v>
      </c>
      <c r="P32" s="1" t="str">
        <f t="shared" si="3"/>
        <v>275</v>
      </c>
      <c r="Q32" s="1" t="str">
        <f t="shared" si="4"/>
        <v>2100</v>
      </c>
      <c r="R32" s="1">
        <f>ROUND(VLOOKUP($P32,[1]age!$A$2:$M$457,2,FALSE),1)</f>
        <v>21.5</v>
      </c>
      <c r="S32" s="1">
        <f>ROUND(VLOOKUP($P32,[1]age!$A$2:$M$457,3,FALSE),1)</f>
        <v>3.1</v>
      </c>
      <c r="T32" s="1">
        <f>ROUND(VLOOKUP($P32,[1]age!$A$2:$M$457,4,FALSE),1)</f>
        <v>15.4</v>
      </c>
      <c r="U32" s="1">
        <f>ROUND(VLOOKUP($P32,[1]age!$A$2:$M$457,5,FALSE),1)</f>
        <v>16.600000000000001</v>
      </c>
      <c r="V32" s="1">
        <f>ROUND(VLOOKUP($P32,[1]age!$A$2:$M$457,6,FALSE),1)</f>
        <v>25.6</v>
      </c>
      <c r="W32" s="1">
        <f>ROUND(VLOOKUP($P32,[1]age!$A$2:$M$457,7,FALSE),1)</f>
        <v>27.6</v>
      </c>
      <c r="X32" s="1">
        <f>ROUND(VLOOKUP($P32,[1]age!$A$2:$M$457,8,FALSE),1)</f>
        <v>115.5</v>
      </c>
      <c r="Y32" s="1">
        <f>ROUND(VLOOKUP($P32,[1]age!$A$2:$M$457,9,FALSE),1)</f>
        <v>4.5</v>
      </c>
      <c r="Z32" s="1">
        <f>ROUND(VLOOKUP($P32,[1]age!$A$2:$M$457,10,FALSE),1)</f>
        <v>106.5</v>
      </c>
      <c r="AA32" s="1">
        <f>ROUND(VLOOKUP($P32,[1]age!$A$2:$M$457,11,FALSE),1)</f>
        <v>108.7</v>
      </c>
      <c r="AB32" s="1">
        <f>ROUND(VLOOKUP($P32,[1]age!$A$2:$M$457,12,FALSE),1)</f>
        <v>122.4</v>
      </c>
      <c r="AC32" s="1">
        <f>ROUND(VLOOKUP($P32,[1]age!$A$2:$M$457,13,FALSE),1)</f>
        <v>124.6</v>
      </c>
      <c r="AD32" s="1">
        <f>ROUND(VLOOKUP($Q32,[1]ht!$A$2:$H$253,2,FALSE),1)</f>
        <v>15.9</v>
      </c>
      <c r="AE32" s="1">
        <f>ROUND(VLOOKUP($Q32,[1]ht!$A$2:$H$253,3,FALSE),1)</f>
        <v>1.4</v>
      </c>
      <c r="AF32" s="1">
        <f>ROUND(VLOOKUP($Q32,[1]ht!$A$2:$H$253,4,FALSE),1)</f>
        <v>13</v>
      </c>
      <c r="AG32" s="1">
        <f>ROUND(VLOOKUP($Q32,[1]ht!$A$2:$H$253,5,FALSE),1)</f>
        <v>13.5</v>
      </c>
      <c r="AH32" s="1">
        <f>ROUND(VLOOKUP($Q32,[1]ht!$A$2:$H$253,6,FALSE),1)</f>
        <v>17.899999999999999</v>
      </c>
      <c r="AI32" s="1">
        <f>ROUND(VLOOKUP($Q32,[1]ht!$A$2:$H$253,7,FALSE),1)</f>
        <v>18.7</v>
      </c>
      <c r="AJ32" s="1">
        <f>ROUND(VLOOKUP($Q32,[1]ht!$A$2:$H$253,8,FALSE),1)</f>
        <v>20.399999999999999</v>
      </c>
    </row>
    <row r="33" spans="1:36" ht="23.25">
      <c r="A33" s="5">
        <v>28</v>
      </c>
      <c r="B33" s="156" t="s">
        <v>832</v>
      </c>
      <c r="C33" s="162" t="s">
        <v>847</v>
      </c>
      <c r="D33" s="166" t="s">
        <v>866</v>
      </c>
      <c r="E33" s="167" t="s">
        <v>851</v>
      </c>
      <c r="F33" s="9">
        <v>1</v>
      </c>
      <c r="G33" s="30">
        <f t="shared" si="5"/>
        <v>6</v>
      </c>
      <c r="H33" s="30">
        <f t="shared" si="6"/>
        <v>4</v>
      </c>
      <c r="I33" s="9">
        <v>19.7</v>
      </c>
      <c r="J33" s="9">
        <v>115</v>
      </c>
      <c r="K33" s="24" t="str">
        <f t="shared" si="0"/>
        <v>น้ำหนักตามเกณฑ์</v>
      </c>
      <c r="L33" s="24" t="str">
        <f t="shared" si="1"/>
        <v>ส่วนสูงตามเกณฑ์</v>
      </c>
      <c r="M33" s="24" t="str">
        <f t="shared" si="2"/>
        <v>สมส่วน</v>
      </c>
      <c r="N33" s="10" t="str">
        <f>[1]Profile!$B$2</f>
        <v>700101-1</v>
      </c>
      <c r="O33" s="11" t="e">
        <f>#REF!</f>
        <v>#REF!</v>
      </c>
      <c r="P33" s="1" t="str">
        <f t="shared" si="3"/>
        <v>176</v>
      </c>
      <c r="Q33" s="1" t="str">
        <f t="shared" si="4"/>
        <v>1115</v>
      </c>
      <c r="R33" s="1">
        <f>ROUND(VLOOKUP($P33,[1]age!$A$2:$M$457,2,FALSE),1)</f>
        <v>22.3</v>
      </c>
      <c r="S33" s="1">
        <f>ROUND(VLOOKUP($P33,[1]age!$A$2:$M$457,3,FALSE),1)</f>
        <v>3.1</v>
      </c>
      <c r="T33" s="1">
        <f>ROUND(VLOOKUP($P33,[1]age!$A$2:$M$457,4,FALSE),1)</f>
        <v>16</v>
      </c>
      <c r="U33" s="1">
        <f>ROUND(VLOOKUP($P33,[1]age!$A$2:$M$457,5,FALSE),1)</f>
        <v>17.100000000000001</v>
      </c>
      <c r="V33" s="1">
        <f>ROUND(VLOOKUP($P33,[1]age!$A$2:$M$457,6,FALSE),1)</f>
        <v>26.5</v>
      </c>
      <c r="W33" s="1">
        <f>ROUND(VLOOKUP($P33,[1]age!$A$2:$M$457,7,FALSE),1)</f>
        <v>28.5</v>
      </c>
      <c r="X33" s="1">
        <f>ROUND(VLOOKUP($P33,[1]age!$A$2:$M$457,8,FALSE),1)</f>
        <v>116.6</v>
      </c>
      <c r="Y33" s="1">
        <f>ROUND(VLOOKUP($P33,[1]age!$A$2:$M$457,9,FALSE),1)</f>
        <v>4.7</v>
      </c>
      <c r="Z33" s="1">
        <f>ROUND(VLOOKUP($P33,[1]age!$A$2:$M$457,10,FALSE),1)</f>
        <v>107.2</v>
      </c>
      <c r="AA33" s="1">
        <f>ROUND(VLOOKUP($P33,[1]age!$A$2:$M$457,11,FALSE),1)</f>
        <v>109.5</v>
      </c>
      <c r="AB33" s="1">
        <f>ROUND(VLOOKUP($P33,[1]age!$A$2:$M$457,12,FALSE),1)</f>
        <v>123.5</v>
      </c>
      <c r="AC33" s="1">
        <f>ROUND(VLOOKUP($P33,[1]age!$A$2:$M$457,13,FALSE),1)</f>
        <v>125.9</v>
      </c>
      <c r="AD33" s="1">
        <f>ROUND(VLOOKUP($Q33,[1]ht!$A$2:$H$253,2,FALSE),1)</f>
        <v>21.1</v>
      </c>
      <c r="AE33" s="1">
        <f>ROUND(VLOOKUP($Q33,[1]ht!$A$2:$H$253,3,FALSE),1)</f>
        <v>2</v>
      </c>
      <c r="AF33" s="1">
        <f>ROUND(VLOOKUP($Q33,[1]ht!$A$2:$H$253,4,FALSE),1)</f>
        <v>17.100000000000001</v>
      </c>
      <c r="AG33" s="1">
        <f>ROUND(VLOOKUP($Q33,[1]ht!$A$2:$H$253,5,FALSE),1)</f>
        <v>17.899999999999999</v>
      </c>
      <c r="AH33" s="1">
        <f>ROUND(VLOOKUP($Q33,[1]ht!$A$2:$H$253,6,FALSE),1)</f>
        <v>23.8</v>
      </c>
      <c r="AI33" s="1">
        <f>ROUND(VLOOKUP($Q33,[1]ht!$A$2:$H$253,7,FALSE),1)</f>
        <v>25</v>
      </c>
      <c r="AJ33" s="1">
        <f>ROUND(VLOOKUP($Q33,[1]ht!$A$2:$H$253,8,FALSE),1)</f>
        <v>27.4</v>
      </c>
    </row>
    <row r="34" spans="1:36" ht="23.25">
      <c r="A34" s="5">
        <v>29</v>
      </c>
      <c r="B34" s="156" t="s">
        <v>830</v>
      </c>
      <c r="C34" s="162" t="s">
        <v>848</v>
      </c>
      <c r="D34" s="166" t="s">
        <v>867</v>
      </c>
      <c r="E34" s="167" t="s">
        <v>851</v>
      </c>
      <c r="F34" s="9">
        <v>2</v>
      </c>
      <c r="G34" s="30">
        <f t="shared" si="5"/>
        <v>6</v>
      </c>
      <c r="H34" s="30">
        <f t="shared" si="6"/>
        <v>8</v>
      </c>
      <c r="I34" s="9">
        <v>15.7</v>
      </c>
      <c r="J34" s="9">
        <v>109</v>
      </c>
      <c r="K34" s="24" t="str">
        <f t="shared" si="0"/>
        <v>น้ำหนักน้อยกว่าเกณฑ์</v>
      </c>
      <c r="L34" s="24" t="str">
        <f t="shared" si="1"/>
        <v>ค่อนข้างเตี้ย</v>
      </c>
      <c r="M34" s="24" t="str">
        <f t="shared" si="2"/>
        <v>สมส่วน</v>
      </c>
      <c r="N34" s="10" t="str">
        <f>[1]Profile!$B$2</f>
        <v>700101-1</v>
      </c>
      <c r="O34" s="11" t="e">
        <f>#REF!</f>
        <v>#REF!</v>
      </c>
      <c r="P34" s="1" t="str">
        <f t="shared" si="3"/>
        <v>280</v>
      </c>
      <c r="Q34" s="1" t="str">
        <f t="shared" si="4"/>
        <v>2109</v>
      </c>
      <c r="R34" s="1">
        <f>ROUND(VLOOKUP($P34,[1]age!$A$2:$M$457,2,FALSE),1)</f>
        <v>22.8</v>
      </c>
      <c r="S34" s="1">
        <f>ROUND(VLOOKUP($P34,[1]age!$A$2:$M$457,3,FALSE),1)</f>
        <v>3.4</v>
      </c>
      <c r="T34" s="1">
        <f>ROUND(VLOOKUP($P34,[1]age!$A$2:$M$457,4,FALSE),1)</f>
        <v>16</v>
      </c>
      <c r="U34" s="1">
        <f>ROUND(VLOOKUP($P34,[1]age!$A$2:$M$457,5,FALSE),1)</f>
        <v>17.2</v>
      </c>
      <c r="V34" s="1">
        <f>ROUND(VLOOKUP($P34,[1]age!$A$2:$M$457,6,FALSE),1)</f>
        <v>27.4</v>
      </c>
      <c r="W34" s="1">
        <f>ROUND(VLOOKUP($P34,[1]age!$A$2:$M$457,7,FALSE),1)</f>
        <v>29.6</v>
      </c>
      <c r="X34" s="1">
        <f>ROUND(VLOOKUP($P34,[1]age!$A$2:$M$457,8,FALSE),1)</f>
        <v>117.9</v>
      </c>
      <c r="Y34" s="1">
        <f>ROUND(VLOOKUP($P34,[1]age!$A$2:$M$457,9,FALSE),1)</f>
        <v>4.7</v>
      </c>
      <c r="Z34" s="1">
        <f>ROUND(VLOOKUP($P34,[1]age!$A$2:$M$457,10,FALSE),1)</f>
        <v>108.5</v>
      </c>
      <c r="AA34" s="1">
        <f>ROUND(VLOOKUP($P34,[1]age!$A$2:$M$457,11,FALSE),1)</f>
        <v>110.9</v>
      </c>
      <c r="AB34" s="1">
        <f>ROUND(VLOOKUP($P34,[1]age!$A$2:$M$457,12,FALSE),1)</f>
        <v>124.9</v>
      </c>
      <c r="AC34" s="1">
        <f>ROUND(VLOOKUP($P34,[1]age!$A$2:$M$457,13,FALSE),1)</f>
        <v>127.3</v>
      </c>
      <c r="AD34" s="1">
        <f>ROUND(VLOOKUP($Q34,[1]ht!$A$2:$H$253,2,FALSE),1)</f>
        <v>18.600000000000001</v>
      </c>
      <c r="AE34" s="1">
        <f>ROUND(VLOOKUP($Q34,[1]ht!$A$2:$H$253,3,FALSE),1)</f>
        <v>1.8</v>
      </c>
      <c r="AF34" s="1">
        <f>ROUND(VLOOKUP($Q34,[1]ht!$A$2:$H$253,4,FALSE),1)</f>
        <v>15</v>
      </c>
      <c r="AG34" s="1">
        <f>ROUND(VLOOKUP($Q34,[1]ht!$A$2:$H$253,5,FALSE),1)</f>
        <v>15.7</v>
      </c>
      <c r="AH34" s="1">
        <f>ROUND(VLOOKUP($Q34,[1]ht!$A$2:$H$253,6,FALSE),1)</f>
        <v>21.1</v>
      </c>
      <c r="AI34" s="1">
        <f>ROUND(VLOOKUP($Q34,[1]ht!$A$2:$H$253,7,FALSE),1)</f>
        <v>22.2</v>
      </c>
      <c r="AJ34" s="1">
        <f>ROUND(VLOOKUP($Q34,[1]ht!$A$2:$H$253,8,FALSE),1)</f>
        <v>24.3</v>
      </c>
    </row>
    <row r="35" spans="1:36" ht="23.25">
      <c r="A35" s="5">
        <v>30</v>
      </c>
      <c r="B35" s="132" t="s">
        <v>833</v>
      </c>
      <c r="C35" s="162" t="s">
        <v>849</v>
      </c>
      <c r="D35" s="166" t="s">
        <v>855</v>
      </c>
      <c r="E35" s="167" t="s">
        <v>851</v>
      </c>
      <c r="F35" s="9">
        <v>1</v>
      </c>
      <c r="G35" s="30">
        <f t="shared" si="5"/>
        <v>6</v>
      </c>
      <c r="H35" s="30">
        <f t="shared" si="6"/>
        <v>3</v>
      </c>
      <c r="I35" s="9">
        <v>19.7</v>
      </c>
      <c r="J35" s="9">
        <v>114</v>
      </c>
      <c r="K35" s="24" t="str">
        <f t="shared" si="0"/>
        <v>น้ำหนักตามเกณฑ์</v>
      </c>
      <c r="L35" s="24" t="str">
        <f t="shared" si="1"/>
        <v>ส่วนสูงตามเกณฑ์</v>
      </c>
      <c r="M35" s="24" t="str">
        <f t="shared" si="2"/>
        <v>สมส่วน</v>
      </c>
      <c r="N35" s="10" t="str">
        <f>[1]Profile!$B$2</f>
        <v>700101-1</v>
      </c>
      <c r="O35" s="11" t="e">
        <f>#REF!</f>
        <v>#REF!</v>
      </c>
      <c r="P35" s="1" t="str">
        <f t="shared" si="3"/>
        <v>175</v>
      </c>
      <c r="Q35" s="1" t="str">
        <f t="shared" si="4"/>
        <v>1114</v>
      </c>
      <c r="R35" s="1">
        <f>ROUND(VLOOKUP($P35,[1]age!$A$2:$M$457,2,FALSE),1)</f>
        <v>22.1</v>
      </c>
      <c r="S35" s="1">
        <f>ROUND(VLOOKUP($P35,[1]age!$A$2:$M$457,3,FALSE),1)</f>
        <v>3.1</v>
      </c>
      <c r="T35" s="1">
        <f>ROUND(VLOOKUP($P35,[1]age!$A$2:$M$457,4,FALSE),1)</f>
        <v>15.9</v>
      </c>
      <c r="U35" s="1">
        <f>ROUND(VLOOKUP($P35,[1]age!$A$2:$M$457,5,FALSE),1)</f>
        <v>17</v>
      </c>
      <c r="V35" s="1">
        <f>ROUND(VLOOKUP($P35,[1]age!$A$2:$M$457,6,FALSE),1)</f>
        <v>26.2</v>
      </c>
      <c r="W35" s="1">
        <f>ROUND(VLOOKUP($P35,[1]age!$A$2:$M$457,7,FALSE),1)</f>
        <v>28.2</v>
      </c>
      <c r="X35" s="1">
        <f>ROUND(VLOOKUP($P35,[1]age!$A$2:$M$457,8,FALSE),1)</f>
        <v>116</v>
      </c>
      <c r="Y35" s="1">
        <f>ROUND(VLOOKUP($P35,[1]age!$A$2:$M$457,9,FALSE),1)</f>
        <v>4.7</v>
      </c>
      <c r="Z35" s="1">
        <f>ROUND(VLOOKUP($P35,[1]age!$A$2:$M$457,10,FALSE),1)</f>
        <v>106.7</v>
      </c>
      <c r="AA35" s="1">
        <f>ROUND(VLOOKUP($P35,[1]age!$A$2:$M$457,11,FALSE),1)</f>
        <v>109</v>
      </c>
      <c r="AB35" s="1">
        <f>ROUND(VLOOKUP($P35,[1]age!$A$2:$M$457,12,FALSE),1)</f>
        <v>122.9</v>
      </c>
      <c r="AC35" s="1">
        <f>ROUND(VLOOKUP($P35,[1]age!$A$2:$M$457,13,FALSE),1)</f>
        <v>125.3</v>
      </c>
      <c r="AD35" s="1">
        <f>ROUND(VLOOKUP($Q35,[1]ht!$A$2:$H$253,2,FALSE),1)</f>
        <v>20.7</v>
      </c>
      <c r="AE35" s="1">
        <f>ROUND(VLOOKUP($Q35,[1]ht!$A$2:$H$253,3,FALSE),1)</f>
        <v>1.9</v>
      </c>
      <c r="AF35" s="1">
        <f>ROUND(VLOOKUP($Q35,[1]ht!$A$2:$H$253,4,FALSE),1)</f>
        <v>16.8</v>
      </c>
      <c r="AG35" s="1">
        <f>ROUND(VLOOKUP($Q35,[1]ht!$A$2:$H$253,5,FALSE),1)</f>
        <v>17.5</v>
      </c>
      <c r="AH35" s="1">
        <f>ROUND(VLOOKUP($Q35,[1]ht!$A$2:$H$253,6,FALSE),1)</f>
        <v>23.3</v>
      </c>
      <c r="AI35" s="1">
        <f>ROUND(VLOOKUP($Q35,[1]ht!$A$2:$H$253,7,FALSE),1)</f>
        <v>24.5</v>
      </c>
      <c r="AJ35" s="1">
        <f>ROUND(VLOOKUP($Q35,[1]ht!$A$2:$H$253,8,FALSE),1)</f>
        <v>26.9</v>
      </c>
    </row>
    <row r="36" spans="1:36">
      <c r="A36" s="5">
        <v>31</v>
      </c>
      <c r="B36" s="6"/>
      <c r="C36" s="6"/>
      <c r="D36" s="8"/>
      <c r="E36" s="12"/>
      <c r="F36" s="9"/>
      <c r="G36" s="30">
        <f t="shared" si="5"/>
        <v>0</v>
      </c>
      <c r="H36" s="30">
        <f t="shared" si="6"/>
        <v>0</v>
      </c>
      <c r="I36" s="9"/>
      <c r="J36" s="9"/>
      <c r="K36" s="24" t="str">
        <f t="shared" si="0"/>
        <v/>
      </c>
      <c r="L36" s="24" t="str">
        <f t="shared" si="1"/>
        <v/>
      </c>
      <c r="M36" s="24" t="str">
        <f t="shared" si="2"/>
        <v/>
      </c>
      <c r="N36" s="10" t="str">
        <f>[1]Profile!$B$2</f>
        <v>700101-1</v>
      </c>
      <c r="O36" s="11" t="e">
        <f>#REF!</f>
        <v>#REF!</v>
      </c>
      <c r="P36" s="1" t="str">
        <f t="shared" si="3"/>
        <v>0</v>
      </c>
      <c r="Q36" s="1" t="str">
        <f t="shared" si="4"/>
        <v>0</v>
      </c>
      <c r="R36" s="1" t="e">
        <f>ROUND(VLOOKUP($P36,[1]age!$A$2:$M$457,2,FALSE),1)</f>
        <v>#N/A</v>
      </c>
      <c r="S36" s="1" t="e">
        <f>ROUND(VLOOKUP($P36,[1]age!$A$2:$M$457,3,FALSE),1)</f>
        <v>#N/A</v>
      </c>
      <c r="T36" s="1" t="e">
        <f>ROUND(VLOOKUP($P36,[1]age!$A$2:$M$457,4,FALSE),1)</f>
        <v>#N/A</v>
      </c>
      <c r="U36" s="1" t="e">
        <f>ROUND(VLOOKUP($P36,[1]age!$A$2:$M$457,5,FALSE),1)</f>
        <v>#N/A</v>
      </c>
      <c r="V36" s="1" t="e">
        <f>ROUND(VLOOKUP($P36,[1]age!$A$2:$M$457,6,FALSE),1)</f>
        <v>#N/A</v>
      </c>
      <c r="W36" s="1" t="e">
        <f>ROUND(VLOOKUP($P36,[1]age!$A$2:$M$457,7,FALSE),1)</f>
        <v>#N/A</v>
      </c>
      <c r="X36" s="1" t="e">
        <f>ROUND(VLOOKUP($P36,[1]age!$A$2:$M$457,8,FALSE),1)</f>
        <v>#N/A</v>
      </c>
      <c r="Y36" s="1" t="e">
        <f>ROUND(VLOOKUP($P36,[1]age!$A$2:$M$457,9,FALSE),1)</f>
        <v>#N/A</v>
      </c>
      <c r="Z36" s="1" t="e">
        <f>ROUND(VLOOKUP($P36,[1]age!$A$2:$M$457,10,FALSE),1)</f>
        <v>#N/A</v>
      </c>
      <c r="AA36" s="1" t="e">
        <f>ROUND(VLOOKUP($P36,[1]age!$A$2:$M$457,11,FALSE),1)</f>
        <v>#N/A</v>
      </c>
      <c r="AB36" s="1" t="e">
        <f>ROUND(VLOOKUP($P36,[1]age!$A$2:$M$457,12,FALSE),1)</f>
        <v>#N/A</v>
      </c>
      <c r="AC36" s="1" t="e">
        <f>ROUND(VLOOKUP($P36,[1]age!$A$2:$M$457,13,FALSE),1)</f>
        <v>#N/A</v>
      </c>
      <c r="AD36" s="1" t="e">
        <f>ROUND(VLOOKUP($Q36,[1]ht!$A$2:$H$253,2,FALSE),1)</f>
        <v>#N/A</v>
      </c>
      <c r="AE36" s="1" t="e">
        <f>ROUND(VLOOKUP($Q36,[1]ht!$A$2:$H$253,3,FALSE),1)</f>
        <v>#N/A</v>
      </c>
      <c r="AF36" s="1" t="e">
        <f>ROUND(VLOOKUP($Q36,[1]ht!$A$2:$H$253,4,FALSE),1)</f>
        <v>#N/A</v>
      </c>
      <c r="AG36" s="1" t="e">
        <f>ROUND(VLOOKUP($Q36,[1]ht!$A$2:$H$253,5,FALSE),1)</f>
        <v>#N/A</v>
      </c>
      <c r="AH36" s="1" t="e">
        <f>ROUND(VLOOKUP($Q36,[1]ht!$A$2:$H$253,6,FALSE),1)</f>
        <v>#N/A</v>
      </c>
      <c r="AI36" s="1" t="e">
        <f>ROUND(VLOOKUP($Q36,[1]ht!$A$2:$H$253,7,FALSE),1)</f>
        <v>#N/A</v>
      </c>
      <c r="AJ36" s="1" t="e">
        <f>ROUND(VLOOKUP($Q36,[1]ht!$A$2:$H$253,8,FALSE),1)</f>
        <v>#N/A</v>
      </c>
    </row>
    <row r="37" spans="1:36">
      <c r="A37" s="5">
        <v>32</v>
      </c>
      <c r="B37" s="6"/>
      <c r="C37" s="6"/>
      <c r="D37" s="8"/>
      <c r="E37" s="12"/>
      <c r="F37" s="9"/>
      <c r="G37" s="30">
        <f t="shared" si="5"/>
        <v>0</v>
      </c>
      <c r="H37" s="30">
        <f t="shared" si="6"/>
        <v>0</v>
      </c>
      <c r="I37" s="9"/>
      <c r="J37" s="9"/>
      <c r="K37" s="24" t="str">
        <f t="shared" si="0"/>
        <v/>
      </c>
      <c r="L37" s="24" t="str">
        <f t="shared" si="1"/>
        <v/>
      </c>
      <c r="M37" s="24" t="str">
        <f t="shared" si="2"/>
        <v/>
      </c>
      <c r="N37" s="10" t="str">
        <f>[1]Profile!$B$2</f>
        <v>700101-1</v>
      </c>
      <c r="O37" s="11" t="e">
        <f>#REF!</f>
        <v>#REF!</v>
      </c>
      <c r="P37" s="1" t="str">
        <f t="shared" si="3"/>
        <v>0</v>
      </c>
      <c r="Q37" s="1" t="str">
        <f t="shared" si="4"/>
        <v>0</v>
      </c>
      <c r="R37" s="1" t="e">
        <f>ROUND(VLOOKUP($P37,[1]age!$A$2:$M$457,2,FALSE),1)</f>
        <v>#N/A</v>
      </c>
      <c r="S37" s="1" t="e">
        <f>ROUND(VLOOKUP($P37,[1]age!$A$2:$M$457,3,FALSE),1)</f>
        <v>#N/A</v>
      </c>
      <c r="T37" s="1" t="e">
        <f>ROUND(VLOOKUP($P37,[1]age!$A$2:$M$457,4,FALSE),1)</f>
        <v>#N/A</v>
      </c>
      <c r="U37" s="1" t="e">
        <f>ROUND(VLOOKUP($P37,[1]age!$A$2:$M$457,5,FALSE),1)</f>
        <v>#N/A</v>
      </c>
      <c r="V37" s="1" t="e">
        <f>ROUND(VLOOKUP($P37,[1]age!$A$2:$M$457,6,FALSE),1)</f>
        <v>#N/A</v>
      </c>
      <c r="W37" s="1" t="e">
        <f>ROUND(VLOOKUP($P37,[1]age!$A$2:$M$457,7,FALSE),1)</f>
        <v>#N/A</v>
      </c>
      <c r="X37" s="1" t="e">
        <f>ROUND(VLOOKUP($P37,[1]age!$A$2:$M$457,8,FALSE),1)</f>
        <v>#N/A</v>
      </c>
      <c r="Y37" s="1" t="e">
        <f>ROUND(VLOOKUP($P37,[1]age!$A$2:$M$457,9,FALSE),1)</f>
        <v>#N/A</v>
      </c>
      <c r="Z37" s="1" t="e">
        <f>ROUND(VLOOKUP($P37,[1]age!$A$2:$M$457,10,FALSE),1)</f>
        <v>#N/A</v>
      </c>
      <c r="AA37" s="1" t="e">
        <f>ROUND(VLOOKUP($P37,[1]age!$A$2:$M$457,11,FALSE),1)</f>
        <v>#N/A</v>
      </c>
      <c r="AB37" s="1" t="e">
        <f>ROUND(VLOOKUP($P37,[1]age!$A$2:$M$457,12,FALSE),1)</f>
        <v>#N/A</v>
      </c>
      <c r="AC37" s="1" t="e">
        <f>ROUND(VLOOKUP($P37,[1]age!$A$2:$M$457,13,FALSE),1)</f>
        <v>#N/A</v>
      </c>
      <c r="AD37" s="1" t="e">
        <f>ROUND(VLOOKUP($Q37,[1]ht!$A$2:$H$253,2,FALSE),1)</f>
        <v>#N/A</v>
      </c>
      <c r="AE37" s="1" t="e">
        <f>ROUND(VLOOKUP($Q37,[1]ht!$A$2:$H$253,3,FALSE),1)</f>
        <v>#N/A</v>
      </c>
      <c r="AF37" s="1" t="e">
        <f>ROUND(VLOOKUP($Q37,[1]ht!$A$2:$H$253,4,FALSE),1)</f>
        <v>#N/A</v>
      </c>
      <c r="AG37" s="1" t="e">
        <f>ROUND(VLOOKUP($Q37,[1]ht!$A$2:$H$253,5,FALSE),1)</f>
        <v>#N/A</v>
      </c>
      <c r="AH37" s="1" t="e">
        <f>ROUND(VLOOKUP($Q37,[1]ht!$A$2:$H$253,6,FALSE),1)</f>
        <v>#N/A</v>
      </c>
      <c r="AI37" s="1" t="e">
        <f>ROUND(VLOOKUP($Q37,[1]ht!$A$2:$H$253,7,FALSE),1)</f>
        <v>#N/A</v>
      </c>
      <c r="AJ37" s="1" t="e">
        <f>ROUND(VLOOKUP($Q37,[1]ht!$A$2:$H$253,8,FALSE),1)</f>
        <v>#N/A</v>
      </c>
    </row>
    <row r="38" spans="1:36">
      <c r="A38" s="5">
        <v>33</v>
      </c>
      <c r="B38" s="6"/>
      <c r="C38" s="6"/>
      <c r="D38" s="8"/>
      <c r="E38" s="12"/>
      <c r="F38" s="9"/>
      <c r="G38" s="30">
        <f t="shared" si="5"/>
        <v>0</v>
      </c>
      <c r="H38" s="30">
        <f t="shared" si="6"/>
        <v>0</v>
      </c>
      <c r="I38" s="9"/>
      <c r="J38" s="9"/>
      <c r="K38" s="24" t="str">
        <f t="shared" si="0"/>
        <v/>
      </c>
      <c r="L38" s="24" t="str">
        <f t="shared" si="1"/>
        <v/>
      </c>
      <c r="M38" s="24" t="str">
        <f t="shared" si="2"/>
        <v/>
      </c>
      <c r="N38" s="10" t="str">
        <f>[1]Profile!$B$2</f>
        <v>700101-1</v>
      </c>
      <c r="O38" s="11" t="e">
        <f>#REF!</f>
        <v>#REF!</v>
      </c>
      <c r="P38" s="1" t="str">
        <f t="shared" si="3"/>
        <v>0</v>
      </c>
      <c r="Q38" s="1" t="str">
        <f t="shared" si="4"/>
        <v>0</v>
      </c>
      <c r="R38" s="1" t="e">
        <f>ROUND(VLOOKUP($P38,[1]age!$A$2:$M$457,2,FALSE),1)</f>
        <v>#N/A</v>
      </c>
      <c r="S38" s="1" t="e">
        <f>ROUND(VLOOKUP($P38,[1]age!$A$2:$M$457,3,FALSE),1)</f>
        <v>#N/A</v>
      </c>
      <c r="T38" s="1" t="e">
        <f>ROUND(VLOOKUP($P38,[1]age!$A$2:$M$457,4,FALSE),1)</f>
        <v>#N/A</v>
      </c>
      <c r="U38" s="1" t="e">
        <f>ROUND(VLOOKUP($P38,[1]age!$A$2:$M$457,5,FALSE),1)</f>
        <v>#N/A</v>
      </c>
      <c r="V38" s="1" t="e">
        <f>ROUND(VLOOKUP($P38,[1]age!$A$2:$M$457,6,FALSE),1)</f>
        <v>#N/A</v>
      </c>
      <c r="W38" s="1" t="e">
        <f>ROUND(VLOOKUP($P38,[1]age!$A$2:$M$457,7,FALSE),1)</f>
        <v>#N/A</v>
      </c>
      <c r="X38" s="1" t="e">
        <f>ROUND(VLOOKUP($P38,[1]age!$A$2:$M$457,8,FALSE),1)</f>
        <v>#N/A</v>
      </c>
      <c r="Y38" s="1" t="e">
        <f>ROUND(VLOOKUP($P38,[1]age!$A$2:$M$457,9,FALSE),1)</f>
        <v>#N/A</v>
      </c>
      <c r="Z38" s="1" t="e">
        <f>ROUND(VLOOKUP($P38,[1]age!$A$2:$M$457,10,FALSE),1)</f>
        <v>#N/A</v>
      </c>
      <c r="AA38" s="1" t="e">
        <f>ROUND(VLOOKUP($P38,[1]age!$A$2:$M$457,11,FALSE),1)</f>
        <v>#N/A</v>
      </c>
      <c r="AB38" s="1" t="e">
        <f>ROUND(VLOOKUP($P38,[1]age!$A$2:$M$457,12,FALSE),1)</f>
        <v>#N/A</v>
      </c>
      <c r="AC38" s="1" t="e">
        <f>ROUND(VLOOKUP($P38,[1]age!$A$2:$M$457,13,FALSE),1)</f>
        <v>#N/A</v>
      </c>
      <c r="AD38" s="1" t="e">
        <f>ROUND(VLOOKUP($Q38,[1]ht!$A$2:$H$253,2,FALSE),1)</f>
        <v>#N/A</v>
      </c>
      <c r="AE38" s="1" t="e">
        <f>ROUND(VLOOKUP($Q38,[1]ht!$A$2:$H$253,3,FALSE),1)</f>
        <v>#N/A</v>
      </c>
      <c r="AF38" s="1" t="e">
        <f>ROUND(VLOOKUP($Q38,[1]ht!$A$2:$H$253,4,FALSE),1)</f>
        <v>#N/A</v>
      </c>
      <c r="AG38" s="1" t="e">
        <f>ROUND(VLOOKUP($Q38,[1]ht!$A$2:$H$253,5,FALSE),1)</f>
        <v>#N/A</v>
      </c>
      <c r="AH38" s="1" t="e">
        <f>ROUND(VLOOKUP($Q38,[1]ht!$A$2:$H$253,6,FALSE),1)</f>
        <v>#N/A</v>
      </c>
      <c r="AI38" s="1" t="e">
        <f>ROUND(VLOOKUP($Q38,[1]ht!$A$2:$H$253,7,FALSE),1)</f>
        <v>#N/A</v>
      </c>
      <c r="AJ38" s="1" t="e">
        <f>ROUND(VLOOKUP($Q38,[1]ht!$A$2:$H$253,8,FALSE),1)</f>
        <v>#N/A</v>
      </c>
    </row>
    <row r="39" spans="1:36">
      <c r="A39" s="5">
        <v>34</v>
      </c>
      <c r="B39" s="6"/>
      <c r="C39" s="6"/>
      <c r="D39" s="8"/>
      <c r="E39" s="12"/>
      <c r="F39" s="9"/>
      <c r="G39" s="30">
        <f t="shared" si="5"/>
        <v>0</v>
      </c>
      <c r="H39" s="30">
        <f t="shared" si="6"/>
        <v>0</v>
      </c>
      <c r="I39" s="9"/>
      <c r="J39" s="9"/>
      <c r="K39" s="24" t="str">
        <f t="shared" si="0"/>
        <v/>
      </c>
      <c r="L39" s="24" t="str">
        <f t="shared" si="1"/>
        <v/>
      </c>
      <c r="M39" s="24" t="str">
        <f t="shared" si="2"/>
        <v/>
      </c>
      <c r="N39" s="10" t="str">
        <f>[1]Profile!$B$2</f>
        <v>700101-1</v>
      </c>
      <c r="O39" s="11" t="e">
        <f>#REF!</f>
        <v>#REF!</v>
      </c>
      <c r="P39" s="1" t="str">
        <f t="shared" si="3"/>
        <v>0</v>
      </c>
      <c r="Q39" s="1" t="str">
        <f t="shared" si="4"/>
        <v>0</v>
      </c>
      <c r="R39" s="1" t="e">
        <f>ROUND(VLOOKUP($P39,[1]age!$A$2:$M$457,2,FALSE),1)</f>
        <v>#N/A</v>
      </c>
      <c r="S39" s="1" t="e">
        <f>ROUND(VLOOKUP($P39,[1]age!$A$2:$M$457,3,FALSE),1)</f>
        <v>#N/A</v>
      </c>
      <c r="T39" s="1" t="e">
        <f>ROUND(VLOOKUP($P39,[1]age!$A$2:$M$457,4,FALSE),1)</f>
        <v>#N/A</v>
      </c>
      <c r="U39" s="1" t="e">
        <f>ROUND(VLOOKUP($P39,[1]age!$A$2:$M$457,5,FALSE),1)</f>
        <v>#N/A</v>
      </c>
      <c r="V39" s="1" t="e">
        <f>ROUND(VLOOKUP($P39,[1]age!$A$2:$M$457,6,FALSE),1)</f>
        <v>#N/A</v>
      </c>
      <c r="W39" s="1" t="e">
        <f>ROUND(VLOOKUP($P39,[1]age!$A$2:$M$457,7,FALSE),1)</f>
        <v>#N/A</v>
      </c>
      <c r="X39" s="1" t="e">
        <f>ROUND(VLOOKUP($P39,[1]age!$A$2:$M$457,8,FALSE),1)</f>
        <v>#N/A</v>
      </c>
      <c r="Y39" s="1" t="e">
        <f>ROUND(VLOOKUP($P39,[1]age!$A$2:$M$457,9,FALSE),1)</f>
        <v>#N/A</v>
      </c>
      <c r="Z39" s="1" t="e">
        <f>ROUND(VLOOKUP($P39,[1]age!$A$2:$M$457,10,FALSE),1)</f>
        <v>#N/A</v>
      </c>
      <c r="AA39" s="1" t="e">
        <f>ROUND(VLOOKUP($P39,[1]age!$A$2:$M$457,11,FALSE),1)</f>
        <v>#N/A</v>
      </c>
      <c r="AB39" s="1" t="e">
        <f>ROUND(VLOOKUP($P39,[1]age!$A$2:$M$457,12,FALSE),1)</f>
        <v>#N/A</v>
      </c>
      <c r="AC39" s="1" t="e">
        <f>ROUND(VLOOKUP($P39,[1]age!$A$2:$M$457,13,FALSE),1)</f>
        <v>#N/A</v>
      </c>
      <c r="AD39" s="1" t="e">
        <f>ROUND(VLOOKUP($Q39,[1]ht!$A$2:$H$253,2,FALSE),1)</f>
        <v>#N/A</v>
      </c>
      <c r="AE39" s="1" t="e">
        <f>ROUND(VLOOKUP($Q39,[1]ht!$A$2:$H$253,3,FALSE),1)</f>
        <v>#N/A</v>
      </c>
      <c r="AF39" s="1" t="e">
        <f>ROUND(VLOOKUP($Q39,[1]ht!$A$2:$H$253,4,FALSE),1)</f>
        <v>#N/A</v>
      </c>
      <c r="AG39" s="1" t="e">
        <f>ROUND(VLOOKUP($Q39,[1]ht!$A$2:$H$253,5,FALSE),1)</f>
        <v>#N/A</v>
      </c>
      <c r="AH39" s="1" t="e">
        <f>ROUND(VLOOKUP($Q39,[1]ht!$A$2:$H$253,6,FALSE),1)</f>
        <v>#N/A</v>
      </c>
      <c r="AI39" s="1" t="e">
        <f>ROUND(VLOOKUP($Q39,[1]ht!$A$2:$H$253,7,FALSE),1)</f>
        <v>#N/A</v>
      </c>
      <c r="AJ39" s="1" t="e">
        <f>ROUND(VLOOKUP($Q39,[1]ht!$A$2:$H$253,8,FALSE),1)</f>
        <v>#N/A</v>
      </c>
    </row>
    <row r="40" spans="1:36">
      <c r="A40" s="5">
        <v>35</v>
      </c>
      <c r="B40" s="6"/>
      <c r="C40" s="6"/>
      <c r="D40" s="8"/>
      <c r="E40" s="12"/>
      <c r="F40" s="9"/>
      <c r="G40" s="30">
        <f t="shared" si="5"/>
        <v>0</v>
      </c>
      <c r="H40" s="30">
        <f t="shared" si="6"/>
        <v>0</v>
      </c>
      <c r="I40" s="9"/>
      <c r="J40" s="9"/>
      <c r="K40" s="24" t="str">
        <f t="shared" si="0"/>
        <v/>
      </c>
      <c r="L40" s="24" t="str">
        <f t="shared" si="1"/>
        <v/>
      </c>
      <c r="M40" s="24" t="str">
        <f t="shared" si="2"/>
        <v/>
      </c>
      <c r="N40" s="10" t="str">
        <f>[1]Profile!$B$2</f>
        <v>700101-1</v>
      </c>
      <c r="O40" s="11" t="e">
        <f>#REF!</f>
        <v>#REF!</v>
      </c>
      <c r="P40" s="1" t="str">
        <f t="shared" si="3"/>
        <v>0</v>
      </c>
      <c r="Q40" s="1" t="str">
        <f t="shared" si="4"/>
        <v>0</v>
      </c>
      <c r="R40" s="1" t="e">
        <f>ROUND(VLOOKUP($P40,[1]age!$A$2:$M$457,2,FALSE),1)</f>
        <v>#N/A</v>
      </c>
      <c r="S40" s="1" t="e">
        <f>ROUND(VLOOKUP($P40,[1]age!$A$2:$M$457,3,FALSE),1)</f>
        <v>#N/A</v>
      </c>
      <c r="T40" s="1" t="e">
        <f>ROUND(VLOOKUP($P40,[1]age!$A$2:$M$457,4,FALSE),1)</f>
        <v>#N/A</v>
      </c>
      <c r="U40" s="1" t="e">
        <f>ROUND(VLOOKUP($P40,[1]age!$A$2:$M$457,5,FALSE),1)</f>
        <v>#N/A</v>
      </c>
      <c r="V40" s="1" t="e">
        <f>ROUND(VLOOKUP($P40,[1]age!$A$2:$M$457,6,FALSE),1)</f>
        <v>#N/A</v>
      </c>
      <c r="W40" s="1" t="e">
        <f>ROUND(VLOOKUP($P40,[1]age!$A$2:$M$457,7,FALSE),1)</f>
        <v>#N/A</v>
      </c>
      <c r="X40" s="1" t="e">
        <f>ROUND(VLOOKUP($P40,[1]age!$A$2:$M$457,8,FALSE),1)</f>
        <v>#N/A</v>
      </c>
      <c r="Y40" s="1" t="e">
        <f>ROUND(VLOOKUP($P40,[1]age!$A$2:$M$457,9,FALSE),1)</f>
        <v>#N/A</v>
      </c>
      <c r="Z40" s="1" t="e">
        <f>ROUND(VLOOKUP($P40,[1]age!$A$2:$M$457,10,FALSE),1)</f>
        <v>#N/A</v>
      </c>
      <c r="AA40" s="1" t="e">
        <f>ROUND(VLOOKUP($P40,[1]age!$A$2:$M$457,11,FALSE),1)</f>
        <v>#N/A</v>
      </c>
      <c r="AB40" s="1" t="e">
        <f>ROUND(VLOOKUP($P40,[1]age!$A$2:$M$457,12,FALSE),1)</f>
        <v>#N/A</v>
      </c>
      <c r="AC40" s="1" t="e">
        <f>ROUND(VLOOKUP($P40,[1]age!$A$2:$M$457,13,FALSE),1)</f>
        <v>#N/A</v>
      </c>
      <c r="AD40" s="1" t="e">
        <f>ROUND(VLOOKUP($Q40,[1]ht!$A$2:$H$253,2,FALSE),1)</f>
        <v>#N/A</v>
      </c>
      <c r="AE40" s="1" t="e">
        <f>ROUND(VLOOKUP($Q40,[1]ht!$A$2:$H$253,3,FALSE),1)</f>
        <v>#N/A</v>
      </c>
      <c r="AF40" s="1" t="e">
        <f>ROUND(VLOOKUP($Q40,[1]ht!$A$2:$H$253,4,FALSE),1)</f>
        <v>#N/A</v>
      </c>
      <c r="AG40" s="1" t="e">
        <f>ROUND(VLOOKUP($Q40,[1]ht!$A$2:$H$253,5,FALSE),1)</f>
        <v>#N/A</v>
      </c>
      <c r="AH40" s="1" t="e">
        <f>ROUND(VLOOKUP($Q40,[1]ht!$A$2:$H$253,6,FALSE),1)</f>
        <v>#N/A</v>
      </c>
      <c r="AI40" s="1" t="e">
        <f>ROUND(VLOOKUP($Q40,[1]ht!$A$2:$H$253,7,FALSE),1)</f>
        <v>#N/A</v>
      </c>
      <c r="AJ40" s="1" t="e">
        <f>ROUND(VLOOKUP($Q40,[1]ht!$A$2:$H$253,8,FALSE),1)</f>
        <v>#N/A</v>
      </c>
    </row>
    <row r="41" spans="1:36">
      <c r="A41" s="5">
        <v>36</v>
      </c>
      <c r="B41" s="6"/>
      <c r="C41" s="6"/>
      <c r="D41" s="8"/>
      <c r="E41" s="12"/>
      <c r="F41" s="9"/>
      <c r="G41" s="30">
        <f t="shared" si="5"/>
        <v>0</v>
      </c>
      <c r="H41" s="30">
        <f t="shared" si="6"/>
        <v>0</v>
      </c>
      <c r="I41" s="9"/>
      <c r="J41" s="9"/>
      <c r="K41" s="24" t="str">
        <f t="shared" si="0"/>
        <v/>
      </c>
      <c r="L41" s="24" t="str">
        <f t="shared" si="1"/>
        <v/>
      </c>
      <c r="M41" s="24" t="str">
        <f t="shared" si="2"/>
        <v/>
      </c>
      <c r="N41" s="10" t="str">
        <f>[1]Profile!$B$2</f>
        <v>700101-1</v>
      </c>
      <c r="O41" s="11" t="e">
        <f>#REF!</f>
        <v>#REF!</v>
      </c>
      <c r="P41" s="1" t="str">
        <f t="shared" si="3"/>
        <v>0</v>
      </c>
      <c r="Q41" s="1" t="str">
        <f t="shared" si="4"/>
        <v>0</v>
      </c>
      <c r="R41" s="1" t="e">
        <f>ROUND(VLOOKUP($P41,[1]age!$A$2:$M$457,2,FALSE),1)</f>
        <v>#N/A</v>
      </c>
      <c r="S41" s="1" t="e">
        <f>ROUND(VLOOKUP($P41,[1]age!$A$2:$M$457,3,FALSE),1)</f>
        <v>#N/A</v>
      </c>
      <c r="T41" s="1" t="e">
        <f>ROUND(VLOOKUP($P41,[1]age!$A$2:$M$457,4,FALSE),1)</f>
        <v>#N/A</v>
      </c>
      <c r="U41" s="1" t="e">
        <f>ROUND(VLOOKUP($P41,[1]age!$A$2:$M$457,5,FALSE),1)</f>
        <v>#N/A</v>
      </c>
      <c r="V41" s="1" t="e">
        <f>ROUND(VLOOKUP($P41,[1]age!$A$2:$M$457,6,FALSE),1)</f>
        <v>#N/A</v>
      </c>
      <c r="W41" s="1" t="e">
        <f>ROUND(VLOOKUP($P41,[1]age!$A$2:$M$457,7,FALSE),1)</f>
        <v>#N/A</v>
      </c>
      <c r="X41" s="1" t="e">
        <f>ROUND(VLOOKUP($P41,[1]age!$A$2:$M$457,8,FALSE),1)</f>
        <v>#N/A</v>
      </c>
      <c r="Y41" s="1" t="e">
        <f>ROUND(VLOOKUP($P41,[1]age!$A$2:$M$457,9,FALSE),1)</f>
        <v>#N/A</v>
      </c>
      <c r="Z41" s="1" t="e">
        <f>ROUND(VLOOKUP($P41,[1]age!$A$2:$M$457,10,FALSE),1)</f>
        <v>#N/A</v>
      </c>
      <c r="AA41" s="1" t="e">
        <f>ROUND(VLOOKUP($P41,[1]age!$A$2:$M$457,11,FALSE),1)</f>
        <v>#N/A</v>
      </c>
      <c r="AB41" s="1" t="e">
        <f>ROUND(VLOOKUP($P41,[1]age!$A$2:$M$457,12,FALSE),1)</f>
        <v>#N/A</v>
      </c>
      <c r="AC41" s="1" t="e">
        <f>ROUND(VLOOKUP($P41,[1]age!$A$2:$M$457,13,FALSE),1)</f>
        <v>#N/A</v>
      </c>
      <c r="AD41" s="1" t="e">
        <f>ROUND(VLOOKUP($Q41,[1]ht!$A$2:$H$253,2,FALSE),1)</f>
        <v>#N/A</v>
      </c>
      <c r="AE41" s="1" t="e">
        <f>ROUND(VLOOKUP($Q41,[1]ht!$A$2:$H$253,3,FALSE),1)</f>
        <v>#N/A</v>
      </c>
      <c r="AF41" s="1" t="e">
        <f>ROUND(VLOOKUP($Q41,[1]ht!$A$2:$H$253,4,FALSE),1)</f>
        <v>#N/A</v>
      </c>
      <c r="AG41" s="1" t="e">
        <f>ROUND(VLOOKUP($Q41,[1]ht!$A$2:$H$253,5,FALSE),1)</f>
        <v>#N/A</v>
      </c>
      <c r="AH41" s="1" t="e">
        <f>ROUND(VLOOKUP($Q41,[1]ht!$A$2:$H$253,6,FALSE),1)</f>
        <v>#N/A</v>
      </c>
      <c r="AI41" s="1" t="e">
        <f>ROUND(VLOOKUP($Q41,[1]ht!$A$2:$H$253,7,FALSE),1)</f>
        <v>#N/A</v>
      </c>
      <c r="AJ41" s="1" t="e">
        <f>ROUND(VLOOKUP($Q41,[1]ht!$A$2:$H$253,8,FALSE),1)</f>
        <v>#N/A</v>
      </c>
    </row>
    <row r="42" spans="1:36">
      <c r="A42" s="5">
        <v>37</v>
      </c>
      <c r="B42" s="6"/>
      <c r="C42" s="6"/>
      <c r="D42" s="8"/>
      <c r="E42" s="12"/>
      <c r="F42" s="9"/>
      <c r="G42" s="30">
        <f t="shared" si="5"/>
        <v>0</v>
      </c>
      <c r="H42" s="30">
        <f t="shared" si="6"/>
        <v>0</v>
      </c>
      <c r="I42" s="9"/>
      <c r="J42" s="9"/>
      <c r="K42" s="24" t="str">
        <f t="shared" si="0"/>
        <v/>
      </c>
      <c r="L42" s="24" t="str">
        <f t="shared" si="1"/>
        <v/>
      </c>
      <c r="M42" s="24" t="str">
        <f t="shared" si="2"/>
        <v/>
      </c>
      <c r="N42" s="10" t="str">
        <f>[1]Profile!$B$2</f>
        <v>700101-1</v>
      </c>
      <c r="O42" s="11" t="e">
        <f>#REF!</f>
        <v>#REF!</v>
      </c>
      <c r="P42" s="1" t="str">
        <f t="shared" si="3"/>
        <v>0</v>
      </c>
      <c r="Q42" s="1" t="str">
        <f t="shared" si="4"/>
        <v>0</v>
      </c>
      <c r="R42" s="1" t="e">
        <f>ROUND(VLOOKUP($P42,[1]age!$A$2:$M$457,2,FALSE),1)</f>
        <v>#N/A</v>
      </c>
      <c r="S42" s="1" t="e">
        <f>ROUND(VLOOKUP($P42,[1]age!$A$2:$M$457,3,FALSE),1)</f>
        <v>#N/A</v>
      </c>
      <c r="T42" s="1" t="e">
        <f>ROUND(VLOOKUP($P42,[1]age!$A$2:$M$457,4,FALSE),1)</f>
        <v>#N/A</v>
      </c>
      <c r="U42" s="1" t="e">
        <f>ROUND(VLOOKUP($P42,[1]age!$A$2:$M$457,5,FALSE),1)</f>
        <v>#N/A</v>
      </c>
      <c r="V42" s="1" t="e">
        <f>ROUND(VLOOKUP($P42,[1]age!$A$2:$M$457,6,FALSE),1)</f>
        <v>#N/A</v>
      </c>
      <c r="W42" s="1" t="e">
        <f>ROUND(VLOOKUP($P42,[1]age!$A$2:$M$457,7,FALSE),1)</f>
        <v>#N/A</v>
      </c>
      <c r="X42" s="1" t="e">
        <f>ROUND(VLOOKUP($P42,[1]age!$A$2:$M$457,8,FALSE),1)</f>
        <v>#N/A</v>
      </c>
      <c r="Y42" s="1" t="e">
        <f>ROUND(VLOOKUP($P42,[1]age!$A$2:$M$457,9,FALSE),1)</f>
        <v>#N/A</v>
      </c>
      <c r="Z42" s="1" t="e">
        <f>ROUND(VLOOKUP($P42,[1]age!$A$2:$M$457,10,FALSE),1)</f>
        <v>#N/A</v>
      </c>
      <c r="AA42" s="1" t="e">
        <f>ROUND(VLOOKUP($P42,[1]age!$A$2:$M$457,11,FALSE),1)</f>
        <v>#N/A</v>
      </c>
      <c r="AB42" s="1" t="e">
        <f>ROUND(VLOOKUP($P42,[1]age!$A$2:$M$457,12,FALSE),1)</f>
        <v>#N/A</v>
      </c>
      <c r="AC42" s="1" t="e">
        <f>ROUND(VLOOKUP($P42,[1]age!$A$2:$M$457,13,FALSE),1)</f>
        <v>#N/A</v>
      </c>
      <c r="AD42" s="1" t="e">
        <f>ROUND(VLOOKUP($Q42,[1]ht!$A$2:$H$253,2,FALSE),1)</f>
        <v>#N/A</v>
      </c>
      <c r="AE42" s="1" t="e">
        <f>ROUND(VLOOKUP($Q42,[1]ht!$A$2:$H$253,3,FALSE),1)</f>
        <v>#N/A</v>
      </c>
      <c r="AF42" s="1" t="e">
        <f>ROUND(VLOOKUP($Q42,[1]ht!$A$2:$H$253,4,FALSE),1)</f>
        <v>#N/A</v>
      </c>
      <c r="AG42" s="1" t="e">
        <f>ROUND(VLOOKUP($Q42,[1]ht!$A$2:$H$253,5,FALSE),1)</f>
        <v>#N/A</v>
      </c>
      <c r="AH42" s="1" t="e">
        <f>ROUND(VLOOKUP($Q42,[1]ht!$A$2:$H$253,6,FALSE),1)</f>
        <v>#N/A</v>
      </c>
      <c r="AI42" s="1" t="e">
        <f>ROUND(VLOOKUP($Q42,[1]ht!$A$2:$H$253,7,FALSE),1)</f>
        <v>#N/A</v>
      </c>
      <c r="AJ42" s="1" t="e">
        <f>ROUND(VLOOKUP($Q42,[1]ht!$A$2:$H$253,8,FALSE),1)</f>
        <v>#N/A</v>
      </c>
    </row>
    <row r="43" spans="1:36">
      <c r="A43" s="5">
        <v>38</v>
      </c>
      <c r="B43" s="6"/>
      <c r="C43" s="6"/>
      <c r="D43" s="8"/>
      <c r="E43" s="12"/>
      <c r="F43" s="9"/>
      <c r="G43" s="30">
        <f t="shared" si="5"/>
        <v>0</v>
      </c>
      <c r="H43" s="30">
        <f t="shared" si="6"/>
        <v>0</v>
      </c>
      <c r="I43" s="9"/>
      <c r="J43" s="9"/>
      <c r="K43" s="24" t="str">
        <f t="shared" si="0"/>
        <v/>
      </c>
      <c r="L43" s="24" t="str">
        <f t="shared" si="1"/>
        <v/>
      </c>
      <c r="M43" s="24" t="str">
        <f t="shared" si="2"/>
        <v/>
      </c>
      <c r="N43" s="10" t="str">
        <f>[1]Profile!$B$2</f>
        <v>700101-1</v>
      </c>
      <c r="O43" s="11" t="e">
        <f>#REF!</f>
        <v>#REF!</v>
      </c>
      <c r="P43" s="1" t="str">
        <f t="shared" si="3"/>
        <v>0</v>
      </c>
      <c r="Q43" s="1" t="str">
        <f t="shared" si="4"/>
        <v>0</v>
      </c>
      <c r="R43" s="1" t="e">
        <f>ROUND(VLOOKUP($P43,[1]age!$A$2:$M$457,2,FALSE),1)</f>
        <v>#N/A</v>
      </c>
      <c r="S43" s="1" t="e">
        <f>ROUND(VLOOKUP($P43,[1]age!$A$2:$M$457,3,FALSE),1)</f>
        <v>#N/A</v>
      </c>
      <c r="T43" s="1" t="e">
        <f>ROUND(VLOOKUP($P43,[1]age!$A$2:$M$457,4,FALSE),1)</f>
        <v>#N/A</v>
      </c>
      <c r="U43" s="1" t="e">
        <f>ROUND(VLOOKUP($P43,[1]age!$A$2:$M$457,5,FALSE),1)</f>
        <v>#N/A</v>
      </c>
      <c r="V43" s="1" t="e">
        <f>ROUND(VLOOKUP($P43,[1]age!$A$2:$M$457,6,FALSE),1)</f>
        <v>#N/A</v>
      </c>
      <c r="W43" s="1" t="e">
        <f>ROUND(VLOOKUP($P43,[1]age!$A$2:$M$457,7,FALSE),1)</f>
        <v>#N/A</v>
      </c>
      <c r="X43" s="1" t="e">
        <f>ROUND(VLOOKUP($P43,[1]age!$A$2:$M$457,8,FALSE),1)</f>
        <v>#N/A</v>
      </c>
      <c r="Y43" s="1" t="e">
        <f>ROUND(VLOOKUP($P43,[1]age!$A$2:$M$457,9,FALSE),1)</f>
        <v>#N/A</v>
      </c>
      <c r="Z43" s="1" t="e">
        <f>ROUND(VLOOKUP($P43,[1]age!$A$2:$M$457,10,FALSE),1)</f>
        <v>#N/A</v>
      </c>
      <c r="AA43" s="1" t="e">
        <f>ROUND(VLOOKUP($P43,[1]age!$A$2:$M$457,11,FALSE),1)</f>
        <v>#N/A</v>
      </c>
      <c r="AB43" s="1" t="e">
        <f>ROUND(VLOOKUP($P43,[1]age!$A$2:$M$457,12,FALSE),1)</f>
        <v>#N/A</v>
      </c>
      <c r="AC43" s="1" t="e">
        <f>ROUND(VLOOKUP($P43,[1]age!$A$2:$M$457,13,FALSE),1)</f>
        <v>#N/A</v>
      </c>
      <c r="AD43" s="1" t="e">
        <f>ROUND(VLOOKUP($Q43,[1]ht!$A$2:$H$253,2,FALSE),1)</f>
        <v>#N/A</v>
      </c>
      <c r="AE43" s="1" t="e">
        <f>ROUND(VLOOKUP($Q43,[1]ht!$A$2:$H$253,3,FALSE),1)</f>
        <v>#N/A</v>
      </c>
      <c r="AF43" s="1" t="e">
        <f>ROUND(VLOOKUP($Q43,[1]ht!$A$2:$H$253,4,FALSE),1)</f>
        <v>#N/A</v>
      </c>
      <c r="AG43" s="1" t="e">
        <f>ROUND(VLOOKUP($Q43,[1]ht!$A$2:$H$253,5,FALSE),1)</f>
        <v>#N/A</v>
      </c>
      <c r="AH43" s="1" t="e">
        <f>ROUND(VLOOKUP($Q43,[1]ht!$A$2:$H$253,6,FALSE),1)</f>
        <v>#N/A</v>
      </c>
      <c r="AI43" s="1" t="e">
        <f>ROUND(VLOOKUP($Q43,[1]ht!$A$2:$H$253,7,FALSE),1)</f>
        <v>#N/A</v>
      </c>
      <c r="AJ43" s="1" t="e">
        <f>ROUND(VLOOKUP($Q43,[1]ht!$A$2:$H$253,8,FALSE),1)</f>
        <v>#N/A</v>
      </c>
    </row>
    <row r="44" spans="1:36">
      <c r="A44" s="5">
        <v>39</v>
      </c>
      <c r="B44" s="6"/>
      <c r="C44" s="6"/>
      <c r="D44" s="8"/>
      <c r="E44" s="12"/>
      <c r="F44" s="9"/>
      <c r="G44" s="30">
        <f t="shared" si="5"/>
        <v>0</v>
      </c>
      <c r="H44" s="30">
        <f t="shared" si="6"/>
        <v>0</v>
      </c>
      <c r="I44" s="9"/>
      <c r="J44" s="9"/>
      <c r="K44" s="24" t="str">
        <f t="shared" si="0"/>
        <v/>
      </c>
      <c r="L44" s="24" t="str">
        <f t="shared" si="1"/>
        <v/>
      </c>
      <c r="M44" s="24" t="str">
        <f t="shared" si="2"/>
        <v/>
      </c>
      <c r="N44" s="10" t="str">
        <f>[1]Profile!$B$2</f>
        <v>700101-1</v>
      </c>
      <c r="O44" s="11" t="e">
        <f>#REF!</f>
        <v>#REF!</v>
      </c>
      <c r="P44" s="1" t="str">
        <f t="shared" si="3"/>
        <v>0</v>
      </c>
      <c r="Q44" s="1" t="str">
        <f t="shared" si="4"/>
        <v>0</v>
      </c>
      <c r="R44" s="1" t="e">
        <f>ROUND(VLOOKUP($P44,[1]age!$A$2:$M$457,2,FALSE),1)</f>
        <v>#N/A</v>
      </c>
      <c r="S44" s="1" t="e">
        <f>ROUND(VLOOKUP($P44,[1]age!$A$2:$M$457,3,FALSE),1)</f>
        <v>#N/A</v>
      </c>
      <c r="T44" s="1" t="e">
        <f>ROUND(VLOOKUP($P44,[1]age!$A$2:$M$457,4,FALSE),1)</f>
        <v>#N/A</v>
      </c>
      <c r="U44" s="1" t="e">
        <f>ROUND(VLOOKUP($P44,[1]age!$A$2:$M$457,5,FALSE),1)</f>
        <v>#N/A</v>
      </c>
      <c r="V44" s="1" t="e">
        <f>ROUND(VLOOKUP($P44,[1]age!$A$2:$M$457,6,FALSE),1)</f>
        <v>#N/A</v>
      </c>
      <c r="W44" s="1" t="e">
        <f>ROUND(VLOOKUP($P44,[1]age!$A$2:$M$457,7,FALSE),1)</f>
        <v>#N/A</v>
      </c>
      <c r="X44" s="1" t="e">
        <f>ROUND(VLOOKUP($P44,[1]age!$A$2:$M$457,8,FALSE),1)</f>
        <v>#N/A</v>
      </c>
      <c r="Y44" s="1" t="e">
        <f>ROUND(VLOOKUP($P44,[1]age!$A$2:$M$457,9,FALSE),1)</f>
        <v>#N/A</v>
      </c>
      <c r="Z44" s="1" t="e">
        <f>ROUND(VLOOKUP($P44,[1]age!$A$2:$M$457,10,FALSE),1)</f>
        <v>#N/A</v>
      </c>
      <c r="AA44" s="1" t="e">
        <f>ROUND(VLOOKUP($P44,[1]age!$A$2:$M$457,11,FALSE),1)</f>
        <v>#N/A</v>
      </c>
      <c r="AB44" s="1" t="e">
        <f>ROUND(VLOOKUP($P44,[1]age!$A$2:$M$457,12,FALSE),1)</f>
        <v>#N/A</v>
      </c>
      <c r="AC44" s="1" t="e">
        <f>ROUND(VLOOKUP($P44,[1]age!$A$2:$M$457,13,FALSE),1)</f>
        <v>#N/A</v>
      </c>
      <c r="AD44" s="1" t="e">
        <f>ROUND(VLOOKUP($Q44,[1]ht!$A$2:$H$253,2,FALSE),1)</f>
        <v>#N/A</v>
      </c>
      <c r="AE44" s="1" t="e">
        <f>ROUND(VLOOKUP($Q44,[1]ht!$A$2:$H$253,3,FALSE),1)</f>
        <v>#N/A</v>
      </c>
      <c r="AF44" s="1" t="e">
        <f>ROUND(VLOOKUP($Q44,[1]ht!$A$2:$H$253,4,FALSE),1)</f>
        <v>#N/A</v>
      </c>
      <c r="AG44" s="1" t="e">
        <f>ROUND(VLOOKUP($Q44,[1]ht!$A$2:$H$253,5,FALSE),1)</f>
        <v>#N/A</v>
      </c>
      <c r="AH44" s="1" t="e">
        <f>ROUND(VLOOKUP($Q44,[1]ht!$A$2:$H$253,6,FALSE),1)</f>
        <v>#N/A</v>
      </c>
      <c r="AI44" s="1" t="e">
        <f>ROUND(VLOOKUP($Q44,[1]ht!$A$2:$H$253,7,FALSE),1)</f>
        <v>#N/A</v>
      </c>
      <c r="AJ44" s="1" t="e">
        <f>ROUND(VLOOKUP($Q44,[1]ht!$A$2:$H$253,8,FALSE),1)</f>
        <v>#N/A</v>
      </c>
    </row>
    <row r="45" spans="1:36">
      <c r="A45" s="5">
        <v>40</v>
      </c>
      <c r="B45" s="6"/>
      <c r="C45" s="6"/>
      <c r="D45" s="8"/>
      <c r="E45" s="12"/>
      <c r="F45" s="9"/>
      <c r="G45" s="30">
        <f t="shared" si="5"/>
        <v>0</v>
      </c>
      <c r="H45" s="30">
        <f t="shared" si="6"/>
        <v>0</v>
      </c>
      <c r="I45" s="9"/>
      <c r="J45" s="9"/>
      <c r="K45" s="24" t="str">
        <f t="shared" si="0"/>
        <v/>
      </c>
      <c r="L45" s="24" t="str">
        <f t="shared" si="1"/>
        <v/>
      </c>
      <c r="M45" s="24" t="str">
        <f t="shared" si="2"/>
        <v/>
      </c>
      <c r="N45" s="10" t="str">
        <f>[1]Profile!$B$2</f>
        <v>700101-1</v>
      </c>
      <c r="O45" s="11" t="e">
        <f>#REF!</f>
        <v>#REF!</v>
      </c>
      <c r="P45" s="1" t="str">
        <f t="shared" si="3"/>
        <v>0</v>
      </c>
      <c r="Q45" s="1" t="str">
        <f t="shared" si="4"/>
        <v>0</v>
      </c>
      <c r="R45" s="1" t="e">
        <f>ROUND(VLOOKUP($P45,[1]age!$A$2:$M$457,2,FALSE),1)</f>
        <v>#N/A</v>
      </c>
      <c r="S45" s="1" t="e">
        <f>ROUND(VLOOKUP($P45,[1]age!$A$2:$M$457,3,FALSE),1)</f>
        <v>#N/A</v>
      </c>
      <c r="T45" s="1" t="e">
        <f>ROUND(VLOOKUP($P45,[1]age!$A$2:$M$457,4,FALSE),1)</f>
        <v>#N/A</v>
      </c>
      <c r="U45" s="1" t="e">
        <f>ROUND(VLOOKUP($P45,[1]age!$A$2:$M$457,5,FALSE),1)</f>
        <v>#N/A</v>
      </c>
      <c r="V45" s="1" t="e">
        <f>ROUND(VLOOKUP($P45,[1]age!$A$2:$M$457,6,FALSE),1)</f>
        <v>#N/A</v>
      </c>
      <c r="W45" s="1" t="e">
        <f>ROUND(VLOOKUP($P45,[1]age!$A$2:$M$457,7,FALSE),1)</f>
        <v>#N/A</v>
      </c>
      <c r="X45" s="1" t="e">
        <f>ROUND(VLOOKUP($P45,[1]age!$A$2:$M$457,8,FALSE),1)</f>
        <v>#N/A</v>
      </c>
      <c r="Y45" s="1" t="e">
        <f>ROUND(VLOOKUP($P45,[1]age!$A$2:$M$457,9,FALSE),1)</f>
        <v>#N/A</v>
      </c>
      <c r="Z45" s="1" t="e">
        <f>ROUND(VLOOKUP($P45,[1]age!$A$2:$M$457,10,FALSE),1)</f>
        <v>#N/A</v>
      </c>
      <c r="AA45" s="1" t="e">
        <f>ROUND(VLOOKUP($P45,[1]age!$A$2:$M$457,11,FALSE),1)</f>
        <v>#N/A</v>
      </c>
      <c r="AB45" s="1" t="e">
        <f>ROUND(VLOOKUP($P45,[1]age!$A$2:$M$457,12,FALSE),1)</f>
        <v>#N/A</v>
      </c>
      <c r="AC45" s="1" t="e">
        <f>ROUND(VLOOKUP($P45,[1]age!$A$2:$M$457,13,FALSE),1)</f>
        <v>#N/A</v>
      </c>
      <c r="AD45" s="1" t="e">
        <f>ROUND(VLOOKUP($Q45,[1]ht!$A$2:$H$253,2,FALSE),1)</f>
        <v>#N/A</v>
      </c>
      <c r="AE45" s="1" t="e">
        <f>ROUND(VLOOKUP($Q45,[1]ht!$A$2:$H$253,3,FALSE),1)</f>
        <v>#N/A</v>
      </c>
      <c r="AF45" s="1" t="e">
        <f>ROUND(VLOOKUP($Q45,[1]ht!$A$2:$H$253,4,FALSE),1)</f>
        <v>#N/A</v>
      </c>
      <c r="AG45" s="1" t="e">
        <f>ROUND(VLOOKUP($Q45,[1]ht!$A$2:$H$253,5,FALSE),1)</f>
        <v>#N/A</v>
      </c>
      <c r="AH45" s="1" t="e">
        <f>ROUND(VLOOKUP($Q45,[1]ht!$A$2:$H$253,6,FALSE),1)</f>
        <v>#N/A</v>
      </c>
      <c r="AI45" s="1" t="e">
        <f>ROUND(VLOOKUP($Q45,[1]ht!$A$2:$H$253,7,FALSE),1)</f>
        <v>#N/A</v>
      </c>
      <c r="AJ45" s="1" t="e">
        <f>ROUND(VLOOKUP($Q45,[1]ht!$A$2:$H$253,8,FALSE),1)</f>
        <v>#N/A</v>
      </c>
    </row>
    <row r="46" spans="1:36">
      <c r="A46" s="5">
        <v>41</v>
      </c>
      <c r="B46" s="6"/>
      <c r="C46" s="6"/>
      <c r="D46" s="8"/>
      <c r="E46" s="12"/>
      <c r="F46" s="9"/>
      <c r="G46" s="30">
        <f t="shared" si="5"/>
        <v>0</v>
      </c>
      <c r="H46" s="30">
        <f t="shared" si="6"/>
        <v>0</v>
      </c>
      <c r="I46" s="9"/>
      <c r="J46" s="9"/>
      <c r="K46" s="24" t="str">
        <f t="shared" si="0"/>
        <v/>
      </c>
      <c r="L46" s="24" t="str">
        <f t="shared" si="1"/>
        <v/>
      </c>
      <c r="M46" s="24" t="str">
        <f t="shared" si="2"/>
        <v/>
      </c>
      <c r="N46" s="10" t="str">
        <f>[1]Profile!$B$2</f>
        <v>700101-1</v>
      </c>
      <c r="O46" s="11" t="e">
        <f>#REF!</f>
        <v>#REF!</v>
      </c>
      <c r="P46" s="1" t="str">
        <f t="shared" si="3"/>
        <v>0</v>
      </c>
      <c r="Q46" s="1" t="str">
        <f t="shared" si="4"/>
        <v>0</v>
      </c>
      <c r="R46" s="1" t="e">
        <f>ROUND(VLOOKUP($P46,[1]age!$A$2:$M$457,2,FALSE),1)</f>
        <v>#N/A</v>
      </c>
      <c r="S46" s="1" t="e">
        <f>ROUND(VLOOKUP($P46,[1]age!$A$2:$M$457,3,FALSE),1)</f>
        <v>#N/A</v>
      </c>
      <c r="T46" s="1" t="e">
        <f>ROUND(VLOOKUP($P46,[1]age!$A$2:$M$457,4,FALSE),1)</f>
        <v>#N/A</v>
      </c>
      <c r="U46" s="1" t="e">
        <f>ROUND(VLOOKUP($P46,[1]age!$A$2:$M$457,5,FALSE),1)</f>
        <v>#N/A</v>
      </c>
      <c r="V46" s="1" t="e">
        <f>ROUND(VLOOKUP($P46,[1]age!$A$2:$M$457,6,FALSE),1)</f>
        <v>#N/A</v>
      </c>
      <c r="W46" s="1" t="e">
        <f>ROUND(VLOOKUP($P46,[1]age!$A$2:$M$457,7,FALSE),1)</f>
        <v>#N/A</v>
      </c>
      <c r="X46" s="1" t="e">
        <f>ROUND(VLOOKUP($P46,[1]age!$A$2:$M$457,8,FALSE),1)</f>
        <v>#N/A</v>
      </c>
      <c r="Y46" s="1" t="e">
        <f>ROUND(VLOOKUP($P46,[1]age!$A$2:$M$457,9,FALSE),1)</f>
        <v>#N/A</v>
      </c>
      <c r="Z46" s="1" t="e">
        <f>ROUND(VLOOKUP($P46,[1]age!$A$2:$M$457,10,FALSE),1)</f>
        <v>#N/A</v>
      </c>
      <c r="AA46" s="1" t="e">
        <f>ROUND(VLOOKUP($P46,[1]age!$A$2:$M$457,11,FALSE),1)</f>
        <v>#N/A</v>
      </c>
      <c r="AB46" s="1" t="e">
        <f>ROUND(VLOOKUP($P46,[1]age!$A$2:$M$457,12,FALSE),1)</f>
        <v>#N/A</v>
      </c>
      <c r="AC46" s="1" t="e">
        <f>ROUND(VLOOKUP($P46,[1]age!$A$2:$M$457,13,FALSE),1)</f>
        <v>#N/A</v>
      </c>
      <c r="AD46" s="1" t="e">
        <f>ROUND(VLOOKUP($Q46,[1]ht!$A$2:$H$253,2,FALSE),1)</f>
        <v>#N/A</v>
      </c>
      <c r="AE46" s="1" t="e">
        <f>ROUND(VLOOKUP($Q46,[1]ht!$A$2:$H$253,3,FALSE),1)</f>
        <v>#N/A</v>
      </c>
      <c r="AF46" s="1" t="e">
        <f>ROUND(VLOOKUP($Q46,[1]ht!$A$2:$H$253,4,FALSE),1)</f>
        <v>#N/A</v>
      </c>
      <c r="AG46" s="1" t="e">
        <f>ROUND(VLOOKUP($Q46,[1]ht!$A$2:$H$253,5,FALSE),1)</f>
        <v>#N/A</v>
      </c>
      <c r="AH46" s="1" t="e">
        <f>ROUND(VLOOKUP($Q46,[1]ht!$A$2:$H$253,6,FALSE),1)</f>
        <v>#N/A</v>
      </c>
      <c r="AI46" s="1" t="e">
        <f>ROUND(VLOOKUP($Q46,[1]ht!$A$2:$H$253,7,FALSE),1)</f>
        <v>#N/A</v>
      </c>
      <c r="AJ46" s="1" t="e">
        <f>ROUND(VLOOKUP($Q46,[1]ht!$A$2:$H$253,8,FALSE),1)</f>
        <v>#N/A</v>
      </c>
    </row>
    <row r="47" spans="1:36">
      <c r="A47" s="5">
        <v>42</v>
      </c>
      <c r="B47" s="6"/>
      <c r="C47" s="6"/>
      <c r="D47" s="32"/>
      <c r="E47" s="21"/>
      <c r="F47" s="9"/>
      <c r="G47" s="30">
        <f t="shared" si="5"/>
        <v>0</v>
      </c>
      <c r="H47" s="30">
        <f t="shared" si="6"/>
        <v>0</v>
      </c>
      <c r="I47" s="9"/>
      <c r="J47" s="9"/>
      <c r="K47" s="24" t="str">
        <f t="shared" si="0"/>
        <v/>
      </c>
      <c r="L47" s="24" t="str">
        <f t="shared" si="1"/>
        <v/>
      </c>
      <c r="M47" s="24" t="str">
        <f t="shared" si="2"/>
        <v/>
      </c>
      <c r="N47" s="10" t="str">
        <f>[1]Profile!$B$2</f>
        <v>700101-1</v>
      </c>
      <c r="O47" s="11" t="e">
        <f>#REF!</f>
        <v>#REF!</v>
      </c>
      <c r="P47" s="1" t="str">
        <f t="shared" si="3"/>
        <v>0</v>
      </c>
      <c r="Q47" s="1" t="str">
        <f t="shared" si="4"/>
        <v>0</v>
      </c>
      <c r="R47" s="1" t="e">
        <f>ROUND(VLOOKUP($P47,[1]age!$A$2:$M$457,2,FALSE),1)</f>
        <v>#N/A</v>
      </c>
      <c r="S47" s="1" t="e">
        <f>ROUND(VLOOKUP($P47,[1]age!$A$2:$M$457,3,FALSE),1)</f>
        <v>#N/A</v>
      </c>
      <c r="T47" s="1" t="e">
        <f>ROUND(VLOOKUP($P47,[1]age!$A$2:$M$457,4,FALSE),1)</f>
        <v>#N/A</v>
      </c>
      <c r="U47" s="1" t="e">
        <f>ROUND(VLOOKUP($P47,[1]age!$A$2:$M$457,5,FALSE),1)</f>
        <v>#N/A</v>
      </c>
      <c r="V47" s="1" t="e">
        <f>ROUND(VLOOKUP($P47,[1]age!$A$2:$M$457,6,FALSE),1)</f>
        <v>#N/A</v>
      </c>
      <c r="W47" s="1" t="e">
        <f>ROUND(VLOOKUP($P47,[1]age!$A$2:$M$457,7,FALSE),1)</f>
        <v>#N/A</v>
      </c>
      <c r="X47" s="1" t="e">
        <f>ROUND(VLOOKUP($P47,[1]age!$A$2:$M$457,8,FALSE),1)</f>
        <v>#N/A</v>
      </c>
      <c r="Y47" s="1" t="e">
        <f>ROUND(VLOOKUP($P47,[1]age!$A$2:$M$457,9,FALSE),1)</f>
        <v>#N/A</v>
      </c>
      <c r="Z47" s="1" t="e">
        <f>ROUND(VLOOKUP($P47,[1]age!$A$2:$M$457,10,FALSE),1)</f>
        <v>#N/A</v>
      </c>
      <c r="AA47" s="1" t="e">
        <f>ROUND(VLOOKUP($P47,[1]age!$A$2:$M$457,11,FALSE),1)</f>
        <v>#N/A</v>
      </c>
      <c r="AB47" s="1" t="e">
        <f>ROUND(VLOOKUP($P47,[1]age!$A$2:$M$457,12,FALSE),1)</f>
        <v>#N/A</v>
      </c>
      <c r="AC47" s="1" t="e">
        <f>ROUND(VLOOKUP($P47,[1]age!$A$2:$M$457,13,FALSE),1)</f>
        <v>#N/A</v>
      </c>
      <c r="AD47" s="1" t="e">
        <f>ROUND(VLOOKUP($Q47,[1]ht!$A$2:$H$253,2,FALSE),1)</f>
        <v>#N/A</v>
      </c>
      <c r="AE47" s="1" t="e">
        <f>ROUND(VLOOKUP($Q47,[1]ht!$A$2:$H$253,3,FALSE),1)</f>
        <v>#N/A</v>
      </c>
      <c r="AF47" s="1" t="e">
        <f>ROUND(VLOOKUP($Q47,[1]ht!$A$2:$H$253,4,FALSE),1)</f>
        <v>#N/A</v>
      </c>
      <c r="AG47" s="1" t="e">
        <f>ROUND(VLOOKUP($Q47,[1]ht!$A$2:$H$253,5,FALSE),1)</f>
        <v>#N/A</v>
      </c>
      <c r="AH47" s="1" t="e">
        <f>ROUND(VLOOKUP($Q47,[1]ht!$A$2:$H$253,6,FALSE),1)</f>
        <v>#N/A</v>
      </c>
      <c r="AI47" s="1" t="e">
        <f>ROUND(VLOOKUP($Q47,[1]ht!$A$2:$H$253,7,FALSE),1)</f>
        <v>#N/A</v>
      </c>
      <c r="AJ47" s="1" t="e">
        <f>ROUND(VLOOKUP($Q47,[1]ht!$A$2:$H$253,8,FALSE),1)</f>
        <v>#N/A</v>
      </c>
    </row>
    <row r="48" spans="1:36">
      <c r="A48" s="5">
        <v>43</v>
      </c>
      <c r="B48" s="6"/>
      <c r="C48" s="6"/>
      <c r="D48" s="32"/>
      <c r="E48" s="21"/>
      <c r="F48" s="9"/>
      <c r="G48" s="30">
        <f t="shared" si="5"/>
        <v>0</v>
      </c>
      <c r="H48" s="30">
        <f t="shared" si="6"/>
        <v>0</v>
      </c>
      <c r="I48" s="9"/>
      <c r="J48" s="9"/>
      <c r="K48" s="24" t="str">
        <f t="shared" si="0"/>
        <v/>
      </c>
      <c r="L48" s="24" t="str">
        <f t="shared" si="1"/>
        <v/>
      </c>
      <c r="M48" s="24" t="str">
        <f t="shared" si="2"/>
        <v/>
      </c>
      <c r="N48" s="10" t="str">
        <f>[1]Profile!$B$2</f>
        <v>700101-1</v>
      </c>
      <c r="O48" s="11" t="e">
        <f>#REF!</f>
        <v>#REF!</v>
      </c>
      <c r="P48" s="1" t="str">
        <f t="shared" si="3"/>
        <v>0</v>
      </c>
      <c r="Q48" s="1" t="str">
        <f t="shared" si="4"/>
        <v>0</v>
      </c>
      <c r="R48" s="1" t="e">
        <f>ROUND(VLOOKUP($P48,[1]age!$A$2:$M$457,2,FALSE),1)</f>
        <v>#N/A</v>
      </c>
      <c r="S48" s="1" t="e">
        <f>ROUND(VLOOKUP($P48,[1]age!$A$2:$M$457,3,FALSE),1)</f>
        <v>#N/A</v>
      </c>
      <c r="T48" s="1" t="e">
        <f>ROUND(VLOOKUP($P48,[1]age!$A$2:$M$457,4,FALSE),1)</f>
        <v>#N/A</v>
      </c>
      <c r="U48" s="1" t="e">
        <f>ROUND(VLOOKUP($P48,[1]age!$A$2:$M$457,5,FALSE),1)</f>
        <v>#N/A</v>
      </c>
      <c r="V48" s="1" t="e">
        <f>ROUND(VLOOKUP($P48,[1]age!$A$2:$M$457,6,FALSE),1)</f>
        <v>#N/A</v>
      </c>
      <c r="W48" s="1" t="e">
        <f>ROUND(VLOOKUP($P48,[1]age!$A$2:$M$457,7,FALSE),1)</f>
        <v>#N/A</v>
      </c>
      <c r="X48" s="1" t="e">
        <f>ROUND(VLOOKUP($P48,[1]age!$A$2:$M$457,8,FALSE),1)</f>
        <v>#N/A</v>
      </c>
      <c r="Y48" s="1" t="e">
        <f>ROUND(VLOOKUP($P48,[1]age!$A$2:$M$457,9,FALSE),1)</f>
        <v>#N/A</v>
      </c>
      <c r="Z48" s="1" t="e">
        <f>ROUND(VLOOKUP($P48,[1]age!$A$2:$M$457,10,FALSE),1)</f>
        <v>#N/A</v>
      </c>
      <c r="AA48" s="1" t="e">
        <f>ROUND(VLOOKUP($P48,[1]age!$A$2:$M$457,11,FALSE),1)</f>
        <v>#N/A</v>
      </c>
      <c r="AB48" s="1" t="e">
        <f>ROUND(VLOOKUP($P48,[1]age!$A$2:$M$457,12,FALSE),1)</f>
        <v>#N/A</v>
      </c>
      <c r="AC48" s="1" t="e">
        <f>ROUND(VLOOKUP($P48,[1]age!$A$2:$M$457,13,FALSE),1)</f>
        <v>#N/A</v>
      </c>
      <c r="AD48" s="1" t="e">
        <f>ROUND(VLOOKUP($Q48,[1]ht!$A$2:$H$253,2,FALSE),1)</f>
        <v>#N/A</v>
      </c>
      <c r="AE48" s="1" t="e">
        <f>ROUND(VLOOKUP($Q48,[1]ht!$A$2:$H$253,3,FALSE),1)</f>
        <v>#N/A</v>
      </c>
      <c r="AF48" s="1" t="e">
        <f>ROUND(VLOOKUP($Q48,[1]ht!$A$2:$H$253,4,FALSE),1)</f>
        <v>#N/A</v>
      </c>
      <c r="AG48" s="1" t="e">
        <f>ROUND(VLOOKUP($Q48,[1]ht!$A$2:$H$253,5,FALSE),1)</f>
        <v>#N/A</v>
      </c>
      <c r="AH48" s="1" t="e">
        <f>ROUND(VLOOKUP($Q48,[1]ht!$A$2:$H$253,6,FALSE),1)</f>
        <v>#N/A</v>
      </c>
      <c r="AI48" s="1" t="e">
        <f>ROUND(VLOOKUP($Q48,[1]ht!$A$2:$H$253,7,FALSE),1)</f>
        <v>#N/A</v>
      </c>
      <c r="AJ48" s="1" t="e">
        <f>ROUND(VLOOKUP($Q48,[1]ht!$A$2:$H$253,8,FALSE),1)</f>
        <v>#N/A</v>
      </c>
    </row>
    <row r="49" spans="1:36">
      <c r="A49" s="5">
        <v>44</v>
      </c>
      <c r="B49" s="6"/>
      <c r="C49" s="6"/>
      <c r="D49" s="32"/>
      <c r="E49" s="21"/>
      <c r="F49" s="9"/>
      <c r="G49" s="30">
        <f t="shared" si="5"/>
        <v>0</v>
      </c>
      <c r="H49" s="30">
        <f t="shared" si="6"/>
        <v>0</v>
      </c>
      <c r="I49" s="9"/>
      <c r="J49" s="9"/>
      <c r="K49" s="24" t="str">
        <f t="shared" si="0"/>
        <v/>
      </c>
      <c r="L49" s="24" t="str">
        <f t="shared" si="1"/>
        <v/>
      </c>
      <c r="M49" s="24" t="str">
        <f t="shared" si="2"/>
        <v/>
      </c>
      <c r="N49" s="10" t="str">
        <f>[1]Profile!$B$2</f>
        <v>700101-1</v>
      </c>
      <c r="O49" s="11" t="e">
        <f>#REF!</f>
        <v>#REF!</v>
      </c>
      <c r="P49" s="1" t="str">
        <f t="shared" si="3"/>
        <v>0</v>
      </c>
      <c r="Q49" s="1" t="str">
        <f t="shared" si="4"/>
        <v>0</v>
      </c>
      <c r="R49" s="1" t="e">
        <f>ROUND(VLOOKUP($P49,[1]age!$A$2:$M$457,2,FALSE),1)</f>
        <v>#N/A</v>
      </c>
      <c r="S49" s="1" t="e">
        <f>ROUND(VLOOKUP($P49,[1]age!$A$2:$M$457,3,FALSE),1)</f>
        <v>#N/A</v>
      </c>
      <c r="T49" s="1" t="e">
        <f>ROUND(VLOOKUP($P49,[1]age!$A$2:$M$457,4,FALSE),1)</f>
        <v>#N/A</v>
      </c>
      <c r="U49" s="1" t="e">
        <f>ROUND(VLOOKUP($P49,[1]age!$A$2:$M$457,5,FALSE),1)</f>
        <v>#N/A</v>
      </c>
      <c r="V49" s="1" t="e">
        <f>ROUND(VLOOKUP($P49,[1]age!$A$2:$M$457,6,FALSE),1)</f>
        <v>#N/A</v>
      </c>
      <c r="W49" s="1" t="e">
        <f>ROUND(VLOOKUP($P49,[1]age!$A$2:$M$457,7,FALSE),1)</f>
        <v>#N/A</v>
      </c>
      <c r="X49" s="1" t="e">
        <f>ROUND(VLOOKUP($P49,[1]age!$A$2:$M$457,8,FALSE),1)</f>
        <v>#N/A</v>
      </c>
      <c r="Y49" s="1" t="e">
        <f>ROUND(VLOOKUP($P49,[1]age!$A$2:$M$457,9,FALSE),1)</f>
        <v>#N/A</v>
      </c>
      <c r="Z49" s="1" t="e">
        <f>ROUND(VLOOKUP($P49,[1]age!$A$2:$M$457,10,FALSE),1)</f>
        <v>#N/A</v>
      </c>
      <c r="AA49" s="1" t="e">
        <f>ROUND(VLOOKUP($P49,[1]age!$A$2:$M$457,11,FALSE),1)</f>
        <v>#N/A</v>
      </c>
      <c r="AB49" s="1" t="e">
        <f>ROUND(VLOOKUP($P49,[1]age!$A$2:$M$457,12,FALSE),1)</f>
        <v>#N/A</v>
      </c>
      <c r="AC49" s="1" t="e">
        <f>ROUND(VLOOKUP($P49,[1]age!$A$2:$M$457,13,FALSE),1)</f>
        <v>#N/A</v>
      </c>
      <c r="AD49" s="1" t="e">
        <f>ROUND(VLOOKUP($Q49,[1]ht!$A$2:$H$253,2,FALSE),1)</f>
        <v>#N/A</v>
      </c>
      <c r="AE49" s="1" t="e">
        <f>ROUND(VLOOKUP($Q49,[1]ht!$A$2:$H$253,3,FALSE),1)</f>
        <v>#N/A</v>
      </c>
      <c r="AF49" s="1" t="e">
        <f>ROUND(VLOOKUP($Q49,[1]ht!$A$2:$H$253,4,FALSE),1)</f>
        <v>#N/A</v>
      </c>
      <c r="AG49" s="1" t="e">
        <f>ROUND(VLOOKUP($Q49,[1]ht!$A$2:$H$253,5,FALSE),1)</f>
        <v>#N/A</v>
      </c>
      <c r="AH49" s="1" t="e">
        <f>ROUND(VLOOKUP($Q49,[1]ht!$A$2:$H$253,6,FALSE),1)</f>
        <v>#N/A</v>
      </c>
      <c r="AI49" s="1" t="e">
        <f>ROUND(VLOOKUP($Q49,[1]ht!$A$2:$H$253,7,FALSE),1)</f>
        <v>#N/A</v>
      </c>
      <c r="AJ49" s="1" t="e">
        <f>ROUND(VLOOKUP($Q49,[1]ht!$A$2:$H$253,8,FALSE),1)</f>
        <v>#N/A</v>
      </c>
    </row>
    <row r="50" spans="1:36">
      <c r="A50" s="5">
        <v>45</v>
      </c>
      <c r="B50" s="6"/>
      <c r="C50" s="6"/>
      <c r="D50" s="32"/>
      <c r="E50" s="21"/>
      <c r="F50" s="9"/>
      <c r="G50" s="30">
        <f t="shared" si="5"/>
        <v>0</v>
      </c>
      <c r="H50" s="30">
        <f t="shared" si="6"/>
        <v>0</v>
      </c>
      <c r="I50" s="9"/>
      <c r="J50" s="9"/>
      <c r="K50" s="24" t="str">
        <f t="shared" si="0"/>
        <v/>
      </c>
      <c r="L50" s="24" t="str">
        <f t="shared" si="1"/>
        <v/>
      </c>
      <c r="M50" s="24" t="str">
        <f t="shared" si="2"/>
        <v/>
      </c>
      <c r="N50" s="10" t="str">
        <f>[1]Profile!$B$2</f>
        <v>700101-1</v>
      </c>
      <c r="O50" s="11" t="e">
        <f>#REF!</f>
        <v>#REF!</v>
      </c>
      <c r="P50" s="1" t="str">
        <f t="shared" si="3"/>
        <v>0</v>
      </c>
      <c r="Q50" s="1" t="str">
        <f t="shared" si="4"/>
        <v>0</v>
      </c>
      <c r="R50" s="1" t="e">
        <f>ROUND(VLOOKUP($P50,[1]age!$A$2:$M$457,2,FALSE),1)</f>
        <v>#N/A</v>
      </c>
      <c r="S50" s="1" t="e">
        <f>ROUND(VLOOKUP($P50,[1]age!$A$2:$M$457,3,FALSE),1)</f>
        <v>#N/A</v>
      </c>
      <c r="T50" s="1" t="e">
        <f>ROUND(VLOOKUP($P50,[1]age!$A$2:$M$457,4,FALSE),1)</f>
        <v>#N/A</v>
      </c>
      <c r="U50" s="1" t="e">
        <f>ROUND(VLOOKUP($P50,[1]age!$A$2:$M$457,5,FALSE),1)</f>
        <v>#N/A</v>
      </c>
      <c r="V50" s="1" t="e">
        <f>ROUND(VLOOKUP($P50,[1]age!$A$2:$M$457,6,FALSE),1)</f>
        <v>#N/A</v>
      </c>
      <c r="W50" s="1" t="e">
        <f>ROUND(VLOOKUP($P50,[1]age!$A$2:$M$457,7,FALSE),1)</f>
        <v>#N/A</v>
      </c>
      <c r="X50" s="1" t="e">
        <f>ROUND(VLOOKUP($P50,[1]age!$A$2:$M$457,8,FALSE),1)</f>
        <v>#N/A</v>
      </c>
      <c r="Y50" s="1" t="e">
        <f>ROUND(VLOOKUP($P50,[1]age!$A$2:$M$457,9,FALSE),1)</f>
        <v>#N/A</v>
      </c>
      <c r="Z50" s="1" t="e">
        <f>ROUND(VLOOKUP($P50,[1]age!$A$2:$M$457,10,FALSE),1)</f>
        <v>#N/A</v>
      </c>
      <c r="AA50" s="1" t="e">
        <f>ROUND(VLOOKUP($P50,[1]age!$A$2:$M$457,11,FALSE),1)</f>
        <v>#N/A</v>
      </c>
      <c r="AB50" s="1" t="e">
        <f>ROUND(VLOOKUP($P50,[1]age!$A$2:$M$457,12,FALSE),1)</f>
        <v>#N/A</v>
      </c>
      <c r="AC50" s="1" t="e">
        <f>ROUND(VLOOKUP($P50,[1]age!$A$2:$M$457,13,FALSE),1)</f>
        <v>#N/A</v>
      </c>
      <c r="AD50" s="1" t="e">
        <f>ROUND(VLOOKUP($Q50,[1]ht!$A$2:$H$253,2,FALSE),1)</f>
        <v>#N/A</v>
      </c>
      <c r="AE50" s="1" t="e">
        <f>ROUND(VLOOKUP($Q50,[1]ht!$A$2:$H$253,3,FALSE),1)</f>
        <v>#N/A</v>
      </c>
      <c r="AF50" s="1" t="e">
        <f>ROUND(VLOOKUP($Q50,[1]ht!$A$2:$H$253,4,FALSE),1)</f>
        <v>#N/A</v>
      </c>
      <c r="AG50" s="1" t="e">
        <f>ROUND(VLOOKUP($Q50,[1]ht!$A$2:$H$253,5,FALSE),1)</f>
        <v>#N/A</v>
      </c>
      <c r="AH50" s="1" t="e">
        <f>ROUND(VLOOKUP($Q50,[1]ht!$A$2:$H$253,6,FALSE),1)</f>
        <v>#N/A</v>
      </c>
      <c r="AI50" s="1" t="e">
        <f>ROUND(VLOOKUP($Q50,[1]ht!$A$2:$H$253,7,FALSE),1)</f>
        <v>#N/A</v>
      </c>
      <c r="AJ50" s="1" t="e">
        <f>ROUND(VLOOKUP($Q50,[1]ht!$A$2:$H$253,8,FALSE),1)</f>
        <v>#N/A</v>
      </c>
    </row>
    <row r="51" spans="1:36">
      <c r="A51" s="5">
        <v>46</v>
      </c>
      <c r="B51" s="6"/>
      <c r="C51" s="6"/>
      <c r="D51" s="32"/>
      <c r="E51" s="21"/>
      <c r="F51" s="9"/>
      <c r="G51" s="30">
        <f t="shared" si="5"/>
        <v>0</v>
      </c>
      <c r="H51" s="30">
        <f t="shared" si="6"/>
        <v>0</v>
      </c>
      <c r="I51" s="9"/>
      <c r="J51" s="9"/>
      <c r="K51" s="24" t="str">
        <f t="shared" si="0"/>
        <v/>
      </c>
      <c r="L51" s="24" t="str">
        <f t="shared" si="1"/>
        <v/>
      </c>
      <c r="M51" s="24" t="str">
        <f t="shared" si="2"/>
        <v/>
      </c>
      <c r="N51" s="10" t="str">
        <f>[1]Profile!$B$2</f>
        <v>700101-1</v>
      </c>
      <c r="O51" s="11" t="e">
        <f>#REF!</f>
        <v>#REF!</v>
      </c>
      <c r="P51" s="1" t="str">
        <f t="shared" si="3"/>
        <v>0</v>
      </c>
      <c r="Q51" s="1" t="str">
        <f t="shared" si="4"/>
        <v>0</v>
      </c>
      <c r="R51" s="1" t="e">
        <f>ROUND(VLOOKUP($P51,[1]age!$A$2:$M$457,2,FALSE),1)</f>
        <v>#N/A</v>
      </c>
      <c r="S51" s="1" t="e">
        <f>ROUND(VLOOKUP($P51,[1]age!$A$2:$M$457,3,FALSE),1)</f>
        <v>#N/A</v>
      </c>
      <c r="T51" s="1" t="e">
        <f>ROUND(VLOOKUP($P51,[1]age!$A$2:$M$457,4,FALSE),1)</f>
        <v>#N/A</v>
      </c>
      <c r="U51" s="1" t="e">
        <f>ROUND(VLOOKUP($P51,[1]age!$A$2:$M$457,5,FALSE),1)</f>
        <v>#N/A</v>
      </c>
      <c r="V51" s="1" t="e">
        <f>ROUND(VLOOKUP($P51,[1]age!$A$2:$M$457,6,FALSE),1)</f>
        <v>#N/A</v>
      </c>
      <c r="W51" s="1" t="e">
        <f>ROUND(VLOOKUP($P51,[1]age!$A$2:$M$457,7,FALSE),1)</f>
        <v>#N/A</v>
      </c>
      <c r="X51" s="1" t="e">
        <f>ROUND(VLOOKUP($P51,[1]age!$A$2:$M$457,8,FALSE),1)</f>
        <v>#N/A</v>
      </c>
      <c r="Y51" s="1" t="e">
        <f>ROUND(VLOOKUP($P51,[1]age!$A$2:$M$457,9,FALSE),1)</f>
        <v>#N/A</v>
      </c>
      <c r="Z51" s="1" t="e">
        <f>ROUND(VLOOKUP($P51,[1]age!$A$2:$M$457,10,FALSE),1)</f>
        <v>#N/A</v>
      </c>
      <c r="AA51" s="1" t="e">
        <f>ROUND(VLOOKUP($P51,[1]age!$A$2:$M$457,11,FALSE),1)</f>
        <v>#N/A</v>
      </c>
      <c r="AB51" s="1" t="e">
        <f>ROUND(VLOOKUP($P51,[1]age!$A$2:$M$457,12,FALSE),1)</f>
        <v>#N/A</v>
      </c>
      <c r="AC51" s="1" t="e">
        <f>ROUND(VLOOKUP($P51,[1]age!$A$2:$M$457,13,FALSE),1)</f>
        <v>#N/A</v>
      </c>
      <c r="AD51" s="1" t="e">
        <f>ROUND(VLOOKUP($Q51,[1]ht!$A$2:$H$253,2,FALSE),1)</f>
        <v>#N/A</v>
      </c>
      <c r="AE51" s="1" t="e">
        <f>ROUND(VLOOKUP($Q51,[1]ht!$A$2:$H$253,3,FALSE),1)</f>
        <v>#N/A</v>
      </c>
      <c r="AF51" s="1" t="e">
        <f>ROUND(VLOOKUP($Q51,[1]ht!$A$2:$H$253,4,FALSE),1)</f>
        <v>#N/A</v>
      </c>
      <c r="AG51" s="1" t="e">
        <f>ROUND(VLOOKUP($Q51,[1]ht!$A$2:$H$253,5,FALSE),1)</f>
        <v>#N/A</v>
      </c>
      <c r="AH51" s="1" t="e">
        <f>ROUND(VLOOKUP($Q51,[1]ht!$A$2:$H$253,6,FALSE),1)</f>
        <v>#N/A</v>
      </c>
      <c r="AI51" s="1" t="e">
        <f>ROUND(VLOOKUP($Q51,[1]ht!$A$2:$H$253,7,FALSE),1)</f>
        <v>#N/A</v>
      </c>
      <c r="AJ51" s="1" t="e">
        <f>ROUND(VLOOKUP($Q51,[1]ht!$A$2:$H$253,8,FALSE),1)</f>
        <v>#N/A</v>
      </c>
    </row>
    <row r="52" spans="1:36">
      <c r="A52" s="5">
        <v>47</v>
      </c>
      <c r="B52" s="6"/>
      <c r="C52" s="6"/>
      <c r="D52" s="32"/>
      <c r="E52" s="21"/>
      <c r="F52" s="9"/>
      <c r="G52" s="30">
        <f t="shared" si="5"/>
        <v>0</v>
      </c>
      <c r="H52" s="30">
        <f t="shared" si="6"/>
        <v>0</v>
      </c>
      <c r="I52" s="9"/>
      <c r="J52" s="9"/>
      <c r="K52" s="24" t="str">
        <f t="shared" si="0"/>
        <v/>
      </c>
      <c r="L52" s="24" t="str">
        <f t="shared" si="1"/>
        <v/>
      </c>
      <c r="M52" s="24" t="str">
        <f t="shared" si="2"/>
        <v/>
      </c>
      <c r="N52" s="10" t="str">
        <f>[1]Profile!$B$2</f>
        <v>700101-1</v>
      </c>
      <c r="O52" s="11" t="e">
        <f>#REF!</f>
        <v>#REF!</v>
      </c>
      <c r="P52" s="1" t="str">
        <f t="shared" si="3"/>
        <v>0</v>
      </c>
      <c r="Q52" s="1" t="str">
        <f t="shared" si="4"/>
        <v>0</v>
      </c>
      <c r="R52" s="1" t="e">
        <f>ROUND(VLOOKUP($P52,[1]age!$A$2:$M$457,2,FALSE),1)</f>
        <v>#N/A</v>
      </c>
      <c r="S52" s="1" t="e">
        <f>ROUND(VLOOKUP($P52,[1]age!$A$2:$M$457,3,FALSE),1)</f>
        <v>#N/A</v>
      </c>
      <c r="T52" s="1" t="e">
        <f>ROUND(VLOOKUP($P52,[1]age!$A$2:$M$457,4,FALSE),1)</f>
        <v>#N/A</v>
      </c>
      <c r="U52" s="1" t="e">
        <f>ROUND(VLOOKUP($P52,[1]age!$A$2:$M$457,5,FALSE),1)</f>
        <v>#N/A</v>
      </c>
      <c r="V52" s="1" t="e">
        <f>ROUND(VLOOKUP($P52,[1]age!$A$2:$M$457,6,FALSE),1)</f>
        <v>#N/A</v>
      </c>
      <c r="W52" s="1" t="e">
        <f>ROUND(VLOOKUP($P52,[1]age!$A$2:$M$457,7,FALSE),1)</f>
        <v>#N/A</v>
      </c>
      <c r="X52" s="1" t="e">
        <f>ROUND(VLOOKUP($P52,[1]age!$A$2:$M$457,8,FALSE),1)</f>
        <v>#N/A</v>
      </c>
      <c r="Y52" s="1" t="e">
        <f>ROUND(VLOOKUP($P52,[1]age!$A$2:$M$457,9,FALSE),1)</f>
        <v>#N/A</v>
      </c>
      <c r="Z52" s="1" t="e">
        <f>ROUND(VLOOKUP($P52,[1]age!$A$2:$M$457,10,FALSE),1)</f>
        <v>#N/A</v>
      </c>
      <c r="AA52" s="1" t="e">
        <f>ROUND(VLOOKUP($P52,[1]age!$A$2:$M$457,11,FALSE),1)</f>
        <v>#N/A</v>
      </c>
      <c r="AB52" s="1" t="e">
        <f>ROUND(VLOOKUP($P52,[1]age!$A$2:$M$457,12,FALSE),1)</f>
        <v>#N/A</v>
      </c>
      <c r="AC52" s="1" t="e">
        <f>ROUND(VLOOKUP($P52,[1]age!$A$2:$M$457,13,FALSE),1)</f>
        <v>#N/A</v>
      </c>
      <c r="AD52" s="1" t="e">
        <f>ROUND(VLOOKUP($Q52,[1]ht!$A$2:$H$253,2,FALSE),1)</f>
        <v>#N/A</v>
      </c>
      <c r="AE52" s="1" t="e">
        <f>ROUND(VLOOKUP($Q52,[1]ht!$A$2:$H$253,3,FALSE),1)</f>
        <v>#N/A</v>
      </c>
      <c r="AF52" s="1" t="e">
        <f>ROUND(VLOOKUP($Q52,[1]ht!$A$2:$H$253,4,FALSE),1)</f>
        <v>#N/A</v>
      </c>
      <c r="AG52" s="1" t="e">
        <f>ROUND(VLOOKUP($Q52,[1]ht!$A$2:$H$253,5,FALSE),1)</f>
        <v>#N/A</v>
      </c>
      <c r="AH52" s="1" t="e">
        <f>ROUND(VLOOKUP($Q52,[1]ht!$A$2:$H$253,6,FALSE),1)</f>
        <v>#N/A</v>
      </c>
      <c r="AI52" s="1" t="e">
        <f>ROUND(VLOOKUP($Q52,[1]ht!$A$2:$H$253,7,FALSE),1)</f>
        <v>#N/A</v>
      </c>
      <c r="AJ52" s="1" t="e">
        <f>ROUND(VLOOKUP($Q52,[1]ht!$A$2:$H$253,8,FALSE),1)</f>
        <v>#N/A</v>
      </c>
    </row>
    <row r="53" spans="1:36">
      <c r="A53" s="5">
        <v>48</v>
      </c>
      <c r="B53" s="6"/>
      <c r="C53" s="6"/>
      <c r="D53" s="32"/>
      <c r="E53" s="21"/>
      <c r="F53" s="9"/>
      <c r="G53" s="30">
        <f t="shared" si="5"/>
        <v>0</v>
      </c>
      <c r="H53" s="30">
        <f t="shared" si="6"/>
        <v>0</v>
      </c>
      <c r="I53" s="9"/>
      <c r="J53" s="9"/>
      <c r="K53" s="24" t="str">
        <f t="shared" si="0"/>
        <v/>
      </c>
      <c r="L53" s="24" t="str">
        <f t="shared" si="1"/>
        <v/>
      </c>
      <c r="M53" s="24" t="str">
        <f t="shared" si="2"/>
        <v/>
      </c>
      <c r="N53" s="10" t="str">
        <f>[1]Profile!$B$2</f>
        <v>700101-1</v>
      </c>
      <c r="O53" s="11" t="e">
        <f>#REF!</f>
        <v>#REF!</v>
      </c>
      <c r="P53" s="1" t="str">
        <f t="shared" si="3"/>
        <v>0</v>
      </c>
      <c r="Q53" s="1" t="str">
        <f t="shared" si="4"/>
        <v>0</v>
      </c>
      <c r="R53" s="1" t="e">
        <f>ROUND(VLOOKUP($P53,[1]age!$A$2:$M$457,2,FALSE),1)</f>
        <v>#N/A</v>
      </c>
      <c r="S53" s="1" t="e">
        <f>ROUND(VLOOKUP($P53,[1]age!$A$2:$M$457,3,FALSE),1)</f>
        <v>#N/A</v>
      </c>
      <c r="T53" s="1" t="e">
        <f>ROUND(VLOOKUP($P53,[1]age!$A$2:$M$457,4,FALSE),1)</f>
        <v>#N/A</v>
      </c>
      <c r="U53" s="1" t="e">
        <f>ROUND(VLOOKUP($P53,[1]age!$A$2:$M$457,5,FALSE),1)</f>
        <v>#N/A</v>
      </c>
      <c r="V53" s="1" t="e">
        <f>ROUND(VLOOKUP($P53,[1]age!$A$2:$M$457,6,FALSE),1)</f>
        <v>#N/A</v>
      </c>
      <c r="W53" s="1" t="e">
        <f>ROUND(VLOOKUP($P53,[1]age!$A$2:$M$457,7,FALSE),1)</f>
        <v>#N/A</v>
      </c>
      <c r="X53" s="1" t="e">
        <f>ROUND(VLOOKUP($P53,[1]age!$A$2:$M$457,8,FALSE),1)</f>
        <v>#N/A</v>
      </c>
      <c r="Y53" s="1" t="e">
        <f>ROUND(VLOOKUP($P53,[1]age!$A$2:$M$457,9,FALSE),1)</f>
        <v>#N/A</v>
      </c>
      <c r="Z53" s="1" t="e">
        <f>ROUND(VLOOKUP($P53,[1]age!$A$2:$M$457,10,FALSE),1)</f>
        <v>#N/A</v>
      </c>
      <c r="AA53" s="1" t="e">
        <f>ROUND(VLOOKUP($P53,[1]age!$A$2:$M$457,11,FALSE),1)</f>
        <v>#N/A</v>
      </c>
      <c r="AB53" s="1" t="e">
        <f>ROUND(VLOOKUP($P53,[1]age!$A$2:$M$457,12,FALSE),1)</f>
        <v>#N/A</v>
      </c>
      <c r="AC53" s="1" t="e">
        <f>ROUND(VLOOKUP($P53,[1]age!$A$2:$M$457,13,FALSE),1)</f>
        <v>#N/A</v>
      </c>
      <c r="AD53" s="1" t="e">
        <f>ROUND(VLOOKUP($Q53,[1]ht!$A$2:$H$253,2,FALSE),1)</f>
        <v>#N/A</v>
      </c>
      <c r="AE53" s="1" t="e">
        <f>ROUND(VLOOKUP($Q53,[1]ht!$A$2:$H$253,3,FALSE),1)</f>
        <v>#N/A</v>
      </c>
      <c r="AF53" s="1" t="e">
        <f>ROUND(VLOOKUP($Q53,[1]ht!$A$2:$H$253,4,FALSE),1)</f>
        <v>#N/A</v>
      </c>
      <c r="AG53" s="1" t="e">
        <f>ROUND(VLOOKUP($Q53,[1]ht!$A$2:$H$253,5,FALSE),1)</f>
        <v>#N/A</v>
      </c>
      <c r="AH53" s="1" t="e">
        <f>ROUND(VLOOKUP($Q53,[1]ht!$A$2:$H$253,6,FALSE),1)</f>
        <v>#N/A</v>
      </c>
      <c r="AI53" s="1" t="e">
        <f>ROUND(VLOOKUP($Q53,[1]ht!$A$2:$H$253,7,FALSE),1)</f>
        <v>#N/A</v>
      </c>
      <c r="AJ53" s="1" t="e">
        <f>ROUND(VLOOKUP($Q53,[1]ht!$A$2:$H$253,8,FALSE),1)</f>
        <v>#N/A</v>
      </c>
    </row>
    <row r="54" spans="1:36">
      <c r="A54" s="5">
        <v>49</v>
      </c>
      <c r="B54" s="6"/>
      <c r="C54" s="6"/>
      <c r="D54" s="32"/>
      <c r="E54" s="21"/>
      <c r="F54" s="9"/>
      <c r="G54" s="30">
        <f t="shared" si="5"/>
        <v>0</v>
      </c>
      <c r="H54" s="30">
        <f t="shared" si="6"/>
        <v>0</v>
      </c>
      <c r="I54" s="9"/>
      <c r="J54" s="9"/>
      <c r="K54" s="24" t="str">
        <f t="shared" si="0"/>
        <v/>
      </c>
      <c r="L54" s="24" t="str">
        <f t="shared" si="1"/>
        <v/>
      </c>
      <c r="M54" s="24" t="str">
        <f t="shared" si="2"/>
        <v/>
      </c>
      <c r="N54" s="10" t="str">
        <f>[1]Profile!$B$2</f>
        <v>700101-1</v>
      </c>
      <c r="O54" s="11" t="e">
        <f>#REF!</f>
        <v>#REF!</v>
      </c>
      <c r="P54" s="1" t="str">
        <f t="shared" si="3"/>
        <v>0</v>
      </c>
      <c r="Q54" s="1" t="str">
        <f t="shared" si="4"/>
        <v>0</v>
      </c>
      <c r="R54" s="1" t="e">
        <f>ROUND(VLOOKUP($P54,[1]age!$A$2:$M$457,2,FALSE),1)</f>
        <v>#N/A</v>
      </c>
      <c r="S54" s="1" t="e">
        <f>ROUND(VLOOKUP($P54,[1]age!$A$2:$M$457,3,FALSE),1)</f>
        <v>#N/A</v>
      </c>
      <c r="T54" s="1" t="e">
        <f>ROUND(VLOOKUP($P54,[1]age!$A$2:$M$457,4,FALSE),1)</f>
        <v>#N/A</v>
      </c>
      <c r="U54" s="1" t="e">
        <f>ROUND(VLOOKUP($P54,[1]age!$A$2:$M$457,5,FALSE),1)</f>
        <v>#N/A</v>
      </c>
      <c r="V54" s="1" t="e">
        <f>ROUND(VLOOKUP($P54,[1]age!$A$2:$M$457,6,FALSE),1)</f>
        <v>#N/A</v>
      </c>
      <c r="W54" s="1" t="e">
        <f>ROUND(VLOOKUP($P54,[1]age!$A$2:$M$457,7,FALSE),1)</f>
        <v>#N/A</v>
      </c>
      <c r="X54" s="1" t="e">
        <f>ROUND(VLOOKUP($P54,[1]age!$A$2:$M$457,8,FALSE),1)</f>
        <v>#N/A</v>
      </c>
      <c r="Y54" s="1" t="e">
        <f>ROUND(VLOOKUP($P54,[1]age!$A$2:$M$457,9,FALSE),1)</f>
        <v>#N/A</v>
      </c>
      <c r="Z54" s="1" t="e">
        <f>ROUND(VLOOKUP($P54,[1]age!$A$2:$M$457,10,FALSE),1)</f>
        <v>#N/A</v>
      </c>
      <c r="AA54" s="1" t="e">
        <f>ROUND(VLOOKUP($P54,[1]age!$A$2:$M$457,11,FALSE),1)</f>
        <v>#N/A</v>
      </c>
      <c r="AB54" s="1" t="e">
        <f>ROUND(VLOOKUP($P54,[1]age!$A$2:$M$457,12,FALSE),1)</f>
        <v>#N/A</v>
      </c>
      <c r="AC54" s="1" t="e">
        <f>ROUND(VLOOKUP($P54,[1]age!$A$2:$M$457,13,FALSE),1)</f>
        <v>#N/A</v>
      </c>
      <c r="AD54" s="1" t="e">
        <f>ROUND(VLOOKUP($Q54,[1]ht!$A$2:$H$253,2,FALSE),1)</f>
        <v>#N/A</v>
      </c>
      <c r="AE54" s="1" t="e">
        <f>ROUND(VLOOKUP($Q54,[1]ht!$A$2:$H$253,3,FALSE),1)</f>
        <v>#N/A</v>
      </c>
      <c r="AF54" s="1" t="e">
        <f>ROUND(VLOOKUP($Q54,[1]ht!$A$2:$H$253,4,FALSE),1)</f>
        <v>#N/A</v>
      </c>
      <c r="AG54" s="1" t="e">
        <f>ROUND(VLOOKUP($Q54,[1]ht!$A$2:$H$253,5,FALSE),1)</f>
        <v>#N/A</v>
      </c>
      <c r="AH54" s="1" t="e">
        <f>ROUND(VLOOKUP($Q54,[1]ht!$A$2:$H$253,6,FALSE),1)</f>
        <v>#N/A</v>
      </c>
      <c r="AI54" s="1" t="e">
        <f>ROUND(VLOOKUP($Q54,[1]ht!$A$2:$H$253,7,FALSE),1)</f>
        <v>#N/A</v>
      </c>
      <c r="AJ54" s="1" t="e">
        <f>ROUND(VLOOKUP($Q54,[1]ht!$A$2:$H$253,8,FALSE),1)</f>
        <v>#N/A</v>
      </c>
    </row>
    <row r="55" spans="1:36">
      <c r="A55" s="5">
        <v>50</v>
      </c>
      <c r="B55" s="6"/>
      <c r="C55" s="6"/>
      <c r="D55" s="32"/>
      <c r="E55" s="21"/>
      <c r="F55" s="9"/>
      <c r="G55" s="30">
        <f t="shared" si="5"/>
        <v>0</v>
      </c>
      <c r="H55" s="30">
        <f t="shared" si="6"/>
        <v>0</v>
      </c>
      <c r="I55" s="9"/>
      <c r="J55" s="9"/>
      <c r="K55" s="24" t="str">
        <f t="shared" si="0"/>
        <v/>
      </c>
      <c r="L55" s="24" t="str">
        <f t="shared" si="1"/>
        <v/>
      </c>
      <c r="M55" s="24" t="str">
        <f t="shared" si="2"/>
        <v/>
      </c>
      <c r="N55" s="10" t="str">
        <f>[1]Profile!$B$2</f>
        <v>700101-1</v>
      </c>
      <c r="O55" s="11" t="e">
        <f>#REF!</f>
        <v>#REF!</v>
      </c>
      <c r="P55" s="1" t="str">
        <f t="shared" si="3"/>
        <v>0</v>
      </c>
      <c r="Q55" s="1" t="str">
        <f t="shared" si="4"/>
        <v>0</v>
      </c>
      <c r="R55" s="1" t="e">
        <f>ROUND(VLOOKUP($P55,[1]age!$A$2:$M$457,2,FALSE),1)</f>
        <v>#N/A</v>
      </c>
      <c r="S55" s="1" t="e">
        <f>ROUND(VLOOKUP($P55,[1]age!$A$2:$M$457,3,FALSE),1)</f>
        <v>#N/A</v>
      </c>
      <c r="T55" s="1" t="e">
        <f>ROUND(VLOOKUP($P55,[1]age!$A$2:$M$457,4,FALSE),1)</f>
        <v>#N/A</v>
      </c>
      <c r="U55" s="1" t="e">
        <f>ROUND(VLOOKUP($P55,[1]age!$A$2:$M$457,5,FALSE),1)</f>
        <v>#N/A</v>
      </c>
      <c r="V55" s="1" t="e">
        <f>ROUND(VLOOKUP($P55,[1]age!$A$2:$M$457,6,FALSE),1)</f>
        <v>#N/A</v>
      </c>
      <c r="W55" s="1" t="e">
        <f>ROUND(VLOOKUP($P55,[1]age!$A$2:$M$457,7,FALSE),1)</f>
        <v>#N/A</v>
      </c>
      <c r="X55" s="1" t="e">
        <f>ROUND(VLOOKUP($P55,[1]age!$A$2:$M$457,8,FALSE),1)</f>
        <v>#N/A</v>
      </c>
      <c r="Y55" s="1" t="e">
        <f>ROUND(VLOOKUP($P55,[1]age!$A$2:$M$457,9,FALSE),1)</f>
        <v>#N/A</v>
      </c>
      <c r="Z55" s="1" t="e">
        <f>ROUND(VLOOKUP($P55,[1]age!$A$2:$M$457,10,FALSE),1)</f>
        <v>#N/A</v>
      </c>
      <c r="AA55" s="1" t="e">
        <f>ROUND(VLOOKUP($P55,[1]age!$A$2:$M$457,11,FALSE),1)</f>
        <v>#N/A</v>
      </c>
      <c r="AB55" s="1" t="e">
        <f>ROUND(VLOOKUP($P55,[1]age!$A$2:$M$457,12,FALSE),1)</f>
        <v>#N/A</v>
      </c>
      <c r="AC55" s="1" t="e">
        <f>ROUND(VLOOKUP($P55,[1]age!$A$2:$M$457,13,FALSE),1)</f>
        <v>#N/A</v>
      </c>
      <c r="AD55" s="1" t="e">
        <f>ROUND(VLOOKUP($Q55,[1]ht!$A$2:$H$253,2,FALSE),1)</f>
        <v>#N/A</v>
      </c>
      <c r="AE55" s="1" t="e">
        <f>ROUND(VLOOKUP($Q55,[1]ht!$A$2:$H$253,3,FALSE),1)</f>
        <v>#N/A</v>
      </c>
      <c r="AF55" s="1" t="e">
        <f>ROUND(VLOOKUP($Q55,[1]ht!$A$2:$H$253,4,FALSE),1)</f>
        <v>#N/A</v>
      </c>
      <c r="AG55" s="1" t="e">
        <f>ROUND(VLOOKUP($Q55,[1]ht!$A$2:$H$253,5,FALSE),1)</f>
        <v>#N/A</v>
      </c>
      <c r="AH55" s="1" t="e">
        <f>ROUND(VLOOKUP($Q55,[1]ht!$A$2:$H$253,6,FALSE),1)</f>
        <v>#N/A</v>
      </c>
      <c r="AI55" s="1" t="e">
        <f>ROUND(VLOOKUP($Q55,[1]ht!$A$2:$H$253,7,FALSE),1)</f>
        <v>#N/A</v>
      </c>
      <c r="AJ55" s="1" t="e">
        <f>ROUND(VLOOKUP($Q55,[1]ht!$A$2:$H$253,8,FALSE),1)</f>
        <v>#N/A</v>
      </c>
    </row>
    <row r="56" spans="1:36">
      <c r="A56" s="5">
        <v>51</v>
      </c>
      <c r="B56" s="6"/>
      <c r="C56" s="6"/>
      <c r="D56" s="32"/>
      <c r="E56" s="21"/>
      <c r="F56" s="9"/>
      <c r="G56" s="30">
        <f t="shared" si="5"/>
        <v>0</v>
      </c>
      <c r="H56" s="30">
        <f t="shared" si="6"/>
        <v>0</v>
      </c>
      <c r="I56" s="9"/>
      <c r="J56" s="9"/>
      <c r="K56" s="24" t="str">
        <f t="shared" si="0"/>
        <v/>
      </c>
      <c r="L56" s="24" t="str">
        <f t="shared" si="1"/>
        <v/>
      </c>
      <c r="M56" s="24" t="str">
        <f t="shared" si="2"/>
        <v/>
      </c>
      <c r="N56" s="10" t="str">
        <f>[1]Profile!$B$2</f>
        <v>700101-1</v>
      </c>
      <c r="O56" s="11" t="e">
        <f>#REF!</f>
        <v>#REF!</v>
      </c>
      <c r="P56" s="1" t="str">
        <f t="shared" si="3"/>
        <v>0</v>
      </c>
      <c r="Q56" s="1" t="str">
        <f t="shared" si="4"/>
        <v>0</v>
      </c>
      <c r="R56" s="1" t="e">
        <f>ROUND(VLOOKUP($P56,[1]age!$A$2:$M$457,2,FALSE),1)</f>
        <v>#N/A</v>
      </c>
      <c r="S56" s="1" t="e">
        <f>ROUND(VLOOKUP($P56,[1]age!$A$2:$M$457,3,FALSE),1)</f>
        <v>#N/A</v>
      </c>
      <c r="T56" s="1" t="e">
        <f>ROUND(VLOOKUP($P56,[1]age!$A$2:$M$457,4,FALSE),1)</f>
        <v>#N/A</v>
      </c>
      <c r="U56" s="1" t="e">
        <f>ROUND(VLOOKUP($P56,[1]age!$A$2:$M$457,5,FALSE),1)</f>
        <v>#N/A</v>
      </c>
      <c r="V56" s="1" t="e">
        <f>ROUND(VLOOKUP($P56,[1]age!$A$2:$M$457,6,FALSE),1)</f>
        <v>#N/A</v>
      </c>
      <c r="W56" s="1" t="e">
        <f>ROUND(VLOOKUP($P56,[1]age!$A$2:$M$457,7,FALSE),1)</f>
        <v>#N/A</v>
      </c>
      <c r="X56" s="1" t="e">
        <f>ROUND(VLOOKUP($P56,[1]age!$A$2:$M$457,8,FALSE),1)</f>
        <v>#N/A</v>
      </c>
      <c r="Y56" s="1" t="e">
        <f>ROUND(VLOOKUP($P56,[1]age!$A$2:$M$457,9,FALSE),1)</f>
        <v>#N/A</v>
      </c>
      <c r="Z56" s="1" t="e">
        <f>ROUND(VLOOKUP($P56,[1]age!$A$2:$M$457,10,FALSE),1)</f>
        <v>#N/A</v>
      </c>
      <c r="AA56" s="1" t="e">
        <f>ROUND(VLOOKUP($P56,[1]age!$A$2:$M$457,11,FALSE),1)</f>
        <v>#N/A</v>
      </c>
      <c r="AB56" s="1" t="e">
        <f>ROUND(VLOOKUP($P56,[1]age!$A$2:$M$457,12,FALSE),1)</f>
        <v>#N/A</v>
      </c>
      <c r="AC56" s="1" t="e">
        <f>ROUND(VLOOKUP($P56,[1]age!$A$2:$M$457,13,FALSE),1)</f>
        <v>#N/A</v>
      </c>
      <c r="AD56" s="1" t="e">
        <f>ROUND(VLOOKUP($Q56,[1]ht!$A$2:$H$253,2,FALSE),1)</f>
        <v>#N/A</v>
      </c>
      <c r="AE56" s="1" t="e">
        <f>ROUND(VLOOKUP($Q56,[1]ht!$A$2:$H$253,3,FALSE),1)</f>
        <v>#N/A</v>
      </c>
      <c r="AF56" s="1" t="e">
        <f>ROUND(VLOOKUP($Q56,[1]ht!$A$2:$H$253,4,FALSE),1)</f>
        <v>#N/A</v>
      </c>
      <c r="AG56" s="1" t="e">
        <f>ROUND(VLOOKUP($Q56,[1]ht!$A$2:$H$253,5,FALSE),1)</f>
        <v>#N/A</v>
      </c>
      <c r="AH56" s="1" t="e">
        <f>ROUND(VLOOKUP($Q56,[1]ht!$A$2:$H$253,6,FALSE),1)</f>
        <v>#N/A</v>
      </c>
      <c r="AI56" s="1" t="e">
        <f>ROUND(VLOOKUP($Q56,[1]ht!$A$2:$H$253,7,FALSE),1)</f>
        <v>#N/A</v>
      </c>
      <c r="AJ56" s="1" t="e">
        <f>ROUND(VLOOKUP($Q56,[1]ht!$A$2:$H$253,8,FALSE),1)</f>
        <v>#N/A</v>
      </c>
    </row>
    <row r="57" spans="1:36">
      <c r="A57" s="5">
        <v>52</v>
      </c>
      <c r="B57" s="6"/>
      <c r="C57" s="6"/>
      <c r="D57" s="32"/>
      <c r="E57" s="21"/>
      <c r="F57" s="9"/>
      <c r="G57" s="30">
        <f t="shared" si="5"/>
        <v>0</v>
      </c>
      <c r="H57" s="30">
        <f t="shared" si="6"/>
        <v>0</v>
      </c>
      <c r="I57" s="9"/>
      <c r="J57" s="9"/>
      <c r="K57" s="24" t="str">
        <f t="shared" si="0"/>
        <v/>
      </c>
      <c r="L57" s="24" t="str">
        <f t="shared" si="1"/>
        <v/>
      </c>
      <c r="M57" s="24" t="str">
        <f t="shared" si="2"/>
        <v/>
      </c>
      <c r="N57" s="10" t="str">
        <f>[1]Profile!$B$2</f>
        <v>700101-1</v>
      </c>
      <c r="O57" s="11" t="e">
        <f>#REF!</f>
        <v>#REF!</v>
      </c>
      <c r="P57" s="1" t="str">
        <f t="shared" si="3"/>
        <v>0</v>
      </c>
      <c r="Q57" s="1" t="str">
        <f t="shared" si="4"/>
        <v>0</v>
      </c>
      <c r="R57" s="1" t="e">
        <f>ROUND(VLOOKUP($P57,[1]age!$A$2:$M$457,2,FALSE),1)</f>
        <v>#N/A</v>
      </c>
      <c r="S57" s="1" t="e">
        <f>ROUND(VLOOKUP($P57,[1]age!$A$2:$M$457,3,FALSE),1)</f>
        <v>#N/A</v>
      </c>
      <c r="T57" s="1" t="e">
        <f>ROUND(VLOOKUP($P57,[1]age!$A$2:$M$457,4,FALSE),1)</f>
        <v>#N/A</v>
      </c>
      <c r="U57" s="1" t="e">
        <f>ROUND(VLOOKUP($P57,[1]age!$A$2:$M$457,5,FALSE),1)</f>
        <v>#N/A</v>
      </c>
      <c r="V57" s="1" t="e">
        <f>ROUND(VLOOKUP($P57,[1]age!$A$2:$M$457,6,FALSE),1)</f>
        <v>#N/A</v>
      </c>
      <c r="W57" s="1" t="e">
        <f>ROUND(VLOOKUP($P57,[1]age!$A$2:$M$457,7,FALSE),1)</f>
        <v>#N/A</v>
      </c>
      <c r="X57" s="1" t="e">
        <f>ROUND(VLOOKUP($P57,[1]age!$A$2:$M$457,8,FALSE),1)</f>
        <v>#N/A</v>
      </c>
      <c r="Y57" s="1" t="e">
        <f>ROUND(VLOOKUP($P57,[1]age!$A$2:$M$457,9,FALSE),1)</f>
        <v>#N/A</v>
      </c>
      <c r="Z57" s="1" t="e">
        <f>ROUND(VLOOKUP($P57,[1]age!$A$2:$M$457,10,FALSE),1)</f>
        <v>#N/A</v>
      </c>
      <c r="AA57" s="1" t="e">
        <f>ROUND(VLOOKUP($P57,[1]age!$A$2:$M$457,11,FALSE),1)</f>
        <v>#N/A</v>
      </c>
      <c r="AB57" s="1" t="e">
        <f>ROUND(VLOOKUP($P57,[1]age!$A$2:$M$457,12,FALSE),1)</f>
        <v>#N/A</v>
      </c>
      <c r="AC57" s="1" t="e">
        <f>ROUND(VLOOKUP($P57,[1]age!$A$2:$M$457,13,FALSE),1)</f>
        <v>#N/A</v>
      </c>
      <c r="AD57" s="1" t="e">
        <f>ROUND(VLOOKUP($Q57,[1]ht!$A$2:$H$253,2,FALSE),1)</f>
        <v>#N/A</v>
      </c>
      <c r="AE57" s="1" t="e">
        <f>ROUND(VLOOKUP($Q57,[1]ht!$A$2:$H$253,3,FALSE),1)</f>
        <v>#N/A</v>
      </c>
      <c r="AF57" s="1" t="e">
        <f>ROUND(VLOOKUP($Q57,[1]ht!$A$2:$H$253,4,FALSE),1)</f>
        <v>#N/A</v>
      </c>
      <c r="AG57" s="1" t="e">
        <f>ROUND(VLOOKUP($Q57,[1]ht!$A$2:$H$253,5,FALSE),1)</f>
        <v>#N/A</v>
      </c>
      <c r="AH57" s="1" t="e">
        <f>ROUND(VLOOKUP($Q57,[1]ht!$A$2:$H$253,6,FALSE),1)</f>
        <v>#N/A</v>
      </c>
      <c r="AI57" s="1" t="e">
        <f>ROUND(VLOOKUP($Q57,[1]ht!$A$2:$H$253,7,FALSE),1)</f>
        <v>#N/A</v>
      </c>
      <c r="AJ57" s="1" t="e">
        <f>ROUND(VLOOKUP($Q57,[1]ht!$A$2:$H$253,8,FALSE),1)</f>
        <v>#N/A</v>
      </c>
    </row>
    <row r="58" spans="1:36">
      <c r="A58" s="5">
        <v>53</v>
      </c>
      <c r="B58" s="6"/>
      <c r="C58" s="6"/>
      <c r="D58" s="32"/>
      <c r="E58" s="21"/>
      <c r="F58" s="9"/>
      <c r="G58" s="30">
        <f t="shared" si="5"/>
        <v>0</v>
      </c>
      <c r="H58" s="30">
        <f t="shared" si="6"/>
        <v>0</v>
      </c>
      <c r="I58" s="9"/>
      <c r="J58" s="9"/>
      <c r="K58" s="24" t="str">
        <f t="shared" si="0"/>
        <v/>
      </c>
      <c r="L58" s="24" t="str">
        <f t="shared" si="1"/>
        <v/>
      </c>
      <c r="M58" s="24" t="str">
        <f t="shared" si="2"/>
        <v/>
      </c>
      <c r="N58" s="10" t="str">
        <f>[1]Profile!$B$2</f>
        <v>700101-1</v>
      </c>
      <c r="O58" s="11" t="e">
        <f>#REF!</f>
        <v>#REF!</v>
      </c>
      <c r="P58" s="1" t="str">
        <f t="shared" si="3"/>
        <v>0</v>
      </c>
      <c r="Q58" s="1" t="str">
        <f t="shared" si="4"/>
        <v>0</v>
      </c>
      <c r="R58" s="1" t="e">
        <f>ROUND(VLOOKUP($P58,[1]age!$A$2:$M$457,2,FALSE),1)</f>
        <v>#N/A</v>
      </c>
      <c r="S58" s="1" t="e">
        <f>ROUND(VLOOKUP($P58,[1]age!$A$2:$M$457,3,FALSE),1)</f>
        <v>#N/A</v>
      </c>
      <c r="T58" s="1" t="e">
        <f>ROUND(VLOOKUP($P58,[1]age!$A$2:$M$457,4,FALSE),1)</f>
        <v>#N/A</v>
      </c>
      <c r="U58" s="1" t="e">
        <f>ROUND(VLOOKUP($P58,[1]age!$A$2:$M$457,5,FALSE),1)</f>
        <v>#N/A</v>
      </c>
      <c r="V58" s="1" t="e">
        <f>ROUND(VLOOKUP($P58,[1]age!$A$2:$M$457,6,FALSE),1)</f>
        <v>#N/A</v>
      </c>
      <c r="W58" s="1" t="e">
        <f>ROUND(VLOOKUP($P58,[1]age!$A$2:$M$457,7,FALSE),1)</f>
        <v>#N/A</v>
      </c>
      <c r="X58" s="1" t="e">
        <f>ROUND(VLOOKUP($P58,[1]age!$A$2:$M$457,8,FALSE),1)</f>
        <v>#N/A</v>
      </c>
      <c r="Y58" s="1" t="e">
        <f>ROUND(VLOOKUP($P58,[1]age!$A$2:$M$457,9,FALSE),1)</f>
        <v>#N/A</v>
      </c>
      <c r="Z58" s="1" t="e">
        <f>ROUND(VLOOKUP($P58,[1]age!$A$2:$M$457,10,FALSE),1)</f>
        <v>#N/A</v>
      </c>
      <c r="AA58" s="1" t="e">
        <f>ROUND(VLOOKUP($P58,[1]age!$A$2:$M$457,11,FALSE),1)</f>
        <v>#N/A</v>
      </c>
      <c r="AB58" s="1" t="e">
        <f>ROUND(VLOOKUP($P58,[1]age!$A$2:$M$457,12,FALSE),1)</f>
        <v>#N/A</v>
      </c>
      <c r="AC58" s="1" t="e">
        <f>ROUND(VLOOKUP($P58,[1]age!$A$2:$M$457,13,FALSE),1)</f>
        <v>#N/A</v>
      </c>
      <c r="AD58" s="1" t="e">
        <f>ROUND(VLOOKUP($Q58,[1]ht!$A$2:$H$253,2,FALSE),1)</f>
        <v>#N/A</v>
      </c>
      <c r="AE58" s="1" t="e">
        <f>ROUND(VLOOKUP($Q58,[1]ht!$A$2:$H$253,3,FALSE),1)</f>
        <v>#N/A</v>
      </c>
      <c r="AF58" s="1" t="e">
        <f>ROUND(VLOOKUP($Q58,[1]ht!$A$2:$H$253,4,FALSE),1)</f>
        <v>#N/A</v>
      </c>
      <c r="AG58" s="1" t="e">
        <f>ROUND(VLOOKUP($Q58,[1]ht!$A$2:$H$253,5,FALSE),1)</f>
        <v>#N/A</v>
      </c>
      <c r="AH58" s="1" t="e">
        <f>ROUND(VLOOKUP($Q58,[1]ht!$A$2:$H$253,6,FALSE),1)</f>
        <v>#N/A</v>
      </c>
      <c r="AI58" s="1" t="e">
        <f>ROUND(VLOOKUP($Q58,[1]ht!$A$2:$H$253,7,FALSE),1)</f>
        <v>#N/A</v>
      </c>
      <c r="AJ58" s="1" t="e">
        <f>ROUND(VLOOKUP($Q58,[1]ht!$A$2:$H$253,8,FALSE),1)</f>
        <v>#N/A</v>
      </c>
    </row>
    <row r="59" spans="1:36">
      <c r="A59" s="5">
        <v>54</v>
      </c>
      <c r="B59" s="6"/>
      <c r="C59" s="6"/>
      <c r="D59" s="32"/>
      <c r="E59" s="21"/>
      <c r="F59" s="9"/>
      <c r="G59" s="30">
        <f t="shared" si="5"/>
        <v>0</v>
      </c>
      <c r="H59" s="30">
        <f t="shared" si="6"/>
        <v>0</v>
      </c>
      <c r="I59" s="9"/>
      <c r="J59" s="9"/>
      <c r="K59" s="24" t="str">
        <f t="shared" si="0"/>
        <v/>
      </c>
      <c r="L59" s="24" t="str">
        <f t="shared" si="1"/>
        <v/>
      </c>
      <c r="M59" s="24" t="str">
        <f t="shared" si="2"/>
        <v/>
      </c>
      <c r="N59" s="10" t="str">
        <f>[1]Profile!$B$2</f>
        <v>700101-1</v>
      </c>
      <c r="O59" s="11" t="e">
        <f>#REF!</f>
        <v>#REF!</v>
      </c>
      <c r="P59" s="1" t="str">
        <f t="shared" si="3"/>
        <v>0</v>
      </c>
      <c r="Q59" s="1" t="str">
        <f t="shared" si="4"/>
        <v>0</v>
      </c>
      <c r="R59" s="1" t="e">
        <f>ROUND(VLOOKUP($P59,[1]age!$A$2:$M$457,2,FALSE),1)</f>
        <v>#N/A</v>
      </c>
      <c r="S59" s="1" t="e">
        <f>ROUND(VLOOKUP($P59,[1]age!$A$2:$M$457,3,FALSE),1)</f>
        <v>#N/A</v>
      </c>
      <c r="T59" s="1" t="e">
        <f>ROUND(VLOOKUP($P59,[1]age!$A$2:$M$457,4,FALSE),1)</f>
        <v>#N/A</v>
      </c>
      <c r="U59" s="1" t="e">
        <f>ROUND(VLOOKUP($P59,[1]age!$A$2:$M$457,5,FALSE),1)</f>
        <v>#N/A</v>
      </c>
      <c r="V59" s="1" t="e">
        <f>ROUND(VLOOKUP($P59,[1]age!$A$2:$M$457,6,FALSE),1)</f>
        <v>#N/A</v>
      </c>
      <c r="W59" s="1" t="e">
        <f>ROUND(VLOOKUP($P59,[1]age!$A$2:$M$457,7,FALSE),1)</f>
        <v>#N/A</v>
      </c>
      <c r="X59" s="1" t="e">
        <f>ROUND(VLOOKUP($P59,[1]age!$A$2:$M$457,8,FALSE),1)</f>
        <v>#N/A</v>
      </c>
      <c r="Y59" s="1" t="e">
        <f>ROUND(VLOOKUP($P59,[1]age!$A$2:$M$457,9,FALSE),1)</f>
        <v>#N/A</v>
      </c>
      <c r="Z59" s="1" t="e">
        <f>ROUND(VLOOKUP($P59,[1]age!$A$2:$M$457,10,FALSE),1)</f>
        <v>#N/A</v>
      </c>
      <c r="AA59" s="1" t="e">
        <f>ROUND(VLOOKUP($P59,[1]age!$A$2:$M$457,11,FALSE),1)</f>
        <v>#N/A</v>
      </c>
      <c r="AB59" s="1" t="e">
        <f>ROUND(VLOOKUP($P59,[1]age!$A$2:$M$457,12,FALSE),1)</f>
        <v>#N/A</v>
      </c>
      <c r="AC59" s="1" t="e">
        <f>ROUND(VLOOKUP($P59,[1]age!$A$2:$M$457,13,FALSE),1)</f>
        <v>#N/A</v>
      </c>
      <c r="AD59" s="1" t="e">
        <f>ROUND(VLOOKUP($Q59,[1]ht!$A$2:$H$253,2,FALSE),1)</f>
        <v>#N/A</v>
      </c>
      <c r="AE59" s="1" t="e">
        <f>ROUND(VLOOKUP($Q59,[1]ht!$A$2:$H$253,3,FALSE),1)</f>
        <v>#N/A</v>
      </c>
      <c r="AF59" s="1" t="e">
        <f>ROUND(VLOOKUP($Q59,[1]ht!$A$2:$H$253,4,FALSE),1)</f>
        <v>#N/A</v>
      </c>
      <c r="AG59" s="1" t="e">
        <f>ROUND(VLOOKUP($Q59,[1]ht!$A$2:$H$253,5,FALSE),1)</f>
        <v>#N/A</v>
      </c>
      <c r="AH59" s="1" t="e">
        <f>ROUND(VLOOKUP($Q59,[1]ht!$A$2:$H$253,6,FALSE),1)</f>
        <v>#N/A</v>
      </c>
      <c r="AI59" s="1" t="e">
        <f>ROUND(VLOOKUP($Q59,[1]ht!$A$2:$H$253,7,FALSE),1)</f>
        <v>#N/A</v>
      </c>
      <c r="AJ59" s="1" t="e">
        <f>ROUND(VLOOKUP($Q59,[1]ht!$A$2:$H$253,8,FALSE),1)</f>
        <v>#N/A</v>
      </c>
    </row>
    <row r="60" spans="1:36">
      <c r="A60" s="5">
        <v>55</v>
      </c>
      <c r="B60" s="6"/>
      <c r="C60" s="6"/>
      <c r="D60" s="32"/>
      <c r="E60" s="21"/>
      <c r="F60" s="9"/>
      <c r="G60" s="30">
        <f t="shared" si="5"/>
        <v>0</v>
      </c>
      <c r="H60" s="30">
        <f t="shared" si="6"/>
        <v>0</v>
      </c>
      <c r="I60" s="9"/>
      <c r="J60" s="9"/>
      <c r="K60" s="24" t="str">
        <f t="shared" si="0"/>
        <v/>
      </c>
      <c r="L60" s="24" t="str">
        <f t="shared" si="1"/>
        <v/>
      </c>
      <c r="M60" s="24" t="str">
        <f t="shared" si="2"/>
        <v/>
      </c>
      <c r="N60" s="10" t="str">
        <f>[1]Profile!$B$2</f>
        <v>700101-1</v>
      </c>
      <c r="O60" s="11" t="e">
        <f>#REF!</f>
        <v>#REF!</v>
      </c>
      <c r="P60" s="1" t="str">
        <f t="shared" si="3"/>
        <v>0</v>
      </c>
      <c r="Q60" s="1" t="str">
        <f t="shared" si="4"/>
        <v>0</v>
      </c>
      <c r="R60" s="1" t="e">
        <f>ROUND(VLOOKUP($P60,[1]age!$A$2:$M$457,2,FALSE),1)</f>
        <v>#N/A</v>
      </c>
      <c r="S60" s="1" t="e">
        <f>ROUND(VLOOKUP($P60,[1]age!$A$2:$M$457,3,FALSE),1)</f>
        <v>#N/A</v>
      </c>
      <c r="T60" s="1" t="e">
        <f>ROUND(VLOOKUP($P60,[1]age!$A$2:$M$457,4,FALSE),1)</f>
        <v>#N/A</v>
      </c>
      <c r="U60" s="1" t="e">
        <f>ROUND(VLOOKUP($P60,[1]age!$A$2:$M$457,5,FALSE),1)</f>
        <v>#N/A</v>
      </c>
      <c r="V60" s="1" t="e">
        <f>ROUND(VLOOKUP($P60,[1]age!$A$2:$M$457,6,FALSE),1)</f>
        <v>#N/A</v>
      </c>
      <c r="W60" s="1" t="e">
        <f>ROUND(VLOOKUP($P60,[1]age!$A$2:$M$457,7,FALSE),1)</f>
        <v>#N/A</v>
      </c>
      <c r="X60" s="1" t="e">
        <f>ROUND(VLOOKUP($P60,[1]age!$A$2:$M$457,8,FALSE),1)</f>
        <v>#N/A</v>
      </c>
      <c r="Y60" s="1" t="e">
        <f>ROUND(VLOOKUP($P60,[1]age!$A$2:$M$457,9,FALSE),1)</f>
        <v>#N/A</v>
      </c>
      <c r="Z60" s="1" t="e">
        <f>ROUND(VLOOKUP($P60,[1]age!$A$2:$M$457,10,FALSE),1)</f>
        <v>#N/A</v>
      </c>
      <c r="AA60" s="1" t="e">
        <f>ROUND(VLOOKUP($P60,[1]age!$A$2:$M$457,11,FALSE),1)</f>
        <v>#N/A</v>
      </c>
      <c r="AB60" s="1" t="e">
        <f>ROUND(VLOOKUP($P60,[1]age!$A$2:$M$457,12,FALSE),1)</f>
        <v>#N/A</v>
      </c>
      <c r="AC60" s="1" t="e">
        <f>ROUND(VLOOKUP($P60,[1]age!$A$2:$M$457,13,FALSE),1)</f>
        <v>#N/A</v>
      </c>
      <c r="AD60" s="1" t="e">
        <f>ROUND(VLOOKUP($Q60,[1]ht!$A$2:$H$253,2,FALSE),1)</f>
        <v>#N/A</v>
      </c>
      <c r="AE60" s="1" t="e">
        <f>ROUND(VLOOKUP($Q60,[1]ht!$A$2:$H$253,3,FALSE),1)</f>
        <v>#N/A</v>
      </c>
      <c r="AF60" s="1" t="e">
        <f>ROUND(VLOOKUP($Q60,[1]ht!$A$2:$H$253,4,FALSE),1)</f>
        <v>#N/A</v>
      </c>
      <c r="AG60" s="1" t="e">
        <f>ROUND(VLOOKUP($Q60,[1]ht!$A$2:$H$253,5,FALSE),1)</f>
        <v>#N/A</v>
      </c>
      <c r="AH60" s="1" t="e">
        <f>ROUND(VLOOKUP($Q60,[1]ht!$A$2:$H$253,6,FALSE),1)</f>
        <v>#N/A</v>
      </c>
      <c r="AI60" s="1" t="e">
        <f>ROUND(VLOOKUP($Q60,[1]ht!$A$2:$H$253,7,FALSE),1)</f>
        <v>#N/A</v>
      </c>
      <c r="AJ60" s="1" t="e">
        <f>ROUND(VLOOKUP($Q60,[1]ht!$A$2:$H$253,8,FALSE),1)</f>
        <v>#N/A</v>
      </c>
    </row>
    <row r="61" spans="1:36">
      <c r="A61" s="5">
        <v>56</v>
      </c>
      <c r="B61" s="6"/>
      <c r="C61" s="6"/>
      <c r="D61" s="32"/>
      <c r="E61" s="21"/>
      <c r="F61" s="9"/>
      <c r="G61" s="30">
        <f t="shared" si="5"/>
        <v>0</v>
      </c>
      <c r="H61" s="30">
        <f t="shared" si="6"/>
        <v>0</v>
      </c>
      <c r="I61" s="9"/>
      <c r="J61" s="9"/>
      <c r="K61" s="24" t="str">
        <f t="shared" si="0"/>
        <v/>
      </c>
      <c r="L61" s="24" t="str">
        <f t="shared" si="1"/>
        <v/>
      </c>
      <c r="M61" s="24" t="str">
        <f t="shared" si="2"/>
        <v/>
      </c>
      <c r="N61" s="10" t="str">
        <f>[1]Profile!$B$2</f>
        <v>700101-1</v>
      </c>
      <c r="O61" s="11" t="e">
        <f>#REF!</f>
        <v>#REF!</v>
      </c>
      <c r="P61" s="1" t="str">
        <f t="shared" si="3"/>
        <v>0</v>
      </c>
      <c r="Q61" s="1" t="str">
        <f t="shared" si="4"/>
        <v>0</v>
      </c>
      <c r="R61" s="1" t="e">
        <f>ROUND(VLOOKUP($P61,[1]age!$A$2:$M$457,2,FALSE),1)</f>
        <v>#N/A</v>
      </c>
      <c r="S61" s="1" t="e">
        <f>ROUND(VLOOKUP($P61,[1]age!$A$2:$M$457,3,FALSE),1)</f>
        <v>#N/A</v>
      </c>
      <c r="T61" s="1" t="e">
        <f>ROUND(VLOOKUP($P61,[1]age!$A$2:$M$457,4,FALSE),1)</f>
        <v>#N/A</v>
      </c>
      <c r="U61" s="1" t="e">
        <f>ROUND(VLOOKUP($P61,[1]age!$A$2:$M$457,5,FALSE),1)</f>
        <v>#N/A</v>
      </c>
      <c r="V61" s="1" t="e">
        <f>ROUND(VLOOKUP($P61,[1]age!$A$2:$M$457,6,FALSE),1)</f>
        <v>#N/A</v>
      </c>
      <c r="W61" s="1" t="e">
        <f>ROUND(VLOOKUP($P61,[1]age!$A$2:$M$457,7,FALSE),1)</f>
        <v>#N/A</v>
      </c>
      <c r="X61" s="1" t="e">
        <f>ROUND(VLOOKUP($P61,[1]age!$A$2:$M$457,8,FALSE),1)</f>
        <v>#N/A</v>
      </c>
      <c r="Y61" s="1" t="e">
        <f>ROUND(VLOOKUP($P61,[1]age!$A$2:$M$457,9,FALSE),1)</f>
        <v>#N/A</v>
      </c>
      <c r="Z61" s="1" t="e">
        <f>ROUND(VLOOKUP($P61,[1]age!$A$2:$M$457,10,FALSE),1)</f>
        <v>#N/A</v>
      </c>
      <c r="AA61" s="1" t="e">
        <f>ROUND(VLOOKUP($P61,[1]age!$A$2:$M$457,11,FALSE),1)</f>
        <v>#N/A</v>
      </c>
      <c r="AB61" s="1" t="e">
        <f>ROUND(VLOOKUP($P61,[1]age!$A$2:$M$457,12,FALSE),1)</f>
        <v>#N/A</v>
      </c>
      <c r="AC61" s="1" t="e">
        <f>ROUND(VLOOKUP($P61,[1]age!$A$2:$M$457,13,FALSE),1)</f>
        <v>#N/A</v>
      </c>
      <c r="AD61" s="1" t="e">
        <f>ROUND(VLOOKUP($Q61,[1]ht!$A$2:$H$253,2,FALSE),1)</f>
        <v>#N/A</v>
      </c>
      <c r="AE61" s="1" t="e">
        <f>ROUND(VLOOKUP($Q61,[1]ht!$A$2:$H$253,3,FALSE),1)</f>
        <v>#N/A</v>
      </c>
      <c r="AF61" s="1" t="e">
        <f>ROUND(VLOOKUP($Q61,[1]ht!$A$2:$H$253,4,FALSE),1)</f>
        <v>#N/A</v>
      </c>
      <c r="AG61" s="1" t="e">
        <f>ROUND(VLOOKUP($Q61,[1]ht!$A$2:$H$253,5,FALSE),1)</f>
        <v>#N/A</v>
      </c>
      <c r="AH61" s="1" t="e">
        <f>ROUND(VLOOKUP($Q61,[1]ht!$A$2:$H$253,6,FALSE),1)</f>
        <v>#N/A</v>
      </c>
      <c r="AI61" s="1" t="e">
        <f>ROUND(VLOOKUP($Q61,[1]ht!$A$2:$H$253,7,FALSE),1)</f>
        <v>#N/A</v>
      </c>
      <c r="AJ61" s="1" t="e">
        <f>ROUND(VLOOKUP($Q61,[1]ht!$A$2:$H$253,8,FALSE),1)</f>
        <v>#N/A</v>
      </c>
    </row>
    <row r="62" spans="1:36">
      <c r="A62" s="5">
        <v>57</v>
      </c>
      <c r="B62" s="6"/>
      <c r="C62" s="6"/>
      <c r="D62" s="32"/>
      <c r="E62" s="21"/>
      <c r="F62" s="9"/>
      <c r="G62" s="30">
        <f t="shared" si="5"/>
        <v>0</v>
      </c>
      <c r="H62" s="30">
        <f t="shared" si="6"/>
        <v>0</v>
      </c>
      <c r="I62" s="9"/>
      <c r="J62" s="9"/>
      <c r="K62" s="24" t="str">
        <f t="shared" si="0"/>
        <v/>
      </c>
      <c r="L62" s="24" t="str">
        <f t="shared" si="1"/>
        <v/>
      </c>
      <c r="M62" s="24" t="str">
        <f t="shared" si="2"/>
        <v/>
      </c>
      <c r="N62" s="10" t="str">
        <f>[1]Profile!$B$2</f>
        <v>700101-1</v>
      </c>
      <c r="O62" s="11" t="e">
        <f>#REF!</f>
        <v>#REF!</v>
      </c>
      <c r="P62" s="1" t="str">
        <f t="shared" si="3"/>
        <v>0</v>
      </c>
      <c r="Q62" s="1" t="str">
        <f t="shared" si="4"/>
        <v>0</v>
      </c>
      <c r="R62" s="1" t="e">
        <f>ROUND(VLOOKUP($P62,[1]age!$A$2:$M$457,2,FALSE),1)</f>
        <v>#N/A</v>
      </c>
      <c r="S62" s="1" t="e">
        <f>ROUND(VLOOKUP($P62,[1]age!$A$2:$M$457,3,FALSE),1)</f>
        <v>#N/A</v>
      </c>
      <c r="T62" s="1" t="e">
        <f>ROUND(VLOOKUP($P62,[1]age!$A$2:$M$457,4,FALSE),1)</f>
        <v>#N/A</v>
      </c>
      <c r="U62" s="1" t="e">
        <f>ROUND(VLOOKUP($P62,[1]age!$A$2:$M$457,5,FALSE),1)</f>
        <v>#N/A</v>
      </c>
      <c r="V62" s="1" t="e">
        <f>ROUND(VLOOKUP($P62,[1]age!$A$2:$M$457,6,FALSE),1)</f>
        <v>#N/A</v>
      </c>
      <c r="W62" s="1" t="e">
        <f>ROUND(VLOOKUP($P62,[1]age!$A$2:$M$457,7,FALSE),1)</f>
        <v>#N/A</v>
      </c>
      <c r="X62" s="1" t="e">
        <f>ROUND(VLOOKUP($P62,[1]age!$A$2:$M$457,8,FALSE),1)</f>
        <v>#N/A</v>
      </c>
      <c r="Y62" s="1" t="e">
        <f>ROUND(VLOOKUP($P62,[1]age!$A$2:$M$457,9,FALSE),1)</f>
        <v>#N/A</v>
      </c>
      <c r="Z62" s="1" t="e">
        <f>ROUND(VLOOKUP($P62,[1]age!$A$2:$M$457,10,FALSE),1)</f>
        <v>#N/A</v>
      </c>
      <c r="AA62" s="1" t="e">
        <f>ROUND(VLOOKUP($P62,[1]age!$A$2:$M$457,11,FALSE),1)</f>
        <v>#N/A</v>
      </c>
      <c r="AB62" s="1" t="e">
        <f>ROUND(VLOOKUP($P62,[1]age!$A$2:$M$457,12,FALSE),1)</f>
        <v>#N/A</v>
      </c>
      <c r="AC62" s="1" t="e">
        <f>ROUND(VLOOKUP($P62,[1]age!$A$2:$M$457,13,FALSE),1)</f>
        <v>#N/A</v>
      </c>
      <c r="AD62" s="1" t="e">
        <f>ROUND(VLOOKUP($Q62,[1]ht!$A$2:$H$253,2,FALSE),1)</f>
        <v>#N/A</v>
      </c>
      <c r="AE62" s="1" t="e">
        <f>ROUND(VLOOKUP($Q62,[1]ht!$A$2:$H$253,3,FALSE),1)</f>
        <v>#N/A</v>
      </c>
      <c r="AF62" s="1" t="e">
        <f>ROUND(VLOOKUP($Q62,[1]ht!$A$2:$H$253,4,FALSE),1)</f>
        <v>#N/A</v>
      </c>
      <c r="AG62" s="1" t="e">
        <f>ROUND(VLOOKUP($Q62,[1]ht!$A$2:$H$253,5,FALSE),1)</f>
        <v>#N/A</v>
      </c>
      <c r="AH62" s="1" t="e">
        <f>ROUND(VLOOKUP($Q62,[1]ht!$A$2:$H$253,6,FALSE),1)</f>
        <v>#N/A</v>
      </c>
      <c r="AI62" s="1" t="e">
        <f>ROUND(VLOOKUP($Q62,[1]ht!$A$2:$H$253,7,FALSE),1)</f>
        <v>#N/A</v>
      </c>
      <c r="AJ62" s="1" t="e">
        <f>ROUND(VLOOKUP($Q62,[1]ht!$A$2:$H$253,8,FALSE),1)</f>
        <v>#N/A</v>
      </c>
    </row>
    <row r="63" spans="1:36">
      <c r="A63" s="5">
        <v>58</v>
      </c>
      <c r="B63" s="6"/>
      <c r="C63" s="6"/>
      <c r="D63" s="32"/>
      <c r="E63" s="21"/>
      <c r="F63" s="9"/>
      <c r="G63" s="30">
        <f t="shared" si="5"/>
        <v>0</v>
      </c>
      <c r="H63" s="30">
        <f t="shared" si="6"/>
        <v>0</v>
      </c>
      <c r="I63" s="9"/>
      <c r="J63" s="9"/>
      <c r="K63" s="24" t="str">
        <f t="shared" si="0"/>
        <v/>
      </c>
      <c r="L63" s="24" t="str">
        <f t="shared" si="1"/>
        <v/>
      </c>
      <c r="M63" s="24" t="str">
        <f t="shared" si="2"/>
        <v/>
      </c>
      <c r="N63" s="10" t="str">
        <f>[1]Profile!$B$2</f>
        <v>700101-1</v>
      </c>
      <c r="O63" s="11" t="e">
        <f>#REF!</f>
        <v>#REF!</v>
      </c>
      <c r="P63" s="1" t="str">
        <f t="shared" si="3"/>
        <v>0</v>
      </c>
      <c r="Q63" s="1" t="str">
        <f t="shared" si="4"/>
        <v>0</v>
      </c>
      <c r="R63" s="1" t="e">
        <f>ROUND(VLOOKUP($P63,[1]age!$A$2:$M$457,2,FALSE),1)</f>
        <v>#N/A</v>
      </c>
      <c r="S63" s="1" t="e">
        <f>ROUND(VLOOKUP($P63,[1]age!$A$2:$M$457,3,FALSE),1)</f>
        <v>#N/A</v>
      </c>
      <c r="T63" s="1" t="e">
        <f>ROUND(VLOOKUP($P63,[1]age!$A$2:$M$457,4,FALSE),1)</f>
        <v>#N/A</v>
      </c>
      <c r="U63" s="1" t="e">
        <f>ROUND(VLOOKUP($P63,[1]age!$A$2:$M$457,5,FALSE),1)</f>
        <v>#N/A</v>
      </c>
      <c r="V63" s="1" t="e">
        <f>ROUND(VLOOKUP($P63,[1]age!$A$2:$M$457,6,FALSE),1)</f>
        <v>#N/A</v>
      </c>
      <c r="W63" s="1" t="e">
        <f>ROUND(VLOOKUP($P63,[1]age!$A$2:$M$457,7,FALSE),1)</f>
        <v>#N/A</v>
      </c>
      <c r="X63" s="1" t="e">
        <f>ROUND(VLOOKUP($P63,[1]age!$A$2:$M$457,8,FALSE),1)</f>
        <v>#N/A</v>
      </c>
      <c r="Y63" s="1" t="e">
        <f>ROUND(VLOOKUP($P63,[1]age!$A$2:$M$457,9,FALSE),1)</f>
        <v>#N/A</v>
      </c>
      <c r="Z63" s="1" t="e">
        <f>ROUND(VLOOKUP($P63,[1]age!$A$2:$M$457,10,FALSE),1)</f>
        <v>#N/A</v>
      </c>
      <c r="AA63" s="1" t="e">
        <f>ROUND(VLOOKUP($P63,[1]age!$A$2:$M$457,11,FALSE),1)</f>
        <v>#N/A</v>
      </c>
      <c r="AB63" s="1" t="e">
        <f>ROUND(VLOOKUP($P63,[1]age!$A$2:$M$457,12,FALSE),1)</f>
        <v>#N/A</v>
      </c>
      <c r="AC63" s="1" t="e">
        <f>ROUND(VLOOKUP($P63,[1]age!$A$2:$M$457,13,FALSE),1)</f>
        <v>#N/A</v>
      </c>
      <c r="AD63" s="1" t="e">
        <f>ROUND(VLOOKUP($Q63,[1]ht!$A$2:$H$253,2,FALSE),1)</f>
        <v>#N/A</v>
      </c>
      <c r="AE63" s="1" t="e">
        <f>ROUND(VLOOKUP($Q63,[1]ht!$A$2:$H$253,3,FALSE),1)</f>
        <v>#N/A</v>
      </c>
      <c r="AF63" s="1" t="e">
        <f>ROUND(VLOOKUP($Q63,[1]ht!$A$2:$H$253,4,FALSE),1)</f>
        <v>#N/A</v>
      </c>
      <c r="AG63" s="1" t="e">
        <f>ROUND(VLOOKUP($Q63,[1]ht!$A$2:$H$253,5,FALSE),1)</f>
        <v>#N/A</v>
      </c>
      <c r="AH63" s="1" t="e">
        <f>ROUND(VLOOKUP($Q63,[1]ht!$A$2:$H$253,6,FALSE),1)</f>
        <v>#N/A</v>
      </c>
      <c r="AI63" s="1" t="e">
        <f>ROUND(VLOOKUP($Q63,[1]ht!$A$2:$H$253,7,FALSE),1)</f>
        <v>#N/A</v>
      </c>
      <c r="AJ63" s="1" t="e">
        <f>ROUND(VLOOKUP($Q63,[1]ht!$A$2:$H$253,8,FALSE),1)</f>
        <v>#N/A</v>
      </c>
    </row>
    <row r="64" spans="1:36">
      <c r="A64" s="5">
        <v>59</v>
      </c>
      <c r="B64" s="6"/>
      <c r="C64" s="6"/>
      <c r="D64" s="32"/>
      <c r="E64" s="21"/>
      <c r="F64" s="9"/>
      <c r="G64" s="30">
        <f t="shared" si="5"/>
        <v>0</v>
      </c>
      <c r="H64" s="30">
        <f t="shared" si="6"/>
        <v>0</v>
      </c>
      <c r="I64" s="9"/>
      <c r="J64" s="9"/>
      <c r="K64" s="24" t="str">
        <f t="shared" si="0"/>
        <v/>
      </c>
      <c r="L64" s="24" t="str">
        <f t="shared" si="1"/>
        <v/>
      </c>
      <c r="M64" s="24" t="str">
        <f t="shared" si="2"/>
        <v/>
      </c>
      <c r="N64" s="10" t="str">
        <f>[1]Profile!$B$2</f>
        <v>700101-1</v>
      </c>
      <c r="O64" s="11" t="e">
        <f>#REF!</f>
        <v>#REF!</v>
      </c>
      <c r="P64" s="1" t="str">
        <f t="shared" si="3"/>
        <v>0</v>
      </c>
      <c r="Q64" s="1" t="str">
        <f t="shared" si="4"/>
        <v>0</v>
      </c>
      <c r="R64" s="1" t="e">
        <f>ROUND(VLOOKUP($P64,[1]age!$A$2:$M$457,2,FALSE),1)</f>
        <v>#N/A</v>
      </c>
      <c r="S64" s="1" t="e">
        <f>ROUND(VLOOKUP($P64,[1]age!$A$2:$M$457,3,FALSE),1)</f>
        <v>#N/A</v>
      </c>
      <c r="T64" s="1" t="e">
        <f>ROUND(VLOOKUP($P64,[1]age!$A$2:$M$457,4,FALSE),1)</f>
        <v>#N/A</v>
      </c>
      <c r="U64" s="1" t="e">
        <f>ROUND(VLOOKUP($P64,[1]age!$A$2:$M$457,5,FALSE),1)</f>
        <v>#N/A</v>
      </c>
      <c r="V64" s="1" t="e">
        <f>ROUND(VLOOKUP($P64,[1]age!$A$2:$M$457,6,FALSE),1)</f>
        <v>#N/A</v>
      </c>
      <c r="W64" s="1" t="e">
        <f>ROUND(VLOOKUP($P64,[1]age!$A$2:$M$457,7,FALSE),1)</f>
        <v>#N/A</v>
      </c>
      <c r="X64" s="1" t="e">
        <f>ROUND(VLOOKUP($P64,[1]age!$A$2:$M$457,8,FALSE),1)</f>
        <v>#N/A</v>
      </c>
      <c r="Y64" s="1" t="e">
        <f>ROUND(VLOOKUP($P64,[1]age!$A$2:$M$457,9,FALSE),1)</f>
        <v>#N/A</v>
      </c>
      <c r="Z64" s="1" t="e">
        <f>ROUND(VLOOKUP($P64,[1]age!$A$2:$M$457,10,FALSE),1)</f>
        <v>#N/A</v>
      </c>
      <c r="AA64" s="1" t="e">
        <f>ROUND(VLOOKUP($P64,[1]age!$A$2:$M$457,11,FALSE),1)</f>
        <v>#N/A</v>
      </c>
      <c r="AB64" s="1" t="e">
        <f>ROUND(VLOOKUP($P64,[1]age!$A$2:$M$457,12,FALSE),1)</f>
        <v>#N/A</v>
      </c>
      <c r="AC64" s="1" t="e">
        <f>ROUND(VLOOKUP($P64,[1]age!$A$2:$M$457,13,FALSE),1)</f>
        <v>#N/A</v>
      </c>
      <c r="AD64" s="1" t="e">
        <f>ROUND(VLOOKUP($Q64,[1]ht!$A$2:$H$253,2,FALSE),1)</f>
        <v>#N/A</v>
      </c>
      <c r="AE64" s="1" t="e">
        <f>ROUND(VLOOKUP($Q64,[1]ht!$A$2:$H$253,3,FALSE),1)</f>
        <v>#N/A</v>
      </c>
      <c r="AF64" s="1" t="e">
        <f>ROUND(VLOOKUP($Q64,[1]ht!$A$2:$H$253,4,FALSE),1)</f>
        <v>#N/A</v>
      </c>
      <c r="AG64" s="1" t="e">
        <f>ROUND(VLOOKUP($Q64,[1]ht!$A$2:$H$253,5,FALSE),1)</f>
        <v>#N/A</v>
      </c>
      <c r="AH64" s="1" t="e">
        <f>ROUND(VLOOKUP($Q64,[1]ht!$A$2:$H$253,6,FALSE),1)</f>
        <v>#N/A</v>
      </c>
      <c r="AI64" s="1" t="e">
        <f>ROUND(VLOOKUP($Q64,[1]ht!$A$2:$H$253,7,FALSE),1)</f>
        <v>#N/A</v>
      </c>
      <c r="AJ64" s="1" t="e">
        <f>ROUND(VLOOKUP($Q64,[1]ht!$A$2:$H$253,8,FALSE),1)</f>
        <v>#N/A</v>
      </c>
    </row>
    <row r="65" spans="1:36">
      <c r="A65" s="5">
        <v>60</v>
      </c>
      <c r="B65" s="6"/>
      <c r="C65" s="6"/>
      <c r="D65" s="32"/>
      <c r="E65" s="21"/>
      <c r="F65" s="9"/>
      <c r="G65" s="30">
        <f t="shared" si="5"/>
        <v>0</v>
      </c>
      <c r="H65" s="30">
        <f t="shared" si="6"/>
        <v>0</v>
      </c>
      <c r="I65" s="9"/>
      <c r="J65" s="9"/>
      <c r="K65" s="24" t="str">
        <f t="shared" si="0"/>
        <v/>
      </c>
      <c r="L65" s="24" t="str">
        <f t="shared" si="1"/>
        <v/>
      </c>
      <c r="M65" s="24" t="str">
        <f t="shared" si="2"/>
        <v/>
      </c>
      <c r="N65" s="10" t="str">
        <f>[1]Profile!$B$2</f>
        <v>700101-1</v>
      </c>
      <c r="O65" s="11" t="e">
        <f>#REF!</f>
        <v>#REF!</v>
      </c>
      <c r="P65" s="1" t="str">
        <f t="shared" si="3"/>
        <v>0</v>
      </c>
      <c r="Q65" s="1" t="str">
        <f t="shared" si="4"/>
        <v>0</v>
      </c>
      <c r="R65" s="1" t="e">
        <f>ROUND(VLOOKUP($P65,[1]age!$A$2:$M$457,2,FALSE),1)</f>
        <v>#N/A</v>
      </c>
      <c r="S65" s="1" t="e">
        <f>ROUND(VLOOKUP($P65,[1]age!$A$2:$M$457,3,FALSE),1)</f>
        <v>#N/A</v>
      </c>
      <c r="T65" s="1" t="e">
        <f>ROUND(VLOOKUP($P65,[1]age!$A$2:$M$457,4,FALSE),1)</f>
        <v>#N/A</v>
      </c>
      <c r="U65" s="1" t="e">
        <f>ROUND(VLOOKUP($P65,[1]age!$A$2:$M$457,5,FALSE),1)</f>
        <v>#N/A</v>
      </c>
      <c r="V65" s="1" t="e">
        <f>ROUND(VLOOKUP($P65,[1]age!$A$2:$M$457,6,FALSE),1)</f>
        <v>#N/A</v>
      </c>
      <c r="W65" s="1" t="e">
        <f>ROUND(VLOOKUP($P65,[1]age!$A$2:$M$457,7,FALSE),1)</f>
        <v>#N/A</v>
      </c>
      <c r="X65" s="1" t="e">
        <f>ROUND(VLOOKUP($P65,[1]age!$A$2:$M$457,8,FALSE),1)</f>
        <v>#N/A</v>
      </c>
      <c r="Y65" s="1" t="e">
        <f>ROUND(VLOOKUP($P65,[1]age!$A$2:$M$457,9,FALSE),1)</f>
        <v>#N/A</v>
      </c>
      <c r="Z65" s="1" t="e">
        <f>ROUND(VLOOKUP($P65,[1]age!$A$2:$M$457,10,FALSE),1)</f>
        <v>#N/A</v>
      </c>
      <c r="AA65" s="1" t="e">
        <f>ROUND(VLOOKUP($P65,[1]age!$A$2:$M$457,11,FALSE),1)</f>
        <v>#N/A</v>
      </c>
      <c r="AB65" s="1" t="e">
        <f>ROUND(VLOOKUP($P65,[1]age!$A$2:$M$457,12,FALSE),1)</f>
        <v>#N/A</v>
      </c>
      <c r="AC65" s="1" t="e">
        <f>ROUND(VLOOKUP($P65,[1]age!$A$2:$M$457,13,FALSE),1)</f>
        <v>#N/A</v>
      </c>
      <c r="AD65" s="1" t="e">
        <f>ROUND(VLOOKUP($Q65,[1]ht!$A$2:$H$253,2,FALSE),1)</f>
        <v>#N/A</v>
      </c>
      <c r="AE65" s="1" t="e">
        <f>ROUND(VLOOKUP($Q65,[1]ht!$A$2:$H$253,3,FALSE),1)</f>
        <v>#N/A</v>
      </c>
      <c r="AF65" s="1" t="e">
        <f>ROUND(VLOOKUP($Q65,[1]ht!$A$2:$H$253,4,FALSE),1)</f>
        <v>#N/A</v>
      </c>
      <c r="AG65" s="1" t="e">
        <f>ROUND(VLOOKUP($Q65,[1]ht!$A$2:$H$253,5,FALSE),1)</f>
        <v>#N/A</v>
      </c>
      <c r="AH65" s="1" t="e">
        <f>ROUND(VLOOKUP($Q65,[1]ht!$A$2:$H$253,6,FALSE),1)</f>
        <v>#N/A</v>
      </c>
      <c r="AI65" s="1" t="e">
        <f>ROUND(VLOOKUP($Q65,[1]ht!$A$2:$H$253,7,FALSE),1)</f>
        <v>#N/A</v>
      </c>
      <c r="AJ65" s="1" t="e">
        <f>ROUND(VLOOKUP($Q65,[1]ht!$A$2:$H$253,8,FALSE),1)</f>
        <v>#N/A</v>
      </c>
    </row>
    <row r="66" spans="1:36">
      <c r="A66" s="5">
        <v>61</v>
      </c>
      <c r="B66" s="6"/>
      <c r="C66" s="6"/>
      <c r="D66" s="32"/>
      <c r="E66" s="21"/>
      <c r="F66" s="9"/>
      <c r="G66" s="30">
        <f t="shared" si="5"/>
        <v>0</v>
      </c>
      <c r="H66" s="30">
        <f t="shared" si="6"/>
        <v>0</v>
      </c>
      <c r="I66" s="9"/>
      <c r="J66" s="9"/>
      <c r="K66" s="24" t="str">
        <f t="shared" si="0"/>
        <v/>
      </c>
      <c r="L66" s="24" t="str">
        <f t="shared" si="1"/>
        <v/>
      </c>
      <c r="M66" s="24" t="str">
        <f t="shared" si="2"/>
        <v/>
      </c>
      <c r="N66" s="10" t="str">
        <f>[1]Profile!$B$2</f>
        <v>700101-1</v>
      </c>
      <c r="O66" s="11" t="e">
        <f>#REF!</f>
        <v>#REF!</v>
      </c>
      <c r="P66" s="1" t="str">
        <f t="shared" si="3"/>
        <v>0</v>
      </c>
      <c r="Q66" s="1" t="str">
        <f t="shared" si="4"/>
        <v>0</v>
      </c>
      <c r="R66" s="1" t="e">
        <f>ROUND(VLOOKUP($P66,[1]age!$A$2:$M$457,2,FALSE),1)</f>
        <v>#N/A</v>
      </c>
      <c r="S66" s="1" t="e">
        <f>ROUND(VLOOKUP($P66,[1]age!$A$2:$M$457,3,FALSE),1)</f>
        <v>#N/A</v>
      </c>
      <c r="T66" s="1" t="e">
        <f>ROUND(VLOOKUP($P66,[1]age!$A$2:$M$457,4,FALSE),1)</f>
        <v>#N/A</v>
      </c>
      <c r="U66" s="1" t="e">
        <f>ROUND(VLOOKUP($P66,[1]age!$A$2:$M$457,5,FALSE),1)</f>
        <v>#N/A</v>
      </c>
      <c r="V66" s="1" t="e">
        <f>ROUND(VLOOKUP($P66,[1]age!$A$2:$M$457,6,FALSE),1)</f>
        <v>#N/A</v>
      </c>
      <c r="W66" s="1" t="e">
        <f>ROUND(VLOOKUP($P66,[1]age!$A$2:$M$457,7,FALSE),1)</f>
        <v>#N/A</v>
      </c>
      <c r="X66" s="1" t="e">
        <f>ROUND(VLOOKUP($P66,[1]age!$A$2:$M$457,8,FALSE),1)</f>
        <v>#N/A</v>
      </c>
      <c r="Y66" s="1" t="e">
        <f>ROUND(VLOOKUP($P66,[1]age!$A$2:$M$457,9,FALSE),1)</f>
        <v>#N/A</v>
      </c>
      <c r="Z66" s="1" t="e">
        <f>ROUND(VLOOKUP($P66,[1]age!$A$2:$M$457,10,FALSE),1)</f>
        <v>#N/A</v>
      </c>
      <c r="AA66" s="1" t="e">
        <f>ROUND(VLOOKUP($P66,[1]age!$A$2:$M$457,11,FALSE),1)</f>
        <v>#N/A</v>
      </c>
      <c r="AB66" s="1" t="e">
        <f>ROUND(VLOOKUP($P66,[1]age!$A$2:$M$457,12,FALSE),1)</f>
        <v>#N/A</v>
      </c>
      <c r="AC66" s="1" t="e">
        <f>ROUND(VLOOKUP($P66,[1]age!$A$2:$M$457,13,FALSE),1)</f>
        <v>#N/A</v>
      </c>
      <c r="AD66" s="1" t="e">
        <f>ROUND(VLOOKUP($Q66,[1]ht!$A$2:$H$253,2,FALSE),1)</f>
        <v>#N/A</v>
      </c>
      <c r="AE66" s="1" t="e">
        <f>ROUND(VLOOKUP($Q66,[1]ht!$A$2:$H$253,3,FALSE),1)</f>
        <v>#N/A</v>
      </c>
      <c r="AF66" s="1" t="e">
        <f>ROUND(VLOOKUP($Q66,[1]ht!$A$2:$H$253,4,FALSE),1)</f>
        <v>#N/A</v>
      </c>
      <c r="AG66" s="1" t="e">
        <f>ROUND(VLOOKUP($Q66,[1]ht!$A$2:$H$253,5,FALSE),1)</f>
        <v>#N/A</v>
      </c>
      <c r="AH66" s="1" t="e">
        <f>ROUND(VLOOKUP($Q66,[1]ht!$A$2:$H$253,6,FALSE),1)</f>
        <v>#N/A</v>
      </c>
      <c r="AI66" s="1" t="e">
        <f>ROUND(VLOOKUP($Q66,[1]ht!$A$2:$H$253,7,FALSE),1)</f>
        <v>#N/A</v>
      </c>
      <c r="AJ66" s="1" t="e">
        <f>ROUND(VLOOKUP($Q66,[1]ht!$A$2:$H$253,8,FALSE),1)</f>
        <v>#N/A</v>
      </c>
    </row>
    <row r="67" spans="1:36">
      <c r="A67" s="5">
        <v>62</v>
      </c>
      <c r="B67" s="6"/>
      <c r="C67" s="6"/>
      <c r="D67" s="32"/>
      <c r="E67" s="21"/>
      <c r="F67" s="9"/>
      <c r="G67" s="30">
        <f t="shared" si="5"/>
        <v>0</v>
      </c>
      <c r="H67" s="30">
        <f t="shared" si="6"/>
        <v>0</v>
      </c>
      <c r="I67" s="9"/>
      <c r="J67" s="9"/>
      <c r="K67" s="24" t="str">
        <f t="shared" si="0"/>
        <v/>
      </c>
      <c r="L67" s="24" t="str">
        <f t="shared" si="1"/>
        <v/>
      </c>
      <c r="M67" s="24" t="str">
        <f t="shared" si="2"/>
        <v/>
      </c>
      <c r="N67" s="10" t="str">
        <f>[1]Profile!$B$2</f>
        <v>700101-1</v>
      </c>
      <c r="O67" s="11" t="e">
        <f>#REF!</f>
        <v>#REF!</v>
      </c>
      <c r="P67" s="1" t="str">
        <f t="shared" si="3"/>
        <v>0</v>
      </c>
      <c r="Q67" s="1" t="str">
        <f t="shared" si="4"/>
        <v>0</v>
      </c>
      <c r="R67" s="1" t="e">
        <f>ROUND(VLOOKUP($P67,[1]age!$A$2:$M$457,2,FALSE),1)</f>
        <v>#N/A</v>
      </c>
      <c r="S67" s="1" t="e">
        <f>ROUND(VLOOKUP($P67,[1]age!$A$2:$M$457,3,FALSE),1)</f>
        <v>#N/A</v>
      </c>
      <c r="T67" s="1" t="e">
        <f>ROUND(VLOOKUP($P67,[1]age!$A$2:$M$457,4,FALSE),1)</f>
        <v>#N/A</v>
      </c>
      <c r="U67" s="1" t="e">
        <f>ROUND(VLOOKUP($P67,[1]age!$A$2:$M$457,5,FALSE),1)</f>
        <v>#N/A</v>
      </c>
      <c r="V67" s="1" t="e">
        <f>ROUND(VLOOKUP($P67,[1]age!$A$2:$M$457,6,FALSE),1)</f>
        <v>#N/A</v>
      </c>
      <c r="W67" s="1" t="e">
        <f>ROUND(VLOOKUP($P67,[1]age!$A$2:$M$457,7,FALSE),1)</f>
        <v>#N/A</v>
      </c>
      <c r="X67" s="1" t="e">
        <f>ROUND(VLOOKUP($P67,[1]age!$A$2:$M$457,8,FALSE),1)</f>
        <v>#N/A</v>
      </c>
      <c r="Y67" s="1" t="e">
        <f>ROUND(VLOOKUP($P67,[1]age!$A$2:$M$457,9,FALSE),1)</f>
        <v>#N/A</v>
      </c>
      <c r="Z67" s="1" t="e">
        <f>ROUND(VLOOKUP($P67,[1]age!$A$2:$M$457,10,FALSE),1)</f>
        <v>#N/A</v>
      </c>
      <c r="AA67" s="1" t="e">
        <f>ROUND(VLOOKUP($P67,[1]age!$A$2:$M$457,11,FALSE),1)</f>
        <v>#N/A</v>
      </c>
      <c r="AB67" s="1" t="e">
        <f>ROUND(VLOOKUP($P67,[1]age!$A$2:$M$457,12,FALSE),1)</f>
        <v>#N/A</v>
      </c>
      <c r="AC67" s="1" t="e">
        <f>ROUND(VLOOKUP($P67,[1]age!$A$2:$M$457,13,FALSE),1)</f>
        <v>#N/A</v>
      </c>
      <c r="AD67" s="1" t="e">
        <f>ROUND(VLOOKUP($Q67,[1]ht!$A$2:$H$253,2,FALSE),1)</f>
        <v>#N/A</v>
      </c>
      <c r="AE67" s="1" t="e">
        <f>ROUND(VLOOKUP($Q67,[1]ht!$A$2:$H$253,3,FALSE),1)</f>
        <v>#N/A</v>
      </c>
      <c r="AF67" s="1" t="e">
        <f>ROUND(VLOOKUP($Q67,[1]ht!$A$2:$H$253,4,FALSE),1)</f>
        <v>#N/A</v>
      </c>
      <c r="AG67" s="1" t="e">
        <f>ROUND(VLOOKUP($Q67,[1]ht!$A$2:$H$253,5,FALSE),1)</f>
        <v>#N/A</v>
      </c>
      <c r="AH67" s="1" t="e">
        <f>ROUND(VLOOKUP($Q67,[1]ht!$A$2:$H$253,6,FALSE),1)</f>
        <v>#N/A</v>
      </c>
      <c r="AI67" s="1" t="e">
        <f>ROUND(VLOOKUP($Q67,[1]ht!$A$2:$H$253,7,FALSE),1)</f>
        <v>#N/A</v>
      </c>
      <c r="AJ67" s="1" t="e">
        <f>ROUND(VLOOKUP($Q67,[1]ht!$A$2:$H$253,8,FALSE),1)</f>
        <v>#N/A</v>
      </c>
    </row>
    <row r="68" spans="1:36">
      <c r="A68" s="5">
        <v>63</v>
      </c>
      <c r="B68" s="6"/>
      <c r="C68" s="6"/>
      <c r="D68" s="32"/>
      <c r="E68" s="21"/>
      <c r="F68" s="9"/>
      <c r="G68" s="30">
        <f t="shared" si="5"/>
        <v>0</v>
      </c>
      <c r="H68" s="30">
        <f t="shared" si="6"/>
        <v>0</v>
      </c>
      <c r="I68" s="9"/>
      <c r="J68" s="9"/>
      <c r="K68" s="24" t="str">
        <f t="shared" si="0"/>
        <v/>
      </c>
      <c r="L68" s="24" t="str">
        <f t="shared" si="1"/>
        <v/>
      </c>
      <c r="M68" s="24" t="str">
        <f t="shared" si="2"/>
        <v/>
      </c>
      <c r="N68" s="10" t="str">
        <f>[1]Profile!$B$2</f>
        <v>700101-1</v>
      </c>
      <c r="O68" s="11" t="e">
        <f>#REF!</f>
        <v>#REF!</v>
      </c>
      <c r="P68" s="1" t="str">
        <f t="shared" si="3"/>
        <v>0</v>
      </c>
      <c r="Q68" s="1" t="str">
        <f t="shared" si="4"/>
        <v>0</v>
      </c>
      <c r="R68" s="1" t="e">
        <f>ROUND(VLOOKUP($P68,[1]age!$A$2:$M$457,2,FALSE),1)</f>
        <v>#N/A</v>
      </c>
      <c r="S68" s="1" t="e">
        <f>ROUND(VLOOKUP($P68,[1]age!$A$2:$M$457,3,FALSE),1)</f>
        <v>#N/A</v>
      </c>
      <c r="T68" s="1" t="e">
        <f>ROUND(VLOOKUP($P68,[1]age!$A$2:$M$457,4,FALSE),1)</f>
        <v>#N/A</v>
      </c>
      <c r="U68" s="1" t="e">
        <f>ROUND(VLOOKUP($P68,[1]age!$A$2:$M$457,5,FALSE),1)</f>
        <v>#N/A</v>
      </c>
      <c r="V68" s="1" t="e">
        <f>ROUND(VLOOKUP($P68,[1]age!$A$2:$M$457,6,FALSE),1)</f>
        <v>#N/A</v>
      </c>
      <c r="W68" s="1" t="e">
        <f>ROUND(VLOOKUP($P68,[1]age!$A$2:$M$457,7,FALSE),1)</f>
        <v>#N/A</v>
      </c>
      <c r="X68" s="1" t="e">
        <f>ROUND(VLOOKUP($P68,[1]age!$A$2:$M$457,8,FALSE),1)</f>
        <v>#N/A</v>
      </c>
      <c r="Y68" s="1" t="e">
        <f>ROUND(VLOOKUP($P68,[1]age!$A$2:$M$457,9,FALSE),1)</f>
        <v>#N/A</v>
      </c>
      <c r="Z68" s="1" t="e">
        <f>ROUND(VLOOKUP($P68,[1]age!$A$2:$M$457,10,FALSE),1)</f>
        <v>#N/A</v>
      </c>
      <c r="AA68" s="1" t="e">
        <f>ROUND(VLOOKUP($P68,[1]age!$A$2:$M$457,11,FALSE),1)</f>
        <v>#N/A</v>
      </c>
      <c r="AB68" s="1" t="e">
        <f>ROUND(VLOOKUP($P68,[1]age!$A$2:$M$457,12,FALSE),1)</f>
        <v>#N/A</v>
      </c>
      <c r="AC68" s="1" t="e">
        <f>ROUND(VLOOKUP($P68,[1]age!$A$2:$M$457,13,FALSE),1)</f>
        <v>#N/A</v>
      </c>
      <c r="AD68" s="1" t="e">
        <f>ROUND(VLOOKUP($Q68,[1]ht!$A$2:$H$253,2,FALSE),1)</f>
        <v>#N/A</v>
      </c>
      <c r="AE68" s="1" t="e">
        <f>ROUND(VLOOKUP($Q68,[1]ht!$A$2:$H$253,3,FALSE),1)</f>
        <v>#N/A</v>
      </c>
      <c r="AF68" s="1" t="e">
        <f>ROUND(VLOOKUP($Q68,[1]ht!$A$2:$H$253,4,FALSE),1)</f>
        <v>#N/A</v>
      </c>
      <c r="AG68" s="1" t="e">
        <f>ROUND(VLOOKUP($Q68,[1]ht!$A$2:$H$253,5,FALSE),1)</f>
        <v>#N/A</v>
      </c>
      <c r="AH68" s="1" t="e">
        <f>ROUND(VLOOKUP($Q68,[1]ht!$A$2:$H$253,6,FALSE),1)</f>
        <v>#N/A</v>
      </c>
      <c r="AI68" s="1" t="e">
        <f>ROUND(VLOOKUP($Q68,[1]ht!$A$2:$H$253,7,FALSE),1)</f>
        <v>#N/A</v>
      </c>
      <c r="AJ68" s="1" t="e">
        <f>ROUND(VLOOKUP($Q68,[1]ht!$A$2:$H$253,8,FALSE),1)</f>
        <v>#N/A</v>
      </c>
    </row>
    <row r="69" spans="1:36">
      <c r="A69" s="5">
        <v>64</v>
      </c>
      <c r="B69" s="6"/>
      <c r="C69" s="6"/>
      <c r="D69" s="32"/>
      <c r="E69" s="21"/>
      <c r="F69" s="9"/>
      <c r="G69" s="30">
        <f t="shared" si="5"/>
        <v>0</v>
      </c>
      <c r="H69" s="30">
        <f t="shared" si="6"/>
        <v>0</v>
      </c>
      <c r="I69" s="9"/>
      <c r="J69" s="9"/>
      <c r="K69" s="24" t="str">
        <f t="shared" si="0"/>
        <v/>
      </c>
      <c r="L69" s="24" t="str">
        <f t="shared" si="1"/>
        <v/>
      </c>
      <c r="M69" s="24" t="str">
        <f t="shared" si="2"/>
        <v/>
      </c>
      <c r="N69" s="10" t="str">
        <f>[1]Profile!$B$2</f>
        <v>700101-1</v>
      </c>
      <c r="O69" s="11" t="e">
        <f>#REF!</f>
        <v>#REF!</v>
      </c>
      <c r="P69" s="1" t="str">
        <f t="shared" si="3"/>
        <v>0</v>
      </c>
      <c r="Q69" s="1" t="str">
        <f t="shared" si="4"/>
        <v>0</v>
      </c>
      <c r="R69" s="1" t="e">
        <f>ROUND(VLOOKUP($P69,[1]age!$A$2:$M$457,2,FALSE),1)</f>
        <v>#N/A</v>
      </c>
      <c r="S69" s="1" t="e">
        <f>ROUND(VLOOKUP($P69,[1]age!$A$2:$M$457,3,FALSE),1)</f>
        <v>#N/A</v>
      </c>
      <c r="T69" s="1" t="e">
        <f>ROUND(VLOOKUP($P69,[1]age!$A$2:$M$457,4,FALSE),1)</f>
        <v>#N/A</v>
      </c>
      <c r="U69" s="1" t="e">
        <f>ROUND(VLOOKUP($P69,[1]age!$A$2:$M$457,5,FALSE),1)</f>
        <v>#N/A</v>
      </c>
      <c r="V69" s="1" t="e">
        <f>ROUND(VLOOKUP($P69,[1]age!$A$2:$M$457,6,FALSE),1)</f>
        <v>#N/A</v>
      </c>
      <c r="W69" s="1" t="e">
        <f>ROUND(VLOOKUP($P69,[1]age!$A$2:$M$457,7,FALSE),1)</f>
        <v>#N/A</v>
      </c>
      <c r="X69" s="1" t="e">
        <f>ROUND(VLOOKUP($P69,[1]age!$A$2:$M$457,8,FALSE),1)</f>
        <v>#N/A</v>
      </c>
      <c r="Y69" s="1" t="e">
        <f>ROUND(VLOOKUP($P69,[1]age!$A$2:$M$457,9,FALSE),1)</f>
        <v>#N/A</v>
      </c>
      <c r="Z69" s="1" t="e">
        <f>ROUND(VLOOKUP($P69,[1]age!$A$2:$M$457,10,FALSE),1)</f>
        <v>#N/A</v>
      </c>
      <c r="AA69" s="1" t="e">
        <f>ROUND(VLOOKUP($P69,[1]age!$A$2:$M$457,11,FALSE),1)</f>
        <v>#N/A</v>
      </c>
      <c r="AB69" s="1" t="e">
        <f>ROUND(VLOOKUP($P69,[1]age!$A$2:$M$457,12,FALSE),1)</f>
        <v>#N/A</v>
      </c>
      <c r="AC69" s="1" t="e">
        <f>ROUND(VLOOKUP($P69,[1]age!$A$2:$M$457,13,FALSE),1)</f>
        <v>#N/A</v>
      </c>
      <c r="AD69" s="1" t="e">
        <f>ROUND(VLOOKUP($Q69,[1]ht!$A$2:$H$253,2,FALSE),1)</f>
        <v>#N/A</v>
      </c>
      <c r="AE69" s="1" t="e">
        <f>ROUND(VLOOKUP($Q69,[1]ht!$A$2:$H$253,3,FALSE),1)</f>
        <v>#N/A</v>
      </c>
      <c r="AF69" s="1" t="e">
        <f>ROUND(VLOOKUP($Q69,[1]ht!$A$2:$H$253,4,FALSE),1)</f>
        <v>#N/A</v>
      </c>
      <c r="AG69" s="1" t="e">
        <f>ROUND(VLOOKUP($Q69,[1]ht!$A$2:$H$253,5,FALSE),1)</f>
        <v>#N/A</v>
      </c>
      <c r="AH69" s="1" t="e">
        <f>ROUND(VLOOKUP($Q69,[1]ht!$A$2:$H$253,6,FALSE),1)</f>
        <v>#N/A</v>
      </c>
      <c r="AI69" s="1" t="e">
        <f>ROUND(VLOOKUP($Q69,[1]ht!$A$2:$H$253,7,FALSE),1)</f>
        <v>#N/A</v>
      </c>
      <c r="AJ69" s="1" t="e">
        <f>ROUND(VLOOKUP($Q69,[1]ht!$A$2:$H$253,8,FALSE),1)</f>
        <v>#N/A</v>
      </c>
    </row>
    <row r="70" spans="1:36">
      <c r="A70" s="5">
        <v>65</v>
      </c>
      <c r="B70" s="6"/>
      <c r="C70" s="6"/>
      <c r="D70" s="32"/>
      <c r="E70" s="21"/>
      <c r="F70" s="9"/>
      <c r="G70" s="30">
        <f t="shared" si="5"/>
        <v>0</v>
      </c>
      <c r="H70" s="30">
        <f t="shared" si="6"/>
        <v>0</v>
      </c>
      <c r="I70" s="9"/>
      <c r="J70" s="9"/>
      <c r="K70" s="24" t="str">
        <f t="shared" ref="K70:K103" si="7">IF(I70=0,"",IF(I70&gt;W70,"น้ำหนักมากเกินเกณฑ์",IF(I70&gt;V70,"น้ำหนักค่อนข้างมาก",IF(I70&gt;=U70,"น้ำหนักตามเกณฑ์",IF(I70&gt;=T70,"น้ำหนักค่อนข้างน้อย","น้ำหนักน้อยกว่าเกณฑ์")))))</f>
        <v/>
      </c>
      <c r="L70" s="24" t="str">
        <f t="shared" ref="L70:L103" si="8">IF(J70=0,"",IF(J70&gt;AC70,"สูง",IF(J70&gt;AB70,"ค่อนข้างสูง",IF(J70&gt;=AA70,"ส่วนสูงตามเกณฑ์",IF(J70&gt;=Z70,"ค่อนข้างเตี้ย","เตี้ย")))))</f>
        <v/>
      </c>
      <c r="M70" s="24" t="str">
        <f t="shared" ref="M70:M103" si="9">IF(I70=0,"",IF(I70&gt;AJ70,"อ้วน",IF(I70&gt;AI70,"เริ่มอ้วน",IF(I70&gt;AH70,"ท้วม",IF(I70&gt;=AG70,"สมส่วน",IF(I70&gt;=AF70,"ค่อนข้างผอม","ผอม"))))))</f>
        <v/>
      </c>
      <c r="N70" s="10" t="str">
        <f>[1]Profile!$B$2</f>
        <v>700101-1</v>
      </c>
      <c r="O70" s="11" t="e">
        <f>#REF!</f>
        <v>#REF!</v>
      </c>
      <c r="P70" s="1" t="str">
        <f t="shared" ref="P70:P103" si="10">CONCATENATE(F70,G70*12+H70)</f>
        <v>0</v>
      </c>
      <c r="Q70" s="1" t="str">
        <f t="shared" ref="Q70:Q103" si="11">CONCATENATE(F70,ROUND(J70,0))</f>
        <v>0</v>
      </c>
      <c r="R70" s="1" t="e">
        <f>ROUND(VLOOKUP($P70,[1]age!$A$2:$M$457,2,FALSE),1)</f>
        <v>#N/A</v>
      </c>
      <c r="S70" s="1" t="e">
        <f>ROUND(VLOOKUP($P70,[1]age!$A$2:$M$457,3,FALSE),1)</f>
        <v>#N/A</v>
      </c>
      <c r="T70" s="1" t="e">
        <f>ROUND(VLOOKUP($P70,[1]age!$A$2:$M$457,4,FALSE),1)</f>
        <v>#N/A</v>
      </c>
      <c r="U70" s="1" t="e">
        <f>ROUND(VLOOKUP($P70,[1]age!$A$2:$M$457,5,FALSE),1)</f>
        <v>#N/A</v>
      </c>
      <c r="V70" s="1" t="e">
        <f>ROUND(VLOOKUP($P70,[1]age!$A$2:$M$457,6,FALSE),1)</f>
        <v>#N/A</v>
      </c>
      <c r="W70" s="1" t="e">
        <f>ROUND(VLOOKUP($P70,[1]age!$A$2:$M$457,7,FALSE),1)</f>
        <v>#N/A</v>
      </c>
      <c r="X70" s="1" t="e">
        <f>ROUND(VLOOKUP($P70,[1]age!$A$2:$M$457,8,FALSE),1)</f>
        <v>#N/A</v>
      </c>
      <c r="Y70" s="1" t="e">
        <f>ROUND(VLOOKUP($P70,[1]age!$A$2:$M$457,9,FALSE),1)</f>
        <v>#N/A</v>
      </c>
      <c r="Z70" s="1" t="e">
        <f>ROUND(VLOOKUP($P70,[1]age!$A$2:$M$457,10,FALSE),1)</f>
        <v>#N/A</v>
      </c>
      <c r="AA70" s="1" t="e">
        <f>ROUND(VLOOKUP($P70,[1]age!$A$2:$M$457,11,FALSE),1)</f>
        <v>#N/A</v>
      </c>
      <c r="AB70" s="1" t="e">
        <f>ROUND(VLOOKUP($P70,[1]age!$A$2:$M$457,12,FALSE),1)</f>
        <v>#N/A</v>
      </c>
      <c r="AC70" s="1" t="e">
        <f>ROUND(VLOOKUP($P70,[1]age!$A$2:$M$457,13,FALSE),1)</f>
        <v>#N/A</v>
      </c>
      <c r="AD70" s="1" t="e">
        <f>ROUND(VLOOKUP($Q70,[1]ht!$A$2:$H$253,2,FALSE),1)</f>
        <v>#N/A</v>
      </c>
      <c r="AE70" s="1" t="e">
        <f>ROUND(VLOOKUP($Q70,[1]ht!$A$2:$H$253,3,FALSE),1)</f>
        <v>#N/A</v>
      </c>
      <c r="AF70" s="1" t="e">
        <f>ROUND(VLOOKUP($Q70,[1]ht!$A$2:$H$253,4,FALSE),1)</f>
        <v>#N/A</v>
      </c>
      <c r="AG70" s="1" t="e">
        <f>ROUND(VLOOKUP($Q70,[1]ht!$A$2:$H$253,5,FALSE),1)</f>
        <v>#N/A</v>
      </c>
      <c r="AH70" s="1" t="e">
        <f>ROUND(VLOOKUP($Q70,[1]ht!$A$2:$H$253,6,FALSE),1)</f>
        <v>#N/A</v>
      </c>
      <c r="AI70" s="1" t="e">
        <f>ROUND(VLOOKUP($Q70,[1]ht!$A$2:$H$253,7,FALSE),1)</f>
        <v>#N/A</v>
      </c>
      <c r="AJ70" s="1" t="e">
        <f>ROUND(VLOOKUP($Q70,[1]ht!$A$2:$H$253,8,FALSE),1)</f>
        <v>#N/A</v>
      </c>
    </row>
    <row r="71" spans="1:36">
      <c r="A71" s="5">
        <v>66</v>
      </c>
      <c r="B71" s="6"/>
      <c r="C71" s="6"/>
      <c r="D71" s="32"/>
      <c r="E71" s="21"/>
      <c r="F71" s="9"/>
      <c r="G71" s="30">
        <f t="shared" si="5"/>
        <v>0</v>
      </c>
      <c r="H71" s="30">
        <f t="shared" si="6"/>
        <v>0</v>
      </c>
      <c r="I71" s="9"/>
      <c r="J71" s="9"/>
      <c r="K71" s="24" t="str">
        <f t="shared" si="7"/>
        <v/>
      </c>
      <c r="L71" s="24" t="str">
        <f t="shared" si="8"/>
        <v/>
      </c>
      <c r="M71" s="24" t="str">
        <f t="shared" si="9"/>
        <v/>
      </c>
      <c r="N71" s="10" t="str">
        <f>[1]Profile!$B$2</f>
        <v>700101-1</v>
      </c>
      <c r="O71" s="11" t="e">
        <f>#REF!</f>
        <v>#REF!</v>
      </c>
      <c r="P71" s="1" t="str">
        <f t="shared" si="10"/>
        <v>0</v>
      </c>
      <c r="Q71" s="1" t="str">
        <f t="shared" si="11"/>
        <v>0</v>
      </c>
      <c r="R71" s="1" t="e">
        <f>ROUND(VLOOKUP($P71,[1]age!$A$2:$M$457,2,FALSE),1)</f>
        <v>#N/A</v>
      </c>
      <c r="S71" s="1" t="e">
        <f>ROUND(VLOOKUP($P71,[1]age!$A$2:$M$457,3,FALSE),1)</f>
        <v>#N/A</v>
      </c>
      <c r="T71" s="1" t="e">
        <f>ROUND(VLOOKUP($P71,[1]age!$A$2:$M$457,4,FALSE),1)</f>
        <v>#N/A</v>
      </c>
      <c r="U71" s="1" t="e">
        <f>ROUND(VLOOKUP($P71,[1]age!$A$2:$M$457,5,FALSE),1)</f>
        <v>#N/A</v>
      </c>
      <c r="V71" s="1" t="e">
        <f>ROUND(VLOOKUP($P71,[1]age!$A$2:$M$457,6,FALSE),1)</f>
        <v>#N/A</v>
      </c>
      <c r="W71" s="1" t="e">
        <f>ROUND(VLOOKUP($P71,[1]age!$A$2:$M$457,7,FALSE),1)</f>
        <v>#N/A</v>
      </c>
      <c r="X71" s="1" t="e">
        <f>ROUND(VLOOKUP($P71,[1]age!$A$2:$M$457,8,FALSE),1)</f>
        <v>#N/A</v>
      </c>
      <c r="Y71" s="1" t="e">
        <f>ROUND(VLOOKUP($P71,[1]age!$A$2:$M$457,9,FALSE),1)</f>
        <v>#N/A</v>
      </c>
      <c r="Z71" s="1" t="e">
        <f>ROUND(VLOOKUP($P71,[1]age!$A$2:$M$457,10,FALSE),1)</f>
        <v>#N/A</v>
      </c>
      <c r="AA71" s="1" t="e">
        <f>ROUND(VLOOKUP($P71,[1]age!$A$2:$M$457,11,FALSE),1)</f>
        <v>#N/A</v>
      </c>
      <c r="AB71" s="1" t="e">
        <f>ROUND(VLOOKUP($P71,[1]age!$A$2:$M$457,12,FALSE),1)</f>
        <v>#N/A</v>
      </c>
      <c r="AC71" s="1" t="e">
        <f>ROUND(VLOOKUP($P71,[1]age!$A$2:$M$457,13,FALSE),1)</f>
        <v>#N/A</v>
      </c>
      <c r="AD71" s="1" t="e">
        <f>ROUND(VLOOKUP($Q71,[1]ht!$A$2:$H$253,2,FALSE),1)</f>
        <v>#N/A</v>
      </c>
      <c r="AE71" s="1" t="e">
        <f>ROUND(VLOOKUP($Q71,[1]ht!$A$2:$H$253,3,FALSE),1)</f>
        <v>#N/A</v>
      </c>
      <c r="AF71" s="1" t="e">
        <f>ROUND(VLOOKUP($Q71,[1]ht!$A$2:$H$253,4,FALSE),1)</f>
        <v>#N/A</v>
      </c>
      <c r="AG71" s="1" t="e">
        <f>ROUND(VLOOKUP($Q71,[1]ht!$A$2:$H$253,5,FALSE),1)</f>
        <v>#N/A</v>
      </c>
      <c r="AH71" s="1" t="e">
        <f>ROUND(VLOOKUP($Q71,[1]ht!$A$2:$H$253,6,FALSE),1)</f>
        <v>#N/A</v>
      </c>
      <c r="AI71" s="1" t="e">
        <f>ROUND(VLOOKUP($Q71,[1]ht!$A$2:$H$253,7,FALSE),1)</f>
        <v>#N/A</v>
      </c>
      <c r="AJ71" s="1" t="e">
        <f>ROUND(VLOOKUP($Q71,[1]ht!$A$2:$H$253,8,FALSE),1)</f>
        <v>#N/A</v>
      </c>
    </row>
    <row r="72" spans="1:36">
      <c r="A72" s="5">
        <v>67</v>
      </c>
      <c r="B72" s="6"/>
      <c r="C72" s="6"/>
      <c r="D72" s="32"/>
      <c r="E72" s="21"/>
      <c r="F72" s="9"/>
      <c r="G72" s="30">
        <f t="shared" ref="G72:G103" si="12">DATEDIF(D72,E72,"Y")</f>
        <v>0</v>
      </c>
      <c r="H72" s="30">
        <f t="shared" ref="H72:H103" si="13">DATEDIF(D72,E72,"YM")</f>
        <v>0</v>
      </c>
      <c r="I72" s="9"/>
      <c r="J72" s="9"/>
      <c r="K72" s="24" t="str">
        <f t="shared" si="7"/>
        <v/>
      </c>
      <c r="L72" s="24" t="str">
        <f t="shared" si="8"/>
        <v/>
      </c>
      <c r="M72" s="24" t="str">
        <f t="shared" si="9"/>
        <v/>
      </c>
      <c r="N72" s="10" t="str">
        <f>[1]Profile!$B$2</f>
        <v>700101-1</v>
      </c>
      <c r="O72" s="11" t="e">
        <f>#REF!</f>
        <v>#REF!</v>
      </c>
      <c r="P72" s="1" t="str">
        <f t="shared" si="10"/>
        <v>0</v>
      </c>
      <c r="Q72" s="1" t="str">
        <f t="shared" si="11"/>
        <v>0</v>
      </c>
      <c r="R72" s="1" t="e">
        <f>ROUND(VLOOKUP($P72,[1]age!$A$2:$M$457,2,FALSE),1)</f>
        <v>#N/A</v>
      </c>
      <c r="S72" s="1" t="e">
        <f>ROUND(VLOOKUP($P72,[1]age!$A$2:$M$457,3,FALSE),1)</f>
        <v>#N/A</v>
      </c>
      <c r="T72" s="1" t="e">
        <f>ROUND(VLOOKUP($P72,[1]age!$A$2:$M$457,4,FALSE),1)</f>
        <v>#N/A</v>
      </c>
      <c r="U72" s="1" t="e">
        <f>ROUND(VLOOKUP($P72,[1]age!$A$2:$M$457,5,FALSE),1)</f>
        <v>#N/A</v>
      </c>
      <c r="V72" s="1" t="e">
        <f>ROUND(VLOOKUP($P72,[1]age!$A$2:$M$457,6,FALSE),1)</f>
        <v>#N/A</v>
      </c>
      <c r="W72" s="1" t="e">
        <f>ROUND(VLOOKUP($P72,[1]age!$A$2:$M$457,7,FALSE),1)</f>
        <v>#N/A</v>
      </c>
      <c r="X72" s="1" t="e">
        <f>ROUND(VLOOKUP($P72,[1]age!$A$2:$M$457,8,FALSE),1)</f>
        <v>#N/A</v>
      </c>
      <c r="Y72" s="1" t="e">
        <f>ROUND(VLOOKUP($P72,[1]age!$A$2:$M$457,9,FALSE),1)</f>
        <v>#N/A</v>
      </c>
      <c r="Z72" s="1" t="e">
        <f>ROUND(VLOOKUP($P72,[1]age!$A$2:$M$457,10,FALSE),1)</f>
        <v>#N/A</v>
      </c>
      <c r="AA72" s="1" t="e">
        <f>ROUND(VLOOKUP($P72,[1]age!$A$2:$M$457,11,FALSE),1)</f>
        <v>#N/A</v>
      </c>
      <c r="AB72" s="1" t="e">
        <f>ROUND(VLOOKUP($P72,[1]age!$A$2:$M$457,12,FALSE),1)</f>
        <v>#N/A</v>
      </c>
      <c r="AC72" s="1" t="e">
        <f>ROUND(VLOOKUP($P72,[1]age!$A$2:$M$457,13,FALSE),1)</f>
        <v>#N/A</v>
      </c>
      <c r="AD72" s="1" t="e">
        <f>ROUND(VLOOKUP($Q72,[1]ht!$A$2:$H$253,2,FALSE),1)</f>
        <v>#N/A</v>
      </c>
      <c r="AE72" s="1" t="e">
        <f>ROUND(VLOOKUP($Q72,[1]ht!$A$2:$H$253,3,FALSE),1)</f>
        <v>#N/A</v>
      </c>
      <c r="AF72" s="1" t="e">
        <f>ROUND(VLOOKUP($Q72,[1]ht!$A$2:$H$253,4,FALSE),1)</f>
        <v>#N/A</v>
      </c>
      <c r="AG72" s="1" t="e">
        <f>ROUND(VLOOKUP($Q72,[1]ht!$A$2:$H$253,5,FALSE),1)</f>
        <v>#N/A</v>
      </c>
      <c r="AH72" s="1" t="e">
        <f>ROUND(VLOOKUP($Q72,[1]ht!$A$2:$H$253,6,FALSE),1)</f>
        <v>#N/A</v>
      </c>
      <c r="AI72" s="1" t="e">
        <f>ROUND(VLOOKUP($Q72,[1]ht!$A$2:$H$253,7,FALSE),1)</f>
        <v>#N/A</v>
      </c>
      <c r="AJ72" s="1" t="e">
        <f>ROUND(VLOOKUP($Q72,[1]ht!$A$2:$H$253,8,FALSE),1)</f>
        <v>#N/A</v>
      </c>
    </row>
    <row r="73" spans="1:36">
      <c r="A73" s="5">
        <v>68</v>
      </c>
      <c r="B73" s="6"/>
      <c r="C73" s="6"/>
      <c r="D73" s="32"/>
      <c r="E73" s="21"/>
      <c r="F73" s="9"/>
      <c r="G73" s="30">
        <f t="shared" si="12"/>
        <v>0</v>
      </c>
      <c r="H73" s="30">
        <f t="shared" si="13"/>
        <v>0</v>
      </c>
      <c r="I73" s="9"/>
      <c r="J73" s="9"/>
      <c r="K73" s="24" t="str">
        <f t="shared" si="7"/>
        <v/>
      </c>
      <c r="L73" s="24" t="str">
        <f t="shared" si="8"/>
        <v/>
      </c>
      <c r="M73" s="24" t="str">
        <f t="shared" si="9"/>
        <v/>
      </c>
      <c r="N73" s="10" t="str">
        <f>[1]Profile!$B$2</f>
        <v>700101-1</v>
      </c>
      <c r="O73" s="11" t="e">
        <f>#REF!</f>
        <v>#REF!</v>
      </c>
      <c r="P73" s="1" t="str">
        <f t="shared" si="10"/>
        <v>0</v>
      </c>
      <c r="Q73" s="1" t="str">
        <f t="shared" si="11"/>
        <v>0</v>
      </c>
      <c r="R73" s="1" t="e">
        <f>ROUND(VLOOKUP($P73,[1]age!$A$2:$M$457,2,FALSE),1)</f>
        <v>#N/A</v>
      </c>
      <c r="S73" s="1" t="e">
        <f>ROUND(VLOOKUP($P73,[1]age!$A$2:$M$457,3,FALSE),1)</f>
        <v>#N/A</v>
      </c>
      <c r="T73" s="1" t="e">
        <f>ROUND(VLOOKUP($P73,[1]age!$A$2:$M$457,4,FALSE),1)</f>
        <v>#N/A</v>
      </c>
      <c r="U73" s="1" t="e">
        <f>ROUND(VLOOKUP($P73,[1]age!$A$2:$M$457,5,FALSE),1)</f>
        <v>#N/A</v>
      </c>
      <c r="V73" s="1" t="e">
        <f>ROUND(VLOOKUP($P73,[1]age!$A$2:$M$457,6,FALSE),1)</f>
        <v>#N/A</v>
      </c>
      <c r="W73" s="1" t="e">
        <f>ROUND(VLOOKUP($P73,[1]age!$A$2:$M$457,7,FALSE),1)</f>
        <v>#N/A</v>
      </c>
      <c r="X73" s="1" t="e">
        <f>ROUND(VLOOKUP($P73,[1]age!$A$2:$M$457,8,FALSE),1)</f>
        <v>#N/A</v>
      </c>
      <c r="Y73" s="1" t="e">
        <f>ROUND(VLOOKUP($P73,[1]age!$A$2:$M$457,9,FALSE),1)</f>
        <v>#N/A</v>
      </c>
      <c r="Z73" s="1" t="e">
        <f>ROUND(VLOOKUP($P73,[1]age!$A$2:$M$457,10,FALSE),1)</f>
        <v>#N/A</v>
      </c>
      <c r="AA73" s="1" t="e">
        <f>ROUND(VLOOKUP($P73,[1]age!$A$2:$M$457,11,FALSE),1)</f>
        <v>#N/A</v>
      </c>
      <c r="AB73" s="1" t="e">
        <f>ROUND(VLOOKUP($P73,[1]age!$A$2:$M$457,12,FALSE),1)</f>
        <v>#N/A</v>
      </c>
      <c r="AC73" s="1" t="e">
        <f>ROUND(VLOOKUP($P73,[1]age!$A$2:$M$457,13,FALSE),1)</f>
        <v>#N/A</v>
      </c>
      <c r="AD73" s="1" t="e">
        <f>ROUND(VLOOKUP($Q73,[1]ht!$A$2:$H$253,2,FALSE),1)</f>
        <v>#N/A</v>
      </c>
      <c r="AE73" s="1" t="e">
        <f>ROUND(VLOOKUP($Q73,[1]ht!$A$2:$H$253,3,FALSE),1)</f>
        <v>#N/A</v>
      </c>
      <c r="AF73" s="1" t="e">
        <f>ROUND(VLOOKUP($Q73,[1]ht!$A$2:$H$253,4,FALSE),1)</f>
        <v>#N/A</v>
      </c>
      <c r="AG73" s="1" t="e">
        <f>ROUND(VLOOKUP($Q73,[1]ht!$A$2:$H$253,5,FALSE),1)</f>
        <v>#N/A</v>
      </c>
      <c r="AH73" s="1" t="e">
        <f>ROUND(VLOOKUP($Q73,[1]ht!$A$2:$H$253,6,FALSE),1)</f>
        <v>#N/A</v>
      </c>
      <c r="AI73" s="1" t="e">
        <f>ROUND(VLOOKUP($Q73,[1]ht!$A$2:$H$253,7,FALSE),1)</f>
        <v>#N/A</v>
      </c>
      <c r="AJ73" s="1" t="e">
        <f>ROUND(VLOOKUP($Q73,[1]ht!$A$2:$H$253,8,FALSE),1)</f>
        <v>#N/A</v>
      </c>
    </row>
    <row r="74" spans="1:36">
      <c r="A74" s="5">
        <v>69</v>
      </c>
      <c r="B74" s="6"/>
      <c r="C74" s="6"/>
      <c r="D74" s="32"/>
      <c r="E74" s="21"/>
      <c r="F74" s="9"/>
      <c r="G74" s="30">
        <f t="shared" si="12"/>
        <v>0</v>
      </c>
      <c r="H74" s="30">
        <f t="shared" si="13"/>
        <v>0</v>
      </c>
      <c r="I74" s="9"/>
      <c r="J74" s="9"/>
      <c r="K74" s="24" t="str">
        <f t="shared" si="7"/>
        <v/>
      </c>
      <c r="L74" s="24" t="str">
        <f t="shared" si="8"/>
        <v/>
      </c>
      <c r="M74" s="24" t="str">
        <f t="shared" si="9"/>
        <v/>
      </c>
      <c r="N74" s="10" t="str">
        <f>[1]Profile!$B$2</f>
        <v>700101-1</v>
      </c>
      <c r="O74" s="11" t="e">
        <f>#REF!</f>
        <v>#REF!</v>
      </c>
      <c r="P74" s="1" t="str">
        <f t="shared" si="10"/>
        <v>0</v>
      </c>
      <c r="Q74" s="1" t="str">
        <f t="shared" si="11"/>
        <v>0</v>
      </c>
      <c r="R74" s="1" t="e">
        <f>ROUND(VLOOKUP($P74,[1]age!$A$2:$M$457,2,FALSE),1)</f>
        <v>#N/A</v>
      </c>
      <c r="S74" s="1" t="e">
        <f>ROUND(VLOOKUP($P74,[1]age!$A$2:$M$457,3,FALSE),1)</f>
        <v>#N/A</v>
      </c>
      <c r="T74" s="1" t="e">
        <f>ROUND(VLOOKUP($P74,[1]age!$A$2:$M$457,4,FALSE),1)</f>
        <v>#N/A</v>
      </c>
      <c r="U74" s="1" t="e">
        <f>ROUND(VLOOKUP($P74,[1]age!$A$2:$M$457,5,FALSE),1)</f>
        <v>#N/A</v>
      </c>
      <c r="V74" s="1" t="e">
        <f>ROUND(VLOOKUP($P74,[1]age!$A$2:$M$457,6,FALSE),1)</f>
        <v>#N/A</v>
      </c>
      <c r="W74" s="1" t="e">
        <f>ROUND(VLOOKUP($P74,[1]age!$A$2:$M$457,7,FALSE),1)</f>
        <v>#N/A</v>
      </c>
      <c r="X74" s="1" t="e">
        <f>ROUND(VLOOKUP($P74,[1]age!$A$2:$M$457,8,FALSE),1)</f>
        <v>#N/A</v>
      </c>
      <c r="Y74" s="1" t="e">
        <f>ROUND(VLOOKUP($P74,[1]age!$A$2:$M$457,9,FALSE),1)</f>
        <v>#N/A</v>
      </c>
      <c r="Z74" s="1" t="e">
        <f>ROUND(VLOOKUP($P74,[1]age!$A$2:$M$457,10,FALSE),1)</f>
        <v>#N/A</v>
      </c>
      <c r="AA74" s="1" t="e">
        <f>ROUND(VLOOKUP($P74,[1]age!$A$2:$M$457,11,FALSE),1)</f>
        <v>#N/A</v>
      </c>
      <c r="AB74" s="1" t="e">
        <f>ROUND(VLOOKUP($P74,[1]age!$A$2:$M$457,12,FALSE),1)</f>
        <v>#N/A</v>
      </c>
      <c r="AC74" s="1" t="e">
        <f>ROUND(VLOOKUP($P74,[1]age!$A$2:$M$457,13,FALSE),1)</f>
        <v>#N/A</v>
      </c>
      <c r="AD74" s="1" t="e">
        <f>ROUND(VLOOKUP($Q74,[1]ht!$A$2:$H$253,2,FALSE),1)</f>
        <v>#N/A</v>
      </c>
      <c r="AE74" s="1" t="e">
        <f>ROUND(VLOOKUP($Q74,[1]ht!$A$2:$H$253,3,FALSE),1)</f>
        <v>#N/A</v>
      </c>
      <c r="AF74" s="1" t="e">
        <f>ROUND(VLOOKUP($Q74,[1]ht!$A$2:$H$253,4,FALSE),1)</f>
        <v>#N/A</v>
      </c>
      <c r="AG74" s="1" t="e">
        <f>ROUND(VLOOKUP($Q74,[1]ht!$A$2:$H$253,5,FALSE),1)</f>
        <v>#N/A</v>
      </c>
      <c r="AH74" s="1" t="e">
        <f>ROUND(VLOOKUP($Q74,[1]ht!$A$2:$H$253,6,FALSE),1)</f>
        <v>#N/A</v>
      </c>
      <c r="AI74" s="1" t="e">
        <f>ROUND(VLOOKUP($Q74,[1]ht!$A$2:$H$253,7,FALSE),1)</f>
        <v>#N/A</v>
      </c>
      <c r="AJ74" s="1" t="e">
        <f>ROUND(VLOOKUP($Q74,[1]ht!$A$2:$H$253,8,FALSE),1)</f>
        <v>#N/A</v>
      </c>
    </row>
    <row r="75" spans="1:36">
      <c r="A75" s="5">
        <v>70</v>
      </c>
      <c r="B75" s="6"/>
      <c r="C75" s="6"/>
      <c r="D75" s="32"/>
      <c r="E75" s="21"/>
      <c r="F75" s="9"/>
      <c r="G75" s="30">
        <f t="shared" si="12"/>
        <v>0</v>
      </c>
      <c r="H75" s="30">
        <f t="shared" si="13"/>
        <v>0</v>
      </c>
      <c r="I75" s="9"/>
      <c r="J75" s="9"/>
      <c r="K75" s="24" t="str">
        <f t="shared" si="7"/>
        <v/>
      </c>
      <c r="L75" s="24" t="str">
        <f t="shared" si="8"/>
        <v/>
      </c>
      <c r="M75" s="24" t="str">
        <f t="shared" si="9"/>
        <v/>
      </c>
      <c r="N75" s="10" t="str">
        <f>[1]Profile!$B$2</f>
        <v>700101-1</v>
      </c>
      <c r="O75" s="11" t="e">
        <f>#REF!</f>
        <v>#REF!</v>
      </c>
      <c r="P75" s="1" t="str">
        <f t="shared" si="10"/>
        <v>0</v>
      </c>
      <c r="Q75" s="1" t="str">
        <f t="shared" si="11"/>
        <v>0</v>
      </c>
      <c r="R75" s="1" t="e">
        <f>ROUND(VLOOKUP($P75,[1]age!$A$2:$M$457,2,FALSE),1)</f>
        <v>#N/A</v>
      </c>
      <c r="S75" s="1" t="e">
        <f>ROUND(VLOOKUP($P75,[1]age!$A$2:$M$457,3,FALSE),1)</f>
        <v>#N/A</v>
      </c>
      <c r="T75" s="1" t="e">
        <f>ROUND(VLOOKUP($P75,[1]age!$A$2:$M$457,4,FALSE),1)</f>
        <v>#N/A</v>
      </c>
      <c r="U75" s="1" t="e">
        <f>ROUND(VLOOKUP($P75,[1]age!$A$2:$M$457,5,FALSE),1)</f>
        <v>#N/A</v>
      </c>
      <c r="V75" s="1" t="e">
        <f>ROUND(VLOOKUP($P75,[1]age!$A$2:$M$457,6,FALSE),1)</f>
        <v>#N/A</v>
      </c>
      <c r="W75" s="1" t="e">
        <f>ROUND(VLOOKUP($P75,[1]age!$A$2:$M$457,7,FALSE),1)</f>
        <v>#N/A</v>
      </c>
      <c r="X75" s="1" t="e">
        <f>ROUND(VLOOKUP($P75,[1]age!$A$2:$M$457,8,FALSE),1)</f>
        <v>#N/A</v>
      </c>
      <c r="Y75" s="1" t="e">
        <f>ROUND(VLOOKUP($P75,[1]age!$A$2:$M$457,9,FALSE),1)</f>
        <v>#N/A</v>
      </c>
      <c r="Z75" s="1" t="e">
        <f>ROUND(VLOOKUP($P75,[1]age!$A$2:$M$457,10,FALSE),1)</f>
        <v>#N/A</v>
      </c>
      <c r="AA75" s="1" t="e">
        <f>ROUND(VLOOKUP($P75,[1]age!$A$2:$M$457,11,FALSE),1)</f>
        <v>#N/A</v>
      </c>
      <c r="AB75" s="1" t="e">
        <f>ROUND(VLOOKUP($P75,[1]age!$A$2:$M$457,12,FALSE),1)</f>
        <v>#N/A</v>
      </c>
      <c r="AC75" s="1" t="e">
        <f>ROUND(VLOOKUP($P75,[1]age!$A$2:$M$457,13,FALSE),1)</f>
        <v>#N/A</v>
      </c>
      <c r="AD75" s="1" t="e">
        <f>ROUND(VLOOKUP($Q75,[1]ht!$A$2:$H$253,2,FALSE),1)</f>
        <v>#N/A</v>
      </c>
      <c r="AE75" s="1" t="e">
        <f>ROUND(VLOOKUP($Q75,[1]ht!$A$2:$H$253,3,FALSE),1)</f>
        <v>#N/A</v>
      </c>
      <c r="AF75" s="1" t="e">
        <f>ROUND(VLOOKUP($Q75,[1]ht!$A$2:$H$253,4,FALSE),1)</f>
        <v>#N/A</v>
      </c>
      <c r="AG75" s="1" t="e">
        <f>ROUND(VLOOKUP($Q75,[1]ht!$A$2:$H$253,5,FALSE),1)</f>
        <v>#N/A</v>
      </c>
      <c r="AH75" s="1" t="e">
        <f>ROUND(VLOOKUP($Q75,[1]ht!$A$2:$H$253,6,FALSE),1)</f>
        <v>#N/A</v>
      </c>
      <c r="AI75" s="1" t="e">
        <f>ROUND(VLOOKUP($Q75,[1]ht!$A$2:$H$253,7,FALSE),1)</f>
        <v>#N/A</v>
      </c>
      <c r="AJ75" s="1" t="e">
        <f>ROUND(VLOOKUP($Q75,[1]ht!$A$2:$H$253,8,FALSE),1)</f>
        <v>#N/A</v>
      </c>
    </row>
    <row r="76" spans="1:36">
      <c r="A76" s="5">
        <v>71</v>
      </c>
      <c r="B76" s="6"/>
      <c r="C76" s="6"/>
      <c r="D76" s="32"/>
      <c r="E76" s="21"/>
      <c r="F76" s="9"/>
      <c r="G76" s="30">
        <f t="shared" si="12"/>
        <v>0</v>
      </c>
      <c r="H76" s="30">
        <f t="shared" si="13"/>
        <v>0</v>
      </c>
      <c r="I76" s="9"/>
      <c r="J76" s="9"/>
      <c r="K76" s="24" t="str">
        <f t="shared" si="7"/>
        <v/>
      </c>
      <c r="L76" s="24" t="str">
        <f t="shared" si="8"/>
        <v/>
      </c>
      <c r="M76" s="24" t="str">
        <f t="shared" si="9"/>
        <v/>
      </c>
      <c r="N76" s="10" t="str">
        <f>[1]Profile!$B$2</f>
        <v>700101-1</v>
      </c>
      <c r="O76" s="11" t="e">
        <f>#REF!</f>
        <v>#REF!</v>
      </c>
      <c r="P76" s="1" t="str">
        <f t="shared" si="10"/>
        <v>0</v>
      </c>
      <c r="Q76" s="1" t="str">
        <f t="shared" si="11"/>
        <v>0</v>
      </c>
      <c r="R76" s="1" t="e">
        <f>ROUND(VLOOKUP($P76,[1]age!$A$2:$M$457,2,FALSE),1)</f>
        <v>#N/A</v>
      </c>
      <c r="S76" s="1" t="e">
        <f>ROUND(VLOOKUP($P76,[1]age!$A$2:$M$457,3,FALSE),1)</f>
        <v>#N/A</v>
      </c>
      <c r="T76" s="1" t="e">
        <f>ROUND(VLOOKUP($P76,[1]age!$A$2:$M$457,4,FALSE),1)</f>
        <v>#N/A</v>
      </c>
      <c r="U76" s="1" t="e">
        <f>ROUND(VLOOKUP($P76,[1]age!$A$2:$M$457,5,FALSE),1)</f>
        <v>#N/A</v>
      </c>
      <c r="V76" s="1" t="e">
        <f>ROUND(VLOOKUP($P76,[1]age!$A$2:$M$457,6,FALSE),1)</f>
        <v>#N/A</v>
      </c>
      <c r="W76" s="1" t="e">
        <f>ROUND(VLOOKUP($P76,[1]age!$A$2:$M$457,7,FALSE),1)</f>
        <v>#N/A</v>
      </c>
      <c r="X76" s="1" t="e">
        <f>ROUND(VLOOKUP($P76,[1]age!$A$2:$M$457,8,FALSE),1)</f>
        <v>#N/A</v>
      </c>
      <c r="Y76" s="1" t="e">
        <f>ROUND(VLOOKUP($P76,[1]age!$A$2:$M$457,9,FALSE),1)</f>
        <v>#N/A</v>
      </c>
      <c r="Z76" s="1" t="e">
        <f>ROUND(VLOOKUP($P76,[1]age!$A$2:$M$457,10,FALSE),1)</f>
        <v>#N/A</v>
      </c>
      <c r="AA76" s="1" t="e">
        <f>ROUND(VLOOKUP($P76,[1]age!$A$2:$M$457,11,FALSE),1)</f>
        <v>#N/A</v>
      </c>
      <c r="AB76" s="1" t="e">
        <f>ROUND(VLOOKUP($P76,[1]age!$A$2:$M$457,12,FALSE),1)</f>
        <v>#N/A</v>
      </c>
      <c r="AC76" s="1" t="e">
        <f>ROUND(VLOOKUP($P76,[1]age!$A$2:$M$457,13,FALSE),1)</f>
        <v>#N/A</v>
      </c>
      <c r="AD76" s="1" t="e">
        <f>ROUND(VLOOKUP($Q76,[1]ht!$A$2:$H$253,2,FALSE),1)</f>
        <v>#N/A</v>
      </c>
      <c r="AE76" s="1" t="e">
        <f>ROUND(VLOOKUP($Q76,[1]ht!$A$2:$H$253,3,FALSE),1)</f>
        <v>#N/A</v>
      </c>
      <c r="AF76" s="1" t="e">
        <f>ROUND(VLOOKUP($Q76,[1]ht!$A$2:$H$253,4,FALSE),1)</f>
        <v>#N/A</v>
      </c>
      <c r="AG76" s="1" t="e">
        <f>ROUND(VLOOKUP($Q76,[1]ht!$A$2:$H$253,5,FALSE),1)</f>
        <v>#N/A</v>
      </c>
      <c r="AH76" s="1" t="e">
        <f>ROUND(VLOOKUP($Q76,[1]ht!$A$2:$H$253,6,FALSE),1)</f>
        <v>#N/A</v>
      </c>
      <c r="AI76" s="1" t="e">
        <f>ROUND(VLOOKUP($Q76,[1]ht!$A$2:$H$253,7,FALSE),1)</f>
        <v>#N/A</v>
      </c>
      <c r="AJ76" s="1" t="e">
        <f>ROUND(VLOOKUP($Q76,[1]ht!$A$2:$H$253,8,FALSE),1)</f>
        <v>#N/A</v>
      </c>
    </row>
    <row r="77" spans="1:36">
      <c r="A77" s="5">
        <v>72</v>
      </c>
      <c r="B77" s="6"/>
      <c r="C77" s="6"/>
      <c r="D77" s="32"/>
      <c r="E77" s="21"/>
      <c r="F77" s="9"/>
      <c r="G77" s="30">
        <f t="shared" si="12"/>
        <v>0</v>
      </c>
      <c r="H77" s="30">
        <f t="shared" si="13"/>
        <v>0</v>
      </c>
      <c r="I77" s="9"/>
      <c r="J77" s="9"/>
      <c r="K77" s="24" t="str">
        <f t="shared" si="7"/>
        <v/>
      </c>
      <c r="L77" s="24" t="str">
        <f t="shared" si="8"/>
        <v/>
      </c>
      <c r="M77" s="24" t="str">
        <f t="shared" si="9"/>
        <v/>
      </c>
      <c r="N77" s="10" t="str">
        <f>[1]Profile!$B$2</f>
        <v>700101-1</v>
      </c>
      <c r="O77" s="11" t="e">
        <f>#REF!</f>
        <v>#REF!</v>
      </c>
      <c r="P77" s="1" t="str">
        <f t="shared" si="10"/>
        <v>0</v>
      </c>
      <c r="Q77" s="1" t="str">
        <f t="shared" si="11"/>
        <v>0</v>
      </c>
      <c r="R77" s="1" t="e">
        <f>ROUND(VLOOKUP($P77,[1]age!$A$2:$M$457,2,FALSE),1)</f>
        <v>#N/A</v>
      </c>
      <c r="S77" s="1" t="e">
        <f>ROUND(VLOOKUP($P77,[1]age!$A$2:$M$457,3,FALSE),1)</f>
        <v>#N/A</v>
      </c>
      <c r="T77" s="1" t="e">
        <f>ROUND(VLOOKUP($P77,[1]age!$A$2:$M$457,4,FALSE),1)</f>
        <v>#N/A</v>
      </c>
      <c r="U77" s="1" t="e">
        <f>ROUND(VLOOKUP($P77,[1]age!$A$2:$M$457,5,FALSE),1)</f>
        <v>#N/A</v>
      </c>
      <c r="V77" s="1" t="e">
        <f>ROUND(VLOOKUP($P77,[1]age!$A$2:$M$457,6,FALSE),1)</f>
        <v>#N/A</v>
      </c>
      <c r="W77" s="1" t="e">
        <f>ROUND(VLOOKUP($P77,[1]age!$A$2:$M$457,7,FALSE),1)</f>
        <v>#N/A</v>
      </c>
      <c r="X77" s="1" t="e">
        <f>ROUND(VLOOKUP($P77,[1]age!$A$2:$M$457,8,FALSE),1)</f>
        <v>#N/A</v>
      </c>
      <c r="Y77" s="1" t="e">
        <f>ROUND(VLOOKUP($P77,[1]age!$A$2:$M$457,9,FALSE),1)</f>
        <v>#N/A</v>
      </c>
      <c r="Z77" s="1" t="e">
        <f>ROUND(VLOOKUP($P77,[1]age!$A$2:$M$457,10,FALSE),1)</f>
        <v>#N/A</v>
      </c>
      <c r="AA77" s="1" t="e">
        <f>ROUND(VLOOKUP($P77,[1]age!$A$2:$M$457,11,FALSE),1)</f>
        <v>#N/A</v>
      </c>
      <c r="AB77" s="1" t="e">
        <f>ROUND(VLOOKUP($P77,[1]age!$A$2:$M$457,12,FALSE),1)</f>
        <v>#N/A</v>
      </c>
      <c r="AC77" s="1" t="e">
        <f>ROUND(VLOOKUP($P77,[1]age!$A$2:$M$457,13,FALSE),1)</f>
        <v>#N/A</v>
      </c>
      <c r="AD77" s="1" t="e">
        <f>ROUND(VLOOKUP($Q77,[1]ht!$A$2:$H$253,2,FALSE),1)</f>
        <v>#N/A</v>
      </c>
      <c r="AE77" s="1" t="e">
        <f>ROUND(VLOOKUP($Q77,[1]ht!$A$2:$H$253,3,FALSE),1)</f>
        <v>#N/A</v>
      </c>
      <c r="AF77" s="1" t="e">
        <f>ROUND(VLOOKUP($Q77,[1]ht!$A$2:$H$253,4,FALSE),1)</f>
        <v>#N/A</v>
      </c>
      <c r="AG77" s="1" t="e">
        <f>ROUND(VLOOKUP($Q77,[1]ht!$A$2:$H$253,5,FALSE),1)</f>
        <v>#N/A</v>
      </c>
      <c r="AH77" s="1" t="e">
        <f>ROUND(VLOOKUP($Q77,[1]ht!$A$2:$H$253,6,FALSE),1)</f>
        <v>#N/A</v>
      </c>
      <c r="AI77" s="1" t="e">
        <f>ROUND(VLOOKUP($Q77,[1]ht!$A$2:$H$253,7,FALSE),1)</f>
        <v>#N/A</v>
      </c>
      <c r="AJ77" s="1" t="e">
        <f>ROUND(VLOOKUP($Q77,[1]ht!$A$2:$H$253,8,FALSE),1)</f>
        <v>#N/A</v>
      </c>
    </row>
    <row r="78" spans="1:36">
      <c r="A78" s="5">
        <v>73</v>
      </c>
      <c r="B78" s="6"/>
      <c r="C78" s="6"/>
      <c r="D78" s="32"/>
      <c r="E78" s="21"/>
      <c r="F78" s="9"/>
      <c r="G78" s="30">
        <f t="shared" si="12"/>
        <v>0</v>
      </c>
      <c r="H78" s="30">
        <f t="shared" si="13"/>
        <v>0</v>
      </c>
      <c r="I78" s="9"/>
      <c r="J78" s="9"/>
      <c r="K78" s="24" t="str">
        <f t="shared" si="7"/>
        <v/>
      </c>
      <c r="L78" s="24" t="str">
        <f t="shared" si="8"/>
        <v/>
      </c>
      <c r="M78" s="24" t="str">
        <f t="shared" si="9"/>
        <v/>
      </c>
      <c r="N78" s="10" t="str">
        <f>[1]Profile!$B$2</f>
        <v>700101-1</v>
      </c>
      <c r="O78" s="11" t="e">
        <f>#REF!</f>
        <v>#REF!</v>
      </c>
      <c r="P78" s="1" t="str">
        <f t="shared" si="10"/>
        <v>0</v>
      </c>
      <c r="Q78" s="1" t="str">
        <f t="shared" si="11"/>
        <v>0</v>
      </c>
      <c r="R78" s="1" t="e">
        <f>ROUND(VLOOKUP($P78,[1]age!$A$2:$M$457,2,FALSE),1)</f>
        <v>#N/A</v>
      </c>
      <c r="S78" s="1" t="e">
        <f>ROUND(VLOOKUP($P78,[1]age!$A$2:$M$457,3,FALSE),1)</f>
        <v>#N/A</v>
      </c>
      <c r="T78" s="1" t="e">
        <f>ROUND(VLOOKUP($P78,[1]age!$A$2:$M$457,4,FALSE),1)</f>
        <v>#N/A</v>
      </c>
      <c r="U78" s="1" t="e">
        <f>ROUND(VLOOKUP($P78,[1]age!$A$2:$M$457,5,FALSE),1)</f>
        <v>#N/A</v>
      </c>
      <c r="V78" s="1" t="e">
        <f>ROUND(VLOOKUP($P78,[1]age!$A$2:$M$457,6,FALSE),1)</f>
        <v>#N/A</v>
      </c>
      <c r="W78" s="1" t="e">
        <f>ROUND(VLOOKUP($P78,[1]age!$A$2:$M$457,7,FALSE),1)</f>
        <v>#N/A</v>
      </c>
      <c r="X78" s="1" t="e">
        <f>ROUND(VLOOKUP($P78,[1]age!$A$2:$M$457,8,FALSE),1)</f>
        <v>#N/A</v>
      </c>
      <c r="Y78" s="1" t="e">
        <f>ROUND(VLOOKUP($P78,[1]age!$A$2:$M$457,9,FALSE),1)</f>
        <v>#N/A</v>
      </c>
      <c r="Z78" s="1" t="e">
        <f>ROUND(VLOOKUP($P78,[1]age!$A$2:$M$457,10,FALSE),1)</f>
        <v>#N/A</v>
      </c>
      <c r="AA78" s="1" t="e">
        <f>ROUND(VLOOKUP($P78,[1]age!$A$2:$M$457,11,FALSE),1)</f>
        <v>#N/A</v>
      </c>
      <c r="AB78" s="1" t="e">
        <f>ROUND(VLOOKUP($P78,[1]age!$A$2:$M$457,12,FALSE),1)</f>
        <v>#N/A</v>
      </c>
      <c r="AC78" s="1" t="e">
        <f>ROUND(VLOOKUP($P78,[1]age!$A$2:$M$457,13,FALSE),1)</f>
        <v>#N/A</v>
      </c>
      <c r="AD78" s="1" t="e">
        <f>ROUND(VLOOKUP($Q78,[1]ht!$A$2:$H$253,2,FALSE),1)</f>
        <v>#N/A</v>
      </c>
      <c r="AE78" s="1" t="e">
        <f>ROUND(VLOOKUP($Q78,[1]ht!$A$2:$H$253,3,FALSE),1)</f>
        <v>#N/A</v>
      </c>
      <c r="AF78" s="1" t="e">
        <f>ROUND(VLOOKUP($Q78,[1]ht!$A$2:$H$253,4,FALSE),1)</f>
        <v>#N/A</v>
      </c>
      <c r="AG78" s="1" t="e">
        <f>ROUND(VLOOKUP($Q78,[1]ht!$A$2:$H$253,5,FALSE),1)</f>
        <v>#N/A</v>
      </c>
      <c r="AH78" s="1" t="e">
        <f>ROUND(VLOOKUP($Q78,[1]ht!$A$2:$H$253,6,FALSE),1)</f>
        <v>#N/A</v>
      </c>
      <c r="AI78" s="1" t="e">
        <f>ROUND(VLOOKUP($Q78,[1]ht!$A$2:$H$253,7,FALSE),1)</f>
        <v>#N/A</v>
      </c>
      <c r="AJ78" s="1" t="e">
        <f>ROUND(VLOOKUP($Q78,[1]ht!$A$2:$H$253,8,FALSE),1)</f>
        <v>#N/A</v>
      </c>
    </row>
    <row r="79" spans="1:36">
      <c r="A79" s="5">
        <v>74</v>
      </c>
      <c r="B79" s="6"/>
      <c r="C79" s="6"/>
      <c r="D79" s="32"/>
      <c r="E79" s="21"/>
      <c r="F79" s="9"/>
      <c r="G79" s="30">
        <f t="shared" si="12"/>
        <v>0</v>
      </c>
      <c r="H79" s="30">
        <f t="shared" si="13"/>
        <v>0</v>
      </c>
      <c r="I79" s="9"/>
      <c r="J79" s="9"/>
      <c r="K79" s="24" t="str">
        <f t="shared" si="7"/>
        <v/>
      </c>
      <c r="L79" s="24" t="str">
        <f t="shared" si="8"/>
        <v/>
      </c>
      <c r="M79" s="24" t="str">
        <f t="shared" si="9"/>
        <v/>
      </c>
      <c r="N79" s="10" t="str">
        <f>[1]Profile!$B$2</f>
        <v>700101-1</v>
      </c>
      <c r="O79" s="11" t="e">
        <f>#REF!</f>
        <v>#REF!</v>
      </c>
      <c r="P79" s="1" t="str">
        <f t="shared" si="10"/>
        <v>0</v>
      </c>
      <c r="Q79" s="1" t="str">
        <f t="shared" si="11"/>
        <v>0</v>
      </c>
      <c r="R79" s="1" t="e">
        <f>ROUND(VLOOKUP($P79,[1]age!$A$2:$M$457,2,FALSE),1)</f>
        <v>#N/A</v>
      </c>
      <c r="S79" s="1" t="e">
        <f>ROUND(VLOOKUP($P79,[1]age!$A$2:$M$457,3,FALSE),1)</f>
        <v>#N/A</v>
      </c>
      <c r="T79" s="1" t="e">
        <f>ROUND(VLOOKUP($P79,[1]age!$A$2:$M$457,4,FALSE),1)</f>
        <v>#N/A</v>
      </c>
      <c r="U79" s="1" t="e">
        <f>ROUND(VLOOKUP($P79,[1]age!$A$2:$M$457,5,FALSE),1)</f>
        <v>#N/A</v>
      </c>
      <c r="V79" s="1" t="e">
        <f>ROUND(VLOOKUP($P79,[1]age!$A$2:$M$457,6,FALSE),1)</f>
        <v>#N/A</v>
      </c>
      <c r="W79" s="1" t="e">
        <f>ROUND(VLOOKUP($P79,[1]age!$A$2:$M$457,7,FALSE),1)</f>
        <v>#N/A</v>
      </c>
      <c r="X79" s="1" t="e">
        <f>ROUND(VLOOKUP($P79,[1]age!$A$2:$M$457,8,FALSE),1)</f>
        <v>#N/A</v>
      </c>
      <c r="Y79" s="1" t="e">
        <f>ROUND(VLOOKUP($P79,[1]age!$A$2:$M$457,9,FALSE),1)</f>
        <v>#N/A</v>
      </c>
      <c r="Z79" s="1" t="e">
        <f>ROUND(VLOOKUP($P79,[1]age!$A$2:$M$457,10,FALSE),1)</f>
        <v>#N/A</v>
      </c>
      <c r="AA79" s="1" t="e">
        <f>ROUND(VLOOKUP($P79,[1]age!$A$2:$M$457,11,FALSE),1)</f>
        <v>#N/A</v>
      </c>
      <c r="AB79" s="1" t="e">
        <f>ROUND(VLOOKUP($P79,[1]age!$A$2:$M$457,12,FALSE),1)</f>
        <v>#N/A</v>
      </c>
      <c r="AC79" s="1" t="e">
        <f>ROUND(VLOOKUP($P79,[1]age!$A$2:$M$457,13,FALSE),1)</f>
        <v>#N/A</v>
      </c>
      <c r="AD79" s="1" t="e">
        <f>ROUND(VLOOKUP($Q79,[1]ht!$A$2:$H$253,2,FALSE),1)</f>
        <v>#N/A</v>
      </c>
      <c r="AE79" s="1" t="e">
        <f>ROUND(VLOOKUP($Q79,[1]ht!$A$2:$H$253,3,FALSE),1)</f>
        <v>#N/A</v>
      </c>
      <c r="AF79" s="1" t="e">
        <f>ROUND(VLOOKUP($Q79,[1]ht!$A$2:$H$253,4,FALSE),1)</f>
        <v>#N/A</v>
      </c>
      <c r="AG79" s="1" t="e">
        <f>ROUND(VLOOKUP($Q79,[1]ht!$A$2:$H$253,5,FALSE),1)</f>
        <v>#N/A</v>
      </c>
      <c r="AH79" s="1" t="e">
        <f>ROUND(VLOOKUP($Q79,[1]ht!$A$2:$H$253,6,FALSE),1)</f>
        <v>#N/A</v>
      </c>
      <c r="AI79" s="1" t="e">
        <f>ROUND(VLOOKUP($Q79,[1]ht!$A$2:$H$253,7,FALSE),1)</f>
        <v>#N/A</v>
      </c>
      <c r="AJ79" s="1" t="e">
        <f>ROUND(VLOOKUP($Q79,[1]ht!$A$2:$H$253,8,FALSE),1)</f>
        <v>#N/A</v>
      </c>
    </row>
    <row r="80" spans="1:36">
      <c r="A80" s="5">
        <v>75</v>
      </c>
      <c r="B80" s="6"/>
      <c r="C80" s="6"/>
      <c r="D80" s="32"/>
      <c r="E80" s="21"/>
      <c r="F80" s="9"/>
      <c r="G80" s="30">
        <f t="shared" si="12"/>
        <v>0</v>
      </c>
      <c r="H80" s="30">
        <f t="shared" si="13"/>
        <v>0</v>
      </c>
      <c r="I80" s="9"/>
      <c r="J80" s="9"/>
      <c r="K80" s="24" t="str">
        <f t="shared" si="7"/>
        <v/>
      </c>
      <c r="L80" s="24" t="str">
        <f t="shared" si="8"/>
        <v/>
      </c>
      <c r="M80" s="24" t="str">
        <f t="shared" si="9"/>
        <v/>
      </c>
      <c r="N80" s="10" t="str">
        <f>[1]Profile!$B$2</f>
        <v>700101-1</v>
      </c>
      <c r="O80" s="11" t="e">
        <f>#REF!</f>
        <v>#REF!</v>
      </c>
      <c r="P80" s="1" t="str">
        <f t="shared" si="10"/>
        <v>0</v>
      </c>
      <c r="Q80" s="1" t="str">
        <f t="shared" si="11"/>
        <v>0</v>
      </c>
      <c r="R80" s="1" t="e">
        <f>ROUND(VLOOKUP($P80,[1]age!$A$2:$M$457,2,FALSE),1)</f>
        <v>#N/A</v>
      </c>
      <c r="S80" s="1" t="e">
        <f>ROUND(VLOOKUP($P80,[1]age!$A$2:$M$457,3,FALSE),1)</f>
        <v>#N/A</v>
      </c>
      <c r="T80" s="1" t="e">
        <f>ROUND(VLOOKUP($P80,[1]age!$A$2:$M$457,4,FALSE),1)</f>
        <v>#N/A</v>
      </c>
      <c r="U80" s="1" t="e">
        <f>ROUND(VLOOKUP($P80,[1]age!$A$2:$M$457,5,FALSE),1)</f>
        <v>#N/A</v>
      </c>
      <c r="V80" s="1" t="e">
        <f>ROUND(VLOOKUP($P80,[1]age!$A$2:$M$457,6,FALSE),1)</f>
        <v>#N/A</v>
      </c>
      <c r="W80" s="1" t="e">
        <f>ROUND(VLOOKUP($P80,[1]age!$A$2:$M$457,7,FALSE),1)</f>
        <v>#N/A</v>
      </c>
      <c r="X80" s="1" t="e">
        <f>ROUND(VLOOKUP($P80,[1]age!$A$2:$M$457,8,FALSE),1)</f>
        <v>#N/A</v>
      </c>
      <c r="Y80" s="1" t="e">
        <f>ROUND(VLOOKUP($P80,[1]age!$A$2:$M$457,9,FALSE),1)</f>
        <v>#N/A</v>
      </c>
      <c r="Z80" s="1" t="e">
        <f>ROUND(VLOOKUP($P80,[1]age!$A$2:$M$457,10,FALSE),1)</f>
        <v>#N/A</v>
      </c>
      <c r="AA80" s="1" t="e">
        <f>ROUND(VLOOKUP($P80,[1]age!$A$2:$M$457,11,FALSE),1)</f>
        <v>#N/A</v>
      </c>
      <c r="AB80" s="1" t="e">
        <f>ROUND(VLOOKUP($P80,[1]age!$A$2:$M$457,12,FALSE),1)</f>
        <v>#N/A</v>
      </c>
      <c r="AC80" s="1" t="e">
        <f>ROUND(VLOOKUP($P80,[1]age!$A$2:$M$457,13,FALSE),1)</f>
        <v>#N/A</v>
      </c>
      <c r="AD80" s="1" t="e">
        <f>ROUND(VLOOKUP($Q80,[1]ht!$A$2:$H$253,2,FALSE),1)</f>
        <v>#N/A</v>
      </c>
      <c r="AE80" s="1" t="e">
        <f>ROUND(VLOOKUP($Q80,[1]ht!$A$2:$H$253,3,FALSE),1)</f>
        <v>#N/A</v>
      </c>
      <c r="AF80" s="1" t="e">
        <f>ROUND(VLOOKUP($Q80,[1]ht!$A$2:$H$253,4,FALSE),1)</f>
        <v>#N/A</v>
      </c>
      <c r="AG80" s="1" t="e">
        <f>ROUND(VLOOKUP($Q80,[1]ht!$A$2:$H$253,5,FALSE),1)</f>
        <v>#N/A</v>
      </c>
      <c r="AH80" s="1" t="e">
        <f>ROUND(VLOOKUP($Q80,[1]ht!$A$2:$H$253,6,FALSE),1)</f>
        <v>#N/A</v>
      </c>
      <c r="AI80" s="1" t="e">
        <f>ROUND(VLOOKUP($Q80,[1]ht!$A$2:$H$253,7,FALSE),1)</f>
        <v>#N/A</v>
      </c>
      <c r="AJ80" s="1" t="e">
        <f>ROUND(VLOOKUP($Q80,[1]ht!$A$2:$H$253,8,FALSE),1)</f>
        <v>#N/A</v>
      </c>
    </row>
    <row r="81" spans="1:36">
      <c r="A81" s="5">
        <v>76</v>
      </c>
      <c r="B81" s="6"/>
      <c r="C81" s="6"/>
      <c r="D81" s="32"/>
      <c r="E81" s="21"/>
      <c r="F81" s="9"/>
      <c r="G81" s="30">
        <f t="shared" si="12"/>
        <v>0</v>
      </c>
      <c r="H81" s="30">
        <f t="shared" si="13"/>
        <v>0</v>
      </c>
      <c r="I81" s="9"/>
      <c r="J81" s="9"/>
      <c r="K81" s="24" t="str">
        <f t="shared" si="7"/>
        <v/>
      </c>
      <c r="L81" s="24" t="str">
        <f t="shared" si="8"/>
        <v/>
      </c>
      <c r="M81" s="24" t="str">
        <f t="shared" si="9"/>
        <v/>
      </c>
      <c r="N81" s="10" t="str">
        <f>[1]Profile!$B$2</f>
        <v>700101-1</v>
      </c>
      <c r="O81" s="11" t="e">
        <f>#REF!</f>
        <v>#REF!</v>
      </c>
      <c r="P81" s="1" t="str">
        <f t="shared" si="10"/>
        <v>0</v>
      </c>
      <c r="Q81" s="1" t="str">
        <f t="shared" si="11"/>
        <v>0</v>
      </c>
      <c r="R81" s="1" t="e">
        <f>ROUND(VLOOKUP($P81,[1]age!$A$2:$M$457,2,FALSE),1)</f>
        <v>#N/A</v>
      </c>
      <c r="S81" s="1" t="e">
        <f>ROUND(VLOOKUP($P81,[1]age!$A$2:$M$457,3,FALSE),1)</f>
        <v>#N/A</v>
      </c>
      <c r="T81" s="1" t="e">
        <f>ROUND(VLOOKUP($P81,[1]age!$A$2:$M$457,4,FALSE),1)</f>
        <v>#N/A</v>
      </c>
      <c r="U81" s="1" t="e">
        <f>ROUND(VLOOKUP($P81,[1]age!$A$2:$M$457,5,FALSE),1)</f>
        <v>#N/A</v>
      </c>
      <c r="V81" s="1" t="e">
        <f>ROUND(VLOOKUP($P81,[1]age!$A$2:$M$457,6,FALSE),1)</f>
        <v>#N/A</v>
      </c>
      <c r="W81" s="1" t="e">
        <f>ROUND(VLOOKUP($P81,[1]age!$A$2:$M$457,7,FALSE),1)</f>
        <v>#N/A</v>
      </c>
      <c r="X81" s="1" t="e">
        <f>ROUND(VLOOKUP($P81,[1]age!$A$2:$M$457,8,FALSE),1)</f>
        <v>#N/A</v>
      </c>
      <c r="Y81" s="1" t="e">
        <f>ROUND(VLOOKUP($P81,[1]age!$A$2:$M$457,9,FALSE),1)</f>
        <v>#N/A</v>
      </c>
      <c r="Z81" s="1" t="e">
        <f>ROUND(VLOOKUP($P81,[1]age!$A$2:$M$457,10,FALSE),1)</f>
        <v>#N/A</v>
      </c>
      <c r="AA81" s="1" t="e">
        <f>ROUND(VLOOKUP($P81,[1]age!$A$2:$M$457,11,FALSE),1)</f>
        <v>#N/A</v>
      </c>
      <c r="AB81" s="1" t="e">
        <f>ROUND(VLOOKUP($P81,[1]age!$A$2:$M$457,12,FALSE),1)</f>
        <v>#N/A</v>
      </c>
      <c r="AC81" s="1" t="e">
        <f>ROUND(VLOOKUP($P81,[1]age!$A$2:$M$457,13,FALSE),1)</f>
        <v>#N/A</v>
      </c>
      <c r="AD81" s="1" t="e">
        <f>ROUND(VLOOKUP($Q81,[1]ht!$A$2:$H$253,2,FALSE),1)</f>
        <v>#N/A</v>
      </c>
      <c r="AE81" s="1" t="e">
        <f>ROUND(VLOOKUP($Q81,[1]ht!$A$2:$H$253,3,FALSE),1)</f>
        <v>#N/A</v>
      </c>
      <c r="AF81" s="1" t="e">
        <f>ROUND(VLOOKUP($Q81,[1]ht!$A$2:$H$253,4,FALSE),1)</f>
        <v>#N/A</v>
      </c>
      <c r="AG81" s="1" t="e">
        <f>ROUND(VLOOKUP($Q81,[1]ht!$A$2:$H$253,5,FALSE),1)</f>
        <v>#N/A</v>
      </c>
      <c r="AH81" s="1" t="e">
        <f>ROUND(VLOOKUP($Q81,[1]ht!$A$2:$H$253,6,FALSE),1)</f>
        <v>#N/A</v>
      </c>
      <c r="AI81" s="1" t="e">
        <f>ROUND(VLOOKUP($Q81,[1]ht!$A$2:$H$253,7,FALSE),1)</f>
        <v>#N/A</v>
      </c>
      <c r="AJ81" s="1" t="e">
        <f>ROUND(VLOOKUP($Q81,[1]ht!$A$2:$H$253,8,FALSE),1)</f>
        <v>#N/A</v>
      </c>
    </row>
    <row r="82" spans="1:36">
      <c r="A82" s="5">
        <v>77</v>
      </c>
      <c r="B82" s="6"/>
      <c r="C82" s="6"/>
      <c r="D82" s="32"/>
      <c r="E82" s="21"/>
      <c r="F82" s="9"/>
      <c r="G82" s="30">
        <f t="shared" si="12"/>
        <v>0</v>
      </c>
      <c r="H82" s="30">
        <f t="shared" si="13"/>
        <v>0</v>
      </c>
      <c r="I82" s="9"/>
      <c r="J82" s="9"/>
      <c r="K82" s="24" t="str">
        <f t="shared" si="7"/>
        <v/>
      </c>
      <c r="L82" s="24" t="str">
        <f t="shared" si="8"/>
        <v/>
      </c>
      <c r="M82" s="24" t="str">
        <f t="shared" si="9"/>
        <v/>
      </c>
      <c r="N82" s="10" t="str">
        <f>[1]Profile!$B$2</f>
        <v>700101-1</v>
      </c>
      <c r="O82" s="11" t="e">
        <f>#REF!</f>
        <v>#REF!</v>
      </c>
      <c r="P82" s="1" t="str">
        <f t="shared" si="10"/>
        <v>0</v>
      </c>
      <c r="Q82" s="1" t="str">
        <f t="shared" si="11"/>
        <v>0</v>
      </c>
      <c r="R82" s="1" t="e">
        <f>ROUND(VLOOKUP($P82,[1]age!$A$2:$M$457,2,FALSE),1)</f>
        <v>#N/A</v>
      </c>
      <c r="S82" s="1" t="e">
        <f>ROUND(VLOOKUP($P82,[1]age!$A$2:$M$457,3,FALSE),1)</f>
        <v>#N/A</v>
      </c>
      <c r="T82" s="1" t="e">
        <f>ROUND(VLOOKUP($P82,[1]age!$A$2:$M$457,4,FALSE),1)</f>
        <v>#N/A</v>
      </c>
      <c r="U82" s="1" t="e">
        <f>ROUND(VLOOKUP($P82,[1]age!$A$2:$M$457,5,FALSE),1)</f>
        <v>#N/A</v>
      </c>
      <c r="V82" s="1" t="e">
        <f>ROUND(VLOOKUP($P82,[1]age!$A$2:$M$457,6,FALSE),1)</f>
        <v>#N/A</v>
      </c>
      <c r="W82" s="1" t="e">
        <f>ROUND(VLOOKUP($P82,[1]age!$A$2:$M$457,7,FALSE),1)</f>
        <v>#N/A</v>
      </c>
      <c r="X82" s="1" t="e">
        <f>ROUND(VLOOKUP($P82,[1]age!$A$2:$M$457,8,FALSE),1)</f>
        <v>#N/A</v>
      </c>
      <c r="Y82" s="1" t="e">
        <f>ROUND(VLOOKUP($P82,[1]age!$A$2:$M$457,9,FALSE),1)</f>
        <v>#N/A</v>
      </c>
      <c r="Z82" s="1" t="e">
        <f>ROUND(VLOOKUP($P82,[1]age!$A$2:$M$457,10,FALSE),1)</f>
        <v>#N/A</v>
      </c>
      <c r="AA82" s="1" t="e">
        <f>ROUND(VLOOKUP($P82,[1]age!$A$2:$M$457,11,FALSE),1)</f>
        <v>#N/A</v>
      </c>
      <c r="AB82" s="1" t="e">
        <f>ROUND(VLOOKUP($P82,[1]age!$A$2:$M$457,12,FALSE),1)</f>
        <v>#N/A</v>
      </c>
      <c r="AC82" s="1" t="e">
        <f>ROUND(VLOOKUP($P82,[1]age!$A$2:$M$457,13,FALSE),1)</f>
        <v>#N/A</v>
      </c>
      <c r="AD82" s="1" t="e">
        <f>ROUND(VLOOKUP($Q82,[1]ht!$A$2:$H$253,2,FALSE),1)</f>
        <v>#N/A</v>
      </c>
      <c r="AE82" s="1" t="e">
        <f>ROUND(VLOOKUP($Q82,[1]ht!$A$2:$H$253,3,FALSE),1)</f>
        <v>#N/A</v>
      </c>
      <c r="AF82" s="1" t="e">
        <f>ROUND(VLOOKUP($Q82,[1]ht!$A$2:$H$253,4,FALSE),1)</f>
        <v>#N/A</v>
      </c>
      <c r="AG82" s="1" t="e">
        <f>ROUND(VLOOKUP($Q82,[1]ht!$A$2:$H$253,5,FALSE),1)</f>
        <v>#N/A</v>
      </c>
      <c r="AH82" s="1" t="e">
        <f>ROUND(VLOOKUP($Q82,[1]ht!$A$2:$H$253,6,FALSE),1)</f>
        <v>#N/A</v>
      </c>
      <c r="AI82" s="1" t="e">
        <f>ROUND(VLOOKUP($Q82,[1]ht!$A$2:$H$253,7,FALSE),1)</f>
        <v>#N/A</v>
      </c>
      <c r="AJ82" s="1" t="e">
        <f>ROUND(VLOOKUP($Q82,[1]ht!$A$2:$H$253,8,FALSE),1)</f>
        <v>#N/A</v>
      </c>
    </row>
    <row r="83" spans="1:36">
      <c r="A83" s="5">
        <v>78</v>
      </c>
      <c r="B83" s="6"/>
      <c r="C83" s="6"/>
      <c r="D83" s="32"/>
      <c r="E83" s="21"/>
      <c r="F83" s="9"/>
      <c r="G83" s="30">
        <f t="shared" si="12"/>
        <v>0</v>
      </c>
      <c r="H83" s="30">
        <f t="shared" si="13"/>
        <v>0</v>
      </c>
      <c r="I83" s="9"/>
      <c r="J83" s="9"/>
      <c r="K83" s="24" t="str">
        <f t="shared" si="7"/>
        <v/>
      </c>
      <c r="L83" s="24" t="str">
        <f t="shared" si="8"/>
        <v/>
      </c>
      <c r="M83" s="24" t="str">
        <f t="shared" si="9"/>
        <v/>
      </c>
      <c r="N83" s="10" t="str">
        <f>[1]Profile!$B$2</f>
        <v>700101-1</v>
      </c>
      <c r="O83" s="11" t="e">
        <f>#REF!</f>
        <v>#REF!</v>
      </c>
      <c r="P83" s="1" t="str">
        <f t="shared" si="10"/>
        <v>0</v>
      </c>
      <c r="Q83" s="1" t="str">
        <f t="shared" si="11"/>
        <v>0</v>
      </c>
      <c r="R83" s="1" t="e">
        <f>ROUND(VLOOKUP($P83,[1]age!$A$2:$M$457,2,FALSE),1)</f>
        <v>#N/A</v>
      </c>
      <c r="S83" s="1" t="e">
        <f>ROUND(VLOOKUP($P83,[1]age!$A$2:$M$457,3,FALSE),1)</f>
        <v>#N/A</v>
      </c>
      <c r="T83" s="1" t="e">
        <f>ROUND(VLOOKUP($P83,[1]age!$A$2:$M$457,4,FALSE),1)</f>
        <v>#N/A</v>
      </c>
      <c r="U83" s="1" t="e">
        <f>ROUND(VLOOKUP($P83,[1]age!$A$2:$M$457,5,FALSE),1)</f>
        <v>#N/A</v>
      </c>
      <c r="V83" s="1" t="e">
        <f>ROUND(VLOOKUP($P83,[1]age!$A$2:$M$457,6,FALSE),1)</f>
        <v>#N/A</v>
      </c>
      <c r="W83" s="1" t="e">
        <f>ROUND(VLOOKUP($P83,[1]age!$A$2:$M$457,7,FALSE),1)</f>
        <v>#N/A</v>
      </c>
      <c r="X83" s="1" t="e">
        <f>ROUND(VLOOKUP($P83,[1]age!$A$2:$M$457,8,FALSE),1)</f>
        <v>#N/A</v>
      </c>
      <c r="Y83" s="1" t="e">
        <f>ROUND(VLOOKUP($P83,[1]age!$A$2:$M$457,9,FALSE),1)</f>
        <v>#N/A</v>
      </c>
      <c r="Z83" s="1" t="e">
        <f>ROUND(VLOOKUP($P83,[1]age!$A$2:$M$457,10,FALSE),1)</f>
        <v>#N/A</v>
      </c>
      <c r="AA83" s="1" t="e">
        <f>ROUND(VLOOKUP($P83,[1]age!$A$2:$M$457,11,FALSE),1)</f>
        <v>#N/A</v>
      </c>
      <c r="AB83" s="1" t="e">
        <f>ROUND(VLOOKUP($P83,[1]age!$A$2:$M$457,12,FALSE),1)</f>
        <v>#N/A</v>
      </c>
      <c r="AC83" s="1" t="e">
        <f>ROUND(VLOOKUP($P83,[1]age!$A$2:$M$457,13,FALSE),1)</f>
        <v>#N/A</v>
      </c>
      <c r="AD83" s="1" t="e">
        <f>ROUND(VLOOKUP($Q83,[1]ht!$A$2:$H$253,2,FALSE),1)</f>
        <v>#N/A</v>
      </c>
      <c r="AE83" s="1" t="e">
        <f>ROUND(VLOOKUP($Q83,[1]ht!$A$2:$H$253,3,FALSE),1)</f>
        <v>#N/A</v>
      </c>
      <c r="AF83" s="1" t="e">
        <f>ROUND(VLOOKUP($Q83,[1]ht!$A$2:$H$253,4,FALSE),1)</f>
        <v>#N/A</v>
      </c>
      <c r="AG83" s="1" t="e">
        <f>ROUND(VLOOKUP($Q83,[1]ht!$A$2:$H$253,5,FALSE),1)</f>
        <v>#N/A</v>
      </c>
      <c r="AH83" s="1" t="e">
        <f>ROUND(VLOOKUP($Q83,[1]ht!$A$2:$H$253,6,FALSE),1)</f>
        <v>#N/A</v>
      </c>
      <c r="AI83" s="1" t="e">
        <f>ROUND(VLOOKUP($Q83,[1]ht!$A$2:$H$253,7,FALSE),1)</f>
        <v>#N/A</v>
      </c>
      <c r="AJ83" s="1" t="e">
        <f>ROUND(VLOOKUP($Q83,[1]ht!$A$2:$H$253,8,FALSE),1)</f>
        <v>#N/A</v>
      </c>
    </row>
    <row r="84" spans="1:36">
      <c r="A84" s="5">
        <v>79</v>
      </c>
      <c r="B84" s="6"/>
      <c r="C84" s="6"/>
      <c r="D84" s="32"/>
      <c r="E84" s="21"/>
      <c r="F84" s="9"/>
      <c r="G84" s="30">
        <f t="shared" si="12"/>
        <v>0</v>
      </c>
      <c r="H84" s="30">
        <f t="shared" si="13"/>
        <v>0</v>
      </c>
      <c r="I84" s="9"/>
      <c r="J84" s="9"/>
      <c r="K84" s="24" t="str">
        <f t="shared" si="7"/>
        <v/>
      </c>
      <c r="L84" s="24" t="str">
        <f t="shared" si="8"/>
        <v/>
      </c>
      <c r="M84" s="24" t="str">
        <f t="shared" si="9"/>
        <v/>
      </c>
      <c r="N84" s="10" t="str">
        <f>[1]Profile!$B$2</f>
        <v>700101-1</v>
      </c>
      <c r="O84" s="11" t="e">
        <f>#REF!</f>
        <v>#REF!</v>
      </c>
      <c r="P84" s="1" t="str">
        <f t="shared" si="10"/>
        <v>0</v>
      </c>
      <c r="Q84" s="1" t="str">
        <f t="shared" si="11"/>
        <v>0</v>
      </c>
      <c r="R84" s="1" t="e">
        <f>ROUND(VLOOKUP($P84,[1]age!$A$2:$M$457,2,FALSE),1)</f>
        <v>#N/A</v>
      </c>
      <c r="S84" s="1" t="e">
        <f>ROUND(VLOOKUP($P84,[1]age!$A$2:$M$457,3,FALSE),1)</f>
        <v>#N/A</v>
      </c>
      <c r="T84" s="1" t="e">
        <f>ROUND(VLOOKUP($P84,[1]age!$A$2:$M$457,4,FALSE),1)</f>
        <v>#N/A</v>
      </c>
      <c r="U84" s="1" t="e">
        <f>ROUND(VLOOKUP($P84,[1]age!$A$2:$M$457,5,FALSE),1)</f>
        <v>#N/A</v>
      </c>
      <c r="V84" s="1" t="e">
        <f>ROUND(VLOOKUP($P84,[1]age!$A$2:$M$457,6,FALSE),1)</f>
        <v>#N/A</v>
      </c>
      <c r="W84" s="1" t="e">
        <f>ROUND(VLOOKUP($P84,[1]age!$A$2:$M$457,7,FALSE),1)</f>
        <v>#N/A</v>
      </c>
      <c r="X84" s="1" t="e">
        <f>ROUND(VLOOKUP($P84,[1]age!$A$2:$M$457,8,FALSE),1)</f>
        <v>#N/A</v>
      </c>
      <c r="Y84" s="1" t="e">
        <f>ROUND(VLOOKUP($P84,[1]age!$A$2:$M$457,9,FALSE),1)</f>
        <v>#N/A</v>
      </c>
      <c r="Z84" s="1" t="e">
        <f>ROUND(VLOOKUP($P84,[1]age!$A$2:$M$457,10,FALSE),1)</f>
        <v>#N/A</v>
      </c>
      <c r="AA84" s="1" t="e">
        <f>ROUND(VLOOKUP($P84,[1]age!$A$2:$M$457,11,FALSE),1)</f>
        <v>#N/A</v>
      </c>
      <c r="AB84" s="1" t="e">
        <f>ROUND(VLOOKUP($P84,[1]age!$A$2:$M$457,12,FALSE),1)</f>
        <v>#N/A</v>
      </c>
      <c r="AC84" s="1" t="e">
        <f>ROUND(VLOOKUP($P84,[1]age!$A$2:$M$457,13,FALSE),1)</f>
        <v>#N/A</v>
      </c>
      <c r="AD84" s="1" t="e">
        <f>ROUND(VLOOKUP($Q84,[1]ht!$A$2:$H$253,2,FALSE),1)</f>
        <v>#N/A</v>
      </c>
      <c r="AE84" s="1" t="e">
        <f>ROUND(VLOOKUP($Q84,[1]ht!$A$2:$H$253,3,FALSE),1)</f>
        <v>#N/A</v>
      </c>
      <c r="AF84" s="1" t="e">
        <f>ROUND(VLOOKUP($Q84,[1]ht!$A$2:$H$253,4,FALSE),1)</f>
        <v>#N/A</v>
      </c>
      <c r="AG84" s="1" t="e">
        <f>ROUND(VLOOKUP($Q84,[1]ht!$A$2:$H$253,5,FALSE),1)</f>
        <v>#N/A</v>
      </c>
      <c r="AH84" s="1" t="e">
        <f>ROUND(VLOOKUP($Q84,[1]ht!$A$2:$H$253,6,FALSE),1)</f>
        <v>#N/A</v>
      </c>
      <c r="AI84" s="1" t="e">
        <f>ROUND(VLOOKUP($Q84,[1]ht!$A$2:$H$253,7,FALSE),1)</f>
        <v>#N/A</v>
      </c>
      <c r="AJ84" s="1" t="e">
        <f>ROUND(VLOOKUP($Q84,[1]ht!$A$2:$H$253,8,FALSE),1)</f>
        <v>#N/A</v>
      </c>
    </row>
    <row r="85" spans="1:36">
      <c r="A85" s="5">
        <v>80</v>
      </c>
      <c r="B85" s="6"/>
      <c r="C85" s="6"/>
      <c r="D85" s="32"/>
      <c r="E85" s="21"/>
      <c r="F85" s="9"/>
      <c r="G85" s="30">
        <f t="shared" si="12"/>
        <v>0</v>
      </c>
      <c r="H85" s="30">
        <f t="shared" si="13"/>
        <v>0</v>
      </c>
      <c r="I85" s="9"/>
      <c r="J85" s="9"/>
      <c r="K85" s="24" t="str">
        <f t="shared" si="7"/>
        <v/>
      </c>
      <c r="L85" s="24" t="str">
        <f t="shared" si="8"/>
        <v/>
      </c>
      <c r="M85" s="24" t="str">
        <f t="shared" si="9"/>
        <v/>
      </c>
      <c r="N85" s="10" t="str">
        <f>[1]Profile!$B$2</f>
        <v>700101-1</v>
      </c>
      <c r="O85" s="11" t="e">
        <f>#REF!</f>
        <v>#REF!</v>
      </c>
      <c r="P85" s="1" t="str">
        <f t="shared" si="10"/>
        <v>0</v>
      </c>
      <c r="Q85" s="1" t="str">
        <f t="shared" si="11"/>
        <v>0</v>
      </c>
      <c r="R85" s="1" t="e">
        <f>ROUND(VLOOKUP($P85,[1]age!$A$2:$M$457,2,FALSE),1)</f>
        <v>#N/A</v>
      </c>
      <c r="S85" s="1" t="e">
        <f>ROUND(VLOOKUP($P85,[1]age!$A$2:$M$457,3,FALSE),1)</f>
        <v>#N/A</v>
      </c>
      <c r="T85" s="1" t="e">
        <f>ROUND(VLOOKUP($P85,[1]age!$A$2:$M$457,4,FALSE),1)</f>
        <v>#N/A</v>
      </c>
      <c r="U85" s="1" t="e">
        <f>ROUND(VLOOKUP($P85,[1]age!$A$2:$M$457,5,FALSE),1)</f>
        <v>#N/A</v>
      </c>
      <c r="V85" s="1" t="e">
        <f>ROUND(VLOOKUP($P85,[1]age!$A$2:$M$457,6,FALSE),1)</f>
        <v>#N/A</v>
      </c>
      <c r="W85" s="1" t="e">
        <f>ROUND(VLOOKUP($P85,[1]age!$A$2:$M$457,7,FALSE),1)</f>
        <v>#N/A</v>
      </c>
      <c r="X85" s="1" t="e">
        <f>ROUND(VLOOKUP($P85,[1]age!$A$2:$M$457,8,FALSE),1)</f>
        <v>#N/A</v>
      </c>
      <c r="Y85" s="1" t="e">
        <f>ROUND(VLOOKUP($P85,[1]age!$A$2:$M$457,9,FALSE),1)</f>
        <v>#N/A</v>
      </c>
      <c r="Z85" s="1" t="e">
        <f>ROUND(VLOOKUP($P85,[1]age!$A$2:$M$457,10,FALSE),1)</f>
        <v>#N/A</v>
      </c>
      <c r="AA85" s="1" t="e">
        <f>ROUND(VLOOKUP($P85,[1]age!$A$2:$M$457,11,FALSE),1)</f>
        <v>#N/A</v>
      </c>
      <c r="AB85" s="1" t="e">
        <f>ROUND(VLOOKUP($P85,[1]age!$A$2:$M$457,12,FALSE),1)</f>
        <v>#N/A</v>
      </c>
      <c r="AC85" s="1" t="e">
        <f>ROUND(VLOOKUP($P85,[1]age!$A$2:$M$457,13,FALSE),1)</f>
        <v>#N/A</v>
      </c>
      <c r="AD85" s="1" t="e">
        <f>ROUND(VLOOKUP($Q85,[1]ht!$A$2:$H$253,2,FALSE),1)</f>
        <v>#N/A</v>
      </c>
      <c r="AE85" s="1" t="e">
        <f>ROUND(VLOOKUP($Q85,[1]ht!$A$2:$H$253,3,FALSE),1)</f>
        <v>#N/A</v>
      </c>
      <c r="AF85" s="1" t="e">
        <f>ROUND(VLOOKUP($Q85,[1]ht!$A$2:$H$253,4,FALSE),1)</f>
        <v>#N/A</v>
      </c>
      <c r="AG85" s="1" t="e">
        <f>ROUND(VLOOKUP($Q85,[1]ht!$A$2:$H$253,5,FALSE),1)</f>
        <v>#N/A</v>
      </c>
      <c r="AH85" s="1" t="e">
        <f>ROUND(VLOOKUP($Q85,[1]ht!$A$2:$H$253,6,FALSE),1)</f>
        <v>#N/A</v>
      </c>
      <c r="AI85" s="1" t="e">
        <f>ROUND(VLOOKUP($Q85,[1]ht!$A$2:$H$253,7,FALSE),1)</f>
        <v>#N/A</v>
      </c>
      <c r="AJ85" s="1" t="e">
        <f>ROUND(VLOOKUP($Q85,[1]ht!$A$2:$H$253,8,FALSE),1)</f>
        <v>#N/A</v>
      </c>
    </row>
    <row r="86" spans="1:36">
      <c r="A86" s="5">
        <v>81</v>
      </c>
      <c r="B86" s="6"/>
      <c r="C86" s="6"/>
      <c r="D86" s="32"/>
      <c r="E86" s="21"/>
      <c r="F86" s="9"/>
      <c r="G86" s="30">
        <f t="shared" si="12"/>
        <v>0</v>
      </c>
      <c r="H86" s="30">
        <f t="shared" si="13"/>
        <v>0</v>
      </c>
      <c r="I86" s="9"/>
      <c r="J86" s="9"/>
      <c r="K86" s="24" t="str">
        <f t="shared" si="7"/>
        <v/>
      </c>
      <c r="L86" s="24" t="str">
        <f t="shared" si="8"/>
        <v/>
      </c>
      <c r="M86" s="24" t="str">
        <f t="shared" si="9"/>
        <v/>
      </c>
      <c r="N86" s="10" t="str">
        <f>[1]Profile!$B$2</f>
        <v>700101-1</v>
      </c>
      <c r="O86" s="11" t="e">
        <f>#REF!</f>
        <v>#REF!</v>
      </c>
      <c r="P86" s="1" t="str">
        <f t="shared" si="10"/>
        <v>0</v>
      </c>
      <c r="Q86" s="1" t="str">
        <f t="shared" si="11"/>
        <v>0</v>
      </c>
      <c r="R86" s="1" t="e">
        <f>ROUND(VLOOKUP($P86,[1]age!$A$2:$M$457,2,FALSE),1)</f>
        <v>#N/A</v>
      </c>
      <c r="S86" s="1" t="e">
        <f>ROUND(VLOOKUP($P86,[1]age!$A$2:$M$457,3,FALSE),1)</f>
        <v>#N/A</v>
      </c>
      <c r="T86" s="1" t="e">
        <f>ROUND(VLOOKUP($P86,[1]age!$A$2:$M$457,4,FALSE),1)</f>
        <v>#N/A</v>
      </c>
      <c r="U86" s="1" t="e">
        <f>ROUND(VLOOKUP($P86,[1]age!$A$2:$M$457,5,FALSE),1)</f>
        <v>#N/A</v>
      </c>
      <c r="V86" s="1" t="e">
        <f>ROUND(VLOOKUP($P86,[1]age!$A$2:$M$457,6,FALSE),1)</f>
        <v>#N/A</v>
      </c>
      <c r="W86" s="1" t="e">
        <f>ROUND(VLOOKUP($P86,[1]age!$A$2:$M$457,7,FALSE),1)</f>
        <v>#N/A</v>
      </c>
      <c r="X86" s="1" t="e">
        <f>ROUND(VLOOKUP($P86,[1]age!$A$2:$M$457,8,FALSE),1)</f>
        <v>#N/A</v>
      </c>
      <c r="Y86" s="1" t="e">
        <f>ROUND(VLOOKUP($P86,[1]age!$A$2:$M$457,9,FALSE),1)</f>
        <v>#N/A</v>
      </c>
      <c r="Z86" s="1" t="e">
        <f>ROUND(VLOOKUP($P86,[1]age!$A$2:$M$457,10,FALSE),1)</f>
        <v>#N/A</v>
      </c>
      <c r="AA86" s="1" t="e">
        <f>ROUND(VLOOKUP($P86,[1]age!$A$2:$M$457,11,FALSE),1)</f>
        <v>#N/A</v>
      </c>
      <c r="AB86" s="1" t="e">
        <f>ROUND(VLOOKUP($P86,[1]age!$A$2:$M$457,12,FALSE),1)</f>
        <v>#N/A</v>
      </c>
      <c r="AC86" s="1" t="e">
        <f>ROUND(VLOOKUP($P86,[1]age!$A$2:$M$457,13,FALSE),1)</f>
        <v>#N/A</v>
      </c>
      <c r="AD86" s="1" t="e">
        <f>ROUND(VLOOKUP($Q86,[1]ht!$A$2:$H$253,2,FALSE),1)</f>
        <v>#N/A</v>
      </c>
      <c r="AE86" s="1" t="e">
        <f>ROUND(VLOOKUP($Q86,[1]ht!$A$2:$H$253,3,FALSE),1)</f>
        <v>#N/A</v>
      </c>
      <c r="AF86" s="1" t="e">
        <f>ROUND(VLOOKUP($Q86,[1]ht!$A$2:$H$253,4,FALSE),1)</f>
        <v>#N/A</v>
      </c>
      <c r="AG86" s="1" t="e">
        <f>ROUND(VLOOKUP($Q86,[1]ht!$A$2:$H$253,5,FALSE),1)</f>
        <v>#N/A</v>
      </c>
      <c r="AH86" s="1" t="e">
        <f>ROUND(VLOOKUP($Q86,[1]ht!$A$2:$H$253,6,FALSE),1)</f>
        <v>#N/A</v>
      </c>
      <c r="AI86" s="1" t="e">
        <f>ROUND(VLOOKUP($Q86,[1]ht!$A$2:$H$253,7,FALSE),1)</f>
        <v>#N/A</v>
      </c>
      <c r="AJ86" s="1" t="e">
        <f>ROUND(VLOOKUP($Q86,[1]ht!$A$2:$H$253,8,FALSE),1)</f>
        <v>#N/A</v>
      </c>
    </row>
    <row r="87" spans="1:36">
      <c r="A87" s="5">
        <v>82</v>
      </c>
      <c r="B87" s="6"/>
      <c r="C87" s="6"/>
      <c r="D87" s="32"/>
      <c r="E87" s="21"/>
      <c r="F87" s="9"/>
      <c r="G87" s="30">
        <f t="shared" si="12"/>
        <v>0</v>
      </c>
      <c r="H87" s="30">
        <f t="shared" si="13"/>
        <v>0</v>
      </c>
      <c r="I87" s="9"/>
      <c r="J87" s="9"/>
      <c r="K87" s="24" t="str">
        <f t="shared" si="7"/>
        <v/>
      </c>
      <c r="L87" s="24" t="str">
        <f t="shared" si="8"/>
        <v/>
      </c>
      <c r="M87" s="24" t="str">
        <f t="shared" si="9"/>
        <v/>
      </c>
      <c r="N87" s="10" t="str">
        <f>[1]Profile!$B$2</f>
        <v>700101-1</v>
      </c>
      <c r="O87" s="11" t="e">
        <f>#REF!</f>
        <v>#REF!</v>
      </c>
      <c r="P87" s="1" t="str">
        <f t="shared" si="10"/>
        <v>0</v>
      </c>
      <c r="Q87" s="1" t="str">
        <f t="shared" si="11"/>
        <v>0</v>
      </c>
      <c r="R87" s="1" t="e">
        <f>ROUND(VLOOKUP($P87,[1]age!$A$2:$M$457,2,FALSE),1)</f>
        <v>#N/A</v>
      </c>
      <c r="S87" s="1" t="e">
        <f>ROUND(VLOOKUP($P87,[1]age!$A$2:$M$457,3,FALSE),1)</f>
        <v>#N/A</v>
      </c>
      <c r="T87" s="1" t="e">
        <f>ROUND(VLOOKUP($P87,[1]age!$A$2:$M$457,4,FALSE),1)</f>
        <v>#N/A</v>
      </c>
      <c r="U87" s="1" t="e">
        <f>ROUND(VLOOKUP($P87,[1]age!$A$2:$M$457,5,FALSE),1)</f>
        <v>#N/A</v>
      </c>
      <c r="V87" s="1" t="e">
        <f>ROUND(VLOOKUP($P87,[1]age!$A$2:$M$457,6,FALSE),1)</f>
        <v>#N/A</v>
      </c>
      <c r="W87" s="1" t="e">
        <f>ROUND(VLOOKUP($P87,[1]age!$A$2:$M$457,7,FALSE),1)</f>
        <v>#N/A</v>
      </c>
      <c r="X87" s="1" t="e">
        <f>ROUND(VLOOKUP($P87,[1]age!$A$2:$M$457,8,FALSE),1)</f>
        <v>#N/A</v>
      </c>
      <c r="Y87" s="1" t="e">
        <f>ROUND(VLOOKUP($P87,[1]age!$A$2:$M$457,9,FALSE),1)</f>
        <v>#N/A</v>
      </c>
      <c r="Z87" s="1" t="e">
        <f>ROUND(VLOOKUP($P87,[1]age!$A$2:$M$457,10,FALSE),1)</f>
        <v>#N/A</v>
      </c>
      <c r="AA87" s="1" t="e">
        <f>ROUND(VLOOKUP($P87,[1]age!$A$2:$M$457,11,FALSE),1)</f>
        <v>#N/A</v>
      </c>
      <c r="AB87" s="1" t="e">
        <f>ROUND(VLOOKUP($P87,[1]age!$A$2:$M$457,12,FALSE),1)</f>
        <v>#N/A</v>
      </c>
      <c r="AC87" s="1" t="e">
        <f>ROUND(VLOOKUP($P87,[1]age!$A$2:$M$457,13,FALSE),1)</f>
        <v>#N/A</v>
      </c>
      <c r="AD87" s="1" t="e">
        <f>ROUND(VLOOKUP($Q87,[1]ht!$A$2:$H$253,2,FALSE),1)</f>
        <v>#N/A</v>
      </c>
      <c r="AE87" s="1" t="e">
        <f>ROUND(VLOOKUP($Q87,[1]ht!$A$2:$H$253,3,FALSE),1)</f>
        <v>#N/A</v>
      </c>
      <c r="AF87" s="1" t="e">
        <f>ROUND(VLOOKUP($Q87,[1]ht!$A$2:$H$253,4,FALSE),1)</f>
        <v>#N/A</v>
      </c>
      <c r="AG87" s="1" t="e">
        <f>ROUND(VLOOKUP($Q87,[1]ht!$A$2:$H$253,5,FALSE),1)</f>
        <v>#N/A</v>
      </c>
      <c r="AH87" s="1" t="e">
        <f>ROUND(VLOOKUP($Q87,[1]ht!$A$2:$H$253,6,FALSE),1)</f>
        <v>#N/A</v>
      </c>
      <c r="AI87" s="1" t="e">
        <f>ROUND(VLOOKUP($Q87,[1]ht!$A$2:$H$253,7,FALSE),1)</f>
        <v>#N/A</v>
      </c>
      <c r="AJ87" s="1" t="e">
        <f>ROUND(VLOOKUP($Q87,[1]ht!$A$2:$H$253,8,FALSE),1)</f>
        <v>#N/A</v>
      </c>
    </row>
    <row r="88" spans="1:36">
      <c r="A88" s="5">
        <v>83</v>
      </c>
      <c r="B88" s="6"/>
      <c r="C88" s="6"/>
      <c r="D88" s="32"/>
      <c r="E88" s="21"/>
      <c r="F88" s="9"/>
      <c r="G88" s="30">
        <f t="shared" si="12"/>
        <v>0</v>
      </c>
      <c r="H88" s="30">
        <f t="shared" si="13"/>
        <v>0</v>
      </c>
      <c r="I88" s="9"/>
      <c r="J88" s="9"/>
      <c r="K88" s="24" t="str">
        <f t="shared" si="7"/>
        <v/>
      </c>
      <c r="L88" s="24" t="str">
        <f t="shared" si="8"/>
        <v/>
      </c>
      <c r="M88" s="24" t="str">
        <f t="shared" si="9"/>
        <v/>
      </c>
      <c r="N88" s="10" t="str">
        <f>[1]Profile!$B$2</f>
        <v>700101-1</v>
      </c>
      <c r="O88" s="11" t="e">
        <f>#REF!</f>
        <v>#REF!</v>
      </c>
      <c r="P88" s="1" t="str">
        <f t="shared" si="10"/>
        <v>0</v>
      </c>
      <c r="Q88" s="1" t="str">
        <f t="shared" si="11"/>
        <v>0</v>
      </c>
      <c r="R88" s="1" t="e">
        <f>ROUND(VLOOKUP($P88,[1]age!$A$2:$M$457,2,FALSE),1)</f>
        <v>#N/A</v>
      </c>
      <c r="S88" s="1" t="e">
        <f>ROUND(VLOOKUP($P88,[1]age!$A$2:$M$457,3,FALSE),1)</f>
        <v>#N/A</v>
      </c>
      <c r="T88" s="1" t="e">
        <f>ROUND(VLOOKUP($P88,[1]age!$A$2:$M$457,4,FALSE),1)</f>
        <v>#N/A</v>
      </c>
      <c r="U88" s="1" t="e">
        <f>ROUND(VLOOKUP($P88,[1]age!$A$2:$M$457,5,FALSE),1)</f>
        <v>#N/A</v>
      </c>
      <c r="V88" s="1" t="e">
        <f>ROUND(VLOOKUP($P88,[1]age!$A$2:$M$457,6,FALSE),1)</f>
        <v>#N/A</v>
      </c>
      <c r="W88" s="1" t="e">
        <f>ROUND(VLOOKUP($P88,[1]age!$A$2:$M$457,7,FALSE),1)</f>
        <v>#N/A</v>
      </c>
      <c r="X88" s="1" t="e">
        <f>ROUND(VLOOKUP($P88,[1]age!$A$2:$M$457,8,FALSE),1)</f>
        <v>#N/A</v>
      </c>
      <c r="Y88" s="1" t="e">
        <f>ROUND(VLOOKUP($P88,[1]age!$A$2:$M$457,9,FALSE),1)</f>
        <v>#N/A</v>
      </c>
      <c r="Z88" s="1" t="e">
        <f>ROUND(VLOOKUP($P88,[1]age!$A$2:$M$457,10,FALSE),1)</f>
        <v>#N/A</v>
      </c>
      <c r="AA88" s="1" t="e">
        <f>ROUND(VLOOKUP($P88,[1]age!$A$2:$M$457,11,FALSE),1)</f>
        <v>#N/A</v>
      </c>
      <c r="AB88" s="1" t="e">
        <f>ROUND(VLOOKUP($P88,[1]age!$A$2:$M$457,12,FALSE),1)</f>
        <v>#N/A</v>
      </c>
      <c r="AC88" s="1" t="e">
        <f>ROUND(VLOOKUP($P88,[1]age!$A$2:$M$457,13,FALSE),1)</f>
        <v>#N/A</v>
      </c>
      <c r="AD88" s="1" t="e">
        <f>ROUND(VLOOKUP($Q88,[1]ht!$A$2:$H$253,2,FALSE),1)</f>
        <v>#N/A</v>
      </c>
      <c r="AE88" s="1" t="e">
        <f>ROUND(VLOOKUP($Q88,[1]ht!$A$2:$H$253,3,FALSE),1)</f>
        <v>#N/A</v>
      </c>
      <c r="AF88" s="1" t="e">
        <f>ROUND(VLOOKUP($Q88,[1]ht!$A$2:$H$253,4,FALSE),1)</f>
        <v>#N/A</v>
      </c>
      <c r="AG88" s="1" t="e">
        <f>ROUND(VLOOKUP($Q88,[1]ht!$A$2:$H$253,5,FALSE),1)</f>
        <v>#N/A</v>
      </c>
      <c r="AH88" s="1" t="e">
        <f>ROUND(VLOOKUP($Q88,[1]ht!$A$2:$H$253,6,FALSE),1)</f>
        <v>#N/A</v>
      </c>
      <c r="AI88" s="1" t="e">
        <f>ROUND(VLOOKUP($Q88,[1]ht!$A$2:$H$253,7,FALSE),1)</f>
        <v>#N/A</v>
      </c>
      <c r="AJ88" s="1" t="e">
        <f>ROUND(VLOOKUP($Q88,[1]ht!$A$2:$H$253,8,FALSE),1)</f>
        <v>#N/A</v>
      </c>
    </row>
    <row r="89" spans="1:36">
      <c r="A89" s="5">
        <v>84</v>
      </c>
      <c r="B89" s="6"/>
      <c r="C89" s="6"/>
      <c r="D89" s="32"/>
      <c r="E89" s="21"/>
      <c r="F89" s="9"/>
      <c r="G89" s="30">
        <f t="shared" si="12"/>
        <v>0</v>
      </c>
      <c r="H89" s="30">
        <f t="shared" si="13"/>
        <v>0</v>
      </c>
      <c r="I89" s="9"/>
      <c r="J89" s="9"/>
      <c r="K89" s="24" t="str">
        <f t="shared" si="7"/>
        <v/>
      </c>
      <c r="L89" s="24" t="str">
        <f t="shared" si="8"/>
        <v/>
      </c>
      <c r="M89" s="24" t="str">
        <f t="shared" si="9"/>
        <v/>
      </c>
      <c r="N89" s="10" t="str">
        <f>[1]Profile!$B$2</f>
        <v>700101-1</v>
      </c>
      <c r="O89" s="11" t="e">
        <f>#REF!</f>
        <v>#REF!</v>
      </c>
      <c r="P89" s="1" t="str">
        <f t="shared" si="10"/>
        <v>0</v>
      </c>
      <c r="Q89" s="1" t="str">
        <f t="shared" si="11"/>
        <v>0</v>
      </c>
      <c r="R89" s="1" t="e">
        <f>ROUND(VLOOKUP($P89,[1]age!$A$2:$M$457,2,FALSE),1)</f>
        <v>#N/A</v>
      </c>
      <c r="S89" s="1" t="e">
        <f>ROUND(VLOOKUP($P89,[1]age!$A$2:$M$457,3,FALSE),1)</f>
        <v>#N/A</v>
      </c>
      <c r="T89" s="1" t="e">
        <f>ROUND(VLOOKUP($P89,[1]age!$A$2:$M$457,4,FALSE),1)</f>
        <v>#N/A</v>
      </c>
      <c r="U89" s="1" t="e">
        <f>ROUND(VLOOKUP($P89,[1]age!$A$2:$M$457,5,FALSE),1)</f>
        <v>#N/A</v>
      </c>
      <c r="V89" s="1" t="e">
        <f>ROUND(VLOOKUP($P89,[1]age!$A$2:$M$457,6,FALSE),1)</f>
        <v>#N/A</v>
      </c>
      <c r="W89" s="1" t="e">
        <f>ROUND(VLOOKUP($P89,[1]age!$A$2:$M$457,7,FALSE),1)</f>
        <v>#N/A</v>
      </c>
      <c r="X89" s="1" t="e">
        <f>ROUND(VLOOKUP($P89,[1]age!$A$2:$M$457,8,FALSE),1)</f>
        <v>#N/A</v>
      </c>
      <c r="Y89" s="1" t="e">
        <f>ROUND(VLOOKUP($P89,[1]age!$A$2:$M$457,9,FALSE),1)</f>
        <v>#N/A</v>
      </c>
      <c r="Z89" s="1" t="e">
        <f>ROUND(VLOOKUP($P89,[1]age!$A$2:$M$457,10,FALSE),1)</f>
        <v>#N/A</v>
      </c>
      <c r="AA89" s="1" t="e">
        <f>ROUND(VLOOKUP($P89,[1]age!$A$2:$M$457,11,FALSE),1)</f>
        <v>#N/A</v>
      </c>
      <c r="AB89" s="1" t="e">
        <f>ROUND(VLOOKUP($P89,[1]age!$A$2:$M$457,12,FALSE),1)</f>
        <v>#N/A</v>
      </c>
      <c r="AC89" s="1" t="e">
        <f>ROUND(VLOOKUP($P89,[1]age!$A$2:$M$457,13,FALSE),1)</f>
        <v>#N/A</v>
      </c>
      <c r="AD89" s="1" t="e">
        <f>ROUND(VLOOKUP($Q89,[1]ht!$A$2:$H$253,2,FALSE),1)</f>
        <v>#N/A</v>
      </c>
      <c r="AE89" s="1" t="e">
        <f>ROUND(VLOOKUP($Q89,[1]ht!$A$2:$H$253,3,FALSE),1)</f>
        <v>#N/A</v>
      </c>
      <c r="AF89" s="1" t="e">
        <f>ROUND(VLOOKUP($Q89,[1]ht!$A$2:$H$253,4,FALSE),1)</f>
        <v>#N/A</v>
      </c>
      <c r="AG89" s="1" t="e">
        <f>ROUND(VLOOKUP($Q89,[1]ht!$A$2:$H$253,5,FALSE),1)</f>
        <v>#N/A</v>
      </c>
      <c r="AH89" s="1" t="e">
        <f>ROUND(VLOOKUP($Q89,[1]ht!$A$2:$H$253,6,FALSE),1)</f>
        <v>#N/A</v>
      </c>
      <c r="AI89" s="1" t="e">
        <f>ROUND(VLOOKUP($Q89,[1]ht!$A$2:$H$253,7,FALSE),1)</f>
        <v>#N/A</v>
      </c>
      <c r="AJ89" s="1" t="e">
        <f>ROUND(VLOOKUP($Q89,[1]ht!$A$2:$H$253,8,FALSE),1)</f>
        <v>#N/A</v>
      </c>
    </row>
    <row r="90" spans="1:36">
      <c r="A90" s="5">
        <v>85</v>
      </c>
      <c r="B90" s="6"/>
      <c r="C90" s="6"/>
      <c r="D90" s="32"/>
      <c r="E90" s="21"/>
      <c r="F90" s="9"/>
      <c r="G90" s="30">
        <f t="shared" si="12"/>
        <v>0</v>
      </c>
      <c r="H90" s="30">
        <f t="shared" si="13"/>
        <v>0</v>
      </c>
      <c r="I90" s="9"/>
      <c r="J90" s="9"/>
      <c r="K90" s="24" t="str">
        <f t="shared" si="7"/>
        <v/>
      </c>
      <c r="L90" s="24" t="str">
        <f t="shared" si="8"/>
        <v/>
      </c>
      <c r="M90" s="24" t="str">
        <f t="shared" si="9"/>
        <v/>
      </c>
      <c r="N90" s="10" t="str">
        <f>[1]Profile!$B$2</f>
        <v>700101-1</v>
      </c>
      <c r="O90" s="11" t="e">
        <f>#REF!</f>
        <v>#REF!</v>
      </c>
      <c r="P90" s="1" t="str">
        <f t="shared" si="10"/>
        <v>0</v>
      </c>
      <c r="Q90" s="1" t="str">
        <f t="shared" si="11"/>
        <v>0</v>
      </c>
      <c r="R90" s="1" t="e">
        <f>ROUND(VLOOKUP($P90,[1]age!$A$2:$M$457,2,FALSE),1)</f>
        <v>#N/A</v>
      </c>
      <c r="S90" s="1" t="e">
        <f>ROUND(VLOOKUP($P90,[1]age!$A$2:$M$457,3,FALSE),1)</f>
        <v>#N/A</v>
      </c>
      <c r="T90" s="1" t="e">
        <f>ROUND(VLOOKUP($P90,[1]age!$A$2:$M$457,4,FALSE),1)</f>
        <v>#N/A</v>
      </c>
      <c r="U90" s="1" t="e">
        <f>ROUND(VLOOKUP($P90,[1]age!$A$2:$M$457,5,FALSE),1)</f>
        <v>#N/A</v>
      </c>
      <c r="V90" s="1" t="e">
        <f>ROUND(VLOOKUP($P90,[1]age!$A$2:$M$457,6,FALSE),1)</f>
        <v>#N/A</v>
      </c>
      <c r="W90" s="1" t="e">
        <f>ROUND(VLOOKUP($P90,[1]age!$A$2:$M$457,7,FALSE),1)</f>
        <v>#N/A</v>
      </c>
      <c r="X90" s="1" t="e">
        <f>ROUND(VLOOKUP($P90,[1]age!$A$2:$M$457,8,FALSE),1)</f>
        <v>#N/A</v>
      </c>
      <c r="Y90" s="1" t="e">
        <f>ROUND(VLOOKUP($P90,[1]age!$A$2:$M$457,9,FALSE),1)</f>
        <v>#N/A</v>
      </c>
      <c r="Z90" s="1" t="e">
        <f>ROUND(VLOOKUP($P90,[1]age!$A$2:$M$457,10,FALSE),1)</f>
        <v>#N/A</v>
      </c>
      <c r="AA90" s="1" t="e">
        <f>ROUND(VLOOKUP($P90,[1]age!$A$2:$M$457,11,FALSE),1)</f>
        <v>#N/A</v>
      </c>
      <c r="AB90" s="1" t="e">
        <f>ROUND(VLOOKUP($P90,[1]age!$A$2:$M$457,12,FALSE),1)</f>
        <v>#N/A</v>
      </c>
      <c r="AC90" s="1" t="e">
        <f>ROUND(VLOOKUP($P90,[1]age!$A$2:$M$457,13,FALSE),1)</f>
        <v>#N/A</v>
      </c>
      <c r="AD90" s="1" t="e">
        <f>ROUND(VLOOKUP($Q90,[1]ht!$A$2:$H$253,2,FALSE),1)</f>
        <v>#N/A</v>
      </c>
      <c r="AE90" s="1" t="e">
        <f>ROUND(VLOOKUP($Q90,[1]ht!$A$2:$H$253,3,FALSE),1)</f>
        <v>#N/A</v>
      </c>
      <c r="AF90" s="1" t="e">
        <f>ROUND(VLOOKUP($Q90,[1]ht!$A$2:$H$253,4,FALSE),1)</f>
        <v>#N/A</v>
      </c>
      <c r="AG90" s="1" t="e">
        <f>ROUND(VLOOKUP($Q90,[1]ht!$A$2:$H$253,5,FALSE),1)</f>
        <v>#N/A</v>
      </c>
      <c r="AH90" s="1" t="e">
        <f>ROUND(VLOOKUP($Q90,[1]ht!$A$2:$H$253,6,FALSE),1)</f>
        <v>#N/A</v>
      </c>
      <c r="AI90" s="1" t="e">
        <f>ROUND(VLOOKUP($Q90,[1]ht!$A$2:$H$253,7,FALSE),1)</f>
        <v>#N/A</v>
      </c>
      <c r="AJ90" s="1" t="e">
        <f>ROUND(VLOOKUP($Q90,[1]ht!$A$2:$H$253,8,FALSE),1)</f>
        <v>#N/A</v>
      </c>
    </row>
    <row r="91" spans="1:36">
      <c r="A91" s="5">
        <v>86</v>
      </c>
      <c r="B91" s="6"/>
      <c r="C91" s="6"/>
      <c r="D91" s="32"/>
      <c r="E91" s="21"/>
      <c r="F91" s="9"/>
      <c r="G91" s="30">
        <f t="shared" si="12"/>
        <v>0</v>
      </c>
      <c r="H91" s="30">
        <f t="shared" si="13"/>
        <v>0</v>
      </c>
      <c r="I91" s="9"/>
      <c r="J91" s="9"/>
      <c r="K91" s="24" t="str">
        <f t="shared" si="7"/>
        <v/>
      </c>
      <c r="L91" s="24" t="str">
        <f t="shared" si="8"/>
        <v/>
      </c>
      <c r="M91" s="24" t="str">
        <f t="shared" si="9"/>
        <v/>
      </c>
      <c r="N91" s="10" t="str">
        <f>[1]Profile!$B$2</f>
        <v>700101-1</v>
      </c>
      <c r="O91" s="11" t="e">
        <f>#REF!</f>
        <v>#REF!</v>
      </c>
      <c r="P91" s="1" t="str">
        <f t="shared" si="10"/>
        <v>0</v>
      </c>
      <c r="Q91" s="1" t="str">
        <f t="shared" si="11"/>
        <v>0</v>
      </c>
      <c r="R91" s="1" t="e">
        <f>ROUND(VLOOKUP($P91,[1]age!$A$2:$M$457,2,FALSE),1)</f>
        <v>#N/A</v>
      </c>
      <c r="S91" s="1" t="e">
        <f>ROUND(VLOOKUP($P91,[1]age!$A$2:$M$457,3,FALSE),1)</f>
        <v>#N/A</v>
      </c>
      <c r="T91" s="1" t="e">
        <f>ROUND(VLOOKUP($P91,[1]age!$A$2:$M$457,4,FALSE),1)</f>
        <v>#N/A</v>
      </c>
      <c r="U91" s="1" t="e">
        <f>ROUND(VLOOKUP($P91,[1]age!$A$2:$M$457,5,FALSE),1)</f>
        <v>#N/A</v>
      </c>
      <c r="V91" s="1" t="e">
        <f>ROUND(VLOOKUP($P91,[1]age!$A$2:$M$457,6,FALSE),1)</f>
        <v>#N/A</v>
      </c>
      <c r="W91" s="1" t="e">
        <f>ROUND(VLOOKUP($P91,[1]age!$A$2:$M$457,7,FALSE),1)</f>
        <v>#N/A</v>
      </c>
      <c r="X91" s="1" t="e">
        <f>ROUND(VLOOKUP($P91,[1]age!$A$2:$M$457,8,FALSE),1)</f>
        <v>#N/A</v>
      </c>
      <c r="Y91" s="1" t="e">
        <f>ROUND(VLOOKUP($P91,[1]age!$A$2:$M$457,9,FALSE),1)</f>
        <v>#N/A</v>
      </c>
      <c r="Z91" s="1" t="e">
        <f>ROUND(VLOOKUP($P91,[1]age!$A$2:$M$457,10,FALSE),1)</f>
        <v>#N/A</v>
      </c>
      <c r="AA91" s="1" t="e">
        <f>ROUND(VLOOKUP($P91,[1]age!$A$2:$M$457,11,FALSE),1)</f>
        <v>#N/A</v>
      </c>
      <c r="AB91" s="1" t="e">
        <f>ROUND(VLOOKUP($P91,[1]age!$A$2:$M$457,12,FALSE),1)</f>
        <v>#N/A</v>
      </c>
      <c r="AC91" s="1" t="e">
        <f>ROUND(VLOOKUP($P91,[1]age!$A$2:$M$457,13,FALSE),1)</f>
        <v>#N/A</v>
      </c>
      <c r="AD91" s="1" t="e">
        <f>ROUND(VLOOKUP($Q91,[1]ht!$A$2:$H$253,2,FALSE),1)</f>
        <v>#N/A</v>
      </c>
      <c r="AE91" s="1" t="e">
        <f>ROUND(VLOOKUP($Q91,[1]ht!$A$2:$H$253,3,FALSE),1)</f>
        <v>#N/A</v>
      </c>
      <c r="AF91" s="1" t="e">
        <f>ROUND(VLOOKUP($Q91,[1]ht!$A$2:$H$253,4,FALSE),1)</f>
        <v>#N/A</v>
      </c>
      <c r="AG91" s="1" t="e">
        <f>ROUND(VLOOKUP($Q91,[1]ht!$A$2:$H$253,5,FALSE),1)</f>
        <v>#N/A</v>
      </c>
      <c r="AH91" s="1" t="e">
        <f>ROUND(VLOOKUP($Q91,[1]ht!$A$2:$H$253,6,FALSE),1)</f>
        <v>#N/A</v>
      </c>
      <c r="AI91" s="1" t="e">
        <f>ROUND(VLOOKUP($Q91,[1]ht!$A$2:$H$253,7,FALSE),1)</f>
        <v>#N/A</v>
      </c>
      <c r="AJ91" s="1" t="e">
        <f>ROUND(VLOOKUP($Q91,[1]ht!$A$2:$H$253,8,FALSE),1)</f>
        <v>#N/A</v>
      </c>
    </row>
    <row r="92" spans="1:36">
      <c r="A92" s="5">
        <v>87</v>
      </c>
      <c r="B92" s="6"/>
      <c r="C92" s="6"/>
      <c r="D92" s="32"/>
      <c r="E92" s="21"/>
      <c r="F92" s="9"/>
      <c r="G92" s="30">
        <f t="shared" si="12"/>
        <v>0</v>
      </c>
      <c r="H92" s="30">
        <f t="shared" si="13"/>
        <v>0</v>
      </c>
      <c r="I92" s="9"/>
      <c r="J92" s="9"/>
      <c r="K92" s="24" t="str">
        <f t="shared" si="7"/>
        <v/>
      </c>
      <c r="L92" s="24" t="str">
        <f t="shared" si="8"/>
        <v/>
      </c>
      <c r="M92" s="24" t="str">
        <f t="shared" si="9"/>
        <v/>
      </c>
      <c r="N92" s="10" t="str">
        <f>[1]Profile!$B$2</f>
        <v>700101-1</v>
      </c>
      <c r="O92" s="11" t="e">
        <f>#REF!</f>
        <v>#REF!</v>
      </c>
      <c r="P92" s="1" t="str">
        <f t="shared" si="10"/>
        <v>0</v>
      </c>
      <c r="Q92" s="1" t="str">
        <f t="shared" si="11"/>
        <v>0</v>
      </c>
      <c r="R92" s="1" t="e">
        <f>ROUND(VLOOKUP($P92,[1]age!$A$2:$M$457,2,FALSE),1)</f>
        <v>#N/A</v>
      </c>
      <c r="S92" s="1" t="e">
        <f>ROUND(VLOOKUP($P92,[1]age!$A$2:$M$457,3,FALSE),1)</f>
        <v>#N/A</v>
      </c>
      <c r="T92" s="1" t="e">
        <f>ROUND(VLOOKUP($P92,[1]age!$A$2:$M$457,4,FALSE),1)</f>
        <v>#N/A</v>
      </c>
      <c r="U92" s="1" t="e">
        <f>ROUND(VLOOKUP($P92,[1]age!$A$2:$M$457,5,FALSE),1)</f>
        <v>#N/A</v>
      </c>
      <c r="V92" s="1" t="e">
        <f>ROUND(VLOOKUP($P92,[1]age!$A$2:$M$457,6,FALSE),1)</f>
        <v>#N/A</v>
      </c>
      <c r="W92" s="1" t="e">
        <f>ROUND(VLOOKUP($P92,[1]age!$A$2:$M$457,7,FALSE),1)</f>
        <v>#N/A</v>
      </c>
      <c r="X92" s="1" t="e">
        <f>ROUND(VLOOKUP($P92,[1]age!$A$2:$M$457,8,FALSE),1)</f>
        <v>#N/A</v>
      </c>
      <c r="Y92" s="1" t="e">
        <f>ROUND(VLOOKUP($P92,[1]age!$A$2:$M$457,9,FALSE),1)</f>
        <v>#N/A</v>
      </c>
      <c r="Z92" s="1" t="e">
        <f>ROUND(VLOOKUP($P92,[1]age!$A$2:$M$457,10,FALSE),1)</f>
        <v>#N/A</v>
      </c>
      <c r="AA92" s="1" t="e">
        <f>ROUND(VLOOKUP($P92,[1]age!$A$2:$M$457,11,FALSE),1)</f>
        <v>#N/A</v>
      </c>
      <c r="AB92" s="1" t="e">
        <f>ROUND(VLOOKUP($P92,[1]age!$A$2:$M$457,12,FALSE),1)</f>
        <v>#N/A</v>
      </c>
      <c r="AC92" s="1" t="e">
        <f>ROUND(VLOOKUP($P92,[1]age!$A$2:$M$457,13,FALSE),1)</f>
        <v>#N/A</v>
      </c>
      <c r="AD92" s="1" t="e">
        <f>ROUND(VLOOKUP($Q92,[1]ht!$A$2:$H$253,2,FALSE),1)</f>
        <v>#N/A</v>
      </c>
      <c r="AE92" s="1" t="e">
        <f>ROUND(VLOOKUP($Q92,[1]ht!$A$2:$H$253,3,FALSE),1)</f>
        <v>#N/A</v>
      </c>
      <c r="AF92" s="1" t="e">
        <f>ROUND(VLOOKUP($Q92,[1]ht!$A$2:$H$253,4,FALSE),1)</f>
        <v>#N/A</v>
      </c>
      <c r="AG92" s="1" t="e">
        <f>ROUND(VLOOKUP($Q92,[1]ht!$A$2:$H$253,5,FALSE),1)</f>
        <v>#N/A</v>
      </c>
      <c r="AH92" s="1" t="e">
        <f>ROUND(VLOOKUP($Q92,[1]ht!$A$2:$H$253,6,FALSE),1)</f>
        <v>#N/A</v>
      </c>
      <c r="AI92" s="1" t="e">
        <f>ROUND(VLOOKUP($Q92,[1]ht!$A$2:$H$253,7,FALSE),1)</f>
        <v>#N/A</v>
      </c>
      <c r="AJ92" s="1" t="e">
        <f>ROUND(VLOOKUP($Q92,[1]ht!$A$2:$H$253,8,FALSE),1)</f>
        <v>#N/A</v>
      </c>
    </row>
    <row r="93" spans="1:36">
      <c r="A93" s="5">
        <v>88</v>
      </c>
      <c r="B93" s="6"/>
      <c r="C93" s="6"/>
      <c r="D93" s="32"/>
      <c r="E93" s="21"/>
      <c r="F93" s="9"/>
      <c r="G93" s="30">
        <f t="shared" si="12"/>
        <v>0</v>
      </c>
      <c r="H93" s="30">
        <f t="shared" si="13"/>
        <v>0</v>
      </c>
      <c r="I93" s="9"/>
      <c r="J93" s="9"/>
      <c r="K93" s="24" t="str">
        <f t="shared" si="7"/>
        <v/>
      </c>
      <c r="L93" s="24" t="str">
        <f t="shared" si="8"/>
        <v/>
      </c>
      <c r="M93" s="24" t="str">
        <f t="shared" si="9"/>
        <v/>
      </c>
      <c r="N93" s="10" t="str">
        <f>[1]Profile!$B$2</f>
        <v>700101-1</v>
      </c>
      <c r="O93" s="11" t="e">
        <f>#REF!</f>
        <v>#REF!</v>
      </c>
      <c r="P93" s="1" t="str">
        <f t="shared" si="10"/>
        <v>0</v>
      </c>
      <c r="Q93" s="1" t="str">
        <f t="shared" si="11"/>
        <v>0</v>
      </c>
      <c r="R93" s="1" t="e">
        <f>ROUND(VLOOKUP($P93,[1]age!$A$2:$M$457,2,FALSE),1)</f>
        <v>#N/A</v>
      </c>
      <c r="S93" s="1" t="e">
        <f>ROUND(VLOOKUP($P93,[1]age!$A$2:$M$457,3,FALSE),1)</f>
        <v>#N/A</v>
      </c>
      <c r="T93" s="1" t="e">
        <f>ROUND(VLOOKUP($P93,[1]age!$A$2:$M$457,4,FALSE),1)</f>
        <v>#N/A</v>
      </c>
      <c r="U93" s="1" t="e">
        <f>ROUND(VLOOKUP($P93,[1]age!$A$2:$M$457,5,FALSE),1)</f>
        <v>#N/A</v>
      </c>
      <c r="V93" s="1" t="e">
        <f>ROUND(VLOOKUP($P93,[1]age!$A$2:$M$457,6,FALSE),1)</f>
        <v>#N/A</v>
      </c>
      <c r="W93" s="1" t="e">
        <f>ROUND(VLOOKUP($P93,[1]age!$A$2:$M$457,7,FALSE),1)</f>
        <v>#N/A</v>
      </c>
      <c r="X93" s="1" t="e">
        <f>ROUND(VLOOKUP($P93,[1]age!$A$2:$M$457,8,FALSE),1)</f>
        <v>#N/A</v>
      </c>
      <c r="Y93" s="1" t="e">
        <f>ROUND(VLOOKUP($P93,[1]age!$A$2:$M$457,9,FALSE),1)</f>
        <v>#N/A</v>
      </c>
      <c r="Z93" s="1" t="e">
        <f>ROUND(VLOOKUP($P93,[1]age!$A$2:$M$457,10,FALSE),1)</f>
        <v>#N/A</v>
      </c>
      <c r="AA93" s="1" t="e">
        <f>ROUND(VLOOKUP($P93,[1]age!$A$2:$M$457,11,FALSE),1)</f>
        <v>#N/A</v>
      </c>
      <c r="AB93" s="1" t="e">
        <f>ROUND(VLOOKUP($P93,[1]age!$A$2:$M$457,12,FALSE),1)</f>
        <v>#N/A</v>
      </c>
      <c r="AC93" s="1" t="e">
        <f>ROUND(VLOOKUP($P93,[1]age!$A$2:$M$457,13,FALSE),1)</f>
        <v>#N/A</v>
      </c>
      <c r="AD93" s="1" t="e">
        <f>ROUND(VLOOKUP($Q93,[1]ht!$A$2:$H$253,2,FALSE),1)</f>
        <v>#N/A</v>
      </c>
      <c r="AE93" s="1" t="e">
        <f>ROUND(VLOOKUP($Q93,[1]ht!$A$2:$H$253,3,FALSE),1)</f>
        <v>#N/A</v>
      </c>
      <c r="AF93" s="1" t="e">
        <f>ROUND(VLOOKUP($Q93,[1]ht!$A$2:$H$253,4,FALSE),1)</f>
        <v>#N/A</v>
      </c>
      <c r="AG93" s="1" t="e">
        <f>ROUND(VLOOKUP($Q93,[1]ht!$A$2:$H$253,5,FALSE),1)</f>
        <v>#N/A</v>
      </c>
      <c r="AH93" s="1" t="e">
        <f>ROUND(VLOOKUP($Q93,[1]ht!$A$2:$H$253,6,FALSE),1)</f>
        <v>#N/A</v>
      </c>
      <c r="AI93" s="1" t="e">
        <f>ROUND(VLOOKUP($Q93,[1]ht!$A$2:$H$253,7,FALSE),1)</f>
        <v>#N/A</v>
      </c>
      <c r="AJ93" s="1" t="e">
        <f>ROUND(VLOOKUP($Q93,[1]ht!$A$2:$H$253,8,FALSE),1)</f>
        <v>#N/A</v>
      </c>
    </row>
    <row r="94" spans="1:36">
      <c r="A94" s="5">
        <v>89</v>
      </c>
      <c r="B94" s="6"/>
      <c r="C94" s="6"/>
      <c r="D94" s="32"/>
      <c r="E94" s="21"/>
      <c r="F94" s="9"/>
      <c r="G94" s="30">
        <f t="shared" si="12"/>
        <v>0</v>
      </c>
      <c r="H94" s="30">
        <f t="shared" si="13"/>
        <v>0</v>
      </c>
      <c r="I94" s="9"/>
      <c r="J94" s="9"/>
      <c r="K94" s="24" t="str">
        <f t="shared" si="7"/>
        <v/>
      </c>
      <c r="L94" s="24" t="str">
        <f t="shared" si="8"/>
        <v/>
      </c>
      <c r="M94" s="24" t="str">
        <f t="shared" si="9"/>
        <v/>
      </c>
      <c r="N94" s="10" t="str">
        <f>[1]Profile!$B$2</f>
        <v>700101-1</v>
      </c>
      <c r="O94" s="11" t="e">
        <f>#REF!</f>
        <v>#REF!</v>
      </c>
      <c r="P94" s="1" t="str">
        <f t="shared" si="10"/>
        <v>0</v>
      </c>
      <c r="Q94" s="1" t="str">
        <f t="shared" si="11"/>
        <v>0</v>
      </c>
      <c r="R94" s="1" t="e">
        <f>ROUND(VLOOKUP($P94,[1]age!$A$2:$M$457,2,FALSE),1)</f>
        <v>#N/A</v>
      </c>
      <c r="S94" s="1" t="e">
        <f>ROUND(VLOOKUP($P94,[1]age!$A$2:$M$457,3,FALSE),1)</f>
        <v>#N/A</v>
      </c>
      <c r="T94" s="1" t="e">
        <f>ROUND(VLOOKUP($P94,[1]age!$A$2:$M$457,4,FALSE),1)</f>
        <v>#N/A</v>
      </c>
      <c r="U94" s="1" t="e">
        <f>ROUND(VLOOKUP($P94,[1]age!$A$2:$M$457,5,FALSE),1)</f>
        <v>#N/A</v>
      </c>
      <c r="V94" s="1" t="e">
        <f>ROUND(VLOOKUP($P94,[1]age!$A$2:$M$457,6,FALSE),1)</f>
        <v>#N/A</v>
      </c>
      <c r="W94" s="1" t="e">
        <f>ROUND(VLOOKUP($P94,[1]age!$A$2:$M$457,7,FALSE),1)</f>
        <v>#N/A</v>
      </c>
      <c r="X94" s="1" t="e">
        <f>ROUND(VLOOKUP($P94,[1]age!$A$2:$M$457,8,FALSE),1)</f>
        <v>#N/A</v>
      </c>
      <c r="Y94" s="1" t="e">
        <f>ROUND(VLOOKUP($P94,[1]age!$A$2:$M$457,9,FALSE),1)</f>
        <v>#N/A</v>
      </c>
      <c r="Z94" s="1" t="e">
        <f>ROUND(VLOOKUP($P94,[1]age!$A$2:$M$457,10,FALSE),1)</f>
        <v>#N/A</v>
      </c>
      <c r="AA94" s="1" t="e">
        <f>ROUND(VLOOKUP($P94,[1]age!$A$2:$M$457,11,FALSE),1)</f>
        <v>#N/A</v>
      </c>
      <c r="AB94" s="1" t="e">
        <f>ROUND(VLOOKUP($P94,[1]age!$A$2:$M$457,12,FALSE),1)</f>
        <v>#N/A</v>
      </c>
      <c r="AC94" s="1" t="e">
        <f>ROUND(VLOOKUP($P94,[1]age!$A$2:$M$457,13,FALSE),1)</f>
        <v>#N/A</v>
      </c>
      <c r="AD94" s="1" t="e">
        <f>ROUND(VLOOKUP($Q94,[1]ht!$A$2:$H$253,2,FALSE),1)</f>
        <v>#N/A</v>
      </c>
      <c r="AE94" s="1" t="e">
        <f>ROUND(VLOOKUP($Q94,[1]ht!$A$2:$H$253,3,FALSE),1)</f>
        <v>#N/A</v>
      </c>
      <c r="AF94" s="1" t="e">
        <f>ROUND(VLOOKUP($Q94,[1]ht!$A$2:$H$253,4,FALSE),1)</f>
        <v>#N/A</v>
      </c>
      <c r="AG94" s="1" t="e">
        <f>ROUND(VLOOKUP($Q94,[1]ht!$A$2:$H$253,5,FALSE),1)</f>
        <v>#N/A</v>
      </c>
      <c r="AH94" s="1" t="e">
        <f>ROUND(VLOOKUP($Q94,[1]ht!$A$2:$H$253,6,FALSE),1)</f>
        <v>#N/A</v>
      </c>
      <c r="AI94" s="1" t="e">
        <f>ROUND(VLOOKUP($Q94,[1]ht!$A$2:$H$253,7,FALSE),1)</f>
        <v>#N/A</v>
      </c>
      <c r="AJ94" s="1" t="e">
        <f>ROUND(VLOOKUP($Q94,[1]ht!$A$2:$H$253,8,FALSE),1)</f>
        <v>#N/A</v>
      </c>
    </row>
    <row r="95" spans="1:36">
      <c r="A95" s="5">
        <v>90</v>
      </c>
      <c r="B95" s="6"/>
      <c r="C95" s="6"/>
      <c r="D95" s="32"/>
      <c r="E95" s="21"/>
      <c r="F95" s="9"/>
      <c r="G95" s="30">
        <f t="shared" si="12"/>
        <v>0</v>
      </c>
      <c r="H95" s="30">
        <f t="shared" si="13"/>
        <v>0</v>
      </c>
      <c r="I95" s="9"/>
      <c r="J95" s="9"/>
      <c r="K95" s="24" t="str">
        <f t="shared" si="7"/>
        <v/>
      </c>
      <c r="L95" s="24" t="str">
        <f t="shared" si="8"/>
        <v/>
      </c>
      <c r="M95" s="24" t="str">
        <f t="shared" si="9"/>
        <v/>
      </c>
      <c r="N95" s="10" t="str">
        <f>[1]Profile!$B$2</f>
        <v>700101-1</v>
      </c>
      <c r="O95" s="11" t="e">
        <f>#REF!</f>
        <v>#REF!</v>
      </c>
      <c r="P95" s="1" t="str">
        <f t="shared" si="10"/>
        <v>0</v>
      </c>
      <c r="Q95" s="1" t="str">
        <f t="shared" si="11"/>
        <v>0</v>
      </c>
      <c r="R95" s="1" t="e">
        <f>ROUND(VLOOKUP($P95,[1]age!$A$2:$M$457,2,FALSE),1)</f>
        <v>#N/A</v>
      </c>
      <c r="S95" s="1" t="e">
        <f>ROUND(VLOOKUP($P95,[1]age!$A$2:$M$457,3,FALSE),1)</f>
        <v>#N/A</v>
      </c>
      <c r="T95" s="1" t="e">
        <f>ROUND(VLOOKUP($P95,[1]age!$A$2:$M$457,4,FALSE),1)</f>
        <v>#N/A</v>
      </c>
      <c r="U95" s="1" t="e">
        <f>ROUND(VLOOKUP($P95,[1]age!$A$2:$M$457,5,FALSE),1)</f>
        <v>#N/A</v>
      </c>
      <c r="V95" s="1" t="e">
        <f>ROUND(VLOOKUP($P95,[1]age!$A$2:$M$457,6,FALSE),1)</f>
        <v>#N/A</v>
      </c>
      <c r="W95" s="1" t="e">
        <f>ROUND(VLOOKUP($P95,[1]age!$A$2:$M$457,7,FALSE),1)</f>
        <v>#N/A</v>
      </c>
      <c r="X95" s="1" t="e">
        <f>ROUND(VLOOKUP($P95,[1]age!$A$2:$M$457,8,FALSE),1)</f>
        <v>#N/A</v>
      </c>
      <c r="Y95" s="1" t="e">
        <f>ROUND(VLOOKUP($P95,[1]age!$A$2:$M$457,9,FALSE),1)</f>
        <v>#N/A</v>
      </c>
      <c r="Z95" s="1" t="e">
        <f>ROUND(VLOOKUP($P95,[1]age!$A$2:$M$457,10,FALSE),1)</f>
        <v>#N/A</v>
      </c>
      <c r="AA95" s="1" t="e">
        <f>ROUND(VLOOKUP($P95,[1]age!$A$2:$M$457,11,FALSE),1)</f>
        <v>#N/A</v>
      </c>
      <c r="AB95" s="1" t="e">
        <f>ROUND(VLOOKUP($P95,[1]age!$A$2:$M$457,12,FALSE),1)</f>
        <v>#N/A</v>
      </c>
      <c r="AC95" s="1" t="e">
        <f>ROUND(VLOOKUP($P95,[1]age!$A$2:$M$457,13,FALSE),1)</f>
        <v>#N/A</v>
      </c>
      <c r="AD95" s="1" t="e">
        <f>ROUND(VLOOKUP($Q95,[1]ht!$A$2:$H$253,2,FALSE),1)</f>
        <v>#N/A</v>
      </c>
      <c r="AE95" s="1" t="e">
        <f>ROUND(VLOOKUP($Q95,[1]ht!$A$2:$H$253,3,FALSE),1)</f>
        <v>#N/A</v>
      </c>
      <c r="AF95" s="1" t="e">
        <f>ROUND(VLOOKUP($Q95,[1]ht!$A$2:$H$253,4,FALSE),1)</f>
        <v>#N/A</v>
      </c>
      <c r="AG95" s="1" t="e">
        <f>ROUND(VLOOKUP($Q95,[1]ht!$A$2:$H$253,5,FALSE),1)</f>
        <v>#N/A</v>
      </c>
      <c r="AH95" s="1" t="e">
        <f>ROUND(VLOOKUP($Q95,[1]ht!$A$2:$H$253,6,FALSE),1)</f>
        <v>#N/A</v>
      </c>
      <c r="AI95" s="1" t="e">
        <f>ROUND(VLOOKUP($Q95,[1]ht!$A$2:$H$253,7,FALSE),1)</f>
        <v>#N/A</v>
      </c>
      <c r="AJ95" s="1" t="e">
        <f>ROUND(VLOOKUP($Q95,[1]ht!$A$2:$H$253,8,FALSE),1)</f>
        <v>#N/A</v>
      </c>
    </row>
    <row r="96" spans="1:36">
      <c r="A96" s="5">
        <v>91</v>
      </c>
      <c r="B96" s="6"/>
      <c r="C96" s="6"/>
      <c r="D96" s="32"/>
      <c r="E96" s="21"/>
      <c r="F96" s="9"/>
      <c r="G96" s="30">
        <f t="shared" si="12"/>
        <v>0</v>
      </c>
      <c r="H96" s="30">
        <f t="shared" si="13"/>
        <v>0</v>
      </c>
      <c r="I96" s="9"/>
      <c r="J96" s="9"/>
      <c r="K96" s="24" t="str">
        <f t="shared" si="7"/>
        <v/>
      </c>
      <c r="L96" s="24" t="str">
        <f t="shared" si="8"/>
        <v/>
      </c>
      <c r="M96" s="24" t="str">
        <f t="shared" si="9"/>
        <v/>
      </c>
      <c r="N96" s="10" t="str">
        <f>[1]Profile!$B$2</f>
        <v>700101-1</v>
      </c>
      <c r="O96" s="11" t="e">
        <f>#REF!</f>
        <v>#REF!</v>
      </c>
      <c r="P96" s="1" t="str">
        <f t="shared" si="10"/>
        <v>0</v>
      </c>
      <c r="Q96" s="1" t="str">
        <f t="shared" si="11"/>
        <v>0</v>
      </c>
      <c r="R96" s="1" t="e">
        <f>ROUND(VLOOKUP($P96,[1]age!$A$2:$M$457,2,FALSE),1)</f>
        <v>#N/A</v>
      </c>
      <c r="S96" s="1" t="e">
        <f>ROUND(VLOOKUP($P96,[1]age!$A$2:$M$457,3,FALSE),1)</f>
        <v>#N/A</v>
      </c>
      <c r="T96" s="1" t="e">
        <f>ROUND(VLOOKUP($P96,[1]age!$A$2:$M$457,4,FALSE),1)</f>
        <v>#N/A</v>
      </c>
      <c r="U96" s="1" t="e">
        <f>ROUND(VLOOKUP($P96,[1]age!$A$2:$M$457,5,FALSE),1)</f>
        <v>#N/A</v>
      </c>
      <c r="V96" s="1" t="e">
        <f>ROUND(VLOOKUP($P96,[1]age!$A$2:$M$457,6,FALSE),1)</f>
        <v>#N/A</v>
      </c>
      <c r="W96" s="1" t="e">
        <f>ROUND(VLOOKUP($P96,[1]age!$A$2:$M$457,7,FALSE),1)</f>
        <v>#N/A</v>
      </c>
      <c r="X96" s="1" t="e">
        <f>ROUND(VLOOKUP($P96,[1]age!$A$2:$M$457,8,FALSE),1)</f>
        <v>#N/A</v>
      </c>
      <c r="Y96" s="1" t="e">
        <f>ROUND(VLOOKUP($P96,[1]age!$A$2:$M$457,9,FALSE),1)</f>
        <v>#N/A</v>
      </c>
      <c r="Z96" s="1" t="e">
        <f>ROUND(VLOOKUP($P96,[1]age!$A$2:$M$457,10,FALSE),1)</f>
        <v>#N/A</v>
      </c>
      <c r="AA96" s="1" t="e">
        <f>ROUND(VLOOKUP($P96,[1]age!$A$2:$M$457,11,FALSE),1)</f>
        <v>#N/A</v>
      </c>
      <c r="AB96" s="1" t="e">
        <f>ROUND(VLOOKUP($P96,[1]age!$A$2:$M$457,12,FALSE),1)</f>
        <v>#N/A</v>
      </c>
      <c r="AC96" s="1" t="e">
        <f>ROUND(VLOOKUP($P96,[1]age!$A$2:$M$457,13,FALSE),1)</f>
        <v>#N/A</v>
      </c>
      <c r="AD96" s="1" t="e">
        <f>ROUND(VLOOKUP($Q96,[1]ht!$A$2:$H$253,2,FALSE),1)</f>
        <v>#N/A</v>
      </c>
      <c r="AE96" s="1" t="e">
        <f>ROUND(VLOOKUP($Q96,[1]ht!$A$2:$H$253,3,FALSE),1)</f>
        <v>#N/A</v>
      </c>
      <c r="AF96" s="1" t="e">
        <f>ROUND(VLOOKUP($Q96,[1]ht!$A$2:$H$253,4,FALSE),1)</f>
        <v>#N/A</v>
      </c>
      <c r="AG96" s="1" t="e">
        <f>ROUND(VLOOKUP($Q96,[1]ht!$A$2:$H$253,5,FALSE),1)</f>
        <v>#N/A</v>
      </c>
      <c r="AH96" s="1" t="e">
        <f>ROUND(VLOOKUP($Q96,[1]ht!$A$2:$H$253,6,FALSE),1)</f>
        <v>#N/A</v>
      </c>
      <c r="AI96" s="1" t="e">
        <f>ROUND(VLOOKUP($Q96,[1]ht!$A$2:$H$253,7,FALSE),1)</f>
        <v>#N/A</v>
      </c>
      <c r="AJ96" s="1" t="e">
        <f>ROUND(VLOOKUP($Q96,[1]ht!$A$2:$H$253,8,FALSE),1)</f>
        <v>#N/A</v>
      </c>
    </row>
    <row r="97" spans="1:36">
      <c r="A97" s="5">
        <v>92</v>
      </c>
      <c r="B97" s="6"/>
      <c r="C97" s="6"/>
      <c r="D97" s="32"/>
      <c r="E97" s="21"/>
      <c r="F97" s="9"/>
      <c r="G97" s="30">
        <f t="shared" si="12"/>
        <v>0</v>
      </c>
      <c r="H97" s="30">
        <f t="shared" si="13"/>
        <v>0</v>
      </c>
      <c r="I97" s="9"/>
      <c r="J97" s="9"/>
      <c r="K97" s="24" t="str">
        <f t="shared" si="7"/>
        <v/>
      </c>
      <c r="L97" s="24" t="str">
        <f t="shared" si="8"/>
        <v/>
      </c>
      <c r="M97" s="24" t="str">
        <f t="shared" si="9"/>
        <v/>
      </c>
      <c r="N97" s="10" t="str">
        <f>[1]Profile!$B$2</f>
        <v>700101-1</v>
      </c>
      <c r="O97" s="11" t="e">
        <f>#REF!</f>
        <v>#REF!</v>
      </c>
      <c r="P97" s="1" t="str">
        <f t="shared" si="10"/>
        <v>0</v>
      </c>
      <c r="Q97" s="1" t="str">
        <f t="shared" si="11"/>
        <v>0</v>
      </c>
      <c r="R97" s="1" t="e">
        <f>ROUND(VLOOKUP($P97,[1]age!$A$2:$M$457,2,FALSE),1)</f>
        <v>#N/A</v>
      </c>
      <c r="S97" s="1" t="e">
        <f>ROUND(VLOOKUP($P97,[1]age!$A$2:$M$457,3,FALSE),1)</f>
        <v>#N/A</v>
      </c>
      <c r="T97" s="1" t="e">
        <f>ROUND(VLOOKUP($P97,[1]age!$A$2:$M$457,4,FALSE),1)</f>
        <v>#N/A</v>
      </c>
      <c r="U97" s="1" t="e">
        <f>ROUND(VLOOKUP($P97,[1]age!$A$2:$M$457,5,FALSE),1)</f>
        <v>#N/A</v>
      </c>
      <c r="V97" s="1" t="e">
        <f>ROUND(VLOOKUP($P97,[1]age!$A$2:$M$457,6,FALSE),1)</f>
        <v>#N/A</v>
      </c>
      <c r="W97" s="1" t="e">
        <f>ROUND(VLOOKUP($P97,[1]age!$A$2:$M$457,7,FALSE),1)</f>
        <v>#N/A</v>
      </c>
      <c r="X97" s="1" t="e">
        <f>ROUND(VLOOKUP($P97,[1]age!$A$2:$M$457,8,FALSE),1)</f>
        <v>#N/A</v>
      </c>
      <c r="Y97" s="1" t="e">
        <f>ROUND(VLOOKUP($P97,[1]age!$A$2:$M$457,9,FALSE),1)</f>
        <v>#N/A</v>
      </c>
      <c r="Z97" s="1" t="e">
        <f>ROUND(VLOOKUP($P97,[1]age!$A$2:$M$457,10,FALSE),1)</f>
        <v>#N/A</v>
      </c>
      <c r="AA97" s="1" t="e">
        <f>ROUND(VLOOKUP($P97,[1]age!$A$2:$M$457,11,FALSE),1)</f>
        <v>#N/A</v>
      </c>
      <c r="AB97" s="1" t="e">
        <f>ROUND(VLOOKUP($P97,[1]age!$A$2:$M$457,12,FALSE),1)</f>
        <v>#N/A</v>
      </c>
      <c r="AC97" s="1" t="e">
        <f>ROUND(VLOOKUP($P97,[1]age!$A$2:$M$457,13,FALSE),1)</f>
        <v>#N/A</v>
      </c>
      <c r="AD97" s="1" t="e">
        <f>ROUND(VLOOKUP($Q97,[1]ht!$A$2:$H$253,2,FALSE),1)</f>
        <v>#N/A</v>
      </c>
      <c r="AE97" s="1" t="e">
        <f>ROUND(VLOOKUP($Q97,[1]ht!$A$2:$H$253,3,FALSE),1)</f>
        <v>#N/A</v>
      </c>
      <c r="AF97" s="1" t="e">
        <f>ROUND(VLOOKUP($Q97,[1]ht!$A$2:$H$253,4,FALSE),1)</f>
        <v>#N/A</v>
      </c>
      <c r="AG97" s="1" t="e">
        <f>ROUND(VLOOKUP($Q97,[1]ht!$A$2:$H$253,5,FALSE),1)</f>
        <v>#N/A</v>
      </c>
      <c r="AH97" s="1" t="e">
        <f>ROUND(VLOOKUP($Q97,[1]ht!$A$2:$H$253,6,FALSE),1)</f>
        <v>#N/A</v>
      </c>
      <c r="AI97" s="1" t="e">
        <f>ROUND(VLOOKUP($Q97,[1]ht!$A$2:$H$253,7,FALSE),1)</f>
        <v>#N/A</v>
      </c>
      <c r="AJ97" s="1" t="e">
        <f>ROUND(VLOOKUP($Q97,[1]ht!$A$2:$H$253,8,FALSE),1)</f>
        <v>#N/A</v>
      </c>
    </row>
    <row r="98" spans="1:36">
      <c r="A98" s="5">
        <v>93</v>
      </c>
      <c r="B98" s="6"/>
      <c r="C98" s="6"/>
      <c r="D98" s="32"/>
      <c r="E98" s="21"/>
      <c r="F98" s="9"/>
      <c r="G98" s="30">
        <f t="shared" si="12"/>
        <v>0</v>
      </c>
      <c r="H98" s="30">
        <f t="shared" si="13"/>
        <v>0</v>
      </c>
      <c r="I98" s="9"/>
      <c r="J98" s="9"/>
      <c r="K98" s="24" t="str">
        <f t="shared" si="7"/>
        <v/>
      </c>
      <c r="L98" s="24" t="str">
        <f t="shared" si="8"/>
        <v/>
      </c>
      <c r="M98" s="24" t="str">
        <f t="shared" si="9"/>
        <v/>
      </c>
      <c r="N98" s="10" t="str">
        <f>[1]Profile!$B$2</f>
        <v>700101-1</v>
      </c>
      <c r="O98" s="11" t="e">
        <f>#REF!</f>
        <v>#REF!</v>
      </c>
      <c r="P98" s="1" t="str">
        <f t="shared" si="10"/>
        <v>0</v>
      </c>
      <c r="Q98" s="1" t="str">
        <f t="shared" si="11"/>
        <v>0</v>
      </c>
      <c r="R98" s="1" t="e">
        <f>ROUND(VLOOKUP($P98,[1]age!$A$2:$M$457,2,FALSE),1)</f>
        <v>#N/A</v>
      </c>
      <c r="S98" s="1" t="e">
        <f>ROUND(VLOOKUP($P98,[1]age!$A$2:$M$457,3,FALSE),1)</f>
        <v>#N/A</v>
      </c>
      <c r="T98" s="1" t="e">
        <f>ROUND(VLOOKUP($P98,[1]age!$A$2:$M$457,4,FALSE),1)</f>
        <v>#N/A</v>
      </c>
      <c r="U98" s="1" t="e">
        <f>ROUND(VLOOKUP($P98,[1]age!$A$2:$M$457,5,FALSE),1)</f>
        <v>#N/A</v>
      </c>
      <c r="V98" s="1" t="e">
        <f>ROUND(VLOOKUP($P98,[1]age!$A$2:$M$457,6,FALSE),1)</f>
        <v>#N/A</v>
      </c>
      <c r="W98" s="1" t="e">
        <f>ROUND(VLOOKUP($P98,[1]age!$A$2:$M$457,7,FALSE),1)</f>
        <v>#N/A</v>
      </c>
      <c r="X98" s="1" t="e">
        <f>ROUND(VLOOKUP($P98,[1]age!$A$2:$M$457,8,FALSE),1)</f>
        <v>#N/A</v>
      </c>
      <c r="Y98" s="1" t="e">
        <f>ROUND(VLOOKUP($P98,[1]age!$A$2:$M$457,9,FALSE),1)</f>
        <v>#N/A</v>
      </c>
      <c r="Z98" s="1" t="e">
        <f>ROUND(VLOOKUP($P98,[1]age!$A$2:$M$457,10,FALSE),1)</f>
        <v>#N/A</v>
      </c>
      <c r="AA98" s="1" t="e">
        <f>ROUND(VLOOKUP($P98,[1]age!$A$2:$M$457,11,FALSE),1)</f>
        <v>#N/A</v>
      </c>
      <c r="AB98" s="1" t="e">
        <f>ROUND(VLOOKUP($P98,[1]age!$A$2:$M$457,12,FALSE),1)</f>
        <v>#N/A</v>
      </c>
      <c r="AC98" s="1" t="e">
        <f>ROUND(VLOOKUP($P98,[1]age!$A$2:$M$457,13,FALSE),1)</f>
        <v>#N/A</v>
      </c>
      <c r="AD98" s="1" t="e">
        <f>ROUND(VLOOKUP($Q98,[1]ht!$A$2:$H$253,2,FALSE),1)</f>
        <v>#N/A</v>
      </c>
      <c r="AE98" s="1" t="e">
        <f>ROUND(VLOOKUP($Q98,[1]ht!$A$2:$H$253,3,FALSE),1)</f>
        <v>#N/A</v>
      </c>
      <c r="AF98" s="1" t="e">
        <f>ROUND(VLOOKUP($Q98,[1]ht!$A$2:$H$253,4,FALSE),1)</f>
        <v>#N/A</v>
      </c>
      <c r="AG98" s="1" t="e">
        <f>ROUND(VLOOKUP($Q98,[1]ht!$A$2:$H$253,5,FALSE),1)</f>
        <v>#N/A</v>
      </c>
      <c r="AH98" s="1" t="e">
        <f>ROUND(VLOOKUP($Q98,[1]ht!$A$2:$H$253,6,FALSE),1)</f>
        <v>#N/A</v>
      </c>
      <c r="AI98" s="1" t="e">
        <f>ROUND(VLOOKUP($Q98,[1]ht!$A$2:$H$253,7,FALSE),1)</f>
        <v>#N/A</v>
      </c>
      <c r="AJ98" s="1" t="e">
        <f>ROUND(VLOOKUP($Q98,[1]ht!$A$2:$H$253,8,FALSE),1)</f>
        <v>#N/A</v>
      </c>
    </row>
    <row r="99" spans="1:36">
      <c r="A99" s="5">
        <v>94</v>
      </c>
      <c r="B99" s="6"/>
      <c r="C99" s="6"/>
      <c r="D99" s="32"/>
      <c r="E99" s="21"/>
      <c r="F99" s="9"/>
      <c r="G99" s="30">
        <f t="shared" si="12"/>
        <v>0</v>
      </c>
      <c r="H99" s="30">
        <f t="shared" si="13"/>
        <v>0</v>
      </c>
      <c r="I99" s="9"/>
      <c r="J99" s="9"/>
      <c r="K99" s="24" t="str">
        <f t="shared" si="7"/>
        <v/>
      </c>
      <c r="L99" s="24" t="str">
        <f t="shared" si="8"/>
        <v/>
      </c>
      <c r="M99" s="24" t="str">
        <f t="shared" si="9"/>
        <v/>
      </c>
      <c r="N99" s="10" t="str">
        <f>[1]Profile!$B$2</f>
        <v>700101-1</v>
      </c>
      <c r="O99" s="11" t="e">
        <f>#REF!</f>
        <v>#REF!</v>
      </c>
      <c r="P99" s="1" t="str">
        <f t="shared" si="10"/>
        <v>0</v>
      </c>
      <c r="Q99" s="1" t="str">
        <f t="shared" si="11"/>
        <v>0</v>
      </c>
      <c r="R99" s="1" t="e">
        <f>ROUND(VLOOKUP($P99,[1]age!$A$2:$M$457,2,FALSE),1)</f>
        <v>#N/A</v>
      </c>
      <c r="S99" s="1" t="e">
        <f>ROUND(VLOOKUP($P99,[1]age!$A$2:$M$457,3,FALSE),1)</f>
        <v>#N/A</v>
      </c>
      <c r="T99" s="1" t="e">
        <f>ROUND(VLOOKUP($P99,[1]age!$A$2:$M$457,4,FALSE),1)</f>
        <v>#N/A</v>
      </c>
      <c r="U99" s="1" t="e">
        <f>ROUND(VLOOKUP($P99,[1]age!$A$2:$M$457,5,FALSE),1)</f>
        <v>#N/A</v>
      </c>
      <c r="V99" s="1" t="e">
        <f>ROUND(VLOOKUP($P99,[1]age!$A$2:$M$457,6,FALSE),1)</f>
        <v>#N/A</v>
      </c>
      <c r="W99" s="1" t="e">
        <f>ROUND(VLOOKUP($P99,[1]age!$A$2:$M$457,7,FALSE),1)</f>
        <v>#N/A</v>
      </c>
      <c r="X99" s="1" t="e">
        <f>ROUND(VLOOKUP($P99,[1]age!$A$2:$M$457,8,FALSE),1)</f>
        <v>#N/A</v>
      </c>
      <c r="Y99" s="1" t="e">
        <f>ROUND(VLOOKUP($P99,[1]age!$A$2:$M$457,9,FALSE),1)</f>
        <v>#N/A</v>
      </c>
      <c r="Z99" s="1" t="e">
        <f>ROUND(VLOOKUP($P99,[1]age!$A$2:$M$457,10,FALSE),1)</f>
        <v>#N/A</v>
      </c>
      <c r="AA99" s="1" t="e">
        <f>ROUND(VLOOKUP($P99,[1]age!$A$2:$M$457,11,FALSE),1)</f>
        <v>#N/A</v>
      </c>
      <c r="AB99" s="1" t="e">
        <f>ROUND(VLOOKUP($P99,[1]age!$A$2:$M$457,12,FALSE),1)</f>
        <v>#N/A</v>
      </c>
      <c r="AC99" s="1" t="e">
        <f>ROUND(VLOOKUP($P99,[1]age!$A$2:$M$457,13,FALSE),1)</f>
        <v>#N/A</v>
      </c>
      <c r="AD99" s="1" t="e">
        <f>ROUND(VLOOKUP($Q99,[1]ht!$A$2:$H$253,2,FALSE),1)</f>
        <v>#N/A</v>
      </c>
      <c r="AE99" s="1" t="e">
        <f>ROUND(VLOOKUP($Q99,[1]ht!$A$2:$H$253,3,FALSE),1)</f>
        <v>#N/A</v>
      </c>
      <c r="AF99" s="1" t="e">
        <f>ROUND(VLOOKUP($Q99,[1]ht!$A$2:$H$253,4,FALSE),1)</f>
        <v>#N/A</v>
      </c>
      <c r="AG99" s="1" t="e">
        <f>ROUND(VLOOKUP($Q99,[1]ht!$A$2:$H$253,5,FALSE),1)</f>
        <v>#N/A</v>
      </c>
      <c r="AH99" s="1" t="e">
        <f>ROUND(VLOOKUP($Q99,[1]ht!$A$2:$H$253,6,FALSE),1)</f>
        <v>#N/A</v>
      </c>
      <c r="AI99" s="1" t="e">
        <f>ROUND(VLOOKUP($Q99,[1]ht!$A$2:$H$253,7,FALSE),1)</f>
        <v>#N/A</v>
      </c>
      <c r="AJ99" s="1" t="e">
        <f>ROUND(VLOOKUP($Q99,[1]ht!$A$2:$H$253,8,FALSE),1)</f>
        <v>#N/A</v>
      </c>
    </row>
    <row r="100" spans="1:36">
      <c r="A100" s="5">
        <v>95</v>
      </c>
      <c r="B100" s="6"/>
      <c r="C100" s="6"/>
      <c r="D100" s="32"/>
      <c r="E100" s="21"/>
      <c r="F100" s="9"/>
      <c r="G100" s="30">
        <f t="shared" si="12"/>
        <v>0</v>
      </c>
      <c r="H100" s="30">
        <f t="shared" si="13"/>
        <v>0</v>
      </c>
      <c r="I100" s="9"/>
      <c r="J100" s="9"/>
      <c r="K100" s="24" t="str">
        <f t="shared" si="7"/>
        <v/>
      </c>
      <c r="L100" s="24" t="str">
        <f t="shared" si="8"/>
        <v/>
      </c>
      <c r="M100" s="24" t="str">
        <f t="shared" si="9"/>
        <v/>
      </c>
      <c r="N100" s="10" t="str">
        <f>[1]Profile!$B$2</f>
        <v>700101-1</v>
      </c>
      <c r="O100" s="11" t="e">
        <f>#REF!</f>
        <v>#REF!</v>
      </c>
      <c r="P100" s="1" t="str">
        <f t="shared" si="10"/>
        <v>0</v>
      </c>
      <c r="Q100" s="1" t="str">
        <f t="shared" si="11"/>
        <v>0</v>
      </c>
      <c r="R100" s="1" t="e">
        <f>ROUND(VLOOKUP($P100,[1]age!$A$2:$M$457,2,FALSE),1)</f>
        <v>#N/A</v>
      </c>
      <c r="S100" s="1" t="e">
        <f>ROUND(VLOOKUP($P100,[1]age!$A$2:$M$457,3,FALSE),1)</f>
        <v>#N/A</v>
      </c>
      <c r="T100" s="1" t="e">
        <f>ROUND(VLOOKUP($P100,[1]age!$A$2:$M$457,4,FALSE),1)</f>
        <v>#N/A</v>
      </c>
      <c r="U100" s="1" t="e">
        <f>ROUND(VLOOKUP($P100,[1]age!$A$2:$M$457,5,FALSE),1)</f>
        <v>#N/A</v>
      </c>
      <c r="V100" s="1" t="e">
        <f>ROUND(VLOOKUP($P100,[1]age!$A$2:$M$457,6,FALSE),1)</f>
        <v>#N/A</v>
      </c>
      <c r="W100" s="1" t="e">
        <f>ROUND(VLOOKUP($P100,[1]age!$A$2:$M$457,7,FALSE),1)</f>
        <v>#N/A</v>
      </c>
      <c r="X100" s="1" t="e">
        <f>ROUND(VLOOKUP($P100,[1]age!$A$2:$M$457,8,FALSE),1)</f>
        <v>#N/A</v>
      </c>
      <c r="Y100" s="1" t="e">
        <f>ROUND(VLOOKUP($P100,[1]age!$A$2:$M$457,9,FALSE),1)</f>
        <v>#N/A</v>
      </c>
      <c r="Z100" s="1" t="e">
        <f>ROUND(VLOOKUP($P100,[1]age!$A$2:$M$457,10,FALSE),1)</f>
        <v>#N/A</v>
      </c>
      <c r="AA100" s="1" t="e">
        <f>ROUND(VLOOKUP($P100,[1]age!$A$2:$M$457,11,FALSE),1)</f>
        <v>#N/A</v>
      </c>
      <c r="AB100" s="1" t="e">
        <f>ROUND(VLOOKUP($P100,[1]age!$A$2:$M$457,12,FALSE),1)</f>
        <v>#N/A</v>
      </c>
      <c r="AC100" s="1" t="e">
        <f>ROUND(VLOOKUP($P100,[1]age!$A$2:$M$457,13,FALSE),1)</f>
        <v>#N/A</v>
      </c>
      <c r="AD100" s="1" t="e">
        <f>ROUND(VLOOKUP($Q100,[1]ht!$A$2:$H$253,2,FALSE),1)</f>
        <v>#N/A</v>
      </c>
      <c r="AE100" s="1" t="e">
        <f>ROUND(VLOOKUP($Q100,[1]ht!$A$2:$H$253,3,FALSE),1)</f>
        <v>#N/A</v>
      </c>
      <c r="AF100" s="1" t="e">
        <f>ROUND(VLOOKUP($Q100,[1]ht!$A$2:$H$253,4,FALSE),1)</f>
        <v>#N/A</v>
      </c>
      <c r="AG100" s="1" t="e">
        <f>ROUND(VLOOKUP($Q100,[1]ht!$A$2:$H$253,5,FALSE),1)</f>
        <v>#N/A</v>
      </c>
      <c r="AH100" s="1" t="e">
        <f>ROUND(VLOOKUP($Q100,[1]ht!$A$2:$H$253,6,FALSE),1)</f>
        <v>#N/A</v>
      </c>
      <c r="AI100" s="1" t="e">
        <f>ROUND(VLOOKUP($Q100,[1]ht!$A$2:$H$253,7,FALSE),1)</f>
        <v>#N/A</v>
      </c>
      <c r="AJ100" s="1" t="e">
        <f>ROUND(VLOOKUP($Q100,[1]ht!$A$2:$H$253,8,FALSE),1)</f>
        <v>#N/A</v>
      </c>
    </row>
    <row r="101" spans="1:36">
      <c r="A101" s="5">
        <v>96</v>
      </c>
      <c r="B101" s="6"/>
      <c r="C101" s="6"/>
      <c r="D101" s="32"/>
      <c r="E101" s="21"/>
      <c r="F101" s="9"/>
      <c r="G101" s="30">
        <f t="shared" si="12"/>
        <v>0</v>
      </c>
      <c r="H101" s="30">
        <f t="shared" si="13"/>
        <v>0</v>
      </c>
      <c r="I101" s="9"/>
      <c r="J101" s="9"/>
      <c r="K101" s="24" t="str">
        <f t="shared" si="7"/>
        <v/>
      </c>
      <c r="L101" s="24" t="str">
        <f t="shared" si="8"/>
        <v/>
      </c>
      <c r="M101" s="24" t="str">
        <f t="shared" si="9"/>
        <v/>
      </c>
      <c r="N101" s="10" t="str">
        <f>[1]Profile!$B$2</f>
        <v>700101-1</v>
      </c>
      <c r="O101" s="11" t="e">
        <f>#REF!</f>
        <v>#REF!</v>
      </c>
      <c r="P101" s="1" t="str">
        <f t="shared" si="10"/>
        <v>0</v>
      </c>
      <c r="Q101" s="1" t="str">
        <f t="shared" si="11"/>
        <v>0</v>
      </c>
      <c r="R101" s="1" t="e">
        <f>ROUND(VLOOKUP($P101,[1]age!$A$2:$M$457,2,FALSE),1)</f>
        <v>#N/A</v>
      </c>
      <c r="S101" s="1" t="e">
        <f>ROUND(VLOOKUP($P101,[1]age!$A$2:$M$457,3,FALSE),1)</f>
        <v>#N/A</v>
      </c>
      <c r="T101" s="1" t="e">
        <f>ROUND(VLOOKUP($P101,[1]age!$A$2:$M$457,4,FALSE),1)</f>
        <v>#N/A</v>
      </c>
      <c r="U101" s="1" t="e">
        <f>ROUND(VLOOKUP($P101,[1]age!$A$2:$M$457,5,FALSE),1)</f>
        <v>#N/A</v>
      </c>
      <c r="V101" s="1" t="e">
        <f>ROUND(VLOOKUP($P101,[1]age!$A$2:$M$457,6,FALSE),1)</f>
        <v>#N/A</v>
      </c>
      <c r="W101" s="1" t="e">
        <f>ROUND(VLOOKUP($P101,[1]age!$A$2:$M$457,7,FALSE),1)</f>
        <v>#N/A</v>
      </c>
      <c r="X101" s="1" t="e">
        <f>ROUND(VLOOKUP($P101,[1]age!$A$2:$M$457,8,FALSE),1)</f>
        <v>#N/A</v>
      </c>
      <c r="Y101" s="1" t="e">
        <f>ROUND(VLOOKUP($P101,[1]age!$A$2:$M$457,9,FALSE),1)</f>
        <v>#N/A</v>
      </c>
      <c r="Z101" s="1" t="e">
        <f>ROUND(VLOOKUP($P101,[1]age!$A$2:$M$457,10,FALSE),1)</f>
        <v>#N/A</v>
      </c>
      <c r="AA101" s="1" t="e">
        <f>ROUND(VLOOKUP($P101,[1]age!$A$2:$M$457,11,FALSE),1)</f>
        <v>#N/A</v>
      </c>
      <c r="AB101" s="1" t="e">
        <f>ROUND(VLOOKUP($P101,[1]age!$A$2:$M$457,12,FALSE),1)</f>
        <v>#N/A</v>
      </c>
      <c r="AC101" s="1" t="e">
        <f>ROUND(VLOOKUP($P101,[1]age!$A$2:$M$457,13,FALSE),1)</f>
        <v>#N/A</v>
      </c>
      <c r="AD101" s="1" t="e">
        <f>ROUND(VLOOKUP($Q101,[1]ht!$A$2:$H$253,2,FALSE),1)</f>
        <v>#N/A</v>
      </c>
      <c r="AE101" s="1" t="e">
        <f>ROUND(VLOOKUP($Q101,[1]ht!$A$2:$H$253,3,FALSE),1)</f>
        <v>#N/A</v>
      </c>
      <c r="AF101" s="1" t="e">
        <f>ROUND(VLOOKUP($Q101,[1]ht!$A$2:$H$253,4,FALSE),1)</f>
        <v>#N/A</v>
      </c>
      <c r="AG101" s="1" t="e">
        <f>ROUND(VLOOKUP($Q101,[1]ht!$A$2:$H$253,5,FALSE),1)</f>
        <v>#N/A</v>
      </c>
      <c r="AH101" s="1" t="e">
        <f>ROUND(VLOOKUP($Q101,[1]ht!$A$2:$H$253,6,FALSE),1)</f>
        <v>#N/A</v>
      </c>
      <c r="AI101" s="1" t="e">
        <f>ROUND(VLOOKUP($Q101,[1]ht!$A$2:$H$253,7,FALSE),1)</f>
        <v>#N/A</v>
      </c>
      <c r="AJ101" s="1" t="e">
        <f>ROUND(VLOOKUP($Q101,[1]ht!$A$2:$H$253,8,FALSE),1)</f>
        <v>#N/A</v>
      </c>
    </row>
    <row r="102" spans="1:36">
      <c r="A102" s="5">
        <v>97</v>
      </c>
      <c r="B102" s="6"/>
      <c r="C102" s="6"/>
      <c r="D102" s="32"/>
      <c r="E102" s="21"/>
      <c r="F102" s="9"/>
      <c r="G102" s="30">
        <f t="shared" si="12"/>
        <v>0</v>
      </c>
      <c r="H102" s="30">
        <f t="shared" si="13"/>
        <v>0</v>
      </c>
      <c r="I102" s="9"/>
      <c r="J102" s="9"/>
      <c r="K102" s="24" t="str">
        <f t="shared" si="7"/>
        <v/>
      </c>
      <c r="L102" s="24" t="str">
        <f t="shared" si="8"/>
        <v/>
      </c>
      <c r="M102" s="24" t="str">
        <f t="shared" si="9"/>
        <v/>
      </c>
      <c r="N102" s="10" t="str">
        <f>[1]Profile!$B$2</f>
        <v>700101-1</v>
      </c>
      <c r="O102" s="11" t="e">
        <f>#REF!</f>
        <v>#REF!</v>
      </c>
      <c r="P102" s="1" t="str">
        <f t="shared" si="10"/>
        <v>0</v>
      </c>
      <c r="Q102" s="1" t="str">
        <f t="shared" si="11"/>
        <v>0</v>
      </c>
      <c r="R102" s="1" t="e">
        <f>ROUND(VLOOKUP($P102,[1]age!$A$2:$M$457,2,FALSE),1)</f>
        <v>#N/A</v>
      </c>
      <c r="S102" s="1" t="e">
        <f>ROUND(VLOOKUP($P102,[1]age!$A$2:$M$457,3,FALSE),1)</f>
        <v>#N/A</v>
      </c>
      <c r="T102" s="1" t="e">
        <f>ROUND(VLOOKUP($P102,[1]age!$A$2:$M$457,4,FALSE),1)</f>
        <v>#N/A</v>
      </c>
      <c r="U102" s="1" t="e">
        <f>ROUND(VLOOKUP($P102,[1]age!$A$2:$M$457,5,FALSE),1)</f>
        <v>#N/A</v>
      </c>
      <c r="V102" s="1" t="e">
        <f>ROUND(VLOOKUP($P102,[1]age!$A$2:$M$457,6,FALSE),1)</f>
        <v>#N/A</v>
      </c>
      <c r="W102" s="1" t="e">
        <f>ROUND(VLOOKUP($P102,[1]age!$A$2:$M$457,7,FALSE),1)</f>
        <v>#N/A</v>
      </c>
      <c r="X102" s="1" t="e">
        <f>ROUND(VLOOKUP($P102,[1]age!$A$2:$M$457,8,FALSE),1)</f>
        <v>#N/A</v>
      </c>
      <c r="Y102" s="1" t="e">
        <f>ROUND(VLOOKUP($P102,[1]age!$A$2:$M$457,9,FALSE),1)</f>
        <v>#N/A</v>
      </c>
      <c r="Z102" s="1" t="e">
        <f>ROUND(VLOOKUP($P102,[1]age!$A$2:$M$457,10,FALSE),1)</f>
        <v>#N/A</v>
      </c>
      <c r="AA102" s="1" t="e">
        <f>ROUND(VLOOKUP($P102,[1]age!$A$2:$M$457,11,FALSE),1)</f>
        <v>#N/A</v>
      </c>
      <c r="AB102" s="1" t="e">
        <f>ROUND(VLOOKUP($P102,[1]age!$A$2:$M$457,12,FALSE),1)</f>
        <v>#N/A</v>
      </c>
      <c r="AC102" s="1" t="e">
        <f>ROUND(VLOOKUP($P102,[1]age!$A$2:$M$457,13,FALSE),1)</f>
        <v>#N/A</v>
      </c>
      <c r="AD102" s="1" t="e">
        <f>ROUND(VLOOKUP($Q102,[1]ht!$A$2:$H$253,2,FALSE),1)</f>
        <v>#N/A</v>
      </c>
      <c r="AE102" s="1" t="e">
        <f>ROUND(VLOOKUP($Q102,[1]ht!$A$2:$H$253,3,FALSE),1)</f>
        <v>#N/A</v>
      </c>
      <c r="AF102" s="1" t="e">
        <f>ROUND(VLOOKUP($Q102,[1]ht!$A$2:$H$253,4,FALSE),1)</f>
        <v>#N/A</v>
      </c>
      <c r="AG102" s="1" t="e">
        <f>ROUND(VLOOKUP($Q102,[1]ht!$A$2:$H$253,5,FALSE),1)</f>
        <v>#N/A</v>
      </c>
      <c r="AH102" s="1" t="e">
        <f>ROUND(VLOOKUP($Q102,[1]ht!$A$2:$H$253,6,FALSE),1)</f>
        <v>#N/A</v>
      </c>
      <c r="AI102" s="1" t="e">
        <f>ROUND(VLOOKUP($Q102,[1]ht!$A$2:$H$253,7,FALSE),1)</f>
        <v>#N/A</v>
      </c>
      <c r="AJ102" s="1" t="e">
        <f>ROUND(VLOOKUP($Q102,[1]ht!$A$2:$H$253,8,FALSE),1)</f>
        <v>#N/A</v>
      </c>
    </row>
    <row r="103" spans="1:36">
      <c r="A103" s="5">
        <v>98</v>
      </c>
      <c r="B103" s="6"/>
      <c r="C103" s="6"/>
      <c r="D103" s="32"/>
      <c r="E103" s="21"/>
      <c r="F103" s="9"/>
      <c r="G103" s="30">
        <f t="shared" si="12"/>
        <v>0</v>
      </c>
      <c r="H103" s="30">
        <f t="shared" si="13"/>
        <v>0</v>
      </c>
      <c r="I103" s="9"/>
      <c r="J103" s="9"/>
      <c r="K103" s="24" t="str">
        <f t="shared" si="7"/>
        <v/>
      </c>
      <c r="L103" s="24" t="str">
        <f t="shared" si="8"/>
        <v/>
      </c>
      <c r="M103" s="24" t="str">
        <f t="shared" si="9"/>
        <v/>
      </c>
      <c r="N103" s="10" t="str">
        <f>[1]Profile!$B$2</f>
        <v>700101-1</v>
      </c>
      <c r="O103" s="11" t="e">
        <f>#REF!</f>
        <v>#REF!</v>
      </c>
      <c r="P103" s="1" t="str">
        <f t="shared" si="10"/>
        <v>0</v>
      </c>
      <c r="Q103" s="1" t="str">
        <f t="shared" si="11"/>
        <v>0</v>
      </c>
      <c r="R103" s="1" t="e">
        <f>ROUND(VLOOKUP($P103,[1]age!$A$2:$M$457,2,FALSE),1)</f>
        <v>#N/A</v>
      </c>
      <c r="S103" s="1" t="e">
        <f>ROUND(VLOOKUP($P103,[1]age!$A$2:$M$457,3,FALSE),1)</f>
        <v>#N/A</v>
      </c>
      <c r="T103" s="1" t="e">
        <f>ROUND(VLOOKUP($P103,[1]age!$A$2:$M$457,4,FALSE),1)</f>
        <v>#N/A</v>
      </c>
      <c r="U103" s="1" t="e">
        <f>ROUND(VLOOKUP($P103,[1]age!$A$2:$M$457,5,FALSE),1)</f>
        <v>#N/A</v>
      </c>
      <c r="V103" s="1" t="e">
        <f>ROUND(VLOOKUP($P103,[1]age!$A$2:$M$457,6,FALSE),1)</f>
        <v>#N/A</v>
      </c>
      <c r="W103" s="1" t="e">
        <f>ROUND(VLOOKUP($P103,[1]age!$A$2:$M$457,7,FALSE),1)</f>
        <v>#N/A</v>
      </c>
      <c r="X103" s="1" t="e">
        <f>ROUND(VLOOKUP($P103,[1]age!$A$2:$M$457,8,FALSE),1)</f>
        <v>#N/A</v>
      </c>
      <c r="Y103" s="1" t="e">
        <f>ROUND(VLOOKUP($P103,[1]age!$A$2:$M$457,9,FALSE),1)</f>
        <v>#N/A</v>
      </c>
      <c r="Z103" s="1" t="e">
        <f>ROUND(VLOOKUP($P103,[1]age!$A$2:$M$457,10,FALSE),1)</f>
        <v>#N/A</v>
      </c>
      <c r="AA103" s="1" t="e">
        <f>ROUND(VLOOKUP($P103,[1]age!$A$2:$M$457,11,FALSE),1)</f>
        <v>#N/A</v>
      </c>
      <c r="AB103" s="1" t="e">
        <f>ROUND(VLOOKUP($P103,[1]age!$A$2:$M$457,12,FALSE),1)</f>
        <v>#N/A</v>
      </c>
      <c r="AC103" s="1" t="e">
        <f>ROUND(VLOOKUP($P103,[1]age!$A$2:$M$457,13,FALSE),1)</f>
        <v>#N/A</v>
      </c>
      <c r="AD103" s="1" t="e">
        <f>ROUND(VLOOKUP($Q103,[1]ht!$A$2:$H$253,2,FALSE),1)</f>
        <v>#N/A</v>
      </c>
      <c r="AE103" s="1" t="e">
        <f>ROUND(VLOOKUP($Q103,[1]ht!$A$2:$H$253,3,FALSE),1)</f>
        <v>#N/A</v>
      </c>
      <c r="AF103" s="1" t="e">
        <f>ROUND(VLOOKUP($Q103,[1]ht!$A$2:$H$253,4,FALSE),1)</f>
        <v>#N/A</v>
      </c>
      <c r="AG103" s="1" t="e">
        <f>ROUND(VLOOKUP($Q103,[1]ht!$A$2:$H$253,5,FALSE),1)</f>
        <v>#N/A</v>
      </c>
      <c r="AH103" s="1" t="e">
        <f>ROUND(VLOOKUP($Q103,[1]ht!$A$2:$H$253,6,FALSE),1)</f>
        <v>#N/A</v>
      </c>
      <c r="AI103" s="1" t="e">
        <f>ROUND(VLOOKUP($Q103,[1]ht!$A$2:$H$253,7,FALSE),1)</f>
        <v>#N/A</v>
      </c>
      <c r="AJ103" s="1" t="e">
        <f>ROUND(VLOOKUP($Q103,[1]ht!$A$2:$H$253,8,FALSE),1)</f>
        <v>#N/A</v>
      </c>
    </row>
  </sheetData>
  <autoFilter ref="A4:BE103">
    <filterColumn colId="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9" showButton="0"/>
    <filterColumn colId="40" showButton="0"/>
    <filterColumn colId="42" showButton="0"/>
    <filterColumn colId="43" showButton="0"/>
    <filterColumn colId="45" showButton="0"/>
    <filterColumn colId="46" showButton="0"/>
    <filterColumn colId="48" showButton="0"/>
    <filterColumn colId="49" showButton="0"/>
    <filterColumn colId="51" showButton="0"/>
    <filterColumn colId="52" showButton="0"/>
    <filterColumn colId="54" showButton="0"/>
    <filterColumn colId="55" showButton="0"/>
  </autoFilter>
  <mergeCells count="64">
    <mergeCell ref="AL20:AM20"/>
    <mergeCell ref="AN20:AO20"/>
    <mergeCell ref="AP20:AQ20"/>
    <mergeCell ref="AR20:AT20"/>
    <mergeCell ref="AU20:AW20"/>
    <mergeCell ref="AN19:AO19"/>
    <mergeCell ref="AP19:AQ19"/>
    <mergeCell ref="AR19:AT19"/>
    <mergeCell ref="AU19:AW19"/>
    <mergeCell ref="AX19:AZ19"/>
    <mergeCell ref="P4:P5"/>
    <mergeCell ref="X4:AC4"/>
    <mergeCell ref="AD4:AJ4"/>
    <mergeCell ref="AK12:BB12"/>
    <mergeCell ref="AK13:AM14"/>
    <mergeCell ref="AN13:AP14"/>
    <mergeCell ref="AQ13:AS14"/>
    <mergeCell ref="AT13:AV14"/>
    <mergeCell ref="AW13:AY14"/>
    <mergeCell ref="AZ13:BB14"/>
    <mergeCell ref="O4:O5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  <mergeCell ref="N4:N5"/>
    <mergeCell ref="B1:M1"/>
    <mergeCell ref="AK1:BE1"/>
    <mergeCell ref="B2:M2"/>
    <mergeCell ref="AK2:BA2"/>
    <mergeCell ref="B3:M3"/>
    <mergeCell ref="AK3:AM4"/>
    <mergeCell ref="AN3:AP4"/>
    <mergeCell ref="AQ3:AS4"/>
    <mergeCell ref="AT3:AV4"/>
    <mergeCell ref="AW3:AY4"/>
    <mergeCell ref="AZ3:BB4"/>
    <mergeCell ref="BC3:BE3"/>
    <mergeCell ref="F4:F5"/>
    <mergeCell ref="G4:H4"/>
    <mergeCell ref="Q4:Q5"/>
    <mergeCell ref="R4:W4"/>
    <mergeCell ref="AX20:AZ20"/>
    <mergeCell ref="BC4:BE4"/>
    <mergeCell ref="AK7:BA7"/>
    <mergeCell ref="AK8:AM9"/>
    <mergeCell ref="AN8:AP9"/>
    <mergeCell ref="AQ8:AS9"/>
    <mergeCell ref="AT8:AV9"/>
    <mergeCell ref="AW8:AY9"/>
    <mergeCell ref="AZ8:BB8"/>
    <mergeCell ref="AZ9:BB9"/>
    <mergeCell ref="BA20:BB20"/>
    <mergeCell ref="BC13:BE13"/>
    <mergeCell ref="BC14:BE14"/>
    <mergeCell ref="AL18:AQ18"/>
    <mergeCell ref="BA18:BB19"/>
    <mergeCell ref="AL19:AM19"/>
  </mergeCells>
  <pageMargins left="0.18" right="0.19685039370078741" top="0.27559055118110237" bottom="0.11811023622047245" header="0.31496062992125984" footer="0.31496062992125984"/>
  <pageSetup scale="9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03"/>
  <sheetViews>
    <sheetView zoomScale="89" zoomScaleNormal="89" workbookViewId="0">
      <selection activeCell="J34" sqref="J34"/>
    </sheetView>
  </sheetViews>
  <sheetFormatPr defaultRowHeight="21.75"/>
  <cols>
    <col min="1" max="1" width="5.140625" style="1" customWidth="1"/>
    <col min="2" max="2" width="23" style="1" customWidth="1"/>
    <col min="3" max="3" width="15.42578125" style="1" customWidth="1"/>
    <col min="4" max="4" width="9.140625" customWidth="1"/>
    <col min="5" max="5" width="7.85546875" customWidth="1"/>
    <col min="6" max="6" width="4.85546875" style="2" customWidth="1"/>
    <col min="7" max="7" width="5.7109375" style="2" customWidth="1"/>
    <col min="8" max="8" width="5.85546875" style="2" customWidth="1"/>
    <col min="9" max="9" width="6.7109375" style="2" customWidth="1"/>
    <col min="10" max="10" width="6.42578125" style="2" customWidth="1"/>
    <col min="11" max="11" width="17.7109375" style="2" customWidth="1"/>
    <col min="12" max="13" width="18.42578125" style="2" customWidth="1"/>
    <col min="14" max="14" width="10.5703125" style="1" hidden="1" customWidth="1"/>
    <col min="15" max="15" width="10.42578125" style="1" hidden="1" customWidth="1"/>
    <col min="16" max="17" width="9.140625" style="1" hidden="1" customWidth="1"/>
    <col min="18" max="18" width="9.42578125" style="1" hidden="1" customWidth="1"/>
    <col min="19" max="29" width="9.140625" style="1" hidden="1" customWidth="1"/>
    <col min="30" max="30" width="7.85546875" style="1" hidden="1" customWidth="1"/>
    <col min="31" max="31" width="6.7109375" style="1" hidden="1" customWidth="1"/>
    <col min="32" max="32" width="7.85546875" style="1" hidden="1" customWidth="1"/>
    <col min="33" max="33" width="8.5703125" style="1" hidden="1" customWidth="1"/>
    <col min="34" max="34" width="8.28515625" style="1" hidden="1" customWidth="1"/>
    <col min="35" max="35" width="6.85546875" style="1" hidden="1" customWidth="1"/>
    <col min="36" max="36" width="9.140625" style="1" hidden="1" customWidth="1"/>
    <col min="37" max="37" width="9.140625" style="1" customWidth="1"/>
    <col min="38" max="59" width="6.28515625" style="1" customWidth="1"/>
    <col min="60" max="16384" width="9.140625" style="1"/>
  </cols>
  <sheetData>
    <row r="1" spans="1:58" ht="29.25">
      <c r="A1"/>
      <c r="B1" s="206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AL1" s="222" t="s">
        <v>327</v>
      </c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</row>
    <row r="2" spans="1:58" ht="25.5">
      <c r="A2"/>
      <c r="B2" s="206" t="s">
        <v>682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AL2" s="223" t="s">
        <v>28</v>
      </c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/>
      <c r="BD2"/>
      <c r="BE2"/>
      <c r="BF2"/>
    </row>
    <row r="3" spans="1:58" ht="25.5">
      <c r="A3"/>
      <c r="B3" s="207" t="s">
        <v>683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AL3" s="224" t="s">
        <v>29</v>
      </c>
      <c r="AM3" s="224"/>
      <c r="AN3" s="224"/>
      <c r="AO3" s="215" t="s">
        <v>30</v>
      </c>
      <c r="AP3" s="215"/>
      <c r="AQ3" s="215"/>
      <c r="AR3" s="216" t="s">
        <v>31</v>
      </c>
      <c r="AS3" s="217"/>
      <c r="AT3" s="218"/>
      <c r="AU3" s="216" t="s">
        <v>32</v>
      </c>
      <c r="AV3" s="217"/>
      <c r="AW3" s="218"/>
      <c r="AX3" s="216" t="s">
        <v>33</v>
      </c>
      <c r="AY3" s="217"/>
      <c r="AZ3" s="218"/>
      <c r="BA3" s="216" t="s">
        <v>34</v>
      </c>
      <c r="BB3" s="217"/>
      <c r="BC3" s="218"/>
      <c r="BD3" s="225" t="s">
        <v>35</v>
      </c>
      <c r="BE3" s="226"/>
      <c r="BF3" s="227"/>
    </row>
    <row r="4" spans="1:58" ht="29.25" customHeight="1">
      <c r="A4" s="196" t="s">
        <v>27</v>
      </c>
      <c r="B4" s="198" t="s">
        <v>1</v>
      </c>
      <c r="C4" s="203" t="s">
        <v>97</v>
      </c>
      <c r="D4" s="200" t="s">
        <v>2</v>
      </c>
      <c r="E4" s="200" t="s">
        <v>3</v>
      </c>
      <c r="F4" s="202" t="s">
        <v>4</v>
      </c>
      <c r="G4" s="210" t="s">
        <v>5</v>
      </c>
      <c r="H4" s="211"/>
      <c r="I4" s="202" t="s">
        <v>6</v>
      </c>
      <c r="J4" s="202" t="s">
        <v>7</v>
      </c>
      <c r="K4" s="208" t="s">
        <v>8</v>
      </c>
      <c r="L4" s="208" t="s">
        <v>9</v>
      </c>
      <c r="M4" s="208" t="s">
        <v>10</v>
      </c>
      <c r="N4" s="209" t="s">
        <v>11</v>
      </c>
      <c r="O4" s="209" t="s">
        <v>0</v>
      </c>
      <c r="P4" s="205" t="s">
        <v>12</v>
      </c>
      <c r="Q4" s="205" t="s">
        <v>13</v>
      </c>
      <c r="R4" s="205" t="s">
        <v>14</v>
      </c>
      <c r="S4" s="205"/>
      <c r="T4" s="205"/>
      <c r="U4" s="205"/>
      <c r="V4" s="205"/>
      <c r="W4" s="205"/>
      <c r="X4" s="205" t="s">
        <v>15</v>
      </c>
      <c r="Y4" s="205"/>
      <c r="Z4" s="205"/>
      <c r="AA4" s="205"/>
      <c r="AB4" s="205"/>
      <c r="AC4" s="205"/>
      <c r="AD4" s="205" t="s">
        <v>16</v>
      </c>
      <c r="AE4" s="205"/>
      <c r="AF4" s="205"/>
      <c r="AG4" s="205"/>
      <c r="AH4" s="205"/>
      <c r="AI4" s="205"/>
      <c r="AJ4" s="205"/>
      <c r="AK4" s="38"/>
      <c r="AL4" s="224"/>
      <c r="AM4" s="224"/>
      <c r="AN4" s="224"/>
      <c r="AO4" s="215"/>
      <c r="AP4" s="215"/>
      <c r="AQ4" s="215"/>
      <c r="AR4" s="219"/>
      <c r="AS4" s="220"/>
      <c r="AT4" s="221"/>
      <c r="AU4" s="219"/>
      <c r="AV4" s="220"/>
      <c r="AW4" s="221"/>
      <c r="AX4" s="219"/>
      <c r="AY4" s="220"/>
      <c r="AZ4" s="221"/>
      <c r="BA4" s="219"/>
      <c r="BB4" s="220"/>
      <c r="BC4" s="221"/>
      <c r="BD4" s="225" t="s">
        <v>36</v>
      </c>
      <c r="BE4" s="226"/>
      <c r="BF4" s="227"/>
    </row>
    <row r="5" spans="1:58" ht="20.25" customHeight="1">
      <c r="A5" s="197"/>
      <c r="B5" s="198"/>
      <c r="C5" s="203"/>
      <c r="D5" s="200"/>
      <c r="E5" s="200"/>
      <c r="F5" s="202"/>
      <c r="G5" s="29" t="s">
        <v>17</v>
      </c>
      <c r="H5" s="29" t="s">
        <v>18</v>
      </c>
      <c r="I5" s="202"/>
      <c r="J5" s="202"/>
      <c r="K5" s="208"/>
      <c r="L5" s="208"/>
      <c r="M5" s="208"/>
      <c r="N5" s="209"/>
      <c r="O5" s="209"/>
      <c r="P5" s="205"/>
      <c r="Q5" s="205"/>
      <c r="R5" s="3" t="s">
        <v>19</v>
      </c>
      <c r="S5" s="3" t="s">
        <v>20</v>
      </c>
      <c r="T5" s="4" t="s">
        <v>21</v>
      </c>
      <c r="U5" s="4" t="s">
        <v>22</v>
      </c>
      <c r="V5" s="3" t="s">
        <v>23</v>
      </c>
      <c r="W5" s="3" t="s">
        <v>24</v>
      </c>
      <c r="X5" s="3" t="s">
        <v>19</v>
      </c>
      <c r="Y5" s="3" t="s">
        <v>20</v>
      </c>
      <c r="Z5" s="4" t="s">
        <v>21</v>
      </c>
      <c r="AA5" s="4" t="s">
        <v>22</v>
      </c>
      <c r="AB5" s="3" t="s">
        <v>23</v>
      </c>
      <c r="AC5" s="3" t="s">
        <v>24</v>
      </c>
      <c r="AD5" s="3" t="s">
        <v>19</v>
      </c>
      <c r="AE5" s="3" t="s">
        <v>20</v>
      </c>
      <c r="AF5" s="4" t="s">
        <v>21</v>
      </c>
      <c r="AG5" s="4" t="s">
        <v>22</v>
      </c>
      <c r="AH5" s="3" t="s">
        <v>23</v>
      </c>
      <c r="AI5" s="3" t="s">
        <v>24</v>
      </c>
      <c r="AJ5" s="2" t="s">
        <v>25</v>
      </c>
      <c r="AK5" s="2"/>
      <c r="AL5" s="17" t="s">
        <v>37</v>
      </c>
      <c r="AM5" s="17" t="s">
        <v>38</v>
      </c>
      <c r="AN5" s="14" t="s">
        <v>39</v>
      </c>
      <c r="AO5" s="13" t="s">
        <v>37</v>
      </c>
      <c r="AP5" s="13" t="s">
        <v>38</v>
      </c>
      <c r="AQ5" s="14" t="s">
        <v>39</v>
      </c>
      <c r="AR5" s="13" t="s">
        <v>37</v>
      </c>
      <c r="AS5" s="13" t="s">
        <v>38</v>
      </c>
      <c r="AT5" s="14" t="s">
        <v>39</v>
      </c>
      <c r="AU5" s="13" t="s">
        <v>37</v>
      </c>
      <c r="AV5" s="13" t="s">
        <v>38</v>
      </c>
      <c r="AW5" s="14" t="s">
        <v>39</v>
      </c>
      <c r="AX5" s="13" t="s">
        <v>37</v>
      </c>
      <c r="AY5" s="13" t="s">
        <v>38</v>
      </c>
      <c r="AZ5" s="14" t="s">
        <v>39</v>
      </c>
      <c r="BA5" s="13" t="s">
        <v>37</v>
      </c>
      <c r="BB5" s="13" t="s">
        <v>38</v>
      </c>
      <c r="BC5" s="14" t="s">
        <v>39</v>
      </c>
      <c r="BD5" s="15" t="s">
        <v>37</v>
      </c>
      <c r="BE5" s="15" t="s">
        <v>38</v>
      </c>
      <c r="BF5" s="15" t="s">
        <v>39</v>
      </c>
    </row>
    <row r="6" spans="1:58" ht="23.25">
      <c r="A6" s="5">
        <v>1</v>
      </c>
      <c r="B6" s="155" t="s">
        <v>577</v>
      </c>
      <c r="C6" s="161" t="s">
        <v>613</v>
      </c>
      <c r="D6" s="57" t="s">
        <v>648</v>
      </c>
      <c r="E6" s="8" t="s">
        <v>803</v>
      </c>
      <c r="F6" s="9">
        <v>1</v>
      </c>
      <c r="G6" s="30">
        <f>DATEDIF(D6,E6,"Y")</f>
        <v>7</v>
      </c>
      <c r="H6" s="30">
        <f>DATEDIF(D6,E6,"YM")</f>
        <v>4</v>
      </c>
      <c r="I6" s="43">
        <v>20.2</v>
      </c>
      <c r="J6" s="43">
        <v>122</v>
      </c>
      <c r="K6" s="24" t="str">
        <f t="shared" ref="K6:K69" si="0">IF(I6=0,"",IF(I6&gt;W6,"น้ำหนักมากเกินเกณฑ์",IF(I6&gt;V6,"น้ำหนักค่อนข้างมาก",IF(I6&gt;=U6,"น้ำหนักตามเกณฑ์",IF(I6&gt;=T6,"น้ำหนักค่อนข้างน้อย","น้ำหนักน้อยกว่าเกณฑ์")))))</f>
        <v>น้ำหนักตามเกณฑ์</v>
      </c>
      <c r="L6" s="24" t="str">
        <f t="shared" ref="L6:L69" si="1">IF(J6=0,"",IF(J6&gt;AC6,"สูง",IF(J6&gt;AB6,"ค่อนข้างสูง",IF(J6&gt;=AA6,"ส่วนสูงตามเกณฑ์",IF(J6&gt;=Z6,"ค่อนข้างเตี้ย","เตี้ย")))))</f>
        <v>ส่วนสูงตามเกณฑ์</v>
      </c>
      <c r="M6" s="24" t="str">
        <f t="shared" ref="M6:M69" si="2">IF(I6=0,"",IF(I6&gt;AJ6,"อ้วน",IF(I6&gt;AI6,"เริ่มอ้วน",IF(I6&gt;AH6,"ท้วม",IF(I6&gt;=AG6,"สมส่วน",IF(I6&gt;=AF6,"ค่อนข้างผอม","ผอม"))))))</f>
        <v>สมส่วน</v>
      </c>
      <c r="N6" s="10" t="str">
        <f>[1]Profile!$B$2</f>
        <v>700101-1</v>
      </c>
      <c r="O6" s="11" t="e">
        <f>#REF!</f>
        <v>#REF!</v>
      </c>
      <c r="P6" s="1" t="str">
        <f t="shared" ref="P6:P37" si="3">CONCATENATE(F6,G6*12+H6)</f>
        <v>188</v>
      </c>
      <c r="Q6" s="1" t="str">
        <f t="shared" ref="Q6:Q37" si="4">CONCATENATE(F6,ROUND(J6,0))</f>
        <v>1122</v>
      </c>
      <c r="R6" s="1">
        <f>ROUND(VLOOKUP($P6,[1]age!$A$2:$M$457,2,FALSE),1)</f>
        <v>24.9</v>
      </c>
      <c r="S6" s="1">
        <f>ROUND(VLOOKUP($P6,[1]age!$A$2:$M$457,3,FALSE),1)</f>
        <v>3.7</v>
      </c>
      <c r="T6" s="1">
        <f>ROUND(VLOOKUP($P6,[1]age!$A$2:$M$457,4,FALSE),1)</f>
        <v>17.600000000000001</v>
      </c>
      <c r="U6" s="1">
        <f>ROUND(VLOOKUP($P6,[1]age!$A$2:$M$457,5,FALSE),1)</f>
        <v>18.899999999999999</v>
      </c>
      <c r="V6" s="1">
        <f>ROUND(VLOOKUP($P6,[1]age!$A$2:$M$457,6,FALSE),1)</f>
        <v>29.9</v>
      </c>
      <c r="W6" s="1">
        <f>ROUND(VLOOKUP($P6,[1]age!$A$2:$M$457,7,FALSE),1)</f>
        <v>32.299999999999997</v>
      </c>
      <c r="X6" s="1">
        <f>ROUND(VLOOKUP($P6,[1]age!$A$2:$M$457,8,FALSE),1)</f>
        <v>121.9</v>
      </c>
      <c r="Y6" s="1">
        <f>ROUND(VLOOKUP($P6,[1]age!$A$2:$M$457,9,FALSE),1)</f>
        <v>5</v>
      </c>
      <c r="Z6" s="1">
        <f>ROUND(VLOOKUP($P6,[1]age!$A$2:$M$457,10,FALSE),1)</f>
        <v>111.9</v>
      </c>
      <c r="AA6" s="1">
        <f>ROUND(VLOOKUP($P6,[1]age!$A$2:$M$457,11,FALSE),1)</f>
        <v>114.4</v>
      </c>
      <c r="AB6" s="1">
        <f>ROUND(VLOOKUP($P6,[1]age!$A$2:$M$457,12,FALSE),1)</f>
        <v>129.30000000000001</v>
      </c>
      <c r="AC6" s="1">
        <f>ROUND(VLOOKUP($P6,[1]age!$A$2:$M$457,13,FALSE),1)</f>
        <v>131.80000000000001</v>
      </c>
      <c r="AD6" s="1">
        <f>ROUND(VLOOKUP($Q6,[1]ht!$A$2:$H$253,2,FALSE),1)</f>
        <v>24.3</v>
      </c>
      <c r="AE6" s="1">
        <f>ROUND(VLOOKUP($Q6,[1]ht!$A$2:$H$253,3,FALSE),1)</f>
        <v>2.4</v>
      </c>
      <c r="AF6" s="1">
        <f>ROUND(VLOOKUP($Q6,[1]ht!$A$2:$H$253,4,FALSE),1)</f>
        <v>19.399999999999999</v>
      </c>
      <c r="AG6" s="1">
        <f>ROUND(VLOOKUP($Q6,[1]ht!$A$2:$H$253,5,FALSE),1)</f>
        <v>20.2</v>
      </c>
      <c r="AH6" s="1">
        <f>ROUND(VLOOKUP($Q6,[1]ht!$A$2:$H$253,6,FALSE),1)</f>
        <v>27.5</v>
      </c>
      <c r="AI6" s="1">
        <f>ROUND(VLOOKUP($Q6,[1]ht!$A$2:$H$253,7,FALSE),1)</f>
        <v>29.1</v>
      </c>
      <c r="AJ6" s="1">
        <f>ROUND(VLOOKUP($Q6,[1]ht!$A$2:$H$253,8,FALSE),1)</f>
        <v>32.299999999999997</v>
      </c>
      <c r="AL6" s="25">
        <v>24</v>
      </c>
      <c r="AM6" s="25">
        <v>13</v>
      </c>
      <c r="AN6" s="34">
        <f>AM6+AL6</f>
        <v>37</v>
      </c>
      <c r="AO6" s="25">
        <v>9</v>
      </c>
      <c r="AP6" s="25">
        <v>3</v>
      </c>
      <c r="AQ6" s="34">
        <f>AP6+AO6</f>
        <v>12</v>
      </c>
      <c r="AR6" s="25">
        <v>3</v>
      </c>
      <c r="AS6" s="25">
        <v>3</v>
      </c>
      <c r="AT6" s="34">
        <f>AR6+AS6</f>
        <v>6</v>
      </c>
      <c r="AU6" s="25">
        <v>10</v>
      </c>
      <c r="AV6" s="25">
        <v>7</v>
      </c>
      <c r="AW6" s="34">
        <f>AU6+AV6</f>
        <v>17</v>
      </c>
      <c r="AX6" s="25">
        <v>1</v>
      </c>
      <c r="AY6" s="25">
        <v>0</v>
      </c>
      <c r="AZ6" s="34">
        <f>AY6+AX6</f>
        <v>1</v>
      </c>
      <c r="BA6" s="25">
        <v>0</v>
      </c>
      <c r="BB6" s="25">
        <v>0</v>
      </c>
      <c r="BC6" s="34">
        <f>BB6+BA6</f>
        <v>0</v>
      </c>
      <c r="BD6" s="25">
        <f>AO6+AR6</f>
        <v>12</v>
      </c>
      <c r="BE6" s="25">
        <f>AP6+AS6</f>
        <v>6</v>
      </c>
      <c r="BF6" s="25">
        <f>AT6+AQ6</f>
        <v>18</v>
      </c>
    </row>
    <row r="7" spans="1:58" ht="23.25">
      <c r="A7" s="5">
        <v>2</v>
      </c>
      <c r="B7" s="156" t="s">
        <v>578</v>
      </c>
      <c r="C7" s="162" t="s">
        <v>614</v>
      </c>
      <c r="D7" s="7" t="s">
        <v>649</v>
      </c>
      <c r="E7" s="167" t="s">
        <v>803</v>
      </c>
      <c r="F7" s="9">
        <v>1</v>
      </c>
      <c r="G7" s="30">
        <f>DATEDIF(D7,E7,"Y")</f>
        <v>7</v>
      </c>
      <c r="H7" s="30">
        <f>DATEDIF(D7,E7,"YM")</f>
        <v>1</v>
      </c>
      <c r="I7" s="43">
        <v>15.6</v>
      </c>
      <c r="J7" s="43">
        <v>109</v>
      </c>
      <c r="K7" s="24" t="str">
        <f t="shared" si="0"/>
        <v>น้ำหนักน้อยกว่าเกณฑ์</v>
      </c>
      <c r="L7" s="24" t="str">
        <f t="shared" si="1"/>
        <v>เตี้ย</v>
      </c>
      <c r="M7" s="24" t="str">
        <f t="shared" si="2"/>
        <v>ค่อนข้างผอม</v>
      </c>
      <c r="N7" s="10" t="str">
        <f>[1]Profile!$B$2</f>
        <v>700101-1</v>
      </c>
      <c r="O7" s="11" t="e">
        <f>#REF!</f>
        <v>#REF!</v>
      </c>
      <c r="P7" s="1" t="str">
        <f t="shared" si="3"/>
        <v>185</v>
      </c>
      <c r="Q7" s="1" t="str">
        <f t="shared" si="4"/>
        <v>1109</v>
      </c>
      <c r="R7" s="1">
        <f>ROUND(VLOOKUP($P7,[1]age!$A$2:$M$457,2,FALSE),1)</f>
        <v>24.3</v>
      </c>
      <c r="S7" s="1">
        <f>ROUND(VLOOKUP($P7,[1]age!$A$2:$M$457,3,FALSE),1)</f>
        <v>3.5</v>
      </c>
      <c r="T7" s="1">
        <f>ROUND(VLOOKUP($P7,[1]age!$A$2:$M$457,4,FALSE),1)</f>
        <v>17.2</v>
      </c>
      <c r="U7" s="1">
        <f>ROUND(VLOOKUP($P7,[1]age!$A$2:$M$457,5,FALSE),1)</f>
        <v>18.399999999999999</v>
      </c>
      <c r="V7" s="1">
        <f>ROUND(VLOOKUP($P7,[1]age!$A$2:$M$457,6,FALSE),1)</f>
        <v>29</v>
      </c>
      <c r="W7" s="1">
        <f>ROUND(VLOOKUP($P7,[1]age!$A$2:$M$457,7,FALSE),1)</f>
        <v>31.4</v>
      </c>
      <c r="X7" s="1">
        <f>ROUND(VLOOKUP($P7,[1]age!$A$2:$M$457,8,FALSE),1)</f>
        <v>120.6</v>
      </c>
      <c r="Y7" s="1">
        <f>ROUND(VLOOKUP($P7,[1]age!$A$2:$M$457,9,FALSE),1)</f>
        <v>4.9000000000000004</v>
      </c>
      <c r="Z7" s="1">
        <f>ROUND(VLOOKUP($P7,[1]age!$A$2:$M$457,10,FALSE),1)</f>
        <v>110.8</v>
      </c>
      <c r="AA7" s="1">
        <f>ROUND(VLOOKUP($P7,[1]age!$A$2:$M$457,11,FALSE),1)</f>
        <v>113.2</v>
      </c>
      <c r="AB7" s="1">
        <f>ROUND(VLOOKUP($P7,[1]age!$A$2:$M$457,12,FALSE),1)</f>
        <v>127.8</v>
      </c>
      <c r="AC7" s="1">
        <f>ROUND(VLOOKUP($P7,[1]age!$A$2:$M$457,13,FALSE),1)</f>
        <v>130.30000000000001</v>
      </c>
      <c r="AD7" s="1">
        <f>ROUND(VLOOKUP($Q7,[1]ht!$A$2:$H$253,2,FALSE),1)</f>
        <v>18.8</v>
      </c>
      <c r="AE7" s="1">
        <f>ROUND(VLOOKUP($Q7,[1]ht!$A$2:$H$253,3,FALSE),1)</f>
        <v>1.7</v>
      </c>
      <c r="AF7" s="1">
        <f>ROUND(VLOOKUP($Q7,[1]ht!$A$2:$H$253,4,FALSE),1)</f>
        <v>15.4</v>
      </c>
      <c r="AG7" s="1">
        <f>ROUND(VLOOKUP($Q7,[1]ht!$A$2:$H$253,5,FALSE),1)</f>
        <v>16.100000000000001</v>
      </c>
      <c r="AH7" s="1">
        <f>ROUND(VLOOKUP($Q7,[1]ht!$A$2:$H$253,6,FALSE),1)</f>
        <v>21.1</v>
      </c>
      <c r="AI7" s="1">
        <f>ROUND(VLOOKUP($Q7,[1]ht!$A$2:$H$253,7,FALSE),1)</f>
        <v>22.1</v>
      </c>
      <c r="AJ7" s="1">
        <f>ROUND(VLOOKUP($Q7,[1]ht!$A$2:$H$253,8,FALSE),1)</f>
        <v>24.2</v>
      </c>
      <c r="AL7" s="212" t="s">
        <v>40</v>
      </c>
      <c r="AM7" s="212"/>
      <c r="AN7" s="212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/>
      <c r="BD7"/>
      <c r="BE7"/>
      <c r="BF7"/>
    </row>
    <row r="8" spans="1:58" ht="23.25">
      <c r="A8" s="5">
        <v>3</v>
      </c>
      <c r="B8" s="156" t="s">
        <v>579</v>
      </c>
      <c r="C8" s="162" t="s">
        <v>615</v>
      </c>
      <c r="D8" s="7" t="s">
        <v>650</v>
      </c>
      <c r="E8" s="167" t="s">
        <v>803</v>
      </c>
      <c r="F8" s="9">
        <v>1</v>
      </c>
      <c r="G8" s="30">
        <f t="shared" ref="G8:G32" si="5">DATEDIF(D8,E8,"Y")</f>
        <v>7</v>
      </c>
      <c r="H8" s="30">
        <f t="shared" ref="H8:H32" si="6">DATEDIF(D8,E8,"YM")</f>
        <v>10</v>
      </c>
      <c r="I8" s="43">
        <v>21.2</v>
      </c>
      <c r="J8" s="43">
        <v>119</v>
      </c>
      <c r="K8" s="24" t="str">
        <f t="shared" si="0"/>
        <v>น้ำหนักตามเกณฑ์</v>
      </c>
      <c r="L8" s="24" t="str">
        <f t="shared" si="1"/>
        <v>ส่วนสูงตามเกณฑ์</v>
      </c>
      <c r="M8" s="24" t="str">
        <f t="shared" si="2"/>
        <v>สมส่วน</v>
      </c>
      <c r="N8" s="10" t="str">
        <f>[1]Profile!$B$2</f>
        <v>700101-1</v>
      </c>
      <c r="O8" s="11" t="e">
        <f>#REF!</f>
        <v>#REF!</v>
      </c>
      <c r="P8" s="1" t="str">
        <f t="shared" si="3"/>
        <v>194</v>
      </c>
      <c r="Q8" s="1" t="str">
        <f t="shared" si="4"/>
        <v>1119</v>
      </c>
      <c r="R8" s="1">
        <f>ROUND(VLOOKUP($P8,[1]age!$A$2:$M$457,2,FALSE),1)</f>
        <v>26.2</v>
      </c>
      <c r="S8" s="1">
        <f>ROUND(VLOOKUP($P8,[1]age!$A$2:$M$457,3,FALSE),1)</f>
        <v>3.9</v>
      </c>
      <c r="T8" s="1">
        <f>ROUND(VLOOKUP($P8,[1]age!$A$2:$M$457,4,FALSE),1)</f>
        <v>18.3</v>
      </c>
      <c r="U8" s="1">
        <f>ROUND(VLOOKUP($P8,[1]age!$A$2:$M$457,5,FALSE),1)</f>
        <v>19.600000000000001</v>
      </c>
      <c r="V8" s="1">
        <f>ROUND(VLOOKUP($P8,[1]age!$A$2:$M$457,6,FALSE),1)</f>
        <v>31.5</v>
      </c>
      <c r="W8" s="1">
        <f>ROUND(VLOOKUP($P8,[1]age!$A$2:$M$457,7,FALSE),1)</f>
        <v>34.1</v>
      </c>
      <c r="X8" s="1">
        <f>ROUND(VLOOKUP($P8,[1]age!$A$2:$M$457,8,FALSE),1)</f>
        <v>124.5</v>
      </c>
      <c r="Y8" s="1">
        <f>ROUND(VLOOKUP($P8,[1]age!$A$2:$M$457,9,FALSE),1)</f>
        <v>5.2</v>
      </c>
      <c r="Z8" s="1">
        <f>ROUND(VLOOKUP($P8,[1]age!$A$2:$M$457,10,FALSE),1)</f>
        <v>114.1</v>
      </c>
      <c r="AA8" s="1">
        <f>ROUND(VLOOKUP($P8,[1]age!$A$2:$M$457,11,FALSE),1)</f>
        <v>116.7</v>
      </c>
      <c r="AB8" s="1">
        <f>ROUND(VLOOKUP($P8,[1]age!$A$2:$M$457,12,FALSE),1)</f>
        <v>132.19999999999999</v>
      </c>
      <c r="AC8" s="1">
        <f>ROUND(VLOOKUP($P8,[1]age!$A$2:$M$457,13,FALSE),1)</f>
        <v>134.9</v>
      </c>
      <c r="AD8" s="1">
        <f>ROUND(VLOOKUP($Q8,[1]ht!$A$2:$H$253,2,FALSE),1)</f>
        <v>22.8</v>
      </c>
      <c r="AE8" s="1">
        <f>ROUND(VLOOKUP($Q8,[1]ht!$A$2:$H$253,3,FALSE),1)</f>
        <v>2.2000000000000002</v>
      </c>
      <c r="AF8" s="1">
        <f>ROUND(VLOOKUP($Q8,[1]ht!$A$2:$H$253,4,FALSE),1)</f>
        <v>18.399999999999999</v>
      </c>
      <c r="AG8" s="1">
        <f>ROUND(VLOOKUP($Q8,[1]ht!$A$2:$H$253,5,FALSE),1)</f>
        <v>19.2</v>
      </c>
      <c r="AH8" s="1">
        <f>ROUND(VLOOKUP($Q8,[1]ht!$A$2:$H$253,6,FALSE),1)</f>
        <v>25.8</v>
      </c>
      <c r="AI8" s="1">
        <f>ROUND(VLOOKUP($Q8,[1]ht!$A$2:$H$253,7,FALSE),1)</f>
        <v>27.2</v>
      </c>
      <c r="AJ8" s="1">
        <f>ROUND(VLOOKUP($Q8,[1]ht!$A$2:$H$253,8,FALSE),1)</f>
        <v>30.1</v>
      </c>
      <c r="AL8" s="215" t="s">
        <v>41</v>
      </c>
      <c r="AM8" s="215"/>
      <c r="AN8" s="215"/>
      <c r="AO8" s="215" t="s">
        <v>42</v>
      </c>
      <c r="AP8" s="215"/>
      <c r="AQ8" s="215"/>
      <c r="AR8" s="215" t="s">
        <v>43</v>
      </c>
      <c r="AS8" s="215"/>
      <c r="AT8" s="215"/>
      <c r="AU8" s="215" t="s">
        <v>44</v>
      </c>
      <c r="AV8" s="215"/>
      <c r="AW8" s="215"/>
      <c r="AX8" s="216" t="s">
        <v>45</v>
      </c>
      <c r="AY8" s="217"/>
      <c r="AZ8" s="218"/>
      <c r="BA8" s="214" t="s">
        <v>46</v>
      </c>
      <c r="BB8" s="214"/>
      <c r="BC8" s="214"/>
      <c r="BD8"/>
      <c r="BE8"/>
      <c r="BF8"/>
    </row>
    <row r="9" spans="1:58" ht="23.25">
      <c r="A9" s="5">
        <v>4</v>
      </c>
      <c r="B9" s="156" t="s">
        <v>580</v>
      </c>
      <c r="C9" s="162" t="s">
        <v>616</v>
      </c>
      <c r="D9" s="7" t="s">
        <v>651</v>
      </c>
      <c r="E9" s="167" t="s">
        <v>803</v>
      </c>
      <c r="F9" s="9">
        <v>1</v>
      </c>
      <c r="G9" s="30">
        <f t="shared" si="5"/>
        <v>7</v>
      </c>
      <c r="H9" s="30">
        <f t="shared" si="6"/>
        <v>5</v>
      </c>
      <c r="I9" s="43">
        <v>18.600000000000001</v>
      </c>
      <c r="J9" s="43">
        <v>110</v>
      </c>
      <c r="K9" s="24" t="str">
        <f t="shared" si="0"/>
        <v>น้ำหนักค่อนข้างน้อย</v>
      </c>
      <c r="L9" s="24" t="str">
        <f t="shared" si="1"/>
        <v>เตี้ย</v>
      </c>
      <c r="M9" s="24" t="str">
        <f t="shared" si="2"/>
        <v>สมส่วน</v>
      </c>
      <c r="N9" s="10" t="str">
        <f>[1]Profile!$B$2</f>
        <v>700101-1</v>
      </c>
      <c r="O9" s="11" t="e">
        <f>#REF!</f>
        <v>#REF!</v>
      </c>
      <c r="P9" s="1" t="str">
        <f t="shared" si="3"/>
        <v>189</v>
      </c>
      <c r="Q9" s="1" t="str">
        <f t="shared" si="4"/>
        <v>1110</v>
      </c>
      <c r="R9" s="1">
        <f>ROUND(VLOOKUP($P9,[1]age!$A$2:$M$457,2,FALSE),1)</f>
        <v>25.1</v>
      </c>
      <c r="S9" s="1">
        <f>ROUND(VLOOKUP($P9,[1]age!$A$2:$M$457,3,FALSE),1)</f>
        <v>3.7</v>
      </c>
      <c r="T9" s="1">
        <f>ROUND(VLOOKUP($P9,[1]age!$A$2:$M$457,4,FALSE),1)</f>
        <v>17.7</v>
      </c>
      <c r="U9" s="1">
        <f>ROUND(VLOOKUP($P9,[1]age!$A$2:$M$457,5,FALSE),1)</f>
        <v>19</v>
      </c>
      <c r="V9" s="1">
        <f>ROUND(VLOOKUP($P9,[1]age!$A$2:$M$457,6,FALSE),1)</f>
        <v>30.2</v>
      </c>
      <c r="W9" s="1">
        <f>ROUND(VLOOKUP($P9,[1]age!$A$2:$M$457,7,FALSE),1)</f>
        <v>32.6</v>
      </c>
      <c r="X9" s="1">
        <f>ROUND(VLOOKUP($P9,[1]age!$A$2:$M$457,8,FALSE),1)</f>
        <v>122.3</v>
      </c>
      <c r="Y9" s="1">
        <f>ROUND(VLOOKUP($P9,[1]age!$A$2:$M$457,9,FALSE),1)</f>
        <v>5</v>
      </c>
      <c r="Z9" s="1">
        <f>ROUND(VLOOKUP($P9,[1]age!$A$2:$M$457,10,FALSE),1)</f>
        <v>112.3</v>
      </c>
      <c r="AA9" s="1">
        <f>ROUND(VLOOKUP($P9,[1]age!$A$2:$M$457,11,FALSE),1)</f>
        <v>114.8</v>
      </c>
      <c r="AB9" s="1">
        <f>ROUND(VLOOKUP($P9,[1]age!$A$2:$M$457,12,FALSE),1)</f>
        <v>129.80000000000001</v>
      </c>
      <c r="AC9" s="1">
        <f>ROUND(VLOOKUP($P9,[1]age!$A$2:$M$457,13,FALSE),1)</f>
        <v>132.30000000000001</v>
      </c>
      <c r="AD9" s="1">
        <f>ROUND(VLOOKUP($Q9,[1]ht!$A$2:$H$253,2,FALSE),1)</f>
        <v>19.2</v>
      </c>
      <c r="AE9" s="1">
        <f>ROUND(VLOOKUP($Q9,[1]ht!$A$2:$H$253,3,FALSE),1)</f>
        <v>1.8</v>
      </c>
      <c r="AF9" s="1">
        <f>ROUND(VLOOKUP($Q9,[1]ht!$A$2:$H$253,4,FALSE),1)</f>
        <v>15.7</v>
      </c>
      <c r="AG9" s="1">
        <f>ROUND(VLOOKUP($Q9,[1]ht!$A$2:$H$253,5,FALSE),1)</f>
        <v>16.399999999999999</v>
      </c>
      <c r="AH9" s="1">
        <f>ROUND(VLOOKUP($Q9,[1]ht!$A$2:$H$253,6,FALSE),1)</f>
        <v>21.6</v>
      </c>
      <c r="AI9" s="1">
        <f>ROUND(VLOOKUP($Q9,[1]ht!$A$2:$H$253,7,FALSE),1)</f>
        <v>22.7</v>
      </c>
      <c r="AJ9" s="1">
        <f>ROUND(VLOOKUP($Q9,[1]ht!$A$2:$H$253,8,FALSE),1)</f>
        <v>24.8</v>
      </c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9"/>
      <c r="AY9" s="220"/>
      <c r="AZ9" s="221"/>
      <c r="BA9" s="214" t="s">
        <v>47</v>
      </c>
      <c r="BB9" s="214"/>
      <c r="BC9" s="214"/>
      <c r="BD9"/>
      <c r="BE9"/>
      <c r="BF9"/>
    </row>
    <row r="10" spans="1:58" ht="23.25">
      <c r="A10" s="5">
        <v>5</v>
      </c>
      <c r="B10" s="156" t="s">
        <v>581</v>
      </c>
      <c r="C10" s="162" t="s">
        <v>617</v>
      </c>
      <c r="D10" s="57" t="s">
        <v>652</v>
      </c>
      <c r="E10" s="167" t="s">
        <v>803</v>
      </c>
      <c r="F10" s="9">
        <v>1</v>
      </c>
      <c r="G10" s="30">
        <f t="shared" si="5"/>
        <v>6</v>
      </c>
      <c r="H10" s="30">
        <f t="shared" si="6"/>
        <v>8</v>
      </c>
      <c r="I10" s="43">
        <v>19.7</v>
      </c>
      <c r="J10" s="43">
        <v>115</v>
      </c>
      <c r="K10" s="24" t="str">
        <f t="shared" si="0"/>
        <v>น้ำหนักตามเกณฑ์</v>
      </c>
      <c r="L10" s="24" t="str">
        <f t="shared" si="1"/>
        <v>ส่วนสูงตามเกณฑ์</v>
      </c>
      <c r="M10" s="24" t="str">
        <f t="shared" si="2"/>
        <v>สมส่วน</v>
      </c>
      <c r="N10" s="10" t="str">
        <f>[1]Profile!$B$2</f>
        <v>700101-1</v>
      </c>
      <c r="O10" s="11" t="e">
        <f>#REF!</f>
        <v>#REF!</v>
      </c>
      <c r="P10" s="1" t="str">
        <f t="shared" si="3"/>
        <v>180</v>
      </c>
      <c r="Q10" s="1" t="str">
        <f t="shared" si="4"/>
        <v>1115</v>
      </c>
      <c r="R10" s="1">
        <f>ROUND(VLOOKUP($P10,[1]age!$A$2:$M$457,2,FALSE),1)</f>
        <v>23.2</v>
      </c>
      <c r="S10" s="1">
        <f>ROUND(VLOOKUP($P10,[1]age!$A$2:$M$457,3,FALSE),1)</f>
        <v>3.3</v>
      </c>
      <c r="T10" s="1">
        <f>ROUND(VLOOKUP($P10,[1]age!$A$2:$M$457,4,FALSE),1)</f>
        <v>16.5</v>
      </c>
      <c r="U10" s="1">
        <f>ROUND(VLOOKUP($P10,[1]age!$A$2:$M$457,5,FALSE),1)</f>
        <v>17.7</v>
      </c>
      <c r="V10" s="1">
        <f>ROUND(VLOOKUP($P10,[1]age!$A$2:$M$457,6,FALSE),1)</f>
        <v>27.6</v>
      </c>
      <c r="W10" s="1">
        <f>ROUND(VLOOKUP($P10,[1]age!$A$2:$M$457,7,FALSE),1)</f>
        <v>29.8</v>
      </c>
      <c r="X10" s="1">
        <f>ROUND(VLOOKUP($P10,[1]age!$A$2:$M$457,8,FALSE),1)</f>
        <v>118.4</v>
      </c>
      <c r="Y10" s="1">
        <f>ROUND(VLOOKUP($P10,[1]age!$A$2:$M$457,9,FALSE),1)</f>
        <v>4.8</v>
      </c>
      <c r="Z10" s="1">
        <f>ROUND(VLOOKUP($P10,[1]age!$A$2:$M$457,10,FALSE),1)</f>
        <v>108.9</v>
      </c>
      <c r="AA10" s="1">
        <f>ROUND(VLOOKUP($P10,[1]age!$A$2:$M$457,11,FALSE),1)</f>
        <v>111.2</v>
      </c>
      <c r="AB10" s="1">
        <f>ROUND(VLOOKUP($P10,[1]age!$A$2:$M$457,12,FALSE),1)</f>
        <v>125.5</v>
      </c>
      <c r="AC10" s="1">
        <f>ROUND(VLOOKUP($P10,[1]age!$A$2:$M$457,13,FALSE),1)</f>
        <v>127.9</v>
      </c>
      <c r="AD10" s="1">
        <f>ROUND(VLOOKUP($Q10,[1]ht!$A$2:$H$253,2,FALSE),1)</f>
        <v>21.1</v>
      </c>
      <c r="AE10" s="1">
        <f>ROUND(VLOOKUP($Q10,[1]ht!$A$2:$H$253,3,FALSE),1)</f>
        <v>2</v>
      </c>
      <c r="AF10" s="1">
        <f>ROUND(VLOOKUP($Q10,[1]ht!$A$2:$H$253,4,FALSE),1)</f>
        <v>17.100000000000001</v>
      </c>
      <c r="AG10" s="1">
        <f>ROUND(VLOOKUP($Q10,[1]ht!$A$2:$H$253,5,FALSE),1)</f>
        <v>17.899999999999999</v>
      </c>
      <c r="AH10" s="1">
        <f>ROUND(VLOOKUP($Q10,[1]ht!$A$2:$H$253,6,FALSE),1)</f>
        <v>23.8</v>
      </c>
      <c r="AI10" s="1">
        <f>ROUND(VLOOKUP($Q10,[1]ht!$A$2:$H$253,7,FALSE),1)</f>
        <v>25</v>
      </c>
      <c r="AJ10" s="1">
        <f>ROUND(VLOOKUP($Q10,[1]ht!$A$2:$H$253,8,FALSE),1)</f>
        <v>27.4</v>
      </c>
      <c r="AL10" s="16" t="s">
        <v>37</v>
      </c>
      <c r="AM10" s="16" t="s">
        <v>38</v>
      </c>
      <c r="AN10" s="14" t="s">
        <v>39</v>
      </c>
      <c r="AO10" s="16" t="s">
        <v>37</v>
      </c>
      <c r="AP10" s="16" t="s">
        <v>38</v>
      </c>
      <c r="AQ10" s="14" t="s">
        <v>39</v>
      </c>
      <c r="AR10" s="16" t="s">
        <v>37</v>
      </c>
      <c r="AS10" s="16" t="s">
        <v>38</v>
      </c>
      <c r="AT10" s="14" t="s">
        <v>39</v>
      </c>
      <c r="AU10" s="16" t="s">
        <v>37</v>
      </c>
      <c r="AV10" s="16" t="s">
        <v>38</v>
      </c>
      <c r="AW10" s="14" t="s">
        <v>39</v>
      </c>
      <c r="AX10" s="16" t="s">
        <v>37</v>
      </c>
      <c r="AY10" s="16" t="s">
        <v>38</v>
      </c>
      <c r="AZ10" s="14" t="s">
        <v>39</v>
      </c>
      <c r="BA10" s="26" t="s">
        <v>37</v>
      </c>
      <c r="BB10" s="26" t="s">
        <v>38</v>
      </c>
      <c r="BC10" s="26" t="s">
        <v>39</v>
      </c>
      <c r="BD10"/>
      <c r="BE10"/>
      <c r="BF10"/>
    </row>
    <row r="11" spans="1:58" ht="23.25">
      <c r="A11" s="5">
        <v>6</v>
      </c>
      <c r="B11" s="156" t="s">
        <v>582</v>
      </c>
      <c r="C11" s="162" t="s">
        <v>618</v>
      </c>
      <c r="D11" s="7" t="s">
        <v>653</v>
      </c>
      <c r="E11" s="167" t="s">
        <v>803</v>
      </c>
      <c r="F11" s="9">
        <v>1</v>
      </c>
      <c r="G11" s="30"/>
      <c r="H11" s="30"/>
      <c r="I11" s="43">
        <v>19.5</v>
      </c>
      <c r="J11" s="43">
        <v>122</v>
      </c>
      <c r="K11" s="164" t="str">
        <f t="shared" ref="K11" si="7">IF(I11=0,"",IF(I11&gt;W11,"น้ำหนักมากเกินเกณฑ์",IF(I11&gt;V11,"น้ำหนักค่อนข้างมาก",IF(I11&gt;=U11,"น้ำหนักตามเกณฑ์",IF(I11&gt;=T11,"น้ำหนักค่อนข้างน้อย","น้ำหนักน้อยกว่าเกณฑ์")))))</f>
        <v>น้ำหนักมากเกินเกณฑ์</v>
      </c>
      <c r="L11" s="24" t="str">
        <f t="shared" ref="L11" si="8">IF(J11=0,"",IF(J11&gt;AC11,"สูง",IF(J11&gt;AB11,"ค่อนข้างสูง",IF(J11&gt;=AA11,"ส่วนสูงตามเกณฑ์",IF(J11&gt;=Z11,"ค่อนข้างเตี้ย","เตี้ย")))))</f>
        <v>สูง</v>
      </c>
      <c r="M11" s="24" t="str">
        <f t="shared" ref="M11" si="9">IF(I11=0,"",IF(I11&gt;AJ11,"อ้วน",IF(I11&gt;AI11,"เริ่มอ้วน",IF(I11&gt;AH11,"ท้วม",IF(I11&gt;=AG11,"สมส่วน",IF(I11&gt;=AF11,"ค่อนข้างผอม","ผอม"))))))</f>
        <v>ค่อนข้างผอม</v>
      </c>
      <c r="N11" s="10" t="str">
        <f>[1]Profile!$B$2</f>
        <v>700101-1</v>
      </c>
      <c r="O11" s="11" t="e">
        <f>#REF!</f>
        <v>#REF!</v>
      </c>
      <c r="P11" s="1" t="str">
        <f t="shared" si="3"/>
        <v>10</v>
      </c>
      <c r="Q11" s="1" t="str">
        <f t="shared" si="4"/>
        <v>1122</v>
      </c>
      <c r="R11" s="1">
        <f>ROUND(VLOOKUP($P11,[1]age!$A$2:$M$457,2,FALSE),1)</f>
        <v>3.4</v>
      </c>
      <c r="S11" s="1">
        <f>ROUND(VLOOKUP($P11,[1]age!$A$2:$M$457,3,FALSE),1)</f>
        <v>0.3</v>
      </c>
      <c r="T11" s="1">
        <f>ROUND(VLOOKUP($P11,[1]age!$A$2:$M$457,4,FALSE),1)</f>
        <v>2.7</v>
      </c>
      <c r="U11" s="1">
        <f>ROUND(VLOOKUP($P11,[1]age!$A$2:$M$457,5,FALSE),1)</f>
        <v>2.8</v>
      </c>
      <c r="V11" s="1">
        <f>ROUND(VLOOKUP($P11,[1]age!$A$2:$M$457,6,FALSE),1)</f>
        <v>3.9</v>
      </c>
      <c r="W11" s="1">
        <f>ROUND(VLOOKUP($P11,[1]age!$A$2:$M$457,7,FALSE),1)</f>
        <v>4</v>
      </c>
      <c r="X11" s="1">
        <f>ROUND(VLOOKUP($P11,[1]age!$A$2:$M$457,8,FALSE),1)</f>
        <v>50.5</v>
      </c>
      <c r="Y11" s="1">
        <f>ROUND(VLOOKUP($P11,[1]age!$A$2:$M$457,9,FALSE),1)</f>
        <v>1.8</v>
      </c>
      <c r="Z11" s="1">
        <f>ROUND(VLOOKUP($P11,[1]age!$A$2:$M$457,10,FALSE),1)</f>
        <v>46.8</v>
      </c>
      <c r="AA11" s="1">
        <f>ROUND(VLOOKUP($P11,[1]age!$A$2:$M$457,11,FALSE),1)</f>
        <v>47.6</v>
      </c>
      <c r="AB11" s="1">
        <f>ROUND(VLOOKUP($P11,[1]age!$A$2:$M$457,12,FALSE),1)</f>
        <v>53.1</v>
      </c>
      <c r="AC11" s="1">
        <f>ROUND(VLOOKUP($P11,[1]age!$A$2:$M$457,13,FALSE),1)</f>
        <v>54.1</v>
      </c>
      <c r="AD11" s="1">
        <f>ROUND(VLOOKUP($Q11,[1]ht!$A$2:$H$253,2,FALSE),1)</f>
        <v>24.3</v>
      </c>
      <c r="AE11" s="1">
        <f>ROUND(VLOOKUP($Q11,[1]ht!$A$2:$H$253,3,FALSE),1)</f>
        <v>2.4</v>
      </c>
      <c r="AF11" s="1">
        <f>ROUND(VLOOKUP($Q11,[1]ht!$A$2:$H$253,4,FALSE),1)</f>
        <v>19.399999999999999</v>
      </c>
      <c r="AG11" s="1">
        <f>ROUND(VLOOKUP($Q11,[1]ht!$A$2:$H$253,5,FALSE),1)</f>
        <v>20.2</v>
      </c>
      <c r="AH11" s="1">
        <f>ROUND(VLOOKUP($Q11,[1]ht!$A$2:$H$253,6,FALSE),1)</f>
        <v>27.5</v>
      </c>
      <c r="AI11" s="1">
        <f>ROUND(VLOOKUP($Q11,[1]ht!$A$2:$H$253,7,FALSE),1)</f>
        <v>29.1</v>
      </c>
      <c r="AJ11" s="1">
        <f>ROUND(VLOOKUP($Q11,[1]ht!$A$2:$H$253,8,FALSE),1)</f>
        <v>32.299999999999997</v>
      </c>
      <c r="AL11" s="33">
        <v>2</v>
      </c>
      <c r="AM11" s="33">
        <v>1</v>
      </c>
      <c r="AN11" s="35">
        <f>AM11+AL11</f>
        <v>3</v>
      </c>
      <c r="AO11" s="33">
        <v>2</v>
      </c>
      <c r="AP11" s="33">
        <v>0</v>
      </c>
      <c r="AQ11" s="35">
        <f>AP11+AO11</f>
        <v>2</v>
      </c>
      <c r="AR11" s="33">
        <v>17</v>
      </c>
      <c r="AS11" s="33">
        <v>10</v>
      </c>
      <c r="AT11" s="35">
        <f>AS11+AR11</f>
        <v>27</v>
      </c>
      <c r="AU11" s="33">
        <v>1</v>
      </c>
      <c r="AV11" s="33">
        <v>1</v>
      </c>
      <c r="AW11" s="35">
        <f>AV11+AU11</f>
        <v>2</v>
      </c>
      <c r="AX11" s="33">
        <v>0</v>
      </c>
      <c r="AY11" s="33">
        <v>0</v>
      </c>
      <c r="AZ11" s="35">
        <f>AY11+AX11</f>
        <v>0</v>
      </c>
      <c r="BA11" s="33">
        <f>AL11+AO11</f>
        <v>4</v>
      </c>
      <c r="BB11" s="33">
        <f>AM11+AP11</f>
        <v>1</v>
      </c>
      <c r="BC11" s="33">
        <f>AN11+AQ11</f>
        <v>5</v>
      </c>
      <c r="BD11"/>
      <c r="BE11"/>
      <c r="BF11"/>
    </row>
    <row r="12" spans="1:58" ht="23.25">
      <c r="A12" s="5">
        <v>7</v>
      </c>
      <c r="B12" s="157" t="s">
        <v>583</v>
      </c>
      <c r="C12" s="162" t="s">
        <v>619</v>
      </c>
      <c r="D12" s="7" t="s">
        <v>654</v>
      </c>
      <c r="E12" s="167" t="s">
        <v>803</v>
      </c>
      <c r="F12" s="9">
        <v>1</v>
      </c>
      <c r="G12" s="30">
        <f t="shared" si="5"/>
        <v>7</v>
      </c>
      <c r="H12" s="30">
        <f t="shared" si="6"/>
        <v>10</v>
      </c>
      <c r="I12" s="43">
        <v>27.3</v>
      </c>
      <c r="J12" s="43">
        <v>124</v>
      </c>
      <c r="K12" s="24" t="str">
        <f t="shared" si="0"/>
        <v>น้ำหนักตามเกณฑ์</v>
      </c>
      <c r="L12" s="24" t="str">
        <f t="shared" si="1"/>
        <v>ส่วนสูงตามเกณฑ์</v>
      </c>
      <c r="M12" s="24" t="str">
        <f t="shared" si="2"/>
        <v>สมส่วน</v>
      </c>
      <c r="N12" s="10" t="str">
        <f>[1]Profile!$B$2</f>
        <v>700101-1</v>
      </c>
      <c r="O12" s="11" t="e">
        <f>#REF!</f>
        <v>#REF!</v>
      </c>
      <c r="P12" s="1" t="str">
        <f t="shared" si="3"/>
        <v>194</v>
      </c>
      <c r="Q12" s="1" t="str">
        <f t="shared" si="4"/>
        <v>1124</v>
      </c>
      <c r="R12" s="1">
        <f>ROUND(VLOOKUP($P12,[1]age!$A$2:$M$457,2,FALSE),1)</f>
        <v>26.2</v>
      </c>
      <c r="S12" s="1">
        <f>ROUND(VLOOKUP($P12,[1]age!$A$2:$M$457,3,FALSE),1)</f>
        <v>3.9</v>
      </c>
      <c r="T12" s="1">
        <f>ROUND(VLOOKUP($P12,[1]age!$A$2:$M$457,4,FALSE),1)</f>
        <v>18.3</v>
      </c>
      <c r="U12" s="1">
        <f>ROUND(VLOOKUP($P12,[1]age!$A$2:$M$457,5,FALSE),1)</f>
        <v>19.600000000000001</v>
      </c>
      <c r="V12" s="1">
        <f>ROUND(VLOOKUP($P12,[1]age!$A$2:$M$457,6,FALSE),1)</f>
        <v>31.5</v>
      </c>
      <c r="W12" s="1">
        <f>ROUND(VLOOKUP($P12,[1]age!$A$2:$M$457,7,FALSE),1)</f>
        <v>34.1</v>
      </c>
      <c r="X12" s="1">
        <f>ROUND(VLOOKUP($P12,[1]age!$A$2:$M$457,8,FALSE),1)</f>
        <v>124.5</v>
      </c>
      <c r="Y12" s="1">
        <f>ROUND(VLOOKUP($P12,[1]age!$A$2:$M$457,9,FALSE),1)</f>
        <v>5.2</v>
      </c>
      <c r="Z12" s="1">
        <f>ROUND(VLOOKUP($P12,[1]age!$A$2:$M$457,10,FALSE),1)</f>
        <v>114.1</v>
      </c>
      <c r="AA12" s="1">
        <f>ROUND(VLOOKUP($P12,[1]age!$A$2:$M$457,11,FALSE),1)</f>
        <v>116.7</v>
      </c>
      <c r="AB12" s="1">
        <f>ROUND(VLOOKUP($P12,[1]age!$A$2:$M$457,12,FALSE),1)</f>
        <v>132.19999999999999</v>
      </c>
      <c r="AC12" s="1">
        <f>ROUND(VLOOKUP($P12,[1]age!$A$2:$M$457,13,FALSE),1)</f>
        <v>134.9</v>
      </c>
      <c r="AD12" s="1">
        <f>ROUND(VLOOKUP($Q12,[1]ht!$A$2:$H$253,2,FALSE),1)</f>
        <v>25.3</v>
      </c>
      <c r="AE12" s="1">
        <f>ROUND(VLOOKUP($Q12,[1]ht!$A$2:$H$253,3,FALSE),1)</f>
        <v>2.6</v>
      </c>
      <c r="AF12" s="1">
        <f>ROUND(VLOOKUP($Q12,[1]ht!$A$2:$H$253,4,FALSE),1)</f>
        <v>20.100000000000001</v>
      </c>
      <c r="AG12" s="1">
        <f>ROUND(VLOOKUP($Q12,[1]ht!$A$2:$H$253,5,FALSE),1)</f>
        <v>20.9</v>
      </c>
      <c r="AH12" s="1">
        <f>ROUND(VLOOKUP($Q12,[1]ht!$A$2:$H$253,6,FALSE),1)</f>
        <v>28.7</v>
      </c>
      <c r="AI12" s="1">
        <f>ROUND(VLOOKUP($Q12,[1]ht!$A$2:$H$253,7,FALSE),1)</f>
        <v>30.4</v>
      </c>
      <c r="AJ12" s="1">
        <f>ROUND(VLOOKUP($Q12,[1]ht!$A$2:$H$253,8,FALSE),1)</f>
        <v>33.9</v>
      </c>
      <c r="AL12" s="213" t="s">
        <v>48</v>
      </c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/>
      <c r="BE12"/>
      <c r="BF12"/>
    </row>
    <row r="13" spans="1:58" ht="23.25">
      <c r="A13" s="5">
        <v>8</v>
      </c>
      <c r="B13" s="156" t="s">
        <v>584</v>
      </c>
      <c r="C13" s="162" t="s">
        <v>620</v>
      </c>
      <c r="D13" s="7" t="s">
        <v>655</v>
      </c>
      <c r="E13" s="167" t="s">
        <v>803</v>
      </c>
      <c r="F13" s="9">
        <v>1</v>
      </c>
      <c r="G13" s="30">
        <f t="shared" si="5"/>
        <v>7</v>
      </c>
      <c r="H13" s="30">
        <f t="shared" si="6"/>
        <v>10</v>
      </c>
      <c r="I13" s="43">
        <v>16.8</v>
      </c>
      <c r="J13" s="43">
        <v>110</v>
      </c>
      <c r="K13" s="24" t="str">
        <f t="shared" si="0"/>
        <v>น้ำหนักน้อยกว่าเกณฑ์</v>
      </c>
      <c r="L13" s="24" t="str">
        <f t="shared" si="1"/>
        <v>เตี้ย</v>
      </c>
      <c r="M13" s="24" t="str">
        <f t="shared" si="2"/>
        <v>สมส่วน</v>
      </c>
      <c r="N13" s="10" t="str">
        <f>[1]Profile!$B$2</f>
        <v>700101-1</v>
      </c>
      <c r="O13" s="11" t="e">
        <f>#REF!</f>
        <v>#REF!</v>
      </c>
      <c r="P13" s="1" t="str">
        <f t="shared" si="3"/>
        <v>194</v>
      </c>
      <c r="Q13" s="1" t="str">
        <f t="shared" si="4"/>
        <v>1110</v>
      </c>
      <c r="R13" s="1">
        <f>ROUND(VLOOKUP($P13,[1]age!$A$2:$M$457,2,FALSE),1)</f>
        <v>26.2</v>
      </c>
      <c r="S13" s="1">
        <f>ROUND(VLOOKUP($P13,[1]age!$A$2:$M$457,3,FALSE),1)</f>
        <v>3.9</v>
      </c>
      <c r="T13" s="1">
        <f>ROUND(VLOOKUP($P13,[1]age!$A$2:$M$457,4,FALSE),1)</f>
        <v>18.3</v>
      </c>
      <c r="U13" s="1">
        <f>ROUND(VLOOKUP($P13,[1]age!$A$2:$M$457,5,FALSE),1)</f>
        <v>19.600000000000001</v>
      </c>
      <c r="V13" s="1">
        <f>ROUND(VLOOKUP($P13,[1]age!$A$2:$M$457,6,FALSE),1)</f>
        <v>31.5</v>
      </c>
      <c r="W13" s="1">
        <f>ROUND(VLOOKUP($P13,[1]age!$A$2:$M$457,7,FALSE),1)</f>
        <v>34.1</v>
      </c>
      <c r="X13" s="1">
        <f>ROUND(VLOOKUP($P13,[1]age!$A$2:$M$457,8,FALSE),1)</f>
        <v>124.5</v>
      </c>
      <c r="Y13" s="1">
        <f>ROUND(VLOOKUP($P13,[1]age!$A$2:$M$457,9,FALSE),1)</f>
        <v>5.2</v>
      </c>
      <c r="Z13" s="1">
        <f>ROUND(VLOOKUP($P13,[1]age!$A$2:$M$457,10,FALSE),1)</f>
        <v>114.1</v>
      </c>
      <c r="AA13" s="1">
        <f>ROUND(VLOOKUP($P13,[1]age!$A$2:$M$457,11,FALSE),1)</f>
        <v>116.7</v>
      </c>
      <c r="AB13" s="1">
        <f>ROUND(VLOOKUP($P13,[1]age!$A$2:$M$457,12,FALSE),1)</f>
        <v>132.19999999999999</v>
      </c>
      <c r="AC13" s="1">
        <f>ROUND(VLOOKUP($P13,[1]age!$A$2:$M$457,13,FALSE),1)</f>
        <v>134.9</v>
      </c>
      <c r="AD13" s="1">
        <f>ROUND(VLOOKUP($Q13,[1]ht!$A$2:$H$253,2,FALSE),1)</f>
        <v>19.2</v>
      </c>
      <c r="AE13" s="1">
        <f>ROUND(VLOOKUP($Q13,[1]ht!$A$2:$H$253,3,FALSE),1)</f>
        <v>1.8</v>
      </c>
      <c r="AF13" s="1">
        <f>ROUND(VLOOKUP($Q13,[1]ht!$A$2:$H$253,4,FALSE),1)</f>
        <v>15.7</v>
      </c>
      <c r="AG13" s="1">
        <f>ROUND(VLOOKUP($Q13,[1]ht!$A$2:$H$253,5,FALSE),1)</f>
        <v>16.399999999999999</v>
      </c>
      <c r="AH13" s="1">
        <f>ROUND(VLOOKUP($Q13,[1]ht!$A$2:$H$253,6,FALSE),1)</f>
        <v>21.6</v>
      </c>
      <c r="AI13" s="1">
        <f>ROUND(VLOOKUP($Q13,[1]ht!$A$2:$H$253,7,FALSE),1)</f>
        <v>22.7</v>
      </c>
      <c r="AJ13" s="1">
        <f>ROUND(VLOOKUP($Q13,[1]ht!$A$2:$H$253,8,FALSE),1)</f>
        <v>24.8</v>
      </c>
      <c r="AL13" s="215" t="s">
        <v>49</v>
      </c>
      <c r="AM13" s="215"/>
      <c r="AN13" s="215"/>
      <c r="AO13" s="216" t="s">
        <v>50</v>
      </c>
      <c r="AP13" s="217"/>
      <c r="AQ13" s="218"/>
      <c r="AR13" s="216" t="s">
        <v>51</v>
      </c>
      <c r="AS13" s="217"/>
      <c r="AT13" s="218"/>
      <c r="AU13" s="216" t="s">
        <v>52</v>
      </c>
      <c r="AV13" s="217"/>
      <c r="AW13" s="218"/>
      <c r="AX13" s="216" t="s">
        <v>53</v>
      </c>
      <c r="AY13" s="217"/>
      <c r="AZ13" s="218"/>
      <c r="BA13" s="216" t="s">
        <v>54</v>
      </c>
      <c r="BB13" s="217"/>
      <c r="BC13" s="218"/>
      <c r="BD13" s="242" t="s">
        <v>55</v>
      </c>
      <c r="BE13" s="243"/>
      <c r="BF13" s="244"/>
    </row>
    <row r="14" spans="1:58" ht="23.25">
      <c r="A14" s="5">
        <v>9</v>
      </c>
      <c r="B14" s="157" t="s">
        <v>585</v>
      </c>
      <c r="C14" s="162" t="s">
        <v>621</v>
      </c>
      <c r="D14" s="7" t="s">
        <v>656</v>
      </c>
      <c r="E14" s="167" t="s">
        <v>803</v>
      </c>
      <c r="F14" s="9">
        <v>1</v>
      </c>
      <c r="G14" s="30">
        <f t="shared" si="5"/>
        <v>7</v>
      </c>
      <c r="H14" s="30">
        <f t="shared" si="6"/>
        <v>10</v>
      </c>
      <c r="I14" s="43">
        <v>19.7</v>
      </c>
      <c r="J14" s="43">
        <v>120</v>
      </c>
      <c r="K14" s="24" t="str">
        <f t="shared" si="0"/>
        <v>น้ำหนักตามเกณฑ์</v>
      </c>
      <c r="L14" s="24" t="str">
        <f t="shared" si="1"/>
        <v>ส่วนสูงตามเกณฑ์</v>
      </c>
      <c r="M14" s="24" t="str">
        <f t="shared" si="2"/>
        <v>สมส่วน</v>
      </c>
      <c r="N14" s="10" t="str">
        <f>[1]Profile!$B$2</f>
        <v>700101-1</v>
      </c>
      <c r="O14" s="11" t="e">
        <f>#REF!</f>
        <v>#REF!</v>
      </c>
      <c r="P14" s="1" t="str">
        <f t="shared" si="3"/>
        <v>194</v>
      </c>
      <c r="Q14" s="1" t="str">
        <f t="shared" si="4"/>
        <v>1120</v>
      </c>
      <c r="R14" s="1">
        <f>ROUND(VLOOKUP($P14,[1]age!$A$2:$M$457,2,FALSE),1)</f>
        <v>26.2</v>
      </c>
      <c r="S14" s="1">
        <f>ROUND(VLOOKUP($P14,[1]age!$A$2:$M$457,3,FALSE),1)</f>
        <v>3.9</v>
      </c>
      <c r="T14" s="1">
        <f>ROUND(VLOOKUP($P14,[1]age!$A$2:$M$457,4,FALSE),1)</f>
        <v>18.3</v>
      </c>
      <c r="U14" s="1">
        <f>ROUND(VLOOKUP($P14,[1]age!$A$2:$M$457,5,FALSE),1)</f>
        <v>19.600000000000001</v>
      </c>
      <c r="V14" s="1">
        <f>ROUND(VLOOKUP($P14,[1]age!$A$2:$M$457,6,FALSE),1)</f>
        <v>31.5</v>
      </c>
      <c r="W14" s="1">
        <f>ROUND(VLOOKUP($P14,[1]age!$A$2:$M$457,7,FALSE),1)</f>
        <v>34.1</v>
      </c>
      <c r="X14" s="1">
        <f>ROUND(VLOOKUP($P14,[1]age!$A$2:$M$457,8,FALSE),1)</f>
        <v>124.5</v>
      </c>
      <c r="Y14" s="1">
        <f>ROUND(VLOOKUP($P14,[1]age!$A$2:$M$457,9,FALSE),1)</f>
        <v>5.2</v>
      </c>
      <c r="Z14" s="1">
        <f>ROUND(VLOOKUP($P14,[1]age!$A$2:$M$457,10,FALSE),1)</f>
        <v>114.1</v>
      </c>
      <c r="AA14" s="1">
        <f>ROUND(VLOOKUP($P14,[1]age!$A$2:$M$457,11,FALSE),1)</f>
        <v>116.7</v>
      </c>
      <c r="AB14" s="1">
        <f>ROUND(VLOOKUP($P14,[1]age!$A$2:$M$457,12,FALSE),1)</f>
        <v>132.19999999999999</v>
      </c>
      <c r="AC14" s="1">
        <f>ROUND(VLOOKUP($P14,[1]age!$A$2:$M$457,13,FALSE),1)</f>
        <v>134.9</v>
      </c>
      <c r="AD14" s="1">
        <f>ROUND(VLOOKUP($Q14,[1]ht!$A$2:$H$253,2,FALSE),1)</f>
        <v>23.3</v>
      </c>
      <c r="AE14" s="1">
        <f>ROUND(VLOOKUP($Q14,[1]ht!$A$2:$H$253,3,FALSE),1)</f>
        <v>2.2999999999999998</v>
      </c>
      <c r="AF14" s="1">
        <f>ROUND(VLOOKUP($Q14,[1]ht!$A$2:$H$253,4,FALSE),1)</f>
        <v>18.7</v>
      </c>
      <c r="AG14" s="1">
        <f>ROUND(VLOOKUP($Q14,[1]ht!$A$2:$H$253,5,FALSE),1)</f>
        <v>19.5</v>
      </c>
      <c r="AH14" s="1">
        <f>ROUND(VLOOKUP($Q14,[1]ht!$A$2:$H$253,6,FALSE),1)</f>
        <v>26.4</v>
      </c>
      <c r="AI14" s="1">
        <f>ROUND(VLOOKUP($Q14,[1]ht!$A$2:$H$253,7,FALSE),1)</f>
        <v>27.9</v>
      </c>
      <c r="AJ14" s="1">
        <f>ROUND(VLOOKUP($Q14,[1]ht!$A$2:$H$253,8,FALSE),1)</f>
        <v>30.8</v>
      </c>
      <c r="AL14" s="215"/>
      <c r="AM14" s="215"/>
      <c r="AN14" s="215"/>
      <c r="AO14" s="219"/>
      <c r="AP14" s="220"/>
      <c r="AQ14" s="221"/>
      <c r="AR14" s="219"/>
      <c r="AS14" s="220"/>
      <c r="AT14" s="221"/>
      <c r="AU14" s="219"/>
      <c r="AV14" s="220"/>
      <c r="AW14" s="221"/>
      <c r="AX14" s="219"/>
      <c r="AY14" s="220"/>
      <c r="AZ14" s="221"/>
      <c r="BA14" s="219"/>
      <c r="BB14" s="220"/>
      <c r="BC14" s="221"/>
      <c r="BD14" s="228" t="s">
        <v>56</v>
      </c>
      <c r="BE14" s="229"/>
      <c r="BF14" s="230"/>
    </row>
    <row r="15" spans="1:58" ht="23.25">
      <c r="A15" s="5">
        <v>10</v>
      </c>
      <c r="B15" s="156" t="s">
        <v>586</v>
      </c>
      <c r="C15" s="162" t="s">
        <v>622</v>
      </c>
      <c r="D15" s="166" t="s">
        <v>657</v>
      </c>
      <c r="E15" s="167" t="s">
        <v>803</v>
      </c>
      <c r="F15" s="9">
        <v>1</v>
      </c>
      <c r="G15" s="30">
        <f t="shared" si="5"/>
        <v>7</v>
      </c>
      <c r="H15" s="30">
        <f t="shared" si="6"/>
        <v>8</v>
      </c>
      <c r="I15" s="43">
        <v>17.3</v>
      </c>
      <c r="J15" s="43">
        <v>113</v>
      </c>
      <c r="K15" s="24" t="str">
        <f t="shared" si="0"/>
        <v>น้ำหนักน้อยกว่าเกณฑ์</v>
      </c>
      <c r="L15" s="24" t="str">
        <f t="shared" si="1"/>
        <v>เตี้ย</v>
      </c>
      <c r="M15" s="24" t="str">
        <f t="shared" si="2"/>
        <v>สมส่วน</v>
      </c>
      <c r="N15" s="10" t="str">
        <f>[1]Profile!$B$2</f>
        <v>700101-1</v>
      </c>
      <c r="O15" s="11" t="e">
        <f>#REF!</f>
        <v>#REF!</v>
      </c>
      <c r="P15" s="1" t="str">
        <f t="shared" si="3"/>
        <v>192</v>
      </c>
      <c r="Q15" s="1" t="str">
        <f t="shared" si="4"/>
        <v>1113</v>
      </c>
      <c r="R15" s="1">
        <f>ROUND(VLOOKUP($P15,[1]age!$A$2:$M$457,2,FALSE),1)</f>
        <v>25.8</v>
      </c>
      <c r="S15" s="1">
        <f>ROUND(VLOOKUP($P15,[1]age!$A$2:$M$457,3,FALSE),1)</f>
        <v>3.8</v>
      </c>
      <c r="T15" s="1">
        <f>ROUND(VLOOKUP($P15,[1]age!$A$2:$M$457,4,FALSE),1)</f>
        <v>18.100000000000001</v>
      </c>
      <c r="U15" s="1">
        <f>ROUND(VLOOKUP($P15,[1]age!$A$2:$M$457,5,FALSE),1)</f>
        <v>19.399999999999999</v>
      </c>
      <c r="V15" s="1">
        <f>ROUND(VLOOKUP($P15,[1]age!$A$2:$M$457,6,FALSE),1)</f>
        <v>30.9</v>
      </c>
      <c r="W15" s="1">
        <f>ROUND(VLOOKUP($P15,[1]age!$A$2:$M$457,7,FALSE),1)</f>
        <v>33.4</v>
      </c>
      <c r="X15" s="1">
        <f>ROUND(VLOOKUP($P15,[1]age!$A$2:$M$457,8,FALSE),1)</f>
        <v>123.6</v>
      </c>
      <c r="Y15" s="1">
        <f>ROUND(VLOOKUP($P15,[1]age!$A$2:$M$457,9,FALSE),1)</f>
        <v>5.0999999999999996</v>
      </c>
      <c r="Z15" s="1">
        <f>ROUND(VLOOKUP($P15,[1]age!$A$2:$M$457,10,FALSE),1)</f>
        <v>113.4</v>
      </c>
      <c r="AA15" s="1">
        <f>ROUND(VLOOKUP($P15,[1]age!$A$2:$M$457,11,FALSE),1)</f>
        <v>115.9</v>
      </c>
      <c r="AB15" s="1">
        <f>ROUND(VLOOKUP($P15,[1]age!$A$2:$M$457,12,FALSE),1)</f>
        <v>131.19999999999999</v>
      </c>
      <c r="AC15" s="1">
        <f>ROUND(VLOOKUP($P15,[1]age!$A$2:$M$457,13,FALSE),1)</f>
        <v>133.80000000000001</v>
      </c>
      <c r="AD15" s="1">
        <f>ROUND(VLOOKUP($Q15,[1]ht!$A$2:$H$253,2,FALSE),1)</f>
        <v>20.3</v>
      </c>
      <c r="AE15" s="1">
        <f>ROUND(VLOOKUP($Q15,[1]ht!$A$2:$H$253,3,FALSE),1)</f>
        <v>1.9</v>
      </c>
      <c r="AF15" s="1">
        <f>ROUND(VLOOKUP($Q15,[1]ht!$A$2:$H$253,4,FALSE),1)</f>
        <v>16.5</v>
      </c>
      <c r="AG15" s="1">
        <f>ROUND(VLOOKUP($Q15,[1]ht!$A$2:$H$253,5,FALSE),1)</f>
        <v>17.2</v>
      </c>
      <c r="AH15" s="1">
        <f>ROUND(VLOOKUP($Q15,[1]ht!$A$2:$H$253,6,FALSE),1)</f>
        <v>22.8</v>
      </c>
      <c r="AI15" s="1">
        <f>ROUND(VLOOKUP($Q15,[1]ht!$A$2:$H$253,7,FALSE),1)</f>
        <v>24</v>
      </c>
      <c r="AJ15" s="1">
        <f>ROUND(VLOOKUP($Q15,[1]ht!$A$2:$H$253,8,FALSE),1)</f>
        <v>26.3</v>
      </c>
      <c r="AL15" s="16" t="s">
        <v>37</v>
      </c>
      <c r="AM15" s="16" t="s">
        <v>38</v>
      </c>
      <c r="AN15" s="14" t="s">
        <v>39</v>
      </c>
      <c r="AO15" s="16" t="s">
        <v>37</v>
      </c>
      <c r="AP15" s="16" t="s">
        <v>38</v>
      </c>
      <c r="AQ15" s="14" t="s">
        <v>39</v>
      </c>
      <c r="AR15" s="16" t="s">
        <v>37</v>
      </c>
      <c r="AS15" s="16" t="s">
        <v>38</v>
      </c>
      <c r="AT15" s="14" t="s">
        <v>39</v>
      </c>
      <c r="AU15" s="16" t="s">
        <v>37</v>
      </c>
      <c r="AV15" s="16" t="s">
        <v>38</v>
      </c>
      <c r="AW15" s="14" t="s">
        <v>39</v>
      </c>
      <c r="AX15" s="16" t="s">
        <v>37</v>
      </c>
      <c r="AY15" s="16" t="s">
        <v>38</v>
      </c>
      <c r="AZ15" s="14" t="s">
        <v>39</v>
      </c>
      <c r="BA15" s="16" t="s">
        <v>37</v>
      </c>
      <c r="BB15" s="16" t="s">
        <v>38</v>
      </c>
      <c r="BC15" s="14" t="s">
        <v>39</v>
      </c>
      <c r="BD15" s="15" t="s">
        <v>37</v>
      </c>
      <c r="BE15" s="15" t="s">
        <v>38</v>
      </c>
      <c r="BF15" s="15" t="s">
        <v>39</v>
      </c>
    </row>
    <row r="16" spans="1:58" ht="23.25">
      <c r="A16" s="5">
        <v>11</v>
      </c>
      <c r="B16" s="156" t="s">
        <v>587</v>
      </c>
      <c r="C16" s="162" t="s">
        <v>623</v>
      </c>
      <c r="D16" s="166" t="s">
        <v>658</v>
      </c>
      <c r="E16" s="167" t="s">
        <v>803</v>
      </c>
      <c r="F16" s="9">
        <v>1</v>
      </c>
      <c r="G16" s="30">
        <f t="shared" si="5"/>
        <v>7</v>
      </c>
      <c r="H16" s="30">
        <f t="shared" si="6"/>
        <v>9</v>
      </c>
      <c r="I16" s="43" t="s">
        <v>810</v>
      </c>
      <c r="J16" s="43">
        <v>127</v>
      </c>
      <c r="K16" s="24" t="str">
        <f t="shared" si="0"/>
        <v>น้ำหนักมากเกินเกณฑ์</v>
      </c>
      <c r="L16" s="24" t="str">
        <f t="shared" si="1"/>
        <v>ส่วนสูงตามเกณฑ์</v>
      </c>
      <c r="M16" s="24" t="str">
        <f t="shared" si="2"/>
        <v>อ้วน</v>
      </c>
      <c r="N16" s="10" t="str">
        <f>[1]Profile!$B$2</f>
        <v>700101-1</v>
      </c>
      <c r="O16" s="11" t="e">
        <f>#REF!</f>
        <v>#REF!</v>
      </c>
      <c r="P16" s="1" t="str">
        <f t="shared" si="3"/>
        <v>193</v>
      </c>
      <c r="Q16" s="1" t="str">
        <f t="shared" si="4"/>
        <v>1127</v>
      </c>
      <c r="R16" s="1">
        <f>ROUND(VLOOKUP($P16,[1]age!$A$2:$M$457,2,FALSE),1)</f>
        <v>26</v>
      </c>
      <c r="S16" s="1">
        <f>ROUND(VLOOKUP($P16,[1]age!$A$2:$M$457,3,FALSE),1)</f>
        <v>3.9</v>
      </c>
      <c r="T16" s="1">
        <f>ROUND(VLOOKUP($P16,[1]age!$A$2:$M$457,4,FALSE),1)</f>
        <v>18.2</v>
      </c>
      <c r="U16" s="1">
        <f>ROUND(VLOOKUP($P16,[1]age!$A$2:$M$457,5,FALSE),1)</f>
        <v>19.5</v>
      </c>
      <c r="V16" s="1">
        <f>ROUND(VLOOKUP($P16,[1]age!$A$2:$M$457,6,FALSE),1)</f>
        <v>31.2</v>
      </c>
      <c r="W16" s="1">
        <f>ROUND(VLOOKUP($P16,[1]age!$A$2:$M$457,7,FALSE),1)</f>
        <v>33.700000000000003</v>
      </c>
      <c r="X16" s="1">
        <f>ROUND(VLOOKUP($P16,[1]age!$A$2:$M$457,8,FALSE),1)</f>
        <v>124</v>
      </c>
      <c r="Y16" s="1">
        <f>ROUND(VLOOKUP($P16,[1]age!$A$2:$M$457,9,FALSE),1)</f>
        <v>5.2</v>
      </c>
      <c r="Z16" s="1">
        <f>ROUND(VLOOKUP($P16,[1]age!$A$2:$M$457,10,FALSE),1)</f>
        <v>113.7</v>
      </c>
      <c r="AA16" s="1">
        <f>ROUND(VLOOKUP($P16,[1]age!$A$2:$M$457,11,FALSE),1)</f>
        <v>116.3</v>
      </c>
      <c r="AB16" s="1">
        <f>ROUND(VLOOKUP($P16,[1]age!$A$2:$M$457,12,FALSE),1)</f>
        <v>131.69999999999999</v>
      </c>
      <c r="AC16" s="1">
        <f>ROUND(VLOOKUP($P16,[1]age!$A$2:$M$457,13,FALSE),1)</f>
        <v>134.30000000000001</v>
      </c>
      <c r="AD16" s="1">
        <f>ROUND(VLOOKUP($Q16,[1]ht!$A$2:$H$253,2,FALSE),1)</f>
        <v>26.9</v>
      </c>
      <c r="AE16" s="1">
        <f>ROUND(VLOOKUP($Q16,[1]ht!$A$2:$H$253,3,FALSE),1)</f>
        <v>2.9</v>
      </c>
      <c r="AF16" s="1">
        <f>ROUND(VLOOKUP($Q16,[1]ht!$A$2:$H$253,4,FALSE),1)</f>
        <v>21.2</v>
      </c>
      <c r="AG16" s="1">
        <f>ROUND(VLOOKUP($Q16,[1]ht!$A$2:$H$253,5,FALSE),1)</f>
        <v>22.1</v>
      </c>
      <c r="AH16" s="1">
        <f>ROUND(VLOOKUP($Q16,[1]ht!$A$2:$H$253,6,FALSE),1)</f>
        <v>30.7</v>
      </c>
      <c r="AI16" s="1">
        <f>ROUND(VLOOKUP($Q16,[1]ht!$A$2:$H$253,7,FALSE),1)</f>
        <v>32.6</v>
      </c>
      <c r="AJ16" s="1">
        <f>ROUND(VLOOKUP($Q16,[1]ht!$A$2:$H$253,8,FALSE),1)</f>
        <v>36.299999999999997</v>
      </c>
      <c r="AL16" s="33">
        <v>8</v>
      </c>
      <c r="AM16" s="33">
        <v>8</v>
      </c>
      <c r="AN16" s="35">
        <f>AL16+AM16</f>
        <v>16</v>
      </c>
      <c r="AO16" s="33">
        <v>7</v>
      </c>
      <c r="AP16" s="33">
        <v>2</v>
      </c>
      <c r="AQ16" s="35">
        <f>AP16+AO16</f>
        <v>9</v>
      </c>
      <c r="AR16" s="33">
        <v>7</v>
      </c>
      <c r="AS16" s="33">
        <v>3</v>
      </c>
      <c r="AT16" s="35">
        <f>AS16+AR16</f>
        <v>10</v>
      </c>
      <c r="AU16" s="33">
        <v>1</v>
      </c>
      <c r="AV16" s="33">
        <v>0</v>
      </c>
      <c r="AW16" s="35">
        <f>AV16+AU16</f>
        <v>1</v>
      </c>
      <c r="AX16" s="33">
        <v>0</v>
      </c>
      <c r="AY16" s="33">
        <v>0</v>
      </c>
      <c r="AZ16" s="35">
        <f>AY16+AX16</f>
        <v>0</v>
      </c>
      <c r="BA16" s="33">
        <v>0</v>
      </c>
      <c r="BB16" s="33">
        <v>0</v>
      </c>
      <c r="BC16" s="33">
        <f>BB16+BA16</f>
        <v>0</v>
      </c>
      <c r="BD16" s="33">
        <f>AX16+BA16</f>
        <v>0</v>
      </c>
      <c r="BE16" s="33">
        <f>AY16+BB16</f>
        <v>0</v>
      </c>
      <c r="BF16" s="33">
        <f>AZ16+BC16</f>
        <v>0</v>
      </c>
    </row>
    <row r="17" spans="1:60" ht="23.25">
      <c r="A17" s="5">
        <v>12</v>
      </c>
      <c r="B17" s="156" t="s">
        <v>588</v>
      </c>
      <c r="C17" s="162" t="s">
        <v>624</v>
      </c>
      <c r="D17" s="166" t="s">
        <v>659</v>
      </c>
      <c r="E17" s="167" t="s">
        <v>803</v>
      </c>
      <c r="F17" s="9">
        <v>1</v>
      </c>
      <c r="G17" s="30">
        <f t="shared" si="5"/>
        <v>7</v>
      </c>
      <c r="H17" s="30">
        <f t="shared" si="6"/>
        <v>0</v>
      </c>
      <c r="I17" s="43">
        <v>21.7</v>
      </c>
      <c r="J17" s="43">
        <v>122</v>
      </c>
      <c r="K17" s="24" t="str">
        <f t="shared" si="0"/>
        <v>น้ำหนักตามเกณฑ์</v>
      </c>
      <c r="L17" s="24" t="str">
        <f t="shared" si="1"/>
        <v>ส่วนสูงตามเกณฑ์</v>
      </c>
      <c r="M17" s="24" t="str">
        <f t="shared" si="2"/>
        <v>สมส่วน</v>
      </c>
      <c r="N17" s="10" t="str">
        <f>[1]Profile!$B$2</f>
        <v>700101-1</v>
      </c>
      <c r="O17" s="11" t="e">
        <f>#REF!</f>
        <v>#REF!</v>
      </c>
      <c r="P17" s="1" t="str">
        <f t="shared" si="3"/>
        <v>184</v>
      </c>
      <c r="Q17" s="1" t="str">
        <f t="shared" si="4"/>
        <v>1122</v>
      </c>
      <c r="R17" s="1">
        <f>ROUND(VLOOKUP($P17,[1]age!$A$2:$M$457,2,FALSE),1)</f>
        <v>24.1</v>
      </c>
      <c r="S17" s="1">
        <f>ROUND(VLOOKUP($P17,[1]age!$A$2:$M$457,3,FALSE),1)</f>
        <v>3.5</v>
      </c>
      <c r="T17" s="1">
        <f>ROUND(VLOOKUP($P17,[1]age!$A$2:$M$457,4,FALSE),1)</f>
        <v>17.100000000000001</v>
      </c>
      <c r="U17" s="1">
        <f>ROUND(VLOOKUP($P17,[1]age!$A$2:$M$457,5,FALSE),1)</f>
        <v>18.3</v>
      </c>
      <c r="V17" s="1">
        <f>ROUND(VLOOKUP($P17,[1]age!$A$2:$M$457,6,FALSE),1)</f>
        <v>28.8</v>
      </c>
      <c r="W17" s="1">
        <f>ROUND(VLOOKUP($P17,[1]age!$A$2:$M$457,7,FALSE),1)</f>
        <v>31</v>
      </c>
      <c r="X17" s="1">
        <f>ROUND(VLOOKUP($P17,[1]age!$A$2:$M$457,8,FALSE),1)</f>
        <v>120.1</v>
      </c>
      <c r="Y17" s="1">
        <f>ROUND(VLOOKUP($P17,[1]age!$A$2:$M$457,9,FALSE),1)</f>
        <v>4.9000000000000004</v>
      </c>
      <c r="Z17" s="1">
        <f>ROUND(VLOOKUP($P17,[1]age!$A$2:$M$457,10,FALSE),1)</f>
        <v>110.4</v>
      </c>
      <c r="AA17" s="1">
        <f>ROUND(VLOOKUP($P17,[1]age!$A$2:$M$457,11,FALSE),1)</f>
        <v>112.8</v>
      </c>
      <c r="AB17" s="1">
        <f>ROUND(VLOOKUP($P17,[1]age!$A$2:$M$457,12,FALSE),1)</f>
        <v>127.4</v>
      </c>
      <c r="AC17" s="1">
        <f>ROUND(VLOOKUP($P17,[1]age!$A$2:$M$457,13,FALSE),1)</f>
        <v>129.80000000000001</v>
      </c>
      <c r="AD17" s="1">
        <f>ROUND(VLOOKUP($Q17,[1]ht!$A$2:$H$253,2,FALSE),1)</f>
        <v>24.3</v>
      </c>
      <c r="AE17" s="1">
        <f>ROUND(VLOOKUP($Q17,[1]ht!$A$2:$H$253,3,FALSE),1)</f>
        <v>2.4</v>
      </c>
      <c r="AF17" s="1">
        <f>ROUND(VLOOKUP($Q17,[1]ht!$A$2:$H$253,4,FALSE),1)</f>
        <v>19.399999999999999</v>
      </c>
      <c r="AG17" s="1">
        <f>ROUND(VLOOKUP($Q17,[1]ht!$A$2:$H$253,5,FALSE),1)</f>
        <v>20.2</v>
      </c>
      <c r="AH17" s="1">
        <f>ROUND(VLOOKUP($Q17,[1]ht!$A$2:$H$253,6,FALSE),1)</f>
        <v>27.5</v>
      </c>
      <c r="AI17" s="1">
        <f>ROUND(VLOOKUP($Q17,[1]ht!$A$2:$H$253,7,FALSE),1)</f>
        <v>29.1</v>
      </c>
      <c r="AJ17" s="1">
        <f>ROUND(VLOOKUP($Q17,[1]ht!$A$2:$H$253,8,FALSE),1)</f>
        <v>32.299999999999997</v>
      </c>
      <c r="AL17"/>
      <c r="AM17" s="18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</row>
    <row r="18" spans="1:60" ht="23.25">
      <c r="A18" s="5">
        <v>13</v>
      </c>
      <c r="B18" s="132" t="s">
        <v>589</v>
      </c>
      <c r="C18" s="162" t="s">
        <v>625</v>
      </c>
      <c r="D18" s="166" t="s">
        <v>660</v>
      </c>
      <c r="E18" s="167" t="s">
        <v>803</v>
      </c>
      <c r="F18" s="9">
        <v>1</v>
      </c>
      <c r="G18" s="30">
        <f t="shared" si="5"/>
        <v>7</v>
      </c>
      <c r="H18" s="30">
        <f t="shared" si="6"/>
        <v>11</v>
      </c>
      <c r="I18" s="43">
        <v>40.1</v>
      </c>
      <c r="J18" s="43">
        <v>132</v>
      </c>
      <c r="K18" s="24" t="str">
        <f t="shared" si="0"/>
        <v>น้ำหนักมากเกินเกณฑ์</v>
      </c>
      <c r="L18" s="24" t="str">
        <f t="shared" si="1"/>
        <v>ส่วนสูงตามเกณฑ์</v>
      </c>
      <c r="M18" s="24" t="str">
        <f t="shared" si="2"/>
        <v>เริ่มอ้วน</v>
      </c>
      <c r="N18" s="10" t="str">
        <f>[1]Profile!$B$2</f>
        <v>700101-1</v>
      </c>
      <c r="O18" s="11" t="e">
        <f>#REF!</f>
        <v>#REF!</v>
      </c>
      <c r="P18" s="1" t="str">
        <f t="shared" si="3"/>
        <v>195</v>
      </c>
      <c r="Q18" s="1" t="str">
        <f t="shared" si="4"/>
        <v>1132</v>
      </c>
      <c r="R18" s="1">
        <f>ROUND(VLOOKUP($P18,[1]age!$A$2:$M$457,2,FALSE),1)</f>
        <v>26.4</v>
      </c>
      <c r="S18" s="1">
        <f>ROUND(VLOOKUP($P18,[1]age!$A$2:$M$457,3,FALSE),1)</f>
        <v>4</v>
      </c>
      <c r="T18" s="1">
        <f>ROUND(VLOOKUP($P18,[1]age!$A$2:$M$457,4,FALSE),1)</f>
        <v>18.399999999999999</v>
      </c>
      <c r="U18" s="1">
        <f>ROUND(VLOOKUP($P18,[1]age!$A$2:$M$457,5,FALSE),1)</f>
        <v>19.8</v>
      </c>
      <c r="V18" s="1">
        <f>ROUND(VLOOKUP($P18,[1]age!$A$2:$M$457,6,FALSE),1)</f>
        <v>31.8</v>
      </c>
      <c r="W18" s="1">
        <f>ROUND(VLOOKUP($P18,[1]age!$A$2:$M$457,7,FALSE),1)</f>
        <v>34.4</v>
      </c>
      <c r="X18" s="1">
        <f>ROUND(VLOOKUP($P18,[1]age!$A$2:$M$457,8,FALSE),1)</f>
        <v>125</v>
      </c>
      <c r="Y18" s="1">
        <f>ROUND(VLOOKUP($P18,[1]age!$A$2:$M$457,9,FALSE),1)</f>
        <v>5.2</v>
      </c>
      <c r="Z18" s="1">
        <f>ROUND(VLOOKUP($P18,[1]age!$A$2:$M$457,10,FALSE),1)</f>
        <v>114.5</v>
      </c>
      <c r="AA18" s="1">
        <f>ROUND(VLOOKUP($P18,[1]age!$A$2:$M$457,11,FALSE),1)</f>
        <v>117.1</v>
      </c>
      <c r="AB18" s="1">
        <f>ROUND(VLOOKUP($P18,[1]age!$A$2:$M$457,12,FALSE),1)</f>
        <v>132.69999999999999</v>
      </c>
      <c r="AC18" s="1">
        <f>ROUND(VLOOKUP($P18,[1]age!$A$2:$M$457,13,FALSE),1)</f>
        <v>135.4</v>
      </c>
      <c r="AD18" s="1">
        <f>ROUND(VLOOKUP($Q18,[1]ht!$A$2:$H$253,2,FALSE),1)</f>
        <v>30</v>
      </c>
      <c r="AE18" s="1">
        <f>ROUND(VLOOKUP($Q18,[1]ht!$A$2:$H$253,3,FALSE),1)</f>
        <v>3.4</v>
      </c>
      <c r="AF18" s="1">
        <f>ROUND(VLOOKUP($Q18,[1]ht!$A$2:$H$253,4,FALSE),1)</f>
        <v>23.1</v>
      </c>
      <c r="AG18" s="1">
        <f>ROUND(VLOOKUP($Q18,[1]ht!$A$2:$H$253,5,FALSE),1)</f>
        <v>24.3</v>
      </c>
      <c r="AH18" s="1">
        <f>ROUND(VLOOKUP($Q18,[1]ht!$A$2:$H$253,6,FALSE),1)</f>
        <v>34.6</v>
      </c>
      <c r="AI18" s="1">
        <f>ROUND(VLOOKUP($Q18,[1]ht!$A$2:$H$253,7,FALSE),1)</f>
        <v>36.799999999999997</v>
      </c>
      <c r="AJ18" s="1">
        <f>ROUND(VLOOKUP($Q18,[1]ht!$A$2:$H$253,8,FALSE),1)</f>
        <v>41.4</v>
      </c>
      <c r="AL18"/>
      <c r="AM18" s="231" t="s">
        <v>58</v>
      </c>
      <c r="AN18" s="232"/>
      <c r="AO18" s="232"/>
      <c r="AP18" s="232"/>
      <c r="AQ18" s="232"/>
      <c r="AR18" s="233"/>
      <c r="AS18" s="19" t="s">
        <v>59</v>
      </c>
      <c r="AT18" s="20"/>
      <c r="AU18" s="20"/>
      <c r="AV18" s="21"/>
      <c r="AW18" s="21"/>
      <c r="AX18" s="21"/>
      <c r="AY18" s="21"/>
      <c r="AZ18" s="21"/>
      <c r="BA18" s="21"/>
      <c r="BB18" s="234" t="s">
        <v>60</v>
      </c>
      <c r="BC18" s="235"/>
      <c r="BD18"/>
      <c r="BE18"/>
      <c r="BF18"/>
    </row>
    <row r="19" spans="1:60" ht="26.25">
      <c r="A19" s="5">
        <v>14</v>
      </c>
      <c r="B19" s="157" t="s">
        <v>590</v>
      </c>
      <c r="C19" s="162" t="s">
        <v>626</v>
      </c>
      <c r="D19" s="166" t="s">
        <v>661</v>
      </c>
      <c r="E19" s="167" t="s">
        <v>803</v>
      </c>
      <c r="F19" s="9">
        <v>1</v>
      </c>
      <c r="G19" s="30">
        <f t="shared" si="5"/>
        <v>7</v>
      </c>
      <c r="H19" s="30">
        <f t="shared" si="6"/>
        <v>5</v>
      </c>
      <c r="I19" s="43">
        <v>19.100000000000001</v>
      </c>
      <c r="J19" s="43">
        <v>116</v>
      </c>
      <c r="K19" s="24" t="str">
        <f t="shared" si="0"/>
        <v>น้ำหนักตามเกณฑ์</v>
      </c>
      <c r="L19" s="24" t="str">
        <f t="shared" si="1"/>
        <v>ส่วนสูงตามเกณฑ์</v>
      </c>
      <c r="M19" s="24" t="str">
        <f t="shared" si="2"/>
        <v>สมส่วน</v>
      </c>
      <c r="N19" s="10" t="str">
        <f>[1]Profile!$B$2</f>
        <v>700101-1</v>
      </c>
      <c r="O19" s="11" t="e">
        <f>#REF!</f>
        <v>#REF!</v>
      </c>
      <c r="P19" s="1" t="str">
        <f t="shared" si="3"/>
        <v>189</v>
      </c>
      <c r="Q19" s="1" t="str">
        <f t="shared" si="4"/>
        <v>1116</v>
      </c>
      <c r="R19" s="1">
        <f>ROUND(VLOOKUP($P19,[1]age!$A$2:$M$457,2,FALSE),1)</f>
        <v>25.1</v>
      </c>
      <c r="S19" s="1">
        <f>ROUND(VLOOKUP($P19,[1]age!$A$2:$M$457,3,FALSE),1)</f>
        <v>3.7</v>
      </c>
      <c r="T19" s="1">
        <f>ROUND(VLOOKUP($P19,[1]age!$A$2:$M$457,4,FALSE),1)</f>
        <v>17.7</v>
      </c>
      <c r="U19" s="1">
        <f>ROUND(VLOOKUP($P19,[1]age!$A$2:$M$457,5,FALSE),1)</f>
        <v>19</v>
      </c>
      <c r="V19" s="1">
        <f>ROUND(VLOOKUP($P19,[1]age!$A$2:$M$457,6,FALSE),1)</f>
        <v>30.2</v>
      </c>
      <c r="W19" s="1">
        <f>ROUND(VLOOKUP($P19,[1]age!$A$2:$M$457,7,FALSE),1)</f>
        <v>32.6</v>
      </c>
      <c r="X19" s="1">
        <f>ROUND(VLOOKUP($P19,[1]age!$A$2:$M$457,8,FALSE),1)</f>
        <v>122.3</v>
      </c>
      <c r="Y19" s="1">
        <f>ROUND(VLOOKUP($P19,[1]age!$A$2:$M$457,9,FALSE),1)</f>
        <v>5</v>
      </c>
      <c r="Z19" s="1">
        <f>ROUND(VLOOKUP($P19,[1]age!$A$2:$M$457,10,FALSE),1)</f>
        <v>112.3</v>
      </c>
      <c r="AA19" s="1">
        <f>ROUND(VLOOKUP($P19,[1]age!$A$2:$M$457,11,FALSE),1)</f>
        <v>114.8</v>
      </c>
      <c r="AB19" s="1">
        <f>ROUND(VLOOKUP($P19,[1]age!$A$2:$M$457,12,FALSE),1)</f>
        <v>129.80000000000001</v>
      </c>
      <c r="AC19" s="1">
        <f>ROUND(VLOOKUP($P19,[1]age!$A$2:$M$457,13,FALSE),1)</f>
        <v>132.30000000000001</v>
      </c>
      <c r="AD19" s="1">
        <f>ROUND(VLOOKUP($Q19,[1]ht!$A$2:$H$253,2,FALSE),1)</f>
        <v>21.5</v>
      </c>
      <c r="AE19" s="1">
        <f>ROUND(VLOOKUP($Q19,[1]ht!$A$2:$H$253,3,FALSE),1)</f>
        <v>2</v>
      </c>
      <c r="AF19" s="1">
        <f>ROUND(VLOOKUP($Q19,[1]ht!$A$2:$H$253,4,FALSE),1)</f>
        <v>17.399999999999999</v>
      </c>
      <c r="AG19" s="1">
        <f>ROUND(VLOOKUP($Q19,[1]ht!$A$2:$H$253,5,FALSE),1)</f>
        <v>18.2</v>
      </c>
      <c r="AH19" s="1">
        <f>ROUND(VLOOKUP($Q19,[1]ht!$A$2:$H$253,6,FALSE),1)</f>
        <v>24.2</v>
      </c>
      <c r="AI19" s="1">
        <f>ROUND(VLOOKUP($Q19,[1]ht!$A$2:$H$253,7,FALSE),1)</f>
        <v>25.5</v>
      </c>
      <c r="AJ19" s="1">
        <f>ROUND(VLOOKUP($Q19,[1]ht!$A$2:$H$253,8,FALSE),1)</f>
        <v>28.1</v>
      </c>
      <c r="AL19"/>
      <c r="AM19" s="238" t="s">
        <v>37</v>
      </c>
      <c r="AN19" s="238"/>
      <c r="AO19" s="238" t="s">
        <v>38</v>
      </c>
      <c r="AP19" s="238"/>
      <c r="AQ19" s="241" t="s">
        <v>39</v>
      </c>
      <c r="AR19" s="241"/>
      <c r="AS19" s="238" t="s">
        <v>37</v>
      </c>
      <c r="AT19" s="238"/>
      <c r="AU19" s="238"/>
      <c r="AV19" s="238" t="s">
        <v>38</v>
      </c>
      <c r="AW19" s="238"/>
      <c r="AX19" s="238"/>
      <c r="AY19" s="239" t="s">
        <v>39</v>
      </c>
      <c r="AZ19" s="239"/>
      <c r="BA19" s="240"/>
      <c r="BB19" s="236"/>
      <c r="BC19" s="237"/>
      <c r="BD19"/>
      <c r="BE19"/>
      <c r="BF19"/>
    </row>
    <row r="20" spans="1:60" ht="23.25">
      <c r="A20" s="5">
        <v>15</v>
      </c>
      <c r="B20" s="157" t="s">
        <v>591</v>
      </c>
      <c r="C20" s="162" t="s">
        <v>627</v>
      </c>
      <c r="D20" s="166" t="s">
        <v>662</v>
      </c>
      <c r="E20" s="167" t="s">
        <v>803</v>
      </c>
      <c r="F20" s="9">
        <v>1</v>
      </c>
      <c r="G20" s="30">
        <f t="shared" si="5"/>
        <v>7</v>
      </c>
      <c r="H20" s="30">
        <f t="shared" si="6"/>
        <v>2</v>
      </c>
      <c r="I20" s="43">
        <v>18.8</v>
      </c>
      <c r="J20" s="43">
        <v>124</v>
      </c>
      <c r="K20" s="24" t="str">
        <f t="shared" si="0"/>
        <v>น้ำหนักตามเกณฑ์</v>
      </c>
      <c r="L20" s="24" t="str">
        <f t="shared" si="1"/>
        <v>ส่วนสูงตามเกณฑ์</v>
      </c>
      <c r="M20" s="24" t="str">
        <f t="shared" si="2"/>
        <v>ผอม</v>
      </c>
      <c r="N20" s="10" t="str">
        <f>[1]Profile!$B$2</f>
        <v>700101-1</v>
      </c>
      <c r="O20" s="11" t="e">
        <f>#REF!</f>
        <v>#REF!</v>
      </c>
      <c r="P20" s="1" t="str">
        <f t="shared" si="3"/>
        <v>186</v>
      </c>
      <c r="Q20" s="1" t="str">
        <f t="shared" si="4"/>
        <v>1124</v>
      </c>
      <c r="R20" s="1">
        <f>ROUND(VLOOKUP($P20,[1]age!$A$2:$M$457,2,FALSE),1)</f>
        <v>24.5</v>
      </c>
      <c r="S20" s="1">
        <f>ROUND(VLOOKUP($P20,[1]age!$A$2:$M$457,3,FALSE),1)</f>
        <v>3.6</v>
      </c>
      <c r="T20" s="1">
        <f>ROUND(VLOOKUP($P20,[1]age!$A$2:$M$457,4,FALSE),1)</f>
        <v>17.3</v>
      </c>
      <c r="U20" s="1">
        <f>ROUND(VLOOKUP($P20,[1]age!$A$2:$M$457,5,FALSE),1)</f>
        <v>18.600000000000001</v>
      </c>
      <c r="V20" s="1">
        <f>ROUND(VLOOKUP($P20,[1]age!$A$2:$M$457,6,FALSE),1)</f>
        <v>29.3</v>
      </c>
      <c r="W20" s="1">
        <f>ROUND(VLOOKUP($P20,[1]age!$A$2:$M$457,7,FALSE),1)</f>
        <v>31.7</v>
      </c>
      <c r="X20" s="1">
        <f>ROUND(VLOOKUP($P20,[1]age!$A$2:$M$457,8,FALSE),1)</f>
        <v>120.9</v>
      </c>
      <c r="Y20" s="1">
        <f>ROUND(VLOOKUP($P20,[1]age!$A$2:$M$457,9,FALSE),1)</f>
        <v>4.9000000000000004</v>
      </c>
      <c r="Z20" s="1">
        <f>ROUND(VLOOKUP($P20,[1]age!$A$2:$M$457,10,FALSE),1)</f>
        <v>111.1</v>
      </c>
      <c r="AA20" s="1">
        <f>ROUND(VLOOKUP($P20,[1]age!$A$2:$M$457,11,FALSE),1)</f>
        <v>113.6</v>
      </c>
      <c r="AB20" s="1">
        <f>ROUND(VLOOKUP($P20,[1]age!$A$2:$M$457,12,FALSE),1)</f>
        <v>128.30000000000001</v>
      </c>
      <c r="AC20" s="1">
        <f>ROUND(VLOOKUP($P20,[1]age!$A$2:$M$457,13,FALSE),1)</f>
        <v>130.80000000000001</v>
      </c>
      <c r="AD20" s="1">
        <f>ROUND(VLOOKUP($Q20,[1]ht!$A$2:$H$253,2,FALSE),1)</f>
        <v>25.3</v>
      </c>
      <c r="AE20" s="1">
        <f>ROUND(VLOOKUP($Q20,[1]ht!$A$2:$H$253,3,FALSE),1)</f>
        <v>2.6</v>
      </c>
      <c r="AF20" s="1">
        <f>ROUND(VLOOKUP($Q20,[1]ht!$A$2:$H$253,4,FALSE),1)</f>
        <v>20.100000000000001</v>
      </c>
      <c r="AG20" s="1">
        <f>ROUND(VLOOKUP($Q20,[1]ht!$A$2:$H$253,5,FALSE),1)</f>
        <v>20.9</v>
      </c>
      <c r="AH20" s="1">
        <f>ROUND(VLOOKUP($Q20,[1]ht!$A$2:$H$253,6,FALSE),1)</f>
        <v>28.7</v>
      </c>
      <c r="AI20" s="1">
        <f>ROUND(VLOOKUP($Q20,[1]ht!$A$2:$H$253,7,FALSE),1)</f>
        <v>30.4</v>
      </c>
      <c r="AJ20" s="1">
        <f>ROUND(VLOOKUP($Q20,[1]ht!$A$2:$H$253,8,FALSE),1)</f>
        <v>33.9</v>
      </c>
      <c r="AL20"/>
      <c r="AM20" s="245">
        <v>10</v>
      </c>
      <c r="AN20" s="245"/>
      <c r="AO20" s="251">
        <v>11</v>
      </c>
      <c r="AP20" s="252"/>
      <c r="AQ20" s="246">
        <f>AO20+AM20</f>
        <v>21</v>
      </c>
      <c r="AR20" s="248"/>
      <c r="AS20" s="245">
        <v>7</v>
      </c>
      <c r="AT20" s="245"/>
      <c r="AU20" s="245"/>
      <c r="AV20" s="245">
        <v>7</v>
      </c>
      <c r="AW20" s="245"/>
      <c r="AX20" s="245"/>
      <c r="AY20" s="246">
        <f>AV20+AS20</f>
        <v>14</v>
      </c>
      <c r="AZ20" s="247"/>
      <c r="BA20" s="248"/>
      <c r="BB20" s="249">
        <f>AY20*100/AQ20</f>
        <v>66.666666666666671</v>
      </c>
      <c r="BC20" s="250"/>
      <c r="BD20"/>
      <c r="BE20"/>
      <c r="BF20"/>
    </row>
    <row r="21" spans="1:60" ht="23.25" customHeight="1">
      <c r="A21" s="5">
        <v>16</v>
      </c>
      <c r="B21" s="156" t="s">
        <v>592</v>
      </c>
      <c r="C21" s="162" t="s">
        <v>628</v>
      </c>
      <c r="D21" s="166" t="s">
        <v>663</v>
      </c>
      <c r="E21" s="167" t="s">
        <v>803</v>
      </c>
      <c r="F21" s="9">
        <v>1</v>
      </c>
      <c r="G21" s="30">
        <f t="shared" si="5"/>
        <v>6</v>
      </c>
      <c r="H21" s="30">
        <f t="shared" si="6"/>
        <v>9</v>
      </c>
      <c r="I21" s="43">
        <v>20.8</v>
      </c>
      <c r="J21" s="43">
        <v>119</v>
      </c>
      <c r="K21" s="24" t="str">
        <f t="shared" si="0"/>
        <v>น้ำหนักตามเกณฑ์</v>
      </c>
      <c r="L21" s="24" t="str">
        <f t="shared" si="1"/>
        <v>ส่วนสูงตามเกณฑ์</v>
      </c>
      <c r="M21" s="24" t="str">
        <f t="shared" si="2"/>
        <v>สมส่วน</v>
      </c>
      <c r="N21" s="10" t="str">
        <f>[1]Profile!$B$2</f>
        <v>700101-1</v>
      </c>
      <c r="O21" s="11" t="e">
        <f>#REF!</f>
        <v>#REF!</v>
      </c>
      <c r="P21" s="1" t="str">
        <f t="shared" si="3"/>
        <v>181</v>
      </c>
      <c r="Q21" s="1" t="str">
        <f t="shared" si="4"/>
        <v>1119</v>
      </c>
      <c r="R21" s="1">
        <f>ROUND(VLOOKUP($P21,[1]age!$A$2:$M$457,2,FALSE),1)</f>
        <v>23.4</v>
      </c>
      <c r="S21" s="1">
        <f>ROUND(VLOOKUP($P21,[1]age!$A$2:$M$457,3,FALSE),1)</f>
        <v>3.4</v>
      </c>
      <c r="T21" s="1">
        <f>ROUND(VLOOKUP($P21,[1]age!$A$2:$M$457,4,FALSE),1)</f>
        <v>16.7</v>
      </c>
      <c r="U21" s="1">
        <f>ROUND(VLOOKUP($P21,[1]age!$A$2:$M$457,5,FALSE),1)</f>
        <v>17.899999999999999</v>
      </c>
      <c r="V21" s="1">
        <f>ROUND(VLOOKUP($P21,[1]age!$A$2:$M$457,6,FALSE),1)</f>
        <v>27.9</v>
      </c>
      <c r="W21" s="1">
        <f>ROUND(VLOOKUP($P21,[1]age!$A$2:$M$457,7,FALSE),1)</f>
        <v>30.1</v>
      </c>
      <c r="X21" s="1">
        <f>ROUND(VLOOKUP($P21,[1]age!$A$2:$M$457,8,FALSE),1)</f>
        <v>118.8</v>
      </c>
      <c r="Y21" s="1">
        <f>ROUND(VLOOKUP($P21,[1]age!$A$2:$M$457,9,FALSE),1)</f>
        <v>4.8</v>
      </c>
      <c r="Z21" s="1">
        <f>ROUND(VLOOKUP($P21,[1]age!$A$2:$M$457,10,FALSE),1)</f>
        <v>109.2</v>
      </c>
      <c r="AA21" s="1">
        <f>ROUND(VLOOKUP($P21,[1]age!$A$2:$M$457,11,FALSE),1)</f>
        <v>111.6</v>
      </c>
      <c r="AB21" s="1">
        <f>ROUND(VLOOKUP($P21,[1]age!$A$2:$M$457,12,FALSE),1)</f>
        <v>126</v>
      </c>
      <c r="AC21" s="1">
        <f>ROUND(VLOOKUP($P21,[1]age!$A$2:$M$457,13,FALSE),1)</f>
        <v>128.4</v>
      </c>
      <c r="AD21" s="1">
        <f>ROUND(VLOOKUP($Q21,[1]ht!$A$2:$H$253,2,FALSE),1)</f>
        <v>22.8</v>
      </c>
      <c r="AE21" s="1">
        <f>ROUND(VLOOKUP($Q21,[1]ht!$A$2:$H$253,3,FALSE),1)</f>
        <v>2.2000000000000002</v>
      </c>
      <c r="AF21" s="1">
        <f>ROUND(VLOOKUP($Q21,[1]ht!$A$2:$H$253,4,FALSE),1)</f>
        <v>18.399999999999999</v>
      </c>
      <c r="AG21" s="1">
        <f>ROUND(VLOOKUP($Q21,[1]ht!$A$2:$H$253,5,FALSE),1)</f>
        <v>19.2</v>
      </c>
      <c r="AH21" s="1">
        <f>ROUND(VLOOKUP($Q21,[1]ht!$A$2:$H$253,6,FALSE),1)</f>
        <v>25.8</v>
      </c>
      <c r="AI21" s="1">
        <f>ROUND(VLOOKUP($Q21,[1]ht!$A$2:$H$253,7,FALSE),1)</f>
        <v>27.2</v>
      </c>
      <c r="AJ21" s="1">
        <f>ROUND(VLOOKUP($Q21,[1]ht!$A$2:$H$253,8,FALSE),1)</f>
        <v>30.1</v>
      </c>
      <c r="AL21"/>
      <c r="AM21" s="22" t="s">
        <v>61</v>
      </c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/>
      <c r="BD21"/>
      <c r="BE21"/>
      <c r="BF21"/>
    </row>
    <row r="22" spans="1:60" ht="26.25" customHeight="1">
      <c r="A22" s="5">
        <v>17</v>
      </c>
      <c r="B22" s="156" t="s">
        <v>593</v>
      </c>
      <c r="C22" s="162" t="s">
        <v>629</v>
      </c>
      <c r="D22" s="166" t="s">
        <v>664</v>
      </c>
      <c r="E22" s="167" t="s">
        <v>803</v>
      </c>
      <c r="F22" s="9">
        <v>1</v>
      </c>
      <c r="G22" s="30">
        <f t="shared" si="5"/>
        <v>7</v>
      </c>
      <c r="H22" s="30">
        <f t="shared" si="6"/>
        <v>2</v>
      </c>
      <c r="I22" s="50" t="s">
        <v>811</v>
      </c>
      <c r="J22" s="50" t="s">
        <v>812</v>
      </c>
      <c r="K22" s="24" t="str">
        <f t="shared" si="0"/>
        <v>น้ำหนักมากเกินเกณฑ์</v>
      </c>
      <c r="L22" s="24" t="str">
        <f t="shared" si="1"/>
        <v>สูง</v>
      </c>
      <c r="M22" s="24" t="str">
        <f t="shared" si="2"/>
        <v>อ้วน</v>
      </c>
      <c r="N22" s="10" t="str">
        <f>[1]Profile!$B$2</f>
        <v>700101-1</v>
      </c>
      <c r="O22" s="11" t="e">
        <f>#REF!</f>
        <v>#REF!</v>
      </c>
      <c r="P22" s="1" t="str">
        <f t="shared" si="3"/>
        <v>186</v>
      </c>
      <c r="Q22" s="1" t="str">
        <f t="shared" si="4"/>
        <v>1122</v>
      </c>
      <c r="R22" s="1">
        <f>ROUND(VLOOKUP($P22,[1]age!$A$2:$M$457,2,FALSE),1)</f>
        <v>24.5</v>
      </c>
      <c r="S22" s="1">
        <f>ROUND(VLOOKUP($P22,[1]age!$A$2:$M$457,3,FALSE),1)</f>
        <v>3.6</v>
      </c>
      <c r="T22" s="1">
        <f>ROUND(VLOOKUP($P22,[1]age!$A$2:$M$457,4,FALSE),1)</f>
        <v>17.3</v>
      </c>
      <c r="U22" s="1">
        <f>ROUND(VLOOKUP($P22,[1]age!$A$2:$M$457,5,FALSE),1)</f>
        <v>18.600000000000001</v>
      </c>
      <c r="V22" s="1">
        <f>ROUND(VLOOKUP($P22,[1]age!$A$2:$M$457,6,FALSE),1)</f>
        <v>29.3</v>
      </c>
      <c r="W22" s="1">
        <f>ROUND(VLOOKUP($P22,[1]age!$A$2:$M$457,7,FALSE),1)</f>
        <v>31.7</v>
      </c>
      <c r="X22" s="1">
        <f>ROUND(VLOOKUP($P22,[1]age!$A$2:$M$457,8,FALSE),1)</f>
        <v>120.9</v>
      </c>
      <c r="Y22" s="1">
        <f>ROUND(VLOOKUP($P22,[1]age!$A$2:$M$457,9,FALSE),1)</f>
        <v>4.9000000000000004</v>
      </c>
      <c r="Z22" s="1">
        <f>ROUND(VLOOKUP($P22,[1]age!$A$2:$M$457,10,FALSE),1)</f>
        <v>111.1</v>
      </c>
      <c r="AA22" s="1">
        <f>ROUND(VLOOKUP($P22,[1]age!$A$2:$M$457,11,FALSE),1)</f>
        <v>113.6</v>
      </c>
      <c r="AB22" s="1">
        <f>ROUND(VLOOKUP($P22,[1]age!$A$2:$M$457,12,FALSE),1)</f>
        <v>128.30000000000001</v>
      </c>
      <c r="AC22" s="1">
        <f>ROUND(VLOOKUP($P22,[1]age!$A$2:$M$457,13,FALSE),1)</f>
        <v>130.80000000000001</v>
      </c>
      <c r="AD22" s="1">
        <f>ROUND(VLOOKUP($Q22,[1]ht!$A$2:$H$253,2,FALSE),1)</f>
        <v>24.3</v>
      </c>
      <c r="AE22" s="1">
        <f>ROUND(VLOOKUP($Q22,[1]ht!$A$2:$H$253,3,FALSE),1)</f>
        <v>2.4</v>
      </c>
      <c r="AF22" s="1">
        <f>ROUND(VLOOKUP($Q22,[1]ht!$A$2:$H$253,4,FALSE),1)</f>
        <v>19.399999999999999</v>
      </c>
      <c r="AG22" s="1">
        <f>ROUND(VLOOKUP($Q22,[1]ht!$A$2:$H$253,5,FALSE),1)</f>
        <v>20.2</v>
      </c>
      <c r="AH22" s="1">
        <f>ROUND(VLOOKUP($Q22,[1]ht!$A$2:$H$253,6,FALSE),1)</f>
        <v>27.5</v>
      </c>
      <c r="AI22" s="1">
        <f>ROUND(VLOOKUP($Q22,[1]ht!$A$2:$H$253,7,FALSE),1)</f>
        <v>29.1</v>
      </c>
      <c r="AJ22" s="1">
        <f>ROUND(VLOOKUP($Q22,[1]ht!$A$2:$H$253,8,FALSE),1)</f>
        <v>32.299999999999997</v>
      </c>
    </row>
    <row r="23" spans="1:60" ht="25.5">
      <c r="A23" s="5">
        <v>18</v>
      </c>
      <c r="B23" s="156" t="s">
        <v>594</v>
      </c>
      <c r="C23" s="162" t="s">
        <v>630</v>
      </c>
      <c r="D23" s="166" t="s">
        <v>665</v>
      </c>
      <c r="E23" s="167" t="s">
        <v>803</v>
      </c>
      <c r="F23" s="9">
        <v>1</v>
      </c>
      <c r="G23" s="30">
        <f t="shared" si="5"/>
        <v>7</v>
      </c>
      <c r="H23" s="30">
        <f t="shared" si="6"/>
        <v>1</v>
      </c>
      <c r="I23" s="9">
        <v>22.2</v>
      </c>
      <c r="J23" s="9">
        <v>119</v>
      </c>
      <c r="K23" s="24" t="str">
        <f t="shared" si="0"/>
        <v>น้ำหนักตามเกณฑ์</v>
      </c>
      <c r="L23" s="24" t="str">
        <f t="shared" si="1"/>
        <v>ส่วนสูงตามเกณฑ์</v>
      </c>
      <c r="M23" s="24" t="str">
        <f t="shared" si="2"/>
        <v>สมส่วน</v>
      </c>
      <c r="N23" s="10" t="str">
        <f>[1]Profile!$B$2</f>
        <v>700101-1</v>
      </c>
      <c r="O23" s="11" t="e">
        <f>#REF!</f>
        <v>#REF!</v>
      </c>
      <c r="P23" s="1" t="str">
        <f t="shared" si="3"/>
        <v>185</v>
      </c>
      <c r="Q23" s="1" t="str">
        <f t="shared" si="4"/>
        <v>1119</v>
      </c>
      <c r="R23" s="1">
        <f>ROUND(VLOOKUP($P23,[1]age!$A$2:$M$457,2,FALSE),1)</f>
        <v>24.3</v>
      </c>
      <c r="S23" s="1">
        <f>ROUND(VLOOKUP($P23,[1]age!$A$2:$M$457,3,FALSE),1)</f>
        <v>3.5</v>
      </c>
      <c r="T23" s="1">
        <f>ROUND(VLOOKUP($P23,[1]age!$A$2:$M$457,4,FALSE),1)</f>
        <v>17.2</v>
      </c>
      <c r="U23" s="1">
        <f>ROUND(VLOOKUP($P23,[1]age!$A$2:$M$457,5,FALSE),1)</f>
        <v>18.399999999999999</v>
      </c>
      <c r="V23" s="1">
        <f>ROUND(VLOOKUP($P23,[1]age!$A$2:$M$457,6,FALSE),1)</f>
        <v>29</v>
      </c>
      <c r="W23" s="1">
        <f>ROUND(VLOOKUP($P23,[1]age!$A$2:$M$457,7,FALSE),1)</f>
        <v>31.4</v>
      </c>
      <c r="X23" s="1">
        <f>ROUND(VLOOKUP($P23,[1]age!$A$2:$M$457,8,FALSE),1)</f>
        <v>120.6</v>
      </c>
      <c r="Y23" s="1">
        <f>ROUND(VLOOKUP($P23,[1]age!$A$2:$M$457,9,FALSE),1)</f>
        <v>4.9000000000000004</v>
      </c>
      <c r="Z23" s="1">
        <f>ROUND(VLOOKUP($P23,[1]age!$A$2:$M$457,10,FALSE),1)</f>
        <v>110.8</v>
      </c>
      <c r="AA23" s="1">
        <f>ROUND(VLOOKUP($P23,[1]age!$A$2:$M$457,11,FALSE),1)</f>
        <v>113.2</v>
      </c>
      <c r="AB23" s="1">
        <f>ROUND(VLOOKUP($P23,[1]age!$A$2:$M$457,12,FALSE),1)</f>
        <v>127.8</v>
      </c>
      <c r="AC23" s="1">
        <f>ROUND(VLOOKUP($P23,[1]age!$A$2:$M$457,13,FALSE),1)</f>
        <v>130.30000000000001</v>
      </c>
      <c r="AD23" s="1">
        <f>ROUND(VLOOKUP($Q23,[1]ht!$A$2:$H$253,2,FALSE),1)</f>
        <v>22.8</v>
      </c>
      <c r="AE23" s="1">
        <f>ROUND(VLOOKUP($Q23,[1]ht!$A$2:$H$253,3,FALSE),1)</f>
        <v>2.2000000000000002</v>
      </c>
      <c r="AF23" s="1">
        <f>ROUND(VLOOKUP($Q23,[1]ht!$A$2:$H$253,4,FALSE),1)</f>
        <v>18.399999999999999</v>
      </c>
      <c r="AG23" s="1">
        <f>ROUND(VLOOKUP($Q23,[1]ht!$A$2:$H$253,5,FALSE),1)</f>
        <v>19.2</v>
      </c>
      <c r="AH23" s="1">
        <f>ROUND(VLOOKUP($Q23,[1]ht!$A$2:$H$253,6,FALSE),1)</f>
        <v>25.8</v>
      </c>
      <c r="AI23" s="1">
        <f>ROUND(VLOOKUP($Q23,[1]ht!$A$2:$H$253,7,FALSE),1)</f>
        <v>27.2</v>
      </c>
      <c r="AJ23" s="1">
        <f>ROUND(VLOOKUP($Q23,[1]ht!$A$2:$H$253,8,FALSE),1)</f>
        <v>30.1</v>
      </c>
      <c r="AM23" s="138" t="s">
        <v>62</v>
      </c>
      <c r="AN23" s="139"/>
      <c r="AO23" s="139"/>
      <c r="AP23" s="139"/>
      <c r="AQ23" s="139"/>
      <c r="AR23" s="139"/>
      <c r="AS23" s="140"/>
      <c r="AT23" s="141"/>
      <c r="AU23" s="141"/>
      <c r="AV23" s="141"/>
      <c r="AW23" s="141"/>
      <c r="AX23" s="141"/>
      <c r="AY23" s="138" t="s">
        <v>63</v>
      </c>
      <c r="AZ23" s="139"/>
      <c r="BA23" s="139"/>
      <c r="BB23" s="139"/>
      <c r="BC23" s="139"/>
      <c r="BD23" s="139"/>
      <c r="BE23" s="141"/>
      <c r="BF23" s="141"/>
      <c r="BG23" s="141"/>
      <c r="BH23" s="141"/>
    </row>
    <row r="24" spans="1:60" ht="23.25" customHeight="1">
      <c r="A24" s="5">
        <v>19</v>
      </c>
      <c r="B24" s="158" t="s">
        <v>595</v>
      </c>
      <c r="C24" s="162" t="s">
        <v>631</v>
      </c>
      <c r="D24" s="166" t="s">
        <v>666</v>
      </c>
      <c r="E24" s="167" t="s">
        <v>803</v>
      </c>
      <c r="F24" s="9">
        <v>1</v>
      </c>
      <c r="G24" s="30">
        <f t="shared" si="5"/>
        <v>7</v>
      </c>
      <c r="H24" s="30">
        <f t="shared" si="6"/>
        <v>11</v>
      </c>
      <c r="I24" s="9">
        <v>20.2</v>
      </c>
      <c r="J24" s="9">
        <v>112</v>
      </c>
      <c r="K24" s="24" t="str">
        <f t="shared" si="0"/>
        <v>น้ำหนักตามเกณฑ์</v>
      </c>
      <c r="L24" s="24" t="str">
        <f t="shared" si="1"/>
        <v>เตี้ย</v>
      </c>
      <c r="M24" s="24" t="str">
        <f t="shared" si="2"/>
        <v>สมส่วน</v>
      </c>
      <c r="N24" s="10" t="str">
        <f>[1]Profile!$B$2</f>
        <v>700101-1</v>
      </c>
      <c r="O24" s="11" t="e">
        <f>#REF!</f>
        <v>#REF!</v>
      </c>
      <c r="P24" s="1" t="str">
        <f t="shared" si="3"/>
        <v>195</v>
      </c>
      <c r="Q24" s="1" t="str">
        <f t="shared" si="4"/>
        <v>1112</v>
      </c>
      <c r="R24" s="1">
        <f>ROUND(VLOOKUP($P24,[1]age!$A$2:$M$457,2,FALSE),1)</f>
        <v>26.4</v>
      </c>
      <c r="S24" s="1">
        <f>ROUND(VLOOKUP($P24,[1]age!$A$2:$M$457,3,FALSE),1)</f>
        <v>4</v>
      </c>
      <c r="T24" s="1">
        <f>ROUND(VLOOKUP($P24,[1]age!$A$2:$M$457,4,FALSE),1)</f>
        <v>18.399999999999999</v>
      </c>
      <c r="U24" s="1">
        <f>ROUND(VLOOKUP($P24,[1]age!$A$2:$M$457,5,FALSE),1)</f>
        <v>19.8</v>
      </c>
      <c r="V24" s="1">
        <f>ROUND(VLOOKUP($P24,[1]age!$A$2:$M$457,6,FALSE),1)</f>
        <v>31.8</v>
      </c>
      <c r="W24" s="1">
        <f>ROUND(VLOOKUP($P24,[1]age!$A$2:$M$457,7,FALSE),1)</f>
        <v>34.4</v>
      </c>
      <c r="X24" s="1">
        <f>ROUND(VLOOKUP($P24,[1]age!$A$2:$M$457,8,FALSE),1)</f>
        <v>125</v>
      </c>
      <c r="Y24" s="1">
        <f>ROUND(VLOOKUP($P24,[1]age!$A$2:$M$457,9,FALSE),1)</f>
        <v>5.2</v>
      </c>
      <c r="Z24" s="1">
        <f>ROUND(VLOOKUP($P24,[1]age!$A$2:$M$457,10,FALSE),1)</f>
        <v>114.5</v>
      </c>
      <c r="AA24" s="1">
        <f>ROUND(VLOOKUP($P24,[1]age!$A$2:$M$457,11,FALSE),1)</f>
        <v>117.1</v>
      </c>
      <c r="AB24" s="1">
        <f>ROUND(VLOOKUP($P24,[1]age!$A$2:$M$457,12,FALSE),1)</f>
        <v>132.69999999999999</v>
      </c>
      <c r="AC24" s="1">
        <f>ROUND(VLOOKUP($P24,[1]age!$A$2:$M$457,13,FALSE),1)</f>
        <v>135.4</v>
      </c>
      <c r="AD24" s="1">
        <f>ROUND(VLOOKUP($Q24,[1]ht!$A$2:$H$253,2,FALSE),1)</f>
        <v>19.899999999999999</v>
      </c>
      <c r="AE24" s="1">
        <f>ROUND(VLOOKUP($Q24,[1]ht!$A$2:$H$253,3,FALSE),1)</f>
        <v>1.8</v>
      </c>
      <c r="AF24" s="1">
        <f>ROUND(VLOOKUP($Q24,[1]ht!$A$2:$H$253,4,FALSE),1)</f>
        <v>16.2</v>
      </c>
      <c r="AG24" s="1">
        <f>ROUND(VLOOKUP($Q24,[1]ht!$A$2:$H$253,5,FALSE),1)</f>
        <v>16.899999999999999</v>
      </c>
      <c r="AH24" s="1">
        <f>ROUND(VLOOKUP($Q24,[1]ht!$A$2:$H$253,6,FALSE),1)</f>
        <v>22.3</v>
      </c>
      <c r="AI24" s="1">
        <f>ROUND(VLOOKUP($Q24,[1]ht!$A$2:$H$253,7,FALSE),1)</f>
        <v>23.5</v>
      </c>
      <c r="AJ24" s="1">
        <f>ROUND(VLOOKUP($Q24,[1]ht!$A$2:$H$253,8,FALSE),1)</f>
        <v>25.7</v>
      </c>
      <c r="AM24" s="138" t="s">
        <v>64</v>
      </c>
      <c r="AN24" s="139" t="s">
        <v>684</v>
      </c>
      <c r="AO24" s="139"/>
      <c r="AP24" s="138"/>
      <c r="AQ24" s="139"/>
      <c r="AR24" s="139"/>
      <c r="AS24" s="140"/>
      <c r="AT24" s="141"/>
      <c r="AU24" s="141"/>
      <c r="AV24" s="141"/>
      <c r="AW24" s="141"/>
      <c r="AX24" s="141"/>
      <c r="AY24" s="138" t="s">
        <v>64</v>
      </c>
      <c r="AZ24" s="139"/>
      <c r="BA24" s="139" t="s">
        <v>684</v>
      </c>
      <c r="BB24" s="139"/>
      <c r="BC24" s="139"/>
      <c r="BD24" s="139"/>
      <c r="BE24" s="141"/>
      <c r="BF24" s="141"/>
      <c r="BG24" s="141"/>
      <c r="BH24" s="141"/>
    </row>
    <row r="25" spans="1:60" ht="26.25" customHeight="1">
      <c r="A25" s="5">
        <v>20</v>
      </c>
      <c r="B25" s="156" t="s">
        <v>596</v>
      </c>
      <c r="C25" s="162" t="s">
        <v>352</v>
      </c>
      <c r="D25" s="166" t="s">
        <v>667</v>
      </c>
      <c r="E25" s="167" t="s">
        <v>803</v>
      </c>
      <c r="F25" s="9">
        <v>1</v>
      </c>
      <c r="G25" s="30">
        <f t="shared" si="5"/>
        <v>7</v>
      </c>
      <c r="H25" s="30">
        <f t="shared" si="6"/>
        <v>10</v>
      </c>
      <c r="I25" s="9">
        <v>21.9</v>
      </c>
      <c r="J25" s="9">
        <v>122</v>
      </c>
      <c r="K25" s="24" t="str">
        <f t="shared" si="0"/>
        <v>น้ำหนักตามเกณฑ์</v>
      </c>
      <c r="L25" s="24" t="str">
        <f t="shared" si="1"/>
        <v>ส่วนสูงตามเกณฑ์</v>
      </c>
      <c r="M25" s="24" t="str">
        <f t="shared" si="2"/>
        <v>สมส่วน</v>
      </c>
      <c r="N25" s="10" t="str">
        <f>[1]Profile!$B$2</f>
        <v>700101-1</v>
      </c>
      <c r="O25" s="11" t="e">
        <f>#REF!</f>
        <v>#REF!</v>
      </c>
      <c r="P25" s="1" t="str">
        <f t="shared" si="3"/>
        <v>194</v>
      </c>
      <c r="Q25" s="1" t="str">
        <f t="shared" si="4"/>
        <v>1122</v>
      </c>
      <c r="R25" s="1">
        <f>ROUND(VLOOKUP($P25,[1]age!$A$2:$M$457,2,FALSE),1)</f>
        <v>26.2</v>
      </c>
      <c r="S25" s="1">
        <f>ROUND(VLOOKUP($P25,[1]age!$A$2:$M$457,3,FALSE),1)</f>
        <v>3.9</v>
      </c>
      <c r="T25" s="1">
        <f>ROUND(VLOOKUP($P25,[1]age!$A$2:$M$457,4,FALSE),1)</f>
        <v>18.3</v>
      </c>
      <c r="U25" s="1">
        <f>ROUND(VLOOKUP($P25,[1]age!$A$2:$M$457,5,FALSE),1)</f>
        <v>19.600000000000001</v>
      </c>
      <c r="V25" s="1">
        <f>ROUND(VLOOKUP($P25,[1]age!$A$2:$M$457,6,FALSE),1)</f>
        <v>31.5</v>
      </c>
      <c r="W25" s="1">
        <f>ROUND(VLOOKUP($P25,[1]age!$A$2:$M$457,7,FALSE),1)</f>
        <v>34.1</v>
      </c>
      <c r="X25" s="1">
        <f>ROUND(VLOOKUP($P25,[1]age!$A$2:$M$457,8,FALSE),1)</f>
        <v>124.5</v>
      </c>
      <c r="Y25" s="1">
        <f>ROUND(VLOOKUP($P25,[1]age!$A$2:$M$457,9,FALSE),1)</f>
        <v>5.2</v>
      </c>
      <c r="Z25" s="1">
        <f>ROUND(VLOOKUP($P25,[1]age!$A$2:$M$457,10,FALSE),1)</f>
        <v>114.1</v>
      </c>
      <c r="AA25" s="1">
        <f>ROUND(VLOOKUP($P25,[1]age!$A$2:$M$457,11,FALSE),1)</f>
        <v>116.7</v>
      </c>
      <c r="AB25" s="1">
        <f>ROUND(VLOOKUP($P25,[1]age!$A$2:$M$457,12,FALSE),1)</f>
        <v>132.19999999999999</v>
      </c>
      <c r="AC25" s="1">
        <f>ROUND(VLOOKUP($P25,[1]age!$A$2:$M$457,13,FALSE),1)</f>
        <v>134.9</v>
      </c>
      <c r="AD25" s="1">
        <f>ROUND(VLOOKUP($Q25,[1]ht!$A$2:$H$253,2,FALSE),1)</f>
        <v>24.3</v>
      </c>
      <c r="AE25" s="1">
        <f>ROUND(VLOOKUP($Q25,[1]ht!$A$2:$H$253,3,FALSE),1)</f>
        <v>2.4</v>
      </c>
      <c r="AF25" s="1">
        <f>ROUND(VLOOKUP($Q25,[1]ht!$A$2:$H$253,4,FALSE),1)</f>
        <v>19.399999999999999</v>
      </c>
      <c r="AG25" s="1">
        <f>ROUND(VLOOKUP($Q25,[1]ht!$A$2:$H$253,5,FALSE),1)</f>
        <v>20.2</v>
      </c>
      <c r="AH25" s="1">
        <f>ROUND(VLOOKUP($Q25,[1]ht!$A$2:$H$253,6,FALSE),1)</f>
        <v>27.5</v>
      </c>
      <c r="AI25" s="1">
        <f>ROUND(VLOOKUP($Q25,[1]ht!$A$2:$H$253,7,FALSE),1)</f>
        <v>29.1</v>
      </c>
      <c r="AJ25" s="1">
        <f>ROUND(VLOOKUP($Q25,[1]ht!$A$2:$H$253,8,FALSE),1)</f>
        <v>32.299999999999997</v>
      </c>
      <c r="AM25" s="23"/>
      <c r="AN25"/>
      <c r="AO25"/>
      <c r="AP25" s="23"/>
      <c r="AQ25"/>
      <c r="AR25"/>
      <c r="AS25"/>
    </row>
    <row r="26" spans="1:60" ht="23.25">
      <c r="A26" s="5">
        <v>21</v>
      </c>
      <c r="B26" s="157" t="s">
        <v>597</v>
      </c>
      <c r="C26" s="162" t="s">
        <v>632</v>
      </c>
      <c r="D26" s="166" t="s">
        <v>668</v>
      </c>
      <c r="E26" s="167" t="s">
        <v>803</v>
      </c>
      <c r="F26" s="9">
        <v>1</v>
      </c>
      <c r="G26" s="30">
        <f t="shared" si="5"/>
        <v>7</v>
      </c>
      <c r="H26" s="30">
        <f t="shared" si="6"/>
        <v>7</v>
      </c>
      <c r="I26" s="9">
        <v>21.4</v>
      </c>
      <c r="J26" s="9">
        <v>120</v>
      </c>
      <c r="K26" s="24" t="str">
        <f t="shared" si="0"/>
        <v>น้ำหนักตามเกณฑ์</v>
      </c>
      <c r="L26" s="24" t="str">
        <f t="shared" si="1"/>
        <v>ส่วนสูงตามเกณฑ์</v>
      </c>
      <c r="M26" s="24" t="str">
        <f t="shared" si="2"/>
        <v>สมส่วน</v>
      </c>
      <c r="N26" s="10" t="str">
        <f>[1]Profile!$B$2</f>
        <v>700101-1</v>
      </c>
      <c r="O26" s="11" t="e">
        <f>#REF!</f>
        <v>#REF!</v>
      </c>
      <c r="P26" s="1" t="str">
        <f t="shared" si="3"/>
        <v>191</v>
      </c>
      <c r="Q26" s="1" t="str">
        <f t="shared" si="4"/>
        <v>1120</v>
      </c>
      <c r="R26" s="1">
        <f>ROUND(VLOOKUP($P26,[1]age!$A$2:$M$457,2,FALSE),1)</f>
        <v>25.6</v>
      </c>
      <c r="S26" s="1">
        <f>ROUND(VLOOKUP($P26,[1]age!$A$2:$M$457,3,FALSE),1)</f>
        <v>3.8</v>
      </c>
      <c r="T26" s="1">
        <f>ROUND(VLOOKUP($P26,[1]age!$A$2:$M$457,4,FALSE),1)</f>
        <v>18</v>
      </c>
      <c r="U26" s="1">
        <f>ROUND(VLOOKUP($P26,[1]age!$A$2:$M$457,5,FALSE),1)</f>
        <v>19.3</v>
      </c>
      <c r="V26" s="1">
        <f>ROUND(VLOOKUP($P26,[1]age!$A$2:$M$457,6,FALSE),1)</f>
        <v>30.7</v>
      </c>
      <c r="W26" s="1">
        <f>ROUND(VLOOKUP($P26,[1]age!$A$2:$M$457,7,FALSE),1)</f>
        <v>33.200000000000003</v>
      </c>
      <c r="X26" s="1">
        <f>ROUND(VLOOKUP($P26,[1]age!$A$2:$M$457,8,FALSE),1)</f>
        <v>123.2</v>
      </c>
      <c r="Y26" s="1">
        <f>ROUND(VLOOKUP($P26,[1]age!$A$2:$M$457,9,FALSE),1)</f>
        <v>5.0999999999999996</v>
      </c>
      <c r="Z26" s="1">
        <f>ROUND(VLOOKUP($P26,[1]age!$A$2:$M$457,10,FALSE),1)</f>
        <v>113</v>
      </c>
      <c r="AA26" s="1">
        <f>ROUND(VLOOKUP($P26,[1]age!$A$2:$M$457,11,FALSE),1)</f>
        <v>115.5</v>
      </c>
      <c r="AB26" s="1">
        <f>ROUND(VLOOKUP($P26,[1]age!$A$2:$M$457,12,FALSE),1)</f>
        <v>130.80000000000001</v>
      </c>
      <c r="AC26" s="1">
        <f>ROUND(VLOOKUP($P26,[1]age!$A$2:$M$457,13,FALSE),1)</f>
        <v>133.30000000000001</v>
      </c>
      <c r="AD26" s="1">
        <f>ROUND(VLOOKUP($Q26,[1]ht!$A$2:$H$253,2,FALSE),1)</f>
        <v>23.3</v>
      </c>
      <c r="AE26" s="1">
        <f>ROUND(VLOOKUP($Q26,[1]ht!$A$2:$H$253,3,FALSE),1)</f>
        <v>2.2999999999999998</v>
      </c>
      <c r="AF26" s="1">
        <f>ROUND(VLOOKUP($Q26,[1]ht!$A$2:$H$253,4,FALSE),1)</f>
        <v>18.7</v>
      </c>
      <c r="AG26" s="1">
        <f>ROUND(VLOOKUP($Q26,[1]ht!$A$2:$H$253,5,FALSE),1)</f>
        <v>19.5</v>
      </c>
      <c r="AH26" s="1">
        <f>ROUND(VLOOKUP($Q26,[1]ht!$A$2:$H$253,6,FALSE),1)</f>
        <v>26.4</v>
      </c>
      <c r="AI26" s="1">
        <f>ROUND(VLOOKUP($Q26,[1]ht!$A$2:$H$253,7,FALSE),1)</f>
        <v>27.9</v>
      </c>
      <c r="AJ26" s="1">
        <f>ROUND(VLOOKUP($Q26,[1]ht!$A$2:$H$253,8,FALSE),1)</f>
        <v>30.8</v>
      </c>
    </row>
    <row r="27" spans="1:60" ht="23.25">
      <c r="A27" s="5">
        <v>22</v>
      </c>
      <c r="B27" s="158" t="s">
        <v>598</v>
      </c>
      <c r="C27" s="162" t="s">
        <v>633</v>
      </c>
      <c r="D27" s="166" t="s">
        <v>669</v>
      </c>
      <c r="E27" s="167" t="s">
        <v>803</v>
      </c>
      <c r="F27" s="9">
        <v>1</v>
      </c>
      <c r="G27" s="30">
        <f t="shared" si="5"/>
        <v>7</v>
      </c>
      <c r="H27" s="30">
        <f t="shared" si="6"/>
        <v>7</v>
      </c>
      <c r="I27" s="9">
        <v>20.8</v>
      </c>
      <c r="J27" s="9">
        <v>119</v>
      </c>
      <c r="K27" s="24" t="str">
        <f t="shared" si="0"/>
        <v>น้ำหนักตามเกณฑ์</v>
      </c>
      <c r="L27" s="24" t="str">
        <f t="shared" si="1"/>
        <v>ส่วนสูงตามเกณฑ์</v>
      </c>
      <c r="M27" s="24" t="str">
        <f t="shared" si="2"/>
        <v>สมส่วน</v>
      </c>
      <c r="N27" s="10" t="str">
        <f>[1]Profile!$B$2</f>
        <v>700101-1</v>
      </c>
      <c r="O27" s="11" t="e">
        <f>#REF!</f>
        <v>#REF!</v>
      </c>
      <c r="P27" s="1" t="str">
        <f t="shared" si="3"/>
        <v>191</v>
      </c>
      <c r="Q27" s="1" t="str">
        <f t="shared" si="4"/>
        <v>1119</v>
      </c>
      <c r="R27" s="1">
        <f>ROUND(VLOOKUP($P27,[1]age!$A$2:$M$457,2,FALSE),1)</f>
        <v>25.6</v>
      </c>
      <c r="S27" s="1">
        <f>ROUND(VLOOKUP($P27,[1]age!$A$2:$M$457,3,FALSE),1)</f>
        <v>3.8</v>
      </c>
      <c r="T27" s="1">
        <f>ROUND(VLOOKUP($P27,[1]age!$A$2:$M$457,4,FALSE),1)</f>
        <v>18</v>
      </c>
      <c r="U27" s="1">
        <f>ROUND(VLOOKUP($P27,[1]age!$A$2:$M$457,5,FALSE),1)</f>
        <v>19.3</v>
      </c>
      <c r="V27" s="1">
        <f>ROUND(VLOOKUP($P27,[1]age!$A$2:$M$457,6,FALSE),1)</f>
        <v>30.7</v>
      </c>
      <c r="W27" s="1">
        <f>ROUND(VLOOKUP($P27,[1]age!$A$2:$M$457,7,FALSE),1)</f>
        <v>33.200000000000003</v>
      </c>
      <c r="X27" s="1">
        <f>ROUND(VLOOKUP($P27,[1]age!$A$2:$M$457,8,FALSE),1)</f>
        <v>123.2</v>
      </c>
      <c r="Y27" s="1">
        <f>ROUND(VLOOKUP($P27,[1]age!$A$2:$M$457,9,FALSE),1)</f>
        <v>5.0999999999999996</v>
      </c>
      <c r="Z27" s="1">
        <f>ROUND(VLOOKUP($P27,[1]age!$A$2:$M$457,10,FALSE),1)</f>
        <v>113</v>
      </c>
      <c r="AA27" s="1">
        <f>ROUND(VLOOKUP($P27,[1]age!$A$2:$M$457,11,FALSE),1)</f>
        <v>115.5</v>
      </c>
      <c r="AB27" s="1">
        <f>ROUND(VLOOKUP($P27,[1]age!$A$2:$M$457,12,FALSE),1)</f>
        <v>130.80000000000001</v>
      </c>
      <c r="AC27" s="1">
        <f>ROUND(VLOOKUP($P27,[1]age!$A$2:$M$457,13,FALSE),1)</f>
        <v>133.30000000000001</v>
      </c>
      <c r="AD27" s="1">
        <f>ROUND(VLOOKUP($Q27,[1]ht!$A$2:$H$253,2,FALSE),1)</f>
        <v>22.8</v>
      </c>
      <c r="AE27" s="1">
        <f>ROUND(VLOOKUP($Q27,[1]ht!$A$2:$H$253,3,FALSE),1)</f>
        <v>2.2000000000000002</v>
      </c>
      <c r="AF27" s="1">
        <f>ROUND(VLOOKUP($Q27,[1]ht!$A$2:$H$253,4,FALSE),1)</f>
        <v>18.399999999999999</v>
      </c>
      <c r="AG27" s="1">
        <f>ROUND(VLOOKUP($Q27,[1]ht!$A$2:$H$253,5,FALSE),1)</f>
        <v>19.2</v>
      </c>
      <c r="AH27" s="1">
        <f>ROUND(VLOOKUP($Q27,[1]ht!$A$2:$H$253,6,FALSE),1)</f>
        <v>25.8</v>
      </c>
      <c r="AI27" s="1">
        <f>ROUND(VLOOKUP($Q27,[1]ht!$A$2:$H$253,7,FALSE),1)</f>
        <v>27.2</v>
      </c>
      <c r="AJ27" s="1">
        <f>ROUND(VLOOKUP($Q27,[1]ht!$A$2:$H$253,8,FALSE),1)</f>
        <v>30.1</v>
      </c>
    </row>
    <row r="28" spans="1:60" ht="23.25">
      <c r="A28" s="5">
        <v>23</v>
      </c>
      <c r="B28" s="156" t="s">
        <v>599</v>
      </c>
      <c r="C28" s="162" t="s">
        <v>634</v>
      </c>
      <c r="D28" s="166" t="s">
        <v>670</v>
      </c>
      <c r="E28" s="167" t="s">
        <v>803</v>
      </c>
      <c r="F28" s="9">
        <v>1</v>
      </c>
      <c r="G28" s="30">
        <f t="shared" si="5"/>
        <v>7</v>
      </c>
      <c r="H28" s="30">
        <f t="shared" si="6"/>
        <v>1</v>
      </c>
      <c r="I28" s="9">
        <v>16.399999999999999</v>
      </c>
      <c r="J28" s="9">
        <v>112</v>
      </c>
      <c r="K28" s="24" t="str">
        <f t="shared" si="0"/>
        <v>น้ำหนักน้อยกว่าเกณฑ์</v>
      </c>
      <c r="L28" s="24" t="str">
        <f t="shared" si="1"/>
        <v>ค่อนข้างเตี้ย</v>
      </c>
      <c r="M28" s="24" t="str">
        <f t="shared" si="2"/>
        <v>ค่อนข้างผอม</v>
      </c>
      <c r="N28" s="10" t="str">
        <f>[1]Profile!$B$2</f>
        <v>700101-1</v>
      </c>
      <c r="O28" s="11" t="e">
        <f>#REF!</f>
        <v>#REF!</v>
      </c>
      <c r="P28" s="1" t="str">
        <f t="shared" si="3"/>
        <v>185</v>
      </c>
      <c r="Q28" s="1" t="str">
        <f t="shared" si="4"/>
        <v>1112</v>
      </c>
      <c r="R28" s="1">
        <f>ROUND(VLOOKUP($P28,[1]age!$A$2:$M$457,2,FALSE),1)</f>
        <v>24.3</v>
      </c>
      <c r="S28" s="1">
        <f>ROUND(VLOOKUP($P28,[1]age!$A$2:$M$457,3,FALSE),1)</f>
        <v>3.5</v>
      </c>
      <c r="T28" s="1">
        <f>ROUND(VLOOKUP($P28,[1]age!$A$2:$M$457,4,FALSE),1)</f>
        <v>17.2</v>
      </c>
      <c r="U28" s="1">
        <f>ROUND(VLOOKUP($P28,[1]age!$A$2:$M$457,5,FALSE),1)</f>
        <v>18.399999999999999</v>
      </c>
      <c r="V28" s="1">
        <f>ROUND(VLOOKUP($P28,[1]age!$A$2:$M$457,6,FALSE),1)</f>
        <v>29</v>
      </c>
      <c r="W28" s="1">
        <f>ROUND(VLOOKUP($P28,[1]age!$A$2:$M$457,7,FALSE),1)</f>
        <v>31.4</v>
      </c>
      <c r="X28" s="1">
        <f>ROUND(VLOOKUP($P28,[1]age!$A$2:$M$457,8,FALSE),1)</f>
        <v>120.6</v>
      </c>
      <c r="Y28" s="1">
        <f>ROUND(VLOOKUP($P28,[1]age!$A$2:$M$457,9,FALSE),1)</f>
        <v>4.9000000000000004</v>
      </c>
      <c r="Z28" s="1">
        <f>ROUND(VLOOKUP($P28,[1]age!$A$2:$M$457,10,FALSE),1)</f>
        <v>110.8</v>
      </c>
      <c r="AA28" s="1">
        <f>ROUND(VLOOKUP($P28,[1]age!$A$2:$M$457,11,FALSE),1)</f>
        <v>113.2</v>
      </c>
      <c r="AB28" s="1">
        <f>ROUND(VLOOKUP($P28,[1]age!$A$2:$M$457,12,FALSE),1)</f>
        <v>127.8</v>
      </c>
      <c r="AC28" s="1">
        <f>ROUND(VLOOKUP($P28,[1]age!$A$2:$M$457,13,FALSE),1)</f>
        <v>130.30000000000001</v>
      </c>
      <c r="AD28" s="1">
        <f>ROUND(VLOOKUP($Q28,[1]ht!$A$2:$H$253,2,FALSE),1)</f>
        <v>19.899999999999999</v>
      </c>
      <c r="AE28" s="1">
        <f>ROUND(VLOOKUP($Q28,[1]ht!$A$2:$H$253,3,FALSE),1)</f>
        <v>1.8</v>
      </c>
      <c r="AF28" s="1">
        <f>ROUND(VLOOKUP($Q28,[1]ht!$A$2:$H$253,4,FALSE),1)</f>
        <v>16.2</v>
      </c>
      <c r="AG28" s="1">
        <f>ROUND(VLOOKUP($Q28,[1]ht!$A$2:$H$253,5,FALSE),1)</f>
        <v>16.899999999999999</v>
      </c>
      <c r="AH28" s="1">
        <f>ROUND(VLOOKUP($Q28,[1]ht!$A$2:$H$253,6,FALSE),1)</f>
        <v>22.3</v>
      </c>
      <c r="AI28" s="1">
        <f>ROUND(VLOOKUP($Q28,[1]ht!$A$2:$H$253,7,FALSE),1)</f>
        <v>23.5</v>
      </c>
      <c r="AJ28" s="1">
        <f>ROUND(VLOOKUP($Q28,[1]ht!$A$2:$H$253,8,FALSE),1)</f>
        <v>25.7</v>
      </c>
    </row>
    <row r="29" spans="1:60" ht="23.25">
      <c r="A29" s="5">
        <v>24</v>
      </c>
      <c r="B29" s="156" t="s">
        <v>600</v>
      </c>
      <c r="C29" s="162" t="s">
        <v>635</v>
      </c>
      <c r="D29" s="166" t="s">
        <v>671</v>
      </c>
      <c r="E29" s="167" t="s">
        <v>803</v>
      </c>
      <c r="F29" s="9">
        <v>1</v>
      </c>
      <c r="G29" s="30">
        <f t="shared" si="5"/>
        <v>7</v>
      </c>
      <c r="H29" s="30">
        <f t="shared" si="6"/>
        <v>0</v>
      </c>
      <c r="I29" s="9">
        <v>20.7</v>
      </c>
      <c r="J29" s="9">
        <v>117</v>
      </c>
      <c r="K29" s="24" t="str">
        <f t="shared" si="0"/>
        <v>น้ำหนักตามเกณฑ์</v>
      </c>
      <c r="L29" s="24" t="str">
        <f t="shared" si="1"/>
        <v>ส่วนสูงตามเกณฑ์</v>
      </c>
      <c r="M29" s="24" t="str">
        <f t="shared" si="2"/>
        <v>สมส่วน</v>
      </c>
      <c r="N29" s="10" t="str">
        <f>[1]Profile!$B$2</f>
        <v>700101-1</v>
      </c>
      <c r="O29" s="11" t="e">
        <f>#REF!</f>
        <v>#REF!</v>
      </c>
      <c r="P29" s="1" t="str">
        <f t="shared" si="3"/>
        <v>184</v>
      </c>
      <c r="Q29" s="1" t="str">
        <f t="shared" si="4"/>
        <v>1117</v>
      </c>
      <c r="R29" s="1">
        <f>ROUND(VLOOKUP($P29,[1]age!$A$2:$M$457,2,FALSE),1)</f>
        <v>24.1</v>
      </c>
      <c r="S29" s="1">
        <f>ROUND(VLOOKUP($P29,[1]age!$A$2:$M$457,3,FALSE),1)</f>
        <v>3.5</v>
      </c>
      <c r="T29" s="1">
        <f>ROUND(VLOOKUP($P29,[1]age!$A$2:$M$457,4,FALSE),1)</f>
        <v>17.100000000000001</v>
      </c>
      <c r="U29" s="1">
        <f>ROUND(VLOOKUP($P29,[1]age!$A$2:$M$457,5,FALSE),1)</f>
        <v>18.3</v>
      </c>
      <c r="V29" s="1">
        <f>ROUND(VLOOKUP($P29,[1]age!$A$2:$M$457,6,FALSE),1)</f>
        <v>28.8</v>
      </c>
      <c r="W29" s="1">
        <f>ROUND(VLOOKUP($P29,[1]age!$A$2:$M$457,7,FALSE),1)</f>
        <v>31</v>
      </c>
      <c r="X29" s="1">
        <f>ROUND(VLOOKUP($P29,[1]age!$A$2:$M$457,8,FALSE),1)</f>
        <v>120.1</v>
      </c>
      <c r="Y29" s="1">
        <f>ROUND(VLOOKUP($P29,[1]age!$A$2:$M$457,9,FALSE),1)</f>
        <v>4.9000000000000004</v>
      </c>
      <c r="Z29" s="1">
        <f>ROUND(VLOOKUP($P29,[1]age!$A$2:$M$457,10,FALSE),1)</f>
        <v>110.4</v>
      </c>
      <c r="AA29" s="1">
        <f>ROUND(VLOOKUP($P29,[1]age!$A$2:$M$457,11,FALSE),1)</f>
        <v>112.8</v>
      </c>
      <c r="AB29" s="1">
        <f>ROUND(VLOOKUP($P29,[1]age!$A$2:$M$457,12,FALSE),1)</f>
        <v>127.4</v>
      </c>
      <c r="AC29" s="1">
        <f>ROUND(VLOOKUP($P29,[1]age!$A$2:$M$457,13,FALSE),1)</f>
        <v>129.80000000000001</v>
      </c>
      <c r="AD29" s="1">
        <f>ROUND(VLOOKUP($Q29,[1]ht!$A$2:$H$253,2,FALSE),1)</f>
        <v>21.9</v>
      </c>
      <c r="AE29" s="1">
        <f>ROUND(VLOOKUP($Q29,[1]ht!$A$2:$H$253,3,FALSE),1)</f>
        <v>2.1</v>
      </c>
      <c r="AF29" s="1">
        <f>ROUND(VLOOKUP($Q29,[1]ht!$A$2:$H$253,4,FALSE),1)</f>
        <v>17.7</v>
      </c>
      <c r="AG29" s="1">
        <f>ROUND(VLOOKUP($Q29,[1]ht!$A$2:$H$253,5,FALSE),1)</f>
        <v>18.5</v>
      </c>
      <c r="AH29" s="1">
        <f>ROUND(VLOOKUP($Q29,[1]ht!$A$2:$H$253,6,FALSE),1)</f>
        <v>24.8</v>
      </c>
      <c r="AI29" s="1">
        <f>ROUND(VLOOKUP($Q29,[1]ht!$A$2:$H$253,7,FALSE),1)</f>
        <v>26.1</v>
      </c>
      <c r="AJ29" s="1">
        <f>ROUND(VLOOKUP($Q29,[1]ht!$A$2:$H$253,8,FALSE),1)</f>
        <v>28.8</v>
      </c>
    </row>
    <row r="30" spans="1:60" ht="23.25">
      <c r="A30" s="5">
        <v>25</v>
      </c>
      <c r="B30" s="156" t="s">
        <v>601</v>
      </c>
      <c r="C30" s="162" t="s">
        <v>636</v>
      </c>
      <c r="D30" s="166" t="s">
        <v>672</v>
      </c>
      <c r="E30" s="167" t="s">
        <v>803</v>
      </c>
      <c r="F30" s="9">
        <v>1</v>
      </c>
      <c r="G30" s="30">
        <f t="shared" si="5"/>
        <v>7</v>
      </c>
      <c r="H30" s="30">
        <f t="shared" si="6"/>
        <v>6</v>
      </c>
      <c r="I30" s="9">
        <v>20.8</v>
      </c>
      <c r="J30" s="9">
        <v>124</v>
      </c>
      <c r="K30" s="24" t="str">
        <f t="shared" si="0"/>
        <v>น้ำหนักตามเกณฑ์</v>
      </c>
      <c r="L30" s="24" t="str">
        <f t="shared" si="1"/>
        <v>ส่วนสูงตามเกณฑ์</v>
      </c>
      <c r="M30" s="24" t="str">
        <f t="shared" si="2"/>
        <v>ค่อนข้างผอม</v>
      </c>
      <c r="N30" s="10" t="str">
        <f>[1]Profile!$B$2</f>
        <v>700101-1</v>
      </c>
      <c r="O30" s="11" t="e">
        <f>#REF!</f>
        <v>#REF!</v>
      </c>
      <c r="P30" s="1" t="str">
        <f t="shared" si="3"/>
        <v>190</v>
      </c>
      <c r="Q30" s="1" t="str">
        <f t="shared" si="4"/>
        <v>1124</v>
      </c>
      <c r="R30" s="1">
        <f>ROUND(VLOOKUP($P30,[1]age!$A$2:$M$457,2,FALSE),1)</f>
        <v>25.4</v>
      </c>
      <c r="S30" s="1">
        <f>ROUND(VLOOKUP($P30,[1]age!$A$2:$M$457,3,FALSE),1)</f>
        <v>3.8</v>
      </c>
      <c r="T30" s="1">
        <f>ROUND(VLOOKUP($P30,[1]age!$A$2:$M$457,4,FALSE),1)</f>
        <v>17.8</v>
      </c>
      <c r="U30" s="1">
        <f>ROUND(VLOOKUP($P30,[1]age!$A$2:$M$457,5,FALSE),1)</f>
        <v>19.100000000000001</v>
      </c>
      <c r="V30" s="1">
        <f>ROUND(VLOOKUP($P30,[1]age!$A$2:$M$457,6,FALSE),1)</f>
        <v>30.4</v>
      </c>
      <c r="W30" s="1">
        <f>ROUND(VLOOKUP($P30,[1]age!$A$2:$M$457,7,FALSE),1)</f>
        <v>32.9</v>
      </c>
      <c r="X30" s="1">
        <f>ROUND(VLOOKUP($P30,[1]age!$A$2:$M$457,8,FALSE),1)</f>
        <v>122.7</v>
      </c>
      <c r="Y30" s="1">
        <f>ROUND(VLOOKUP($P30,[1]age!$A$2:$M$457,9,FALSE),1)</f>
        <v>5.0999999999999996</v>
      </c>
      <c r="Z30" s="1">
        <f>ROUND(VLOOKUP($P30,[1]age!$A$2:$M$457,10,FALSE),1)</f>
        <v>112.6</v>
      </c>
      <c r="AA30" s="1">
        <f>ROUND(VLOOKUP($P30,[1]age!$A$2:$M$457,11,FALSE),1)</f>
        <v>115.1</v>
      </c>
      <c r="AB30" s="1">
        <f>ROUND(VLOOKUP($P30,[1]age!$A$2:$M$457,12,FALSE),1)</f>
        <v>130.30000000000001</v>
      </c>
      <c r="AC30" s="1">
        <f>ROUND(VLOOKUP($P30,[1]age!$A$2:$M$457,13,FALSE),1)</f>
        <v>132.80000000000001</v>
      </c>
      <c r="AD30" s="1">
        <f>ROUND(VLOOKUP($Q30,[1]ht!$A$2:$H$253,2,FALSE),1)</f>
        <v>25.3</v>
      </c>
      <c r="AE30" s="1">
        <f>ROUND(VLOOKUP($Q30,[1]ht!$A$2:$H$253,3,FALSE),1)</f>
        <v>2.6</v>
      </c>
      <c r="AF30" s="1">
        <f>ROUND(VLOOKUP($Q30,[1]ht!$A$2:$H$253,4,FALSE),1)</f>
        <v>20.100000000000001</v>
      </c>
      <c r="AG30" s="1">
        <f>ROUND(VLOOKUP($Q30,[1]ht!$A$2:$H$253,5,FALSE),1)</f>
        <v>20.9</v>
      </c>
      <c r="AH30" s="1">
        <f>ROUND(VLOOKUP($Q30,[1]ht!$A$2:$H$253,6,FALSE),1)</f>
        <v>28.7</v>
      </c>
      <c r="AI30" s="1">
        <f>ROUND(VLOOKUP($Q30,[1]ht!$A$2:$H$253,7,FALSE),1)</f>
        <v>30.4</v>
      </c>
      <c r="AJ30" s="1">
        <f>ROUND(VLOOKUP($Q30,[1]ht!$A$2:$H$253,8,FALSE),1)</f>
        <v>33.9</v>
      </c>
    </row>
    <row r="31" spans="1:60" ht="23.25">
      <c r="A31" s="5">
        <v>26</v>
      </c>
      <c r="B31" s="156" t="s">
        <v>602</v>
      </c>
      <c r="C31" s="162" t="s">
        <v>637</v>
      </c>
      <c r="D31" s="166" t="s">
        <v>673</v>
      </c>
      <c r="E31" s="167" t="s">
        <v>803</v>
      </c>
      <c r="F31" s="9">
        <v>1</v>
      </c>
      <c r="G31" s="30">
        <f t="shared" si="5"/>
        <v>7</v>
      </c>
      <c r="H31" s="30">
        <f t="shared" si="6"/>
        <v>4</v>
      </c>
      <c r="I31" s="9">
        <v>20.100000000000001</v>
      </c>
      <c r="J31" s="9">
        <v>120</v>
      </c>
      <c r="K31" s="24" t="str">
        <f t="shared" si="0"/>
        <v>น้ำหนักตามเกณฑ์</v>
      </c>
      <c r="L31" s="24" t="str">
        <f t="shared" si="1"/>
        <v>ส่วนสูงตามเกณฑ์</v>
      </c>
      <c r="M31" s="24" t="str">
        <f t="shared" si="2"/>
        <v>สมส่วน</v>
      </c>
      <c r="N31" s="10" t="str">
        <f>[1]Profile!$B$2</f>
        <v>700101-1</v>
      </c>
      <c r="O31" s="11" t="e">
        <f>#REF!</f>
        <v>#REF!</v>
      </c>
      <c r="P31" s="1" t="str">
        <f t="shared" si="3"/>
        <v>188</v>
      </c>
      <c r="Q31" s="1" t="str">
        <f t="shared" si="4"/>
        <v>1120</v>
      </c>
      <c r="R31" s="1">
        <f>ROUND(VLOOKUP($P31,[1]age!$A$2:$M$457,2,FALSE),1)</f>
        <v>24.9</v>
      </c>
      <c r="S31" s="1">
        <f>ROUND(VLOOKUP($P31,[1]age!$A$2:$M$457,3,FALSE),1)</f>
        <v>3.7</v>
      </c>
      <c r="T31" s="1">
        <f>ROUND(VLOOKUP($P31,[1]age!$A$2:$M$457,4,FALSE),1)</f>
        <v>17.600000000000001</v>
      </c>
      <c r="U31" s="1">
        <f>ROUND(VLOOKUP($P31,[1]age!$A$2:$M$457,5,FALSE),1)</f>
        <v>18.899999999999999</v>
      </c>
      <c r="V31" s="1">
        <f>ROUND(VLOOKUP($P31,[1]age!$A$2:$M$457,6,FALSE),1)</f>
        <v>29.9</v>
      </c>
      <c r="W31" s="1">
        <f>ROUND(VLOOKUP($P31,[1]age!$A$2:$M$457,7,FALSE),1)</f>
        <v>32.299999999999997</v>
      </c>
      <c r="X31" s="1">
        <f>ROUND(VLOOKUP($P31,[1]age!$A$2:$M$457,8,FALSE),1)</f>
        <v>121.9</v>
      </c>
      <c r="Y31" s="1">
        <f>ROUND(VLOOKUP($P31,[1]age!$A$2:$M$457,9,FALSE),1)</f>
        <v>5</v>
      </c>
      <c r="Z31" s="1">
        <f>ROUND(VLOOKUP($P31,[1]age!$A$2:$M$457,10,FALSE),1)</f>
        <v>111.9</v>
      </c>
      <c r="AA31" s="1">
        <f>ROUND(VLOOKUP($P31,[1]age!$A$2:$M$457,11,FALSE),1)</f>
        <v>114.4</v>
      </c>
      <c r="AB31" s="1">
        <f>ROUND(VLOOKUP($P31,[1]age!$A$2:$M$457,12,FALSE),1)</f>
        <v>129.30000000000001</v>
      </c>
      <c r="AC31" s="1">
        <f>ROUND(VLOOKUP($P31,[1]age!$A$2:$M$457,13,FALSE),1)</f>
        <v>131.80000000000001</v>
      </c>
      <c r="AD31" s="1">
        <f>ROUND(VLOOKUP($Q31,[1]ht!$A$2:$H$253,2,FALSE),1)</f>
        <v>23.3</v>
      </c>
      <c r="AE31" s="1">
        <f>ROUND(VLOOKUP($Q31,[1]ht!$A$2:$H$253,3,FALSE),1)</f>
        <v>2.2999999999999998</v>
      </c>
      <c r="AF31" s="1">
        <f>ROUND(VLOOKUP($Q31,[1]ht!$A$2:$H$253,4,FALSE),1)</f>
        <v>18.7</v>
      </c>
      <c r="AG31" s="1">
        <f>ROUND(VLOOKUP($Q31,[1]ht!$A$2:$H$253,5,FALSE),1)</f>
        <v>19.5</v>
      </c>
      <c r="AH31" s="1">
        <f>ROUND(VLOOKUP($Q31,[1]ht!$A$2:$H$253,6,FALSE),1)</f>
        <v>26.4</v>
      </c>
      <c r="AI31" s="1">
        <f>ROUND(VLOOKUP($Q31,[1]ht!$A$2:$H$253,7,FALSE),1)</f>
        <v>27.9</v>
      </c>
      <c r="AJ31" s="1">
        <f>ROUND(VLOOKUP($Q31,[1]ht!$A$2:$H$253,8,FALSE),1)</f>
        <v>30.8</v>
      </c>
    </row>
    <row r="32" spans="1:60" ht="23.25">
      <c r="A32" s="5">
        <v>27</v>
      </c>
      <c r="B32" s="156" t="s">
        <v>603</v>
      </c>
      <c r="C32" s="162" t="s">
        <v>638</v>
      </c>
      <c r="D32" s="166" t="s">
        <v>674</v>
      </c>
      <c r="E32" s="167" t="s">
        <v>803</v>
      </c>
      <c r="F32" s="9">
        <v>1</v>
      </c>
      <c r="G32" s="30">
        <f t="shared" si="5"/>
        <v>7</v>
      </c>
      <c r="H32" s="30">
        <f t="shared" si="6"/>
        <v>9</v>
      </c>
      <c r="I32" s="9">
        <v>20.2</v>
      </c>
      <c r="J32" s="9">
        <v>120</v>
      </c>
      <c r="K32" s="24" t="str">
        <f t="shared" si="0"/>
        <v>น้ำหนักตามเกณฑ์</v>
      </c>
      <c r="L32" s="24" t="str">
        <f t="shared" si="1"/>
        <v>ส่วนสูงตามเกณฑ์</v>
      </c>
      <c r="M32" s="24" t="str">
        <f t="shared" si="2"/>
        <v>สมส่วน</v>
      </c>
      <c r="N32" s="10" t="str">
        <f>[1]Profile!$B$2</f>
        <v>700101-1</v>
      </c>
      <c r="O32" s="11" t="e">
        <f>#REF!</f>
        <v>#REF!</v>
      </c>
      <c r="P32" s="1" t="str">
        <f t="shared" si="3"/>
        <v>193</v>
      </c>
      <c r="Q32" s="1" t="str">
        <f t="shared" si="4"/>
        <v>1120</v>
      </c>
      <c r="R32" s="1">
        <f>ROUND(VLOOKUP($P32,[1]age!$A$2:$M$457,2,FALSE),1)</f>
        <v>26</v>
      </c>
      <c r="S32" s="1">
        <f>ROUND(VLOOKUP($P32,[1]age!$A$2:$M$457,3,FALSE),1)</f>
        <v>3.9</v>
      </c>
      <c r="T32" s="1">
        <f>ROUND(VLOOKUP($P32,[1]age!$A$2:$M$457,4,FALSE),1)</f>
        <v>18.2</v>
      </c>
      <c r="U32" s="1">
        <f>ROUND(VLOOKUP($P32,[1]age!$A$2:$M$457,5,FALSE),1)</f>
        <v>19.5</v>
      </c>
      <c r="V32" s="1">
        <f>ROUND(VLOOKUP($P32,[1]age!$A$2:$M$457,6,FALSE),1)</f>
        <v>31.2</v>
      </c>
      <c r="W32" s="1">
        <f>ROUND(VLOOKUP($P32,[1]age!$A$2:$M$457,7,FALSE),1)</f>
        <v>33.700000000000003</v>
      </c>
      <c r="X32" s="1">
        <f>ROUND(VLOOKUP($P32,[1]age!$A$2:$M$457,8,FALSE),1)</f>
        <v>124</v>
      </c>
      <c r="Y32" s="1">
        <f>ROUND(VLOOKUP($P32,[1]age!$A$2:$M$457,9,FALSE),1)</f>
        <v>5.2</v>
      </c>
      <c r="Z32" s="1">
        <f>ROUND(VLOOKUP($P32,[1]age!$A$2:$M$457,10,FALSE),1)</f>
        <v>113.7</v>
      </c>
      <c r="AA32" s="1">
        <f>ROUND(VLOOKUP($P32,[1]age!$A$2:$M$457,11,FALSE),1)</f>
        <v>116.3</v>
      </c>
      <c r="AB32" s="1">
        <f>ROUND(VLOOKUP($P32,[1]age!$A$2:$M$457,12,FALSE),1)</f>
        <v>131.69999999999999</v>
      </c>
      <c r="AC32" s="1">
        <f>ROUND(VLOOKUP($P32,[1]age!$A$2:$M$457,13,FALSE),1)</f>
        <v>134.30000000000001</v>
      </c>
      <c r="AD32" s="1">
        <f>ROUND(VLOOKUP($Q32,[1]ht!$A$2:$H$253,2,FALSE),1)</f>
        <v>23.3</v>
      </c>
      <c r="AE32" s="1">
        <f>ROUND(VLOOKUP($Q32,[1]ht!$A$2:$H$253,3,FALSE),1)</f>
        <v>2.2999999999999998</v>
      </c>
      <c r="AF32" s="1">
        <f>ROUND(VLOOKUP($Q32,[1]ht!$A$2:$H$253,4,FALSE),1)</f>
        <v>18.7</v>
      </c>
      <c r="AG32" s="1">
        <f>ROUND(VLOOKUP($Q32,[1]ht!$A$2:$H$253,5,FALSE),1)</f>
        <v>19.5</v>
      </c>
      <c r="AH32" s="1">
        <f>ROUND(VLOOKUP($Q32,[1]ht!$A$2:$H$253,6,FALSE),1)</f>
        <v>26.4</v>
      </c>
      <c r="AI32" s="1">
        <f>ROUND(VLOOKUP($Q32,[1]ht!$A$2:$H$253,7,FALSE),1)</f>
        <v>27.9</v>
      </c>
      <c r="AJ32" s="1">
        <f>ROUND(VLOOKUP($Q32,[1]ht!$A$2:$H$253,8,FALSE),1)</f>
        <v>30.8</v>
      </c>
    </row>
    <row r="33" spans="1:36" ht="23.25">
      <c r="A33" s="5">
        <v>28</v>
      </c>
      <c r="B33" s="156" t="s">
        <v>604</v>
      </c>
      <c r="C33" s="162" t="s">
        <v>639</v>
      </c>
      <c r="D33" s="166" t="s">
        <v>670</v>
      </c>
      <c r="E33" s="167" t="s">
        <v>803</v>
      </c>
      <c r="F33" s="9">
        <v>2</v>
      </c>
      <c r="G33" s="30">
        <f t="shared" ref="G33:G43" si="10">DATEDIF(D33,E33,"Y")</f>
        <v>7</v>
      </c>
      <c r="H33" s="30">
        <f t="shared" ref="H33:H43" si="11">DATEDIF(D33,E33,"YM")</f>
        <v>1</v>
      </c>
      <c r="I33" s="9">
        <v>17.399999999999999</v>
      </c>
      <c r="J33" s="9">
        <v>117</v>
      </c>
      <c r="K33" s="24" t="str">
        <f t="shared" si="0"/>
        <v>น้ำหนักค่อนข้างน้อย</v>
      </c>
      <c r="L33" s="24" t="str">
        <f t="shared" si="1"/>
        <v>ส่วนสูงตามเกณฑ์</v>
      </c>
      <c r="M33" s="24" t="str">
        <f t="shared" si="2"/>
        <v>ค่อนข้างผอม</v>
      </c>
      <c r="N33" s="10" t="str">
        <f>[1]Profile!$B$2</f>
        <v>700101-1</v>
      </c>
      <c r="O33" s="11" t="e">
        <f>#REF!</f>
        <v>#REF!</v>
      </c>
      <c r="P33" s="1" t="str">
        <f t="shared" si="3"/>
        <v>285</v>
      </c>
      <c r="Q33" s="1" t="str">
        <f t="shared" si="4"/>
        <v>2117</v>
      </c>
      <c r="R33" s="1">
        <f>ROUND(VLOOKUP($P33,[1]age!$A$2:$M$457,2,FALSE),1)</f>
        <v>24.2</v>
      </c>
      <c r="S33" s="1">
        <f>ROUND(VLOOKUP($P33,[1]age!$A$2:$M$457,3,FALSE),1)</f>
        <v>3.7</v>
      </c>
      <c r="T33" s="1">
        <f>ROUND(VLOOKUP($P33,[1]age!$A$2:$M$457,4,FALSE),1)</f>
        <v>16.7</v>
      </c>
      <c r="U33" s="1">
        <f>ROUND(VLOOKUP($P33,[1]age!$A$2:$M$457,5,FALSE),1)</f>
        <v>17.899999999999999</v>
      </c>
      <c r="V33" s="1">
        <f>ROUND(VLOOKUP($P33,[1]age!$A$2:$M$457,6,FALSE),1)</f>
        <v>29.1</v>
      </c>
      <c r="W33" s="1">
        <f>ROUND(VLOOKUP($P33,[1]age!$A$2:$M$457,7,FALSE),1)</f>
        <v>31.6</v>
      </c>
      <c r="X33" s="1">
        <f>ROUND(VLOOKUP($P33,[1]age!$A$2:$M$457,8,FALSE),1)</f>
        <v>120</v>
      </c>
      <c r="Y33" s="1">
        <f>ROUND(VLOOKUP($P33,[1]age!$A$2:$M$457,9,FALSE),1)</f>
        <v>4.8</v>
      </c>
      <c r="Z33" s="1">
        <f>ROUND(VLOOKUP($P33,[1]age!$A$2:$M$457,10,FALSE),1)</f>
        <v>110.3</v>
      </c>
      <c r="AA33" s="1">
        <f>ROUND(VLOOKUP($P33,[1]age!$A$2:$M$457,11,FALSE),1)</f>
        <v>112.8</v>
      </c>
      <c r="AB33" s="1">
        <f>ROUND(VLOOKUP($P33,[1]age!$A$2:$M$457,12,FALSE),1)</f>
        <v>127.3</v>
      </c>
      <c r="AC33" s="1">
        <f>ROUND(VLOOKUP($P33,[1]age!$A$2:$M$457,13,FALSE),1)</f>
        <v>129.69999999999999</v>
      </c>
      <c r="AD33" s="1">
        <f>ROUND(VLOOKUP($Q33,[1]ht!$A$2:$H$253,2,FALSE),1)</f>
        <v>21.7</v>
      </c>
      <c r="AE33" s="1">
        <f>ROUND(VLOOKUP($Q33,[1]ht!$A$2:$H$253,3,FALSE),1)</f>
        <v>2.2000000000000002</v>
      </c>
      <c r="AF33" s="1">
        <f>ROUND(VLOOKUP($Q33,[1]ht!$A$2:$H$253,4,FALSE),1)</f>
        <v>17.2</v>
      </c>
      <c r="AG33" s="1">
        <f>ROUND(VLOOKUP($Q33,[1]ht!$A$2:$H$253,5,FALSE),1)</f>
        <v>18</v>
      </c>
      <c r="AH33" s="1">
        <f>ROUND(VLOOKUP($Q33,[1]ht!$A$2:$H$253,6,FALSE),1)</f>
        <v>24.7</v>
      </c>
      <c r="AI33" s="1">
        <f>ROUND(VLOOKUP($Q33,[1]ht!$A$2:$H$253,7,FALSE),1)</f>
        <v>26.1</v>
      </c>
      <c r="AJ33" s="1">
        <f>ROUND(VLOOKUP($Q33,[1]ht!$A$2:$H$253,8,FALSE),1)</f>
        <v>28.9</v>
      </c>
    </row>
    <row r="34" spans="1:36" ht="23.25">
      <c r="A34" s="5">
        <v>29</v>
      </c>
      <c r="B34" s="159" t="s">
        <v>605</v>
      </c>
      <c r="C34" s="162" t="s">
        <v>640</v>
      </c>
      <c r="D34" s="166" t="s">
        <v>675</v>
      </c>
      <c r="E34" s="167" t="s">
        <v>803</v>
      </c>
      <c r="F34" s="9">
        <v>2</v>
      </c>
      <c r="G34" s="30">
        <f t="shared" si="10"/>
        <v>7</v>
      </c>
      <c r="H34" s="30">
        <f t="shared" si="11"/>
        <v>10</v>
      </c>
      <c r="I34" s="9">
        <v>28.6</v>
      </c>
      <c r="J34" s="9">
        <v>122</v>
      </c>
      <c r="K34" s="24" t="str">
        <f t="shared" si="0"/>
        <v>น้ำหนักตามเกณฑ์</v>
      </c>
      <c r="L34" s="24" t="str">
        <f t="shared" si="1"/>
        <v>ส่วนสูงตามเกณฑ์</v>
      </c>
      <c r="M34" s="24" t="str">
        <f t="shared" si="2"/>
        <v>ท้วม</v>
      </c>
      <c r="N34" s="10" t="str">
        <f>[1]Profile!$B$2</f>
        <v>700101-1</v>
      </c>
      <c r="O34" s="11" t="e">
        <f>#REF!</f>
        <v>#REF!</v>
      </c>
      <c r="P34" s="1" t="str">
        <f t="shared" si="3"/>
        <v>294</v>
      </c>
      <c r="Q34" s="1" t="str">
        <f t="shared" si="4"/>
        <v>2122</v>
      </c>
      <c r="R34" s="1">
        <f>ROUND(VLOOKUP($P34,[1]age!$A$2:$M$457,2,FALSE),1)</f>
        <v>26.3</v>
      </c>
      <c r="S34" s="1">
        <f>ROUND(VLOOKUP($P34,[1]age!$A$2:$M$457,3,FALSE),1)</f>
        <v>4.3</v>
      </c>
      <c r="T34" s="1">
        <f>ROUND(VLOOKUP($P34,[1]age!$A$2:$M$457,4,FALSE),1)</f>
        <v>17.7</v>
      </c>
      <c r="U34" s="1">
        <f>ROUND(VLOOKUP($P34,[1]age!$A$2:$M$457,5,FALSE),1)</f>
        <v>19.100000000000001</v>
      </c>
      <c r="V34" s="1">
        <f>ROUND(VLOOKUP($P34,[1]age!$A$2:$M$457,6,FALSE),1)</f>
        <v>32</v>
      </c>
      <c r="W34" s="1">
        <f>ROUND(VLOOKUP($P34,[1]age!$A$2:$M$457,7,FALSE),1)</f>
        <v>34.9</v>
      </c>
      <c r="X34" s="1">
        <f>ROUND(VLOOKUP($P34,[1]age!$A$2:$M$457,8,FALSE),1)</f>
        <v>123.8</v>
      </c>
      <c r="Y34" s="1">
        <f>ROUND(VLOOKUP($P34,[1]age!$A$2:$M$457,9,FALSE),1)</f>
        <v>5.0999999999999996</v>
      </c>
      <c r="Z34" s="1">
        <f>ROUND(VLOOKUP($P34,[1]age!$A$2:$M$457,10,FALSE),1)</f>
        <v>113.7</v>
      </c>
      <c r="AA34" s="1">
        <f>ROUND(VLOOKUP($P34,[1]age!$A$2:$M$457,11,FALSE),1)</f>
        <v>116.2</v>
      </c>
      <c r="AB34" s="1">
        <f>ROUND(VLOOKUP($P34,[1]age!$A$2:$M$457,12,FALSE),1)</f>
        <v>131.5</v>
      </c>
      <c r="AC34" s="1">
        <f>ROUND(VLOOKUP($P34,[1]age!$A$2:$M$457,13,FALSE),1)</f>
        <v>134</v>
      </c>
      <c r="AD34" s="1">
        <f>ROUND(VLOOKUP($Q34,[1]ht!$A$2:$H$253,2,FALSE),1)</f>
        <v>24.1</v>
      </c>
      <c r="AE34" s="1">
        <f>ROUND(VLOOKUP($Q34,[1]ht!$A$2:$H$253,3,FALSE),1)</f>
        <v>2.7</v>
      </c>
      <c r="AF34" s="1">
        <f>ROUND(VLOOKUP($Q34,[1]ht!$A$2:$H$253,4,FALSE),1)</f>
        <v>18.8</v>
      </c>
      <c r="AG34" s="1">
        <f>ROUND(VLOOKUP($Q34,[1]ht!$A$2:$H$253,5,FALSE),1)</f>
        <v>19.7</v>
      </c>
      <c r="AH34" s="1">
        <f>ROUND(VLOOKUP($Q34,[1]ht!$A$2:$H$253,6,FALSE),1)</f>
        <v>27.7</v>
      </c>
      <c r="AI34" s="1">
        <f>ROUND(VLOOKUP($Q34,[1]ht!$A$2:$H$253,7,FALSE),1)</f>
        <v>29.4</v>
      </c>
      <c r="AJ34" s="1">
        <f>ROUND(VLOOKUP($Q34,[1]ht!$A$2:$H$253,8,FALSE),1)</f>
        <v>32.799999999999997</v>
      </c>
    </row>
    <row r="35" spans="1:36" ht="23.25">
      <c r="A35" s="5">
        <v>30</v>
      </c>
      <c r="B35" s="156" t="s">
        <v>606</v>
      </c>
      <c r="C35" s="162" t="s">
        <v>641</v>
      </c>
      <c r="D35" s="166" t="s">
        <v>676</v>
      </c>
      <c r="E35" s="167" t="s">
        <v>803</v>
      </c>
      <c r="F35" s="9">
        <v>2</v>
      </c>
      <c r="G35" s="30">
        <f t="shared" si="10"/>
        <v>7</v>
      </c>
      <c r="H35" s="30">
        <f t="shared" si="11"/>
        <v>3</v>
      </c>
      <c r="I35" s="9">
        <v>19.3</v>
      </c>
      <c r="J35" s="9">
        <v>116</v>
      </c>
      <c r="K35" s="24" t="str">
        <f t="shared" si="0"/>
        <v>น้ำหนักตามเกณฑ์</v>
      </c>
      <c r="L35" s="24" t="str">
        <f t="shared" si="1"/>
        <v>ส่วนสูงตามเกณฑ์</v>
      </c>
      <c r="M35" s="24" t="str">
        <f t="shared" si="2"/>
        <v>สมส่วน</v>
      </c>
      <c r="N35" s="10" t="str">
        <f>[1]Profile!$B$2</f>
        <v>700101-1</v>
      </c>
      <c r="O35" s="11" t="e">
        <f>#REF!</f>
        <v>#REF!</v>
      </c>
      <c r="P35" s="1" t="str">
        <f t="shared" si="3"/>
        <v>287</v>
      </c>
      <c r="Q35" s="1" t="str">
        <f t="shared" si="4"/>
        <v>2116</v>
      </c>
      <c r="R35" s="1">
        <f>ROUND(VLOOKUP($P35,[1]age!$A$2:$M$457,2,FALSE),1)</f>
        <v>24.6</v>
      </c>
      <c r="S35" s="1">
        <f>ROUND(VLOOKUP($P35,[1]age!$A$2:$M$457,3,FALSE),1)</f>
        <v>3.8</v>
      </c>
      <c r="T35" s="1">
        <f>ROUND(VLOOKUP($P35,[1]age!$A$2:$M$457,4,FALSE),1)</f>
        <v>16.899999999999999</v>
      </c>
      <c r="U35" s="1">
        <f>ROUND(VLOOKUP($P35,[1]age!$A$2:$M$457,5,FALSE),1)</f>
        <v>18.2</v>
      </c>
      <c r="V35" s="1">
        <f>ROUND(VLOOKUP($P35,[1]age!$A$2:$M$457,6,FALSE),1)</f>
        <v>29.7</v>
      </c>
      <c r="W35" s="1">
        <f>ROUND(VLOOKUP($P35,[1]age!$A$2:$M$457,7,FALSE),1)</f>
        <v>32.299999999999997</v>
      </c>
      <c r="X35" s="1">
        <f>ROUND(VLOOKUP($P35,[1]age!$A$2:$M$457,8,FALSE),1)</f>
        <v>120.8</v>
      </c>
      <c r="Y35" s="1">
        <f>ROUND(VLOOKUP($P35,[1]age!$A$2:$M$457,9,FALSE),1)</f>
        <v>4.9000000000000004</v>
      </c>
      <c r="Z35" s="1">
        <f>ROUND(VLOOKUP($P35,[1]age!$A$2:$M$457,10,FALSE),1)</f>
        <v>111</v>
      </c>
      <c r="AA35" s="1">
        <f>ROUND(VLOOKUP($P35,[1]age!$A$2:$M$457,11,FALSE),1)</f>
        <v>113.5</v>
      </c>
      <c r="AB35" s="1">
        <f>ROUND(VLOOKUP($P35,[1]age!$A$2:$M$457,12,FALSE),1)</f>
        <v>128.19999999999999</v>
      </c>
      <c r="AC35" s="1">
        <f>ROUND(VLOOKUP($P35,[1]age!$A$2:$M$457,13,FALSE),1)</f>
        <v>130.6</v>
      </c>
      <c r="AD35" s="1">
        <f>ROUND(VLOOKUP($Q35,[1]ht!$A$2:$H$253,2,FALSE),1)</f>
        <v>21.3</v>
      </c>
      <c r="AE35" s="1">
        <f>ROUND(VLOOKUP($Q35,[1]ht!$A$2:$H$253,3,FALSE),1)</f>
        <v>2.2000000000000002</v>
      </c>
      <c r="AF35" s="1">
        <f>ROUND(VLOOKUP($Q35,[1]ht!$A$2:$H$253,4,FALSE),1)</f>
        <v>16.899999999999999</v>
      </c>
      <c r="AG35" s="1">
        <f>ROUND(VLOOKUP($Q35,[1]ht!$A$2:$H$253,5,FALSE),1)</f>
        <v>17.7</v>
      </c>
      <c r="AH35" s="1">
        <f>ROUND(VLOOKUP($Q35,[1]ht!$A$2:$H$253,6,FALSE),1)</f>
        <v>24.3</v>
      </c>
      <c r="AI35" s="1">
        <f>ROUND(VLOOKUP($Q35,[1]ht!$A$2:$H$253,7,FALSE),1)</f>
        <v>25.6</v>
      </c>
      <c r="AJ35" s="1">
        <f>ROUND(VLOOKUP($Q35,[1]ht!$A$2:$H$253,8,FALSE),1)</f>
        <v>28.3</v>
      </c>
    </row>
    <row r="36" spans="1:36" ht="23.25">
      <c r="A36" s="5">
        <v>31</v>
      </c>
      <c r="B36" s="156" t="s">
        <v>607</v>
      </c>
      <c r="C36" s="162" t="s">
        <v>642</v>
      </c>
      <c r="D36" s="166" t="s">
        <v>677</v>
      </c>
      <c r="E36" s="167" t="s">
        <v>803</v>
      </c>
      <c r="F36" s="9">
        <v>2</v>
      </c>
      <c r="G36" s="30">
        <f t="shared" si="10"/>
        <v>7</v>
      </c>
      <c r="H36" s="30">
        <f t="shared" si="11"/>
        <v>7</v>
      </c>
      <c r="I36" s="9">
        <v>20.3</v>
      </c>
      <c r="J36" s="9">
        <v>123</v>
      </c>
      <c r="K36" s="24" t="str">
        <f t="shared" si="0"/>
        <v>น้ำหนักตามเกณฑ์</v>
      </c>
      <c r="L36" s="24" t="str">
        <f t="shared" si="1"/>
        <v>ส่วนสูงตามเกณฑ์</v>
      </c>
      <c r="M36" s="24" t="str">
        <f t="shared" si="2"/>
        <v>สมส่วน</v>
      </c>
      <c r="N36" s="10" t="str">
        <f>[1]Profile!$B$2</f>
        <v>700101-1</v>
      </c>
      <c r="O36" s="11" t="e">
        <f>#REF!</f>
        <v>#REF!</v>
      </c>
      <c r="P36" s="1" t="str">
        <f t="shared" si="3"/>
        <v>291</v>
      </c>
      <c r="Q36" s="1" t="str">
        <f t="shared" si="4"/>
        <v>2123</v>
      </c>
      <c r="R36" s="1">
        <f>ROUND(VLOOKUP($P36,[1]age!$A$2:$M$457,2,FALSE),1)</f>
        <v>25.7</v>
      </c>
      <c r="S36" s="1">
        <f>ROUND(VLOOKUP($P36,[1]age!$A$2:$M$457,3,FALSE),1)</f>
        <v>4.0999999999999996</v>
      </c>
      <c r="T36" s="1">
        <f>ROUND(VLOOKUP($P36,[1]age!$A$2:$M$457,4,FALSE),1)</f>
        <v>17.399999999999999</v>
      </c>
      <c r="U36" s="1">
        <f>ROUND(VLOOKUP($P36,[1]age!$A$2:$M$457,5,FALSE),1)</f>
        <v>18.7</v>
      </c>
      <c r="V36" s="1">
        <f>ROUND(VLOOKUP($P36,[1]age!$A$2:$M$457,6,FALSE),1)</f>
        <v>31.1</v>
      </c>
      <c r="W36" s="1">
        <f>ROUND(VLOOKUP($P36,[1]age!$A$2:$M$457,7,FALSE),1)</f>
        <v>33.9</v>
      </c>
      <c r="X36" s="1">
        <f>ROUND(VLOOKUP($P36,[1]age!$A$2:$M$457,8,FALSE),1)</f>
        <v>122.5</v>
      </c>
      <c r="Y36" s="1">
        <f>ROUND(VLOOKUP($P36,[1]age!$A$2:$M$457,9,FALSE),1)</f>
        <v>5</v>
      </c>
      <c r="Z36" s="1">
        <f>ROUND(VLOOKUP($P36,[1]age!$A$2:$M$457,10,FALSE),1)</f>
        <v>112.5</v>
      </c>
      <c r="AA36" s="1">
        <f>ROUND(VLOOKUP($P36,[1]age!$A$2:$M$457,11,FALSE),1)</f>
        <v>115</v>
      </c>
      <c r="AB36" s="1">
        <f>ROUND(VLOOKUP($P36,[1]age!$A$2:$M$457,12,FALSE),1)</f>
        <v>130</v>
      </c>
      <c r="AC36" s="1">
        <f>ROUND(VLOOKUP($P36,[1]age!$A$2:$M$457,13,FALSE),1)</f>
        <v>132.5</v>
      </c>
      <c r="AD36" s="1">
        <f>ROUND(VLOOKUP($Q36,[1]ht!$A$2:$H$253,2,FALSE),1)</f>
        <v>24.7</v>
      </c>
      <c r="AE36" s="1">
        <f>ROUND(VLOOKUP($Q36,[1]ht!$A$2:$H$253,3,FALSE),1)</f>
        <v>2.8</v>
      </c>
      <c r="AF36" s="1">
        <f>ROUND(VLOOKUP($Q36,[1]ht!$A$2:$H$253,4,FALSE),1)</f>
        <v>19.100000000000001</v>
      </c>
      <c r="AG36" s="1">
        <f>ROUND(VLOOKUP($Q36,[1]ht!$A$2:$H$253,5,FALSE),1)</f>
        <v>20</v>
      </c>
      <c r="AH36" s="1">
        <f>ROUND(VLOOKUP($Q36,[1]ht!$A$2:$H$253,6,FALSE),1)</f>
        <v>28.4</v>
      </c>
      <c r="AI36" s="1">
        <f>ROUND(VLOOKUP($Q36,[1]ht!$A$2:$H$253,7,FALSE),1)</f>
        <v>30.2</v>
      </c>
      <c r="AJ36" s="1">
        <f>ROUND(VLOOKUP($Q36,[1]ht!$A$2:$H$253,8,FALSE),1)</f>
        <v>33.799999999999997</v>
      </c>
    </row>
    <row r="37" spans="1:36" ht="23.25">
      <c r="A37" s="5">
        <v>32</v>
      </c>
      <c r="B37" s="156" t="s">
        <v>608</v>
      </c>
      <c r="C37" s="162" t="s">
        <v>643</v>
      </c>
      <c r="D37" s="166" t="s">
        <v>678</v>
      </c>
      <c r="E37" s="167" t="s">
        <v>803</v>
      </c>
      <c r="F37" s="9">
        <v>2</v>
      </c>
      <c r="G37" s="30">
        <f t="shared" si="10"/>
        <v>7</v>
      </c>
      <c r="H37" s="30">
        <f t="shared" si="11"/>
        <v>3</v>
      </c>
      <c r="I37" s="9">
        <v>20.7</v>
      </c>
      <c r="J37" s="9">
        <v>123</v>
      </c>
      <c r="K37" s="24" t="str">
        <f t="shared" si="0"/>
        <v>น้ำหนักตามเกณฑ์</v>
      </c>
      <c r="L37" s="24" t="str">
        <f t="shared" si="1"/>
        <v>ส่วนสูงตามเกณฑ์</v>
      </c>
      <c r="M37" s="24" t="str">
        <f t="shared" si="2"/>
        <v>สมส่วน</v>
      </c>
      <c r="N37" s="10" t="str">
        <f>[1]Profile!$B$2</f>
        <v>700101-1</v>
      </c>
      <c r="O37" s="11" t="e">
        <f>#REF!</f>
        <v>#REF!</v>
      </c>
      <c r="P37" s="1" t="str">
        <f t="shared" si="3"/>
        <v>287</v>
      </c>
      <c r="Q37" s="1" t="str">
        <f t="shared" si="4"/>
        <v>2123</v>
      </c>
      <c r="R37" s="1">
        <f>ROUND(VLOOKUP($P37,[1]age!$A$2:$M$457,2,FALSE),1)</f>
        <v>24.6</v>
      </c>
      <c r="S37" s="1">
        <f>ROUND(VLOOKUP($P37,[1]age!$A$2:$M$457,3,FALSE),1)</f>
        <v>3.8</v>
      </c>
      <c r="T37" s="1">
        <f>ROUND(VLOOKUP($P37,[1]age!$A$2:$M$457,4,FALSE),1)</f>
        <v>16.899999999999999</v>
      </c>
      <c r="U37" s="1">
        <f>ROUND(VLOOKUP($P37,[1]age!$A$2:$M$457,5,FALSE),1)</f>
        <v>18.2</v>
      </c>
      <c r="V37" s="1">
        <f>ROUND(VLOOKUP($P37,[1]age!$A$2:$M$457,6,FALSE),1)</f>
        <v>29.7</v>
      </c>
      <c r="W37" s="1">
        <f>ROUND(VLOOKUP($P37,[1]age!$A$2:$M$457,7,FALSE),1)</f>
        <v>32.299999999999997</v>
      </c>
      <c r="X37" s="1">
        <f>ROUND(VLOOKUP($P37,[1]age!$A$2:$M$457,8,FALSE),1)</f>
        <v>120.8</v>
      </c>
      <c r="Y37" s="1">
        <f>ROUND(VLOOKUP($P37,[1]age!$A$2:$M$457,9,FALSE),1)</f>
        <v>4.9000000000000004</v>
      </c>
      <c r="Z37" s="1">
        <f>ROUND(VLOOKUP($P37,[1]age!$A$2:$M$457,10,FALSE),1)</f>
        <v>111</v>
      </c>
      <c r="AA37" s="1">
        <f>ROUND(VLOOKUP($P37,[1]age!$A$2:$M$457,11,FALSE),1)</f>
        <v>113.5</v>
      </c>
      <c r="AB37" s="1">
        <f>ROUND(VLOOKUP($P37,[1]age!$A$2:$M$457,12,FALSE),1)</f>
        <v>128.19999999999999</v>
      </c>
      <c r="AC37" s="1">
        <f>ROUND(VLOOKUP($P37,[1]age!$A$2:$M$457,13,FALSE),1)</f>
        <v>130.6</v>
      </c>
      <c r="AD37" s="1">
        <f>ROUND(VLOOKUP($Q37,[1]ht!$A$2:$H$253,2,FALSE),1)</f>
        <v>24.7</v>
      </c>
      <c r="AE37" s="1">
        <f>ROUND(VLOOKUP($Q37,[1]ht!$A$2:$H$253,3,FALSE),1)</f>
        <v>2.8</v>
      </c>
      <c r="AF37" s="1">
        <f>ROUND(VLOOKUP($Q37,[1]ht!$A$2:$H$253,4,FALSE),1)</f>
        <v>19.100000000000001</v>
      </c>
      <c r="AG37" s="1">
        <f>ROUND(VLOOKUP($Q37,[1]ht!$A$2:$H$253,5,FALSE),1)</f>
        <v>20</v>
      </c>
      <c r="AH37" s="1">
        <f>ROUND(VLOOKUP($Q37,[1]ht!$A$2:$H$253,6,FALSE),1)</f>
        <v>28.4</v>
      </c>
      <c r="AI37" s="1">
        <f>ROUND(VLOOKUP($Q37,[1]ht!$A$2:$H$253,7,FALSE),1)</f>
        <v>30.2</v>
      </c>
      <c r="AJ37" s="1">
        <f>ROUND(VLOOKUP($Q37,[1]ht!$A$2:$H$253,8,FALSE),1)</f>
        <v>33.799999999999997</v>
      </c>
    </row>
    <row r="38" spans="1:36" ht="23.25">
      <c r="A38" s="5">
        <v>33</v>
      </c>
      <c r="B38" s="156" t="s">
        <v>609</v>
      </c>
      <c r="C38" s="162" t="s">
        <v>644</v>
      </c>
      <c r="D38" s="166" t="s">
        <v>680</v>
      </c>
      <c r="E38" s="167" t="s">
        <v>803</v>
      </c>
      <c r="F38" s="9">
        <v>2</v>
      </c>
      <c r="G38" s="30">
        <f t="shared" si="10"/>
        <v>7</v>
      </c>
      <c r="H38" s="30">
        <f t="shared" si="11"/>
        <v>1</v>
      </c>
      <c r="I38" s="9">
        <v>20.2</v>
      </c>
      <c r="J38" s="9">
        <v>123</v>
      </c>
      <c r="K38" s="24" t="str">
        <f t="shared" si="0"/>
        <v>น้ำหนักตามเกณฑ์</v>
      </c>
      <c r="L38" s="24" t="str">
        <f t="shared" si="1"/>
        <v>ส่วนสูงตามเกณฑ์</v>
      </c>
      <c r="M38" s="24" t="str">
        <f t="shared" si="2"/>
        <v>สมส่วน</v>
      </c>
      <c r="N38" s="10" t="str">
        <f>[1]Profile!$B$2</f>
        <v>700101-1</v>
      </c>
      <c r="O38" s="11" t="e">
        <f>#REF!</f>
        <v>#REF!</v>
      </c>
      <c r="P38" s="1" t="str">
        <f t="shared" ref="P38:P69" si="12">CONCATENATE(F38,G38*12+H38)</f>
        <v>285</v>
      </c>
      <c r="Q38" s="1" t="str">
        <f t="shared" ref="Q38:Q69" si="13">CONCATENATE(F38,ROUND(J38,0))</f>
        <v>2123</v>
      </c>
      <c r="R38" s="1">
        <f>ROUND(VLOOKUP($P38,[1]age!$A$2:$M$457,2,FALSE),1)</f>
        <v>24.2</v>
      </c>
      <c r="S38" s="1">
        <f>ROUND(VLOOKUP($P38,[1]age!$A$2:$M$457,3,FALSE),1)</f>
        <v>3.7</v>
      </c>
      <c r="T38" s="1">
        <f>ROUND(VLOOKUP($P38,[1]age!$A$2:$M$457,4,FALSE),1)</f>
        <v>16.7</v>
      </c>
      <c r="U38" s="1">
        <f>ROUND(VLOOKUP($P38,[1]age!$A$2:$M$457,5,FALSE),1)</f>
        <v>17.899999999999999</v>
      </c>
      <c r="V38" s="1">
        <f>ROUND(VLOOKUP($P38,[1]age!$A$2:$M$457,6,FALSE),1)</f>
        <v>29.1</v>
      </c>
      <c r="W38" s="1">
        <f>ROUND(VLOOKUP($P38,[1]age!$A$2:$M$457,7,FALSE),1)</f>
        <v>31.6</v>
      </c>
      <c r="X38" s="1">
        <f>ROUND(VLOOKUP($P38,[1]age!$A$2:$M$457,8,FALSE),1)</f>
        <v>120</v>
      </c>
      <c r="Y38" s="1">
        <f>ROUND(VLOOKUP($P38,[1]age!$A$2:$M$457,9,FALSE),1)</f>
        <v>4.8</v>
      </c>
      <c r="Z38" s="1">
        <f>ROUND(VLOOKUP($P38,[1]age!$A$2:$M$457,10,FALSE),1)</f>
        <v>110.3</v>
      </c>
      <c r="AA38" s="1">
        <f>ROUND(VLOOKUP($P38,[1]age!$A$2:$M$457,11,FALSE),1)</f>
        <v>112.8</v>
      </c>
      <c r="AB38" s="1">
        <f>ROUND(VLOOKUP($P38,[1]age!$A$2:$M$457,12,FALSE),1)</f>
        <v>127.3</v>
      </c>
      <c r="AC38" s="1">
        <f>ROUND(VLOOKUP($P38,[1]age!$A$2:$M$457,13,FALSE),1)</f>
        <v>129.69999999999999</v>
      </c>
      <c r="AD38" s="1">
        <f>ROUND(VLOOKUP($Q38,[1]ht!$A$2:$H$253,2,FALSE),1)</f>
        <v>24.7</v>
      </c>
      <c r="AE38" s="1">
        <f>ROUND(VLOOKUP($Q38,[1]ht!$A$2:$H$253,3,FALSE),1)</f>
        <v>2.8</v>
      </c>
      <c r="AF38" s="1">
        <f>ROUND(VLOOKUP($Q38,[1]ht!$A$2:$H$253,4,FALSE),1)</f>
        <v>19.100000000000001</v>
      </c>
      <c r="AG38" s="1">
        <f>ROUND(VLOOKUP($Q38,[1]ht!$A$2:$H$253,5,FALSE),1)</f>
        <v>20</v>
      </c>
      <c r="AH38" s="1">
        <f>ROUND(VLOOKUP($Q38,[1]ht!$A$2:$H$253,6,FALSE),1)</f>
        <v>28.4</v>
      </c>
      <c r="AI38" s="1">
        <f>ROUND(VLOOKUP($Q38,[1]ht!$A$2:$H$253,7,FALSE),1)</f>
        <v>30.2</v>
      </c>
      <c r="AJ38" s="1">
        <f>ROUND(VLOOKUP($Q38,[1]ht!$A$2:$H$253,8,FALSE),1)</f>
        <v>33.799999999999997</v>
      </c>
    </row>
    <row r="39" spans="1:36" ht="23.25">
      <c r="A39" s="5">
        <v>34</v>
      </c>
      <c r="B39" s="157" t="s">
        <v>610</v>
      </c>
      <c r="C39" s="162" t="s">
        <v>645</v>
      </c>
      <c r="D39" s="166" t="s">
        <v>679</v>
      </c>
      <c r="E39" s="167" t="s">
        <v>803</v>
      </c>
      <c r="F39" s="9">
        <v>2</v>
      </c>
      <c r="G39" s="30">
        <f t="shared" si="10"/>
        <v>8</v>
      </c>
      <c r="H39" s="30">
        <f t="shared" si="11"/>
        <v>4</v>
      </c>
      <c r="I39" s="9">
        <v>33.4</v>
      </c>
      <c r="J39" s="9">
        <v>129</v>
      </c>
      <c r="K39" s="24" t="str">
        <f t="shared" si="0"/>
        <v>น้ำหนักตามเกณฑ์</v>
      </c>
      <c r="L39" s="24" t="str">
        <f t="shared" si="1"/>
        <v>ส่วนสูงตามเกณฑ์</v>
      </c>
      <c r="M39" s="24" t="str">
        <f t="shared" si="2"/>
        <v>ท้วม</v>
      </c>
      <c r="N39" s="10" t="str">
        <f>[1]Profile!$B$2</f>
        <v>700101-1</v>
      </c>
      <c r="O39" s="11" t="e">
        <f>#REF!</f>
        <v>#REF!</v>
      </c>
      <c r="P39" s="1" t="str">
        <f t="shared" si="12"/>
        <v>2100</v>
      </c>
      <c r="Q39" s="1" t="str">
        <f t="shared" si="13"/>
        <v>2129</v>
      </c>
      <c r="R39" s="1">
        <f>ROUND(VLOOKUP($P39,[1]age!$A$2:$M$457,2,FALSE),1)</f>
        <v>27.8</v>
      </c>
      <c r="S39" s="1">
        <f>ROUND(VLOOKUP($P39,[1]age!$A$2:$M$457,3,FALSE),1)</f>
        <v>4.8</v>
      </c>
      <c r="T39" s="1">
        <f>ROUND(VLOOKUP($P39,[1]age!$A$2:$M$457,4,FALSE),1)</f>
        <v>18.3</v>
      </c>
      <c r="U39" s="1">
        <f>ROUND(VLOOKUP($P39,[1]age!$A$2:$M$457,5,FALSE),1)</f>
        <v>19.899999999999999</v>
      </c>
      <c r="V39" s="1">
        <f>ROUND(VLOOKUP($P39,[1]age!$A$2:$M$457,6,FALSE),1)</f>
        <v>34.1</v>
      </c>
      <c r="W39" s="1">
        <f>ROUND(VLOOKUP($P39,[1]age!$A$2:$M$457,7,FALSE),1)</f>
        <v>37.299999999999997</v>
      </c>
      <c r="X39" s="1">
        <f>ROUND(VLOOKUP($P39,[1]age!$A$2:$M$457,8,FALSE),1)</f>
        <v>126.7</v>
      </c>
      <c r="Y39" s="1">
        <f>ROUND(VLOOKUP($P39,[1]age!$A$2:$M$457,9,FALSE),1)</f>
        <v>5.3</v>
      </c>
      <c r="Z39" s="1">
        <f>ROUND(VLOOKUP($P39,[1]age!$A$2:$M$457,10,FALSE),1)</f>
        <v>116</v>
      </c>
      <c r="AA39" s="1">
        <f>ROUND(VLOOKUP($P39,[1]age!$A$2:$M$457,11,FALSE),1)</f>
        <v>118.6</v>
      </c>
      <c r="AB39" s="1">
        <f>ROUND(VLOOKUP($P39,[1]age!$A$2:$M$457,12,FALSE),1)</f>
        <v>134.69999999999999</v>
      </c>
      <c r="AC39" s="1">
        <f>ROUND(VLOOKUP($P39,[1]age!$A$2:$M$457,13,FALSE),1)</f>
        <v>137.30000000000001</v>
      </c>
      <c r="AD39" s="1">
        <f>ROUND(VLOOKUP($Q39,[1]ht!$A$2:$H$253,2,FALSE),1)</f>
        <v>28.2</v>
      </c>
      <c r="AE39" s="1">
        <f>ROUND(VLOOKUP($Q39,[1]ht!$A$2:$H$253,3,FALSE),1)</f>
        <v>3.5</v>
      </c>
      <c r="AF39" s="1">
        <f>ROUND(VLOOKUP($Q39,[1]ht!$A$2:$H$253,4,FALSE),1)</f>
        <v>21.1</v>
      </c>
      <c r="AG39" s="1">
        <f>ROUND(VLOOKUP($Q39,[1]ht!$A$2:$H$253,5,FALSE),1)</f>
        <v>22.3</v>
      </c>
      <c r="AH39" s="1">
        <f>ROUND(VLOOKUP($Q39,[1]ht!$A$2:$H$253,6,FALSE),1)</f>
        <v>32.799999999999997</v>
      </c>
      <c r="AI39" s="1">
        <f>ROUND(VLOOKUP($Q39,[1]ht!$A$2:$H$253,7,FALSE),1)</f>
        <v>35.200000000000003</v>
      </c>
      <c r="AJ39" s="1">
        <f>ROUND(VLOOKUP($Q39,[1]ht!$A$2:$H$253,8,FALSE),1)</f>
        <v>39.799999999999997</v>
      </c>
    </row>
    <row r="40" spans="1:36" ht="23.25">
      <c r="A40" s="5">
        <v>35</v>
      </c>
      <c r="B40" s="157" t="s">
        <v>611</v>
      </c>
      <c r="C40" s="162" t="s">
        <v>646</v>
      </c>
      <c r="D40" s="166" t="s">
        <v>317</v>
      </c>
      <c r="E40" s="167" t="s">
        <v>803</v>
      </c>
      <c r="F40" s="9">
        <v>2</v>
      </c>
      <c r="G40" s="30">
        <f t="shared" si="10"/>
        <v>7</v>
      </c>
      <c r="H40" s="30">
        <f t="shared" si="11"/>
        <v>3</v>
      </c>
      <c r="I40" s="9">
        <v>24.8</v>
      </c>
      <c r="J40" s="9">
        <v>130</v>
      </c>
      <c r="K40" s="24" t="str">
        <f t="shared" si="0"/>
        <v>น้ำหนักตามเกณฑ์</v>
      </c>
      <c r="L40" s="24" t="str">
        <f t="shared" si="1"/>
        <v>ค่อนข้างสูง</v>
      </c>
      <c r="M40" s="24" t="str">
        <f t="shared" si="2"/>
        <v>สมส่วน</v>
      </c>
      <c r="N40" s="10" t="str">
        <f>[1]Profile!$B$2</f>
        <v>700101-1</v>
      </c>
      <c r="O40" s="11" t="e">
        <f>#REF!</f>
        <v>#REF!</v>
      </c>
      <c r="P40" s="1" t="str">
        <f t="shared" si="12"/>
        <v>287</v>
      </c>
      <c r="Q40" s="1" t="str">
        <f t="shared" si="13"/>
        <v>2130</v>
      </c>
      <c r="R40" s="1">
        <f>ROUND(VLOOKUP($P40,[1]age!$A$2:$M$457,2,FALSE),1)</f>
        <v>24.6</v>
      </c>
      <c r="S40" s="1">
        <f>ROUND(VLOOKUP($P40,[1]age!$A$2:$M$457,3,FALSE),1)</f>
        <v>3.8</v>
      </c>
      <c r="T40" s="1">
        <f>ROUND(VLOOKUP($P40,[1]age!$A$2:$M$457,4,FALSE),1)</f>
        <v>16.899999999999999</v>
      </c>
      <c r="U40" s="1">
        <f>ROUND(VLOOKUP($P40,[1]age!$A$2:$M$457,5,FALSE),1)</f>
        <v>18.2</v>
      </c>
      <c r="V40" s="1">
        <f>ROUND(VLOOKUP($P40,[1]age!$A$2:$M$457,6,FALSE),1)</f>
        <v>29.7</v>
      </c>
      <c r="W40" s="1">
        <f>ROUND(VLOOKUP($P40,[1]age!$A$2:$M$457,7,FALSE),1)</f>
        <v>32.299999999999997</v>
      </c>
      <c r="X40" s="1">
        <f>ROUND(VLOOKUP($P40,[1]age!$A$2:$M$457,8,FALSE),1)</f>
        <v>120.8</v>
      </c>
      <c r="Y40" s="1">
        <f>ROUND(VLOOKUP($P40,[1]age!$A$2:$M$457,9,FALSE),1)</f>
        <v>4.9000000000000004</v>
      </c>
      <c r="Z40" s="1">
        <f>ROUND(VLOOKUP($P40,[1]age!$A$2:$M$457,10,FALSE),1)</f>
        <v>111</v>
      </c>
      <c r="AA40" s="1">
        <f>ROUND(VLOOKUP($P40,[1]age!$A$2:$M$457,11,FALSE),1)</f>
        <v>113.5</v>
      </c>
      <c r="AB40" s="1">
        <f>ROUND(VLOOKUP($P40,[1]age!$A$2:$M$457,12,FALSE),1)</f>
        <v>128.19999999999999</v>
      </c>
      <c r="AC40" s="1">
        <f>ROUND(VLOOKUP($P40,[1]age!$A$2:$M$457,13,FALSE),1)</f>
        <v>130.6</v>
      </c>
      <c r="AD40" s="1">
        <f>ROUND(VLOOKUP($Q40,[1]ht!$A$2:$H$253,2,FALSE),1)</f>
        <v>28.8</v>
      </c>
      <c r="AE40" s="1">
        <f>ROUND(VLOOKUP($Q40,[1]ht!$A$2:$H$253,3,FALSE),1)</f>
        <v>3.7</v>
      </c>
      <c r="AF40" s="1">
        <f>ROUND(VLOOKUP($Q40,[1]ht!$A$2:$H$253,4,FALSE),1)</f>
        <v>21.4</v>
      </c>
      <c r="AG40" s="1">
        <f>ROUND(VLOOKUP($Q40,[1]ht!$A$2:$H$253,5,FALSE),1)</f>
        <v>22.7</v>
      </c>
      <c r="AH40" s="1">
        <f>ROUND(VLOOKUP($Q40,[1]ht!$A$2:$H$253,6,FALSE),1)</f>
        <v>33.700000000000003</v>
      </c>
      <c r="AI40" s="1">
        <f>ROUND(VLOOKUP($Q40,[1]ht!$A$2:$H$253,7,FALSE),1)</f>
        <v>36.1</v>
      </c>
      <c r="AJ40" s="1">
        <f>ROUND(VLOOKUP($Q40,[1]ht!$A$2:$H$253,8,FALSE),1)</f>
        <v>40.9</v>
      </c>
    </row>
    <row r="41" spans="1:36" ht="23.25">
      <c r="A41" s="5">
        <v>36</v>
      </c>
      <c r="B41" s="160" t="s">
        <v>612</v>
      </c>
      <c r="C41" s="163" t="s">
        <v>647</v>
      </c>
      <c r="D41" s="166" t="s">
        <v>681</v>
      </c>
      <c r="E41" s="167" t="s">
        <v>803</v>
      </c>
      <c r="F41" s="9">
        <v>2</v>
      </c>
      <c r="G41" s="30">
        <f t="shared" si="10"/>
        <v>10</v>
      </c>
      <c r="H41" s="30">
        <f t="shared" si="11"/>
        <v>3</v>
      </c>
      <c r="I41" s="9">
        <v>25</v>
      </c>
      <c r="J41" s="9">
        <v>131</v>
      </c>
      <c r="K41" s="24" t="str">
        <f t="shared" si="0"/>
        <v>น้ำหนักตามเกณฑ์</v>
      </c>
      <c r="L41" s="24" t="str">
        <f t="shared" si="1"/>
        <v>ส่วนสูงตามเกณฑ์</v>
      </c>
      <c r="M41" s="24" t="str">
        <f t="shared" si="2"/>
        <v>สมส่วน</v>
      </c>
      <c r="N41" s="10" t="str">
        <f>[1]Profile!$B$2</f>
        <v>700101-1</v>
      </c>
      <c r="O41" s="11" t="e">
        <f>#REF!</f>
        <v>#REF!</v>
      </c>
      <c r="P41" s="1" t="str">
        <f t="shared" si="12"/>
        <v>2123</v>
      </c>
      <c r="Q41" s="1" t="str">
        <f t="shared" si="13"/>
        <v>2131</v>
      </c>
      <c r="R41" s="1">
        <f>ROUND(VLOOKUP($P41,[1]age!$A$2:$M$457,2,FALSE),1)</f>
        <v>34.700000000000003</v>
      </c>
      <c r="S41" s="1">
        <f>ROUND(VLOOKUP($P41,[1]age!$A$2:$M$457,3,FALSE),1)</f>
        <v>6.4</v>
      </c>
      <c r="T41" s="1">
        <f>ROUND(VLOOKUP($P41,[1]age!$A$2:$M$457,4,FALSE),1)</f>
        <v>21.9</v>
      </c>
      <c r="U41" s="1">
        <f>ROUND(VLOOKUP($P41,[1]age!$A$2:$M$457,5,FALSE),1)</f>
        <v>24.1</v>
      </c>
      <c r="V41" s="1">
        <f>ROUND(VLOOKUP($P41,[1]age!$A$2:$M$457,6,FALSE),1)</f>
        <v>43.3</v>
      </c>
      <c r="W41" s="1">
        <f>ROUND(VLOOKUP($P41,[1]age!$A$2:$M$457,7,FALSE),1)</f>
        <v>47.4</v>
      </c>
      <c r="X41" s="1">
        <f>ROUND(VLOOKUP($P41,[1]age!$A$2:$M$457,8,FALSE),1)</f>
        <v>138.30000000000001</v>
      </c>
      <c r="Y41" s="1">
        <f>ROUND(VLOOKUP($P41,[1]age!$A$2:$M$457,9,FALSE),1)</f>
        <v>6.5</v>
      </c>
      <c r="Z41" s="1">
        <f>ROUND(VLOOKUP($P41,[1]age!$A$2:$M$457,10,FALSE),1)</f>
        <v>125.3</v>
      </c>
      <c r="AA41" s="1">
        <f>ROUND(VLOOKUP($P41,[1]age!$A$2:$M$457,11,FALSE),1)</f>
        <v>128.5</v>
      </c>
      <c r="AB41" s="1">
        <f>ROUND(VLOOKUP($P41,[1]age!$A$2:$M$457,12,FALSE),1)</f>
        <v>147.9</v>
      </c>
      <c r="AC41" s="1">
        <f>ROUND(VLOOKUP($P41,[1]age!$A$2:$M$457,13,FALSE),1)</f>
        <v>151.19999999999999</v>
      </c>
      <c r="AD41" s="1">
        <f>ROUND(VLOOKUP($Q41,[1]ht!$A$2:$H$253,2,FALSE),1)</f>
        <v>29.4</v>
      </c>
      <c r="AE41" s="1">
        <f>ROUND(VLOOKUP($Q41,[1]ht!$A$2:$H$253,3,FALSE),1)</f>
        <v>3.8</v>
      </c>
      <c r="AF41" s="1">
        <f>ROUND(VLOOKUP($Q41,[1]ht!$A$2:$H$253,4,FALSE),1)</f>
        <v>21.8</v>
      </c>
      <c r="AG41" s="1">
        <f>ROUND(VLOOKUP($Q41,[1]ht!$A$2:$H$253,5,FALSE),1)</f>
        <v>23.1</v>
      </c>
      <c r="AH41" s="1">
        <f>ROUND(VLOOKUP($Q41,[1]ht!$A$2:$H$253,6,FALSE),1)</f>
        <v>34.5</v>
      </c>
      <c r="AI41" s="1">
        <f>ROUND(VLOOKUP($Q41,[1]ht!$A$2:$H$253,7,FALSE),1)</f>
        <v>37</v>
      </c>
      <c r="AJ41" s="1">
        <f>ROUND(VLOOKUP($Q41,[1]ht!$A$2:$H$253,8,FALSE),1)</f>
        <v>42</v>
      </c>
    </row>
    <row r="42" spans="1:36" ht="23.25">
      <c r="A42" s="5">
        <v>37</v>
      </c>
      <c r="B42" s="160" t="s">
        <v>804</v>
      </c>
      <c r="C42" s="163" t="s">
        <v>808</v>
      </c>
      <c r="D42" s="166" t="s">
        <v>806</v>
      </c>
      <c r="E42" s="167" t="s">
        <v>803</v>
      </c>
      <c r="F42" s="9">
        <v>2</v>
      </c>
      <c r="G42" s="30">
        <f t="shared" si="10"/>
        <v>7</v>
      </c>
      <c r="H42" s="30">
        <f t="shared" si="11"/>
        <v>3</v>
      </c>
      <c r="I42" s="9">
        <v>24.6</v>
      </c>
      <c r="J42" s="9">
        <v>120</v>
      </c>
      <c r="K42" s="24" t="str">
        <f t="shared" si="0"/>
        <v>น้ำหนักตามเกณฑ์</v>
      </c>
      <c r="L42" s="24" t="str">
        <f t="shared" si="1"/>
        <v>ส่วนสูงตามเกณฑ์</v>
      </c>
      <c r="M42" s="24" t="str">
        <f t="shared" si="2"/>
        <v>สมส่วน</v>
      </c>
      <c r="N42" s="10" t="str">
        <f>[1]Profile!$B$2</f>
        <v>700101-1</v>
      </c>
      <c r="O42" s="11" t="e">
        <f>#REF!</f>
        <v>#REF!</v>
      </c>
      <c r="P42" s="1" t="str">
        <f t="shared" si="12"/>
        <v>287</v>
      </c>
      <c r="Q42" s="1" t="str">
        <f t="shared" si="13"/>
        <v>2120</v>
      </c>
      <c r="R42" s="1">
        <f>ROUND(VLOOKUP($P42,[1]age!$A$2:$M$457,2,FALSE),1)</f>
        <v>24.6</v>
      </c>
      <c r="S42" s="1">
        <f>ROUND(VLOOKUP($P42,[1]age!$A$2:$M$457,3,FALSE),1)</f>
        <v>3.8</v>
      </c>
      <c r="T42" s="1">
        <f>ROUND(VLOOKUP($P42,[1]age!$A$2:$M$457,4,FALSE),1)</f>
        <v>16.899999999999999</v>
      </c>
      <c r="U42" s="1">
        <f>ROUND(VLOOKUP($P42,[1]age!$A$2:$M$457,5,FALSE),1)</f>
        <v>18.2</v>
      </c>
      <c r="V42" s="1">
        <f>ROUND(VLOOKUP($P42,[1]age!$A$2:$M$457,6,FALSE),1)</f>
        <v>29.7</v>
      </c>
      <c r="W42" s="1">
        <f>ROUND(VLOOKUP($P42,[1]age!$A$2:$M$457,7,FALSE),1)</f>
        <v>32.299999999999997</v>
      </c>
      <c r="X42" s="1">
        <f>ROUND(VLOOKUP($P42,[1]age!$A$2:$M$457,8,FALSE),1)</f>
        <v>120.8</v>
      </c>
      <c r="Y42" s="1">
        <f>ROUND(VLOOKUP($P42,[1]age!$A$2:$M$457,9,FALSE),1)</f>
        <v>4.9000000000000004</v>
      </c>
      <c r="Z42" s="1">
        <f>ROUND(VLOOKUP($P42,[1]age!$A$2:$M$457,10,FALSE),1)</f>
        <v>111</v>
      </c>
      <c r="AA42" s="1">
        <f>ROUND(VLOOKUP($P42,[1]age!$A$2:$M$457,11,FALSE),1)</f>
        <v>113.5</v>
      </c>
      <c r="AB42" s="1">
        <f>ROUND(VLOOKUP($P42,[1]age!$A$2:$M$457,12,FALSE),1)</f>
        <v>128.19999999999999</v>
      </c>
      <c r="AC42" s="1">
        <f>ROUND(VLOOKUP($P42,[1]age!$A$2:$M$457,13,FALSE),1)</f>
        <v>130.6</v>
      </c>
      <c r="AD42" s="1">
        <f>ROUND(VLOOKUP($Q42,[1]ht!$A$2:$H$253,2,FALSE),1)</f>
        <v>23.2</v>
      </c>
      <c r="AE42" s="1">
        <f>ROUND(VLOOKUP($Q42,[1]ht!$A$2:$H$253,3,FALSE),1)</f>
        <v>2.5</v>
      </c>
      <c r="AF42" s="1">
        <f>ROUND(VLOOKUP($Q42,[1]ht!$A$2:$H$253,4,FALSE),1)</f>
        <v>18.2</v>
      </c>
      <c r="AG42" s="1">
        <f>ROUND(VLOOKUP($Q42,[1]ht!$A$2:$H$253,5,FALSE),1)</f>
        <v>19.100000000000001</v>
      </c>
      <c r="AH42" s="1">
        <f>ROUND(VLOOKUP($Q42,[1]ht!$A$2:$H$253,6,FALSE),1)</f>
        <v>26.5</v>
      </c>
      <c r="AI42" s="1">
        <f>ROUND(VLOOKUP($Q42,[1]ht!$A$2:$H$253,7,FALSE),1)</f>
        <v>28.1</v>
      </c>
      <c r="AJ42" s="1">
        <f>ROUND(VLOOKUP($Q42,[1]ht!$A$2:$H$253,8,FALSE),1)</f>
        <v>31.3</v>
      </c>
    </row>
    <row r="43" spans="1:36" ht="23.25">
      <c r="A43" s="5">
        <v>38</v>
      </c>
      <c r="B43" s="160" t="s">
        <v>805</v>
      </c>
      <c r="C43" s="188" t="s">
        <v>809</v>
      </c>
      <c r="D43" s="167" t="s">
        <v>807</v>
      </c>
      <c r="E43" s="167" t="s">
        <v>803</v>
      </c>
      <c r="F43" s="9">
        <v>1</v>
      </c>
      <c r="G43" s="30">
        <f t="shared" si="10"/>
        <v>7</v>
      </c>
      <c r="H43" s="30">
        <f t="shared" si="11"/>
        <v>8</v>
      </c>
      <c r="I43" s="9">
        <v>20.5</v>
      </c>
      <c r="J43" s="9">
        <v>119</v>
      </c>
      <c r="K43" s="24" t="str">
        <f t="shared" si="0"/>
        <v>น้ำหนักตามเกณฑ์</v>
      </c>
      <c r="L43" s="24" t="str">
        <f t="shared" si="1"/>
        <v>ส่วนสูงตามเกณฑ์</v>
      </c>
      <c r="M43" s="24" t="str">
        <f t="shared" si="2"/>
        <v>สมส่วน</v>
      </c>
      <c r="N43" s="10" t="str">
        <f>[1]Profile!$B$2</f>
        <v>700101-1</v>
      </c>
      <c r="O43" s="11" t="e">
        <f>#REF!</f>
        <v>#REF!</v>
      </c>
      <c r="P43" s="1" t="str">
        <f t="shared" si="12"/>
        <v>192</v>
      </c>
      <c r="Q43" s="1" t="str">
        <f t="shared" si="13"/>
        <v>1119</v>
      </c>
      <c r="R43" s="1">
        <f>ROUND(VLOOKUP($P43,[1]age!$A$2:$M$457,2,FALSE),1)</f>
        <v>25.8</v>
      </c>
      <c r="S43" s="1">
        <f>ROUND(VLOOKUP($P43,[1]age!$A$2:$M$457,3,FALSE),1)</f>
        <v>3.8</v>
      </c>
      <c r="T43" s="1">
        <f>ROUND(VLOOKUP($P43,[1]age!$A$2:$M$457,4,FALSE),1)</f>
        <v>18.100000000000001</v>
      </c>
      <c r="U43" s="1">
        <f>ROUND(VLOOKUP($P43,[1]age!$A$2:$M$457,5,FALSE),1)</f>
        <v>19.399999999999999</v>
      </c>
      <c r="V43" s="1">
        <f>ROUND(VLOOKUP($P43,[1]age!$A$2:$M$457,6,FALSE),1)</f>
        <v>30.9</v>
      </c>
      <c r="W43" s="1">
        <f>ROUND(VLOOKUP($P43,[1]age!$A$2:$M$457,7,FALSE),1)</f>
        <v>33.4</v>
      </c>
      <c r="X43" s="1">
        <f>ROUND(VLOOKUP($P43,[1]age!$A$2:$M$457,8,FALSE),1)</f>
        <v>123.6</v>
      </c>
      <c r="Y43" s="1">
        <f>ROUND(VLOOKUP($P43,[1]age!$A$2:$M$457,9,FALSE),1)</f>
        <v>5.0999999999999996</v>
      </c>
      <c r="Z43" s="1">
        <f>ROUND(VLOOKUP($P43,[1]age!$A$2:$M$457,10,FALSE),1)</f>
        <v>113.4</v>
      </c>
      <c r="AA43" s="1">
        <f>ROUND(VLOOKUP($P43,[1]age!$A$2:$M$457,11,FALSE),1)</f>
        <v>115.9</v>
      </c>
      <c r="AB43" s="1">
        <f>ROUND(VLOOKUP($P43,[1]age!$A$2:$M$457,12,FALSE),1)</f>
        <v>131.19999999999999</v>
      </c>
      <c r="AC43" s="1">
        <f>ROUND(VLOOKUP($P43,[1]age!$A$2:$M$457,13,FALSE),1)</f>
        <v>133.80000000000001</v>
      </c>
      <c r="AD43" s="1">
        <f>ROUND(VLOOKUP($Q43,[1]ht!$A$2:$H$253,2,FALSE),1)</f>
        <v>22.8</v>
      </c>
      <c r="AE43" s="1">
        <f>ROUND(VLOOKUP($Q43,[1]ht!$A$2:$H$253,3,FALSE),1)</f>
        <v>2.2000000000000002</v>
      </c>
      <c r="AF43" s="1">
        <f>ROUND(VLOOKUP($Q43,[1]ht!$A$2:$H$253,4,FALSE),1)</f>
        <v>18.399999999999999</v>
      </c>
      <c r="AG43" s="1">
        <f>ROUND(VLOOKUP($Q43,[1]ht!$A$2:$H$253,5,FALSE),1)</f>
        <v>19.2</v>
      </c>
      <c r="AH43" s="1">
        <f>ROUND(VLOOKUP($Q43,[1]ht!$A$2:$H$253,6,FALSE),1)</f>
        <v>25.8</v>
      </c>
      <c r="AI43" s="1">
        <f>ROUND(VLOOKUP($Q43,[1]ht!$A$2:$H$253,7,FALSE),1)</f>
        <v>27.2</v>
      </c>
      <c r="AJ43" s="1">
        <f>ROUND(VLOOKUP($Q43,[1]ht!$A$2:$H$253,8,FALSE),1)</f>
        <v>30.1</v>
      </c>
    </row>
    <row r="44" spans="1:36" ht="23.25">
      <c r="A44" s="5">
        <v>39</v>
      </c>
      <c r="B44" s="160"/>
      <c r="C44" s="6"/>
      <c r="D44" s="8"/>
      <c r="E44" s="12"/>
      <c r="F44" s="9"/>
      <c r="G44" s="31"/>
      <c r="H44" s="31"/>
      <c r="I44" s="9"/>
      <c r="J44" s="9"/>
      <c r="K44" s="24" t="str">
        <f t="shared" si="0"/>
        <v/>
      </c>
      <c r="L44" s="24" t="str">
        <f t="shared" si="1"/>
        <v/>
      </c>
      <c r="M44" s="24" t="str">
        <f t="shared" si="2"/>
        <v/>
      </c>
      <c r="N44" s="10" t="str">
        <f>[1]Profile!$B$2</f>
        <v>700101-1</v>
      </c>
      <c r="O44" s="11" t="e">
        <f>#REF!</f>
        <v>#REF!</v>
      </c>
      <c r="P44" s="1" t="str">
        <f t="shared" si="12"/>
        <v>0</v>
      </c>
      <c r="Q44" s="1" t="str">
        <f t="shared" si="13"/>
        <v>0</v>
      </c>
      <c r="R44" s="1" t="e">
        <f>ROUND(VLOOKUP($P44,[1]age!$A$2:$M$457,2,FALSE),1)</f>
        <v>#N/A</v>
      </c>
      <c r="S44" s="1" t="e">
        <f>ROUND(VLOOKUP($P44,[1]age!$A$2:$M$457,3,FALSE),1)</f>
        <v>#N/A</v>
      </c>
      <c r="T44" s="1" t="e">
        <f>ROUND(VLOOKUP($P44,[1]age!$A$2:$M$457,4,FALSE),1)</f>
        <v>#N/A</v>
      </c>
      <c r="U44" s="1" t="e">
        <f>ROUND(VLOOKUP($P44,[1]age!$A$2:$M$457,5,FALSE),1)</f>
        <v>#N/A</v>
      </c>
      <c r="V44" s="1" t="e">
        <f>ROUND(VLOOKUP($P44,[1]age!$A$2:$M$457,6,FALSE),1)</f>
        <v>#N/A</v>
      </c>
      <c r="W44" s="1" t="e">
        <f>ROUND(VLOOKUP($P44,[1]age!$A$2:$M$457,7,FALSE),1)</f>
        <v>#N/A</v>
      </c>
      <c r="X44" s="1" t="e">
        <f>ROUND(VLOOKUP($P44,[1]age!$A$2:$M$457,8,FALSE),1)</f>
        <v>#N/A</v>
      </c>
      <c r="Y44" s="1" t="e">
        <f>ROUND(VLOOKUP($P44,[1]age!$A$2:$M$457,9,FALSE),1)</f>
        <v>#N/A</v>
      </c>
      <c r="Z44" s="1" t="e">
        <f>ROUND(VLOOKUP($P44,[1]age!$A$2:$M$457,10,FALSE),1)</f>
        <v>#N/A</v>
      </c>
      <c r="AA44" s="1" t="e">
        <f>ROUND(VLOOKUP($P44,[1]age!$A$2:$M$457,11,FALSE),1)</f>
        <v>#N/A</v>
      </c>
      <c r="AB44" s="1" t="e">
        <f>ROUND(VLOOKUP($P44,[1]age!$A$2:$M$457,12,FALSE),1)</f>
        <v>#N/A</v>
      </c>
      <c r="AC44" s="1" t="e">
        <f>ROUND(VLOOKUP($P44,[1]age!$A$2:$M$457,13,FALSE),1)</f>
        <v>#N/A</v>
      </c>
      <c r="AD44" s="1" t="e">
        <f>ROUND(VLOOKUP($Q44,[1]ht!$A$2:$H$253,2,FALSE),1)</f>
        <v>#N/A</v>
      </c>
      <c r="AE44" s="1" t="e">
        <f>ROUND(VLOOKUP($Q44,[1]ht!$A$2:$H$253,3,FALSE),1)</f>
        <v>#N/A</v>
      </c>
      <c r="AF44" s="1" t="e">
        <f>ROUND(VLOOKUP($Q44,[1]ht!$A$2:$H$253,4,FALSE),1)</f>
        <v>#N/A</v>
      </c>
      <c r="AG44" s="1" t="e">
        <f>ROUND(VLOOKUP($Q44,[1]ht!$A$2:$H$253,5,FALSE),1)</f>
        <v>#N/A</v>
      </c>
      <c r="AH44" s="1" t="e">
        <f>ROUND(VLOOKUP($Q44,[1]ht!$A$2:$H$253,6,FALSE),1)</f>
        <v>#N/A</v>
      </c>
      <c r="AI44" s="1" t="e">
        <f>ROUND(VLOOKUP($Q44,[1]ht!$A$2:$H$253,7,FALSE),1)</f>
        <v>#N/A</v>
      </c>
      <c r="AJ44" s="1" t="e">
        <f>ROUND(VLOOKUP($Q44,[1]ht!$A$2:$H$253,8,FALSE),1)</f>
        <v>#N/A</v>
      </c>
    </row>
    <row r="45" spans="1:36">
      <c r="A45" s="5">
        <v>40</v>
      </c>
      <c r="B45" s="6"/>
      <c r="C45" s="6"/>
      <c r="D45" s="8"/>
      <c r="E45" s="12"/>
      <c r="F45" s="9"/>
      <c r="G45" s="31"/>
      <c r="H45" s="31"/>
      <c r="I45" s="9"/>
      <c r="J45" s="9"/>
      <c r="K45" s="24" t="str">
        <f t="shared" si="0"/>
        <v/>
      </c>
      <c r="L45" s="24" t="str">
        <f t="shared" si="1"/>
        <v/>
      </c>
      <c r="M45" s="24" t="str">
        <f t="shared" si="2"/>
        <v/>
      </c>
      <c r="N45" s="10" t="str">
        <f>[1]Profile!$B$2</f>
        <v>700101-1</v>
      </c>
      <c r="O45" s="11" t="e">
        <f>#REF!</f>
        <v>#REF!</v>
      </c>
      <c r="P45" s="1" t="str">
        <f t="shared" si="12"/>
        <v>0</v>
      </c>
      <c r="Q45" s="1" t="str">
        <f t="shared" si="13"/>
        <v>0</v>
      </c>
      <c r="R45" s="1" t="e">
        <f>ROUND(VLOOKUP($P45,[1]age!$A$2:$M$457,2,FALSE),1)</f>
        <v>#N/A</v>
      </c>
      <c r="S45" s="1" t="e">
        <f>ROUND(VLOOKUP($P45,[1]age!$A$2:$M$457,3,FALSE),1)</f>
        <v>#N/A</v>
      </c>
      <c r="T45" s="1" t="e">
        <f>ROUND(VLOOKUP($P45,[1]age!$A$2:$M$457,4,FALSE),1)</f>
        <v>#N/A</v>
      </c>
      <c r="U45" s="1" t="e">
        <f>ROUND(VLOOKUP($P45,[1]age!$A$2:$M$457,5,FALSE),1)</f>
        <v>#N/A</v>
      </c>
      <c r="V45" s="1" t="e">
        <f>ROUND(VLOOKUP($P45,[1]age!$A$2:$M$457,6,FALSE),1)</f>
        <v>#N/A</v>
      </c>
      <c r="W45" s="1" t="e">
        <f>ROUND(VLOOKUP($P45,[1]age!$A$2:$M$457,7,FALSE),1)</f>
        <v>#N/A</v>
      </c>
      <c r="X45" s="1" t="e">
        <f>ROUND(VLOOKUP($P45,[1]age!$A$2:$M$457,8,FALSE),1)</f>
        <v>#N/A</v>
      </c>
      <c r="Y45" s="1" t="e">
        <f>ROUND(VLOOKUP($P45,[1]age!$A$2:$M$457,9,FALSE),1)</f>
        <v>#N/A</v>
      </c>
      <c r="Z45" s="1" t="e">
        <f>ROUND(VLOOKUP($P45,[1]age!$A$2:$M$457,10,FALSE),1)</f>
        <v>#N/A</v>
      </c>
      <c r="AA45" s="1" t="e">
        <f>ROUND(VLOOKUP($P45,[1]age!$A$2:$M$457,11,FALSE),1)</f>
        <v>#N/A</v>
      </c>
      <c r="AB45" s="1" t="e">
        <f>ROUND(VLOOKUP($P45,[1]age!$A$2:$M$457,12,FALSE),1)</f>
        <v>#N/A</v>
      </c>
      <c r="AC45" s="1" t="e">
        <f>ROUND(VLOOKUP($P45,[1]age!$A$2:$M$457,13,FALSE),1)</f>
        <v>#N/A</v>
      </c>
      <c r="AD45" s="1" t="e">
        <f>ROUND(VLOOKUP($Q45,[1]ht!$A$2:$H$253,2,FALSE),1)</f>
        <v>#N/A</v>
      </c>
      <c r="AE45" s="1" t="e">
        <f>ROUND(VLOOKUP($Q45,[1]ht!$A$2:$H$253,3,FALSE),1)</f>
        <v>#N/A</v>
      </c>
      <c r="AF45" s="1" t="e">
        <f>ROUND(VLOOKUP($Q45,[1]ht!$A$2:$H$253,4,FALSE),1)</f>
        <v>#N/A</v>
      </c>
      <c r="AG45" s="1" t="e">
        <f>ROUND(VLOOKUP($Q45,[1]ht!$A$2:$H$253,5,FALSE),1)</f>
        <v>#N/A</v>
      </c>
      <c r="AH45" s="1" t="e">
        <f>ROUND(VLOOKUP($Q45,[1]ht!$A$2:$H$253,6,FALSE),1)</f>
        <v>#N/A</v>
      </c>
      <c r="AI45" s="1" t="e">
        <f>ROUND(VLOOKUP($Q45,[1]ht!$A$2:$H$253,7,FALSE),1)</f>
        <v>#N/A</v>
      </c>
      <c r="AJ45" s="1" t="e">
        <f>ROUND(VLOOKUP($Q45,[1]ht!$A$2:$H$253,8,FALSE),1)</f>
        <v>#N/A</v>
      </c>
    </row>
    <row r="46" spans="1:36">
      <c r="A46" s="5">
        <v>41</v>
      </c>
      <c r="B46" s="6"/>
      <c r="C46" s="6"/>
      <c r="D46" s="8"/>
      <c r="E46" s="12"/>
      <c r="F46" s="9"/>
      <c r="G46" s="31"/>
      <c r="H46" s="31"/>
      <c r="I46" s="9"/>
      <c r="J46" s="9"/>
      <c r="K46" s="24" t="str">
        <f t="shared" si="0"/>
        <v/>
      </c>
      <c r="L46" s="24" t="str">
        <f t="shared" si="1"/>
        <v/>
      </c>
      <c r="M46" s="24" t="str">
        <f t="shared" si="2"/>
        <v/>
      </c>
      <c r="N46" s="10" t="str">
        <f>[1]Profile!$B$2</f>
        <v>700101-1</v>
      </c>
      <c r="O46" s="11" t="e">
        <f>#REF!</f>
        <v>#REF!</v>
      </c>
      <c r="P46" s="1" t="str">
        <f t="shared" si="12"/>
        <v>0</v>
      </c>
      <c r="Q46" s="1" t="str">
        <f t="shared" si="13"/>
        <v>0</v>
      </c>
      <c r="R46" s="1" t="e">
        <f>ROUND(VLOOKUP($P46,[1]age!$A$2:$M$457,2,FALSE),1)</f>
        <v>#N/A</v>
      </c>
      <c r="S46" s="1" t="e">
        <f>ROUND(VLOOKUP($P46,[1]age!$A$2:$M$457,3,FALSE),1)</f>
        <v>#N/A</v>
      </c>
      <c r="T46" s="1" t="e">
        <f>ROUND(VLOOKUP($P46,[1]age!$A$2:$M$457,4,FALSE),1)</f>
        <v>#N/A</v>
      </c>
      <c r="U46" s="1" t="e">
        <f>ROUND(VLOOKUP($P46,[1]age!$A$2:$M$457,5,FALSE),1)</f>
        <v>#N/A</v>
      </c>
      <c r="V46" s="1" t="e">
        <f>ROUND(VLOOKUP($P46,[1]age!$A$2:$M$457,6,FALSE),1)</f>
        <v>#N/A</v>
      </c>
      <c r="W46" s="1" t="e">
        <f>ROUND(VLOOKUP($P46,[1]age!$A$2:$M$457,7,FALSE),1)</f>
        <v>#N/A</v>
      </c>
      <c r="X46" s="1" t="e">
        <f>ROUND(VLOOKUP($P46,[1]age!$A$2:$M$457,8,FALSE),1)</f>
        <v>#N/A</v>
      </c>
      <c r="Y46" s="1" t="e">
        <f>ROUND(VLOOKUP($P46,[1]age!$A$2:$M$457,9,FALSE),1)</f>
        <v>#N/A</v>
      </c>
      <c r="Z46" s="1" t="e">
        <f>ROUND(VLOOKUP($P46,[1]age!$A$2:$M$457,10,FALSE),1)</f>
        <v>#N/A</v>
      </c>
      <c r="AA46" s="1" t="e">
        <f>ROUND(VLOOKUP($P46,[1]age!$A$2:$M$457,11,FALSE),1)</f>
        <v>#N/A</v>
      </c>
      <c r="AB46" s="1" t="e">
        <f>ROUND(VLOOKUP($P46,[1]age!$A$2:$M$457,12,FALSE),1)</f>
        <v>#N/A</v>
      </c>
      <c r="AC46" s="1" t="e">
        <f>ROUND(VLOOKUP($P46,[1]age!$A$2:$M$457,13,FALSE),1)</f>
        <v>#N/A</v>
      </c>
      <c r="AD46" s="1" t="e">
        <f>ROUND(VLOOKUP($Q46,[1]ht!$A$2:$H$253,2,FALSE),1)</f>
        <v>#N/A</v>
      </c>
      <c r="AE46" s="1" t="e">
        <f>ROUND(VLOOKUP($Q46,[1]ht!$A$2:$H$253,3,FALSE),1)</f>
        <v>#N/A</v>
      </c>
      <c r="AF46" s="1" t="e">
        <f>ROUND(VLOOKUP($Q46,[1]ht!$A$2:$H$253,4,FALSE),1)</f>
        <v>#N/A</v>
      </c>
      <c r="AG46" s="1" t="e">
        <f>ROUND(VLOOKUP($Q46,[1]ht!$A$2:$H$253,5,FALSE),1)</f>
        <v>#N/A</v>
      </c>
      <c r="AH46" s="1" t="e">
        <f>ROUND(VLOOKUP($Q46,[1]ht!$A$2:$H$253,6,FALSE),1)</f>
        <v>#N/A</v>
      </c>
      <c r="AI46" s="1" t="e">
        <f>ROUND(VLOOKUP($Q46,[1]ht!$A$2:$H$253,7,FALSE),1)</f>
        <v>#N/A</v>
      </c>
      <c r="AJ46" s="1" t="e">
        <f>ROUND(VLOOKUP($Q46,[1]ht!$A$2:$H$253,8,FALSE),1)</f>
        <v>#N/A</v>
      </c>
    </row>
    <row r="47" spans="1:36">
      <c r="A47" s="5">
        <v>42</v>
      </c>
      <c r="B47" s="6"/>
      <c r="C47" s="6"/>
      <c r="D47" s="32"/>
      <c r="E47" s="21"/>
      <c r="F47" s="9"/>
      <c r="G47" s="31"/>
      <c r="H47" s="31"/>
      <c r="I47" s="9"/>
      <c r="J47" s="9"/>
      <c r="K47" s="24" t="str">
        <f t="shared" si="0"/>
        <v/>
      </c>
      <c r="L47" s="24" t="str">
        <f t="shared" si="1"/>
        <v/>
      </c>
      <c r="M47" s="24" t="str">
        <f t="shared" si="2"/>
        <v/>
      </c>
      <c r="N47" s="10" t="str">
        <f>[1]Profile!$B$2</f>
        <v>700101-1</v>
      </c>
      <c r="O47" s="11" t="e">
        <f>#REF!</f>
        <v>#REF!</v>
      </c>
      <c r="P47" s="1" t="str">
        <f t="shared" si="12"/>
        <v>0</v>
      </c>
      <c r="Q47" s="1" t="str">
        <f t="shared" si="13"/>
        <v>0</v>
      </c>
      <c r="R47" s="1" t="e">
        <f>ROUND(VLOOKUP($P47,[1]age!$A$2:$M$457,2,FALSE),1)</f>
        <v>#N/A</v>
      </c>
      <c r="S47" s="1" t="e">
        <f>ROUND(VLOOKUP($P47,[1]age!$A$2:$M$457,3,FALSE),1)</f>
        <v>#N/A</v>
      </c>
      <c r="T47" s="1" t="e">
        <f>ROUND(VLOOKUP($P47,[1]age!$A$2:$M$457,4,FALSE),1)</f>
        <v>#N/A</v>
      </c>
      <c r="U47" s="1" t="e">
        <f>ROUND(VLOOKUP($P47,[1]age!$A$2:$M$457,5,FALSE),1)</f>
        <v>#N/A</v>
      </c>
      <c r="V47" s="1" t="e">
        <f>ROUND(VLOOKUP($P47,[1]age!$A$2:$M$457,6,FALSE),1)</f>
        <v>#N/A</v>
      </c>
      <c r="W47" s="1" t="e">
        <f>ROUND(VLOOKUP($P47,[1]age!$A$2:$M$457,7,FALSE),1)</f>
        <v>#N/A</v>
      </c>
      <c r="X47" s="1" t="e">
        <f>ROUND(VLOOKUP($P47,[1]age!$A$2:$M$457,8,FALSE),1)</f>
        <v>#N/A</v>
      </c>
      <c r="Y47" s="1" t="e">
        <f>ROUND(VLOOKUP($P47,[1]age!$A$2:$M$457,9,FALSE),1)</f>
        <v>#N/A</v>
      </c>
      <c r="Z47" s="1" t="e">
        <f>ROUND(VLOOKUP($P47,[1]age!$A$2:$M$457,10,FALSE),1)</f>
        <v>#N/A</v>
      </c>
      <c r="AA47" s="1" t="e">
        <f>ROUND(VLOOKUP($P47,[1]age!$A$2:$M$457,11,FALSE),1)</f>
        <v>#N/A</v>
      </c>
      <c r="AB47" s="1" t="e">
        <f>ROUND(VLOOKUP($P47,[1]age!$A$2:$M$457,12,FALSE),1)</f>
        <v>#N/A</v>
      </c>
      <c r="AC47" s="1" t="e">
        <f>ROUND(VLOOKUP($P47,[1]age!$A$2:$M$457,13,FALSE),1)</f>
        <v>#N/A</v>
      </c>
      <c r="AD47" s="1" t="e">
        <f>ROUND(VLOOKUP($Q47,[1]ht!$A$2:$H$253,2,FALSE),1)</f>
        <v>#N/A</v>
      </c>
      <c r="AE47" s="1" t="e">
        <f>ROUND(VLOOKUP($Q47,[1]ht!$A$2:$H$253,3,FALSE),1)</f>
        <v>#N/A</v>
      </c>
      <c r="AF47" s="1" t="e">
        <f>ROUND(VLOOKUP($Q47,[1]ht!$A$2:$H$253,4,FALSE),1)</f>
        <v>#N/A</v>
      </c>
      <c r="AG47" s="1" t="e">
        <f>ROUND(VLOOKUP($Q47,[1]ht!$A$2:$H$253,5,FALSE),1)</f>
        <v>#N/A</v>
      </c>
      <c r="AH47" s="1" t="e">
        <f>ROUND(VLOOKUP($Q47,[1]ht!$A$2:$H$253,6,FALSE),1)</f>
        <v>#N/A</v>
      </c>
      <c r="AI47" s="1" t="e">
        <f>ROUND(VLOOKUP($Q47,[1]ht!$A$2:$H$253,7,FALSE),1)</f>
        <v>#N/A</v>
      </c>
      <c r="AJ47" s="1" t="e">
        <f>ROUND(VLOOKUP($Q47,[1]ht!$A$2:$H$253,8,FALSE),1)</f>
        <v>#N/A</v>
      </c>
    </row>
    <row r="48" spans="1:36">
      <c r="A48" s="5">
        <v>43</v>
      </c>
      <c r="B48" s="6"/>
      <c r="C48" s="6"/>
      <c r="D48" s="32"/>
      <c r="E48" s="21"/>
      <c r="F48" s="9"/>
      <c r="G48" s="31"/>
      <c r="H48" s="31"/>
      <c r="I48" s="9"/>
      <c r="J48" s="9"/>
      <c r="K48" s="24" t="str">
        <f t="shared" si="0"/>
        <v/>
      </c>
      <c r="L48" s="24" t="str">
        <f t="shared" si="1"/>
        <v/>
      </c>
      <c r="M48" s="24" t="str">
        <f t="shared" si="2"/>
        <v/>
      </c>
      <c r="N48" s="10" t="str">
        <f>[1]Profile!$B$2</f>
        <v>700101-1</v>
      </c>
      <c r="O48" s="11" t="e">
        <f>#REF!</f>
        <v>#REF!</v>
      </c>
      <c r="P48" s="1" t="str">
        <f t="shared" si="12"/>
        <v>0</v>
      </c>
      <c r="Q48" s="1" t="str">
        <f t="shared" si="13"/>
        <v>0</v>
      </c>
      <c r="R48" s="1" t="e">
        <f>ROUND(VLOOKUP($P48,[1]age!$A$2:$M$457,2,FALSE),1)</f>
        <v>#N/A</v>
      </c>
      <c r="S48" s="1" t="e">
        <f>ROUND(VLOOKUP($P48,[1]age!$A$2:$M$457,3,FALSE),1)</f>
        <v>#N/A</v>
      </c>
      <c r="T48" s="1" t="e">
        <f>ROUND(VLOOKUP($P48,[1]age!$A$2:$M$457,4,FALSE),1)</f>
        <v>#N/A</v>
      </c>
      <c r="U48" s="1" t="e">
        <f>ROUND(VLOOKUP($P48,[1]age!$A$2:$M$457,5,FALSE),1)</f>
        <v>#N/A</v>
      </c>
      <c r="V48" s="1" t="e">
        <f>ROUND(VLOOKUP($P48,[1]age!$A$2:$M$457,6,FALSE),1)</f>
        <v>#N/A</v>
      </c>
      <c r="W48" s="1" t="e">
        <f>ROUND(VLOOKUP($P48,[1]age!$A$2:$M$457,7,FALSE),1)</f>
        <v>#N/A</v>
      </c>
      <c r="X48" s="1" t="e">
        <f>ROUND(VLOOKUP($P48,[1]age!$A$2:$M$457,8,FALSE),1)</f>
        <v>#N/A</v>
      </c>
      <c r="Y48" s="1" t="e">
        <f>ROUND(VLOOKUP($P48,[1]age!$A$2:$M$457,9,FALSE),1)</f>
        <v>#N/A</v>
      </c>
      <c r="Z48" s="1" t="e">
        <f>ROUND(VLOOKUP($P48,[1]age!$A$2:$M$457,10,FALSE),1)</f>
        <v>#N/A</v>
      </c>
      <c r="AA48" s="1" t="e">
        <f>ROUND(VLOOKUP($P48,[1]age!$A$2:$M$457,11,FALSE),1)</f>
        <v>#N/A</v>
      </c>
      <c r="AB48" s="1" t="e">
        <f>ROUND(VLOOKUP($P48,[1]age!$A$2:$M$457,12,FALSE),1)</f>
        <v>#N/A</v>
      </c>
      <c r="AC48" s="1" t="e">
        <f>ROUND(VLOOKUP($P48,[1]age!$A$2:$M$457,13,FALSE),1)</f>
        <v>#N/A</v>
      </c>
      <c r="AD48" s="1" t="e">
        <f>ROUND(VLOOKUP($Q48,[1]ht!$A$2:$H$253,2,FALSE),1)</f>
        <v>#N/A</v>
      </c>
      <c r="AE48" s="1" t="e">
        <f>ROUND(VLOOKUP($Q48,[1]ht!$A$2:$H$253,3,FALSE),1)</f>
        <v>#N/A</v>
      </c>
      <c r="AF48" s="1" t="e">
        <f>ROUND(VLOOKUP($Q48,[1]ht!$A$2:$H$253,4,FALSE),1)</f>
        <v>#N/A</v>
      </c>
      <c r="AG48" s="1" t="e">
        <f>ROUND(VLOOKUP($Q48,[1]ht!$A$2:$H$253,5,FALSE),1)</f>
        <v>#N/A</v>
      </c>
      <c r="AH48" s="1" t="e">
        <f>ROUND(VLOOKUP($Q48,[1]ht!$A$2:$H$253,6,FALSE),1)</f>
        <v>#N/A</v>
      </c>
      <c r="AI48" s="1" t="e">
        <f>ROUND(VLOOKUP($Q48,[1]ht!$A$2:$H$253,7,FALSE),1)</f>
        <v>#N/A</v>
      </c>
      <c r="AJ48" s="1" t="e">
        <f>ROUND(VLOOKUP($Q48,[1]ht!$A$2:$H$253,8,FALSE),1)</f>
        <v>#N/A</v>
      </c>
    </row>
    <row r="49" spans="1:36">
      <c r="A49" s="5">
        <v>44</v>
      </c>
      <c r="B49" s="6"/>
      <c r="C49" s="6"/>
      <c r="D49" s="32"/>
      <c r="E49" s="21"/>
      <c r="F49" s="9"/>
      <c r="G49" s="31"/>
      <c r="H49" s="31"/>
      <c r="I49" s="9"/>
      <c r="J49" s="9"/>
      <c r="K49" s="24" t="str">
        <f t="shared" si="0"/>
        <v/>
      </c>
      <c r="L49" s="24" t="str">
        <f t="shared" si="1"/>
        <v/>
      </c>
      <c r="M49" s="24" t="str">
        <f t="shared" si="2"/>
        <v/>
      </c>
      <c r="N49" s="10" t="str">
        <f>[1]Profile!$B$2</f>
        <v>700101-1</v>
      </c>
      <c r="O49" s="11" t="e">
        <f>#REF!</f>
        <v>#REF!</v>
      </c>
      <c r="P49" s="1" t="str">
        <f t="shared" si="12"/>
        <v>0</v>
      </c>
      <c r="Q49" s="1" t="str">
        <f t="shared" si="13"/>
        <v>0</v>
      </c>
      <c r="R49" s="1" t="e">
        <f>ROUND(VLOOKUP($P49,[1]age!$A$2:$M$457,2,FALSE),1)</f>
        <v>#N/A</v>
      </c>
      <c r="S49" s="1" t="e">
        <f>ROUND(VLOOKUP($P49,[1]age!$A$2:$M$457,3,FALSE),1)</f>
        <v>#N/A</v>
      </c>
      <c r="T49" s="1" t="e">
        <f>ROUND(VLOOKUP($P49,[1]age!$A$2:$M$457,4,FALSE),1)</f>
        <v>#N/A</v>
      </c>
      <c r="U49" s="1" t="e">
        <f>ROUND(VLOOKUP($P49,[1]age!$A$2:$M$457,5,FALSE),1)</f>
        <v>#N/A</v>
      </c>
      <c r="V49" s="1" t="e">
        <f>ROUND(VLOOKUP($P49,[1]age!$A$2:$M$457,6,FALSE),1)</f>
        <v>#N/A</v>
      </c>
      <c r="W49" s="1" t="e">
        <f>ROUND(VLOOKUP($P49,[1]age!$A$2:$M$457,7,FALSE),1)</f>
        <v>#N/A</v>
      </c>
      <c r="X49" s="1" t="e">
        <f>ROUND(VLOOKUP($P49,[1]age!$A$2:$M$457,8,FALSE),1)</f>
        <v>#N/A</v>
      </c>
      <c r="Y49" s="1" t="e">
        <f>ROUND(VLOOKUP($P49,[1]age!$A$2:$M$457,9,FALSE),1)</f>
        <v>#N/A</v>
      </c>
      <c r="Z49" s="1" t="e">
        <f>ROUND(VLOOKUP($P49,[1]age!$A$2:$M$457,10,FALSE),1)</f>
        <v>#N/A</v>
      </c>
      <c r="AA49" s="1" t="e">
        <f>ROUND(VLOOKUP($P49,[1]age!$A$2:$M$457,11,FALSE),1)</f>
        <v>#N/A</v>
      </c>
      <c r="AB49" s="1" t="e">
        <f>ROUND(VLOOKUP($P49,[1]age!$A$2:$M$457,12,FALSE),1)</f>
        <v>#N/A</v>
      </c>
      <c r="AC49" s="1" t="e">
        <f>ROUND(VLOOKUP($P49,[1]age!$A$2:$M$457,13,FALSE),1)</f>
        <v>#N/A</v>
      </c>
      <c r="AD49" s="1" t="e">
        <f>ROUND(VLOOKUP($Q49,[1]ht!$A$2:$H$253,2,FALSE),1)</f>
        <v>#N/A</v>
      </c>
      <c r="AE49" s="1" t="e">
        <f>ROUND(VLOOKUP($Q49,[1]ht!$A$2:$H$253,3,FALSE),1)</f>
        <v>#N/A</v>
      </c>
      <c r="AF49" s="1" t="e">
        <f>ROUND(VLOOKUP($Q49,[1]ht!$A$2:$H$253,4,FALSE),1)</f>
        <v>#N/A</v>
      </c>
      <c r="AG49" s="1" t="e">
        <f>ROUND(VLOOKUP($Q49,[1]ht!$A$2:$H$253,5,FALSE),1)</f>
        <v>#N/A</v>
      </c>
      <c r="AH49" s="1" t="e">
        <f>ROUND(VLOOKUP($Q49,[1]ht!$A$2:$H$253,6,FALSE),1)</f>
        <v>#N/A</v>
      </c>
      <c r="AI49" s="1" t="e">
        <f>ROUND(VLOOKUP($Q49,[1]ht!$A$2:$H$253,7,FALSE),1)</f>
        <v>#N/A</v>
      </c>
      <c r="AJ49" s="1" t="e">
        <f>ROUND(VLOOKUP($Q49,[1]ht!$A$2:$H$253,8,FALSE),1)</f>
        <v>#N/A</v>
      </c>
    </row>
    <row r="50" spans="1:36">
      <c r="A50" s="5">
        <v>45</v>
      </c>
      <c r="B50" s="6"/>
      <c r="C50" s="6"/>
      <c r="D50" s="32"/>
      <c r="E50" s="21"/>
      <c r="F50" s="9"/>
      <c r="G50" s="31"/>
      <c r="H50" s="31"/>
      <c r="I50" s="9"/>
      <c r="J50" s="9"/>
      <c r="K50" s="24" t="str">
        <f t="shared" si="0"/>
        <v/>
      </c>
      <c r="L50" s="24" t="str">
        <f t="shared" si="1"/>
        <v/>
      </c>
      <c r="M50" s="24" t="str">
        <f t="shared" si="2"/>
        <v/>
      </c>
      <c r="N50" s="10" t="str">
        <f>[1]Profile!$B$2</f>
        <v>700101-1</v>
      </c>
      <c r="O50" s="11" t="e">
        <f>#REF!</f>
        <v>#REF!</v>
      </c>
      <c r="P50" s="1" t="str">
        <f t="shared" si="12"/>
        <v>0</v>
      </c>
      <c r="Q50" s="1" t="str">
        <f t="shared" si="13"/>
        <v>0</v>
      </c>
      <c r="R50" s="1" t="e">
        <f>ROUND(VLOOKUP($P50,[1]age!$A$2:$M$457,2,FALSE),1)</f>
        <v>#N/A</v>
      </c>
      <c r="S50" s="1" t="e">
        <f>ROUND(VLOOKUP($P50,[1]age!$A$2:$M$457,3,FALSE),1)</f>
        <v>#N/A</v>
      </c>
      <c r="T50" s="1" t="e">
        <f>ROUND(VLOOKUP($P50,[1]age!$A$2:$M$457,4,FALSE),1)</f>
        <v>#N/A</v>
      </c>
      <c r="U50" s="1" t="e">
        <f>ROUND(VLOOKUP($P50,[1]age!$A$2:$M$457,5,FALSE),1)</f>
        <v>#N/A</v>
      </c>
      <c r="V50" s="1" t="e">
        <f>ROUND(VLOOKUP($P50,[1]age!$A$2:$M$457,6,FALSE),1)</f>
        <v>#N/A</v>
      </c>
      <c r="W50" s="1" t="e">
        <f>ROUND(VLOOKUP($P50,[1]age!$A$2:$M$457,7,FALSE),1)</f>
        <v>#N/A</v>
      </c>
      <c r="X50" s="1" t="e">
        <f>ROUND(VLOOKUP($P50,[1]age!$A$2:$M$457,8,FALSE),1)</f>
        <v>#N/A</v>
      </c>
      <c r="Y50" s="1" t="e">
        <f>ROUND(VLOOKUP($P50,[1]age!$A$2:$M$457,9,FALSE),1)</f>
        <v>#N/A</v>
      </c>
      <c r="Z50" s="1" t="e">
        <f>ROUND(VLOOKUP($P50,[1]age!$A$2:$M$457,10,FALSE),1)</f>
        <v>#N/A</v>
      </c>
      <c r="AA50" s="1" t="e">
        <f>ROUND(VLOOKUP($P50,[1]age!$A$2:$M$457,11,FALSE),1)</f>
        <v>#N/A</v>
      </c>
      <c r="AB50" s="1" t="e">
        <f>ROUND(VLOOKUP($P50,[1]age!$A$2:$M$457,12,FALSE),1)</f>
        <v>#N/A</v>
      </c>
      <c r="AC50" s="1" t="e">
        <f>ROUND(VLOOKUP($P50,[1]age!$A$2:$M$457,13,FALSE),1)</f>
        <v>#N/A</v>
      </c>
      <c r="AD50" s="1" t="e">
        <f>ROUND(VLOOKUP($Q50,[1]ht!$A$2:$H$253,2,FALSE),1)</f>
        <v>#N/A</v>
      </c>
      <c r="AE50" s="1" t="e">
        <f>ROUND(VLOOKUP($Q50,[1]ht!$A$2:$H$253,3,FALSE),1)</f>
        <v>#N/A</v>
      </c>
      <c r="AF50" s="1" t="e">
        <f>ROUND(VLOOKUP($Q50,[1]ht!$A$2:$H$253,4,FALSE),1)</f>
        <v>#N/A</v>
      </c>
      <c r="AG50" s="1" t="e">
        <f>ROUND(VLOOKUP($Q50,[1]ht!$A$2:$H$253,5,FALSE),1)</f>
        <v>#N/A</v>
      </c>
      <c r="AH50" s="1" t="e">
        <f>ROUND(VLOOKUP($Q50,[1]ht!$A$2:$H$253,6,FALSE),1)</f>
        <v>#N/A</v>
      </c>
      <c r="AI50" s="1" t="e">
        <f>ROUND(VLOOKUP($Q50,[1]ht!$A$2:$H$253,7,FALSE),1)</f>
        <v>#N/A</v>
      </c>
      <c r="AJ50" s="1" t="e">
        <f>ROUND(VLOOKUP($Q50,[1]ht!$A$2:$H$253,8,FALSE),1)</f>
        <v>#N/A</v>
      </c>
    </row>
    <row r="51" spans="1:36">
      <c r="A51" s="5">
        <v>46</v>
      </c>
      <c r="B51" s="6"/>
      <c r="C51" s="6"/>
      <c r="D51" s="32"/>
      <c r="E51" s="21"/>
      <c r="F51" s="9"/>
      <c r="G51" s="31"/>
      <c r="H51" s="31"/>
      <c r="I51" s="9"/>
      <c r="J51" s="9"/>
      <c r="K51" s="24" t="str">
        <f t="shared" si="0"/>
        <v/>
      </c>
      <c r="L51" s="24" t="str">
        <f t="shared" si="1"/>
        <v/>
      </c>
      <c r="M51" s="24" t="str">
        <f t="shared" si="2"/>
        <v/>
      </c>
      <c r="N51" s="10" t="str">
        <f>[1]Profile!$B$2</f>
        <v>700101-1</v>
      </c>
      <c r="O51" s="11" t="e">
        <f>#REF!</f>
        <v>#REF!</v>
      </c>
      <c r="P51" s="1" t="str">
        <f t="shared" si="12"/>
        <v>0</v>
      </c>
      <c r="Q51" s="1" t="str">
        <f t="shared" si="13"/>
        <v>0</v>
      </c>
      <c r="R51" s="1" t="e">
        <f>ROUND(VLOOKUP($P51,[1]age!$A$2:$M$457,2,FALSE),1)</f>
        <v>#N/A</v>
      </c>
      <c r="S51" s="1" t="e">
        <f>ROUND(VLOOKUP($P51,[1]age!$A$2:$M$457,3,FALSE),1)</f>
        <v>#N/A</v>
      </c>
      <c r="T51" s="1" t="e">
        <f>ROUND(VLOOKUP($P51,[1]age!$A$2:$M$457,4,FALSE),1)</f>
        <v>#N/A</v>
      </c>
      <c r="U51" s="1" t="e">
        <f>ROUND(VLOOKUP($P51,[1]age!$A$2:$M$457,5,FALSE),1)</f>
        <v>#N/A</v>
      </c>
      <c r="V51" s="1" t="e">
        <f>ROUND(VLOOKUP($P51,[1]age!$A$2:$M$457,6,FALSE),1)</f>
        <v>#N/A</v>
      </c>
      <c r="W51" s="1" t="e">
        <f>ROUND(VLOOKUP($P51,[1]age!$A$2:$M$457,7,FALSE),1)</f>
        <v>#N/A</v>
      </c>
      <c r="X51" s="1" t="e">
        <f>ROUND(VLOOKUP($P51,[1]age!$A$2:$M$457,8,FALSE),1)</f>
        <v>#N/A</v>
      </c>
      <c r="Y51" s="1" t="e">
        <f>ROUND(VLOOKUP($P51,[1]age!$A$2:$M$457,9,FALSE),1)</f>
        <v>#N/A</v>
      </c>
      <c r="Z51" s="1" t="e">
        <f>ROUND(VLOOKUP($P51,[1]age!$A$2:$M$457,10,FALSE),1)</f>
        <v>#N/A</v>
      </c>
      <c r="AA51" s="1" t="e">
        <f>ROUND(VLOOKUP($P51,[1]age!$A$2:$M$457,11,FALSE),1)</f>
        <v>#N/A</v>
      </c>
      <c r="AB51" s="1" t="e">
        <f>ROUND(VLOOKUP($P51,[1]age!$A$2:$M$457,12,FALSE),1)</f>
        <v>#N/A</v>
      </c>
      <c r="AC51" s="1" t="e">
        <f>ROUND(VLOOKUP($P51,[1]age!$A$2:$M$457,13,FALSE),1)</f>
        <v>#N/A</v>
      </c>
      <c r="AD51" s="1" t="e">
        <f>ROUND(VLOOKUP($Q51,[1]ht!$A$2:$H$253,2,FALSE),1)</f>
        <v>#N/A</v>
      </c>
      <c r="AE51" s="1" t="e">
        <f>ROUND(VLOOKUP($Q51,[1]ht!$A$2:$H$253,3,FALSE),1)</f>
        <v>#N/A</v>
      </c>
      <c r="AF51" s="1" t="e">
        <f>ROUND(VLOOKUP($Q51,[1]ht!$A$2:$H$253,4,FALSE),1)</f>
        <v>#N/A</v>
      </c>
      <c r="AG51" s="1" t="e">
        <f>ROUND(VLOOKUP($Q51,[1]ht!$A$2:$H$253,5,FALSE),1)</f>
        <v>#N/A</v>
      </c>
      <c r="AH51" s="1" t="e">
        <f>ROUND(VLOOKUP($Q51,[1]ht!$A$2:$H$253,6,FALSE),1)</f>
        <v>#N/A</v>
      </c>
      <c r="AI51" s="1" t="e">
        <f>ROUND(VLOOKUP($Q51,[1]ht!$A$2:$H$253,7,FALSE),1)</f>
        <v>#N/A</v>
      </c>
      <c r="AJ51" s="1" t="e">
        <f>ROUND(VLOOKUP($Q51,[1]ht!$A$2:$H$253,8,FALSE),1)</f>
        <v>#N/A</v>
      </c>
    </row>
    <row r="52" spans="1:36">
      <c r="A52" s="5">
        <v>47</v>
      </c>
      <c r="B52" s="6"/>
      <c r="C52" s="6"/>
      <c r="D52" s="32"/>
      <c r="E52" s="21"/>
      <c r="F52" s="9"/>
      <c r="G52" s="31"/>
      <c r="H52" s="31"/>
      <c r="I52" s="9"/>
      <c r="J52" s="9"/>
      <c r="K52" s="24" t="str">
        <f t="shared" si="0"/>
        <v/>
      </c>
      <c r="L52" s="24" t="str">
        <f t="shared" si="1"/>
        <v/>
      </c>
      <c r="M52" s="24" t="str">
        <f t="shared" si="2"/>
        <v/>
      </c>
      <c r="N52" s="10" t="str">
        <f>[1]Profile!$B$2</f>
        <v>700101-1</v>
      </c>
      <c r="O52" s="11" t="e">
        <f>#REF!</f>
        <v>#REF!</v>
      </c>
      <c r="P52" s="1" t="str">
        <f t="shared" si="12"/>
        <v>0</v>
      </c>
      <c r="Q52" s="1" t="str">
        <f t="shared" si="13"/>
        <v>0</v>
      </c>
      <c r="R52" s="1" t="e">
        <f>ROUND(VLOOKUP($P52,[1]age!$A$2:$M$457,2,FALSE),1)</f>
        <v>#N/A</v>
      </c>
      <c r="S52" s="1" t="e">
        <f>ROUND(VLOOKUP($P52,[1]age!$A$2:$M$457,3,FALSE),1)</f>
        <v>#N/A</v>
      </c>
      <c r="T52" s="1" t="e">
        <f>ROUND(VLOOKUP($P52,[1]age!$A$2:$M$457,4,FALSE),1)</f>
        <v>#N/A</v>
      </c>
      <c r="U52" s="1" t="e">
        <f>ROUND(VLOOKUP($P52,[1]age!$A$2:$M$457,5,FALSE),1)</f>
        <v>#N/A</v>
      </c>
      <c r="V52" s="1" t="e">
        <f>ROUND(VLOOKUP($P52,[1]age!$A$2:$M$457,6,FALSE),1)</f>
        <v>#N/A</v>
      </c>
      <c r="W52" s="1" t="e">
        <f>ROUND(VLOOKUP($P52,[1]age!$A$2:$M$457,7,FALSE),1)</f>
        <v>#N/A</v>
      </c>
      <c r="X52" s="1" t="e">
        <f>ROUND(VLOOKUP($P52,[1]age!$A$2:$M$457,8,FALSE),1)</f>
        <v>#N/A</v>
      </c>
      <c r="Y52" s="1" t="e">
        <f>ROUND(VLOOKUP($P52,[1]age!$A$2:$M$457,9,FALSE),1)</f>
        <v>#N/A</v>
      </c>
      <c r="Z52" s="1" t="e">
        <f>ROUND(VLOOKUP($P52,[1]age!$A$2:$M$457,10,FALSE),1)</f>
        <v>#N/A</v>
      </c>
      <c r="AA52" s="1" t="e">
        <f>ROUND(VLOOKUP($P52,[1]age!$A$2:$M$457,11,FALSE),1)</f>
        <v>#N/A</v>
      </c>
      <c r="AB52" s="1" t="e">
        <f>ROUND(VLOOKUP($P52,[1]age!$A$2:$M$457,12,FALSE),1)</f>
        <v>#N/A</v>
      </c>
      <c r="AC52" s="1" t="e">
        <f>ROUND(VLOOKUP($P52,[1]age!$A$2:$M$457,13,FALSE),1)</f>
        <v>#N/A</v>
      </c>
      <c r="AD52" s="1" t="e">
        <f>ROUND(VLOOKUP($Q52,[1]ht!$A$2:$H$253,2,FALSE),1)</f>
        <v>#N/A</v>
      </c>
      <c r="AE52" s="1" t="e">
        <f>ROUND(VLOOKUP($Q52,[1]ht!$A$2:$H$253,3,FALSE),1)</f>
        <v>#N/A</v>
      </c>
      <c r="AF52" s="1" t="e">
        <f>ROUND(VLOOKUP($Q52,[1]ht!$A$2:$H$253,4,FALSE),1)</f>
        <v>#N/A</v>
      </c>
      <c r="AG52" s="1" t="e">
        <f>ROUND(VLOOKUP($Q52,[1]ht!$A$2:$H$253,5,FALSE),1)</f>
        <v>#N/A</v>
      </c>
      <c r="AH52" s="1" t="e">
        <f>ROUND(VLOOKUP($Q52,[1]ht!$A$2:$H$253,6,FALSE),1)</f>
        <v>#N/A</v>
      </c>
      <c r="AI52" s="1" t="e">
        <f>ROUND(VLOOKUP($Q52,[1]ht!$A$2:$H$253,7,FALSE),1)</f>
        <v>#N/A</v>
      </c>
      <c r="AJ52" s="1" t="e">
        <f>ROUND(VLOOKUP($Q52,[1]ht!$A$2:$H$253,8,FALSE),1)</f>
        <v>#N/A</v>
      </c>
    </row>
    <row r="53" spans="1:36">
      <c r="A53" s="5">
        <v>48</v>
      </c>
      <c r="B53" s="6"/>
      <c r="C53" s="6"/>
      <c r="D53" s="32"/>
      <c r="E53" s="21"/>
      <c r="F53" s="9"/>
      <c r="G53" s="31"/>
      <c r="H53" s="31"/>
      <c r="I53" s="9"/>
      <c r="J53" s="9"/>
      <c r="K53" s="24" t="str">
        <f t="shared" si="0"/>
        <v/>
      </c>
      <c r="L53" s="24" t="str">
        <f t="shared" si="1"/>
        <v/>
      </c>
      <c r="M53" s="24" t="str">
        <f t="shared" si="2"/>
        <v/>
      </c>
      <c r="N53" s="10" t="str">
        <f>[1]Profile!$B$2</f>
        <v>700101-1</v>
      </c>
      <c r="O53" s="11" t="e">
        <f>#REF!</f>
        <v>#REF!</v>
      </c>
      <c r="P53" s="1" t="str">
        <f t="shared" si="12"/>
        <v>0</v>
      </c>
      <c r="Q53" s="1" t="str">
        <f t="shared" si="13"/>
        <v>0</v>
      </c>
      <c r="R53" s="1" t="e">
        <f>ROUND(VLOOKUP($P53,[1]age!$A$2:$M$457,2,FALSE),1)</f>
        <v>#N/A</v>
      </c>
      <c r="S53" s="1" t="e">
        <f>ROUND(VLOOKUP($P53,[1]age!$A$2:$M$457,3,FALSE),1)</f>
        <v>#N/A</v>
      </c>
      <c r="T53" s="1" t="e">
        <f>ROUND(VLOOKUP($P53,[1]age!$A$2:$M$457,4,FALSE),1)</f>
        <v>#N/A</v>
      </c>
      <c r="U53" s="1" t="e">
        <f>ROUND(VLOOKUP($P53,[1]age!$A$2:$M$457,5,FALSE),1)</f>
        <v>#N/A</v>
      </c>
      <c r="V53" s="1" t="e">
        <f>ROUND(VLOOKUP($P53,[1]age!$A$2:$M$457,6,FALSE),1)</f>
        <v>#N/A</v>
      </c>
      <c r="W53" s="1" t="e">
        <f>ROUND(VLOOKUP($P53,[1]age!$A$2:$M$457,7,FALSE),1)</f>
        <v>#N/A</v>
      </c>
      <c r="X53" s="1" t="e">
        <f>ROUND(VLOOKUP($P53,[1]age!$A$2:$M$457,8,FALSE),1)</f>
        <v>#N/A</v>
      </c>
      <c r="Y53" s="1" t="e">
        <f>ROUND(VLOOKUP($P53,[1]age!$A$2:$M$457,9,FALSE),1)</f>
        <v>#N/A</v>
      </c>
      <c r="Z53" s="1" t="e">
        <f>ROUND(VLOOKUP($P53,[1]age!$A$2:$M$457,10,FALSE),1)</f>
        <v>#N/A</v>
      </c>
      <c r="AA53" s="1" t="e">
        <f>ROUND(VLOOKUP($P53,[1]age!$A$2:$M$457,11,FALSE),1)</f>
        <v>#N/A</v>
      </c>
      <c r="AB53" s="1" t="e">
        <f>ROUND(VLOOKUP($P53,[1]age!$A$2:$M$457,12,FALSE),1)</f>
        <v>#N/A</v>
      </c>
      <c r="AC53" s="1" t="e">
        <f>ROUND(VLOOKUP($P53,[1]age!$A$2:$M$457,13,FALSE),1)</f>
        <v>#N/A</v>
      </c>
      <c r="AD53" s="1" t="e">
        <f>ROUND(VLOOKUP($Q53,[1]ht!$A$2:$H$253,2,FALSE),1)</f>
        <v>#N/A</v>
      </c>
      <c r="AE53" s="1" t="e">
        <f>ROUND(VLOOKUP($Q53,[1]ht!$A$2:$H$253,3,FALSE),1)</f>
        <v>#N/A</v>
      </c>
      <c r="AF53" s="1" t="e">
        <f>ROUND(VLOOKUP($Q53,[1]ht!$A$2:$H$253,4,FALSE),1)</f>
        <v>#N/A</v>
      </c>
      <c r="AG53" s="1" t="e">
        <f>ROUND(VLOOKUP($Q53,[1]ht!$A$2:$H$253,5,FALSE),1)</f>
        <v>#N/A</v>
      </c>
      <c r="AH53" s="1" t="e">
        <f>ROUND(VLOOKUP($Q53,[1]ht!$A$2:$H$253,6,FALSE),1)</f>
        <v>#N/A</v>
      </c>
      <c r="AI53" s="1" t="e">
        <f>ROUND(VLOOKUP($Q53,[1]ht!$A$2:$H$253,7,FALSE),1)</f>
        <v>#N/A</v>
      </c>
      <c r="AJ53" s="1" t="e">
        <f>ROUND(VLOOKUP($Q53,[1]ht!$A$2:$H$253,8,FALSE),1)</f>
        <v>#N/A</v>
      </c>
    </row>
    <row r="54" spans="1:36">
      <c r="A54" s="5">
        <v>49</v>
      </c>
      <c r="B54" s="6"/>
      <c r="C54" s="6"/>
      <c r="D54" s="32"/>
      <c r="E54" s="21"/>
      <c r="F54" s="9"/>
      <c r="G54" s="31"/>
      <c r="H54" s="31"/>
      <c r="I54" s="9"/>
      <c r="J54" s="9"/>
      <c r="K54" s="24" t="str">
        <f t="shared" si="0"/>
        <v/>
      </c>
      <c r="L54" s="24" t="str">
        <f t="shared" si="1"/>
        <v/>
      </c>
      <c r="M54" s="24" t="str">
        <f t="shared" si="2"/>
        <v/>
      </c>
      <c r="N54" s="10" t="str">
        <f>[1]Profile!$B$2</f>
        <v>700101-1</v>
      </c>
      <c r="O54" s="11" t="e">
        <f>#REF!</f>
        <v>#REF!</v>
      </c>
      <c r="P54" s="1" t="str">
        <f t="shared" si="12"/>
        <v>0</v>
      </c>
      <c r="Q54" s="1" t="str">
        <f t="shared" si="13"/>
        <v>0</v>
      </c>
      <c r="R54" s="1" t="e">
        <f>ROUND(VLOOKUP($P54,[1]age!$A$2:$M$457,2,FALSE),1)</f>
        <v>#N/A</v>
      </c>
      <c r="S54" s="1" t="e">
        <f>ROUND(VLOOKUP($P54,[1]age!$A$2:$M$457,3,FALSE),1)</f>
        <v>#N/A</v>
      </c>
      <c r="T54" s="1" t="e">
        <f>ROUND(VLOOKUP($P54,[1]age!$A$2:$M$457,4,FALSE),1)</f>
        <v>#N/A</v>
      </c>
      <c r="U54" s="1" t="e">
        <f>ROUND(VLOOKUP($P54,[1]age!$A$2:$M$457,5,FALSE),1)</f>
        <v>#N/A</v>
      </c>
      <c r="V54" s="1" t="e">
        <f>ROUND(VLOOKUP($P54,[1]age!$A$2:$M$457,6,FALSE),1)</f>
        <v>#N/A</v>
      </c>
      <c r="W54" s="1" t="e">
        <f>ROUND(VLOOKUP($P54,[1]age!$A$2:$M$457,7,FALSE),1)</f>
        <v>#N/A</v>
      </c>
      <c r="X54" s="1" t="e">
        <f>ROUND(VLOOKUP($P54,[1]age!$A$2:$M$457,8,FALSE),1)</f>
        <v>#N/A</v>
      </c>
      <c r="Y54" s="1" t="e">
        <f>ROUND(VLOOKUP($P54,[1]age!$A$2:$M$457,9,FALSE),1)</f>
        <v>#N/A</v>
      </c>
      <c r="Z54" s="1" t="e">
        <f>ROUND(VLOOKUP($P54,[1]age!$A$2:$M$457,10,FALSE),1)</f>
        <v>#N/A</v>
      </c>
      <c r="AA54" s="1" t="e">
        <f>ROUND(VLOOKUP($P54,[1]age!$A$2:$M$457,11,FALSE),1)</f>
        <v>#N/A</v>
      </c>
      <c r="AB54" s="1" t="e">
        <f>ROUND(VLOOKUP($P54,[1]age!$A$2:$M$457,12,FALSE),1)</f>
        <v>#N/A</v>
      </c>
      <c r="AC54" s="1" t="e">
        <f>ROUND(VLOOKUP($P54,[1]age!$A$2:$M$457,13,FALSE),1)</f>
        <v>#N/A</v>
      </c>
      <c r="AD54" s="1" t="e">
        <f>ROUND(VLOOKUP($Q54,[1]ht!$A$2:$H$253,2,FALSE),1)</f>
        <v>#N/A</v>
      </c>
      <c r="AE54" s="1" t="e">
        <f>ROUND(VLOOKUP($Q54,[1]ht!$A$2:$H$253,3,FALSE),1)</f>
        <v>#N/A</v>
      </c>
      <c r="AF54" s="1" t="e">
        <f>ROUND(VLOOKUP($Q54,[1]ht!$A$2:$H$253,4,FALSE),1)</f>
        <v>#N/A</v>
      </c>
      <c r="AG54" s="1" t="e">
        <f>ROUND(VLOOKUP($Q54,[1]ht!$A$2:$H$253,5,FALSE),1)</f>
        <v>#N/A</v>
      </c>
      <c r="AH54" s="1" t="e">
        <f>ROUND(VLOOKUP($Q54,[1]ht!$A$2:$H$253,6,FALSE),1)</f>
        <v>#N/A</v>
      </c>
      <c r="AI54" s="1" t="e">
        <f>ROUND(VLOOKUP($Q54,[1]ht!$A$2:$H$253,7,FALSE),1)</f>
        <v>#N/A</v>
      </c>
      <c r="AJ54" s="1" t="e">
        <f>ROUND(VLOOKUP($Q54,[1]ht!$A$2:$H$253,8,FALSE),1)</f>
        <v>#N/A</v>
      </c>
    </row>
    <row r="55" spans="1:36">
      <c r="A55" s="5">
        <v>50</v>
      </c>
      <c r="B55" s="6"/>
      <c r="C55" s="6"/>
      <c r="D55" s="32"/>
      <c r="E55" s="21"/>
      <c r="F55" s="9"/>
      <c r="G55" s="31"/>
      <c r="H55" s="31"/>
      <c r="I55" s="9"/>
      <c r="J55" s="9"/>
      <c r="K55" s="24" t="str">
        <f t="shared" si="0"/>
        <v/>
      </c>
      <c r="L55" s="24" t="str">
        <f t="shared" si="1"/>
        <v/>
      </c>
      <c r="M55" s="24" t="str">
        <f t="shared" si="2"/>
        <v/>
      </c>
      <c r="N55" s="10" t="str">
        <f>[1]Profile!$B$2</f>
        <v>700101-1</v>
      </c>
      <c r="O55" s="11" t="e">
        <f>#REF!</f>
        <v>#REF!</v>
      </c>
      <c r="P55" s="1" t="str">
        <f t="shared" si="12"/>
        <v>0</v>
      </c>
      <c r="Q55" s="1" t="str">
        <f t="shared" si="13"/>
        <v>0</v>
      </c>
      <c r="R55" s="1" t="e">
        <f>ROUND(VLOOKUP($P55,[1]age!$A$2:$M$457,2,FALSE),1)</f>
        <v>#N/A</v>
      </c>
      <c r="S55" s="1" t="e">
        <f>ROUND(VLOOKUP($P55,[1]age!$A$2:$M$457,3,FALSE),1)</f>
        <v>#N/A</v>
      </c>
      <c r="T55" s="1" t="e">
        <f>ROUND(VLOOKUP($P55,[1]age!$A$2:$M$457,4,FALSE),1)</f>
        <v>#N/A</v>
      </c>
      <c r="U55" s="1" t="e">
        <f>ROUND(VLOOKUP($P55,[1]age!$A$2:$M$457,5,FALSE),1)</f>
        <v>#N/A</v>
      </c>
      <c r="V55" s="1" t="e">
        <f>ROUND(VLOOKUP($P55,[1]age!$A$2:$M$457,6,FALSE),1)</f>
        <v>#N/A</v>
      </c>
      <c r="W55" s="1" t="e">
        <f>ROUND(VLOOKUP($P55,[1]age!$A$2:$M$457,7,FALSE),1)</f>
        <v>#N/A</v>
      </c>
      <c r="X55" s="1" t="e">
        <f>ROUND(VLOOKUP($P55,[1]age!$A$2:$M$457,8,FALSE),1)</f>
        <v>#N/A</v>
      </c>
      <c r="Y55" s="1" t="e">
        <f>ROUND(VLOOKUP($P55,[1]age!$A$2:$M$457,9,FALSE),1)</f>
        <v>#N/A</v>
      </c>
      <c r="Z55" s="1" t="e">
        <f>ROUND(VLOOKUP($P55,[1]age!$A$2:$M$457,10,FALSE),1)</f>
        <v>#N/A</v>
      </c>
      <c r="AA55" s="1" t="e">
        <f>ROUND(VLOOKUP($P55,[1]age!$A$2:$M$457,11,FALSE),1)</f>
        <v>#N/A</v>
      </c>
      <c r="AB55" s="1" t="e">
        <f>ROUND(VLOOKUP($P55,[1]age!$A$2:$M$457,12,FALSE),1)</f>
        <v>#N/A</v>
      </c>
      <c r="AC55" s="1" t="e">
        <f>ROUND(VLOOKUP($P55,[1]age!$A$2:$M$457,13,FALSE),1)</f>
        <v>#N/A</v>
      </c>
      <c r="AD55" s="1" t="e">
        <f>ROUND(VLOOKUP($Q55,[1]ht!$A$2:$H$253,2,FALSE),1)</f>
        <v>#N/A</v>
      </c>
      <c r="AE55" s="1" t="e">
        <f>ROUND(VLOOKUP($Q55,[1]ht!$A$2:$H$253,3,FALSE),1)</f>
        <v>#N/A</v>
      </c>
      <c r="AF55" s="1" t="e">
        <f>ROUND(VLOOKUP($Q55,[1]ht!$A$2:$H$253,4,FALSE),1)</f>
        <v>#N/A</v>
      </c>
      <c r="AG55" s="1" t="e">
        <f>ROUND(VLOOKUP($Q55,[1]ht!$A$2:$H$253,5,FALSE),1)</f>
        <v>#N/A</v>
      </c>
      <c r="AH55" s="1" t="e">
        <f>ROUND(VLOOKUP($Q55,[1]ht!$A$2:$H$253,6,FALSE),1)</f>
        <v>#N/A</v>
      </c>
      <c r="AI55" s="1" t="e">
        <f>ROUND(VLOOKUP($Q55,[1]ht!$A$2:$H$253,7,FALSE),1)</f>
        <v>#N/A</v>
      </c>
      <c r="AJ55" s="1" t="e">
        <f>ROUND(VLOOKUP($Q55,[1]ht!$A$2:$H$253,8,FALSE),1)</f>
        <v>#N/A</v>
      </c>
    </row>
    <row r="56" spans="1:36">
      <c r="A56" s="5">
        <v>51</v>
      </c>
      <c r="B56" s="6"/>
      <c r="C56" s="6"/>
      <c r="D56" s="32"/>
      <c r="E56" s="21"/>
      <c r="F56" s="9"/>
      <c r="G56" s="31"/>
      <c r="H56" s="31"/>
      <c r="I56" s="9"/>
      <c r="J56" s="9"/>
      <c r="K56" s="24" t="str">
        <f t="shared" si="0"/>
        <v/>
      </c>
      <c r="L56" s="24" t="str">
        <f t="shared" si="1"/>
        <v/>
      </c>
      <c r="M56" s="24" t="str">
        <f t="shared" si="2"/>
        <v/>
      </c>
      <c r="N56" s="10" t="str">
        <f>[1]Profile!$B$2</f>
        <v>700101-1</v>
      </c>
      <c r="O56" s="11" t="e">
        <f>#REF!</f>
        <v>#REF!</v>
      </c>
      <c r="P56" s="1" t="str">
        <f t="shared" si="12"/>
        <v>0</v>
      </c>
      <c r="Q56" s="1" t="str">
        <f t="shared" si="13"/>
        <v>0</v>
      </c>
      <c r="R56" s="1" t="e">
        <f>ROUND(VLOOKUP($P56,[1]age!$A$2:$M$457,2,FALSE),1)</f>
        <v>#N/A</v>
      </c>
      <c r="S56" s="1" t="e">
        <f>ROUND(VLOOKUP($P56,[1]age!$A$2:$M$457,3,FALSE),1)</f>
        <v>#N/A</v>
      </c>
      <c r="T56" s="1" t="e">
        <f>ROUND(VLOOKUP($P56,[1]age!$A$2:$M$457,4,FALSE),1)</f>
        <v>#N/A</v>
      </c>
      <c r="U56" s="1" t="e">
        <f>ROUND(VLOOKUP($P56,[1]age!$A$2:$M$457,5,FALSE),1)</f>
        <v>#N/A</v>
      </c>
      <c r="V56" s="1" t="e">
        <f>ROUND(VLOOKUP($P56,[1]age!$A$2:$M$457,6,FALSE),1)</f>
        <v>#N/A</v>
      </c>
      <c r="W56" s="1" t="e">
        <f>ROUND(VLOOKUP($P56,[1]age!$A$2:$M$457,7,FALSE),1)</f>
        <v>#N/A</v>
      </c>
      <c r="X56" s="1" t="e">
        <f>ROUND(VLOOKUP($P56,[1]age!$A$2:$M$457,8,FALSE),1)</f>
        <v>#N/A</v>
      </c>
      <c r="Y56" s="1" t="e">
        <f>ROUND(VLOOKUP($P56,[1]age!$A$2:$M$457,9,FALSE),1)</f>
        <v>#N/A</v>
      </c>
      <c r="Z56" s="1" t="e">
        <f>ROUND(VLOOKUP($P56,[1]age!$A$2:$M$457,10,FALSE),1)</f>
        <v>#N/A</v>
      </c>
      <c r="AA56" s="1" t="e">
        <f>ROUND(VLOOKUP($P56,[1]age!$A$2:$M$457,11,FALSE),1)</f>
        <v>#N/A</v>
      </c>
      <c r="AB56" s="1" t="e">
        <f>ROUND(VLOOKUP($P56,[1]age!$A$2:$M$457,12,FALSE),1)</f>
        <v>#N/A</v>
      </c>
      <c r="AC56" s="1" t="e">
        <f>ROUND(VLOOKUP($P56,[1]age!$A$2:$M$457,13,FALSE),1)</f>
        <v>#N/A</v>
      </c>
      <c r="AD56" s="1" t="e">
        <f>ROUND(VLOOKUP($Q56,[1]ht!$A$2:$H$253,2,FALSE),1)</f>
        <v>#N/A</v>
      </c>
      <c r="AE56" s="1" t="e">
        <f>ROUND(VLOOKUP($Q56,[1]ht!$A$2:$H$253,3,FALSE),1)</f>
        <v>#N/A</v>
      </c>
      <c r="AF56" s="1" t="e">
        <f>ROUND(VLOOKUP($Q56,[1]ht!$A$2:$H$253,4,FALSE),1)</f>
        <v>#N/A</v>
      </c>
      <c r="AG56" s="1" t="e">
        <f>ROUND(VLOOKUP($Q56,[1]ht!$A$2:$H$253,5,FALSE),1)</f>
        <v>#N/A</v>
      </c>
      <c r="AH56" s="1" t="e">
        <f>ROUND(VLOOKUP($Q56,[1]ht!$A$2:$H$253,6,FALSE),1)</f>
        <v>#N/A</v>
      </c>
      <c r="AI56" s="1" t="e">
        <f>ROUND(VLOOKUP($Q56,[1]ht!$A$2:$H$253,7,FALSE),1)</f>
        <v>#N/A</v>
      </c>
      <c r="AJ56" s="1" t="e">
        <f>ROUND(VLOOKUP($Q56,[1]ht!$A$2:$H$253,8,FALSE),1)</f>
        <v>#N/A</v>
      </c>
    </row>
    <row r="57" spans="1:36">
      <c r="A57" s="5">
        <v>52</v>
      </c>
      <c r="B57" s="6"/>
      <c r="C57" s="6"/>
      <c r="D57" s="32"/>
      <c r="E57" s="21"/>
      <c r="F57" s="9"/>
      <c r="G57" s="31"/>
      <c r="H57" s="31"/>
      <c r="I57" s="9"/>
      <c r="J57" s="9"/>
      <c r="K57" s="24" t="str">
        <f t="shared" si="0"/>
        <v/>
      </c>
      <c r="L57" s="24" t="str">
        <f t="shared" si="1"/>
        <v/>
      </c>
      <c r="M57" s="24" t="str">
        <f t="shared" si="2"/>
        <v/>
      </c>
      <c r="N57" s="10" t="str">
        <f>[1]Profile!$B$2</f>
        <v>700101-1</v>
      </c>
      <c r="O57" s="11" t="e">
        <f>#REF!</f>
        <v>#REF!</v>
      </c>
      <c r="P57" s="1" t="str">
        <f t="shared" si="12"/>
        <v>0</v>
      </c>
      <c r="Q57" s="1" t="str">
        <f t="shared" si="13"/>
        <v>0</v>
      </c>
      <c r="R57" s="1" t="e">
        <f>ROUND(VLOOKUP($P57,[1]age!$A$2:$M$457,2,FALSE),1)</f>
        <v>#N/A</v>
      </c>
      <c r="S57" s="1" t="e">
        <f>ROUND(VLOOKUP($P57,[1]age!$A$2:$M$457,3,FALSE),1)</f>
        <v>#N/A</v>
      </c>
      <c r="T57" s="1" t="e">
        <f>ROUND(VLOOKUP($P57,[1]age!$A$2:$M$457,4,FALSE),1)</f>
        <v>#N/A</v>
      </c>
      <c r="U57" s="1" t="e">
        <f>ROUND(VLOOKUP($P57,[1]age!$A$2:$M$457,5,FALSE),1)</f>
        <v>#N/A</v>
      </c>
      <c r="V57" s="1" t="e">
        <f>ROUND(VLOOKUP($P57,[1]age!$A$2:$M$457,6,FALSE),1)</f>
        <v>#N/A</v>
      </c>
      <c r="W57" s="1" t="e">
        <f>ROUND(VLOOKUP($P57,[1]age!$A$2:$M$457,7,FALSE),1)</f>
        <v>#N/A</v>
      </c>
      <c r="X57" s="1" t="e">
        <f>ROUND(VLOOKUP($P57,[1]age!$A$2:$M$457,8,FALSE),1)</f>
        <v>#N/A</v>
      </c>
      <c r="Y57" s="1" t="e">
        <f>ROUND(VLOOKUP($P57,[1]age!$A$2:$M$457,9,FALSE),1)</f>
        <v>#N/A</v>
      </c>
      <c r="Z57" s="1" t="e">
        <f>ROUND(VLOOKUP($P57,[1]age!$A$2:$M$457,10,FALSE),1)</f>
        <v>#N/A</v>
      </c>
      <c r="AA57" s="1" t="e">
        <f>ROUND(VLOOKUP($P57,[1]age!$A$2:$M$457,11,FALSE),1)</f>
        <v>#N/A</v>
      </c>
      <c r="AB57" s="1" t="e">
        <f>ROUND(VLOOKUP($P57,[1]age!$A$2:$M$457,12,FALSE),1)</f>
        <v>#N/A</v>
      </c>
      <c r="AC57" s="1" t="e">
        <f>ROUND(VLOOKUP($P57,[1]age!$A$2:$M$457,13,FALSE),1)</f>
        <v>#N/A</v>
      </c>
      <c r="AD57" s="1" t="e">
        <f>ROUND(VLOOKUP($Q57,[1]ht!$A$2:$H$253,2,FALSE),1)</f>
        <v>#N/A</v>
      </c>
      <c r="AE57" s="1" t="e">
        <f>ROUND(VLOOKUP($Q57,[1]ht!$A$2:$H$253,3,FALSE),1)</f>
        <v>#N/A</v>
      </c>
      <c r="AF57" s="1" t="e">
        <f>ROUND(VLOOKUP($Q57,[1]ht!$A$2:$H$253,4,FALSE),1)</f>
        <v>#N/A</v>
      </c>
      <c r="AG57" s="1" t="e">
        <f>ROUND(VLOOKUP($Q57,[1]ht!$A$2:$H$253,5,FALSE),1)</f>
        <v>#N/A</v>
      </c>
      <c r="AH57" s="1" t="e">
        <f>ROUND(VLOOKUP($Q57,[1]ht!$A$2:$H$253,6,FALSE),1)</f>
        <v>#N/A</v>
      </c>
      <c r="AI57" s="1" t="e">
        <f>ROUND(VLOOKUP($Q57,[1]ht!$A$2:$H$253,7,FALSE),1)</f>
        <v>#N/A</v>
      </c>
      <c r="AJ57" s="1" t="e">
        <f>ROUND(VLOOKUP($Q57,[1]ht!$A$2:$H$253,8,FALSE),1)</f>
        <v>#N/A</v>
      </c>
    </row>
    <row r="58" spans="1:36">
      <c r="A58" s="5">
        <v>53</v>
      </c>
      <c r="B58" s="6"/>
      <c r="C58" s="6"/>
      <c r="D58" s="32"/>
      <c r="E58" s="21"/>
      <c r="F58" s="9"/>
      <c r="G58" s="31"/>
      <c r="H58" s="31"/>
      <c r="I58" s="9"/>
      <c r="J58" s="9"/>
      <c r="K58" s="24" t="str">
        <f t="shared" si="0"/>
        <v/>
      </c>
      <c r="L58" s="24" t="str">
        <f t="shared" si="1"/>
        <v/>
      </c>
      <c r="M58" s="24" t="str">
        <f t="shared" si="2"/>
        <v/>
      </c>
      <c r="N58" s="10" t="str">
        <f>[1]Profile!$B$2</f>
        <v>700101-1</v>
      </c>
      <c r="O58" s="11" t="e">
        <f>#REF!</f>
        <v>#REF!</v>
      </c>
      <c r="P58" s="1" t="str">
        <f t="shared" si="12"/>
        <v>0</v>
      </c>
      <c r="Q58" s="1" t="str">
        <f t="shared" si="13"/>
        <v>0</v>
      </c>
      <c r="R58" s="1" t="e">
        <f>ROUND(VLOOKUP($P58,[1]age!$A$2:$M$457,2,FALSE),1)</f>
        <v>#N/A</v>
      </c>
      <c r="S58" s="1" t="e">
        <f>ROUND(VLOOKUP($P58,[1]age!$A$2:$M$457,3,FALSE),1)</f>
        <v>#N/A</v>
      </c>
      <c r="T58" s="1" t="e">
        <f>ROUND(VLOOKUP($P58,[1]age!$A$2:$M$457,4,FALSE),1)</f>
        <v>#N/A</v>
      </c>
      <c r="U58" s="1" t="e">
        <f>ROUND(VLOOKUP($P58,[1]age!$A$2:$M$457,5,FALSE),1)</f>
        <v>#N/A</v>
      </c>
      <c r="V58" s="1" t="e">
        <f>ROUND(VLOOKUP($P58,[1]age!$A$2:$M$457,6,FALSE),1)</f>
        <v>#N/A</v>
      </c>
      <c r="W58" s="1" t="e">
        <f>ROUND(VLOOKUP($P58,[1]age!$A$2:$M$457,7,FALSE),1)</f>
        <v>#N/A</v>
      </c>
      <c r="X58" s="1" t="e">
        <f>ROUND(VLOOKUP($P58,[1]age!$A$2:$M$457,8,FALSE),1)</f>
        <v>#N/A</v>
      </c>
      <c r="Y58" s="1" t="e">
        <f>ROUND(VLOOKUP($P58,[1]age!$A$2:$M$457,9,FALSE),1)</f>
        <v>#N/A</v>
      </c>
      <c r="Z58" s="1" t="e">
        <f>ROUND(VLOOKUP($P58,[1]age!$A$2:$M$457,10,FALSE),1)</f>
        <v>#N/A</v>
      </c>
      <c r="AA58" s="1" t="e">
        <f>ROUND(VLOOKUP($P58,[1]age!$A$2:$M$457,11,FALSE),1)</f>
        <v>#N/A</v>
      </c>
      <c r="AB58" s="1" t="e">
        <f>ROUND(VLOOKUP($P58,[1]age!$A$2:$M$457,12,FALSE),1)</f>
        <v>#N/A</v>
      </c>
      <c r="AC58" s="1" t="e">
        <f>ROUND(VLOOKUP($P58,[1]age!$A$2:$M$457,13,FALSE),1)</f>
        <v>#N/A</v>
      </c>
      <c r="AD58" s="1" t="e">
        <f>ROUND(VLOOKUP($Q58,[1]ht!$A$2:$H$253,2,FALSE),1)</f>
        <v>#N/A</v>
      </c>
      <c r="AE58" s="1" t="e">
        <f>ROUND(VLOOKUP($Q58,[1]ht!$A$2:$H$253,3,FALSE),1)</f>
        <v>#N/A</v>
      </c>
      <c r="AF58" s="1" t="e">
        <f>ROUND(VLOOKUP($Q58,[1]ht!$A$2:$H$253,4,FALSE),1)</f>
        <v>#N/A</v>
      </c>
      <c r="AG58" s="1" t="e">
        <f>ROUND(VLOOKUP($Q58,[1]ht!$A$2:$H$253,5,FALSE),1)</f>
        <v>#N/A</v>
      </c>
      <c r="AH58" s="1" t="e">
        <f>ROUND(VLOOKUP($Q58,[1]ht!$A$2:$H$253,6,FALSE),1)</f>
        <v>#N/A</v>
      </c>
      <c r="AI58" s="1" t="e">
        <f>ROUND(VLOOKUP($Q58,[1]ht!$A$2:$H$253,7,FALSE),1)</f>
        <v>#N/A</v>
      </c>
      <c r="AJ58" s="1" t="e">
        <f>ROUND(VLOOKUP($Q58,[1]ht!$A$2:$H$253,8,FALSE),1)</f>
        <v>#N/A</v>
      </c>
    </row>
    <row r="59" spans="1:36">
      <c r="A59" s="5">
        <v>54</v>
      </c>
      <c r="B59" s="6"/>
      <c r="C59" s="6"/>
      <c r="D59" s="32"/>
      <c r="E59" s="21"/>
      <c r="F59" s="9"/>
      <c r="G59" s="31"/>
      <c r="H59" s="31"/>
      <c r="I59" s="9"/>
      <c r="J59" s="9"/>
      <c r="K59" s="24" t="str">
        <f t="shared" si="0"/>
        <v/>
      </c>
      <c r="L59" s="24" t="str">
        <f t="shared" si="1"/>
        <v/>
      </c>
      <c r="M59" s="24" t="str">
        <f t="shared" si="2"/>
        <v/>
      </c>
      <c r="N59" s="10" t="str">
        <f>[1]Profile!$B$2</f>
        <v>700101-1</v>
      </c>
      <c r="O59" s="11" t="e">
        <f>#REF!</f>
        <v>#REF!</v>
      </c>
      <c r="P59" s="1" t="str">
        <f t="shared" si="12"/>
        <v>0</v>
      </c>
      <c r="Q59" s="1" t="str">
        <f t="shared" si="13"/>
        <v>0</v>
      </c>
      <c r="R59" s="1" t="e">
        <f>ROUND(VLOOKUP($P59,[1]age!$A$2:$M$457,2,FALSE),1)</f>
        <v>#N/A</v>
      </c>
      <c r="S59" s="1" t="e">
        <f>ROUND(VLOOKUP($P59,[1]age!$A$2:$M$457,3,FALSE),1)</f>
        <v>#N/A</v>
      </c>
      <c r="T59" s="1" t="e">
        <f>ROUND(VLOOKUP($P59,[1]age!$A$2:$M$457,4,FALSE),1)</f>
        <v>#N/A</v>
      </c>
      <c r="U59" s="1" t="e">
        <f>ROUND(VLOOKUP($P59,[1]age!$A$2:$M$457,5,FALSE),1)</f>
        <v>#N/A</v>
      </c>
      <c r="V59" s="1" t="e">
        <f>ROUND(VLOOKUP($P59,[1]age!$A$2:$M$457,6,FALSE),1)</f>
        <v>#N/A</v>
      </c>
      <c r="W59" s="1" t="e">
        <f>ROUND(VLOOKUP($P59,[1]age!$A$2:$M$457,7,FALSE),1)</f>
        <v>#N/A</v>
      </c>
      <c r="X59" s="1" t="e">
        <f>ROUND(VLOOKUP($P59,[1]age!$A$2:$M$457,8,FALSE),1)</f>
        <v>#N/A</v>
      </c>
      <c r="Y59" s="1" t="e">
        <f>ROUND(VLOOKUP($P59,[1]age!$A$2:$M$457,9,FALSE),1)</f>
        <v>#N/A</v>
      </c>
      <c r="Z59" s="1" t="e">
        <f>ROUND(VLOOKUP($P59,[1]age!$A$2:$M$457,10,FALSE),1)</f>
        <v>#N/A</v>
      </c>
      <c r="AA59" s="1" t="e">
        <f>ROUND(VLOOKUP($P59,[1]age!$A$2:$M$457,11,FALSE),1)</f>
        <v>#N/A</v>
      </c>
      <c r="AB59" s="1" t="e">
        <f>ROUND(VLOOKUP($P59,[1]age!$A$2:$M$457,12,FALSE),1)</f>
        <v>#N/A</v>
      </c>
      <c r="AC59" s="1" t="e">
        <f>ROUND(VLOOKUP($P59,[1]age!$A$2:$M$457,13,FALSE),1)</f>
        <v>#N/A</v>
      </c>
      <c r="AD59" s="1" t="e">
        <f>ROUND(VLOOKUP($Q59,[1]ht!$A$2:$H$253,2,FALSE),1)</f>
        <v>#N/A</v>
      </c>
      <c r="AE59" s="1" t="e">
        <f>ROUND(VLOOKUP($Q59,[1]ht!$A$2:$H$253,3,FALSE),1)</f>
        <v>#N/A</v>
      </c>
      <c r="AF59" s="1" t="e">
        <f>ROUND(VLOOKUP($Q59,[1]ht!$A$2:$H$253,4,FALSE),1)</f>
        <v>#N/A</v>
      </c>
      <c r="AG59" s="1" t="e">
        <f>ROUND(VLOOKUP($Q59,[1]ht!$A$2:$H$253,5,FALSE),1)</f>
        <v>#N/A</v>
      </c>
      <c r="AH59" s="1" t="e">
        <f>ROUND(VLOOKUP($Q59,[1]ht!$A$2:$H$253,6,FALSE),1)</f>
        <v>#N/A</v>
      </c>
      <c r="AI59" s="1" t="e">
        <f>ROUND(VLOOKUP($Q59,[1]ht!$A$2:$H$253,7,FALSE),1)</f>
        <v>#N/A</v>
      </c>
      <c r="AJ59" s="1" t="e">
        <f>ROUND(VLOOKUP($Q59,[1]ht!$A$2:$H$253,8,FALSE),1)</f>
        <v>#N/A</v>
      </c>
    </row>
    <row r="60" spans="1:36">
      <c r="A60" s="5">
        <v>55</v>
      </c>
      <c r="B60" s="6"/>
      <c r="C60" s="6"/>
      <c r="D60" s="32"/>
      <c r="E60" s="21"/>
      <c r="F60" s="9"/>
      <c r="G60" s="31"/>
      <c r="H60" s="31"/>
      <c r="I60" s="9"/>
      <c r="J60" s="9"/>
      <c r="K60" s="24" t="str">
        <f t="shared" si="0"/>
        <v/>
      </c>
      <c r="L60" s="24" t="str">
        <f t="shared" si="1"/>
        <v/>
      </c>
      <c r="M60" s="24" t="str">
        <f t="shared" si="2"/>
        <v/>
      </c>
      <c r="N60" s="10" t="str">
        <f>[1]Profile!$B$2</f>
        <v>700101-1</v>
      </c>
      <c r="O60" s="11" t="e">
        <f>#REF!</f>
        <v>#REF!</v>
      </c>
      <c r="P60" s="1" t="str">
        <f t="shared" si="12"/>
        <v>0</v>
      </c>
      <c r="Q60" s="1" t="str">
        <f t="shared" si="13"/>
        <v>0</v>
      </c>
      <c r="R60" s="1" t="e">
        <f>ROUND(VLOOKUP($P60,[1]age!$A$2:$M$457,2,FALSE),1)</f>
        <v>#N/A</v>
      </c>
      <c r="S60" s="1" t="e">
        <f>ROUND(VLOOKUP($P60,[1]age!$A$2:$M$457,3,FALSE),1)</f>
        <v>#N/A</v>
      </c>
      <c r="T60" s="1" t="e">
        <f>ROUND(VLOOKUP($P60,[1]age!$A$2:$M$457,4,FALSE),1)</f>
        <v>#N/A</v>
      </c>
      <c r="U60" s="1" t="e">
        <f>ROUND(VLOOKUP($P60,[1]age!$A$2:$M$457,5,FALSE),1)</f>
        <v>#N/A</v>
      </c>
      <c r="V60" s="1" t="e">
        <f>ROUND(VLOOKUP($P60,[1]age!$A$2:$M$457,6,FALSE),1)</f>
        <v>#N/A</v>
      </c>
      <c r="W60" s="1" t="e">
        <f>ROUND(VLOOKUP($P60,[1]age!$A$2:$M$457,7,FALSE),1)</f>
        <v>#N/A</v>
      </c>
      <c r="X60" s="1" t="e">
        <f>ROUND(VLOOKUP($P60,[1]age!$A$2:$M$457,8,FALSE),1)</f>
        <v>#N/A</v>
      </c>
      <c r="Y60" s="1" t="e">
        <f>ROUND(VLOOKUP($P60,[1]age!$A$2:$M$457,9,FALSE),1)</f>
        <v>#N/A</v>
      </c>
      <c r="Z60" s="1" t="e">
        <f>ROUND(VLOOKUP($P60,[1]age!$A$2:$M$457,10,FALSE),1)</f>
        <v>#N/A</v>
      </c>
      <c r="AA60" s="1" t="e">
        <f>ROUND(VLOOKUP($P60,[1]age!$A$2:$M$457,11,FALSE),1)</f>
        <v>#N/A</v>
      </c>
      <c r="AB60" s="1" t="e">
        <f>ROUND(VLOOKUP($P60,[1]age!$A$2:$M$457,12,FALSE),1)</f>
        <v>#N/A</v>
      </c>
      <c r="AC60" s="1" t="e">
        <f>ROUND(VLOOKUP($P60,[1]age!$A$2:$M$457,13,FALSE),1)</f>
        <v>#N/A</v>
      </c>
      <c r="AD60" s="1" t="e">
        <f>ROUND(VLOOKUP($Q60,[1]ht!$A$2:$H$253,2,FALSE),1)</f>
        <v>#N/A</v>
      </c>
      <c r="AE60" s="1" t="e">
        <f>ROUND(VLOOKUP($Q60,[1]ht!$A$2:$H$253,3,FALSE),1)</f>
        <v>#N/A</v>
      </c>
      <c r="AF60" s="1" t="e">
        <f>ROUND(VLOOKUP($Q60,[1]ht!$A$2:$H$253,4,FALSE),1)</f>
        <v>#N/A</v>
      </c>
      <c r="AG60" s="1" t="e">
        <f>ROUND(VLOOKUP($Q60,[1]ht!$A$2:$H$253,5,FALSE),1)</f>
        <v>#N/A</v>
      </c>
      <c r="AH60" s="1" t="e">
        <f>ROUND(VLOOKUP($Q60,[1]ht!$A$2:$H$253,6,FALSE),1)</f>
        <v>#N/A</v>
      </c>
      <c r="AI60" s="1" t="e">
        <f>ROUND(VLOOKUP($Q60,[1]ht!$A$2:$H$253,7,FALSE),1)</f>
        <v>#N/A</v>
      </c>
      <c r="AJ60" s="1" t="e">
        <f>ROUND(VLOOKUP($Q60,[1]ht!$A$2:$H$253,8,FALSE),1)</f>
        <v>#N/A</v>
      </c>
    </row>
    <row r="61" spans="1:36">
      <c r="A61" s="5">
        <v>56</v>
      </c>
      <c r="B61" s="6"/>
      <c r="C61" s="6"/>
      <c r="D61" s="32"/>
      <c r="E61" s="21"/>
      <c r="F61" s="9"/>
      <c r="G61" s="31"/>
      <c r="H61" s="31"/>
      <c r="I61" s="9"/>
      <c r="J61" s="9"/>
      <c r="K61" s="24" t="str">
        <f t="shared" si="0"/>
        <v/>
      </c>
      <c r="L61" s="24" t="str">
        <f t="shared" si="1"/>
        <v/>
      </c>
      <c r="M61" s="24" t="str">
        <f t="shared" si="2"/>
        <v/>
      </c>
      <c r="N61" s="10" t="str">
        <f>[1]Profile!$B$2</f>
        <v>700101-1</v>
      </c>
      <c r="O61" s="11" t="e">
        <f>#REF!</f>
        <v>#REF!</v>
      </c>
      <c r="P61" s="1" t="str">
        <f t="shared" si="12"/>
        <v>0</v>
      </c>
      <c r="Q61" s="1" t="str">
        <f t="shared" si="13"/>
        <v>0</v>
      </c>
      <c r="R61" s="1" t="e">
        <f>ROUND(VLOOKUP($P61,[1]age!$A$2:$M$457,2,FALSE),1)</f>
        <v>#N/A</v>
      </c>
      <c r="S61" s="1" t="e">
        <f>ROUND(VLOOKUP($P61,[1]age!$A$2:$M$457,3,FALSE),1)</f>
        <v>#N/A</v>
      </c>
      <c r="T61" s="1" t="e">
        <f>ROUND(VLOOKUP($P61,[1]age!$A$2:$M$457,4,FALSE),1)</f>
        <v>#N/A</v>
      </c>
      <c r="U61" s="1" t="e">
        <f>ROUND(VLOOKUP($P61,[1]age!$A$2:$M$457,5,FALSE),1)</f>
        <v>#N/A</v>
      </c>
      <c r="V61" s="1" t="e">
        <f>ROUND(VLOOKUP($P61,[1]age!$A$2:$M$457,6,FALSE),1)</f>
        <v>#N/A</v>
      </c>
      <c r="W61" s="1" t="e">
        <f>ROUND(VLOOKUP($P61,[1]age!$A$2:$M$457,7,FALSE),1)</f>
        <v>#N/A</v>
      </c>
      <c r="X61" s="1" t="e">
        <f>ROUND(VLOOKUP($P61,[1]age!$A$2:$M$457,8,FALSE),1)</f>
        <v>#N/A</v>
      </c>
      <c r="Y61" s="1" t="e">
        <f>ROUND(VLOOKUP($P61,[1]age!$A$2:$M$457,9,FALSE),1)</f>
        <v>#N/A</v>
      </c>
      <c r="Z61" s="1" t="e">
        <f>ROUND(VLOOKUP($P61,[1]age!$A$2:$M$457,10,FALSE),1)</f>
        <v>#N/A</v>
      </c>
      <c r="AA61" s="1" t="e">
        <f>ROUND(VLOOKUP($P61,[1]age!$A$2:$M$457,11,FALSE),1)</f>
        <v>#N/A</v>
      </c>
      <c r="AB61" s="1" t="e">
        <f>ROUND(VLOOKUP($P61,[1]age!$A$2:$M$457,12,FALSE),1)</f>
        <v>#N/A</v>
      </c>
      <c r="AC61" s="1" t="e">
        <f>ROUND(VLOOKUP($P61,[1]age!$A$2:$M$457,13,FALSE),1)</f>
        <v>#N/A</v>
      </c>
      <c r="AD61" s="1" t="e">
        <f>ROUND(VLOOKUP($Q61,[1]ht!$A$2:$H$253,2,FALSE),1)</f>
        <v>#N/A</v>
      </c>
      <c r="AE61" s="1" t="e">
        <f>ROUND(VLOOKUP($Q61,[1]ht!$A$2:$H$253,3,FALSE),1)</f>
        <v>#N/A</v>
      </c>
      <c r="AF61" s="1" t="e">
        <f>ROUND(VLOOKUP($Q61,[1]ht!$A$2:$H$253,4,FALSE),1)</f>
        <v>#N/A</v>
      </c>
      <c r="AG61" s="1" t="e">
        <f>ROUND(VLOOKUP($Q61,[1]ht!$A$2:$H$253,5,FALSE),1)</f>
        <v>#N/A</v>
      </c>
      <c r="AH61" s="1" t="e">
        <f>ROUND(VLOOKUP($Q61,[1]ht!$A$2:$H$253,6,FALSE),1)</f>
        <v>#N/A</v>
      </c>
      <c r="AI61" s="1" t="e">
        <f>ROUND(VLOOKUP($Q61,[1]ht!$A$2:$H$253,7,FALSE),1)</f>
        <v>#N/A</v>
      </c>
      <c r="AJ61" s="1" t="e">
        <f>ROUND(VLOOKUP($Q61,[1]ht!$A$2:$H$253,8,FALSE),1)</f>
        <v>#N/A</v>
      </c>
    </row>
    <row r="62" spans="1:36">
      <c r="A62" s="5">
        <v>57</v>
      </c>
      <c r="B62" s="6"/>
      <c r="C62" s="6"/>
      <c r="D62" s="32"/>
      <c r="E62" s="21"/>
      <c r="F62" s="9"/>
      <c r="G62" s="31"/>
      <c r="H62" s="31"/>
      <c r="I62" s="9"/>
      <c r="J62" s="9"/>
      <c r="K62" s="24" t="str">
        <f t="shared" si="0"/>
        <v/>
      </c>
      <c r="L62" s="24" t="str">
        <f t="shared" si="1"/>
        <v/>
      </c>
      <c r="M62" s="24" t="str">
        <f t="shared" si="2"/>
        <v/>
      </c>
      <c r="N62" s="10" t="str">
        <f>[1]Profile!$B$2</f>
        <v>700101-1</v>
      </c>
      <c r="O62" s="11" t="e">
        <f>#REF!</f>
        <v>#REF!</v>
      </c>
      <c r="P62" s="1" t="str">
        <f t="shared" si="12"/>
        <v>0</v>
      </c>
      <c r="Q62" s="1" t="str">
        <f t="shared" si="13"/>
        <v>0</v>
      </c>
      <c r="R62" s="1" t="e">
        <f>ROUND(VLOOKUP($P62,[1]age!$A$2:$M$457,2,FALSE),1)</f>
        <v>#N/A</v>
      </c>
      <c r="S62" s="1" t="e">
        <f>ROUND(VLOOKUP($P62,[1]age!$A$2:$M$457,3,FALSE),1)</f>
        <v>#N/A</v>
      </c>
      <c r="T62" s="1" t="e">
        <f>ROUND(VLOOKUP($P62,[1]age!$A$2:$M$457,4,FALSE),1)</f>
        <v>#N/A</v>
      </c>
      <c r="U62" s="1" t="e">
        <f>ROUND(VLOOKUP($P62,[1]age!$A$2:$M$457,5,FALSE),1)</f>
        <v>#N/A</v>
      </c>
      <c r="V62" s="1" t="e">
        <f>ROUND(VLOOKUP($P62,[1]age!$A$2:$M$457,6,FALSE),1)</f>
        <v>#N/A</v>
      </c>
      <c r="W62" s="1" t="e">
        <f>ROUND(VLOOKUP($P62,[1]age!$A$2:$M$457,7,FALSE),1)</f>
        <v>#N/A</v>
      </c>
      <c r="X62" s="1" t="e">
        <f>ROUND(VLOOKUP($P62,[1]age!$A$2:$M$457,8,FALSE),1)</f>
        <v>#N/A</v>
      </c>
      <c r="Y62" s="1" t="e">
        <f>ROUND(VLOOKUP($P62,[1]age!$A$2:$M$457,9,FALSE),1)</f>
        <v>#N/A</v>
      </c>
      <c r="Z62" s="1" t="e">
        <f>ROUND(VLOOKUP($P62,[1]age!$A$2:$M$457,10,FALSE),1)</f>
        <v>#N/A</v>
      </c>
      <c r="AA62" s="1" t="e">
        <f>ROUND(VLOOKUP($P62,[1]age!$A$2:$M$457,11,FALSE),1)</f>
        <v>#N/A</v>
      </c>
      <c r="AB62" s="1" t="e">
        <f>ROUND(VLOOKUP($P62,[1]age!$A$2:$M$457,12,FALSE),1)</f>
        <v>#N/A</v>
      </c>
      <c r="AC62" s="1" t="e">
        <f>ROUND(VLOOKUP($P62,[1]age!$A$2:$M$457,13,FALSE),1)</f>
        <v>#N/A</v>
      </c>
      <c r="AD62" s="1" t="e">
        <f>ROUND(VLOOKUP($Q62,[1]ht!$A$2:$H$253,2,FALSE),1)</f>
        <v>#N/A</v>
      </c>
      <c r="AE62" s="1" t="e">
        <f>ROUND(VLOOKUP($Q62,[1]ht!$A$2:$H$253,3,FALSE),1)</f>
        <v>#N/A</v>
      </c>
      <c r="AF62" s="1" t="e">
        <f>ROUND(VLOOKUP($Q62,[1]ht!$A$2:$H$253,4,FALSE),1)</f>
        <v>#N/A</v>
      </c>
      <c r="AG62" s="1" t="e">
        <f>ROUND(VLOOKUP($Q62,[1]ht!$A$2:$H$253,5,FALSE),1)</f>
        <v>#N/A</v>
      </c>
      <c r="AH62" s="1" t="e">
        <f>ROUND(VLOOKUP($Q62,[1]ht!$A$2:$H$253,6,FALSE),1)</f>
        <v>#N/A</v>
      </c>
      <c r="AI62" s="1" t="e">
        <f>ROUND(VLOOKUP($Q62,[1]ht!$A$2:$H$253,7,FALSE),1)</f>
        <v>#N/A</v>
      </c>
      <c r="AJ62" s="1" t="e">
        <f>ROUND(VLOOKUP($Q62,[1]ht!$A$2:$H$253,8,FALSE),1)</f>
        <v>#N/A</v>
      </c>
    </row>
    <row r="63" spans="1:36">
      <c r="A63" s="5">
        <v>58</v>
      </c>
      <c r="B63" s="6"/>
      <c r="C63" s="6"/>
      <c r="D63" s="32"/>
      <c r="E63" s="21"/>
      <c r="F63" s="9"/>
      <c r="G63" s="31"/>
      <c r="H63" s="31"/>
      <c r="I63" s="9"/>
      <c r="J63" s="9"/>
      <c r="K63" s="24" t="str">
        <f t="shared" si="0"/>
        <v/>
      </c>
      <c r="L63" s="24" t="str">
        <f t="shared" si="1"/>
        <v/>
      </c>
      <c r="M63" s="24" t="str">
        <f t="shared" si="2"/>
        <v/>
      </c>
      <c r="N63" s="10" t="str">
        <f>[1]Profile!$B$2</f>
        <v>700101-1</v>
      </c>
      <c r="O63" s="11" t="e">
        <f>#REF!</f>
        <v>#REF!</v>
      </c>
      <c r="P63" s="1" t="str">
        <f t="shared" si="12"/>
        <v>0</v>
      </c>
      <c r="Q63" s="1" t="str">
        <f t="shared" si="13"/>
        <v>0</v>
      </c>
      <c r="R63" s="1" t="e">
        <f>ROUND(VLOOKUP($P63,[1]age!$A$2:$M$457,2,FALSE),1)</f>
        <v>#N/A</v>
      </c>
      <c r="S63" s="1" t="e">
        <f>ROUND(VLOOKUP($P63,[1]age!$A$2:$M$457,3,FALSE),1)</f>
        <v>#N/A</v>
      </c>
      <c r="T63" s="1" t="e">
        <f>ROUND(VLOOKUP($P63,[1]age!$A$2:$M$457,4,FALSE),1)</f>
        <v>#N/A</v>
      </c>
      <c r="U63" s="1" t="e">
        <f>ROUND(VLOOKUP($P63,[1]age!$A$2:$M$457,5,FALSE),1)</f>
        <v>#N/A</v>
      </c>
      <c r="V63" s="1" t="e">
        <f>ROUND(VLOOKUP($P63,[1]age!$A$2:$M$457,6,FALSE),1)</f>
        <v>#N/A</v>
      </c>
      <c r="W63" s="1" t="e">
        <f>ROUND(VLOOKUP($P63,[1]age!$A$2:$M$457,7,FALSE),1)</f>
        <v>#N/A</v>
      </c>
      <c r="X63" s="1" t="e">
        <f>ROUND(VLOOKUP($P63,[1]age!$A$2:$M$457,8,FALSE),1)</f>
        <v>#N/A</v>
      </c>
      <c r="Y63" s="1" t="e">
        <f>ROUND(VLOOKUP($P63,[1]age!$A$2:$M$457,9,FALSE),1)</f>
        <v>#N/A</v>
      </c>
      <c r="Z63" s="1" t="e">
        <f>ROUND(VLOOKUP($P63,[1]age!$A$2:$M$457,10,FALSE),1)</f>
        <v>#N/A</v>
      </c>
      <c r="AA63" s="1" t="e">
        <f>ROUND(VLOOKUP($P63,[1]age!$A$2:$M$457,11,FALSE),1)</f>
        <v>#N/A</v>
      </c>
      <c r="AB63" s="1" t="e">
        <f>ROUND(VLOOKUP($P63,[1]age!$A$2:$M$457,12,FALSE),1)</f>
        <v>#N/A</v>
      </c>
      <c r="AC63" s="1" t="e">
        <f>ROUND(VLOOKUP($P63,[1]age!$A$2:$M$457,13,FALSE),1)</f>
        <v>#N/A</v>
      </c>
      <c r="AD63" s="1" t="e">
        <f>ROUND(VLOOKUP($Q63,[1]ht!$A$2:$H$253,2,FALSE),1)</f>
        <v>#N/A</v>
      </c>
      <c r="AE63" s="1" t="e">
        <f>ROUND(VLOOKUP($Q63,[1]ht!$A$2:$H$253,3,FALSE),1)</f>
        <v>#N/A</v>
      </c>
      <c r="AF63" s="1" t="e">
        <f>ROUND(VLOOKUP($Q63,[1]ht!$A$2:$H$253,4,FALSE),1)</f>
        <v>#N/A</v>
      </c>
      <c r="AG63" s="1" t="e">
        <f>ROUND(VLOOKUP($Q63,[1]ht!$A$2:$H$253,5,FALSE),1)</f>
        <v>#N/A</v>
      </c>
      <c r="AH63" s="1" t="e">
        <f>ROUND(VLOOKUP($Q63,[1]ht!$A$2:$H$253,6,FALSE),1)</f>
        <v>#N/A</v>
      </c>
      <c r="AI63" s="1" t="e">
        <f>ROUND(VLOOKUP($Q63,[1]ht!$A$2:$H$253,7,FALSE),1)</f>
        <v>#N/A</v>
      </c>
      <c r="AJ63" s="1" t="e">
        <f>ROUND(VLOOKUP($Q63,[1]ht!$A$2:$H$253,8,FALSE),1)</f>
        <v>#N/A</v>
      </c>
    </row>
    <row r="64" spans="1:36">
      <c r="A64" s="5">
        <v>59</v>
      </c>
      <c r="B64" s="6"/>
      <c r="C64" s="6"/>
      <c r="D64" s="32"/>
      <c r="E64" s="21"/>
      <c r="F64" s="9"/>
      <c r="G64" s="31"/>
      <c r="H64" s="31"/>
      <c r="I64" s="9"/>
      <c r="J64" s="9"/>
      <c r="K64" s="24" t="str">
        <f t="shared" si="0"/>
        <v/>
      </c>
      <c r="L64" s="24" t="str">
        <f t="shared" si="1"/>
        <v/>
      </c>
      <c r="M64" s="24" t="str">
        <f t="shared" si="2"/>
        <v/>
      </c>
      <c r="N64" s="10" t="str">
        <f>[1]Profile!$B$2</f>
        <v>700101-1</v>
      </c>
      <c r="O64" s="11" t="e">
        <f>#REF!</f>
        <v>#REF!</v>
      </c>
      <c r="P64" s="1" t="str">
        <f t="shared" si="12"/>
        <v>0</v>
      </c>
      <c r="Q64" s="1" t="str">
        <f t="shared" si="13"/>
        <v>0</v>
      </c>
      <c r="R64" s="1" t="e">
        <f>ROUND(VLOOKUP($P64,[1]age!$A$2:$M$457,2,FALSE),1)</f>
        <v>#N/A</v>
      </c>
      <c r="S64" s="1" t="e">
        <f>ROUND(VLOOKUP($P64,[1]age!$A$2:$M$457,3,FALSE),1)</f>
        <v>#N/A</v>
      </c>
      <c r="T64" s="1" t="e">
        <f>ROUND(VLOOKUP($P64,[1]age!$A$2:$M$457,4,FALSE),1)</f>
        <v>#N/A</v>
      </c>
      <c r="U64" s="1" t="e">
        <f>ROUND(VLOOKUP($P64,[1]age!$A$2:$M$457,5,FALSE),1)</f>
        <v>#N/A</v>
      </c>
      <c r="V64" s="1" t="e">
        <f>ROUND(VLOOKUP($P64,[1]age!$A$2:$M$457,6,FALSE),1)</f>
        <v>#N/A</v>
      </c>
      <c r="W64" s="1" t="e">
        <f>ROUND(VLOOKUP($P64,[1]age!$A$2:$M$457,7,FALSE),1)</f>
        <v>#N/A</v>
      </c>
      <c r="X64" s="1" t="e">
        <f>ROUND(VLOOKUP($P64,[1]age!$A$2:$M$457,8,FALSE),1)</f>
        <v>#N/A</v>
      </c>
      <c r="Y64" s="1" t="e">
        <f>ROUND(VLOOKUP($P64,[1]age!$A$2:$M$457,9,FALSE),1)</f>
        <v>#N/A</v>
      </c>
      <c r="Z64" s="1" t="e">
        <f>ROUND(VLOOKUP($P64,[1]age!$A$2:$M$457,10,FALSE),1)</f>
        <v>#N/A</v>
      </c>
      <c r="AA64" s="1" t="e">
        <f>ROUND(VLOOKUP($P64,[1]age!$A$2:$M$457,11,FALSE),1)</f>
        <v>#N/A</v>
      </c>
      <c r="AB64" s="1" t="e">
        <f>ROUND(VLOOKUP($P64,[1]age!$A$2:$M$457,12,FALSE),1)</f>
        <v>#N/A</v>
      </c>
      <c r="AC64" s="1" t="e">
        <f>ROUND(VLOOKUP($P64,[1]age!$A$2:$M$457,13,FALSE),1)</f>
        <v>#N/A</v>
      </c>
      <c r="AD64" s="1" t="e">
        <f>ROUND(VLOOKUP($Q64,[1]ht!$A$2:$H$253,2,FALSE),1)</f>
        <v>#N/A</v>
      </c>
      <c r="AE64" s="1" t="e">
        <f>ROUND(VLOOKUP($Q64,[1]ht!$A$2:$H$253,3,FALSE),1)</f>
        <v>#N/A</v>
      </c>
      <c r="AF64" s="1" t="e">
        <f>ROUND(VLOOKUP($Q64,[1]ht!$A$2:$H$253,4,FALSE),1)</f>
        <v>#N/A</v>
      </c>
      <c r="AG64" s="1" t="e">
        <f>ROUND(VLOOKUP($Q64,[1]ht!$A$2:$H$253,5,FALSE),1)</f>
        <v>#N/A</v>
      </c>
      <c r="AH64" s="1" t="e">
        <f>ROUND(VLOOKUP($Q64,[1]ht!$A$2:$H$253,6,FALSE),1)</f>
        <v>#N/A</v>
      </c>
      <c r="AI64" s="1" t="e">
        <f>ROUND(VLOOKUP($Q64,[1]ht!$A$2:$H$253,7,FALSE),1)</f>
        <v>#N/A</v>
      </c>
      <c r="AJ64" s="1" t="e">
        <f>ROUND(VLOOKUP($Q64,[1]ht!$A$2:$H$253,8,FALSE),1)</f>
        <v>#N/A</v>
      </c>
    </row>
    <row r="65" spans="1:36">
      <c r="A65" s="5">
        <v>60</v>
      </c>
      <c r="B65" s="6"/>
      <c r="C65" s="6"/>
      <c r="D65" s="32"/>
      <c r="E65" s="21"/>
      <c r="F65" s="9"/>
      <c r="G65" s="31"/>
      <c r="H65" s="31"/>
      <c r="I65" s="9"/>
      <c r="J65" s="9"/>
      <c r="K65" s="24" t="str">
        <f t="shared" si="0"/>
        <v/>
      </c>
      <c r="L65" s="24" t="str">
        <f t="shared" si="1"/>
        <v/>
      </c>
      <c r="M65" s="24" t="str">
        <f t="shared" si="2"/>
        <v/>
      </c>
      <c r="N65" s="10" t="str">
        <f>[1]Profile!$B$2</f>
        <v>700101-1</v>
      </c>
      <c r="O65" s="11" t="e">
        <f>#REF!</f>
        <v>#REF!</v>
      </c>
      <c r="P65" s="1" t="str">
        <f t="shared" si="12"/>
        <v>0</v>
      </c>
      <c r="Q65" s="1" t="str">
        <f t="shared" si="13"/>
        <v>0</v>
      </c>
      <c r="R65" s="1" t="e">
        <f>ROUND(VLOOKUP($P65,[1]age!$A$2:$M$457,2,FALSE),1)</f>
        <v>#N/A</v>
      </c>
      <c r="S65" s="1" t="e">
        <f>ROUND(VLOOKUP($P65,[1]age!$A$2:$M$457,3,FALSE),1)</f>
        <v>#N/A</v>
      </c>
      <c r="T65" s="1" t="e">
        <f>ROUND(VLOOKUP($P65,[1]age!$A$2:$M$457,4,FALSE),1)</f>
        <v>#N/A</v>
      </c>
      <c r="U65" s="1" t="e">
        <f>ROUND(VLOOKUP($P65,[1]age!$A$2:$M$457,5,FALSE),1)</f>
        <v>#N/A</v>
      </c>
      <c r="V65" s="1" t="e">
        <f>ROUND(VLOOKUP($P65,[1]age!$A$2:$M$457,6,FALSE),1)</f>
        <v>#N/A</v>
      </c>
      <c r="W65" s="1" t="e">
        <f>ROUND(VLOOKUP($P65,[1]age!$A$2:$M$457,7,FALSE),1)</f>
        <v>#N/A</v>
      </c>
      <c r="X65" s="1" t="e">
        <f>ROUND(VLOOKUP($P65,[1]age!$A$2:$M$457,8,FALSE),1)</f>
        <v>#N/A</v>
      </c>
      <c r="Y65" s="1" t="e">
        <f>ROUND(VLOOKUP($P65,[1]age!$A$2:$M$457,9,FALSE),1)</f>
        <v>#N/A</v>
      </c>
      <c r="Z65" s="1" t="e">
        <f>ROUND(VLOOKUP($P65,[1]age!$A$2:$M$457,10,FALSE),1)</f>
        <v>#N/A</v>
      </c>
      <c r="AA65" s="1" t="e">
        <f>ROUND(VLOOKUP($P65,[1]age!$A$2:$M$457,11,FALSE),1)</f>
        <v>#N/A</v>
      </c>
      <c r="AB65" s="1" t="e">
        <f>ROUND(VLOOKUP($P65,[1]age!$A$2:$M$457,12,FALSE),1)</f>
        <v>#N/A</v>
      </c>
      <c r="AC65" s="1" t="e">
        <f>ROUND(VLOOKUP($P65,[1]age!$A$2:$M$457,13,FALSE),1)</f>
        <v>#N/A</v>
      </c>
      <c r="AD65" s="1" t="e">
        <f>ROUND(VLOOKUP($Q65,[1]ht!$A$2:$H$253,2,FALSE),1)</f>
        <v>#N/A</v>
      </c>
      <c r="AE65" s="1" t="e">
        <f>ROUND(VLOOKUP($Q65,[1]ht!$A$2:$H$253,3,FALSE),1)</f>
        <v>#N/A</v>
      </c>
      <c r="AF65" s="1" t="e">
        <f>ROUND(VLOOKUP($Q65,[1]ht!$A$2:$H$253,4,FALSE),1)</f>
        <v>#N/A</v>
      </c>
      <c r="AG65" s="1" t="e">
        <f>ROUND(VLOOKUP($Q65,[1]ht!$A$2:$H$253,5,FALSE),1)</f>
        <v>#N/A</v>
      </c>
      <c r="AH65" s="1" t="e">
        <f>ROUND(VLOOKUP($Q65,[1]ht!$A$2:$H$253,6,FALSE),1)</f>
        <v>#N/A</v>
      </c>
      <c r="AI65" s="1" t="e">
        <f>ROUND(VLOOKUP($Q65,[1]ht!$A$2:$H$253,7,FALSE),1)</f>
        <v>#N/A</v>
      </c>
      <c r="AJ65" s="1" t="e">
        <f>ROUND(VLOOKUP($Q65,[1]ht!$A$2:$H$253,8,FALSE),1)</f>
        <v>#N/A</v>
      </c>
    </row>
    <row r="66" spans="1:36">
      <c r="A66" s="5">
        <v>61</v>
      </c>
      <c r="B66" s="6"/>
      <c r="C66" s="6"/>
      <c r="D66" s="32"/>
      <c r="E66" s="21"/>
      <c r="F66" s="9"/>
      <c r="G66" s="31"/>
      <c r="H66" s="31"/>
      <c r="I66" s="9"/>
      <c r="J66" s="9"/>
      <c r="K66" s="24" t="str">
        <f t="shared" si="0"/>
        <v/>
      </c>
      <c r="L66" s="24" t="str">
        <f t="shared" si="1"/>
        <v/>
      </c>
      <c r="M66" s="24" t="str">
        <f t="shared" si="2"/>
        <v/>
      </c>
      <c r="N66" s="10" t="str">
        <f>[1]Profile!$B$2</f>
        <v>700101-1</v>
      </c>
      <c r="O66" s="11" t="e">
        <f>#REF!</f>
        <v>#REF!</v>
      </c>
      <c r="P66" s="1" t="str">
        <f t="shared" si="12"/>
        <v>0</v>
      </c>
      <c r="Q66" s="1" t="str">
        <f t="shared" si="13"/>
        <v>0</v>
      </c>
      <c r="R66" s="1" t="e">
        <f>ROUND(VLOOKUP($P66,[1]age!$A$2:$M$457,2,FALSE),1)</f>
        <v>#N/A</v>
      </c>
      <c r="S66" s="1" t="e">
        <f>ROUND(VLOOKUP($P66,[1]age!$A$2:$M$457,3,FALSE),1)</f>
        <v>#N/A</v>
      </c>
      <c r="T66" s="1" t="e">
        <f>ROUND(VLOOKUP($P66,[1]age!$A$2:$M$457,4,FALSE),1)</f>
        <v>#N/A</v>
      </c>
      <c r="U66" s="1" t="e">
        <f>ROUND(VLOOKUP($P66,[1]age!$A$2:$M$457,5,FALSE),1)</f>
        <v>#N/A</v>
      </c>
      <c r="V66" s="1" t="e">
        <f>ROUND(VLOOKUP($P66,[1]age!$A$2:$M$457,6,FALSE),1)</f>
        <v>#N/A</v>
      </c>
      <c r="W66" s="1" t="e">
        <f>ROUND(VLOOKUP($P66,[1]age!$A$2:$M$457,7,FALSE),1)</f>
        <v>#N/A</v>
      </c>
      <c r="X66" s="1" t="e">
        <f>ROUND(VLOOKUP($P66,[1]age!$A$2:$M$457,8,FALSE),1)</f>
        <v>#N/A</v>
      </c>
      <c r="Y66" s="1" t="e">
        <f>ROUND(VLOOKUP($P66,[1]age!$A$2:$M$457,9,FALSE),1)</f>
        <v>#N/A</v>
      </c>
      <c r="Z66" s="1" t="e">
        <f>ROUND(VLOOKUP($P66,[1]age!$A$2:$M$457,10,FALSE),1)</f>
        <v>#N/A</v>
      </c>
      <c r="AA66" s="1" t="e">
        <f>ROUND(VLOOKUP($P66,[1]age!$A$2:$M$457,11,FALSE),1)</f>
        <v>#N/A</v>
      </c>
      <c r="AB66" s="1" t="e">
        <f>ROUND(VLOOKUP($P66,[1]age!$A$2:$M$457,12,FALSE),1)</f>
        <v>#N/A</v>
      </c>
      <c r="AC66" s="1" t="e">
        <f>ROUND(VLOOKUP($P66,[1]age!$A$2:$M$457,13,FALSE),1)</f>
        <v>#N/A</v>
      </c>
      <c r="AD66" s="1" t="e">
        <f>ROUND(VLOOKUP($Q66,[1]ht!$A$2:$H$253,2,FALSE),1)</f>
        <v>#N/A</v>
      </c>
      <c r="AE66" s="1" t="e">
        <f>ROUND(VLOOKUP($Q66,[1]ht!$A$2:$H$253,3,FALSE),1)</f>
        <v>#N/A</v>
      </c>
      <c r="AF66" s="1" t="e">
        <f>ROUND(VLOOKUP($Q66,[1]ht!$A$2:$H$253,4,FALSE),1)</f>
        <v>#N/A</v>
      </c>
      <c r="AG66" s="1" t="e">
        <f>ROUND(VLOOKUP($Q66,[1]ht!$A$2:$H$253,5,FALSE),1)</f>
        <v>#N/A</v>
      </c>
      <c r="AH66" s="1" t="e">
        <f>ROUND(VLOOKUP($Q66,[1]ht!$A$2:$H$253,6,FALSE),1)</f>
        <v>#N/A</v>
      </c>
      <c r="AI66" s="1" t="e">
        <f>ROUND(VLOOKUP($Q66,[1]ht!$A$2:$H$253,7,FALSE),1)</f>
        <v>#N/A</v>
      </c>
      <c r="AJ66" s="1" t="e">
        <f>ROUND(VLOOKUP($Q66,[1]ht!$A$2:$H$253,8,FALSE),1)</f>
        <v>#N/A</v>
      </c>
    </row>
    <row r="67" spans="1:36">
      <c r="A67" s="5">
        <v>62</v>
      </c>
      <c r="B67" s="6"/>
      <c r="C67" s="6"/>
      <c r="D67" s="32"/>
      <c r="E67" s="21"/>
      <c r="F67" s="9"/>
      <c r="G67" s="31"/>
      <c r="H67" s="31"/>
      <c r="I67" s="9"/>
      <c r="J67" s="9"/>
      <c r="K67" s="24" t="str">
        <f t="shared" si="0"/>
        <v/>
      </c>
      <c r="L67" s="24" t="str">
        <f t="shared" si="1"/>
        <v/>
      </c>
      <c r="M67" s="24" t="str">
        <f t="shared" si="2"/>
        <v/>
      </c>
      <c r="N67" s="10" t="str">
        <f>[1]Profile!$B$2</f>
        <v>700101-1</v>
      </c>
      <c r="O67" s="11" t="e">
        <f>#REF!</f>
        <v>#REF!</v>
      </c>
      <c r="P67" s="1" t="str">
        <f t="shared" si="12"/>
        <v>0</v>
      </c>
      <c r="Q67" s="1" t="str">
        <f t="shared" si="13"/>
        <v>0</v>
      </c>
      <c r="R67" s="1" t="e">
        <f>ROUND(VLOOKUP($P67,[1]age!$A$2:$M$457,2,FALSE),1)</f>
        <v>#N/A</v>
      </c>
      <c r="S67" s="1" t="e">
        <f>ROUND(VLOOKUP($P67,[1]age!$A$2:$M$457,3,FALSE),1)</f>
        <v>#N/A</v>
      </c>
      <c r="T67" s="1" t="e">
        <f>ROUND(VLOOKUP($P67,[1]age!$A$2:$M$457,4,FALSE),1)</f>
        <v>#N/A</v>
      </c>
      <c r="U67" s="1" t="e">
        <f>ROUND(VLOOKUP($P67,[1]age!$A$2:$M$457,5,FALSE),1)</f>
        <v>#N/A</v>
      </c>
      <c r="V67" s="1" t="e">
        <f>ROUND(VLOOKUP($P67,[1]age!$A$2:$M$457,6,FALSE),1)</f>
        <v>#N/A</v>
      </c>
      <c r="W67" s="1" t="e">
        <f>ROUND(VLOOKUP($P67,[1]age!$A$2:$M$457,7,FALSE),1)</f>
        <v>#N/A</v>
      </c>
      <c r="X67" s="1" t="e">
        <f>ROUND(VLOOKUP($P67,[1]age!$A$2:$M$457,8,FALSE),1)</f>
        <v>#N/A</v>
      </c>
      <c r="Y67" s="1" t="e">
        <f>ROUND(VLOOKUP($P67,[1]age!$A$2:$M$457,9,FALSE),1)</f>
        <v>#N/A</v>
      </c>
      <c r="Z67" s="1" t="e">
        <f>ROUND(VLOOKUP($P67,[1]age!$A$2:$M$457,10,FALSE),1)</f>
        <v>#N/A</v>
      </c>
      <c r="AA67" s="1" t="e">
        <f>ROUND(VLOOKUP($P67,[1]age!$A$2:$M$457,11,FALSE),1)</f>
        <v>#N/A</v>
      </c>
      <c r="AB67" s="1" t="e">
        <f>ROUND(VLOOKUP($P67,[1]age!$A$2:$M$457,12,FALSE),1)</f>
        <v>#N/A</v>
      </c>
      <c r="AC67" s="1" t="e">
        <f>ROUND(VLOOKUP($P67,[1]age!$A$2:$M$457,13,FALSE),1)</f>
        <v>#N/A</v>
      </c>
      <c r="AD67" s="1" t="e">
        <f>ROUND(VLOOKUP($Q67,[1]ht!$A$2:$H$253,2,FALSE),1)</f>
        <v>#N/A</v>
      </c>
      <c r="AE67" s="1" t="e">
        <f>ROUND(VLOOKUP($Q67,[1]ht!$A$2:$H$253,3,FALSE),1)</f>
        <v>#N/A</v>
      </c>
      <c r="AF67" s="1" t="e">
        <f>ROUND(VLOOKUP($Q67,[1]ht!$A$2:$H$253,4,FALSE),1)</f>
        <v>#N/A</v>
      </c>
      <c r="AG67" s="1" t="e">
        <f>ROUND(VLOOKUP($Q67,[1]ht!$A$2:$H$253,5,FALSE),1)</f>
        <v>#N/A</v>
      </c>
      <c r="AH67" s="1" t="e">
        <f>ROUND(VLOOKUP($Q67,[1]ht!$A$2:$H$253,6,FALSE),1)</f>
        <v>#N/A</v>
      </c>
      <c r="AI67" s="1" t="e">
        <f>ROUND(VLOOKUP($Q67,[1]ht!$A$2:$H$253,7,FALSE),1)</f>
        <v>#N/A</v>
      </c>
      <c r="AJ67" s="1" t="e">
        <f>ROUND(VLOOKUP($Q67,[1]ht!$A$2:$H$253,8,FALSE),1)</f>
        <v>#N/A</v>
      </c>
    </row>
    <row r="68" spans="1:36">
      <c r="A68" s="5">
        <v>63</v>
      </c>
      <c r="B68" s="6"/>
      <c r="C68" s="6"/>
      <c r="D68" s="32"/>
      <c r="E68" s="21"/>
      <c r="F68" s="9"/>
      <c r="G68" s="31"/>
      <c r="H68" s="31"/>
      <c r="I68" s="9"/>
      <c r="J68" s="9"/>
      <c r="K68" s="24" t="str">
        <f t="shared" si="0"/>
        <v/>
      </c>
      <c r="L68" s="24" t="str">
        <f t="shared" si="1"/>
        <v/>
      </c>
      <c r="M68" s="24" t="str">
        <f t="shared" si="2"/>
        <v/>
      </c>
      <c r="N68" s="10" t="str">
        <f>[1]Profile!$B$2</f>
        <v>700101-1</v>
      </c>
      <c r="O68" s="11" t="e">
        <f>#REF!</f>
        <v>#REF!</v>
      </c>
      <c r="P68" s="1" t="str">
        <f t="shared" si="12"/>
        <v>0</v>
      </c>
      <c r="Q68" s="1" t="str">
        <f t="shared" si="13"/>
        <v>0</v>
      </c>
      <c r="R68" s="1" t="e">
        <f>ROUND(VLOOKUP($P68,[1]age!$A$2:$M$457,2,FALSE),1)</f>
        <v>#N/A</v>
      </c>
      <c r="S68" s="1" t="e">
        <f>ROUND(VLOOKUP($P68,[1]age!$A$2:$M$457,3,FALSE),1)</f>
        <v>#N/A</v>
      </c>
      <c r="T68" s="1" t="e">
        <f>ROUND(VLOOKUP($P68,[1]age!$A$2:$M$457,4,FALSE),1)</f>
        <v>#N/A</v>
      </c>
      <c r="U68" s="1" t="e">
        <f>ROUND(VLOOKUP($P68,[1]age!$A$2:$M$457,5,FALSE),1)</f>
        <v>#N/A</v>
      </c>
      <c r="V68" s="1" t="e">
        <f>ROUND(VLOOKUP($P68,[1]age!$A$2:$M$457,6,FALSE),1)</f>
        <v>#N/A</v>
      </c>
      <c r="W68" s="1" t="e">
        <f>ROUND(VLOOKUP($P68,[1]age!$A$2:$M$457,7,FALSE),1)</f>
        <v>#N/A</v>
      </c>
      <c r="X68" s="1" t="e">
        <f>ROUND(VLOOKUP($P68,[1]age!$A$2:$M$457,8,FALSE),1)</f>
        <v>#N/A</v>
      </c>
      <c r="Y68" s="1" t="e">
        <f>ROUND(VLOOKUP($P68,[1]age!$A$2:$M$457,9,FALSE),1)</f>
        <v>#N/A</v>
      </c>
      <c r="Z68" s="1" t="e">
        <f>ROUND(VLOOKUP($P68,[1]age!$A$2:$M$457,10,FALSE),1)</f>
        <v>#N/A</v>
      </c>
      <c r="AA68" s="1" t="e">
        <f>ROUND(VLOOKUP($P68,[1]age!$A$2:$M$457,11,FALSE),1)</f>
        <v>#N/A</v>
      </c>
      <c r="AB68" s="1" t="e">
        <f>ROUND(VLOOKUP($P68,[1]age!$A$2:$M$457,12,FALSE),1)</f>
        <v>#N/A</v>
      </c>
      <c r="AC68" s="1" t="e">
        <f>ROUND(VLOOKUP($P68,[1]age!$A$2:$M$457,13,FALSE),1)</f>
        <v>#N/A</v>
      </c>
      <c r="AD68" s="1" t="e">
        <f>ROUND(VLOOKUP($Q68,[1]ht!$A$2:$H$253,2,FALSE),1)</f>
        <v>#N/A</v>
      </c>
      <c r="AE68" s="1" t="e">
        <f>ROUND(VLOOKUP($Q68,[1]ht!$A$2:$H$253,3,FALSE),1)</f>
        <v>#N/A</v>
      </c>
      <c r="AF68" s="1" t="e">
        <f>ROUND(VLOOKUP($Q68,[1]ht!$A$2:$H$253,4,FALSE),1)</f>
        <v>#N/A</v>
      </c>
      <c r="AG68" s="1" t="e">
        <f>ROUND(VLOOKUP($Q68,[1]ht!$A$2:$H$253,5,FALSE),1)</f>
        <v>#N/A</v>
      </c>
      <c r="AH68" s="1" t="e">
        <f>ROUND(VLOOKUP($Q68,[1]ht!$A$2:$H$253,6,FALSE),1)</f>
        <v>#N/A</v>
      </c>
      <c r="AI68" s="1" t="e">
        <f>ROUND(VLOOKUP($Q68,[1]ht!$A$2:$H$253,7,FALSE),1)</f>
        <v>#N/A</v>
      </c>
      <c r="AJ68" s="1" t="e">
        <f>ROUND(VLOOKUP($Q68,[1]ht!$A$2:$H$253,8,FALSE),1)</f>
        <v>#N/A</v>
      </c>
    </row>
    <row r="69" spans="1:36">
      <c r="A69" s="5">
        <v>64</v>
      </c>
      <c r="B69" s="6"/>
      <c r="C69" s="6"/>
      <c r="D69" s="32"/>
      <c r="E69" s="21"/>
      <c r="F69" s="9"/>
      <c r="G69" s="31"/>
      <c r="H69" s="31"/>
      <c r="I69" s="9"/>
      <c r="J69" s="9"/>
      <c r="K69" s="24" t="str">
        <f t="shared" si="0"/>
        <v/>
      </c>
      <c r="L69" s="24" t="str">
        <f t="shared" si="1"/>
        <v/>
      </c>
      <c r="M69" s="24" t="str">
        <f t="shared" si="2"/>
        <v/>
      </c>
      <c r="N69" s="10" t="str">
        <f>[1]Profile!$B$2</f>
        <v>700101-1</v>
      </c>
      <c r="O69" s="11" t="e">
        <f>#REF!</f>
        <v>#REF!</v>
      </c>
      <c r="P69" s="1" t="str">
        <f t="shared" si="12"/>
        <v>0</v>
      </c>
      <c r="Q69" s="1" t="str">
        <f t="shared" si="13"/>
        <v>0</v>
      </c>
      <c r="R69" s="1" t="e">
        <f>ROUND(VLOOKUP($P69,[1]age!$A$2:$M$457,2,FALSE),1)</f>
        <v>#N/A</v>
      </c>
      <c r="S69" s="1" t="e">
        <f>ROUND(VLOOKUP($P69,[1]age!$A$2:$M$457,3,FALSE),1)</f>
        <v>#N/A</v>
      </c>
      <c r="T69" s="1" t="e">
        <f>ROUND(VLOOKUP($P69,[1]age!$A$2:$M$457,4,FALSE),1)</f>
        <v>#N/A</v>
      </c>
      <c r="U69" s="1" t="e">
        <f>ROUND(VLOOKUP($P69,[1]age!$A$2:$M$457,5,FALSE),1)</f>
        <v>#N/A</v>
      </c>
      <c r="V69" s="1" t="e">
        <f>ROUND(VLOOKUP($P69,[1]age!$A$2:$M$457,6,FALSE),1)</f>
        <v>#N/A</v>
      </c>
      <c r="W69" s="1" t="e">
        <f>ROUND(VLOOKUP($P69,[1]age!$A$2:$M$457,7,FALSE),1)</f>
        <v>#N/A</v>
      </c>
      <c r="X69" s="1" t="e">
        <f>ROUND(VLOOKUP($P69,[1]age!$A$2:$M$457,8,FALSE),1)</f>
        <v>#N/A</v>
      </c>
      <c r="Y69" s="1" t="e">
        <f>ROUND(VLOOKUP($P69,[1]age!$A$2:$M$457,9,FALSE),1)</f>
        <v>#N/A</v>
      </c>
      <c r="Z69" s="1" t="e">
        <f>ROUND(VLOOKUP($P69,[1]age!$A$2:$M$457,10,FALSE),1)</f>
        <v>#N/A</v>
      </c>
      <c r="AA69" s="1" t="e">
        <f>ROUND(VLOOKUP($P69,[1]age!$A$2:$M$457,11,FALSE),1)</f>
        <v>#N/A</v>
      </c>
      <c r="AB69" s="1" t="e">
        <f>ROUND(VLOOKUP($P69,[1]age!$A$2:$M$457,12,FALSE),1)</f>
        <v>#N/A</v>
      </c>
      <c r="AC69" s="1" t="e">
        <f>ROUND(VLOOKUP($P69,[1]age!$A$2:$M$457,13,FALSE),1)</f>
        <v>#N/A</v>
      </c>
      <c r="AD69" s="1" t="e">
        <f>ROUND(VLOOKUP($Q69,[1]ht!$A$2:$H$253,2,FALSE),1)</f>
        <v>#N/A</v>
      </c>
      <c r="AE69" s="1" t="e">
        <f>ROUND(VLOOKUP($Q69,[1]ht!$A$2:$H$253,3,FALSE),1)</f>
        <v>#N/A</v>
      </c>
      <c r="AF69" s="1" t="e">
        <f>ROUND(VLOOKUP($Q69,[1]ht!$A$2:$H$253,4,FALSE),1)</f>
        <v>#N/A</v>
      </c>
      <c r="AG69" s="1" t="e">
        <f>ROUND(VLOOKUP($Q69,[1]ht!$A$2:$H$253,5,FALSE),1)</f>
        <v>#N/A</v>
      </c>
      <c r="AH69" s="1" t="e">
        <f>ROUND(VLOOKUP($Q69,[1]ht!$A$2:$H$253,6,FALSE),1)</f>
        <v>#N/A</v>
      </c>
      <c r="AI69" s="1" t="e">
        <f>ROUND(VLOOKUP($Q69,[1]ht!$A$2:$H$253,7,FALSE),1)</f>
        <v>#N/A</v>
      </c>
      <c r="AJ69" s="1" t="e">
        <f>ROUND(VLOOKUP($Q69,[1]ht!$A$2:$H$253,8,FALSE),1)</f>
        <v>#N/A</v>
      </c>
    </row>
    <row r="70" spans="1:36">
      <c r="A70" s="5">
        <v>65</v>
      </c>
      <c r="B70" s="6"/>
      <c r="C70" s="6"/>
      <c r="D70" s="32"/>
      <c r="E70" s="21"/>
      <c r="F70" s="9"/>
      <c r="G70" s="31"/>
      <c r="H70" s="31"/>
      <c r="I70" s="9"/>
      <c r="J70" s="9"/>
      <c r="K70" s="24" t="str">
        <f t="shared" ref="K70:K103" si="14">IF(I70=0,"",IF(I70&gt;W70,"น้ำหนักมากเกินเกณฑ์",IF(I70&gt;V70,"น้ำหนักค่อนข้างมาก",IF(I70&gt;=U70,"น้ำหนักตามเกณฑ์",IF(I70&gt;=T70,"น้ำหนักค่อนข้างน้อย","น้ำหนักน้อยกว่าเกณฑ์")))))</f>
        <v/>
      </c>
      <c r="L70" s="24" t="str">
        <f t="shared" ref="L70:L103" si="15">IF(J70=0,"",IF(J70&gt;AC70,"สูง",IF(J70&gt;AB70,"ค่อนข้างสูง",IF(J70&gt;=AA70,"ส่วนสูงตามเกณฑ์",IF(J70&gt;=Z70,"ค่อนข้างเตี้ย","เตี้ย")))))</f>
        <v/>
      </c>
      <c r="M70" s="24" t="str">
        <f t="shared" ref="M70:M103" si="16">IF(I70=0,"",IF(I70&gt;AJ70,"อ้วน",IF(I70&gt;AI70,"เริ่มอ้วน",IF(I70&gt;AH70,"ท้วม",IF(I70&gt;=AG70,"สมส่วน",IF(I70&gt;=AF70,"ค่อนข้างผอม","ผอม"))))))</f>
        <v/>
      </c>
      <c r="N70" s="10" t="str">
        <f>[1]Profile!$B$2</f>
        <v>700101-1</v>
      </c>
      <c r="O70" s="11" t="e">
        <f>#REF!</f>
        <v>#REF!</v>
      </c>
      <c r="P70" s="1" t="str">
        <f t="shared" ref="P70:P103" si="17">CONCATENATE(F70,G70*12+H70)</f>
        <v>0</v>
      </c>
      <c r="Q70" s="1" t="str">
        <f t="shared" ref="Q70:Q103" si="18">CONCATENATE(F70,ROUND(J70,0))</f>
        <v>0</v>
      </c>
      <c r="R70" s="1" t="e">
        <f>ROUND(VLOOKUP($P70,[1]age!$A$2:$M$457,2,FALSE),1)</f>
        <v>#N/A</v>
      </c>
      <c r="S70" s="1" t="e">
        <f>ROUND(VLOOKUP($P70,[1]age!$A$2:$M$457,3,FALSE),1)</f>
        <v>#N/A</v>
      </c>
      <c r="T70" s="1" t="e">
        <f>ROUND(VLOOKUP($P70,[1]age!$A$2:$M$457,4,FALSE),1)</f>
        <v>#N/A</v>
      </c>
      <c r="U70" s="1" t="e">
        <f>ROUND(VLOOKUP($P70,[1]age!$A$2:$M$457,5,FALSE),1)</f>
        <v>#N/A</v>
      </c>
      <c r="V70" s="1" t="e">
        <f>ROUND(VLOOKUP($P70,[1]age!$A$2:$M$457,6,FALSE),1)</f>
        <v>#N/A</v>
      </c>
      <c r="W70" s="1" t="e">
        <f>ROUND(VLOOKUP($P70,[1]age!$A$2:$M$457,7,FALSE),1)</f>
        <v>#N/A</v>
      </c>
      <c r="X70" s="1" t="e">
        <f>ROUND(VLOOKUP($P70,[1]age!$A$2:$M$457,8,FALSE),1)</f>
        <v>#N/A</v>
      </c>
      <c r="Y70" s="1" t="e">
        <f>ROUND(VLOOKUP($P70,[1]age!$A$2:$M$457,9,FALSE),1)</f>
        <v>#N/A</v>
      </c>
      <c r="Z70" s="1" t="e">
        <f>ROUND(VLOOKUP($P70,[1]age!$A$2:$M$457,10,FALSE),1)</f>
        <v>#N/A</v>
      </c>
      <c r="AA70" s="1" t="e">
        <f>ROUND(VLOOKUP($P70,[1]age!$A$2:$M$457,11,FALSE),1)</f>
        <v>#N/A</v>
      </c>
      <c r="AB70" s="1" t="e">
        <f>ROUND(VLOOKUP($P70,[1]age!$A$2:$M$457,12,FALSE),1)</f>
        <v>#N/A</v>
      </c>
      <c r="AC70" s="1" t="e">
        <f>ROUND(VLOOKUP($P70,[1]age!$A$2:$M$457,13,FALSE),1)</f>
        <v>#N/A</v>
      </c>
      <c r="AD70" s="1" t="e">
        <f>ROUND(VLOOKUP($Q70,[1]ht!$A$2:$H$253,2,FALSE),1)</f>
        <v>#N/A</v>
      </c>
      <c r="AE70" s="1" t="e">
        <f>ROUND(VLOOKUP($Q70,[1]ht!$A$2:$H$253,3,FALSE),1)</f>
        <v>#N/A</v>
      </c>
      <c r="AF70" s="1" t="e">
        <f>ROUND(VLOOKUP($Q70,[1]ht!$A$2:$H$253,4,FALSE),1)</f>
        <v>#N/A</v>
      </c>
      <c r="AG70" s="1" t="e">
        <f>ROUND(VLOOKUP($Q70,[1]ht!$A$2:$H$253,5,FALSE),1)</f>
        <v>#N/A</v>
      </c>
      <c r="AH70" s="1" t="e">
        <f>ROUND(VLOOKUP($Q70,[1]ht!$A$2:$H$253,6,FALSE),1)</f>
        <v>#N/A</v>
      </c>
      <c r="AI70" s="1" t="e">
        <f>ROUND(VLOOKUP($Q70,[1]ht!$A$2:$H$253,7,FALSE),1)</f>
        <v>#N/A</v>
      </c>
      <c r="AJ70" s="1" t="e">
        <f>ROUND(VLOOKUP($Q70,[1]ht!$A$2:$H$253,8,FALSE),1)</f>
        <v>#N/A</v>
      </c>
    </row>
    <row r="71" spans="1:36">
      <c r="A71" s="5">
        <v>66</v>
      </c>
      <c r="B71" s="6"/>
      <c r="C71" s="6"/>
      <c r="D71" s="32"/>
      <c r="E71" s="21"/>
      <c r="F71" s="9"/>
      <c r="G71" s="31"/>
      <c r="H71" s="31"/>
      <c r="I71" s="9"/>
      <c r="J71" s="9"/>
      <c r="K71" s="24" t="str">
        <f t="shared" si="14"/>
        <v/>
      </c>
      <c r="L71" s="24" t="str">
        <f t="shared" si="15"/>
        <v/>
      </c>
      <c r="M71" s="24" t="str">
        <f t="shared" si="16"/>
        <v/>
      </c>
      <c r="N71" s="10" t="str">
        <f>[1]Profile!$B$2</f>
        <v>700101-1</v>
      </c>
      <c r="O71" s="11" t="e">
        <f>#REF!</f>
        <v>#REF!</v>
      </c>
      <c r="P71" s="1" t="str">
        <f t="shared" si="17"/>
        <v>0</v>
      </c>
      <c r="Q71" s="1" t="str">
        <f t="shared" si="18"/>
        <v>0</v>
      </c>
      <c r="R71" s="1" t="e">
        <f>ROUND(VLOOKUP($P71,[1]age!$A$2:$M$457,2,FALSE),1)</f>
        <v>#N/A</v>
      </c>
      <c r="S71" s="1" t="e">
        <f>ROUND(VLOOKUP($P71,[1]age!$A$2:$M$457,3,FALSE),1)</f>
        <v>#N/A</v>
      </c>
      <c r="T71" s="1" t="e">
        <f>ROUND(VLOOKUP($P71,[1]age!$A$2:$M$457,4,FALSE),1)</f>
        <v>#N/A</v>
      </c>
      <c r="U71" s="1" t="e">
        <f>ROUND(VLOOKUP($P71,[1]age!$A$2:$M$457,5,FALSE),1)</f>
        <v>#N/A</v>
      </c>
      <c r="V71" s="1" t="e">
        <f>ROUND(VLOOKUP($P71,[1]age!$A$2:$M$457,6,FALSE),1)</f>
        <v>#N/A</v>
      </c>
      <c r="W71" s="1" t="e">
        <f>ROUND(VLOOKUP($P71,[1]age!$A$2:$M$457,7,FALSE),1)</f>
        <v>#N/A</v>
      </c>
      <c r="X71" s="1" t="e">
        <f>ROUND(VLOOKUP($P71,[1]age!$A$2:$M$457,8,FALSE),1)</f>
        <v>#N/A</v>
      </c>
      <c r="Y71" s="1" t="e">
        <f>ROUND(VLOOKUP($P71,[1]age!$A$2:$M$457,9,FALSE),1)</f>
        <v>#N/A</v>
      </c>
      <c r="Z71" s="1" t="e">
        <f>ROUND(VLOOKUP($P71,[1]age!$A$2:$M$457,10,FALSE),1)</f>
        <v>#N/A</v>
      </c>
      <c r="AA71" s="1" t="e">
        <f>ROUND(VLOOKUP($P71,[1]age!$A$2:$M$457,11,FALSE),1)</f>
        <v>#N/A</v>
      </c>
      <c r="AB71" s="1" t="e">
        <f>ROUND(VLOOKUP($P71,[1]age!$A$2:$M$457,12,FALSE),1)</f>
        <v>#N/A</v>
      </c>
      <c r="AC71" s="1" t="e">
        <f>ROUND(VLOOKUP($P71,[1]age!$A$2:$M$457,13,FALSE),1)</f>
        <v>#N/A</v>
      </c>
      <c r="AD71" s="1" t="e">
        <f>ROUND(VLOOKUP($Q71,[1]ht!$A$2:$H$253,2,FALSE),1)</f>
        <v>#N/A</v>
      </c>
      <c r="AE71" s="1" t="e">
        <f>ROUND(VLOOKUP($Q71,[1]ht!$A$2:$H$253,3,FALSE),1)</f>
        <v>#N/A</v>
      </c>
      <c r="AF71" s="1" t="e">
        <f>ROUND(VLOOKUP($Q71,[1]ht!$A$2:$H$253,4,FALSE),1)</f>
        <v>#N/A</v>
      </c>
      <c r="AG71" s="1" t="e">
        <f>ROUND(VLOOKUP($Q71,[1]ht!$A$2:$H$253,5,FALSE),1)</f>
        <v>#N/A</v>
      </c>
      <c r="AH71" s="1" t="e">
        <f>ROUND(VLOOKUP($Q71,[1]ht!$A$2:$H$253,6,FALSE),1)</f>
        <v>#N/A</v>
      </c>
      <c r="AI71" s="1" t="e">
        <f>ROUND(VLOOKUP($Q71,[1]ht!$A$2:$H$253,7,FALSE),1)</f>
        <v>#N/A</v>
      </c>
      <c r="AJ71" s="1" t="e">
        <f>ROUND(VLOOKUP($Q71,[1]ht!$A$2:$H$253,8,FALSE),1)</f>
        <v>#N/A</v>
      </c>
    </row>
    <row r="72" spans="1:36">
      <c r="A72" s="5">
        <v>67</v>
      </c>
      <c r="B72" s="6"/>
      <c r="C72" s="6"/>
      <c r="D72" s="32"/>
      <c r="E72" s="21"/>
      <c r="F72" s="9"/>
      <c r="G72" s="31"/>
      <c r="H72" s="31"/>
      <c r="I72" s="9"/>
      <c r="J72" s="9"/>
      <c r="K72" s="24" t="str">
        <f t="shared" si="14"/>
        <v/>
      </c>
      <c r="L72" s="24" t="str">
        <f t="shared" si="15"/>
        <v/>
      </c>
      <c r="M72" s="24" t="str">
        <f t="shared" si="16"/>
        <v/>
      </c>
      <c r="N72" s="10" t="str">
        <f>[1]Profile!$B$2</f>
        <v>700101-1</v>
      </c>
      <c r="O72" s="11" t="e">
        <f>#REF!</f>
        <v>#REF!</v>
      </c>
      <c r="P72" s="1" t="str">
        <f t="shared" si="17"/>
        <v>0</v>
      </c>
      <c r="Q72" s="1" t="str">
        <f t="shared" si="18"/>
        <v>0</v>
      </c>
      <c r="R72" s="1" t="e">
        <f>ROUND(VLOOKUP($P72,[1]age!$A$2:$M$457,2,FALSE),1)</f>
        <v>#N/A</v>
      </c>
      <c r="S72" s="1" t="e">
        <f>ROUND(VLOOKUP($P72,[1]age!$A$2:$M$457,3,FALSE),1)</f>
        <v>#N/A</v>
      </c>
      <c r="T72" s="1" t="e">
        <f>ROUND(VLOOKUP($P72,[1]age!$A$2:$M$457,4,FALSE),1)</f>
        <v>#N/A</v>
      </c>
      <c r="U72" s="1" t="e">
        <f>ROUND(VLOOKUP($P72,[1]age!$A$2:$M$457,5,FALSE),1)</f>
        <v>#N/A</v>
      </c>
      <c r="V72" s="1" t="e">
        <f>ROUND(VLOOKUP($P72,[1]age!$A$2:$M$457,6,FALSE),1)</f>
        <v>#N/A</v>
      </c>
      <c r="W72" s="1" t="e">
        <f>ROUND(VLOOKUP($P72,[1]age!$A$2:$M$457,7,FALSE),1)</f>
        <v>#N/A</v>
      </c>
      <c r="X72" s="1" t="e">
        <f>ROUND(VLOOKUP($P72,[1]age!$A$2:$M$457,8,FALSE),1)</f>
        <v>#N/A</v>
      </c>
      <c r="Y72" s="1" t="e">
        <f>ROUND(VLOOKUP($P72,[1]age!$A$2:$M$457,9,FALSE),1)</f>
        <v>#N/A</v>
      </c>
      <c r="Z72" s="1" t="e">
        <f>ROUND(VLOOKUP($P72,[1]age!$A$2:$M$457,10,FALSE),1)</f>
        <v>#N/A</v>
      </c>
      <c r="AA72" s="1" t="e">
        <f>ROUND(VLOOKUP($P72,[1]age!$A$2:$M$457,11,FALSE),1)</f>
        <v>#N/A</v>
      </c>
      <c r="AB72" s="1" t="e">
        <f>ROUND(VLOOKUP($P72,[1]age!$A$2:$M$457,12,FALSE),1)</f>
        <v>#N/A</v>
      </c>
      <c r="AC72" s="1" t="e">
        <f>ROUND(VLOOKUP($P72,[1]age!$A$2:$M$457,13,FALSE),1)</f>
        <v>#N/A</v>
      </c>
      <c r="AD72" s="1" t="e">
        <f>ROUND(VLOOKUP($Q72,[1]ht!$A$2:$H$253,2,FALSE),1)</f>
        <v>#N/A</v>
      </c>
      <c r="AE72" s="1" t="e">
        <f>ROUND(VLOOKUP($Q72,[1]ht!$A$2:$H$253,3,FALSE),1)</f>
        <v>#N/A</v>
      </c>
      <c r="AF72" s="1" t="e">
        <f>ROUND(VLOOKUP($Q72,[1]ht!$A$2:$H$253,4,FALSE),1)</f>
        <v>#N/A</v>
      </c>
      <c r="AG72" s="1" t="e">
        <f>ROUND(VLOOKUP($Q72,[1]ht!$A$2:$H$253,5,FALSE),1)</f>
        <v>#N/A</v>
      </c>
      <c r="AH72" s="1" t="e">
        <f>ROUND(VLOOKUP($Q72,[1]ht!$A$2:$H$253,6,FALSE),1)</f>
        <v>#N/A</v>
      </c>
      <c r="AI72" s="1" t="e">
        <f>ROUND(VLOOKUP($Q72,[1]ht!$A$2:$H$253,7,FALSE),1)</f>
        <v>#N/A</v>
      </c>
      <c r="AJ72" s="1" t="e">
        <f>ROUND(VLOOKUP($Q72,[1]ht!$A$2:$H$253,8,FALSE),1)</f>
        <v>#N/A</v>
      </c>
    </row>
    <row r="73" spans="1:36">
      <c r="A73" s="5">
        <v>68</v>
      </c>
      <c r="B73" s="6"/>
      <c r="C73" s="6"/>
      <c r="D73" s="32"/>
      <c r="E73" s="21"/>
      <c r="F73" s="9"/>
      <c r="G73" s="31"/>
      <c r="H73" s="31"/>
      <c r="I73" s="9"/>
      <c r="J73" s="9"/>
      <c r="K73" s="24" t="str">
        <f t="shared" si="14"/>
        <v/>
      </c>
      <c r="L73" s="24" t="str">
        <f t="shared" si="15"/>
        <v/>
      </c>
      <c r="M73" s="24" t="str">
        <f t="shared" si="16"/>
        <v/>
      </c>
      <c r="N73" s="10" t="str">
        <f>[1]Profile!$B$2</f>
        <v>700101-1</v>
      </c>
      <c r="O73" s="11" t="e">
        <f>#REF!</f>
        <v>#REF!</v>
      </c>
      <c r="P73" s="1" t="str">
        <f t="shared" si="17"/>
        <v>0</v>
      </c>
      <c r="Q73" s="1" t="str">
        <f t="shared" si="18"/>
        <v>0</v>
      </c>
      <c r="R73" s="1" t="e">
        <f>ROUND(VLOOKUP($P73,[1]age!$A$2:$M$457,2,FALSE),1)</f>
        <v>#N/A</v>
      </c>
      <c r="S73" s="1" t="e">
        <f>ROUND(VLOOKUP($P73,[1]age!$A$2:$M$457,3,FALSE),1)</f>
        <v>#N/A</v>
      </c>
      <c r="T73" s="1" t="e">
        <f>ROUND(VLOOKUP($P73,[1]age!$A$2:$M$457,4,FALSE),1)</f>
        <v>#N/A</v>
      </c>
      <c r="U73" s="1" t="e">
        <f>ROUND(VLOOKUP($P73,[1]age!$A$2:$M$457,5,FALSE),1)</f>
        <v>#N/A</v>
      </c>
      <c r="V73" s="1" t="e">
        <f>ROUND(VLOOKUP($P73,[1]age!$A$2:$M$457,6,FALSE),1)</f>
        <v>#N/A</v>
      </c>
      <c r="W73" s="1" t="e">
        <f>ROUND(VLOOKUP($P73,[1]age!$A$2:$M$457,7,FALSE),1)</f>
        <v>#N/A</v>
      </c>
      <c r="X73" s="1" t="e">
        <f>ROUND(VLOOKUP($P73,[1]age!$A$2:$M$457,8,FALSE),1)</f>
        <v>#N/A</v>
      </c>
      <c r="Y73" s="1" t="e">
        <f>ROUND(VLOOKUP($P73,[1]age!$A$2:$M$457,9,FALSE),1)</f>
        <v>#N/A</v>
      </c>
      <c r="Z73" s="1" t="e">
        <f>ROUND(VLOOKUP($P73,[1]age!$A$2:$M$457,10,FALSE),1)</f>
        <v>#N/A</v>
      </c>
      <c r="AA73" s="1" t="e">
        <f>ROUND(VLOOKUP($P73,[1]age!$A$2:$M$457,11,FALSE),1)</f>
        <v>#N/A</v>
      </c>
      <c r="AB73" s="1" t="e">
        <f>ROUND(VLOOKUP($P73,[1]age!$A$2:$M$457,12,FALSE),1)</f>
        <v>#N/A</v>
      </c>
      <c r="AC73" s="1" t="e">
        <f>ROUND(VLOOKUP($P73,[1]age!$A$2:$M$457,13,FALSE),1)</f>
        <v>#N/A</v>
      </c>
      <c r="AD73" s="1" t="e">
        <f>ROUND(VLOOKUP($Q73,[1]ht!$A$2:$H$253,2,FALSE),1)</f>
        <v>#N/A</v>
      </c>
      <c r="AE73" s="1" t="e">
        <f>ROUND(VLOOKUP($Q73,[1]ht!$A$2:$H$253,3,FALSE),1)</f>
        <v>#N/A</v>
      </c>
      <c r="AF73" s="1" t="e">
        <f>ROUND(VLOOKUP($Q73,[1]ht!$A$2:$H$253,4,FALSE),1)</f>
        <v>#N/A</v>
      </c>
      <c r="AG73" s="1" t="e">
        <f>ROUND(VLOOKUP($Q73,[1]ht!$A$2:$H$253,5,FALSE),1)</f>
        <v>#N/A</v>
      </c>
      <c r="AH73" s="1" t="e">
        <f>ROUND(VLOOKUP($Q73,[1]ht!$A$2:$H$253,6,FALSE),1)</f>
        <v>#N/A</v>
      </c>
      <c r="AI73" s="1" t="e">
        <f>ROUND(VLOOKUP($Q73,[1]ht!$A$2:$H$253,7,FALSE),1)</f>
        <v>#N/A</v>
      </c>
      <c r="AJ73" s="1" t="e">
        <f>ROUND(VLOOKUP($Q73,[1]ht!$A$2:$H$253,8,FALSE),1)</f>
        <v>#N/A</v>
      </c>
    </row>
    <row r="74" spans="1:36">
      <c r="A74" s="5">
        <v>69</v>
      </c>
      <c r="B74" s="6"/>
      <c r="C74" s="6"/>
      <c r="D74" s="32"/>
      <c r="E74" s="21"/>
      <c r="F74" s="9"/>
      <c r="G74" s="31"/>
      <c r="H74" s="31"/>
      <c r="I74" s="9"/>
      <c r="J74" s="9"/>
      <c r="K74" s="24" t="str">
        <f t="shared" si="14"/>
        <v/>
      </c>
      <c r="L74" s="24" t="str">
        <f t="shared" si="15"/>
        <v/>
      </c>
      <c r="M74" s="24" t="str">
        <f t="shared" si="16"/>
        <v/>
      </c>
      <c r="N74" s="10" t="str">
        <f>[1]Profile!$B$2</f>
        <v>700101-1</v>
      </c>
      <c r="O74" s="11" t="e">
        <f>#REF!</f>
        <v>#REF!</v>
      </c>
      <c r="P74" s="1" t="str">
        <f t="shared" si="17"/>
        <v>0</v>
      </c>
      <c r="Q74" s="1" t="str">
        <f t="shared" si="18"/>
        <v>0</v>
      </c>
      <c r="R74" s="1" t="e">
        <f>ROUND(VLOOKUP($P74,[1]age!$A$2:$M$457,2,FALSE),1)</f>
        <v>#N/A</v>
      </c>
      <c r="S74" s="1" t="e">
        <f>ROUND(VLOOKUP($P74,[1]age!$A$2:$M$457,3,FALSE),1)</f>
        <v>#N/A</v>
      </c>
      <c r="T74" s="1" t="e">
        <f>ROUND(VLOOKUP($P74,[1]age!$A$2:$M$457,4,FALSE),1)</f>
        <v>#N/A</v>
      </c>
      <c r="U74" s="1" t="e">
        <f>ROUND(VLOOKUP($P74,[1]age!$A$2:$M$457,5,FALSE),1)</f>
        <v>#N/A</v>
      </c>
      <c r="V74" s="1" t="e">
        <f>ROUND(VLOOKUP($P74,[1]age!$A$2:$M$457,6,FALSE),1)</f>
        <v>#N/A</v>
      </c>
      <c r="W74" s="1" t="e">
        <f>ROUND(VLOOKUP($P74,[1]age!$A$2:$M$457,7,FALSE),1)</f>
        <v>#N/A</v>
      </c>
      <c r="X74" s="1" t="e">
        <f>ROUND(VLOOKUP($P74,[1]age!$A$2:$M$457,8,FALSE),1)</f>
        <v>#N/A</v>
      </c>
      <c r="Y74" s="1" t="e">
        <f>ROUND(VLOOKUP($P74,[1]age!$A$2:$M$457,9,FALSE),1)</f>
        <v>#N/A</v>
      </c>
      <c r="Z74" s="1" t="e">
        <f>ROUND(VLOOKUP($P74,[1]age!$A$2:$M$457,10,FALSE),1)</f>
        <v>#N/A</v>
      </c>
      <c r="AA74" s="1" t="e">
        <f>ROUND(VLOOKUP($P74,[1]age!$A$2:$M$457,11,FALSE),1)</f>
        <v>#N/A</v>
      </c>
      <c r="AB74" s="1" t="e">
        <f>ROUND(VLOOKUP($P74,[1]age!$A$2:$M$457,12,FALSE),1)</f>
        <v>#N/A</v>
      </c>
      <c r="AC74" s="1" t="e">
        <f>ROUND(VLOOKUP($P74,[1]age!$A$2:$M$457,13,FALSE),1)</f>
        <v>#N/A</v>
      </c>
      <c r="AD74" s="1" t="e">
        <f>ROUND(VLOOKUP($Q74,[1]ht!$A$2:$H$253,2,FALSE),1)</f>
        <v>#N/A</v>
      </c>
      <c r="AE74" s="1" t="e">
        <f>ROUND(VLOOKUP($Q74,[1]ht!$A$2:$H$253,3,FALSE),1)</f>
        <v>#N/A</v>
      </c>
      <c r="AF74" s="1" t="e">
        <f>ROUND(VLOOKUP($Q74,[1]ht!$A$2:$H$253,4,FALSE),1)</f>
        <v>#N/A</v>
      </c>
      <c r="AG74" s="1" t="e">
        <f>ROUND(VLOOKUP($Q74,[1]ht!$A$2:$H$253,5,FALSE),1)</f>
        <v>#N/A</v>
      </c>
      <c r="AH74" s="1" t="e">
        <f>ROUND(VLOOKUP($Q74,[1]ht!$A$2:$H$253,6,FALSE),1)</f>
        <v>#N/A</v>
      </c>
      <c r="AI74" s="1" t="e">
        <f>ROUND(VLOOKUP($Q74,[1]ht!$A$2:$H$253,7,FALSE),1)</f>
        <v>#N/A</v>
      </c>
      <c r="AJ74" s="1" t="e">
        <f>ROUND(VLOOKUP($Q74,[1]ht!$A$2:$H$253,8,FALSE),1)</f>
        <v>#N/A</v>
      </c>
    </row>
    <row r="75" spans="1:36">
      <c r="A75" s="5">
        <v>70</v>
      </c>
      <c r="B75" s="6"/>
      <c r="C75" s="6"/>
      <c r="D75" s="32"/>
      <c r="E75" s="21"/>
      <c r="F75" s="9"/>
      <c r="G75" s="31"/>
      <c r="H75" s="31"/>
      <c r="I75" s="9"/>
      <c r="J75" s="9"/>
      <c r="K75" s="24" t="str">
        <f t="shared" si="14"/>
        <v/>
      </c>
      <c r="L75" s="24" t="str">
        <f t="shared" si="15"/>
        <v/>
      </c>
      <c r="M75" s="24" t="str">
        <f t="shared" si="16"/>
        <v/>
      </c>
      <c r="N75" s="10" t="str">
        <f>[1]Profile!$B$2</f>
        <v>700101-1</v>
      </c>
      <c r="O75" s="11" t="e">
        <f>#REF!</f>
        <v>#REF!</v>
      </c>
      <c r="P75" s="1" t="str">
        <f t="shared" si="17"/>
        <v>0</v>
      </c>
      <c r="Q75" s="1" t="str">
        <f t="shared" si="18"/>
        <v>0</v>
      </c>
      <c r="R75" s="1" t="e">
        <f>ROUND(VLOOKUP($P75,[1]age!$A$2:$M$457,2,FALSE),1)</f>
        <v>#N/A</v>
      </c>
      <c r="S75" s="1" t="e">
        <f>ROUND(VLOOKUP($P75,[1]age!$A$2:$M$457,3,FALSE),1)</f>
        <v>#N/A</v>
      </c>
      <c r="T75" s="1" t="e">
        <f>ROUND(VLOOKUP($P75,[1]age!$A$2:$M$457,4,FALSE),1)</f>
        <v>#N/A</v>
      </c>
      <c r="U75" s="1" t="e">
        <f>ROUND(VLOOKUP($P75,[1]age!$A$2:$M$457,5,FALSE),1)</f>
        <v>#N/A</v>
      </c>
      <c r="V75" s="1" t="e">
        <f>ROUND(VLOOKUP($P75,[1]age!$A$2:$M$457,6,FALSE),1)</f>
        <v>#N/A</v>
      </c>
      <c r="W75" s="1" t="e">
        <f>ROUND(VLOOKUP($P75,[1]age!$A$2:$M$457,7,FALSE),1)</f>
        <v>#N/A</v>
      </c>
      <c r="X75" s="1" t="e">
        <f>ROUND(VLOOKUP($P75,[1]age!$A$2:$M$457,8,FALSE),1)</f>
        <v>#N/A</v>
      </c>
      <c r="Y75" s="1" t="e">
        <f>ROUND(VLOOKUP($P75,[1]age!$A$2:$M$457,9,FALSE),1)</f>
        <v>#N/A</v>
      </c>
      <c r="Z75" s="1" t="e">
        <f>ROUND(VLOOKUP($P75,[1]age!$A$2:$M$457,10,FALSE),1)</f>
        <v>#N/A</v>
      </c>
      <c r="AA75" s="1" t="e">
        <f>ROUND(VLOOKUP($P75,[1]age!$A$2:$M$457,11,FALSE),1)</f>
        <v>#N/A</v>
      </c>
      <c r="AB75" s="1" t="e">
        <f>ROUND(VLOOKUP($P75,[1]age!$A$2:$M$457,12,FALSE),1)</f>
        <v>#N/A</v>
      </c>
      <c r="AC75" s="1" t="e">
        <f>ROUND(VLOOKUP($P75,[1]age!$A$2:$M$457,13,FALSE),1)</f>
        <v>#N/A</v>
      </c>
      <c r="AD75" s="1" t="e">
        <f>ROUND(VLOOKUP($Q75,[1]ht!$A$2:$H$253,2,FALSE),1)</f>
        <v>#N/A</v>
      </c>
      <c r="AE75" s="1" t="e">
        <f>ROUND(VLOOKUP($Q75,[1]ht!$A$2:$H$253,3,FALSE),1)</f>
        <v>#N/A</v>
      </c>
      <c r="AF75" s="1" t="e">
        <f>ROUND(VLOOKUP($Q75,[1]ht!$A$2:$H$253,4,FALSE),1)</f>
        <v>#N/A</v>
      </c>
      <c r="AG75" s="1" t="e">
        <f>ROUND(VLOOKUP($Q75,[1]ht!$A$2:$H$253,5,FALSE),1)</f>
        <v>#N/A</v>
      </c>
      <c r="AH75" s="1" t="e">
        <f>ROUND(VLOOKUP($Q75,[1]ht!$A$2:$H$253,6,FALSE),1)</f>
        <v>#N/A</v>
      </c>
      <c r="AI75" s="1" t="e">
        <f>ROUND(VLOOKUP($Q75,[1]ht!$A$2:$H$253,7,FALSE),1)</f>
        <v>#N/A</v>
      </c>
      <c r="AJ75" s="1" t="e">
        <f>ROUND(VLOOKUP($Q75,[1]ht!$A$2:$H$253,8,FALSE),1)</f>
        <v>#N/A</v>
      </c>
    </row>
    <row r="76" spans="1:36">
      <c r="A76" s="5">
        <v>71</v>
      </c>
      <c r="B76" s="6"/>
      <c r="C76" s="6"/>
      <c r="D76" s="32"/>
      <c r="E76" s="21"/>
      <c r="F76" s="9"/>
      <c r="G76" s="31"/>
      <c r="H76" s="31"/>
      <c r="I76" s="9"/>
      <c r="J76" s="9"/>
      <c r="K76" s="24" t="str">
        <f t="shared" si="14"/>
        <v/>
      </c>
      <c r="L76" s="24" t="str">
        <f t="shared" si="15"/>
        <v/>
      </c>
      <c r="M76" s="24" t="str">
        <f t="shared" si="16"/>
        <v/>
      </c>
      <c r="N76" s="10" t="str">
        <f>[1]Profile!$B$2</f>
        <v>700101-1</v>
      </c>
      <c r="O76" s="11" t="e">
        <f>#REF!</f>
        <v>#REF!</v>
      </c>
      <c r="P76" s="1" t="str">
        <f t="shared" si="17"/>
        <v>0</v>
      </c>
      <c r="Q76" s="1" t="str">
        <f t="shared" si="18"/>
        <v>0</v>
      </c>
      <c r="R76" s="1" t="e">
        <f>ROUND(VLOOKUP($P76,[1]age!$A$2:$M$457,2,FALSE),1)</f>
        <v>#N/A</v>
      </c>
      <c r="S76" s="1" t="e">
        <f>ROUND(VLOOKUP($P76,[1]age!$A$2:$M$457,3,FALSE),1)</f>
        <v>#N/A</v>
      </c>
      <c r="T76" s="1" t="e">
        <f>ROUND(VLOOKUP($P76,[1]age!$A$2:$M$457,4,FALSE),1)</f>
        <v>#N/A</v>
      </c>
      <c r="U76" s="1" t="e">
        <f>ROUND(VLOOKUP($P76,[1]age!$A$2:$M$457,5,FALSE),1)</f>
        <v>#N/A</v>
      </c>
      <c r="V76" s="1" t="e">
        <f>ROUND(VLOOKUP($P76,[1]age!$A$2:$M$457,6,FALSE),1)</f>
        <v>#N/A</v>
      </c>
      <c r="W76" s="1" t="e">
        <f>ROUND(VLOOKUP($P76,[1]age!$A$2:$M$457,7,FALSE),1)</f>
        <v>#N/A</v>
      </c>
      <c r="X76" s="1" t="e">
        <f>ROUND(VLOOKUP($P76,[1]age!$A$2:$M$457,8,FALSE),1)</f>
        <v>#N/A</v>
      </c>
      <c r="Y76" s="1" t="e">
        <f>ROUND(VLOOKUP($P76,[1]age!$A$2:$M$457,9,FALSE),1)</f>
        <v>#N/A</v>
      </c>
      <c r="Z76" s="1" t="e">
        <f>ROUND(VLOOKUP($P76,[1]age!$A$2:$M$457,10,FALSE),1)</f>
        <v>#N/A</v>
      </c>
      <c r="AA76" s="1" t="e">
        <f>ROUND(VLOOKUP($P76,[1]age!$A$2:$M$457,11,FALSE),1)</f>
        <v>#N/A</v>
      </c>
      <c r="AB76" s="1" t="e">
        <f>ROUND(VLOOKUP($P76,[1]age!$A$2:$M$457,12,FALSE),1)</f>
        <v>#N/A</v>
      </c>
      <c r="AC76" s="1" t="e">
        <f>ROUND(VLOOKUP($P76,[1]age!$A$2:$M$457,13,FALSE),1)</f>
        <v>#N/A</v>
      </c>
      <c r="AD76" s="1" t="e">
        <f>ROUND(VLOOKUP($Q76,[1]ht!$A$2:$H$253,2,FALSE),1)</f>
        <v>#N/A</v>
      </c>
      <c r="AE76" s="1" t="e">
        <f>ROUND(VLOOKUP($Q76,[1]ht!$A$2:$H$253,3,FALSE),1)</f>
        <v>#N/A</v>
      </c>
      <c r="AF76" s="1" t="e">
        <f>ROUND(VLOOKUP($Q76,[1]ht!$A$2:$H$253,4,FALSE),1)</f>
        <v>#N/A</v>
      </c>
      <c r="AG76" s="1" t="e">
        <f>ROUND(VLOOKUP($Q76,[1]ht!$A$2:$H$253,5,FALSE),1)</f>
        <v>#N/A</v>
      </c>
      <c r="AH76" s="1" t="e">
        <f>ROUND(VLOOKUP($Q76,[1]ht!$A$2:$H$253,6,FALSE),1)</f>
        <v>#N/A</v>
      </c>
      <c r="AI76" s="1" t="e">
        <f>ROUND(VLOOKUP($Q76,[1]ht!$A$2:$H$253,7,FALSE),1)</f>
        <v>#N/A</v>
      </c>
      <c r="AJ76" s="1" t="e">
        <f>ROUND(VLOOKUP($Q76,[1]ht!$A$2:$H$253,8,FALSE),1)</f>
        <v>#N/A</v>
      </c>
    </row>
    <row r="77" spans="1:36">
      <c r="A77" s="5">
        <v>72</v>
      </c>
      <c r="B77" s="6"/>
      <c r="C77" s="6"/>
      <c r="D77" s="32"/>
      <c r="E77" s="21"/>
      <c r="F77" s="9"/>
      <c r="G77" s="31"/>
      <c r="H77" s="31"/>
      <c r="I77" s="9"/>
      <c r="J77" s="9"/>
      <c r="K77" s="24" t="str">
        <f t="shared" si="14"/>
        <v/>
      </c>
      <c r="L77" s="24" t="str">
        <f t="shared" si="15"/>
        <v/>
      </c>
      <c r="M77" s="24" t="str">
        <f t="shared" si="16"/>
        <v/>
      </c>
      <c r="N77" s="10" t="str">
        <f>[1]Profile!$B$2</f>
        <v>700101-1</v>
      </c>
      <c r="O77" s="11" t="e">
        <f>#REF!</f>
        <v>#REF!</v>
      </c>
      <c r="P77" s="1" t="str">
        <f t="shared" si="17"/>
        <v>0</v>
      </c>
      <c r="Q77" s="1" t="str">
        <f t="shared" si="18"/>
        <v>0</v>
      </c>
      <c r="R77" s="1" t="e">
        <f>ROUND(VLOOKUP($P77,[1]age!$A$2:$M$457,2,FALSE),1)</f>
        <v>#N/A</v>
      </c>
      <c r="S77" s="1" t="e">
        <f>ROUND(VLOOKUP($P77,[1]age!$A$2:$M$457,3,FALSE),1)</f>
        <v>#N/A</v>
      </c>
      <c r="T77" s="1" t="e">
        <f>ROUND(VLOOKUP($P77,[1]age!$A$2:$M$457,4,FALSE),1)</f>
        <v>#N/A</v>
      </c>
      <c r="U77" s="1" t="e">
        <f>ROUND(VLOOKUP($P77,[1]age!$A$2:$M$457,5,FALSE),1)</f>
        <v>#N/A</v>
      </c>
      <c r="V77" s="1" t="e">
        <f>ROUND(VLOOKUP($P77,[1]age!$A$2:$M$457,6,FALSE),1)</f>
        <v>#N/A</v>
      </c>
      <c r="W77" s="1" t="e">
        <f>ROUND(VLOOKUP($P77,[1]age!$A$2:$M$457,7,FALSE),1)</f>
        <v>#N/A</v>
      </c>
      <c r="X77" s="1" t="e">
        <f>ROUND(VLOOKUP($P77,[1]age!$A$2:$M$457,8,FALSE),1)</f>
        <v>#N/A</v>
      </c>
      <c r="Y77" s="1" t="e">
        <f>ROUND(VLOOKUP($P77,[1]age!$A$2:$M$457,9,FALSE),1)</f>
        <v>#N/A</v>
      </c>
      <c r="Z77" s="1" t="e">
        <f>ROUND(VLOOKUP($P77,[1]age!$A$2:$M$457,10,FALSE),1)</f>
        <v>#N/A</v>
      </c>
      <c r="AA77" s="1" t="e">
        <f>ROUND(VLOOKUP($P77,[1]age!$A$2:$M$457,11,FALSE),1)</f>
        <v>#N/A</v>
      </c>
      <c r="AB77" s="1" t="e">
        <f>ROUND(VLOOKUP($P77,[1]age!$A$2:$M$457,12,FALSE),1)</f>
        <v>#N/A</v>
      </c>
      <c r="AC77" s="1" t="e">
        <f>ROUND(VLOOKUP($P77,[1]age!$A$2:$M$457,13,FALSE),1)</f>
        <v>#N/A</v>
      </c>
      <c r="AD77" s="1" t="e">
        <f>ROUND(VLOOKUP($Q77,[1]ht!$A$2:$H$253,2,FALSE),1)</f>
        <v>#N/A</v>
      </c>
      <c r="AE77" s="1" t="e">
        <f>ROUND(VLOOKUP($Q77,[1]ht!$A$2:$H$253,3,FALSE),1)</f>
        <v>#N/A</v>
      </c>
      <c r="AF77" s="1" t="e">
        <f>ROUND(VLOOKUP($Q77,[1]ht!$A$2:$H$253,4,FALSE),1)</f>
        <v>#N/A</v>
      </c>
      <c r="AG77" s="1" t="e">
        <f>ROUND(VLOOKUP($Q77,[1]ht!$A$2:$H$253,5,FALSE),1)</f>
        <v>#N/A</v>
      </c>
      <c r="AH77" s="1" t="e">
        <f>ROUND(VLOOKUP($Q77,[1]ht!$A$2:$H$253,6,FALSE),1)</f>
        <v>#N/A</v>
      </c>
      <c r="AI77" s="1" t="e">
        <f>ROUND(VLOOKUP($Q77,[1]ht!$A$2:$H$253,7,FALSE),1)</f>
        <v>#N/A</v>
      </c>
      <c r="AJ77" s="1" t="e">
        <f>ROUND(VLOOKUP($Q77,[1]ht!$A$2:$H$253,8,FALSE),1)</f>
        <v>#N/A</v>
      </c>
    </row>
    <row r="78" spans="1:36">
      <c r="A78" s="5">
        <v>73</v>
      </c>
      <c r="B78" s="6"/>
      <c r="C78" s="6"/>
      <c r="D78" s="32"/>
      <c r="E78" s="21"/>
      <c r="F78" s="9"/>
      <c r="G78" s="31"/>
      <c r="H78" s="31"/>
      <c r="I78" s="9"/>
      <c r="J78" s="9"/>
      <c r="K78" s="24" t="str">
        <f t="shared" si="14"/>
        <v/>
      </c>
      <c r="L78" s="24" t="str">
        <f t="shared" si="15"/>
        <v/>
      </c>
      <c r="M78" s="24" t="str">
        <f t="shared" si="16"/>
        <v/>
      </c>
      <c r="N78" s="10" t="str">
        <f>[1]Profile!$B$2</f>
        <v>700101-1</v>
      </c>
      <c r="O78" s="11" t="e">
        <f>#REF!</f>
        <v>#REF!</v>
      </c>
      <c r="P78" s="1" t="str">
        <f t="shared" si="17"/>
        <v>0</v>
      </c>
      <c r="Q78" s="1" t="str">
        <f t="shared" si="18"/>
        <v>0</v>
      </c>
      <c r="R78" s="1" t="e">
        <f>ROUND(VLOOKUP($P78,[1]age!$A$2:$M$457,2,FALSE),1)</f>
        <v>#N/A</v>
      </c>
      <c r="S78" s="1" t="e">
        <f>ROUND(VLOOKUP($P78,[1]age!$A$2:$M$457,3,FALSE),1)</f>
        <v>#N/A</v>
      </c>
      <c r="T78" s="1" t="e">
        <f>ROUND(VLOOKUP($P78,[1]age!$A$2:$M$457,4,FALSE),1)</f>
        <v>#N/A</v>
      </c>
      <c r="U78" s="1" t="e">
        <f>ROUND(VLOOKUP($P78,[1]age!$A$2:$M$457,5,FALSE),1)</f>
        <v>#N/A</v>
      </c>
      <c r="V78" s="1" t="e">
        <f>ROUND(VLOOKUP($P78,[1]age!$A$2:$M$457,6,FALSE),1)</f>
        <v>#N/A</v>
      </c>
      <c r="W78" s="1" t="e">
        <f>ROUND(VLOOKUP($P78,[1]age!$A$2:$M$457,7,FALSE),1)</f>
        <v>#N/A</v>
      </c>
      <c r="X78" s="1" t="e">
        <f>ROUND(VLOOKUP($P78,[1]age!$A$2:$M$457,8,FALSE),1)</f>
        <v>#N/A</v>
      </c>
      <c r="Y78" s="1" t="e">
        <f>ROUND(VLOOKUP($P78,[1]age!$A$2:$M$457,9,FALSE),1)</f>
        <v>#N/A</v>
      </c>
      <c r="Z78" s="1" t="e">
        <f>ROUND(VLOOKUP($P78,[1]age!$A$2:$M$457,10,FALSE),1)</f>
        <v>#N/A</v>
      </c>
      <c r="AA78" s="1" t="e">
        <f>ROUND(VLOOKUP($P78,[1]age!$A$2:$M$457,11,FALSE),1)</f>
        <v>#N/A</v>
      </c>
      <c r="AB78" s="1" t="e">
        <f>ROUND(VLOOKUP($P78,[1]age!$A$2:$M$457,12,FALSE),1)</f>
        <v>#N/A</v>
      </c>
      <c r="AC78" s="1" t="e">
        <f>ROUND(VLOOKUP($P78,[1]age!$A$2:$M$457,13,FALSE),1)</f>
        <v>#N/A</v>
      </c>
      <c r="AD78" s="1" t="e">
        <f>ROUND(VLOOKUP($Q78,[1]ht!$A$2:$H$253,2,FALSE),1)</f>
        <v>#N/A</v>
      </c>
      <c r="AE78" s="1" t="e">
        <f>ROUND(VLOOKUP($Q78,[1]ht!$A$2:$H$253,3,FALSE),1)</f>
        <v>#N/A</v>
      </c>
      <c r="AF78" s="1" t="e">
        <f>ROUND(VLOOKUP($Q78,[1]ht!$A$2:$H$253,4,FALSE),1)</f>
        <v>#N/A</v>
      </c>
      <c r="AG78" s="1" t="e">
        <f>ROUND(VLOOKUP($Q78,[1]ht!$A$2:$H$253,5,FALSE),1)</f>
        <v>#N/A</v>
      </c>
      <c r="AH78" s="1" t="e">
        <f>ROUND(VLOOKUP($Q78,[1]ht!$A$2:$H$253,6,FALSE),1)</f>
        <v>#N/A</v>
      </c>
      <c r="AI78" s="1" t="e">
        <f>ROUND(VLOOKUP($Q78,[1]ht!$A$2:$H$253,7,FALSE),1)</f>
        <v>#N/A</v>
      </c>
      <c r="AJ78" s="1" t="e">
        <f>ROUND(VLOOKUP($Q78,[1]ht!$A$2:$H$253,8,FALSE),1)</f>
        <v>#N/A</v>
      </c>
    </row>
    <row r="79" spans="1:36">
      <c r="A79" s="5">
        <v>74</v>
      </c>
      <c r="B79" s="6"/>
      <c r="C79" s="6"/>
      <c r="D79" s="32"/>
      <c r="E79" s="21"/>
      <c r="F79" s="9"/>
      <c r="G79" s="31"/>
      <c r="H79" s="31"/>
      <c r="I79" s="9"/>
      <c r="J79" s="9"/>
      <c r="K79" s="24" t="str">
        <f t="shared" si="14"/>
        <v/>
      </c>
      <c r="L79" s="24" t="str">
        <f t="shared" si="15"/>
        <v/>
      </c>
      <c r="M79" s="24" t="str">
        <f t="shared" si="16"/>
        <v/>
      </c>
      <c r="N79" s="10" t="str">
        <f>[1]Profile!$B$2</f>
        <v>700101-1</v>
      </c>
      <c r="O79" s="11" t="e">
        <f>#REF!</f>
        <v>#REF!</v>
      </c>
      <c r="P79" s="1" t="str">
        <f t="shared" si="17"/>
        <v>0</v>
      </c>
      <c r="Q79" s="1" t="str">
        <f t="shared" si="18"/>
        <v>0</v>
      </c>
      <c r="R79" s="1" t="e">
        <f>ROUND(VLOOKUP($P79,[1]age!$A$2:$M$457,2,FALSE),1)</f>
        <v>#N/A</v>
      </c>
      <c r="S79" s="1" t="e">
        <f>ROUND(VLOOKUP($P79,[1]age!$A$2:$M$457,3,FALSE),1)</f>
        <v>#N/A</v>
      </c>
      <c r="T79" s="1" t="e">
        <f>ROUND(VLOOKUP($P79,[1]age!$A$2:$M$457,4,FALSE),1)</f>
        <v>#N/A</v>
      </c>
      <c r="U79" s="1" t="e">
        <f>ROUND(VLOOKUP($P79,[1]age!$A$2:$M$457,5,FALSE),1)</f>
        <v>#N/A</v>
      </c>
      <c r="V79" s="1" t="e">
        <f>ROUND(VLOOKUP($P79,[1]age!$A$2:$M$457,6,FALSE),1)</f>
        <v>#N/A</v>
      </c>
      <c r="W79" s="1" t="e">
        <f>ROUND(VLOOKUP($P79,[1]age!$A$2:$M$457,7,FALSE),1)</f>
        <v>#N/A</v>
      </c>
      <c r="X79" s="1" t="e">
        <f>ROUND(VLOOKUP($P79,[1]age!$A$2:$M$457,8,FALSE),1)</f>
        <v>#N/A</v>
      </c>
      <c r="Y79" s="1" t="e">
        <f>ROUND(VLOOKUP($P79,[1]age!$A$2:$M$457,9,FALSE),1)</f>
        <v>#N/A</v>
      </c>
      <c r="Z79" s="1" t="e">
        <f>ROUND(VLOOKUP($P79,[1]age!$A$2:$M$457,10,FALSE),1)</f>
        <v>#N/A</v>
      </c>
      <c r="AA79" s="1" t="e">
        <f>ROUND(VLOOKUP($P79,[1]age!$A$2:$M$457,11,FALSE),1)</f>
        <v>#N/A</v>
      </c>
      <c r="AB79" s="1" t="e">
        <f>ROUND(VLOOKUP($P79,[1]age!$A$2:$M$457,12,FALSE),1)</f>
        <v>#N/A</v>
      </c>
      <c r="AC79" s="1" t="e">
        <f>ROUND(VLOOKUP($P79,[1]age!$A$2:$M$457,13,FALSE),1)</f>
        <v>#N/A</v>
      </c>
      <c r="AD79" s="1" t="e">
        <f>ROUND(VLOOKUP($Q79,[1]ht!$A$2:$H$253,2,FALSE),1)</f>
        <v>#N/A</v>
      </c>
      <c r="AE79" s="1" t="e">
        <f>ROUND(VLOOKUP($Q79,[1]ht!$A$2:$H$253,3,FALSE),1)</f>
        <v>#N/A</v>
      </c>
      <c r="AF79" s="1" t="e">
        <f>ROUND(VLOOKUP($Q79,[1]ht!$A$2:$H$253,4,FALSE),1)</f>
        <v>#N/A</v>
      </c>
      <c r="AG79" s="1" t="e">
        <f>ROUND(VLOOKUP($Q79,[1]ht!$A$2:$H$253,5,FALSE),1)</f>
        <v>#N/A</v>
      </c>
      <c r="AH79" s="1" t="e">
        <f>ROUND(VLOOKUP($Q79,[1]ht!$A$2:$H$253,6,FALSE),1)</f>
        <v>#N/A</v>
      </c>
      <c r="AI79" s="1" t="e">
        <f>ROUND(VLOOKUP($Q79,[1]ht!$A$2:$H$253,7,FALSE),1)</f>
        <v>#N/A</v>
      </c>
      <c r="AJ79" s="1" t="e">
        <f>ROUND(VLOOKUP($Q79,[1]ht!$A$2:$H$253,8,FALSE),1)</f>
        <v>#N/A</v>
      </c>
    </row>
    <row r="80" spans="1:36">
      <c r="A80" s="5">
        <v>75</v>
      </c>
      <c r="B80" s="6"/>
      <c r="C80" s="6"/>
      <c r="D80" s="32"/>
      <c r="E80" s="21"/>
      <c r="F80" s="9"/>
      <c r="G80" s="31"/>
      <c r="H80" s="31"/>
      <c r="I80" s="9"/>
      <c r="J80" s="9"/>
      <c r="K80" s="24" t="str">
        <f t="shared" si="14"/>
        <v/>
      </c>
      <c r="L80" s="24" t="str">
        <f t="shared" si="15"/>
        <v/>
      </c>
      <c r="M80" s="24" t="str">
        <f t="shared" si="16"/>
        <v/>
      </c>
      <c r="N80" s="10" t="str">
        <f>[1]Profile!$B$2</f>
        <v>700101-1</v>
      </c>
      <c r="O80" s="11" t="e">
        <f>#REF!</f>
        <v>#REF!</v>
      </c>
      <c r="P80" s="1" t="str">
        <f t="shared" si="17"/>
        <v>0</v>
      </c>
      <c r="Q80" s="1" t="str">
        <f t="shared" si="18"/>
        <v>0</v>
      </c>
      <c r="R80" s="1" t="e">
        <f>ROUND(VLOOKUP($P80,[1]age!$A$2:$M$457,2,FALSE),1)</f>
        <v>#N/A</v>
      </c>
      <c r="S80" s="1" t="e">
        <f>ROUND(VLOOKUP($P80,[1]age!$A$2:$M$457,3,FALSE),1)</f>
        <v>#N/A</v>
      </c>
      <c r="T80" s="1" t="e">
        <f>ROUND(VLOOKUP($P80,[1]age!$A$2:$M$457,4,FALSE),1)</f>
        <v>#N/A</v>
      </c>
      <c r="U80" s="1" t="e">
        <f>ROUND(VLOOKUP($P80,[1]age!$A$2:$M$457,5,FALSE),1)</f>
        <v>#N/A</v>
      </c>
      <c r="V80" s="1" t="e">
        <f>ROUND(VLOOKUP($P80,[1]age!$A$2:$M$457,6,FALSE),1)</f>
        <v>#N/A</v>
      </c>
      <c r="W80" s="1" t="e">
        <f>ROUND(VLOOKUP($P80,[1]age!$A$2:$M$457,7,FALSE),1)</f>
        <v>#N/A</v>
      </c>
      <c r="X80" s="1" t="e">
        <f>ROUND(VLOOKUP($P80,[1]age!$A$2:$M$457,8,FALSE),1)</f>
        <v>#N/A</v>
      </c>
      <c r="Y80" s="1" t="e">
        <f>ROUND(VLOOKUP($P80,[1]age!$A$2:$M$457,9,FALSE),1)</f>
        <v>#N/A</v>
      </c>
      <c r="Z80" s="1" t="e">
        <f>ROUND(VLOOKUP($P80,[1]age!$A$2:$M$457,10,FALSE),1)</f>
        <v>#N/A</v>
      </c>
      <c r="AA80" s="1" t="e">
        <f>ROUND(VLOOKUP($P80,[1]age!$A$2:$M$457,11,FALSE),1)</f>
        <v>#N/A</v>
      </c>
      <c r="AB80" s="1" t="e">
        <f>ROUND(VLOOKUP($P80,[1]age!$A$2:$M$457,12,FALSE),1)</f>
        <v>#N/A</v>
      </c>
      <c r="AC80" s="1" t="e">
        <f>ROUND(VLOOKUP($P80,[1]age!$A$2:$M$457,13,FALSE),1)</f>
        <v>#N/A</v>
      </c>
      <c r="AD80" s="1" t="e">
        <f>ROUND(VLOOKUP($Q80,[1]ht!$A$2:$H$253,2,FALSE),1)</f>
        <v>#N/A</v>
      </c>
      <c r="AE80" s="1" t="e">
        <f>ROUND(VLOOKUP($Q80,[1]ht!$A$2:$H$253,3,FALSE),1)</f>
        <v>#N/A</v>
      </c>
      <c r="AF80" s="1" t="e">
        <f>ROUND(VLOOKUP($Q80,[1]ht!$A$2:$H$253,4,FALSE),1)</f>
        <v>#N/A</v>
      </c>
      <c r="AG80" s="1" t="e">
        <f>ROUND(VLOOKUP($Q80,[1]ht!$A$2:$H$253,5,FALSE),1)</f>
        <v>#N/A</v>
      </c>
      <c r="AH80" s="1" t="e">
        <f>ROUND(VLOOKUP($Q80,[1]ht!$A$2:$H$253,6,FALSE),1)</f>
        <v>#N/A</v>
      </c>
      <c r="AI80" s="1" t="e">
        <f>ROUND(VLOOKUP($Q80,[1]ht!$A$2:$H$253,7,FALSE),1)</f>
        <v>#N/A</v>
      </c>
      <c r="AJ80" s="1" t="e">
        <f>ROUND(VLOOKUP($Q80,[1]ht!$A$2:$H$253,8,FALSE),1)</f>
        <v>#N/A</v>
      </c>
    </row>
    <row r="81" spans="1:36">
      <c r="A81" s="5">
        <v>76</v>
      </c>
      <c r="B81" s="6"/>
      <c r="C81" s="6"/>
      <c r="D81" s="32"/>
      <c r="E81" s="21"/>
      <c r="F81" s="9"/>
      <c r="G81" s="31"/>
      <c r="H81" s="31"/>
      <c r="I81" s="9"/>
      <c r="J81" s="9"/>
      <c r="K81" s="24" t="str">
        <f t="shared" si="14"/>
        <v/>
      </c>
      <c r="L81" s="24" t="str">
        <f t="shared" si="15"/>
        <v/>
      </c>
      <c r="M81" s="24" t="str">
        <f t="shared" si="16"/>
        <v/>
      </c>
      <c r="N81" s="10" t="str">
        <f>[1]Profile!$B$2</f>
        <v>700101-1</v>
      </c>
      <c r="O81" s="11" t="e">
        <f>#REF!</f>
        <v>#REF!</v>
      </c>
      <c r="P81" s="1" t="str">
        <f t="shared" si="17"/>
        <v>0</v>
      </c>
      <c r="Q81" s="1" t="str">
        <f t="shared" si="18"/>
        <v>0</v>
      </c>
      <c r="R81" s="1" t="e">
        <f>ROUND(VLOOKUP($P81,[1]age!$A$2:$M$457,2,FALSE),1)</f>
        <v>#N/A</v>
      </c>
      <c r="S81" s="1" t="e">
        <f>ROUND(VLOOKUP($P81,[1]age!$A$2:$M$457,3,FALSE),1)</f>
        <v>#N/A</v>
      </c>
      <c r="T81" s="1" t="e">
        <f>ROUND(VLOOKUP($P81,[1]age!$A$2:$M$457,4,FALSE),1)</f>
        <v>#N/A</v>
      </c>
      <c r="U81" s="1" t="e">
        <f>ROUND(VLOOKUP($P81,[1]age!$A$2:$M$457,5,FALSE),1)</f>
        <v>#N/A</v>
      </c>
      <c r="V81" s="1" t="e">
        <f>ROUND(VLOOKUP($P81,[1]age!$A$2:$M$457,6,FALSE),1)</f>
        <v>#N/A</v>
      </c>
      <c r="W81" s="1" t="e">
        <f>ROUND(VLOOKUP($P81,[1]age!$A$2:$M$457,7,FALSE),1)</f>
        <v>#N/A</v>
      </c>
      <c r="X81" s="1" t="e">
        <f>ROUND(VLOOKUP($P81,[1]age!$A$2:$M$457,8,FALSE),1)</f>
        <v>#N/A</v>
      </c>
      <c r="Y81" s="1" t="e">
        <f>ROUND(VLOOKUP($P81,[1]age!$A$2:$M$457,9,FALSE),1)</f>
        <v>#N/A</v>
      </c>
      <c r="Z81" s="1" t="e">
        <f>ROUND(VLOOKUP($P81,[1]age!$A$2:$M$457,10,FALSE),1)</f>
        <v>#N/A</v>
      </c>
      <c r="AA81" s="1" t="e">
        <f>ROUND(VLOOKUP($P81,[1]age!$A$2:$M$457,11,FALSE),1)</f>
        <v>#N/A</v>
      </c>
      <c r="AB81" s="1" t="e">
        <f>ROUND(VLOOKUP($P81,[1]age!$A$2:$M$457,12,FALSE),1)</f>
        <v>#N/A</v>
      </c>
      <c r="AC81" s="1" t="e">
        <f>ROUND(VLOOKUP($P81,[1]age!$A$2:$M$457,13,FALSE),1)</f>
        <v>#N/A</v>
      </c>
      <c r="AD81" s="1" t="e">
        <f>ROUND(VLOOKUP($Q81,[1]ht!$A$2:$H$253,2,FALSE),1)</f>
        <v>#N/A</v>
      </c>
      <c r="AE81" s="1" t="e">
        <f>ROUND(VLOOKUP($Q81,[1]ht!$A$2:$H$253,3,FALSE),1)</f>
        <v>#N/A</v>
      </c>
      <c r="AF81" s="1" t="e">
        <f>ROUND(VLOOKUP($Q81,[1]ht!$A$2:$H$253,4,FALSE),1)</f>
        <v>#N/A</v>
      </c>
      <c r="AG81" s="1" t="e">
        <f>ROUND(VLOOKUP($Q81,[1]ht!$A$2:$H$253,5,FALSE),1)</f>
        <v>#N/A</v>
      </c>
      <c r="AH81" s="1" t="e">
        <f>ROUND(VLOOKUP($Q81,[1]ht!$A$2:$H$253,6,FALSE),1)</f>
        <v>#N/A</v>
      </c>
      <c r="AI81" s="1" t="e">
        <f>ROUND(VLOOKUP($Q81,[1]ht!$A$2:$H$253,7,FALSE),1)</f>
        <v>#N/A</v>
      </c>
      <c r="AJ81" s="1" t="e">
        <f>ROUND(VLOOKUP($Q81,[1]ht!$A$2:$H$253,8,FALSE),1)</f>
        <v>#N/A</v>
      </c>
    </row>
    <row r="82" spans="1:36">
      <c r="A82" s="5">
        <v>77</v>
      </c>
      <c r="B82" s="6"/>
      <c r="C82" s="6"/>
      <c r="D82" s="32"/>
      <c r="E82" s="21"/>
      <c r="F82" s="9"/>
      <c r="G82" s="31"/>
      <c r="H82" s="31"/>
      <c r="I82" s="9"/>
      <c r="J82" s="9"/>
      <c r="K82" s="24" t="str">
        <f t="shared" si="14"/>
        <v/>
      </c>
      <c r="L82" s="24" t="str">
        <f t="shared" si="15"/>
        <v/>
      </c>
      <c r="M82" s="24" t="str">
        <f t="shared" si="16"/>
        <v/>
      </c>
      <c r="N82" s="10" t="str">
        <f>[1]Profile!$B$2</f>
        <v>700101-1</v>
      </c>
      <c r="O82" s="11" t="e">
        <f>#REF!</f>
        <v>#REF!</v>
      </c>
      <c r="P82" s="1" t="str">
        <f t="shared" si="17"/>
        <v>0</v>
      </c>
      <c r="Q82" s="1" t="str">
        <f t="shared" si="18"/>
        <v>0</v>
      </c>
      <c r="R82" s="1" t="e">
        <f>ROUND(VLOOKUP($P82,[1]age!$A$2:$M$457,2,FALSE),1)</f>
        <v>#N/A</v>
      </c>
      <c r="S82" s="1" t="e">
        <f>ROUND(VLOOKUP($P82,[1]age!$A$2:$M$457,3,FALSE),1)</f>
        <v>#N/A</v>
      </c>
      <c r="T82" s="1" t="e">
        <f>ROUND(VLOOKUP($P82,[1]age!$A$2:$M$457,4,FALSE),1)</f>
        <v>#N/A</v>
      </c>
      <c r="U82" s="1" t="e">
        <f>ROUND(VLOOKUP($P82,[1]age!$A$2:$M$457,5,FALSE),1)</f>
        <v>#N/A</v>
      </c>
      <c r="V82" s="1" t="e">
        <f>ROUND(VLOOKUP($P82,[1]age!$A$2:$M$457,6,FALSE),1)</f>
        <v>#N/A</v>
      </c>
      <c r="W82" s="1" t="e">
        <f>ROUND(VLOOKUP($P82,[1]age!$A$2:$M$457,7,FALSE),1)</f>
        <v>#N/A</v>
      </c>
      <c r="X82" s="1" t="e">
        <f>ROUND(VLOOKUP($P82,[1]age!$A$2:$M$457,8,FALSE),1)</f>
        <v>#N/A</v>
      </c>
      <c r="Y82" s="1" t="e">
        <f>ROUND(VLOOKUP($P82,[1]age!$A$2:$M$457,9,FALSE),1)</f>
        <v>#N/A</v>
      </c>
      <c r="Z82" s="1" t="e">
        <f>ROUND(VLOOKUP($P82,[1]age!$A$2:$M$457,10,FALSE),1)</f>
        <v>#N/A</v>
      </c>
      <c r="AA82" s="1" t="e">
        <f>ROUND(VLOOKUP($P82,[1]age!$A$2:$M$457,11,FALSE),1)</f>
        <v>#N/A</v>
      </c>
      <c r="AB82" s="1" t="e">
        <f>ROUND(VLOOKUP($P82,[1]age!$A$2:$M$457,12,FALSE),1)</f>
        <v>#N/A</v>
      </c>
      <c r="AC82" s="1" t="e">
        <f>ROUND(VLOOKUP($P82,[1]age!$A$2:$M$457,13,FALSE),1)</f>
        <v>#N/A</v>
      </c>
      <c r="AD82" s="1" t="e">
        <f>ROUND(VLOOKUP($Q82,[1]ht!$A$2:$H$253,2,FALSE),1)</f>
        <v>#N/A</v>
      </c>
      <c r="AE82" s="1" t="e">
        <f>ROUND(VLOOKUP($Q82,[1]ht!$A$2:$H$253,3,FALSE),1)</f>
        <v>#N/A</v>
      </c>
      <c r="AF82" s="1" t="e">
        <f>ROUND(VLOOKUP($Q82,[1]ht!$A$2:$H$253,4,FALSE),1)</f>
        <v>#N/A</v>
      </c>
      <c r="AG82" s="1" t="e">
        <f>ROUND(VLOOKUP($Q82,[1]ht!$A$2:$H$253,5,FALSE),1)</f>
        <v>#N/A</v>
      </c>
      <c r="AH82" s="1" t="e">
        <f>ROUND(VLOOKUP($Q82,[1]ht!$A$2:$H$253,6,FALSE),1)</f>
        <v>#N/A</v>
      </c>
      <c r="AI82" s="1" t="e">
        <f>ROUND(VLOOKUP($Q82,[1]ht!$A$2:$H$253,7,FALSE),1)</f>
        <v>#N/A</v>
      </c>
      <c r="AJ82" s="1" t="e">
        <f>ROUND(VLOOKUP($Q82,[1]ht!$A$2:$H$253,8,FALSE),1)</f>
        <v>#N/A</v>
      </c>
    </row>
    <row r="83" spans="1:36">
      <c r="A83" s="5">
        <v>78</v>
      </c>
      <c r="B83" s="6"/>
      <c r="C83" s="6"/>
      <c r="D83" s="32"/>
      <c r="E83" s="21"/>
      <c r="F83" s="9"/>
      <c r="G83" s="31"/>
      <c r="H83" s="31"/>
      <c r="I83" s="9"/>
      <c r="J83" s="9"/>
      <c r="K83" s="24" t="str">
        <f t="shared" si="14"/>
        <v/>
      </c>
      <c r="L83" s="24" t="str">
        <f t="shared" si="15"/>
        <v/>
      </c>
      <c r="M83" s="24" t="str">
        <f t="shared" si="16"/>
        <v/>
      </c>
      <c r="N83" s="10" t="str">
        <f>[1]Profile!$B$2</f>
        <v>700101-1</v>
      </c>
      <c r="O83" s="11" t="e">
        <f>#REF!</f>
        <v>#REF!</v>
      </c>
      <c r="P83" s="1" t="str">
        <f t="shared" si="17"/>
        <v>0</v>
      </c>
      <c r="Q83" s="1" t="str">
        <f t="shared" si="18"/>
        <v>0</v>
      </c>
      <c r="R83" s="1" t="e">
        <f>ROUND(VLOOKUP($P83,[1]age!$A$2:$M$457,2,FALSE),1)</f>
        <v>#N/A</v>
      </c>
      <c r="S83" s="1" t="e">
        <f>ROUND(VLOOKUP($P83,[1]age!$A$2:$M$457,3,FALSE),1)</f>
        <v>#N/A</v>
      </c>
      <c r="T83" s="1" t="e">
        <f>ROUND(VLOOKUP($P83,[1]age!$A$2:$M$457,4,FALSE),1)</f>
        <v>#N/A</v>
      </c>
      <c r="U83" s="1" t="e">
        <f>ROUND(VLOOKUP($P83,[1]age!$A$2:$M$457,5,FALSE),1)</f>
        <v>#N/A</v>
      </c>
      <c r="V83" s="1" t="e">
        <f>ROUND(VLOOKUP($P83,[1]age!$A$2:$M$457,6,FALSE),1)</f>
        <v>#N/A</v>
      </c>
      <c r="W83" s="1" t="e">
        <f>ROUND(VLOOKUP($P83,[1]age!$A$2:$M$457,7,FALSE),1)</f>
        <v>#N/A</v>
      </c>
      <c r="X83" s="1" t="e">
        <f>ROUND(VLOOKUP($P83,[1]age!$A$2:$M$457,8,FALSE),1)</f>
        <v>#N/A</v>
      </c>
      <c r="Y83" s="1" t="e">
        <f>ROUND(VLOOKUP($P83,[1]age!$A$2:$M$457,9,FALSE),1)</f>
        <v>#N/A</v>
      </c>
      <c r="Z83" s="1" t="e">
        <f>ROUND(VLOOKUP($P83,[1]age!$A$2:$M$457,10,FALSE),1)</f>
        <v>#N/A</v>
      </c>
      <c r="AA83" s="1" t="e">
        <f>ROUND(VLOOKUP($P83,[1]age!$A$2:$M$457,11,FALSE),1)</f>
        <v>#N/A</v>
      </c>
      <c r="AB83" s="1" t="e">
        <f>ROUND(VLOOKUP($P83,[1]age!$A$2:$M$457,12,FALSE),1)</f>
        <v>#N/A</v>
      </c>
      <c r="AC83" s="1" t="e">
        <f>ROUND(VLOOKUP($P83,[1]age!$A$2:$M$457,13,FALSE),1)</f>
        <v>#N/A</v>
      </c>
      <c r="AD83" s="1" t="e">
        <f>ROUND(VLOOKUP($Q83,[1]ht!$A$2:$H$253,2,FALSE),1)</f>
        <v>#N/A</v>
      </c>
      <c r="AE83" s="1" t="e">
        <f>ROUND(VLOOKUP($Q83,[1]ht!$A$2:$H$253,3,FALSE),1)</f>
        <v>#N/A</v>
      </c>
      <c r="AF83" s="1" t="e">
        <f>ROUND(VLOOKUP($Q83,[1]ht!$A$2:$H$253,4,FALSE),1)</f>
        <v>#N/A</v>
      </c>
      <c r="AG83" s="1" t="e">
        <f>ROUND(VLOOKUP($Q83,[1]ht!$A$2:$H$253,5,FALSE),1)</f>
        <v>#N/A</v>
      </c>
      <c r="AH83" s="1" t="e">
        <f>ROUND(VLOOKUP($Q83,[1]ht!$A$2:$H$253,6,FALSE),1)</f>
        <v>#N/A</v>
      </c>
      <c r="AI83" s="1" t="e">
        <f>ROUND(VLOOKUP($Q83,[1]ht!$A$2:$H$253,7,FALSE),1)</f>
        <v>#N/A</v>
      </c>
      <c r="AJ83" s="1" t="e">
        <f>ROUND(VLOOKUP($Q83,[1]ht!$A$2:$H$253,8,FALSE),1)</f>
        <v>#N/A</v>
      </c>
    </row>
    <row r="84" spans="1:36">
      <c r="A84" s="5">
        <v>79</v>
      </c>
      <c r="B84" s="6"/>
      <c r="C84" s="6"/>
      <c r="D84" s="32"/>
      <c r="E84" s="21"/>
      <c r="F84" s="9"/>
      <c r="G84" s="31"/>
      <c r="H84" s="31"/>
      <c r="I84" s="9"/>
      <c r="J84" s="9"/>
      <c r="K84" s="24" t="str">
        <f t="shared" si="14"/>
        <v/>
      </c>
      <c r="L84" s="24" t="str">
        <f t="shared" si="15"/>
        <v/>
      </c>
      <c r="M84" s="24" t="str">
        <f t="shared" si="16"/>
        <v/>
      </c>
      <c r="N84" s="10" t="str">
        <f>[1]Profile!$B$2</f>
        <v>700101-1</v>
      </c>
      <c r="O84" s="11" t="e">
        <f>#REF!</f>
        <v>#REF!</v>
      </c>
      <c r="P84" s="1" t="str">
        <f t="shared" si="17"/>
        <v>0</v>
      </c>
      <c r="Q84" s="1" t="str">
        <f t="shared" si="18"/>
        <v>0</v>
      </c>
      <c r="R84" s="1" t="e">
        <f>ROUND(VLOOKUP($P84,[1]age!$A$2:$M$457,2,FALSE),1)</f>
        <v>#N/A</v>
      </c>
      <c r="S84" s="1" t="e">
        <f>ROUND(VLOOKUP($P84,[1]age!$A$2:$M$457,3,FALSE),1)</f>
        <v>#N/A</v>
      </c>
      <c r="T84" s="1" t="e">
        <f>ROUND(VLOOKUP($P84,[1]age!$A$2:$M$457,4,FALSE),1)</f>
        <v>#N/A</v>
      </c>
      <c r="U84" s="1" t="e">
        <f>ROUND(VLOOKUP($P84,[1]age!$A$2:$M$457,5,FALSE),1)</f>
        <v>#N/A</v>
      </c>
      <c r="V84" s="1" t="e">
        <f>ROUND(VLOOKUP($P84,[1]age!$A$2:$M$457,6,FALSE),1)</f>
        <v>#N/A</v>
      </c>
      <c r="W84" s="1" t="e">
        <f>ROUND(VLOOKUP($P84,[1]age!$A$2:$M$457,7,FALSE),1)</f>
        <v>#N/A</v>
      </c>
      <c r="X84" s="1" t="e">
        <f>ROUND(VLOOKUP($P84,[1]age!$A$2:$M$457,8,FALSE),1)</f>
        <v>#N/A</v>
      </c>
      <c r="Y84" s="1" t="e">
        <f>ROUND(VLOOKUP($P84,[1]age!$A$2:$M$457,9,FALSE),1)</f>
        <v>#N/A</v>
      </c>
      <c r="Z84" s="1" t="e">
        <f>ROUND(VLOOKUP($P84,[1]age!$A$2:$M$457,10,FALSE),1)</f>
        <v>#N/A</v>
      </c>
      <c r="AA84" s="1" t="e">
        <f>ROUND(VLOOKUP($P84,[1]age!$A$2:$M$457,11,FALSE),1)</f>
        <v>#N/A</v>
      </c>
      <c r="AB84" s="1" t="e">
        <f>ROUND(VLOOKUP($P84,[1]age!$A$2:$M$457,12,FALSE),1)</f>
        <v>#N/A</v>
      </c>
      <c r="AC84" s="1" t="e">
        <f>ROUND(VLOOKUP($P84,[1]age!$A$2:$M$457,13,FALSE),1)</f>
        <v>#N/A</v>
      </c>
      <c r="AD84" s="1" t="e">
        <f>ROUND(VLOOKUP($Q84,[1]ht!$A$2:$H$253,2,FALSE),1)</f>
        <v>#N/A</v>
      </c>
      <c r="AE84" s="1" t="e">
        <f>ROUND(VLOOKUP($Q84,[1]ht!$A$2:$H$253,3,FALSE),1)</f>
        <v>#N/A</v>
      </c>
      <c r="AF84" s="1" t="e">
        <f>ROUND(VLOOKUP($Q84,[1]ht!$A$2:$H$253,4,FALSE),1)</f>
        <v>#N/A</v>
      </c>
      <c r="AG84" s="1" t="e">
        <f>ROUND(VLOOKUP($Q84,[1]ht!$A$2:$H$253,5,FALSE),1)</f>
        <v>#N/A</v>
      </c>
      <c r="AH84" s="1" t="e">
        <f>ROUND(VLOOKUP($Q84,[1]ht!$A$2:$H$253,6,FALSE),1)</f>
        <v>#N/A</v>
      </c>
      <c r="AI84" s="1" t="e">
        <f>ROUND(VLOOKUP($Q84,[1]ht!$A$2:$H$253,7,FALSE),1)</f>
        <v>#N/A</v>
      </c>
      <c r="AJ84" s="1" t="e">
        <f>ROUND(VLOOKUP($Q84,[1]ht!$A$2:$H$253,8,FALSE),1)</f>
        <v>#N/A</v>
      </c>
    </row>
    <row r="85" spans="1:36">
      <c r="A85" s="5">
        <v>80</v>
      </c>
      <c r="B85" s="6"/>
      <c r="C85" s="6"/>
      <c r="D85" s="32"/>
      <c r="E85" s="21"/>
      <c r="F85" s="9"/>
      <c r="G85" s="31"/>
      <c r="H85" s="31"/>
      <c r="I85" s="9"/>
      <c r="J85" s="9"/>
      <c r="K85" s="24" t="str">
        <f t="shared" si="14"/>
        <v/>
      </c>
      <c r="L85" s="24" t="str">
        <f t="shared" si="15"/>
        <v/>
      </c>
      <c r="M85" s="24" t="str">
        <f t="shared" si="16"/>
        <v/>
      </c>
      <c r="N85" s="10" t="str">
        <f>[1]Profile!$B$2</f>
        <v>700101-1</v>
      </c>
      <c r="O85" s="11" t="e">
        <f>#REF!</f>
        <v>#REF!</v>
      </c>
      <c r="P85" s="1" t="str">
        <f t="shared" si="17"/>
        <v>0</v>
      </c>
      <c r="Q85" s="1" t="str">
        <f t="shared" si="18"/>
        <v>0</v>
      </c>
      <c r="R85" s="1" t="e">
        <f>ROUND(VLOOKUP($P85,[1]age!$A$2:$M$457,2,FALSE),1)</f>
        <v>#N/A</v>
      </c>
      <c r="S85" s="1" t="e">
        <f>ROUND(VLOOKUP($P85,[1]age!$A$2:$M$457,3,FALSE),1)</f>
        <v>#N/A</v>
      </c>
      <c r="T85" s="1" t="e">
        <f>ROUND(VLOOKUP($P85,[1]age!$A$2:$M$457,4,FALSE),1)</f>
        <v>#N/A</v>
      </c>
      <c r="U85" s="1" t="e">
        <f>ROUND(VLOOKUP($P85,[1]age!$A$2:$M$457,5,FALSE),1)</f>
        <v>#N/A</v>
      </c>
      <c r="V85" s="1" t="e">
        <f>ROUND(VLOOKUP($P85,[1]age!$A$2:$M$457,6,FALSE),1)</f>
        <v>#N/A</v>
      </c>
      <c r="W85" s="1" t="e">
        <f>ROUND(VLOOKUP($P85,[1]age!$A$2:$M$457,7,FALSE),1)</f>
        <v>#N/A</v>
      </c>
      <c r="X85" s="1" t="e">
        <f>ROUND(VLOOKUP($P85,[1]age!$A$2:$M$457,8,FALSE),1)</f>
        <v>#N/A</v>
      </c>
      <c r="Y85" s="1" t="e">
        <f>ROUND(VLOOKUP($P85,[1]age!$A$2:$M$457,9,FALSE),1)</f>
        <v>#N/A</v>
      </c>
      <c r="Z85" s="1" t="e">
        <f>ROUND(VLOOKUP($P85,[1]age!$A$2:$M$457,10,FALSE),1)</f>
        <v>#N/A</v>
      </c>
      <c r="AA85" s="1" t="e">
        <f>ROUND(VLOOKUP($P85,[1]age!$A$2:$M$457,11,FALSE),1)</f>
        <v>#N/A</v>
      </c>
      <c r="AB85" s="1" t="e">
        <f>ROUND(VLOOKUP($P85,[1]age!$A$2:$M$457,12,FALSE),1)</f>
        <v>#N/A</v>
      </c>
      <c r="AC85" s="1" t="e">
        <f>ROUND(VLOOKUP($P85,[1]age!$A$2:$M$457,13,FALSE),1)</f>
        <v>#N/A</v>
      </c>
      <c r="AD85" s="1" t="e">
        <f>ROUND(VLOOKUP($Q85,[1]ht!$A$2:$H$253,2,FALSE),1)</f>
        <v>#N/A</v>
      </c>
      <c r="AE85" s="1" t="e">
        <f>ROUND(VLOOKUP($Q85,[1]ht!$A$2:$H$253,3,FALSE),1)</f>
        <v>#N/A</v>
      </c>
      <c r="AF85" s="1" t="e">
        <f>ROUND(VLOOKUP($Q85,[1]ht!$A$2:$H$253,4,FALSE),1)</f>
        <v>#N/A</v>
      </c>
      <c r="AG85" s="1" t="e">
        <f>ROUND(VLOOKUP($Q85,[1]ht!$A$2:$H$253,5,FALSE),1)</f>
        <v>#N/A</v>
      </c>
      <c r="AH85" s="1" t="e">
        <f>ROUND(VLOOKUP($Q85,[1]ht!$A$2:$H$253,6,FALSE),1)</f>
        <v>#N/A</v>
      </c>
      <c r="AI85" s="1" t="e">
        <f>ROUND(VLOOKUP($Q85,[1]ht!$A$2:$H$253,7,FALSE),1)</f>
        <v>#N/A</v>
      </c>
      <c r="AJ85" s="1" t="e">
        <f>ROUND(VLOOKUP($Q85,[1]ht!$A$2:$H$253,8,FALSE),1)</f>
        <v>#N/A</v>
      </c>
    </row>
    <row r="86" spans="1:36">
      <c r="A86" s="5">
        <v>81</v>
      </c>
      <c r="B86" s="6"/>
      <c r="C86" s="6"/>
      <c r="D86" s="32"/>
      <c r="E86" s="21"/>
      <c r="F86" s="9"/>
      <c r="G86" s="31"/>
      <c r="H86" s="31"/>
      <c r="I86" s="9"/>
      <c r="J86" s="9"/>
      <c r="K86" s="24" t="str">
        <f t="shared" si="14"/>
        <v/>
      </c>
      <c r="L86" s="24" t="str">
        <f t="shared" si="15"/>
        <v/>
      </c>
      <c r="M86" s="24" t="str">
        <f t="shared" si="16"/>
        <v/>
      </c>
      <c r="N86" s="10" t="str">
        <f>[1]Profile!$B$2</f>
        <v>700101-1</v>
      </c>
      <c r="O86" s="11" t="e">
        <f>#REF!</f>
        <v>#REF!</v>
      </c>
      <c r="P86" s="1" t="str">
        <f t="shared" si="17"/>
        <v>0</v>
      </c>
      <c r="Q86" s="1" t="str">
        <f t="shared" si="18"/>
        <v>0</v>
      </c>
      <c r="R86" s="1" t="e">
        <f>ROUND(VLOOKUP($P86,[1]age!$A$2:$M$457,2,FALSE),1)</f>
        <v>#N/A</v>
      </c>
      <c r="S86" s="1" t="e">
        <f>ROUND(VLOOKUP($P86,[1]age!$A$2:$M$457,3,FALSE),1)</f>
        <v>#N/A</v>
      </c>
      <c r="T86" s="1" t="e">
        <f>ROUND(VLOOKUP($P86,[1]age!$A$2:$M$457,4,FALSE),1)</f>
        <v>#N/A</v>
      </c>
      <c r="U86" s="1" t="e">
        <f>ROUND(VLOOKUP($P86,[1]age!$A$2:$M$457,5,FALSE),1)</f>
        <v>#N/A</v>
      </c>
      <c r="V86" s="1" t="e">
        <f>ROUND(VLOOKUP($P86,[1]age!$A$2:$M$457,6,FALSE),1)</f>
        <v>#N/A</v>
      </c>
      <c r="W86" s="1" t="e">
        <f>ROUND(VLOOKUP($P86,[1]age!$A$2:$M$457,7,FALSE),1)</f>
        <v>#N/A</v>
      </c>
      <c r="X86" s="1" t="e">
        <f>ROUND(VLOOKUP($P86,[1]age!$A$2:$M$457,8,FALSE),1)</f>
        <v>#N/A</v>
      </c>
      <c r="Y86" s="1" t="e">
        <f>ROUND(VLOOKUP($P86,[1]age!$A$2:$M$457,9,FALSE),1)</f>
        <v>#N/A</v>
      </c>
      <c r="Z86" s="1" t="e">
        <f>ROUND(VLOOKUP($P86,[1]age!$A$2:$M$457,10,FALSE),1)</f>
        <v>#N/A</v>
      </c>
      <c r="AA86" s="1" t="e">
        <f>ROUND(VLOOKUP($P86,[1]age!$A$2:$M$457,11,FALSE),1)</f>
        <v>#N/A</v>
      </c>
      <c r="AB86" s="1" t="e">
        <f>ROUND(VLOOKUP($P86,[1]age!$A$2:$M$457,12,FALSE),1)</f>
        <v>#N/A</v>
      </c>
      <c r="AC86" s="1" t="e">
        <f>ROUND(VLOOKUP($P86,[1]age!$A$2:$M$457,13,FALSE),1)</f>
        <v>#N/A</v>
      </c>
      <c r="AD86" s="1" t="e">
        <f>ROUND(VLOOKUP($Q86,[1]ht!$A$2:$H$253,2,FALSE),1)</f>
        <v>#N/A</v>
      </c>
      <c r="AE86" s="1" t="e">
        <f>ROUND(VLOOKUP($Q86,[1]ht!$A$2:$H$253,3,FALSE),1)</f>
        <v>#N/A</v>
      </c>
      <c r="AF86" s="1" t="e">
        <f>ROUND(VLOOKUP($Q86,[1]ht!$A$2:$H$253,4,FALSE),1)</f>
        <v>#N/A</v>
      </c>
      <c r="AG86" s="1" t="e">
        <f>ROUND(VLOOKUP($Q86,[1]ht!$A$2:$H$253,5,FALSE),1)</f>
        <v>#N/A</v>
      </c>
      <c r="AH86" s="1" t="e">
        <f>ROUND(VLOOKUP($Q86,[1]ht!$A$2:$H$253,6,FALSE),1)</f>
        <v>#N/A</v>
      </c>
      <c r="AI86" s="1" t="e">
        <f>ROUND(VLOOKUP($Q86,[1]ht!$A$2:$H$253,7,FALSE),1)</f>
        <v>#N/A</v>
      </c>
      <c r="AJ86" s="1" t="e">
        <f>ROUND(VLOOKUP($Q86,[1]ht!$A$2:$H$253,8,FALSE),1)</f>
        <v>#N/A</v>
      </c>
    </row>
    <row r="87" spans="1:36">
      <c r="A87" s="5">
        <v>82</v>
      </c>
      <c r="B87" s="6"/>
      <c r="C87" s="6"/>
      <c r="D87" s="32"/>
      <c r="E87" s="21"/>
      <c r="F87" s="9"/>
      <c r="G87" s="31"/>
      <c r="H87" s="31"/>
      <c r="I87" s="9"/>
      <c r="J87" s="9"/>
      <c r="K87" s="24" t="str">
        <f t="shared" si="14"/>
        <v/>
      </c>
      <c r="L87" s="24" t="str">
        <f t="shared" si="15"/>
        <v/>
      </c>
      <c r="M87" s="24" t="str">
        <f t="shared" si="16"/>
        <v/>
      </c>
      <c r="N87" s="10" t="str">
        <f>[1]Profile!$B$2</f>
        <v>700101-1</v>
      </c>
      <c r="O87" s="11" t="e">
        <f>#REF!</f>
        <v>#REF!</v>
      </c>
      <c r="P87" s="1" t="str">
        <f t="shared" si="17"/>
        <v>0</v>
      </c>
      <c r="Q87" s="1" t="str">
        <f t="shared" si="18"/>
        <v>0</v>
      </c>
      <c r="R87" s="1" t="e">
        <f>ROUND(VLOOKUP($P87,[1]age!$A$2:$M$457,2,FALSE),1)</f>
        <v>#N/A</v>
      </c>
      <c r="S87" s="1" t="e">
        <f>ROUND(VLOOKUP($P87,[1]age!$A$2:$M$457,3,FALSE),1)</f>
        <v>#N/A</v>
      </c>
      <c r="T87" s="1" t="e">
        <f>ROUND(VLOOKUP($P87,[1]age!$A$2:$M$457,4,FALSE),1)</f>
        <v>#N/A</v>
      </c>
      <c r="U87" s="1" t="e">
        <f>ROUND(VLOOKUP($P87,[1]age!$A$2:$M$457,5,FALSE),1)</f>
        <v>#N/A</v>
      </c>
      <c r="V87" s="1" t="e">
        <f>ROUND(VLOOKUP($P87,[1]age!$A$2:$M$457,6,FALSE),1)</f>
        <v>#N/A</v>
      </c>
      <c r="W87" s="1" t="e">
        <f>ROUND(VLOOKUP($P87,[1]age!$A$2:$M$457,7,FALSE),1)</f>
        <v>#N/A</v>
      </c>
      <c r="X87" s="1" t="e">
        <f>ROUND(VLOOKUP($P87,[1]age!$A$2:$M$457,8,FALSE),1)</f>
        <v>#N/A</v>
      </c>
      <c r="Y87" s="1" t="e">
        <f>ROUND(VLOOKUP($P87,[1]age!$A$2:$M$457,9,FALSE),1)</f>
        <v>#N/A</v>
      </c>
      <c r="Z87" s="1" t="e">
        <f>ROUND(VLOOKUP($P87,[1]age!$A$2:$M$457,10,FALSE),1)</f>
        <v>#N/A</v>
      </c>
      <c r="AA87" s="1" t="e">
        <f>ROUND(VLOOKUP($P87,[1]age!$A$2:$M$457,11,FALSE),1)</f>
        <v>#N/A</v>
      </c>
      <c r="AB87" s="1" t="e">
        <f>ROUND(VLOOKUP($P87,[1]age!$A$2:$M$457,12,FALSE),1)</f>
        <v>#N/A</v>
      </c>
      <c r="AC87" s="1" t="e">
        <f>ROUND(VLOOKUP($P87,[1]age!$A$2:$M$457,13,FALSE),1)</f>
        <v>#N/A</v>
      </c>
      <c r="AD87" s="1" t="e">
        <f>ROUND(VLOOKUP($Q87,[1]ht!$A$2:$H$253,2,FALSE),1)</f>
        <v>#N/A</v>
      </c>
      <c r="AE87" s="1" t="e">
        <f>ROUND(VLOOKUP($Q87,[1]ht!$A$2:$H$253,3,FALSE),1)</f>
        <v>#N/A</v>
      </c>
      <c r="AF87" s="1" t="e">
        <f>ROUND(VLOOKUP($Q87,[1]ht!$A$2:$H$253,4,FALSE),1)</f>
        <v>#N/A</v>
      </c>
      <c r="AG87" s="1" t="e">
        <f>ROUND(VLOOKUP($Q87,[1]ht!$A$2:$H$253,5,FALSE),1)</f>
        <v>#N/A</v>
      </c>
      <c r="AH87" s="1" t="e">
        <f>ROUND(VLOOKUP($Q87,[1]ht!$A$2:$H$253,6,FALSE),1)</f>
        <v>#N/A</v>
      </c>
      <c r="AI87" s="1" t="e">
        <f>ROUND(VLOOKUP($Q87,[1]ht!$A$2:$H$253,7,FALSE),1)</f>
        <v>#N/A</v>
      </c>
      <c r="AJ87" s="1" t="e">
        <f>ROUND(VLOOKUP($Q87,[1]ht!$A$2:$H$253,8,FALSE),1)</f>
        <v>#N/A</v>
      </c>
    </row>
    <row r="88" spans="1:36">
      <c r="A88" s="5">
        <v>83</v>
      </c>
      <c r="B88" s="6"/>
      <c r="C88" s="6"/>
      <c r="D88" s="32"/>
      <c r="E88" s="21"/>
      <c r="F88" s="9"/>
      <c r="G88" s="31"/>
      <c r="H88" s="31"/>
      <c r="I88" s="9"/>
      <c r="J88" s="9"/>
      <c r="K88" s="24" t="str">
        <f t="shared" si="14"/>
        <v/>
      </c>
      <c r="L88" s="24" t="str">
        <f t="shared" si="15"/>
        <v/>
      </c>
      <c r="M88" s="24" t="str">
        <f t="shared" si="16"/>
        <v/>
      </c>
      <c r="N88" s="10" t="str">
        <f>[1]Profile!$B$2</f>
        <v>700101-1</v>
      </c>
      <c r="O88" s="11" t="e">
        <f>#REF!</f>
        <v>#REF!</v>
      </c>
      <c r="P88" s="1" t="str">
        <f t="shared" si="17"/>
        <v>0</v>
      </c>
      <c r="Q88" s="1" t="str">
        <f t="shared" si="18"/>
        <v>0</v>
      </c>
      <c r="R88" s="1" t="e">
        <f>ROUND(VLOOKUP($P88,[1]age!$A$2:$M$457,2,FALSE),1)</f>
        <v>#N/A</v>
      </c>
      <c r="S88" s="1" t="e">
        <f>ROUND(VLOOKUP($P88,[1]age!$A$2:$M$457,3,FALSE),1)</f>
        <v>#N/A</v>
      </c>
      <c r="T88" s="1" t="e">
        <f>ROUND(VLOOKUP($P88,[1]age!$A$2:$M$457,4,FALSE),1)</f>
        <v>#N/A</v>
      </c>
      <c r="U88" s="1" t="e">
        <f>ROUND(VLOOKUP($P88,[1]age!$A$2:$M$457,5,FALSE),1)</f>
        <v>#N/A</v>
      </c>
      <c r="V88" s="1" t="e">
        <f>ROUND(VLOOKUP($P88,[1]age!$A$2:$M$457,6,FALSE),1)</f>
        <v>#N/A</v>
      </c>
      <c r="W88" s="1" t="e">
        <f>ROUND(VLOOKUP($P88,[1]age!$A$2:$M$457,7,FALSE),1)</f>
        <v>#N/A</v>
      </c>
      <c r="X88" s="1" t="e">
        <f>ROUND(VLOOKUP($P88,[1]age!$A$2:$M$457,8,FALSE),1)</f>
        <v>#N/A</v>
      </c>
      <c r="Y88" s="1" t="e">
        <f>ROUND(VLOOKUP($P88,[1]age!$A$2:$M$457,9,FALSE),1)</f>
        <v>#N/A</v>
      </c>
      <c r="Z88" s="1" t="e">
        <f>ROUND(VLOOKUP($P88,[1]age!$A$2:$M$457,10,FALSE),1)</f>
        <v>#N/A</v>
      </c>
      <c r="AA88" s="1" t="e">
        <f>ROUND(VLOOKUP($P88,[1]age!$A$2:$M$457,11,FALSE),1)</f>
        <v>#N/A</v>
      </c>
      <c r="AB88" s="1" t="e">
        <f>ROUND(VLOOKUP($P88,[1]age!$A$2:$M$457,12,FALSE),1)</f>
        <v>#N/A</v>
      </c>
      <c r="AC88" s="1" t="e">
        <f>ROUND(VLOOKUP($P88,[1]age!$A$2:$M$457,13,FALSE),1)</f>
        <v>#N/A</v>
      </c>
      <c r="AD88" s="1" t="e">
        <f>ROUND(VLOOKUP($Q88,[1]ht!$A$2:$H$253,2,FALSE),1)</f>
        <v>#N/A</v>
      </c>
      <c r="AE88" s="1" t="e">
        <f>ROUND(VLOOKUP($Q88,[1]ht!$A$2:$H$253,3,FALSE),1)</f>
        <v>#N/A</v>
      </c>
      <c r="AF88" s="1" t="e">
        <f>ROUND(VLOOKUP($Q88,[1]ht!$A$2:$H$253,4,FALSE),1)</f>
        <v>#N/A</v>
      </c>
      <c r="AG88" s="1" t="e">
        <f>ROUND(VLOOKUP($Q88,[1]ht!$A$2:$H$253,5,FALSE),1)</f>
        <v>#N/A</v>
      </c>
      <c r="AH88" s="1" t="e">
        <f>ROUND(VLOOKUP($Q88,[1]ht!$A$2:$H$253,6,FALSE),1)</f>
        <v>#N/A</v>
      </c>
      <c r="AI88" s="1" t="e">
        <f>ROUND(VLOOKUP($Q88,[1]ht!$A$2:$H$253,7,FALSE),1)</f>
        <v>#N/A</v>
      </c>
      <c r="AJ88" s="1" t="e">
        <f>ROUND(VLOOKUP($Q88,[1]ht!$A$2:$H$253,8,FALSE),1)</f>
        <v>#N/A</v>
      </c>
    </row>
    <row r="89" spans="1:36">
      <c r="A89" s="5">
        <v>84</v>
      </c>
      <c r="B89" s="6"/>
      <c r="C89" s="6"/>
      <c r="D89" s="32"/>
      <c r="E89" s="21"/>
      <c r="F89" s="9"/>
      <c r="G89" s="31"/>
      <c r="H89" s="31"/>
      <c r="I89" s="9"/>
      <c r="J89" s="9"/>
      <c r="K89" s="24" t="str">
        <f t="shared" si="14"/>
        <v/>
      </c>
      <c r="L89" s="24" t="str">
        <f t="shared" si="15"/>
        <v/>
      </c>
      <c r="M89" s="24" t="str">
        <f t="shared" si="16"/>
        <v/>
      </c>
      <c r="N89" s="10" t="str">
        <f>[1]Profile!$B$2</f>
        <v>700101-1</v>
      </c>
      <c r="O89" s="11" t="e">
        <f>#REF!</f>
        <v>#REF!</v>
      </c>
      <c r="P89" s="1" t="str">
        <f t="shared" si="17"/>
        <v>0</v>
      </c>
      <c r="Q89" s="1" t="str">
        <f t="shared" si="18"/>
        <v>0</v>
      </c>
      <c r="R89" s="1" t="e">
        <f>ROUND(VLOOKUP($P89,[1]age!$A$2:$M$457,2,FALSE),1)</f>
        <v>#N/A</v>
      </c>
      <c r="S89" s="1" t="e">
        <f>ROUND(VLOOKUP($P89,[1]age!$A$2:$M$457,3,FALSE),1)</f>
        <v>#N/A</v>
      </c>
      <c r="T89" s="1" t="e">
        <f>ROUND(VLOOKUP($P89,[1]age!$A$2:$M$457,4,FALSE),1)</f>
        <v>#N/A</v>
      </c>
      <c r="U89" s="1" t="e">
        <f>ROUND(VLOOKUP($P89,[1]age!$A$2:$M$457,5,FALSE),1)</f>
        <v>#N/A</v>
      </c>
      <c r="V89" s="1" t="e">
        <f>ROUND(VLOOKUP($P89,[1]age!$A$2:$M$457,6,FALSE),1)</f>
        <v>#N/A</v>
      </c>
      <c r="W89" s="1" t="e">
        <f>ROUND(VLOOKUP($P89,[1]age!$A$2:$M$457,7,FALSE),1)</f>
        <v>#N/A</v>
      </c>
      <c r="X89" s="1" t="e">
        <f>ROUND(VLOOKUP($P89,[1]age!$A$2:$M$457,8,FALSE),1)</f>
        <v>#N/A</v>
      </c>
      <c r="Y89" s="1" t="e">
        <f>ROUND(VLOOKUP($P89,[1]age!$A$2:$M$457,9,FALSE),1)</f>
        <v>#N/A</v>
      </c>
      <c r="Z89" s="1" t="e">
        <f>ROUND(VLOOKUP($P89,[1]age!$A$2:$M$457,10,FALSE),1)</f>
        <v>#N/A</v>
      </c>
      <c r="AA89" s="1" t="e">
        <f>ROUND(VLOOKUP($P89,[1]age!$A$2:$M$457,11,FALSE),1)</f>
        <v>#N/A</v>
      </c>
      <c r="AB89" s="1" t="e">
        <f>ROUND(VLOOKUP($P89,[1]age!$A$2:$M$457,12,FALSE),1)</f>
        <v>#N/A</v>
      </c>
      <c r="AC89" s="1" t="e">
        <f>ROUND(VLOOKUP($P89,[1]age!$A$2:$M$457,13,FALSE),1)</f>
        <v>#N/A</v>
      </c>
      <c r="AD89" s="1" t="e">
        <f>ROUND(VLOOKUP($Q89,[1]ht!$A$2:$H$253,2,FALSE),1)</f>
        <v>#N/A</v>
      </c>
      <c r="AE89" s="1" t="e">
        <f>ROUND(VLOOKUP($Q89,[1]ht!$A$2:$H$253,3,FALSE),1)</f>
        <v>#N/A</v>
      </c>
      <c r="AF89" s="1" t="e">
        <f>ROUND(VLOOKUP($Q89,[1]ht!$A$2:$H$253,4,FALSE),1)</f>
        <v>#N/A</v>
      </c>
      <c r="AG89" s="1" t="e">
        <f>ROUND(VLOOKUP($Q89,[1]ht!$A$2:$H$253,5,FALSE),1)</f>
        <v>#N/A</v>
      </c>
      <c r="AH89" s="1" t="e">
        <f>ROUND(VLOOKUP($Q89,[1]ht!$A$2:$H$253,6,FALSE),1)</f>
        <v>#N/A</v>
      </c>
      <c r="AI89" s="1" t="e">
        <f>ROUND(VLOOKUP($Q89,[1]ht!$A$2:$H$253,7,FALSE),1)</f>
        <v>#N/A</v>
      </c>
      <c r="AJ89" s="1" t="e">
        <f>ROUND(VLOOKUP($Q89,[1]ht!$A$2:$H$253,8,FALSE),1)</f>
        <v>#N/A</v>
      </c>
    </row>
    <row r="90" spans="1:36">
      <c r="A90" s="5">
        <v>85</v>
      </c>
      <c r="B90" s="6"/>
      <c r="C90" s="6"/>
      <c r="D90" s="32"/>
      <c r="E90" s="21"/>
      <c r="F90" s="9"/>
      <c r="G90" s="31"/>
      <c r="H90" s="31"/>
      <c r="I90" s="9"/>
      <c r="J90" s="9"/>
      <c r="K90" s="24" t="str">
        <f t="shared" si="14"/>
        <v/>
      </c>
      <c r="L90" s="24" t="str">
        <f t="shared" si="15"/>
        <v/>
      </c>
      <c r="M90" s="24" t="str">
        <f t="shared" si="16"/>
        <v/>
      </c>
      <c r="N90" s="10" t="str">
        <f>[1]Profile!$B$2</f>
        <v>700101-1</v>
      </c>
      <c r="O90" s="11" t="e">
        <f>#REF!</f>
        <v>#REF!</v>
      </c>
      <c r="P90" s="1" t="str">
        <f t="shared" si="17"/>
        <v>0</v>
      </c>
      <c r="Q90" s="1" t="str">
        <f t="shared" si="18"/>
        <v>0</v>
      </c>
      <c r="R90" s="1" t="e">
        <f>ROUND(VLOOKUP($P90,[1]age!$A$2:$M$457,2,FALSE),1)</f>
        <v>#N/A</v>
      </c>
      <c r="S90" s="1" t="e">
        <f>ROUND(VLOOKUP($P90,[1]age!$A$2:$M$457,3,FALSE),1)</f>
        <v>#N/A</v>
      </c>
      <c r="T90" s="1" t="e">
        <f>ROUND(VLOOKUP($P90,[1]age!$A$2:$M$457,4,FALSE),1)</f>
        <v>#N/A</v>
      </c>
      <c r="U90" s="1" t="e">
        <f>ROUND(VLOOKUP($P90,[1]age!$A$2:$M$457,5,FALSE),1)</f>
        <v>#N/A</v>
      </c>
      <c r="V90" s="1" t="e">
        <f>ROUND(VLOOKUP($P90,[1]age!$A$2:$M$457,6,FALSE),1)</f>
        <v>#N/A</v>
      </c>
      <c r="W90" s="1" t="e">
        <f>ROUND(VLOOKUP($P90,[1]age!$A$2:$M$457,7,FALSE),1)</f>
        <v>#N/A</v>
      </c>
      <c r="X90" s="1" t="e">
        <f>ROUND(VLOOKUP($P90,[1]age!$A$2:$M$457,8,FALSE),1)</f>
        <v>#N/A</v>
      </c>
      <c r="Y90" s="1" t="e">
        <f>ROUND(VLOOKUP($P90,[1]age!$A$2:$M$457,9,FALSE),1)</f>
        <v>#N/A</v>
      </c>
      <c r="Z90" s="1" t="e">
        <f>ROUND(VLOOKUP($P90,[1]age!$A$2:$M$457,10,FALSE),1)</f>
        <v>#N/A</v>
      </c>
      <c r="AA90" s="1" t="e">
        <f>ROUND(VLOOKUP($P90,[1]age!$A$2:$M$457,11,FALSE),1)</f>
        <v>#N/A</v>
      </c>
      <c r="AB90" s="1" t="e">
        <f>ROUND(VLOOKUP($P90,[1]age!$A$2:$M$457,12,FALSE),1)</f>
        <v>#N/A</v>
      </c>
      <c r="AC90" s="1" t="e">
        <f>ROUND(VLOOKUP($P90,[1]age!$A$2:$M$457,13,FALSE),1)</f>
        <v>#N/A</v>
      </c>
      <c r="AD90" s="1" t="e">
        <f>ROUND(VLOOKUP($Q90,[1]ht!$A$2:$H$253,2,FALSE),1)</f>
        <v>#N/A</v>
      </c>
      <c r="AE90" s="1" t="e">
        <f>ROUND(VLOOKUP($Q90,[1]ht!$A$2:$H$253,3,FALSE),1)</f>
        <v>#N/A</v>
      </c>
      <c r="AF90" s="1" t="e">
        <f>ROUND(VLOOKUP($Q90,[1]ht!$A$2:$H$253,4,FALSE),1)</f>
        <v>#N/A</v>
      </c>
      <c r="AG90" s="1" t="e">
        <f>ROUND(VLOOKUP($Q90,[1]ht!$A$2:$H$253,5,FALSE),1)</f>
        <v>#N/A</v>
      </c>
      <c r="AH90" s="1" t="e">
        <f>ROUND(VLOOKUP($Q90,[1]ht!$A$2:$H$253,6,FALSE),1)</f>
        <v>#N/A</v>
      </c>
      <c r="AI90" s="1" t="e">
        <f>ROUND(VLOOKUP($Q90,[1]ht!$A$2:$H$253,7,FALSE),1)</f>
        <v>#N/A</v>
      </c>
      <c r="AJ90" s="1" t="e">
        <f>ROUND(VLOOKUP($Q90,[1]ht!$A$2:$H$253,8,FALSE),1)</f>
        <v>#N/A</v>
      </c>
    </row>
    <row r="91" spans="1:36">
      <c r="A91" s="5">
        <v>86</v>
      </c>
      <c r="B91" s="6"/>
      <c r="C91" s="6"/>
      <c r="D91" s="32"/>
      <c r="E91" s="21"/>
      <c r="F91" s="9"/>
      <c r="G91" s="31"/>
      <c r="H91" s="31"/>
      <c r="I91" s="9"/>
      <c r="J91" s="9"/>
      <c r="K91" s="24" t="str">
        <f t="shared" si="14"/>
        <v/>
      </c>
      <c r="L91" s="24" t="str">
        <f t="shared" si="15"/>
        <v/>
      </c>
      <c r="M91" s="24" t="str">
        <f t="shared" si="16"/>
        <v/>
      </c>
      <c r="N91" s="10" t="str">
        <f>[1]Profile!$B$2</f>
        <v>700101-1</v>
      </c>
      <c r="O91" s="11" t="e">
        <f>#REF!</f>
        <v>#REF!</v>
      </c>
      <c r="P91" s="1" t="str">
        <f t="shared" si="17"/>
        <v>0</v>
      </c>
      <c r="Q91" s="1" t="str">
        <f t="shared" si="18"/>
        <v>0</v>
      </c>
      <c r="R91" s="1" t="e">
        <f>ROUND(VLOOKUP($P91,[1]age!$A$2:$M$457,2,FALSE),1)</f>
        <v>#N/A</v>
      </c>
      <c r="S91" s="1" t="e">
        <f>ROUND(VLOOKUP($P91,[1]age!$A$2:$M$457,3,FALSE),1)</f>
        <v>#N/A</v>
      </c>
      <c r="T91" s="1" t="e">
        <f>ROUND(VLOOKUP($P91,[1]age!$A$2:$M$457,4,FALSE),1)</f>
        <v>#N/A</v>
      </c>
      <c r="U91" s="1" t="e">
        <f>ROUND(VLOOKUP($P91,[1]age!$A$2:$M$457,5,FALSE),1)</f>
        <v>#N/A</v>
      </c>
      <c r="V91" s="1" t="e">
        <f>ROUND(VLOOKUP($P91,[1]age!$A$2:$M$457,6,FALSE),1)</f>
        <v>#N/A</v>
      </c>
      <c r="W91" s="1" t="e">
        <f>ROUND(VLOOKUP($P91,[1]age!$A$2:$M$457,7,FALSE),1)</f>
        <v>#N/A</v>
      </c>
      <c r="X91" s="1" t="e">
        <f>ROUND(VLOOKUP($P91,[1]age!$A$2:$M$457,8,FALSE),1)</f>
        <v>#N/A</v>
      </c>
      <c r="Y91" s="1" t="e">
        <f>ROUND(VLOOKUP($P91,[1]age!$A$2:$M$457,9,FALSE),1)</f>
        <v>#N/A</v>
      </c>
      <c r="Z91" s="1" t="e">
        <f>ROUND(VLOOKUP($P91,[1]age!$A$2:$M$457,10,FALSE),1)</f>
        <v>#N/A</v>
      </c>
      <c r="AA91" s="1" t="e">
        <f>ROUND(VLOOKUP($P91,[1]age!$A$2:$M$457,11,FALSE),1)</f>
        <v>#N/A</v>
      </c>
      <c r="AB91" s="1" t="e">
        <f>ROUND(VLOOKUP($P91,[1]age!$A$2:$M$457,12,FALSE),1)</f>
        <v>#N/A</v>
      </c>
      <c r="AC91" s="1" t="e">
        <f>ROUND(VLOOKUP($P91,[1]age!$A$2:$M$457,13,FALSE),1)</f>
        <v>#N/A</v>
      </c>
      <c r="AD91" s="1" t="e">
        <f>ROUND(VLOOKUP($Q91,[1]ht!$A$2:$H$253,2,FALSE),1)</f>
        <v>#N/A</v>
      </c>
      <c r="AE91" s="1" t="e">
        <f>ROUND(VLOOKUP($Q91,[1]ht!$A$2:$H$253,3,FALSE),1)</f>
        <v>#N/A</v>
      </c>
      <c r="AF91" s="1" t="e">
        <f>ROUND(VLOOKUP($Q91,[1]ht!$A$2:$H$253,4,FALSE),1)</f>
        <v>#N/A</v>
      </c>
      <c r="AG91" s="1" t="e">
        <f>ROUND(VLOOKUP($Q91,[1]ht!$A$2:$H$253,5,FALSE),1)</f>
        <v>#N/A</v>
      </c>
      <c r="AH91" s="1" t="e">
        <f>ROUND(VLOOKUP($Q91,[1]ht!$A$2:$H$253,6,FALSE),1)</f>
        <v>#N/A</v>
      </c>
      <c r="AI91" s="1" t="e">
        <f>ROUND(VLOOKUP($Q91,[1]ht!$A$2:$H$253,7,FALSE),1)</f>
        <v>#N/A</v>
      </c>
      <c r="AJ91" s="1" t="e">
        <f>ROUND(VLOOKUP($Q91,[1]ht!$A$2:$H$253,8,FALSE),1)</f>
        <v>#N/A</v>
      </c>
    </row>
    <row r="92" spans="1:36">
      <c r="A92" s="5">
        <v>87</v>
      </c>
      <c r="B92" s="6"/>
      <c r="C92" s="6"/>
      <c r="D92" s="32"/>
      <c r="E92" s="21"/>
      <c r="F92" s="9"/>
      <c r="G92" s="31"/>
      <c r="H92" s="31"/>
      <c r="I92" s="9"/>
      <c r="J92" s="9"/>
      <c r="K92" s="24" t="str">
        <f t="shared" si="14"/>
        <v/>
      </c>
      <c r="L92" s="24" t="str">
        <f t="shared" si="15"/>
        <v/>
      </c>
      <c r="M92" s="24" t="str">
        <f t="shared" si="16"/>
        <v/>
      </c>
      <c r="N92" s="10" t="str">
        <f>[1]Profile!$B$2</f>
        <v>700101-1</v>
      </c>
      <c r="O92" s="11" t="e">
        <f>#REF!</f>
        <v>#REF!</v>
      </c>
      <c r="P92" s="1" t="str">
        <f t="shared" si="17"/>
        <v>0</v>
      </c>
      <c r="Q92" s="1" t="str">
        <f t="shared" si="18"/>
        <v>0</v>
      </c>
      <c r="R92" s="1" t="e">
        <f>ROUND(VLOOKUP($P92,[1]age!$A$2:$M$457,2,FALSE),1)</f>
        <v>#N/A</v>
      </c>
      <c r="S92" s="1" t="e">
        <f>ROUND(VLOOKUP($P92,[1]age!$A$2:$M$457,3,FALSE),1)</f>
        <v>#N/A</v>
      </c>
      <c r="T92" s="1" t="e">
        <f>ROUND(VLOOKUP($P92,[1]age!$A$2:$M$457,4,FALSE),1)</f>
        <v>#N/A</v>
      </c>
      <c r="U92" s="1" t="e">
        <f>ROUND(VLOOKUP($P92,[1]age!$A$2:$M$457,5,FALSE),1)</f>
        <v>#N/A</v>
      </c>
      <c r="V92" s="1" t="e">
        <f>ROUND(VLOOKUP($P92,[1]age!$A$2:$M$457,6,FALSE),1)</f>
        <v>#N/A</v>
      </c>
      <c r="W92" s="1" t="e">
        <f>ROUND(VLOOKUP($P92,[1]age!$A$2:$M$457,7,FALSE),1)</f>
        <v>#N/A</v>
      </c>
      <c r="X92" s="1" t="e">
        <f>ROUND(VLOOKUP($P92,[1]age!$A$2:$M$457,8,FALSE),1)</f>
        <v>#N/A</v>
      </c>
      <c r="Y92" s="1" t="e">
        <f>ROUND(VLOOKUP($P92,[1]age!$A$2:$M$457,9,FALSE),1)</f>
        <v>#N/A</v>
      </c>
      <c r="Z92" s="1" t="e">
        <f>ROUND(VLOOKUP($P92,[1]age!$A$2:$M$457,10,FALSE),1)</f>
        <v>#N/A</v>
      </c>
      <c r="AA92" s="1" t="e">
        <f>ROUND(VLOOKUP($P92,[1]age!$A$2:$M$457,11,FALSE),1)</f>
        <v>#N/A</v>
      </c>
      <c r="AB92" s="1" t="e">
        <f>ROUND(VLOOKUP($P92,[1]age!$A$2:$M$457,12,FALSE),1)</f>
        <v>#N/A</v>
      </c>
      <c r="AC92" s="1" t="e">
        <f>ROUND(VLOOKUP($P92,[1]age!$A$2:$M$457,13,FALSE),1)</f>
        <v>#N/A</v>
      </c>
      <c r="AD92" s="1" t="e">
        <f>ROUND(VLOOKUP($Q92,[1]ht!$A$2:$H$253,2,FALSE),1)</f>
        <v>#N/A</v>
      </c>
      <c r="AE92" s="1" t="e">
        <f>ROUND(VLOOKUP($Q92,[1]ht!$A$2:$H$253,3,FALSE),1)</f>
        <v>#N/A</v>
      </c>
      <c r="AF92" s="1" t="e">
        <f>ROUND(VLOOKUP($Q92,[1]ht!$A$2:$H$253,4,FALSE),1)</f>
        <v>#N/A</v>
      </c>
      <c r="AG92" s="1" t="e">
        <f>ROUND(VLOOKUP($Q92,[1]ht!$A$2:$H$253,5,FALSE),1)</f>
        <v>#N/A</v>
      </c>
      <c r="AH92" s="1" t="e">
        <f>ROUND(VLOOKUP($Q92,[1]ht!$A$2:$H$253,6,FALSE),1)</f>
        <v>#N/A</v>
      </c>
      <c r="AI92" s="1" t="e">
        <f>ROUND(VLOOKUP($Q92,[1]ht!$A$2:$H$253,7,FALSE),1)</f>
        <v>#N/A</v>
      </c>
      <c r="AJ92" s="1" t="e">
        <f>ROUND(VLOOKUP($Q92,[1]ht!$A$2:$H$253,8,FALSE),1)</f>
        <v>#N/A</v>
      </c>
    </row>
    <row r="93" spans="1:36">
      <c r="A93" s="5">
        <v>88</v>
      </c>
      <c r="B93" s="6"/>
      <c r="C93" s="6"/>
      <c r="D93" s="32"/>
      <c r="E93" s="21"/>
      <c r="F93" s="9"/>
      <c r="G93" s="31"/>
      <c r="H93" s="31"/>
      <c r="I93" s="9"/>
      <c r="J93" s="9"/>
      <c r="K93" s="24" t="str">
        <f t="shared" si="14"/>
        <v/>
      </c>
      <c r="L93" s="24" t="str">
        <f t="shared" si="15"/>
        <v/>
      </c>
      <c r="M93" s="24" t="str">
        <f t="shared" si="16"/>
        <v/>
      </c>
      <c r="N93" s="10" t="str">
        <f>[1]Profile!$B$2</f>
        <v>700101-1</v>
      </c>
      <c r="O93" s="11" t="e">
        <f>#REF!</f>
        <v>#REF!</v>
      </c>
      <c r="P93" s="1" t="str">
        <f t="shared" si="17"/>
        <v>0</v>
      </c>
      <c r="Q93" s="1" t="str">
        <f t="shared" si="18"/>
        <v>0</v>
      </c>
      <c r="R93" s="1" t="e">
        <f>ROUND(VLOOKUP($P93,[1]age!$A$2:$M$457,2,FALSE),1)</f>
        <v>#N/A</v>
      </c>
      <c r="S93" s="1" t="e">
        <f>ROUND(VLOOKUP($P93,[1]age!$A$2:$M$457,3,FALSE),1)</f>
        <v>#N/A</v>
      </c>
      <c r="T93" s="1" t="e">
        <f>ROUND(VLOOKUP($P93,[1]age!$A$2:$M$457,4,FALSE),1)</f>
        <v>#N/A</v>
      </c>
      <c r="U93" s="1" t="e">
        <f>ROUND(VLOOKUP($P93,[1]age!$A$2:$M$457,5,FALSE),1)</f>
        <v>#N/A</v>
      </c>
      <c r="V93" s="1" t="e">
        <f>ROUND(VLOOKUP($P93,[1]age!$A$2:$M$457,6,FALSE),1)</f>
        <v>#N/A</v>
      </c>
      <c r="W93" s="1" t="e">
        <f>ROUND(VLOOKUP($P93,[1]age!$A$2:$M$457,7,FALSE),1)</f>
        <v>#N/A</v>
      </c>
      <c r="X93" s="1" t="e">
        <f>ROUND(VLOOKUP($P93,[1]age!$A$2:$M$457,8,FALSE),1)</f>
        <v>#N/A</v>
      </c>
      <c r="Y93" s="1" t="e">
        <f>ROUND(VLOOKUP($P93,[1]age!$A$2:$M$457,9,FALSE),1)</f>
        <v>#N/A</v>
      </c>
      <c r="Z93" s="1" t="e">
        <f>ROUND(VLOOKUP($P93,[1]age!$A$2:$M$457,10,FALSE),1)</f>
        <v>#N/A</v>
      </c>
      <c r="AA93" s="1" t="e">
        <f>ROUND(VLOOKUP($P93,[1]age!$A$2:$M$457,11,FALSE),1)</f>
        <v>#N/A</v>
      </c>
      <c r="AB93" s="1" t="e">
        <f>ROUND(VLOOKUP($P93,[1]age!$A$2:$M$457,12,FALSE),1)</f>
        <v>#N/A</v>
      </c>
      <c r="AC93" s="1" t="e">
        <f>ROUND(VLOOKUP($P93,[1]age!$A$2:$M$457,13,FALSE),1)</f>
        <v>#N/A</v>
      </c>
      <c r="AD93" s="1" t="e">
        <f>ROUND(VLOOKUP($Q93,[1]ht!$A$2:$H$253,2,FALSE),1)</f>
        <v>#N/A</v>
      </c>
      <c r="AE93" s="1" t="e">
        <f>ROUND(VLOOKUP($Q93,[1]ht!$A$2:$H$253,3,FALSE),1)</f>
        <v>#N/A</v>
      </c>
      <c r="AF93" s="1" t="e">
        <f>ROUND(VLOOKUP($Q93,[1]ht!$A$2:$H$253,4,FALSE),1)</f>
        <v>#N/A</v>
      </c>
      <c r="AG93" s="1" t="e">
        <f>ROUND(VLOOKUP($Q93,[1]ht!$A$2:$H$253,5,FALSE),1)</f>
        <v>#N/A</v>
      </c>
      <c r="AH93" s="1" t="e">
        <f>ROUND(VLOOKUP($Q93,[1]ht!$A$2:$H$253,6,FALSE),1)</f>
        <v>#N/A</v>
      </c>
      <c r="AI93" s="1" t="e">
        <f>ROUND(VLOOKUP($Q93,[1]ht!$A$2:$H$253,7,FALSE),1)</f>
        <v>#N/A</v>
      </c>
      <c r="AJ93" s="1" t="e">
        <f>ROUND(VLOOKUP($Q93,[1]ht!$A$2:$H$253,8,FALSE),1)</f>
        <v>#N/A</v>
      </c>
    </row>
    <row r="94" spans="1:36">
      <c r="A94" s="5">
        <v>89</v>
      </c>
      <c r="B94" s="6"/>
      <c r="C94" s="6"/>
      <c r="D94" s="32"/>
      <c r="E94" s="21"/>
      <c r="F94" s="9"/>
      <c r="G94" s="31"/>
      <c r="H94" s="31"/>
      <c r="I94" s="9"/>
      <c r="J94" s="9"/>
      <c r="K94" s="24" t="str">
        <f t="shared" si="14"/>
        <v/>
      </c>
      <c r="L94" s="24" t="str">
        <f t="shared" si="15"/>
        <v/>
      </c>
      <c r="M94" s="24" t="str">
        <f t="shared" si="16"/>
        <v/>
      </c>
      <c r="N94" s="10" t="str">
        <f>[1]Profile!$B$2</f>
        <v>700101-1</v>
      </c>
      <c r="O94" s="11" t="e">
        <f>#REF!</f>
        <v>#REF!</v>
      </c>
      <c r="P94" s="1" t="str">
        <f t="shared" si="17"/>
        <v>0</v>
      </c>
      <c r="Q94" s="1" t="str">
        <f t="shared" si="18"/>
        <v>0</v>
      </c>
      <c r="R94" s="1" t="e">
        <f>ROUND(VLOOKUP($P94,[1]age!$A$2:$M$457,2,FALSE),1)</f>
        <v>#N/A</v>
      </c>
      <c r="S94" s="1" t="e">
        <f>ROUND(VLOOKUP($P94,[1]age!$A$2:$M$457,3,FALSE),1)</f>
        <v>#N/A</v>
      </c>
      <c r="T94" s="1" t="e">
        <f>ROUND(VLOOKUP($P94,[1]age!$A$2:$M$457,4,FALSE),1)</f>
        <v>#N/A</v>
      </c>
      <c r="U94" s="1" t="e">
        <f>ROUND(VLOOKUP($P94,[1]age!$A$2:$M$457,5,FALSE),1)</f>
        <v>#N/A</v>
      </c>
      <c r="V94" s="1" t="e">
        <f>ROUND(VLOOKUP($P94,[1]age!$A$2:$M$457,6,FALSE),1)</f>
        <v>#N/A</v>
      </c>
      <c r="W94" s="1" t="e">
        <f>ROUND(VLOOKUP($P94,[1]age!$A$2:$M$457,7,FALSE),1)</f>
        <v>#N/A</v>
      </c>
      <c r="X94" s="1" t="e">
        <f>ROUND(VLOOKUP($P94,[1]age!$A$2:$M$457,8,FALSE),1)</f>
        <v>#N/A</v>
      </c>
      <c r="Y94" s="1" t="e">
        <f>ROUND(VLOOKUP($P94,[1]age!$A$2:$M$457,9,FALSE),1)</f>
        <v>#N/A</v>
      </c>
      <c r="Z94" s="1" t="e">
        <f>ROUND(VLOOKUP($P94,[1]age!$A$2:$M$457,10,FALSE),1)</f>
        <v>#N/A</v>
      </c>
      <c r="AA94" s="1" t="e">
        <f>ROUND(VLOOKUP($P94,[1]age!$A$2:$M$457,11,FALSE),1)</f>
        <v>#N/A</v>
      </c>
      <c r="AB94" s="1" t="e">
        <f>ROUND(VLOOKUP($P94,[1]age!$A$2:$M$457,12,FALSE),1)</f>
        <v>#N/A</v>
      </c>
      <c r="AC94" s="1" t="e">
        <f>ROUND(VLOOKUP($P94,[1]age!$A$2:$M$457,13,FALSE),1)</f>
        <v>#N/A</v>
      </c>
      <c r="AD94" s="1" t="e">
        <f>ROUND(VLOOKUP($Q94,[1]ht!$A$2:$H$253,2,FALSE),1)</f>
        <v>#N/A</v>
      </c>
      <c r="AE94" s="1" t="e">
        <f>ROUND(VLOOKUP($Q94,[1]ht!$A$2:$H$253,3,FALSE),1)</f>
        <v>#N/A</v>
      </c>
      <c r="AF94" s="1" t="e">
        <f>ROUND(VLOOKUP($Q94,[1]ht!$A$2:$H$253,4,FALSE),1)</f>
        <v>#N/A</v>
      </c>
      <c r="AG94" s="1" t="e">
        <f>ROUND(VLOOKUP($Q94,[1]ht!$A$2:$H$253,5,FALSE),1)</f>
        <v>#N/A</v>
      </c>
      <c r="AH94" s="1" t="e">
        <f>ROUND(VLOOKUP($Q94,[1]ht!$A$2:$H$253,6,FALSE),1)</f>
        <v>#N/A</v>
      </c>
      <c r="AI94" s="1" t="e">
        <f>ROUND(VLOOKUP($Q94,[1]ht!$A$2:$H$253,7,FALSE),1)</f>
        <v>#N/A</v>
      </c>
      <c r="AJ94" s="1" t="e">
        <f>ROUND(VLOOKUP($Q94,[1]ht!$A$2:$H$253,8,FALSE),1)</f>
        <v>#N/A</v>
      </c>
    </row>
    <row r="95" spans="1:36">
      <c r="A95" s="5">
        <v>90</v>
      </c>
      <c r="B95" s="6"/>
      <c r="C95" s="6"/>
      <c r="D95" s="32"/>
      <c r="E95" s="21"/>
      <c r="F95" s="9"/>
      <c r="G95" s="31"/>
      <c r="H95" s="31"/>
      <c r="I95" s="9"/>
      <c r="J95" s="9"/>
      <c r="K95" s="24" t="str">
        <f t="shared" si="14"/>
        <v/>
      </c>
      <c r="L95" s="24" t="str">
        <f t="shared" si="15"/>
        <v/>
      </c>
      <c r="M95" s="24" t="str">
        <f t="shared" si="16"/>
        <v/>
      </c>
      <c r="N95" s="10" t="str">
        <f>[1]Profile!$B$2</f>
        <v>700101-1</v>
      </c>
      <c r="O95" s="11" t="e">
        <f>#REF!</f>
        <v>#REF!</v>
      </c>
      <c r="P95" s="1" t="str">
        <f t="shared" si="17"/>
        <v>0</v>
      </c>
      <c r="Q95" s="1" t="str">
        <f t="shared" si="18"/>
        <v>0</v>
      </c>
      <c r="R95" s="1" t="e">
        <f>ROUND(VLOOKUP($P95,[1]age!$A$2:$M$457,2,FALSE),1)</f>
        <v>#N/A</v>
      </c>
      <c r="S95" s="1" t="e">
        <f>ROUND(VLOOKUP($P95,[1]age!$A$2:$M$457,3,FALSE),1)</f>
        <v>#N/A</v>
      </c>
      <c r="T95" s="1" t="e">
        <f>ROUND(VLOOKUP($P95,[1]age!$A$2:$M$457,4,FALSE),1)</f>
        <v>#N/A</v>
      </c>
      <c r="U95" s="1" t="e">
        <f>ROUND(VLOOKUP($P95,[1]age!$A$2:$M$457,5,FALSE),1)</f>
        <v>#N/A</v>
      </c>
      <c r="V95" s="1" t="e">
        <f>ROUND(VLOOKUP($P95,[1]age!$A$2:$M$457,6,FALSE),1)</f>
        <v>#N/A</v>
      </c>
      <c r="W95" s="1" t="e">
        <f>ROUND(VLOOKUP($P95,[1]age!$A$2:$M$457,7,FALSE),1)</f>
        <v>#N/A</v>
      </c>
      <c r="X95" s="1" t="e">
        <f>ROUND(VLOOKUP($P95,[1]age!$A$2:$M$457,8,FALSE),1)</f>
        <v>#N/A</v>
      </c>
      <c r="Y95" s="1" t="e">
        <f>ROUND(VLOOKUP($P95,[1]age!$A$2:$M$457,9,FALSE),1)</f>
        <v>#N/A</v>
      </c>
      <c r="Z95" s="1" t="e">
        <f>ROUND(VLOOKUP($P95,[1]age!$A$2:$M$457,10,FALSE),1)</f>
        <v>#N/A</v>
      </c>
      <c r="AA95" s="1" t="e">
        <f>ROUND(VLOOKUP($P95,[1]age!$A$2:$M$457,11,FALSE),1)</f>
        <v>#N/A</v>
      </c>
      <c r="AB95" s="1" t="e">
        <f>ROUND(VLOOKUP($P95,[1]age!$A$2:$M$457,12,FALSE),1)</f>
        <v>#N/A</v>
      </c>
      <c r="AC95" s="1" t="e">
        <f>ROUND(VLOOKUP($P95,[1]age!$A$2:$M$457,13,FALSE),1)</f>
        <v>#N/A</v>
      </c>
      <c r="AD95" s="1" t="e">
        <f>ROUND(VLOOKUP($Q95,[1]ht!$A$2:$H$253,2,FALSE),1)</f>
        <v>#N/A</v>
      </c>
      <c r="AE95" s="1" t="e">
        <f>ROUND(VLOOKUP($Q95,[1]ht!$A$2:$H$253,3,FALSE),1)</f>
        <v>#N/A</v>
      </c>
      <c r="AF95" s="1" t="e">
        <f>ROUND(VLOOKUP($Q95,[1]ht!$A$2:$H$253,4,FALSE),1)</f>
        <v>#N/A</v>
      </c>
      <c r="AG95" s="1" t="e">
        <f>ROUND(VLOOKUP($Q95,[1]ht!$A$2:$H$253,5,FALSE),1)</f>
        <v>#N/A</v>
      </c>
      <c r="AH95" s="1" t="e">
        <f>ROUND(VLOOKUP($Q95,[1]ht!$A$2:$H$253,6,FALSE),1)</f>
        <v>#N/A</v>
      </c>
      <c r="AI95" s="1" t="e">
        <f>ROUND(VLOOKUP($Q95,[1]ht!$A$2:$H$253,7,FALSE),1)</f>
        <v>#N/A</v>
      </c>
      <c r="AJ95" s="1" t="e">
        <f>ROUND(VLOOKUP($Q95,[1]ht!$A$2:$H$253,8,FALSE),1)</f>
        <v>#N/A</v>
      </c>
    </row>
    <row r="96" spans="1:36">
      <c r="A96" s="5">
        <v>91</v>
      </c>
      <c r="B96" s="6"/>
      <c r="C96" s="6"/>
      <c r="D96" s="32"/>
      <c r="E96" s="21"/>
      <c r="F96" s="9"/>
      <c r="G96" s="31"/>
      <c r="H96" s="31"/>
      <c r="I96" s="9"/>
      <c r="J96" s="9"/>
      <c r="K96" s="24" t="str">
        <f t="shared" si="14"/>
        <v/>
      </c>
      <c r="L96" s="24" t="str">
        <f t="shared" si="15"/>
        <v/>
      </c>
      <c r="M96" s="24" t="str">
        <f t="shared" si="16"/>
        <v/>
      </c>
      <c r="N96" s="10" t="str">
        <f>[1]Profile!$B$2</f>
        <v>700101-1</v>
      </c>
      <c r="O96" s="11" t="e">
        <f>#REF!</f>
        <v>#REF!</v>
      </c>
      <c r="P96" s="1" t="str">
        <f t="shared" si="17"/>
        <v>0</v>
      </c>
      <c r="Q96" s="1" t="str">
        <f t="shared" si="18"/>
        <v>0</v>
      </c>
      <c r="R96" s="1" t="e">
        <f>ROUND(VLOOKUP($P96,[1]age!$A$2:$M$457,2,FALSE),1)</f>
        <v>#N/A</v>
      </c>
      <c r="S96" s="1" t="e">
        <f>ROUND(VLOOKUP($P96,[1]age!$A$2:$M$457,3,FALSE),1)</f>
        <v>#N/A</v>
      </c>
      <c r="T96" s="1" t="e">
        <f>ROUND(VLOOKUP($P96,[1]age!$A$2:$M$457,4,FALSE),1)</f>
        <v>#N/A</v>
      </c>
      <c r="U96" s="1" t="e">
        <f>ROUND(VLOOKUP($P96,[1]age!$A$2:$M$457,5,FALSE),1)</f>
        <v>#N/A</v>
      </c>
      <c r="V96" s="1" t="e">
        <f>ROUND(VLOOKUP($P96,[1]age!$A$2:$M$457,6,FALSE),1)</f>
        <v>#N/A</v>
      </c>
      <c r="W96" s="1" t="e">
        <f>ROUND(VLOOKUP($P96,[1]age!$A$2:$M$457,7,FALSE),1)</f>
        <v>#N/A</v>
      </c>
      <c r="X96" s="1" t="e">
        <f>ROUND(VLOOKUP($P96,[1]age!$A$2:$M$457,8,FALSE),1)</f>
        <v>#N/A</v>
      </c>
      <c r="Y96" s="1" t="e">
        <f>ROUND(VLOOKUP($P96,[1]age!$A$2:$M$457,9,FALSE),1)</f>
        <v>#N/A</v>
      </c>
      <c r="Z96" s="1" t="e">
        <f>ROUND(VLOOKUP($P96,[1]age!$A$2:$M$457,10,FALSE),1)</f>
        <v>#N/A</v>
      </c>
      <c r="AA96" s="1" t="e">
        <f>ROUND(VLOOKUP($P96,[1]age!$A$2:$M$457,11,FALSE),1)</f>
        <v>#N/A</v>
      </c>
      <c r="AB96" s="1" t="e">
        <f>ROUND(VLOOKUP($P96,[1]age!$A$2:$M$457,12,FALSE),1)</f>
        <v>#N/A</v>
      </c>
      <c r="AC96" s="1" t="e">
        <f>ROUND(VLOOKUP($P96,[1]age!$A$2:$M$457,13,FALSE),1)</f>
        <v>#N/A</v>
      </c>
      <c r="AD96" s="1" t="e">
        <f>ROUND(VLOOKUP($Q96,[1]ht!$A$2:$H$253,2,FALSE),1)</f>
        <v>#N/A</v>
      </c>
      <c r="AE96" s="1" t="e">
        <f>ROUND(VLOOKUP($Q96,[1]ht!$A$2:$H$253,3,FALSE),1)</f>
        <v>#N/A</v>
      </c>
      <c r="AF96" s="1" t="e">
        <f>ROUND(VLOOKUP($Q96,[1]ht!$A$2:$H$253,4,FALSE),1)</f>
        <v>#N/A</v>
      </c>
      <c r="AG96" s="1" t="e">
        <f>ROUND(VLOOKUP($Q96,[1]ht!$A$2:$H$253,5,FALSE),1)</f>
        <v>#N/A</v>
      </c>
      <c r="AH96" s="1" t="e">
        <f>ROUND(VLOOKUP($Q96,[1]ht!$A$2:$H$253,6,FALSE),1)</f>
        <v>#N/A</v>
      </c>
      <c r="AI96" s="1" t="e">
        <f>ROUND(VLOOKUP($Q96,[1]ht!$A$2:$H$253,7,FALSE),1)</f>
        <v>#N/A</v>
      </c>
      <c r="AJ96" s="1" t="e">
        <f>ROUND(VLOOKUP($Q96,[1]ht!$A$2:$H$253,8,FALSE),1)</f>
        <v>#N/A</v>
      </c>
    </row>
    <row r="97" spans="1:36">
      <c r="A97" s="5">
        <v>92</v>
      </c>
      <c r="B97" s="6"/>
      <c r="C97" s="6"/>
      <c r="D97" s="32"/>
      <c r="E97" s="21"/>
      <c r="F97" s="9"/>
      <c r="G97" s="31"/>
      <c r="H97" s="31"/>
      <c r="I97" s="9"/>
      <c r="J97" s="9"/>
      <c r="K97" s="24" t="str">
        <f t="shared" si="14"/>
        <v/>
      </c>
      <c r="L97" s="24" t="str">
        <f t="shared" si="15"/>
        <v/>
      </c>
      <c r="M97" s="24" t="str">
        <f t="shared" si="16"/>
        <v/>
      </c>
      <c r="N97" s="10" t="str">
        <f>[1]Profile!$B$2</f>
        <v>700101-1</v>
      </c>
      <c r="O97" s="11" t="e">
        <f>#REF!</f>
        <v>#REF!</v>
      </c>
      <c r="P97" s="1" t="str">
        <f t="shared" si="17"/>
        <v>0</v>
      </c>
      <c r="Q97" s="1" t="str">
        <f t="shared" si="18"/>
        <v>0</v>
      </c>
      <c r="R97" s="1" t="e">
        <f>ROUND(VLOOKUP($P97,[1]age!$A$2:$M$457,2,FALSE),1)</f>
        <v>#N/A</v>
      </c>
      <c r="S97" s="1" t="e">
        <f>ROUND(VLOOKUP($P97,[1]age!$A$2:$M$457,3,FALSE),1)</f>
        <v>#N/A</v>
      </c>
      <c r="T97" s="1" t="e">
        <f>ROUND(VLOOKUP($P97,[1]age!$A$2:$M$457,4,FALSE),1)</f>
        <v>#N/A</v>
      </c>
      <c r="U97" s="1" t="e">
        <f>ROUND(VLOOKUP($P97,[1]age!$A$2:$M$457,5,FALSE),1)</f>
        <v>#N/A</v>
      </c>
      <c r="V97" s="1" t="e">
        <f>ROUND(VLOOKUP($P97,[1]age!$A$2:$M$457,6,FALSE),1)</f>
        <v>#N/A</v>
      </c>
      <c r="W97" s="1" t="e">
        <f>ROUND(VLOOKUP($P97,[1]age!$A$2:$M$457,7,FALSE),1)</f>
        <v>#N/A</v>
      </c>
      <c r="X97" s="1" t="e">
        <f>ROUND(VLOOKUP($P97,[1]age!$A$2:$M$457,8,FALSE),1)</f>
        <v>#N/A</v>
      </c>
      <c r="Y97" s="1" t="e">
        <f>ROUND(VLOOKUP($P97,[1]age!$A$2:$M$457,9,FALSE),1)</f>
        <v>#N/A</v>
      </c>
      <c r="Z97" s="1" t="e">
        <f>ROUND(VLOOKUP($P97,[1]age!$A$2:$M$457,10,FALSE),1)</f>
        <v>#N/A</v>
      </c>
      <c r="AA97" s="1" t="e">
        <f>ROUND(VLOOKUP($P97,[1]age!$A$2:$M$457,11,FALSE),1)</f>
        <v>#N/A</v>
      </c>
      <c r="AB97" s="1" t="e">
        <f>ROUND(VLOOKUP($P97,[1]age!$A$2:$M$457,12,FALSE),1)</f>
        <v>#N/A</v>
      </c>
      <c r="AC97" s="1" t="e">
        <f>ROUND(VLOOKUP($P97,[1]age!$A$2:$M$457,13,FALSE),1)</f>
        <v>#N/A</v>
      </c>
      <c r="AD97" s="1" t="e">
        <f>ROUND(VLOOKUP($Q97,[1]ht!$A$2:$H$253,2,FALSE),1)</f>
        <v>#N/A</v>
      </c>
      <c r="AE97" s="1" t="e">
        <f>ROUND(VLOOKUP($Q97,[1]ht!$A$2:$H$253,3,FALSE),1)</f>
        <v>#N/A</v>
      </c>
      <c r="AF97" s="1" t="e">
        <f>ROUND(VLOOKUP($Q97,[1]ht!$A$2:$H$253,4,FALSE),1)</f>
        <v>#N/A</v>
      </c>
      <c r="AG97" s="1" t="e">
        <f>ROUND(VLOOKUP($Q97,[1]ht!$A$2:$H$253,5,FALSE),1)</f>
        <v>#N/A</v>
      </c>
      <c r="AH97" s="1" t="e">
        <f>ROUND(VLOOKUP($Q97,[1]ht!$A$2:$H$253,6,FALSE),1)</f>
        <v>#N/A</v>
      </c>
      <c r="AI97" s="1" t="e">
        <f>ROUND(VLOOKUP($Q97,[1]ht!$A$2:$H$253,7,FALSE),1)</f>
        <v>#N/A</v>
      </c>
      <c r="AJ97" s="1" t="e">
        <f>ROUND(VLOOKUP($Q97,[1]ht!$A$2:$H$253,8,FALSE),1)</f>
        <v>#N/A</v>
      </c>
    </row>
    <row r="98" spans="1:36">
      <c r="A98" s="5">
        <v>93</v>
      </c>
      <c r="B98" s="6"/>
      <c r="C98" s="6"/>
      <c r="D98" s="32"/>
      <c r="E98" s="21"/>
      <c r="F98" s="9"/>
      <c r="G98" s="31"/>
      <c r="H98" s="31"/>
      <c r="I98" s="9"/>
      <c r="J98" s="9"/>
      <c r="K98" s="24" t="str">
        <f t="shared" si="14"/>
        <v/>
      </c>
      <c r="L98" s="24" t="str">
        <f t="shared" si="15"/>
        <v/>
      </c>
      <c r="M98" s="24" t="str">
        <f t="shared" si="16"/>
        <v/>
      </c>
      <c r="N98" s="10" t="str">
        <f>[1]Profile!$B$2</f>
        <v>700101-1</v>
      </c>
      <c r="O98" s="11" t="e">
        <f>#REF!</f>
        <v>#REF!</v>
      </c>
      <c r="P98" s="1" t="str">
        <f t="shared" si="17"/>
        <v>0</v>
      </c>
      <c r="Q98" s="1" t="str">
        <f t="shared" si="18"/>
        <v>0</v>
      </c>
      <c r="R98" s="1" t="e">
        <f>ROUND(VLOOKUP($P98,[1]age!$A$2:$M$457,2,FALSE),1)</f>
        <v>#N/A</v>
      </c>
      <c r="S98" s="1" t="e">
        <f>ROUND(VLOOKUP($P98,[1]age!$A$2:$M$457,3,FALSE),1)</f>
        <v>#N/A</v>
      </c>
      <c r="T98" s="1" t="e">
        <f>ROUND(VLOOKUP($P98,[1]age!$A$2:$M$457,4,FALSE),1)</f>
        <v>#N/A</v>
      </c>
      <c r="U98" s="1" t="e">
        <f>ROUND(VLOOKUP($P98,[1]age!$A$2:$M$457,5,FALSE),1)</f>
        <v>#N/A</v>
      </c>
      <c r="V98" s="1" t="e">
        <f>ROUND(VLOOKUP($P98,[1]age!$A$2:$M$457,6,FALSE),1)</f>
        <v>#N/A</v>
      </c>
      <c r="W98" s="1" t="e">
        <f>ROUND(VLOOKUP($P98,[1]age!$A$2:$M$457,7,FALSE),1)</f>
        <v>#N/A</v>
      </c>
      <c r="X98" s="1" t="e">
        <f>ROUND(VLOOKUP($P98,[1]age!$A$2:$M$457,8,FALSE),1)</f>
        <v>#N/A</v>
      </c>
      <c r="Y98" s="1" t="e">
        <f>ROUND(VLOOKUP($P98,[1]age!$A$2:$M$457,9,FALSE),1)</f>
        <v>#N/A</v>
      </c>
      <c r="Z98" s="1" t="e">
        <f>ROUND(VLOOKUP($P98,[1]age!$A$2:$M$457,10,FALSE),1)</f>
        <v>#N/A</v>
      </c>
      <c r="AA98" s="1" t="e">
        <f>ROUND(VLOOKUP($P98,[1]age!$A$2:$M$457,11,FALSE),1)</f>
        <v>#N/A</v>
      </c>
      <c r="AB98" s="1" t="e">
        <f>ROUND(VLOOKUP($P98,[1]age!$A$2:$M$457,12,FALSE),1)</f>
        <v>#N/A</v>
      </c>
      <c r="AC98" s="1" t="e">
        <f>ROUND(VLOOKUP($P98,[1]age!$A$2:$M$457,13,FALSE),1)</f>
        <v>#N/A</v>
      </c>
      <c r="AD98" s="1" t="e">
        <f>ROUND(VLOOKUP($Q98,[1]ht!$A$2:$H$253,2,FALSE),1)</f>
        <v>#N/A</v>
      </c>
      <c r="AE98" s="1" t="e">
        <f>ROUND(VLOOKUP($Q98,[1]ht!$A$2:$H$253,3,FALSE),1)</f>
        <v>#N/A</v>
      </c>
      <c r="AF98" s="1" t="e">
        <f>ROUND(VLOOKUP($Q98,[1]ht!$A$2:$H$253,4,FALSE),1)</f>
        <v>#N/A</v>
      </c>
      <c r="AG98" s="1" t="e">
        <f>ROUND(VLOOKUP($Q98,[1]ht!$A$2:$H$253,5,FALSE),1)</f>
        <v>#N/A</v>
      </c>
      <c r="AH98" s="1" t="e">
        <f>ROUND(VLOOKUP($Q98,[1]ht!$A$2:$H$253,6,FALSE),1)</f>
        <v>#N/A</v>
      </c>
      <c r="AI98" s="1" t="e">
        <f>ROUND(VLOOKUP($Q98,[1]ht!$A$2:$H$253,7,FALSE),1)</f>
        <v>#N/A</v>
      </c>
      <c r="AJ98" s="1" t="e">
        <f>ROUND(VLOOKUP($Q98,[1]ht!$A$2:$H$253,8,FALSE),1)</f>
        <v>#N/A</v>
      </c>
    </row>
    <row r="99" spans="1:36">
      <c r="A99" s="5">
        <v>94</v>
      </c>
      <c r="B99" s="6"/>
      <c r="C99" s="6"/>
      <c r="D99" s="32"/>
      <c r="E99" s="21"/>
      <c r="F99" s="9"/>
      <c r="G99" s="31"/>
      <c r="H99" s="31"/>
      <c r="I99" s="9"/>
      <c r="J99" s="9"/>
      <c r="K99" s="24" t="str">
        <f t="shared" si="14"/>
        <v/>
      </c>
      <c r="L99" s="24" t="str">
        <f t="shared" si="15"/>
        <v/>
      </c>
      <c r="M99" s="24" t="str">
        <f t="shared" si="16"/>
        <v/>
      </c>
      <c r="N99" s="10" t="str">
        <f>[1]Profile!$B$2</f>
        <v>700101-1</v>
      </c>
      <c r="O99" s="11" t="e">
        <f>#REF!</f>
        <v>#REF!</v>
      </c>
      <c r="P99" s="1" t="str">
        <f t="shared" si="17"/>
        <v>0</v>
      </c>
      <c r="Q99" s="1" t="str">
        <f t="shared" si="18"/>
        <v>0</v>
      </c>
      <c r="R99" s="1" t="e">
        <f>ROUND(VLOOKUP($P99,[1]age!$A$2:$M$457,2,FALSE),1)</f>
        <v>#N/A</v>
      </c>
      <c r="S99" s="1" t="e">
        <f>ROUND(VLOOKUP($P99,[1]age!$A$2:$M$457,3,FALSE),1)</f>
        <v>#N/A</v>
      </c>
      <c r="T99" s="1" t="e">
        <f>ROUND(VLOOKUP($P99,[1]age!$A$2:$M$457,4,FALSE),1)</f>
        <v>#N/A</v>
      </c>
      <c r="U99" s="1" t="e">
        <f>ROUND(VLOOKUP($P99,[1]age!$A$2:$M$457,5,FALSE),1)</f>
        <v>#N/A</v>
      </c>
      <c r="V99" s="1" t="e">
        <f>ROUND(VLOOKUP($P99,[1]age!$A$2:$M$457,6,FALSE),1)</f>
        <v>#N/A</v>
      </c>
      <c r="W99" s="1" t="e">
        <f>ROUND(VLOOKUP($P99,[1]age!$A$2:$M$457,7,FALSE),1)</f>
        <v>#N/A</v>
      </c>
      <c r="X99" s="1" t="e">
        <f>ROUND(VLOOKUP($P99,[1]age!$A$2:$M$457,8,FALSE),1)</f>
        <v>#N/A</v>
      </c>
      <c r="Y99" s="1" t="e">
        <f>ROUND(VLOOKUP($P99,[1]age!$A$2:$M$457,9,FALSE),1)</f>
        <v>#N/A</v>
      </c>
      <c r="Z99" s="1" t="e">
        <f>ROUND(VLOOKUP($P99,[1]age!$A$2:$M$457,10,FALSE),1)</f>
        <v>#N/A</v>
      </c>
      <c r="AA99" s="1" t="e">
        <f>ROUND(VLOOKUP($P99,[1]age!$A$2:$M$457,11,FALSE),1)</f>
        <v>#N/A</v>
      </c>
      <c r="AB99" s="1" t="e">
        <f>ROUND(VLOOKUP($P99,[1]age!$A$2:$M$457,12,FALSE),1)</f>
        <v>#N/A</v>
      </c>
      <c r="AC99" s="1" t="e">
        <f>ROUND(VLOOKUP($P99,[1]age!$A$2:$M$457,13,FALSE),1)</f>
        <v>#N/A</v>
      </c>
      <c r="AD99" s="1" t="e">
        <f>ROUND(VLOOKUP($Q99,[1]ht!$A$2:$H$253,2,FALSE),1)</f>
        <v>#N/A</v>
      </c>
      <c r="AE99" s="1" t="e">
        <f>ROUND(VLOOKUP($Q99,[1]ht!$A$2:$H$253,3,FALSE),1)</f>
        <v>#N/A</v>
      </c>
      <c r="AF99" s="1" t="e">
        <f>ROUND(VLOOKUP($Q99,[1]ht!$A$2:$H$253,4,FALSE),1)</f>
        <v>#N/A</v>
      </c>
      <c r="AG99" s="1" t="e">
        <f>ROUND(VLOOKUP($Q99,[1]ht!$A$2:$H$253,5,FALSE),1)</f>
        <v>#N/A</v>
      </c>
      <c r="AH99" s="1" t="e">
        <f>ROUND(VLOOKUP($Q99,[1]ht!$A$2:$H$253,6,FALSE),1)</f>
        <v>#N/A</v>
      </c>
      <c r="AI99" s="1" t="e">
        <f>ROUND(VLOOKUP($Q99,[1]ht!$A$2:$H$253,7,FALSE),1)</f>
        <v>#N/A</v>
      </c>
      <c r="AJ99" s="1" t="e">
        <f>ROUND(VLOOKUP($Q99,[1]ht!$A$2:$H$253,8,FALSE),1)</f>
        <v>#N/A</v>
      </c>
    </row>
    <row r="100" spans="1:36">
      <c r="A100" s="5">
        <v>95</v>
      </c>
      <c r="B100" s="6"/>
      <c r="C100" s="6"/>
      <c r="D100" s="32"/>
      <c r="E100" s="21"/>
      <c r="F100" s="9"/>
      <c r="G100" s="31"/>
      <c r="H100" s="31"/>
      <c r="I100" s="9"/>
      <c r="J100" s="9"/>
      <c r="K100" s="24" t="str">
        <f t="shared" si="14"/>
        <v/>
      </c>
      <c r="L100" s="24" t="str">
        <f t="shared" si="15"/>
        <v/>
      </c>
      <c r="M100" s="24" t="str">
        <f t="shared" si="16"/>
        <v/>
      </c>
      <c r="N100" s="10" t="str">
        <f>[1]Profile!$B$2</f>
        <v>700101-1</v>
      </c>
      <c r="O100" s="11" t="e">
        <f>#REF!</f>
        <v>#REF!</v>
      </c>
      <c r="P100" s="1" t="str">
        <f t="shared" si="17"/>
        <v>0</v>
      </c>
      <c r="Q100" s="1" t="str">
        <f t="shared" si="18"/>
        <v>0</v>
      </c>
      <c r="R100" s="1" t="e">
        <f>ROUND(VLOOKUP($P100,[1]age!$A$2:$M$457,2,FALSE),1)</f>
        <v>#N/A</v>
      </c>
      <c r="S100" s="1" t="e">
        <f>ROUND(VLOOKUP($P100,[1]age!$A$2:$M$457,3,FALSE),1)</f>
        <v>#N/A</v>
      </c>
      <c r="T100" s="1" t="e">
        <f>ROUND(VLOOKUP($P100,[1]age!$A$2:$M$457,4,FALSE),1)</f>
        <v>#N/A</v>
      </c>
      <c r="U100" s="1" t="e">
        <f>ROUND(VLOOKUP($P100,[1]age!$A$2:$M$457,5,FALSE),1)</f>
        <v>#N/A</v>
      </c>
      <c r="V100" s="1" t="e">
        <f>ROUND(VLOOKUP($P100,[1]age!$A$2:$M$457,6,FALSE),1)</f>
        <v>#N/A</v>
      </c>
      <c r="W100" s="1" t="e">
        <f>ROUND(VLOOKUP($P100,[1]age!$A$2:$M$457,7,FALSE),1)</f>
        <v>#N/A</v>
      </c>
      <c r="X100" s="1" t="e">
        <f>ROUND(VLOOKUP($P100,[1]age!$A$2:$M$457,8,FALSE),1)</f>
        <v>#N/A</v>
      </c>
      <c r="Y100" s="1" t="e">
        <f>ROUND(VLOOKUP($P100,[1]age!$A$2:$M$457,9,FALSE),1)</f>
        <v>#N/A</v>
      </c>
      <c r="Z100" s="1" t="e">
        <f>ROUND(VLOOKUP($P100,[1]age!$A$2:$M$457,10,FALSE),1)</f>
        <v>#N/A</v>
      </c>
      <c r="AA100" s="1" t="e">
        <f>ROUND(VLOOKUP($P100,[1]age!$A$2:$M$457,11,FALSE),1)</f>
        <v>#N/A</v>
      </c>
      <c r="AB100" s="1" t="e">
        <f>ROUND(VLOOKUP($P100,[1]age!$A$2:$M$457,12,FALSE),1)</f>
        <v>#N/A</v>
      </c>
      <c r="AC100" s="1" t="e">
        <f>ROUND(VLOOKUP($P100,[1]age!$A$2:$M$457,13,FALSE),1)</f>
        <v>#N/A</v>
      </c>
      <c r="AD100" s="1" t="e">
        <f>ROUND(VLOOKUP($Q100,[1]ht!$A$2:$H$253,2,FALSE),1)</f>
        <v>#N/A</v>
      </c>
      <c r="AE100" s="1" t="e">
        <f>ROUND(VLOOKUP($Q100,[1]ht!$A$2:$H$253,3,FALSE),1)</f>
        <v>#N/A</v>
      </c>
      <c r="AF100" s="1" t="e">
        <f>ROUND(VLOOKUP($Q100,[1]ht!$A$2:$H$253,4,FALSE),1)</f>
        <v>#N/A</v>
      </c>
      <c r="AG100" s="1" t="e">
        <f>ROUND(VLOOKUP($Q100,[1]ht!$A$2:$H$253,5,FALSE),1)</f>
        <v>#N/A</v>
      </c>
      <c r="AH100" s="1" t="e">
        <f>ROUND(VLOOKUP($Q100,[1]ht!$A$2:$H$253,6,FALSE),1)</f>
        <v>#N/A</v>
      </c>
      <c r="AI100" s="1" t="e">
        <f>ROUND(VLOOKUP($Q100,[1]ht!$A$2:$H$253,7,FALSE),1)</f>
        <v>#N/A</v>
      </c>
      <c r="AJ100" s="1" t="e">
        <f>ROUND(VLOOKUP($Q100,[1]ht!$A$2:$H$253,8,FALSE),1)</f>
        <v>#N/A</v>
      </c>
    </row>
    <row r="101" spans="1:36">
      <c r="A101" s="5">
        <v>96</v>
      </c>
      <c r="B101" s="6"/>
      <c r="C101" s="6"/>
      <c r="D101" s="32"/>
      <c r="E101" s="21"/>
      <c r="F101" s="9"/>
      <c r="G101" s="31"/>
      <c r="H101" s="31"/>
      <c r="I101" s="9"/>
      <c r="J101" s="9"/>
      <c r="K101" s="24" t="str">
        <f t="shared" si="14"/>
        <v/>
      </c>
      <c r="L101" s="24" t="str">
        <f t="shared" si="15"/>
        <v/>
      </c>
      <c r="M101" s="24" t="str">
        <f t="shared" si="16"/>
        <v/>
      </c>
      <c r="N101" s="10" t="str">
        <f>[1]Profile!$B$2</f>
        <v>700101-1</v>
      </c>
      <c r="O101" s="11" t="e">
        <f>#REF!</f>
        <v>#REF!</v>
      </c>
      <c r="P101" s="1" t="str">
        <f t="shared" si="17"/>
        <v>0</v>
      </c>
      <c r="Q101" s="1" t="str">
        <f t="shared" si="18"/>
        <v>0</v>
      </c>
      <c r="R101" s="1" t="e">
        <f>ROUND(VLOOKUP($P101,[1]age!$A$2:$M$457,2,FALSE),1)</f>
        <v>#N/A</v>
      </c>
      <c r="S101" s="1" t="e">
        <f>ROUND(VLOOKUP($P101,[1]age!$A$2:$M$457,3,FALSE),1)</f>
        <v>#N/A</v>
      </c>
      <c r="T101" s="1" t="e">
        <f>ROUND(VLOOKUP($P101,[1]age!$A$2:$M$457,4,FALSE),1)</f>
        <v>#N/A</v>
      </c>
      <c r="U101" s="1" t="e">
        <f>ROUND(VLOOKUP($P101,[1]age!$A$2:$M$457,5,FALSE),1)</f>
        <v>#N/A</v>
      </c>
      <c r="V101" s="1" t="e">
        <f>ROUND(VLOOKUP($P101,[1]age!$A$2:$M$457,6,FALSE),1)</f>
        <v>#N/A</v>
      </c>
      <c r="W101" s="1" t="e">
        <f>ROUND(VLOOKUP($P101,[1]age!$A$2:$M$457,7,FALSE),1)</f>
        <v>#N/A</v>
      </c>
      <c r="X101" s="1" t="e">
        <f>ROUND(VLOOKUP($P101,[1]age!$A$2:$M$457,8,FALSE),1)</f>
        <v>#N/A</v>
      </c>
      <c r="Y101" s="1" t="e">
        <f>ROUND(VLOOKUP($P101,[1]age!$A$2:$M$457,9,FALSE),1)</f>
        <v>#N/A</v>
      </c>
      <c r="Z101" s="1" t="e">
        <f>ROUND(VLOOKUP($P101,[1]age!$A$2:$M$457,10,FALSE),1)</f>
        <v>#N/A</v>
      </c>
      <c r="AA101" s="1" t="e">
        <f>ROUND(VLOOKUP($P101,[1]age!$A$2:$M$457,11,FALSE),1)</f>
        <v>#N/A</v>
      </c>
      <c r="AB101" s="1" t="e">
        <f>ROUND(VLOOKUP($P101,[1]age!$A$2:$M$457,12,FALSE),1)</f>
        <v>#N/A</v>
      </c>
      <c r="AC101" s="1" t="e">
        <f>ROUND(VLOOKUP($P101,[1]age!$A$2:$M$457,13,FALSE),1)</f>
        <v>#N/A</v>
      </c>
      <c r="AD101" s="1" t="e">
        <f>ROUND(VLOOKUP($Q101,[1]ht!$A$2:$H$253,2,FALSE),1)</f>
        <v>#N/A</v>
      </c>
      <c r="AE101" s="1" t="e">
        <f>ROUND(VLOOKUP($Q101,[1]ht!$A$2:$H$253,3,FALSE),1)</f>
        <v>#N/A</v>
      </c>
      <c r="AF101" s="1" t="e">
        <f>ROUND(VLOOKUP($Q101,[1]ht!$A$2:$H$253,4,FALSE),1)</f>
        <v>#N/A</v>
      </c>
      <c r="AG101" s="1" t="e">
        <f>ROUND(VLOOKUP($Q101,[1]ht!$A$2:$H$253,5,FALSE),1)</f>
        <v>#N/A</v>
      </c>
      <c r="AH101" s="1" t="e">
        <f>ROUND(VLOOKUP($Q101,[1]ht!$A$2:$H$253,6,FALSE),1)</f>
        <v>#N/A</v>
      </c>
      <c r="AI101" s="1" t="e">
        <f>ROUND(VLOOKUP($Q101,[1]ht!$A$2:$H$253,7,FALSE),1)</f>
        <v>#N/A</v>
      </c>
      <c r="AJ101" s="1" t="e">
        <f>ROUND(VLOOKUP($Q101,[1]ht!$A$2:$H$253,8,FALSE),1)</f>
        <v>#N/A</v>
      </c>
    </row>
    <row r="102" spans="1:36">
      <c r="A102" s="5">
        <v>97</v>
      </c>
      <c r="B102" s="6"/>
      <c r="C102" s="6"/>
      <c r="D102" s="32"/>
      <c r="E102" s="21"/>
      <c r="F102" s="9"/>
      <c r="G102" s="31"/>
      <c r="H102" s="31"/>
      <c r="I102" s="9"/>
      <c r="J102" s="9"/>
      <c r="K102" s="24" t="str">
        <f t="shared" si="14"/>
        <v/>
      </c>
      <c r="L102" s="24" t="str">
        <f t="shared" si="15"/>
        <v/>
      </c>
      <c r="M102" s="24" t="str">
        <f t="shared" si="16"/>
        <v/>
      </c>
      <c r="N102" s="10" t="str">
        <f>[1]Profile!$B$2</f>
        <v>700101-1</v>
      </c>
      <c r="O102" s="11" t="e">
        <f>#REF!</f>
        <v>#REF!</v>
      </c>
      <c r="P102" s="1" t="str">
        <f t="shared" si="17"/>
        <v>0</v>
      </c>
      <c r="Q102" s="1" t="str">
        <f t="shared" si="18"/>
        <v>0</v>
      </c>
      <c r="R102" s="1" t="e">
        <f>ROUND(VLOOKUP($P102,[1]age!$A$2:$M$457,2,FALSE),1)</f>
        <v>#N/A</v>
      </c>
      <c r="S102" s="1" t="e">
        <f>ROUND(VLOOKUP($P102,[1]age!$A$2:$M$457,3,FALSE),1)</f>
        <v>#N/A</v>
      </c>
      <c r="T102" s="1" t="e">
        <f>ROUND(VLOOKUP($P102,[1]age!$A$2:$M$457,4,FALSE),1)</f>
        <v>#N/A</v>
      </c>
      <c r="U102" s="1" t="e">
        <f>ROUND(VLOOKUP($P102,[1]age!$A$2:$M$457,5,FALSE),1)</f>
        <v>#N/A</v>
      </c>
      <c r="V102" s="1" t="e">
        <f>ROUND(VLOOKUP($P102,[1]age!$A$2:$M$457,6,FALSE),1)</f>
        <v>#N/A</v>
      </c>
      <c r="W102" s="1" t="e">
        <f>ROUND(VLOOKUP($P102,[1]age!$A$2:$M$457,7,FALSE),1)</f>
        <v>#N/A</v>
      </c>
      <c r="X102" s="1" t="e">
        <f>ROUND(VLOOKUP($P102,[1]age!$A$2:$M$457,8,FALSE),1)</f>
        <v>#N/A</v>
      </c>
      <c r="Y102" s="1" t="e">
        <f>ROUND(VLOOKUP($P102,[1]age!$A$2:$M$457,9,FALSE),1)</f>
        <v>#N/A</v>
      </c>
      <c r="Z102" s="1" t="e">
        <f>ROUND(VLOOKUP($P102,[1]age!$A$2:$M$457,10,FALSE),1)</f>
        <v>#N/A</v>
      </c>
      <c r="AA102" s="1" t="e">
        <f>ROUND(VLOOKUP($P102,[1]age!$A$2:$M$457,11,FALSE),1)</f>
        <v>#N/A</v>
      </c>
      <c r="AB102" s="1" t="e">
        <f>ROUND(VLOOKUP($P102,[1]age!$A$2:$M$457,12,FALSE),1)</f>
        <v>#N/A</v>
      </c>
      <c r="AC102" s="1" t="e">
        <f>ROUND(VLOOKUP($P102,[1]age!$A$2:$M$457,13,FALSE),1)</f>
        <v>#N/A</v>
      </c>
      <c r="AD102" s="1" t="e">
        <f>ROUND(VLOOKUP($Q102,[1]ht!$A$2:$H$253,2,FALSE),1)</f>
        <v>#N/A</v>
      </c>
      <c r="AE102" s="1" t="e">
        <f>ROUND(VLOOKUP($Q102,[1]ht!$A$2:$H$253,3,FALSE),1)</f>
        <v>#N/A</v>
      </c>
      <c r="AF102" s="1" t="e">
        <f>ROUND(VLOOKUP($Q102,[1]ht!$A$2:$H$253,4,FALSE),1)</f>
        <v>#N/A</v>
      </c>
      <c r="AG102" s="1" t="e">
        <f>ROUND(VLOOKUP($Q102,[1]ht!$A$2:$H$253,5,FALSE),1)</f>
        <v>#N/A</v>
      </c>
      <c r="AH102" s="1" t="e">
        <f>ROUND(VLOOKUP($Q102,[1]ht!$A$2:$H$253,6,FALSE),1)</f>
        <v>#N/A</v>
      </c>
      <c r="AI102" s="1" t="e">
        <f>ROUND(VLOOKUP($Q102,[1]ht!$A$2:$H$253,7,FALSE),1)</f>
        <v>#N/A</v>
      </c>
      <c r="AJ102" s="1" t="e">
        <f>ROUND(VLOOKUP($Q102,[1]ht!$A$2:$H$253,8,FALSE),1)</f>
        <v>#N/A</v>
      </c>
    </row>
    <row r="103" spans="1:36">
      <c r="A103" s="5">
        <v>98</v>
      </c>
      <c r="B103" s="6"/>
      <c r="C103" s="6"/>
      <c r="D103" s="32"/>
      <c r="E103" s="21"/>
      <c r="F103" s="9"/>
      <c r="G103" s="31"/>
      <c r="H103" s="31"/>
      <c r="I103" s="9"/>
      <c r="J103" s="9"/>
      <c r="K103" s="24" t="str">
        <f t="shared" si="14"/>
        <v/>
      </c>
      <c r="L103" s="24" t="str">
        <f t="shared" si="15"/>
        <v/>
      </c>
      <c r="M103" s="24" t="str">
        <f t="shared" si="16"/>
        <v/>
      </c>
      <c r="N103" s="10" t="str">
        <f>[1]Profile!$B$2</f>
        <v>700101-1</v>
      </c>
      <c r="O103" s="11" t="e">
        <f>#REF!</f>
        <v>#REF!</v>
      </c>
      <c r="P103" s="1" t="str">
        <f t="shared" si="17"/>
        <v>0</v>
      </c>
      <c r="Q103" s="1" t="str">
        <f t="shared" si="18"/>
        <v>0</v>
      </c>
      <c r="R103" s="1" t="e">
        <f>ROUND(VLOOKUP($P103,[1]age!$A$2:$M$457,2,FALSE),1)</f>
        <v>#N/A</v>
      </c>
      <c r="S103" s="1" t="e">
        <f>ROUND(VLOOKUP($P103,[1]age!$A$2:$M$457,3,FALSE),1)</f>
        <v>#N/A</v>
      </c>
      <c r="T103" s="1" t="e">
        <f>ROUND(VLOOKUP($P103,[1]age!$A$2:$M$457,4,FALSE),1)</f>
        <v>#N/A</v>
      </c>
      <c r="U103" s="1" t="e">
        <f>ROUND(VLOOKUP($P103,[1]age!$A$2:$M$457,5,FALSE),1)</f>
        <v>#N/A</v>
      </c>
      <c r="V103" s="1" t="e">
        <f>ROUND(VLOOKUP($P103,[1]age!$A$2:$M$457,6,FALSE),1)</f>
        <v>#N/A</v>
      </c>
      <c r="W103" s="1" t="e">
        <f>ROUND(VLOOKUP($P103,[1]age!$A$2:$M$457,7,FALSE),1)</f>
        <v>#N/A</v>
      </c>
      <c r="X103" s="1" t="e">
        <f>ROUND(VLOOKUP($P103,[1]age!$A$2:$M$457,8,FALSE),1)</f>
        <v>#N/A</v>
      </c>
      <c r="Y103" s="1" t="e">
        <f>ROUND(VLOOKUP($P103,[1]age!$A$2:$M$457,9,FALSE),1)</f>
        <v>#N/A</v>
      </c>
      <c r="Z103" s="1" t="e">
        <f>ROUND(VLOOKUP($P103,[1]age!$A$2:$M$457,10,FALSE),1)</f>
        <v>#N/A</v>
      </c>
      <c r="AA103" s="1" t="e">
        <f>ROUND(VLOOKUP($P103,[1]age!$A$2:$M$457,11,FALSE),1)</f>
        <v>#N/A</v>
      </c>
      <c r="AB103" s="1" t="e">
        <f>ROUND(VLOOKUP($P103,[1]age!$A$2:$M$457,12,FALSE),1)</f>
        <v>#N/A</v>
      </c>
      <c r="AC103" s="1" t="e">
        <f>ROUND(VLOOKUP($P103,[1]age!$A$2:$M$457,13,FALSE),1)</f>
        <v>#N/A</v>
      </c>
      <c r="AD103" s="1" t="e">
        <f>ROUND(VLOOKUP($Q103,[1]ht!$A$2:$H$253,2,FALSE),1)</f>
        <v>#N/A</v>
      </c>
      <c r="AE103" s="1" t="e">
        <f>ROUND(VLOOKUP($Q103,[1]ht!$A$2:$H$253,3,FALSE),1)</f>
        <v>#N/A</v>
      </c>
      <c r="AF103" s="1" t="e">
        <f>ROUND(VLOOKUP($Q103,[1]ht!$A$2:$H$253,4,FALSE),1)</f>
        <v>#N/A</v>
      </c>
      <c r="AG103" s="1" t="e">
        <f>ROUND(VLOOKUP($Q103,[1]ht!$A$2:$H$253,5,FALSE),1)</f>
        <v>#N/A</v>
      </c>
      <c r="AH103" s="1" t="e">
        <f>ROUND(VLOOKUP($Q103,[1]ht!$A$2:$H$253,6,FALSE),1)</f>
        <v>#N/A</v>
      </c>
      <c r="AI103" s="1" t="e">
        <f>ROUND(VLOOKUP($Q103,[1]ht!$A$2:$H$253,7,FALSE),1)</f>
        <v>#N/A</v>
      </c>
      <c r="AJ103" s="1" t="e">
        <f>ROUND(VLOOKUP($Q103,[1]ht!$A$2:$H$253,8,FALSE),1)</f>
        <v>#N/A</v>
      </c>
    </row>
  </sheetData>
  <autoFilter ref="A4:M103">
    <filterColumn colId="6" showButton="0"/>
  </autoFilter>
  <mergeCells count="64">
    <mergeCell ref="BB20:BC20"/>
    <mergeCell ref="AM20:AN20"/>
    <mergeCell ref="AO20:AP20"/>
    <mergeCell ref="AQ20:AR20"/>
    <mergeCell ref="AS20:AU20"/>
    <mergeCell ref="AV20:AX20"/>
    <mergeCell ref="AY20:BA20"/>
    <mergeCell ref="BD13:BF13"/>
    <mergeCell ref="BD14:BF14"/>
    <mergeCell ref="AM18:AR18"/>
    <mergeCell ref="BB18:BC19"/>
    <mergeCell ref="AM19:AN19"/>
    <mergeCell ref="AO19:AP19"/>
    <mergeCell ref="AQ19:AR19"/>
    <mergeCell ref="AS19:AU19"/>
    <mergeCell ref="AV19:AX19"/>
    <mergeCell ref="AY19:BA19"/>
    <mergeCell ref="AL12:BC12"/>
    <mergeCell ref="AL13:AN14"/>
    <mergeCell ref="AO13:AQ14"/>
    <mergeCell ref="AR13:AT14"/>
    <mergeCell ref="AU13:AW14"/>
    <mergeCell ref="AX13:AZ14"/>
    <mergeCell ref="BA13:BC14"/>
    <mergeCell ref="O4:O5"/>
    <mergeCell ref="BA8:BC8"/>
    <mergeCell ref="BA9:BC9"/>
    <mergeCell ref="Q4:Q5"/>
    <mergeCell ref="R4:W4"/>
    <mergeCell ref="X4:AC4"/>
    <mergeCell ref="AD4:AJ4"/>
    <mergeCell ref="AL8:AN9"/>
    <mergeCell ref="AO8:AQ9"/>
    <mergeCell ref="AR8:AT9"/>
    <mergeCell ref="AU8:AW9"/>
    <mergeCell ref="AX8:AZ9"/>
    <mergeCell ref="AL7:BB7"/>
    <mergeCell ref="J4:J5"/>
    <mergeCell ref="K4:K5"/>
    <mergeCell ref="L4:L5"/>
    <mergeCell ref="M4:M5"/>
    <mergeCell ref="N4:N5"/>
    <mergeCell ref="A4:A5"/>
    <mergeCell ref="B4:B5"/>
    <mergeCell ref="D4:D5"/>
    <mergeCell ref="E4:E5"/>
    <mergeCell ref="F4:F5"/>
    <mergeCell ref="C4:C5"/>
    <mergeCell ref="B1:M1"/>
    <mergeCell ref="AL1:BF1"/>
    <mergeCell ref="B2:M2"/>
    <mergeCell ref="AL2:BB2"/>
    <mergeCell ref="B3:M3"/>
    <mergeCell ref="AL3:AN4"/>
    <mergeCell ref="AO3:AQ4"/>
    <mergeCell ref="AR3:AT4"/>
    <mergeCell ref="AU3:AW4"/>
    <mergeCell ref="AX3:AZ4"/>
    <mergeCell ref="BD4:BF4"/>
    <mergeCell ref="BD3:BF3"/>
    <mergeCell ref="P4:P5"/>
    <mergeCell ref="BA3:BC4"/>
    <mergeCell ref="G4:H4"/>
    <mergeCell ref="I4:I5"/>
  </mergeCells>
  <pageMargins left="0.15748031496062992" right="0.12" top="0.13" bottom="0.11811023622047245" header="0.15748031496062992" footer="7.874015748031496E-2"/>
  <pageSetup scale="9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03"/>
  <sheetViews>
    <sheetView zoomScale="80" zoomScaleNormal="80" workbookViewId="0">
      <selection activeCell="E6" sqref="E6"/>
    </sheetView>
  </sheetViews>
  <sheetFormatPr defaultRowHeight="21.75"/>
  <cols>
    <col min="1" max="1" width="5.140625" style="1" customWidth="1"/>
    <col min="2" max="2" width="23.5703125" style="1" customWidth="1"/>
    <col min="3" max="3" width="15.42578125" style="1" customWidth="1"/>
    <col min="4" max="4" width="9.140625" customWidth="1"/>
    <col min="5" max="5" width="7.85546875" customWidth="1"/>
    <col min="6" max="6" width="4.28515625" style="2" customWidth="1"/>
    <col min="7" max="7" width="5.7109375" style="2" customWidth="1"/>
    <col min="8" max="8" width="5.85546875" style="2" customWidth="1"/>
    <col min="9" max="9" width="6" style="2" customWidth="1"/>
    <col min="10" max="10" width="6.42578125" style="2" customWidth="1"/>
    <col min="11" max="11" width="17.7109375" style="2" customWidth="1"/>
    <col min="12" max="12" width="17.5703125" style="2" customWidth="1"/>
    <col min="13" max="13" width="18.42578125" style="2" customWidth="1"/>
    <col min="14" max="14" width="10.5703125" style="1" hidden="1" customWidth="1"/>
    <col min="15" max="15" width="10.42578125" style="1" hidden="1" customWidth="1"/>
    <col min="16" max="17" width="9.140625" style="1" hidden="1" customWidth="1"/>
    <col min="18" max="18" width="9.42578125" style="1" hidden="1" customWidth="1"/>
    <col min="19" max="29" width="9.140625" style="1" hidden="1" customWidth="1"/>
    <col min="30" max="30" width="7.85546875" style="1" hidden="1" customWidth="1"/>
    <col min="31" max="31" width="6.7109375" style="1" hidden="1" customWidth="1"/>
    <col min="32" max="32" width="7.85546875" style="1" hidden="1" customWidth="1"/>
    <col min="33" max="33" width="8.5703125" style="1" hidden="1" customWidth="1"/>
    <col min="34" max="34" width="8.28515625" style="1" hidden="1" customWidth="1"/>
    <col min="35" max="35" width="6.85546875" style="1" hidden="1" customWidth="1"/>
    <col min="36" max="36" width="9.140625" style="1" hidden="1" customWidth="1"/>
    <col min="37" max="37" width="9.140625" style="1" customWidth="1"/>
    <col min="38" max="58" width="5.42578125" style="1" customWidth="1"/>
    <col min="59" max="59" width="6.28515625" style="1" customWidth="1"/>
    <col min="60" max="16384" width="9.140625" style="1"/>
  </cols>
  <sheetData>
    <row r="1" spans="1:58" ht="29.25">
      <c r="A1"/>
      <c r="B1" s="206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AL1" s="222" t="s">
        <v>99</v>
      </c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</row>
    <row r="2" spans="1:58" ht="25.5">
      <c r="A2"/>
      <c r="B2" s="206" t="s">
        <v>682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AL2" s="223" t="s">
        <v>28</v>
      </c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/>
      <c r="BD2"/>
      <c r="BE2"/>
      <c r="BF2"/>
    </row>
    <row r="3" spans="1:58" ht="25.5">
      <c r="A3"/>
      <c r="B3" s="207" t="s">
        <v>801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AL3" s="224" t="s">
        <v>29</v>
      </c>
      <c r="AM3" s="224"/>
      <c r="AN3" s="224"/>
      <c r="AO3" s="215" t="s">
        <v>30</v>
      </c>
      <c r="AP3" s="215"/>
      <c r="AQ3" s="215"/>
      <c r="AR3" s="216" t="s">
        <v>31</v>
      </c>
      <c r="AS3" s="217"/>
      <c r="AT3" s="218"/>
      <c r="AU3" s="216" t="s">
        <v>32</v>
      </c>
      <c r="AV3" s="217"/>
      <c r="AW3" s="218"/>
      <c r="AX3" s="216" t="s">
        <v>33</v>
      </c>
      <c r="AY3" s="217"/>
      <c r="AZ3" s="218"/>
      <c r="BA3" s="216" t="s">
        <v>34</v>
      </c>
      <c r="BB3" s="217"/>
      <c r="BC3" s="218"/>
      <c r="BD3" s="225" t="s">
        <v>35</v>
      </c>
      <c r="BE3" s="226"/>
      <c r="BF3" s="227"/>
    </row>
    <row r="4" spans="1:58" ht="29.25" customHeight="1">
      <c r="A4" s="196" t="s">
        <v>27</v>
      </c>
      <c r="B4" s="198" t="s">
        <v>1</v>
      </c>
      <c r="C4" s="203" t="s">
        <v>97</v>
      </c>
      <c r="D4" s="200" t="s">
        <v>2</v>
      </c>
      <c r="E4" s="200" t="s">
        <v>3</v>
      </c>
      <c r="F4" s="202" t="s">
        <v>4</v>
      </c>
      <c r="G4" s="210" t="s">
        <v>5</v>
      </c>
      <c r="H4" s="211"/>
      <c r="I4" s="202" t="s">
        <v>6</v>
      </c>
      <c r="J4" s="202" t="s">
        <v>7</v>
      </c>
      <c r="K4" s="208" t="s">
        <v>8</v>
      </c>
      <c r="L4" s="208" t="s">
        <v>9</v>
      </c>
      <c r="M4" s="208" t="s">
        <v>10</v>
      </c>
      <c r="N4" s="209" t="s">
        <v>11</v>
      </c>
      <c r="O4" s="209" t="s">
        <v>0</v>
      </c>
      <c r="P4" s="205" t="s">
        <v>12</v>
      </c>
      <c r="Q4" s="205" t="s">
        <v>13</v>
      </c>
      <c r="R4" s="205" t="s">
        <v>14</v>
      </c>
      <c r="S4" s="205"/>
      <c r="T4" s="205"/>
      <c r="U4" s="205"/>
      <c r="V4" s="205"/>
      <c r="W4" s="205"/>
      <c r="X4" s="205" t="s">
        <v>15</v>
      </c>
      <c r="Y4" s="205"/>
      <c r="Z4" s="205"/>
      <c r="AA4" s="205"/>
      <c r="AB4" s="205"/>
      <c r="AC4" s="205"/>
      <c r="AD4" s="205" t="s">
        <v>16</v>
      </c>
      <c r="AE4" s="205"/>
      <c r="AF4" s="205"/>
      <c r="AG4" s="205"/>
      <c r="AH4" s="205"/>
      <c r="AI4" s="205"/>
      <c r="AJ4" s="205"/>
      <c r="AK4" s="38"/>
      <c r="AL4" s="224"/>
      <c r="AM4" s="224"/>
      <c r="AN4" s="224"/>
      <c r="AO4" s="215"/>
      <c r="AP4" s="215"/>
      <c r="AQ4" s="215"/>
      <c r="AR4" s="219"/>
      <c r="AS4" s="220"/>
      <c r="AT4" s="221"/>
      <c r="AU4" s="219"/>
      <c r="AV4" s="220"/>
      <c r="AW4" s="221"/>
      <c r="AX4" s="219"/>
      <c r="AY4" s="220"/>
      <c r="AZ4" s="221"/>
      <c r="BA4" s="219"/>
      <c r="BB4" s="220"/>
      <c r="BC4" s="221"/>
      <c r="BD4" s="225" t="s">
        <v>36</v>
      </c>
      <c r="BE4" s="226"/>
      <c r="BF4" s="227"/>
    </row>
    <row r="5" spans="1:58" ht="20.25" customHeight="1">
      <c r="A5" s="197"/>
      <c r="B5" s="198"/>
      <c r="C5" s="203"/>
      <c r="D5" s="200"/>
      <c r="E5" s="200"/>
      <c r="F5" s="202"/>
      <c r="G5" s="29" t="s">
        <v>17</v>
      </c>
      <c r="H5" s="29" t="s">
        <v>18</v>
      </c>
      <c r="I5" s="202"/>
      <c r="J5" s="202"/>
      <c r="K5" s="208"/>
      <c r="L5" s="208"/>
      <c r="M5" s="208"/>
      <c r="N5" s="209"/>
      <c r="O5" s="209"/>
      <c r="P5" s="205"/>
      <c r="Q5" s="205"/>
      <c r="R5" s="38" t="s">
        <v>19</v>
      </c>
      <c r="S5" s="38" t="s">
        <v>20</v>
      </c>
      <c r="T5" s="4" t="s">
        <v>21</v>
      </c>
      <c r="U5" s="4" t="s">
        <v>22</v>
      </c>
      <c r="V5" s="38" t="s">
        <v>23</v>
      </c>
      <c r="W5" s="38" t="s">
        <v>24</v>
      </c>
      <c r="X5" s="38" t="s">
        <v>19</v>
      </c>
      <c r="Y5" s="38" t="s">
        <v>20</v>
      </c>
      <c r="Z5" s="4" t="s">
        <v>21</v>
      </c>
      <c r="AA5" s="4" t="s">
        <v>22</v>
      </c>
      <c r="AB5" s="38" t="s">
        <v>23</v>
      </c>
      <c r="AC5" s="38" t="s">
        <v>24</v>
      </c>
      <c r="AD5" s="38" t="s">
        <v>19</v>
      </c>
      <c r="AE5" s="38" t="s">
        <v>20</v>
      </c>
      <c r="AF5" s="4" t="s">
        <v>21</v>
      </c>
      <c r="AG5" s="4" t="s">
        <v>22</v>
      </c>
      <c r="AH5" s="38" t="s">
        <v>23</v>
      </c>
      <c r="AI5" s="38" t="s">
        <v>24</v>
      </c>
      <c r="AJ5" s="2" t="s">
        <v>25</v>
      </c>
      <c r="AK5" s="2"/>
      <c r="AL5" s="17" t="s">
        <v>37</v>
      </c>
      <c r="AM5" s="17" t="s">
        <v>38</v>
      </c>
      <c r="AN5" s="14" t="s">
        <v>39</v>
      </c>
      <c r="AO5" s="13" t="s">
        <v>37</v>
      </c>
      <c r="AP5" s="13" t="s">
        <v>38</v>
      </c>
      <c r="AQ5" s="14" t="s">
        <v>39</v>
      </c>
      <c r="AR5" s="13" t="s">
        <v>37</v>
      </c>
      <c r="AS5" s="13" t="s">
        <v>38</v>
      </c>
      <c r="AT5" s="14" t="s">
        <v>39</v>
      </c>
      <c r="AU5" s="13" t="s">
        <v>37</v>
      </c>
      <c r="AV5" s="13" t="s">
        <v>38</v>
      </c>
      <c r="AW5" s="14" t="s">
        <v>39</v>
      </c>
      <c r="AX5" s="13" t="s">
        <v>37</v>
      </c>
      <c r="AY5" s="13" t="s">
        <v>38</v>
      </c>
      <c r="AZ5" s="14" t="s">
        <v>39</v>
      </c>
      <c r="BA5" s="13" t="s">
        <v>37</v>
      </c>
      <c r="BB5" s="13" t="s">
        <v>38</v>
      </c>
      <c r="BC5" s="14" t="s">
        <v>39</v>
      </c>
      <c r="BD5" s="15" t="s">
        <v>37</v>
      </c>
      <c r="BE5" s="15" t="s">
        <v>38</v>
      </c>
      <c r="BF5" s="15" t="s">
        <v>39</v>
      </c>
    </row>
    <row r="6" spans="1:58" ht="23.25">
      <c r="A6" s="165">
        <v>1</v>
      </c>
      <c r="B6" s="170" t="s">
        <v>685</v>
      </c>
      <c r="C6" s="175">
        <v>1959300022091</v>
      </c>
      <c r="D6" s="166" t="s">
        <v>686</v>
      </c>
      <c r="E6" s="167" t="s">
        <v>469</v>
      </c>
      <c r="F6" s="180">
        <v>2</v>
      </c>
      <c r="G6" s="30">
        <f>DATEDIF(D6,E6,"Y")</f>
        <v>13</v>
      </c>
      <c r="H6" s="30">
        <f>DATEDIF(D6,E6,"YM")</f>
        <v>3</v>
      </c>
      <c r="I6" s="186">
        <v>0</v>
      </c>
      <c r="J6" s="186">
        <v>0</v>
      </c>
      <c r="K6" s="24" t="str">
        <f t="shared" ref="K6:K69" si="0">IF(I6=0,"",IF(I6&gt;W6,"น้ำหนักมากเกินเกณฑ์",IF(I6&gt;V6,"น้ำหนักค่อนข้างมาก",IF(I6&gt;=U6,"น้ำหนักตามเกณฑ์",IF(I6&gt;=T6,"น้ำหนักค่อนข้างน้อย","น้ำหนักน้อยกว่าเกณฑ์")))))</f>
        <v/>
      </c>
      <c r="L6" s="24" t="str">
        <f t="shared" ref="L6:L69" si="1">IF(J6=0,"",IF(J6&gt;AC6,"สูง",IF(J6&gt;AB6,"ค่อนข้างสูง",IF(J6&gt;=AA6,"ส่วนสูงตามเกณฑ์",IF(J6&gt;=Z6,"ค่อนข้างเตี้ย","เตี้ย")))))</f>
        <v/>
      </c>
      <c r="M6" s="24" t="str">
        <f t="shared" ref="M6:M69" si="2">IF(I6=0,"",IF(I6&gt;AJ6,"อ้วน",IF(I6&gt;AI6,"เริ่มอ้วน",IF(I6&gt;AH6,"ท้วม",IF(I6&gt;=AG6,"สมส่วน",IF(I6&gt;=AF6,"ค่อนข้างผอม","ผอม"))))))</f>
        <v/>
      </c>
      <c r="N6" s="10" t="str">
        <f>[1]Profile!$B$2</f>
        <v>700101-1</v>
      </c>
      <c r="O6" s="11" t="e">
        <f>#REF!</f>
        <v>#REF!</v>
      </c>
      <c r="P6" s="1" t="str">
        <f t="shared" ref="P6:P69" si="3">CONCATENATE(F6,G6*12+H6)</f>
        <v>2159</v>
      </c>
      <c r="Q6" s="1" t="str">
        <f t="shared" ref="Q6:Q69" si="4">CONCATENATE(F6,ROUND(J6,0))</f>
        <v>20</v>
      </c>
      <c r="R6" s="1">
        <f>ROUND(VLOOKUP($P6,[1]age!$A$2:$M$457,2,FALSE),1)</f>
        <v>44</v>
      </c>
      <c r="S6" s="1">
        <f>ROUND(VLOOKUP($P6,[1]age!$A$2:$M$457,3,FALSE),1)</f>
        <v>6.6</v>
      </c>
      <c r="T6" s="1">
        <f>ROUND(VLOOKUP($P6,[1]age!$A$2:$M$457,4,FALSE),1)</f>
        <v>30.7</v>
      </c>
      <c r="U6" s="1">
        <f>ROUND(VLOOKUP($P6,[1]age!$A$2:$M$457,5,FALSE),1)</f>
        <v>33.700000000000003</v>
      </c>
      <c r="V6" s="1">
        <f>ROUND(VLOOKUP($P6,[1]age!$A$2:$M$457,6,FALSE),1)</f>
        <v>53.7</v>
      </c>
      <c r="W6" s="1">
        <f>ROUND(VLOOKUP($P6,[1]age!$A$2:$M$457,7,FALSE),1)</f>
        <v>57.2</v>
      </c>
      <c r="X6" s="1">
        <f>ROUND(VLOOKUP($P6,[1]age!$A$2:$M$457,8,FALSE),1)</f>
        <v>152.5</v>
      </c>
      <c r="Y6" s="1">
        <f>ROUND(VLOOKUP($P6,[1]age!$A$2:$M$457,9,FALSE),1)</f>
        <v>5.4</v>
      </c>
      <c r="Z6" s="1">
        <f>ROUND(VLOOKUP($P6,[1]age!$A$2:$M$457,10,FALSE),1)</f>
        <v>141.6</v>
      </c>
      <c r="AA6" s="1">
        <f>ROUND(VLOOKUP($P6,[1]age!$A$2:$M$457,11,FALSE),1)</f>
        <v>144.5</v>
      </c>
      <c r="AB6" s="1">
        <f>ROUND(VLOOKUP($P6,[1]age!$A$2:$M$457,12,FALSE),1)</f>
        <v>160.80000000000001</v>
      </c>
      <c r="AC6" s="1">
        <f>ROUND(VLOOKUP($P6,[1]age!$A$2:$M$457,13,FALSE),1)</f>
        <v>163.30000000000001</v>
      </c>
      <c r="AD6" s="1" t="e">
        <f>ROUND(VLOOKUP($Q6,[1]ht!$A$2:$H$253,2,FALSE),1)</f>
        <v>#N/A</v>
      </c>
      <c r="AE6" s="1" t="e">
        <f>ROUND(VLOOKUP($Q6,[1]ht!$A$2:$H$253,3,FALSE),1)</f>
        <v>#N/A</v>
      </c>
      <c r="AF6" s="1" t="e">
        <f>ROUND(VLOOKUP($Q6,[1]ht!$A$2:$H$253,4,FALSE),1)</f>
        <v>#N/A</v>
      </c>
      <c r="AG6" s="1" t="e">
        <f>ROUND(VLOOKUP($Q6,[1]ht!$A$2:$H$253,5,FALSE),1)</f>
        <v>#N/A</v>
      </c>
      <c r="AH6" s="1" t="e">
        <f>ROUND(VLOOKUP($Q6,[1]ht!$A$2:$H$253,6,FALSE),1)</f>
        <v>#N/A</v>
      </c>
      <c r="AI6" s="1" t="e">
        <f>ROUND(VLOOKUP($Q6,[1]ht!$A$2:$H$253,7,FALSE),1)</f>
        <v>#N/A</v>
      </c>
      <c r="AJ6" s="1" t="e">
        <f>ROUND(VLOOKUP($Q6,[1]ht!$A$2:$H$253,8,FALSE),1)</f>
        <v>#N/A</v>
      </c>
      <c r="AL6" s="181">
        <v>18</v>
      </c>
      <c r="AM6" s="181">
        <v>22</v>
      </c>
      <c r="AN6" s="184">
        <v>40</v>
      </c>
      <c r="AO6" s="181">
        <v>0</v>
      </c>
      <c r="AP6" s="181">
        <v>5</v>
      </c>
      <c r="AQ6" s="184">
        <v>5</v>
      </c>
      <c r="AR6" s="181">
        <v>7</v>
      </c>
      <c r="AS6" s="181">
        <v>2</v>
      </c>
      <c r="AT6" s="184">
        <f>AR6+AS6</f>
        <v>9</v>
      </c>
      <c r="AU6" s="181">
        <v>8</v>
      </c>
      <c r="AV6" s="181">
        <v>14</v>
      </c>
      <c r="AW6" s="184">
        <v>22</v>
      </c>
      <c r="AX6" s="181">
        <v>0</v>
      </c>
      <c r="AY6" s="181">
        <v>0</v>
      </c>
      <c r="AZ6" s="184">
        <f>AY6+AX6</f>
        <v>0</v>
      </c>
      <c r="BA6" s="181">
        <v>0</v>
      </c>
      <c r="BB6" s="181">
        <v>0</v>
      </c>
      <c r="BC6" s="184">
        <f>BB6+BA6</f>
        <v>0</v>
      </c>
      <c r="BD6" s="181">
        <f>AO6+AR6</f>
        <v>7</v>
      </c>
      <c r="BE6" s="181">
        <f>AP6+AS6</f>
        <v>7</v>
      </c>
      <c r="BF6" s="181">
        <f>AT6+AQ6</f>
        <v>14</v>
      </c>
    </row>
    <row r="7" spans="1:58" ht="23.25">
      <c r="A7" s="165">
        <v>2</v>
      </c>
      <c r="B7" s="171" t="s">
        <v>687</v>
      </c>
      <c r="C7" s="169" t="s">
        <v>688</v>
      </c>
      <c r="D7" s="166" t="s">
        <v>689</v>
      </c>
      <c r="E7" s="167" t="s">
        <v>469</v>
      </c>
      <c r="F7" s="180">
        <v>1</v>
      </c>
      <c r="G7" s="30">
        <f>DATEDIF(D7,E7,"Y")</f>
        <v>6</v>
      </c>
      <c r="H7" s="30">
        <f>DATEDIF(D7,E7,"YM")</f>
        <v>0</v>
      </c>
      <c r="I7" s="186">
        <v>17.899999999999999</v>
      </c>
      <c r="J7" s="186">
        <v>110</v>
      </c>
      <c r="K7" s="24" t="str">
        <f t="shared" si="0"/>
        <v>น้ำหนักตามเกณฑ์</v>
      </c>
      <c r="L7" s="24" t="str">
        <f t="shared" si="1"/>
        <v>ส่วนสูงตามเกณฑ์</v>
      </c>
      <c r="M7" s="24" t="str">
        <f t="shared" si="2"/>
        <v>สมส่วน</v>
      </c>
      <c r="N7" s="10" t="str">
        <f>[1]Profile!$B$2</f>
        <v>700101-1</v>
      </c>
      <c r="O7" s="11" t="e">
        <f>#REF!</f>
        <v>#REF!</v>
      </c>
      <c r="P7" s="1" t="str">
        <f t="shared" si="3"/>
        <v>172</v>
      </c>
      <c r="Q7" s="1" t="str">
        <f t="shared" si="4"/>
        <v>1110</v>
      </c>
      <c r="R7" s="1">
        <f>ROUND(VLOOKUP($P7,[1]age!$A$2:$M$457,2,FALSE),1)</f>
        <v>21.4</v>
      </c>
      <c r="S7" s="1">
        <f>ROUND(VLOOKUP($P7,[1]age!$A$2:$M$457,3,FALSE),1)</f>
        <v>2.9</v>
      </c>
      <c r="T7" s="1">
        <f>ROUND(VLOOKUP($P7,[1]age!$A$2:$M$457,4,FALSE),1)</f>
        <v>15.5</v>
      </c>
      <c r="U7" s="1">
        <f>ROUND(VLOOKUP($P7,[1]age!$A$2:$M$457,5,FALSE),1)</f>
        <v>16.600000000000001</v>
      </c>
      <c r="V7" s="1">
        <f>ROUND(VLOOKUP($P7,[1]age!$A$2:$M$457,6,FALSE),1)</f>
        <v>25.4</v>
      </c>
      <c r="W7" s="1">
        <f>ROUND(VLOOKUP($P7,[1]age!$A$2:$M$457,7,FALSE),1)</f>
        <v>27.2</v>
      </c>
      <c r="X7" s="1">
        <f>ROUND(VLOOKUP($P7,[1]age!$A$2:$M$457,8,FALSE),1)</f>
        <v>114.5</v>
      </c>
      <c r="Y7" s="1">
        <f>ROUND(VLOOKUP($P7,[1]age!$A$2:$M$457,9,FALSE),1)</f>
        <v>4.5999999999999996</v>
      </c>
      <c r="Z7" s="1">
        <f>ROUND(VLOOKUP($P7,[1]age!$A$2:$M$457,10,FALSE),1)</f>
        <v>105.4</v>
      </c>
      <c r="AA7" s="1">
        <f>ROUND(VLOOKUP($P7,[1]age!$A$2:$M$457,11,FALSE),1)</f>
        <v>107.7</v>
      </c>
      <c r="AB7" s="1">
        <f>ROUND(VLOOKUP($P7,[1]age!$A$2:$M$457,12,FALSE),1)</f>
        <v>121.3</v>
      </c>
      <c r="AC7" s="1">
        <f>ROUND(VLOOKUP($P7,[1]age!$A$2:$M$457,13,FALSE),1)</f>
        <v>123.6</v>
      </c>
      <c r="AD7" s="1">
        <f>ROUND(VLOOKUP($Q7,[1]ht!$A$2:$H$253,2,FALSE),1)</f>
        <v>19.2</v>
      </c>
      <c r="AE7" s="1">
        <f>ROUND(VLOOKUP($Q7,[1]ht!$A$2:$H$253,3,FALSE),1)</f>
        <v>1.8</v>
      </c>
      <c r="AF7" s="1">
        <f>ROUND(VLOOKUP($Q7,[1]ht!$A$2:$H$253,4,FALSE),1)</f>
        <v>15.7</v>
      </c>
      <c r="AG7" s="1">
        <f>ROUND(VLOOKUP($Q7,[1]ht!$A$2:$H$253,5,FALSE),1)</f>
        <v>16.399999999999999</v>
      </c>
      <c r="AH7" s="1">
        <f>ROUND(VLOOKUP($Q7,[1]ht!$A$2:$H$253,6,FALSE),1)</f>
        <v>21.6</v>
      </c>
      <c r="AI7" s="1">
        <f>ROUND(VLOOKUP($Q7,[1]ht!$A$2:$H$253,7,FALSE),1)</f>
        <v>22.7</v>
      </c>
      <c r="AJ7" s="1">
        <f>ROUND(VLOOKUP($Q7,[1]ht!$A$2:$H$253,8,FALSE),1)</f>
        <v>24.8</v>
      </c>
      <c r="AL7" s="212" t="s">
        <v>40</v>
      </c>
      <c r="AM7" s="212"/>
      <c r="AN7" s="212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/>
      <c r="BD7"/>
      <c r="BE7"/>
      <c r="BF7"/>
    </row>
    <row r="8" spans="1:58">
      <c r="A8" s="165">
        <v>3</v>
      </c>
      <c r="B8" s="171" t="s">
        <v>690</v>
      </c>
      <c r="C8" s="169" t="s">
        <v>691</v>
      </c>
      <c r="D8" s="166" t="s">
        <v>692</v>
      </c>
      <c r="E8" s="167" t="s">
        <v>469</v>
      </c>
      <c r="F8" s="180">
        <v>1</v>
      </c>
      <c r="G8" s="30">
        <f t="shared" ref="G8:G31" si="5">DATEDIF(D8,E8,"Y")</f>
        <v>6</v>
      </c>
      <c r="H8" s="30">
        <f t="shared" ref="H8:H31" si="6">DATEDIF(D8,E8,"YM")</f>
        <v>9</v>
      </c>
      <c r="I8" s="186">
        <v>17</v>
      </c>
      <c r="J8" s="186">
        <v>115</v>
      </c>
      <c r="K8" s="24" t="str">
        <f t="shared" si="0"/>
        <v>น้ำหนักค่อนข้างน้อย</v>
      </c>
      <c r="L8" s="24" t="str">
        <f t="shared" si="1"/>
        <v>ส่วนสูงตามเกณฑ์</v>
      </c>
      <c r="M8" s="24" t="str">
        <f t="shared" si="2"/>
        <v>ผอม</v>
      </c>
      <c r="N8" s="10" t="str">
        <f>[1]Profile!$B$2</f>
        <v>700101-1</v>
      </c>
      <c r="O8" s="11" t="e">
        <f>#REF!</f>
        <v>#REF!</v>
      </c>
      <c r="P8" s="1" t="str">
        <f t="shared" si="3"/>
        <v>181</v>
      </c>
      <c r="Q8" s="1" t="str">
        <f t="shared" si="4"/>
        <v>1115</v>
      </c>
      <c r="R8" s="1">
        <f>ROUND(VLOOKUP($P8,[1]age!$A$2:$M$457,2,FALSE),1)</f>
        <v>23.4</v>
      </c>
      <c r="S8" s="1">
        <f>ROUND(VLOOKUP($P8,[1]age!$A$2:$M$457,3,FALSE),1)</f>
        <v>3.4</v>
      </c>
      <c r="T8" s="1">
        <f>ROUND(VLOOKUP($P8,[1]age!$A$2:$M$457,4,FALSE),1)</f>
        <v>16.7</v>
      </c>
      <c r="U8" s="1">
        <f>ROUND(VLOOKUP($P8,[1]age!$A$2:$M$457,5,FALSE),1)</f>
        <v>17.899999999999999</v>
      </c>
      <c r="V8" s="1">
        <f>ROUND(VLOOKUP($P8,[1]age!$A$2:$M$457,6,FALSE),1)</f>
        <v>27.9</v>
      </c>
      <c r="W8" s="1">
        <f>ROUND(VLOOKUP($P8,[1]age!$A$2:$M$457,7,FALSE),1)</f>
        <v>30.1</v>
      </c>
      <c r="X8" s="1">
        <f>ROUND(VLOOKUP($P8,[1]age!$A$2:$M$457,8,FALSE),1)</f>
        <v>118.8</v>
      </c>
      <c r="Y8" s="1">
        <f>ROUND(VLOOKUP($P8,[1]age!$A$2:$M$457,9,FALSE),1)</f>
        <v>4.8</v>
      </c>
      <c r="Z8" s="1">
        <f>ROUND(VLOOKUP($P8,[1]age!$A$2:$M$457,10,FALSE),1)</f>
        <v>109.2</v>
      </c>
      <c r="AA8" s="1">
        <f>ROUND(VLOOKUP($P8,[1]age!$A$2:$M$457,11,FALSE),1)</f>
        <v>111.6</v>
      </c>
      <c r="AB8" s="1">
        <f>ROUND(VLOOKUP($P8,[1]age!$A$2:$M$457,12,FALSE),1)</f>
        <v>126</v>
      </c>
      <c r="AC8" s="1">
        <f>ROUND(VLOOKUP($P8,[1]age!$A$2:$M$457,13,FALSE),1)</f>
        <v>128.4</v>
      </c>
      <c r="AD8" s="1">
        <f>ROUND(VLOOKUP($Q8,[1]ht!$A$2:$H$253,2,FALSE),1)</f>
        <v>21.1</v>
      </c>
      <c r="AE8" s="1">
        <f>ROUND(VLOOKUP($Q8,[1]ht!$A$2:$H$253,3,FALSE),1)</f>
        <v>2</v>
      </c>
      <c r="AF8" s="1">
        <f>ROUND(VLOOKUP($Q8,[1]ht!$A$2:$H$253,4,FALSE),1)</f>
        <v>17.100000000000001</v>
      </c>
      <c r="AG8" s="1">
        <f>ROUND(VLOOKUP($Q8,[1]ht!$A$2:$H$253,5,FALSE),1)</f>
        <v>17.899999999999999</v>
      </c>
      <c r="AH8" s="1">
        <f>ROUND(VLOOKUP($Q8,[1]ht!$A$2:$H$253,6,FALSE),1)</f>
        <v>23.8</v>
      </c>
      <c r="AI8" s="1">
        <f>ROUND(VLOOKUP($Q8,[1]ht!$A$2:$H$253,7,FALSE),1)</f>
        <v>25</v>
      </c>
      <c r="AJ8" s="1">
        <f>ROUND(VLOOKUP($Q8,[1]ht!$A$2:$H$253,8,FALSE),1)</f>
        <v>27.4</v>
      </c>
      <c r="AL8" s="215" t="s">
        <v>41</v>
      </c>
      <c r="AM8" s="215"/>
      <c r="AN8" s="215"/>
      <c r="AO8" s="215" t="s">
        <v>42</v>
      </c>
      <c r="AP8" s="215"/>
      <c r="AQ8" s="215"/>
      <c r="AR8" s="215" t="s">
        <v>43</v>
      </c>
      <c r="AS8" s="215"/>
      <c r="AT8" s="215"/>
      <c r="AU8" s="215" t="s">
        <v>44</v>
      </c>
      <c r="AV8" s="215"/>
      <c r="AW8" s="215"/>
      <c r="AX8" s="216" t="s">
        <v>45</v>
      </c>
      <c r="AY8" s="217"/>
      <c r="AZ8" s="218"/>
      <c r="BA8" s="214" t="s">
        <v>46</v>
      </c>
      <c r="BB8" s="214"/>
      <c r="BC8" s="214"/>
      <c r="BD8"/>
      <c r="BE8"/>
      <c r="BF8"/>
    </row>
    <row r="9" spans="1:58">
      <c r="A9" s="165">
        <v>4</v>
      </c>
      <c r="B9" s="171" t="s">
        <v>693</v>
      </c>
      <c r="C9" s="169" t="s">
        <v>694</v>
      </c>
      <c r="D9" s="166" t="s">
        <v>695</v>
      </c>
      <c r="E9" s="167" t="s">
        <v>469</v>
      </c>
      <c r="F9" s="180">
        <v>1</v>
      </c>
      <c r="G9" s="30">
        <f t="shared" si="5"/>
        <v>6</v>
      </c>
      <c r="H9" s="30">
        <f t="shared" si="6"/>
        <v>6</v>
      </c>
      <c r="I9" s="186">
        <v>17</v>
      </c>
      <c r="J9" s="186">
        <v>114</v>
      </c>
      <c r="K9" s="24" t="str">
        <f t="shared" si="0"/>
        <v>น้ำหนักค่อนข้างน้อย</v>
      </c>
      <c r="L9" s="24" t="str">
        <f t="shared" si="1"/>
        <v>ส่วนสูงตามเกณฑ์</v>
      </c>
      <c r="M9" s="24" t="str">
        <f t="shared" si="2"/>
        <v>ค่อนข้างผอม</v>
      </c>
      <c r="N9" s="10" t="str">
        <f>[1]Profile!$B$2</f>
        <v>700101-1</v>
      </c>
      <c r="O9" s="11" t="e">
        <f>#REF!</f>
        <v>#REF!</v>
      </c>
      <c r="P9" s="1" t="str">
        <f t="shared" si="3"/>
        <v>178</v>
      </c>
      <c r="Q9" s="1" t="str">
        <f t="shared" si="4"/>
        <v>1114</v>
      </c>
      <c r="R9" s="1">
        <f>ROUND(VLOOKUP($P9,[1]age!$A$2:$M$457,2,FALSE),1)</f>
        <v>22.7</v>
      </c>
      <c r="S9" s="1">
        <f>ROUND(VLOOKUP($P9,[1]age!$A$2:$M$457,3,FALSE),1)</f>
        <v>3.2</v>
      </c>
      <c r="T9" s="1">
        <f>ROUND(VLOOKUP($P9,[1]age!$A$2:$M$457,4,FALSE),1)</f>
        <v>16.2</v>
      </c>
      <c r="U9" s="1">
        <f>ROUND(VLOOKUP($P9,[1]age!$A$2:$M$457,5,FALSE),1)</f>
        <v>17.399999999999999</v>
      </c>
      <c r="V9" s="1">
        <f>ROUND(VLOOKUP($P9,[1]age!$A$2:$M$457,6,FALSE),1)</f>
        <v>27</v>
      </c>
      <c r="W9" s="1">
        <f>ROUND(VLOOKUP($P9,[1]age!$A$2:$M$457,7,FALSE),1)</f>
        <v>29.1</v>
      </c>
      <c r="X9" s="1">
        <f>ROUND(VLOOKUP($P9,[1]age!$A$2:$M$457,8,FALSE),1)</f>
        <v>117.4</v>
      </c>
      <c r="Y9" s="1">
        <f>ROUND(VLOOKUP($P9,[1]age!$A$2:$M$457,9,FALSE),1)</f>
        <v>4.8</v>
      </c>
      <c r="Z9" s="1">
        <f>ROUND(VLOOKUP($P9,[1]age!$A$2:$M$457,10,FALSE),1)</f>
        <v>107.9</v>
      </c>
      <c r="AA9" s="1">
        <f>ROUND(VLOOKUP($P9,[1]age!$A$2:$M$457,11,FALSE),1)</f>
        <v>110.3</v>
      </c>
      <c r="AB9" s="1">
        <f>ROUND(VLOOKUP($P9,[1]age!$A$2:$M$457,12,FALSE),1)</f>
        <v>124.5</v>
      </c>
      <c r="AC9" s="1">
        <f>ROUND(VLOOKUP($P9,[1]age!$A$2:$M$457,13,FALSE),1)</f>
        <v>126.9</v>
      </c>
      <c r="AD9" s="1">
        <f>ROUND(VLOOKUP($Q9,[1]ht!$A$2:$H$253,2,FALSE),1)</f>
        <v>20.7</v>
      </c>
      <c r="AE9" s="1">
        <f>ROUND(VLOOKUP($Q9,[1]ht!$A$2:$H$253,3,FALSE),1)</f>
        <v>1.9</v>
      </c>
      <c r="AF9" s="1">
        <f>ROUND(VLOOKUP($Q9,[1]ht!$A$2:$H$253,4,FALSE),1)</f>
        <v>16.8</v>
      </c>
      <c r="AG9" s="1">
        <f>ROUND(VLOOKUP($Q9,[1]ht!$A$2:$H$253,5,FALSE),1)</f>
        <v>17.5</v>
      </c>
      <c r="AH9" s="1">
        <f>ROUND(VLOOKUP($Q9,[1]ht!$A$2:$H$253,6,FALSE),1)</f>
        <v>23.3</v>
      </c>
      <c r="AI9" s="1">
        <f>ROUND(VLOOKUP($Q9,[1]ht!$A$2:$H$253,7,FALSE),1)</f>
        <v>24.5</v>
      </c>
      <c r="AJ9" s="1">
        <f>ROUND(VLOOKUP($Q9,[1]ht!$A$2:$H$253,8,FALSE),1)</f>
        <v>26.9</v>
      </c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9"/>
      <c r="AY9" s="220"/>
      <c r="AZ9" s="221"/>
      <c r="BA9" s="214" t="s">
        <v>47</v>
      </c>
      <c r="BB9" s="214"/>
      <c r="BC9" s="214"/>
      <c r="BD9"/>
      <c r="BE9"/>
      <c r="BF9"/>
    </row>
    <row r="10" spans="1:58" ht="24.75" customHeight="1">
      <c r="A10" s="165">
        <v>5</v>
      </c>
      <c r="B10" s="171" t="s">
        <v>696</v>
      </c>
      <c r="C10" s="169" t="s">
        <v>697</v>
      </c>
      <c r="D10" s="166" t="s">
        <v>698</v>
      </c>
      <c r="E10" s="167" t="s">
        <v>469</v>
      </c>
      <c r="F10" s="180">
        <v>1</v>
      </c>
      <c r="G10" s="30">
        <f t="shared" si="5"/>
        <v>6</v>
      </c>
      <c r="H10" s="30">
        <f t="shared" si="6"/>
        <v>2</v>
      </c>
      <c r="I10" s="186">
        <v>21</v>
      </c>
      <c r="J10" s="186">
        <v>125</v>
      </c>
      <c r="K10" s="24" t="str">
        <f t="shared" si="0"/>
        <v>น้ำหนักตามเกณฑ์</v>
      </c>
      <c r="L10" s="24" t="str">
        <f t="shared" si="1"/>
        <v>สูง</v>
      </c>
      <c r="M10" s="24" t="str">
        <f t="shared" si="2"/>
        <v>ค่อนข้างผอม</v>
      </c>
      <c r="N10" s="10" t="str">
        <f>[1]Profile!$B$2</f>
        <v>700101-1</v>
      </c>
      <c r="O10" s="11" t="e">
        <f>#REF!</f>
        <v>#REF!</v>
      </c>
      <c r="P10" s="1" t="str">
        <f t="shared" si="3"/>
        <v>174</v>
      </c>
      <c r="Q10" s="1" t="str">
        <f t="shared" si="4"/>
        <v>1125</v>
      </c>
      <c r="R10" s="1">
        <f>ROUND(VLOOKUP($P10,[1]age!$A$2:$M$457,2,FALSE),1)</f>
        <v>21.9</v>
      </c>
      <c r="S10" s="1">
        <f>ROUND(VLOOKUP($P10,[1]age!$A$2:$M$457,3,FALSE),1)</f>
        <v>3</v>
      </c>
      <c r="T10" s="1">
        <f>ROUND(VLOOKUP($P10,[1]age!$A$2:$M$457,4,FALSE),1)</f>
        <v>15.8</v>
      </c>
      <c r="U10" s="1">
        <f>ROUND(VLOOKUP($P10,[1]age!$A$2:$M$457,5,FALSE),1)</f>
        <v>16.899999999999999</v>
      </c>
      <c r="V10" s="1">
        <f>ROUND(VLOOKUP($P10,[1]age!$A$2:$M$457,6,FALSE),1)</f>
        <v>25.9</v>
      </c>
      <c r="W10" s="1">
        <f>ROUND(VLOOKUP($P10,[1]age!$A$2:$M$457,7,FALSE),1)</f>
        <v>27.9</v>
      </c>
      <c r="X10" s="1">
        <f>ROUND(VLOOKUP($P10,[1]age!$A$2:$M$457,8,FALSE),1)</f>
        <v>115.6</v>
      </c>
      <c r="Y10" s="1">
        <f>ROUND(VLOOKUP($P10,[1]age!$A$2:$M$457,9,FALSE),1)</f>
        <v>4.5999999999999996</v>
      </c>
      <c r="Z10" s="1">
        <f>ROUND(VLOOKUP($P10,[1]age!$A$2:$M$457,10,FALSE),1)</f>
        <v>106.3</v>
      </c>
      <c r="AA10" s="1">
        <f>ROUND(VLOOKUP($P10,[1]age!$A$2:$M$457,11,FALSE),1)</f>
        <v>108.6</v>
      </c>
      <c r="AB10" s="1">
        <f>ROUND(VLOOKUP($P10,[1]age!$A$2:$M$457,12,FALSE),1)</f>
        <v>122.4</v>
      </c>
      <c r="AC10" s="1">
        <f>ROUND(VLOOKUP($P10,[1]age!$A$2:$M$457,13,FALSE),1)</f>
        <v>124.8</v>
      </c>
      <c r="AD10" s="1">
        <f>ROUND(VLOOKUP($Q10,[1]ht!$A$2:$H$253,2,FALSE),1)</f>
        <v>25.7</v>
      </c>
      <c r="AE10" s="1">
        <f>ROUND(VLOOKUP($Q10,[1]ht!$A$2:$H$253,3,FALSE),1)</f>
        <v>2.7</v>
      </c>
      <c r="AF10" s="1">
        <f>ROUND(VLOOKUP($Q10,[1]ht!$A$2:$H$253,4,FALSE),1)</f>
        <v>20.399999999999999</v>
      </c>
      <c r="AG10" s="1">
        <f>ROUND(VLOOKUP($Q10,[1]ht!$A$2:$H$253,5,FALSE),1)</f>
        <v>21.3</v>
      </c>
      <c r="AH10" s="1">
        <f>ROUND(VLOOKUP($Q10,[1]ht!$A$2:$H$253,6,FALSE),1)</f>
        <v>29.3</v>
      </c>
      <c r="AI10" s="1">
        <f>ROUND(VLOOKUP($Q10,[1]ht!$A$2:$H$253,7,FALSE),1)</f>
        <v>31</v>
      </c>
      <c r="AJ10" s="1">
        <f>ROUND(VLOOKUP($Q10,[1]ht!$A$2:$H$253,8,FALSE),1)</f>
        <v>34.5</v>
      </c>
      <c r="AL10" s="16" t="s">
        <v>37</v>
      </c>
      <c r="AM10" s="16" t="s">
        <v>38</v>
      </c>
      <c r="AN10" s="14" t="s">
        <v>39</v>
      </c>
      <c r="AO10" s="16" t="s">
        <v>37</v>
      </c>
      <c r="AP10" s="16" t="s">
        <v>38</v>
      </c>
      <c r="AQ10" s="14" t="s">
        <v>39</v>
      </c>
      <c r="AR10" s="16" t="s">
        <v>37</v>
      </c>
      <c r="AS10" s="16" t="s">
        <v>38</v>
      </c>
      <c r="AT10" s="14" t="s">
        <v>39</v>
      </c>
      <c r="AU10" s="16" t="s">
        <v>37</v>
      </c>
      <c r="AV10" s="16" t="s">
        <v>38</v>
      </c>
      <c r="AW10" s="14" t="s">
        <v>39</v>
      </c>
      <c r="AX10" s="16" t="s">
        <v>37</v>
      </c>
      <c r="AY10" s="16" t="s">
        <v>38</v>
      </c>
      <c r="AZ10" s="14" t="s">
        <v>39</v>
      </c>
      <c r="BA10" s="39" t="s">
        <v>37</v>
      </c>
      <c r="BB10" s="39" t="s">
        <v>38</v>
      </c>
      <c r="BC10" s="39" t="s">
        <v>39</v>
      </c>
      <c r="BD10"/>
      <c r="BE10"/>
      <c r="BF10"/>
    </row>
    <row r="11" spans="1:58" ht="23.25">
      <c r="A11" s="165">
        <v>6</v>
      </c>
      <c r="B11" s="171" t="s">
        <v>699</v>
      </c>
      <c r="C11" s="169" t="s">
        <v>700</v>
      </c>
      <c r="D11" s="166" t="s">
        <v>701</v>
      </c>
      <c r="E11" s="167" t="s">
        <v>469</v>
      </c>
      <c r="F11" s="180">
        <v>1</v>
      </c>
      <c r="G11" s="30">
        <f t="shared" si="5"/>
        <v>7</v>
      </c>
      <c r="H11" s="30">
        <f t="shared" si="6"/>
        <v>0</v>
      </c>
      <c r="I11" s="186">
        <v>18.600000000000001</v>
      </c>
      <c r="J11" s="186">
        <v>115</v>
      </c>
      <c r="K11" s="24" t="str">
        <f t="shared" si="0"/>
        <v>น้ำหนักตามเกณฑ์</v>
      </c>
      <c r="L11" s="24" t="str">
        <f t="shared" si="1"/>
        <v>ส่วนสูงตามเกณฑ์</v>
      </c>
      <c r="M11" s="24" t="str">
        <f t="shared" si="2"/>
        <v>สมส่วน</v>
      </c>
      <c r="N11" s="10" t="str">
        <f>[1]Profile!$B$2</f>
        <v>700101-1</v>
      </c>
      <c r="O11" s="11" t="e">
        <f>#REF!</f>
        <v>#REF!</v>
      </c>
      <c r="P11" s="1" t="str">
        <f t="shared" si="3"/>
        <v>184</v>
      </c>
      <c r="Q11" s="1" t="str">
        <f t="shared" si="4"/>
        <v>1115</v>
      </c>
      <c r="R11" s="1">
        <f>ROUND(VLOOKUP($P11,[1]age!$A$2:$M$457,2,FALSE),1)</f>
        <v>24.1</v>
      </c>
      <c r="S11" s="1">
        <f>ROUND(VLOOKUP($P11,[1]age!$A$2:$M$457,3,FALSE),1)</f>
        <v>3.5</v>
      </c>
      <c r="T11" s="1">
        <f>ROUND(VLOOKUP($P11,[1]age!$A$2:$M$457,4,FALSE),1)</f>
        <v>17.100000000000001</v>
      </c>
      <c r="U11" s="1">
        <f>ROUND(VLOOKUP($P11,[1]age!$A$2:$M$457,5,FALSE),1)</f>
        <v>18.3</v>
      </c>
      <c r="V11" s="1">
        <f>ROUND(VLOOKUP($P11,[1]age!$A$2:$M$457,6,FALSE),1)</f>
        <v>28.8</v>
      </c>
      <c r="W11" s="1">
        <f>ROUND(VLOOKUP($P11,[1]age!$A$2:$M$457,7,FALSE),1)</f>
        <v>31</v>
      </c>
      <c r="X11" s="1">
        <f>ROUND(VLOOKUP($P11,[1]age!$A$2:$M$457,8,FALSE),1)</f>
        <v>120.1</v>
      </c>
      <c r="Y11" s="1">
        <f>ROUND(VLOOKUP($P11,[1]age!$A$2:$M$457,9,FALSE),1)</f>
        <v>4.9000000000000004</v>
      </c>
      <c r="Z11" s="1">
        <f>ROUND(VLOOKUP($P11,[1]age!$A$2:$M$457,10,FALSE),1)</f>
        <v>110.4</v>
      </c>
      <c r="AA11" s="1">
        <f>ROUND(VLOOKUP($P11,[1]age!$A$2:$M$457,11,FALSE),1)</f>
        <v>112.8</v>
      </c>
      <c r="AB11" s="1">
        <f>ROUND(VLOOKUP($P11,[1]age!$A$2:$M$457,12,FALSE),1)</f>
        <v>127.4</v>
      </c>
      <c r="AC11" s="1">
        <f>ROUND(VLOOKUP($P11,[1]age!$A$2:$M$457,13,FALSE),1)</f>
        <v>129.80000000000001</v>
      </c>
      <c r="AD11" s="1">
        <f>ROUND(VLOOKUP($Q11,[1]ht!$A$2:$H$253,2,FALSE),1)</f>
        <v>21.1</v>
      </c>
      <c r="AE11" s="1">
        <f>ROUND(VLOOKUP($Q11,[1]ht!$A$2:$H$253,3,FALSE),1)</f>
        <v>2</v>
      </c>
      <c r="AF11" s="1">
        <f>ROUND(VLOOKUP($Q11,[1]ht!$A$2:$H$253,4,FALSE),1)</f>
        <v>17.100000000000001</v>
      </c>
      <c r="AG11" s="1">
        <f>ROUND(VLOOKUP($Q11,[1]ht!$A$2:$H$253,5,FALSE),1)</f>
        <v>17.899999999999999</v>
      </c>
      <c r="AH11" s="1">
        <f>ROUND(VLOOKUP($Q11,[1]ht!$A$2:$H$253,6,FALSE),1)</f>
        <v>23.8</v>
      </c>
      <c r="AI11" s="1">
        <f>ROUND(VLOOKUP($Q11,[1]ht!$A$2:$H$253,7,FALSE),1)</f>
        <v>25</v>
      </c>
      <c r="AJ11" s="1">
        <f>ROUND(VLOOKUP($Q11,[1]ht!$A$2:$H$253,8,FALSE),1)</f>
        <v>27.4</v>
      </c>
      <c r="AL11" s="183">
        <v>2</v>
      </c>
      <c r="AM11" s="183">
        <v>7</v>
      </c>
      <c r="AN11" s="185">
        <f>AM11+AL11</f>
        <v>9</v>
      </c>
      <c r="AO11" s="183">
        <v>1</v>
      </c>
      <c r="AP11" s="183">
        <v>2</v>
      </c>
      <c r="AQ11" s="185">
        <f>AP11+AO11</f>
        <v>3</v>
      </c>
      <c r="AR11" s="183">
        <v>12</v>
      </c>
      <c r="AS11" s="183">
        <v>11</v>
      </c>
      <c r="AT11" s="185">
        <f>AS11+AR11</f>
        <v>23</v>
      </c>
      <c r="AU11" s="183">
        <v>0</v>
      </c>
      <c r="AV11" s="183">
        <v>0</v>
      </c>
      <c r="AW11" s="185">
        <f>AV11+AU11</f>
        <v>0</v>
      </c>
      <c r="AX11" s="183">
        <v>1</v>
      </c>
      <c r="AY11" s="183">
        <v>1</v>
      </c>
      <c r="AZ11" s="185">
        <f>AY11+AX11</f>
        <v>2</v>
      </c>
      <c r="BA11" s="183">
        <f>AL11+AO11</f>
        <v>3</v>
      </c>
      <c r="BB11" s="183">
        <f>AM11+AP11</f>
        <v>9</v>
      </c>
      <c r="BC11" s="183">
        <f>AN11+AQ11</f>
        <v>12</v>
      </c>
      <c r="BD11"/>
      <c r="BE11"/>
      <c r="BF11"/>
    </row>
    <row r="12" spans="1:58" ht="23.25">
      <c r="A12" s="165">
        <v>7</v>
      </c>
      <c r="B12" s="171" t="s">
        <v>702</v>
      </c>
      <c r="C12" s="169" t="s">
        <v>703</v>
      </c>
      <c r="D12" s="166" t="s">
        <v>704</v>
      </c>
      <c r="E12" s="167" t="s">
        <v>469</v>
      </c>
      <c r="F12" s="180">
        <v>1</v>
      </c>
      <c r="G12" s="30">
        <f t="shared" si="5"/>
        <v>6</v>
      </c>
      <c r="H12" s="30">
        <f t="shared" si="6"/>
        <v>1</v>
      </c>
      <c r="I12" s="186">
        <v>19.3</v>
      </c>
      <c r="J12" s="186">
        <v>112</v>
      </c>
      <c r="K12" s="24" t="str">
        <f t="shared" si="0"/>
        <v>น้ำหนักตามเกณฑ์</v>
      </c>
      <c r="L12" s="24" t="str">
        <f t="shared" si="1"/>
        <v>ส่วนสูงตามเกณฑ์</v>
      </c>
      <c r="M12" s="24" t="str">
        <f t="shared" si="2"/>
        <v>สมส่วน</v>
      </c>
      <c r="N12" s="10" t="str">
        <f>[1]Profile!$B$2</f>
        <v>700101-1</v>
      </c>
      <c r="O12" s="11" t="e">
        <f>#REF!</f>
        <v>#REF!</v>
      </c>
      <c r="P12" s="1" t="str">
        <f t="shared" si="3"/>
        <v>173</v>
      </c>
      <c r="Q12" s="1" t="str">
        <f t="shared" si="4"/>
        <v>1112</v>
      </c>
      <c r="R12" s="1">
        <f>ROUND(VLOOKUP($P12,[1]age!$A$2:$M$457,2,FALSE),1)</f>
        <v>21.6</v>
      </c>
      <c r="S12" s="1">
        <f>ROUND(VLOOKUP($P12,[1]age!$A$2:$M$457,3,FALSE),1)</f>
        <v>3</v>
      </c>
      <c r="T12" s="1">
        <f>ROUND(VLOOKUP($P12,[1]age!$A$2:$M$457,4,FALSE),1)</f>
        <v>15.6</v>
      </c>
      <c r="U12" s="1">
        <f>ROUND(VLOOKUP($P12,[1]age!$A$2:$M$457,5,FALSE),1)</f>
        <v>16.7</v>
      </c>
      <c r="V12" s="1">
        <f>ROUND(VLOOKUP($P12,[1]age!$A$2:$M$457,6,FALSE),1)</f>
        <v>25.6</v>
      </c>
      <c r="W12" s="1">
        <f>ROUND(VLOOKUP($P12,[1]age!$A$2:$M$457,7,FALSE),1)</f>
        <v>27.6</v>
      </c>
      <c r="X12" s="1">
        <f>ROUND(VLOOKUP($P12,[1]age!$A$2:$M$457,8,FALSE),1)</f>
        <v>115.1</v>
      </c>
      <c r="Y12" s="1">
        <f>ROUND(VLOOKUP($P12,[1]age!$A$2:$M$457,9,FALSE),1)</f>
        <v>4.5999999999999996</v>
      </c>
      <c r="Z12" s="1">
        <f>ROUND(VLOOKUP($P12,[1]age!$A$2:$M$457,10,FALSE),1)</f>
        <v>105.9</v>
      </c>
      <c r="AA12" s="1">
        <f>ROUND(VLOOKUP($P12,[1]age!$A$2:$M$457,11,FALSE),1)</f>
        <v>108.1</v>
      </c>
      <c r="AB12" s="1">
        <f>ROUND(VLOOKUP($P12,[1]age!$A$2:$M$457,12,FALSE),1)</f>
        <v>121.9</v>
      </c>
      <c r="AC12" s="1">
        <f>ROUND(VLOOKUP($P12,[1]age!$A$2:$M$457,13,FALSE),1)</f>
        <v>124.2</v>
      </c>
      <c r="AD12" s="1">
        <f>ROUND(VLOOKUP($Q12,[1]ht!$A$2:$H$253,2,FALSE),1)</f>
        <v>19.899999999999999</v>
      </c>
      <c r="AE12" s="1">
        <f>ROUND(VLOOKUP($Q12,[1]ht!$A$2:$H$253,3,FALSE),1)</f>
        <v>1.8</v>
      </c>
      <c r="AF12" s="1">
        <f>ROUND(VLOOKUP($Q12,[1]ht!$A$2:$H$253,4,FALSE),1)</f>
        <v>16.2</v>
      </c>
      <c r="AG12" s="1">
        <f>ROUND(VLOOKUP($Q12,[1]ht!$A$2:$H$253,5,FALSE),1)</f>
        <v>16.899999999999999</v>
      </c>
      <c r="AH12" s="1">
        <f>ROUND(VLOOKUP($Q12,[1]ht!$A$2:$H$253,6,FALSE),1)</f>
        <v>22.3</v>
      </c>
      <c r="AI12" s="1">
        <f>ROUND(VLOOKUP($Q12,[1]ht!$A$2:$H$253,7,FALSE),1)</f>
        <v>23.5</v>
      </c>
      <c r="AJ12" s="1">
        <f>ROUND(VLOOKUP($Q12,[1]ht!$A$2:$H$253,8,FALSE),1)</f>
        <v>25.7</v>
      </c>
      <c r="AL12" s="213" t="s">
        <v>48</v>
      </c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/>
      <c r="BE12"/>
      <c r="BF12"/>
    </row>
    <row r="13" spans="1:58">
      <c r="A13" s="165">
        <v>8</v>
      </c>
      <c r="B13" s="171" t="s">
        <v>705</v>
      </c>
      <c r="C13" s="169" t="s">
        <v>706</v>
      </c>
      <c r="D13" s="166" t="s">
        <v>707</v>
      </c>
      <c r="E13" s="167" t="s">
        <v>469</v>
      </c>
      <c r="F13" s="180">
        <v>1</v>
      </c>
      <c r="G13" s="30">
        <f t="shared" si="5"/>
        <v>5</v>
      </c>
      <c r="H13" s="30">
        <f t="shared" si="6"/>
        <v>11</v>
      </c>
      <c r="I13" s="186">
        <v>16</v>
      </c>
      <c r="J13" s="186">
        <v>109.8</v>
      </c>
      <c r="K13" s="24" t="str">
        <f t="shared" si="0"/>
        <v>น้ำหนักค่อนข้างน้อย</v>
      </c>
      <c r="L13" s="24" t="str">
        <f t="shared" si="1"/>
        <v>ส่วนสูงตามเกณฑ์</v>
      </c>
      <c r="M13" s="24" t="str">
        <f t="shared" si="2"/>
        <v>ค่อนข้างผอม</v>
      </c>
      <c r="N13" s="10" t="str">
        <f>[1]Profile!$B$2</f>
        <v>700101-1</v>
      </c>
      <c r="O13" s="11" t="e">
        <f>#REF!</f>
        <v>#REF!</v>
      </c>
      <c r="P13" s="1" t="str">
        <f t="shared" si="3"/>
        <v>171</v>
      </c>
      <c r="Q13" s="1" t="str">
        <f t="shared" si="4"/>
        <v>1110</v>
      </c>
      <c r="R13" s="1">
        <f>ROUND(VLOOKUP($P13,[1]age!$A$2:$M$457,2,FALSE),1)</f>
        <v>21.3</v>
      </c>
      <c r="S13" s="1">
        <f>ROUND(VLOOKUP($P13,[1]age!$A$2:$M$457,3,FALSE),1)</f>
        <v>2.9</v>
      </c>
      <c r="T13" s="1">
        <f>ROUND(VLOOKUP($P13,[1]age!$A$2:$M$457,4,FALSE),1)</f>
        <v>15.5</v>
      </c>
      <c r="U13" s="1">
        <f>ROUND(VLOOKUP($P13,[1]age!$A$2:$M$457,5,FALSE),1)</f>
        <v>16.5</v>
      </c>
      <c r="V13" s="1">
        <f>ROUND(VLOOKUP($P13,[1]age!$A$2:$M$457,6,FALSE),1)</f>
        <v>25.2</v>
      </c>
      <c r="W13" s="1">
        <f>ROUND(VLOOKUP($P13,[1]age!$A$2:$M$457,7,FALSE),1)</f>
        <v>27</v>
      </c>
      <c r="X13" s="1">
        <f>ROUND(VLOOKUP($P13,[1]age!$A$2:$M$457,8,FALSE),1)</f>
        <v>114.1</v>
      </c>
      <c r="Y13" s="1">
        <f>ROUND(VLOOKUP($P13,[1]age!$A$2:$M$457,9,FALSE),1)</f>
        <v>4.5</v>
      </c>
      <c r="Z13" s="1">
        <f>ROUND(VLOOKUP($P13,[1]age!$A$2:$M$457,10,FALSE),1)</f>
        <v>105</v>
      </c>
      <c r="AA13" s="1">
        <f>ROUND(VLOOKUP($P13,[1]age!$A$2:$M$457,11,FALSE),1)</f>
        <v>107.2</v>
      </c>
      <c r="AB13" s="1">
        <f>ROUND(VLOOKUP($P13,[1]age!$A$2:$M$457,12,FALSE),1)</f>
        <v>120.8</v>
      </c>
      <c r="AC13" s="1">
        <f>ROUND(VLOOKUP($P13,[1]age!$A$2:$M$457,13,FALSE),1)</f>
        <v>123.1</v>
      </c>
      <c r="AD13" s="1">
        <f>ROUND(VLOOKUP($Q13,[1]ht!$A$2:$H$253,2,FALSE),1)</f>
        <v>19.2</v>
      </c>
      <c r="AE13" s="1">
        <f>ROUND(VLOOKUP($Q13,[1]ht!$A$2:$H$253,3,FALSE),1)</f>
        <v>1.8</v>
      </c>
      <c r="AF13" s="1">
        <f>ROUND(VLOOKUP($Q13,[1]ht!$A$2:$H$253,4,FALSE),1)</f>
        <v>15.7</v>
      </c>
      <c r="AG13" s="1">
        <f>ROUND(VLOOKUP($Q13,[1]ht!$A$2:$H$253,5,FALSE),1)</f>
        <v>16.399999999999999</v>
      </c>
      <c r="AH13" s="1">
        <f>ROUND(VLOOKUP($Q13,[1]ht!$A$2:$H$253,6,FALSE),1)</f>
        <v>21.6</v>
      </c>
      <c r="AI13" s="1">
        <f>ROUND(VLOOKUP($Q13,[1]ht!$A$2:$H$253,7,FALSE),1)</f>
        <v>22.7</v>
      </c>
      <c r="AJ13" s="1">
        <f>ROUND(VLOOKUP($Q13,[1]ht!$A$2:$H$253,8,FALSE),1)</f>
        <v>24.8</v>
      </c>
      <c r="AL13" s="215" t="s">
        <v>49</v>
      </c>
      <c r="AM13" s="215"/>
      <c r="AN13" s="215"/>
      <c r="AO13" s="216" t="s">
        <v>50</v>
      </c>
      <c r="AP13" s="217"/>
      <c r="AQ13" s="218"/>
      <c r="AR13" s="216" t="s">
        <v>51</v>
      </c>
      <c r="AS13" s="217"/>
      <c r="AT13" s="218"/>
      <c r="AU13" s="216" t="s">
        <v>52</v>
      </c>
      <c r="AV13" s="217"/>
      <c r="AW13" s="218"/>
      <c r="AX13" s="216" t="s">
        <v>53</v>
      </c>
      <c r="AY13" s="217"/>
      <c r="AZ13" s="218"/>
      <c r="BA13" s="216" t="s">
        <v>54</v>
      </c>
      <c r="BB13" s="217"/>
      <c r="BC13" s="218"/>
      <c r="BD13" s="242" t="s">
        <v>55</v>
      </c>
      <c r="BE13" s="243"/>
      <c r="BF13" s="244"/>
    </row>
    <row r="14" spans="1:58">
      <c r="A14" s="165">
        <v>9</v>
      </c>
      <c r="B14" s="171" t="s">
        <v>708</v>
      </c>
      <c r="C14" s="169" t="s">
        <v>709</v>
      </c>
      <c r="D14" s="166" t="s">
        <v>710</v>
      </c>
      <c r="E14" s="167" t="s">
        <v>469</v>
      </c>
      <c r="F14" s="180">
        <v>1</v>
      </c>
      <c r="G14" s="30">
        <f t="shared" si="5"/>
        <v>6</v>
      </c>
      <c r="H14" s="30">
        <f t="shared" si="6"/>
        <v>8</v>
      </c>
      <c r="I14" s="186">
        <v>14</v>
      </c>
      <c r="J14" s="186">
        <v>120</v>
      </c>
      <c r="K14" s="24" t="str">
        <f t="shared" si="0"/>
        <v>น้ำหนักน้อยกว่าเกณฑ์</v>
      </c>
      <c r="L14" s="24" t="str">
        <f t="shared" si="1"/>
        <v>ส่วนสูงตามเกณฑ์</v>
      </c>
      <c r="M14" s="24" t="str">
        <f t="shared" si="2"/>
        <v>ผอม</v>
      </c>
      <c r="N14" s="10" t="str">
        <f>[1]Profile!$B$2</f>
        <v>700101-1</v>
      </c>
      <c r="O14" s="11" t="e">
        <f>#REF!</f>
        <v>#REF!</v>
      </c>
      <c r="P14" s="1" t="str">
        <f t="shared" si="3"/>
        <v>180</v>
      </c>
      <c r="Q14" s="1" t="str">
        <f t="shared" si="4"/>
        <v>1120</v>
      </c>
      <c r="R14" s="1">
        <f>ROUND(VLOOKUP($P14,[1]age!$A$2:$M$457,2,FALSE),1)</f>
        <v>23.2</v>
      </c>
      <c r="S14" s="1">
        <f>ROUND(VLOOKUP($P14,[1]age!$A$2:$M$457,3,FALSE),1)</f>
        <v>3.3</v>
      </c>
      <c r="T14" s="1">
        <f>ROUND(VLOOKUP($P14,[1]age!$A$2:$M$457,4,FALSE),1)</f>
        <v>16.5</v>
      </c>
      <c r="U14" s="1">
        <f>ROUND(VLOOKUP($P14,[1]age!$A$2:$M$457,5,FALSE),1)</f>
        <v>17.7</v>
      </c>
      <c r="V14" s="1">
        <f>ROUND(VLOOKUP($P14,[1]age!$A$2:$M$457,6,FALSE),1)</f>
        <v>27.6</v>
      </c>
      <c r="W14" s="1">
        <f>ROUND(VLOOKUP($P14,[1]age!$A$2:$M$457,7,FALSE),1)</f>
        <v>29.8</v>
      </c>
      <c r="X14" s="1">
        <f>ROUND(VLOOKUP($P14,[1]age!$A$2:$M$457,8,FALSE),1)</f>
        <v>118.4</v>
      </c>
      <c r="Y14" s="1">
        <f>ROUND(VLOOKUP($P14,[1]age!$A$2:$M$457,9,FALSE),1)</f>
        <v>4.8</v>
      </c>
      <c r="Z14" s="1">
        <f>ROUND(VLOOKUP($P14,[1]age!$A$2:$M$457,10,FALSE),1)</f>
        <v>108.9</v>
      </c>
      <c r="AA14" s="1">
        <f>ROUND(VLOOKUP($P14,[1]age!$A$2:$M$457,11,FALSE),1)</f>
        <v>111.2</v>
      </c>
      <c r="AB14" s="1">
        <f>ROUND(VLOOKUP($P14,[1]age!$A$2:$M$457,12,FALSE),1)</f>
        <v>125.5</v>
      </c>
      <c r="AC14" s="1">
        <f>ROUND(VLOOKUP($P14,[1]age!$A$2:$M$457,13,FALSE),1)</f>
        <v>127.9</v>
      </c>
      <c r="AD14" s="1">
        <f>ROUND(VLOOKUP($Q14,[1]ht!$A$2:$H$253,2,FALSE),1)</f>
        <v>23.3</v>
      </c>
      <c r="AE14" s="1">
        <f>ROUND(VLOOKUP($Q14,[1]ht!$A$2:$H$253,3,FALSE),1)</f>
        <v>2.2999999999999998</v>
      </c>
      <c r="AF14" s="1">
        <f>ROUND(VLOOKUP($Q14,[1]ht!$A$2:$H$253,4,FALSE),1)</f>
        <v>18.7</v>
      </c>
      <c r="AG14" s="1">
        <f>ROUND(VLOOKUP($Q14,[1]ht!$A$2:$H$253,5,FALSE),1)</f>
        <v>19.5</v>
      </c>
      <c r="AH14" s="1">
        <f>ROUND(VLOOKUP($Q14,[1]ht!$A$2:$H$253,6,FALSE),1)</f>
        <v>26.4</v>
      </c>
      <c r="AI14" s="1">
        <f>ROUND(VLOOKUP($Q14,[1]ht!$A$2:$H$253,7,FALSE),1)</f>
        <v>27.9</v>
      </c>
      <c r="AJ14" s="1">
        <f>ROUND(VLOOKUP($Q14,[1]ht!$A$2:$H$253,8,FALSE),1)</f>
        <v>30.8</v>
      </c>
      <c r="AL14" s="215"/>
      <c r="AM14" s="215"/>
      <c r="AN14" s="215"/>
      <c r="AO14" s="219"/>
      <c r="AP14" s="220"/>
      <c r="AQ14" s="221"/>
      <c r="AR14" s="219"/>
      <c r="AS14" s="220"/>
      <c r="AT14" s="221"/>
      <c r="AU14" s="219"/>
      <c r="AV14" s="220"/>
      <c r="AW14" s="221"/>
      <c r="AX14" s="219"/>
      <c r="AY14" s="220"/>
      <c r="AZ14" s="221"/>
      <c r="BA14" s="219"/>
      <c r="BB14" s="220"/>
      <c r="BC14" s="221"/>
      <c r="BD14" s="228" t="s">
        <v>56</v>
      </c>
      <c r="BE14" s="229"/>
      <c r="BF14" s="230"/>
    </row>
    <row r="15" spans="1:58">
      <c r="A15" s="165">
        <v>10</v>
      </c>
      <c r="B15" s="171" t="s">
        <v>711</v>
      </c>
      <c r="C15" s="169" t="s">
        <v>712</v>
      </c>
      <c r="D15" s="166" t="s">
        <v>713</v>
      </c>
      <c r="E15" s="167" t="s">
        <v>469</v>
      </c>
      <c r="F15" s="180">
        <v>2</v>
      </c>
      <c r="G15" s="30">
        <f t="shared" si="5"/>
        <v>6</v>
      </c>
      <c r="H15" s="30">
        <f t="shared" si="6"/>
        <v>0</v>
      </c>
      <c r="I15" s="186">
        <v>15.4</v>
      </c>
      <c r="J15" s="186">
        <v>108</v>
      </c>
      <c r="K15" s="24" t="str">
        <f t="shared" si="0"/>
        <v>น้ำหนักค่อนข้างน้อย</v>
      </c>
      <c r="L15" s="24" t="str">
        <f t="shared" si="1"/>
        <v>ส่วนสูงตามเกณฑ์</v>
      </c>
      <c r="M15" s="24" t="str">
        <f t="shared" si="2"/>
        <v>ค่อนข้างผอม</v>
      </c>
      <c r="N15" s="10" t="str">
        <f>[1]Profile!$B$2</f>
        <v>700101-1</v>
      </c>
      <c r="O15" s="11" t="e">
        <f>#REF!</f>
        <v>#REF!</v>
      </c>
      <c r="P15" s="1" t="str">
        <f t="shared" si="3"/>
        <v>272</v>
      </c>
      <c r="Q15" s="1" t="str">
        <f t="shared" si="4"/>
        <v>2108</v>
      </c>
      <c r="R15" s="1">
        <f>ROUND(VLOOKUP($P15,[1]age!$A$2:$M$457,2,FALSE),1)</f>
        <v>20.7</v>
      </c>
      <c r="S15" s="1">
        <f>ROUND(VLOOKUP($P15,[1]age!$A$2:$M$457,3,FALSE),1)</f>
        <v>2.8</v>
      </c>
      <c r="T15" s="1">
        <f>ROUND(VLOOKUP($P15,[1]age!$A$2:$M$457,4,FALSE),1)</f>
        <v>15</v>
      </c>
      <c r="U15" s="1">
        <f>ROUND(VLOOKUP($P15,[1]age!$A$2:$M$457,5,FALSE),1)</f>
        <v>16.100000000000001</v>
      </c>
      <c r="V15" s="1">
        <f>ROUND(VLOOKUP($P15,[1]age!$A$2:$M$457,6,FALSE),1)</f>
        <v>24.7</v>
      </c>
      <c r="W15" s="1">
        <f>ROUND(VLOOKUP($P15,[1]age!$A$2:$M$457,7,FALSE),1)</f>
        <v>26.4</v>
      </c>
      <c r="X15" s="1">
        <f>ROUND(VLOOKUP($P15,[1]age!$A$2:$M$457,8,FALSE),1)</f>
        <v>114.1</v>
      </c>
      <c r="Y15" s="1">
        <f>ROUND(VLOOKUP($P15,[1]age!$A$2:$M$457,9,FALSE),1)</f>
        <v>4.5</v>
      </c>
      <c r="Z15" s="1">
        <f>ROUND(VLOOKUP($P15,[1]age!$A$2:$M$457,10,FALSE),1)</f>
        <v>105.2</v>
      </c>
      <c r="AA15" s="1">
        <f>ROUND(VLOOKUP($P15,[1]age!$A$2:$M$457,11,FALSE),1)</f>
        <v>107.4</v>
      </c>
      <c r="AB15" s="1">
        <f>ROUND(VLOOKUP($P15,[1]age!$A$2:$M$457,12,FALSE),1)</f>
        <v>120.8</v>
      </c>
      <c r="AC15" s="1">
        <f>ROUND(VLOOKUP($P15,[1]age!$A$2:$M$457,13,FALSE),1)</f>
        <v>123</v>
      </c>
      <c r="AD15" s="1">
        <f>ROUND(VLOOKUP($Q15,[1]ht!$A$2:$H$253,2,FALSE),1)</f>
        <v>18.3</v>
      </c>
      <c r="AE15" s="1">
        <f>ROUND(VLOOKUP($Q15,[1]ht!$A$2:$H$253,3,FALSE),1)</f>
        <v>1.7</v>
      </c>
      <c r="AF15" s="1">
        <f>ROUND(VLOOKUP($Q15,[1]ht!$A$2:$H$253,4,FALSE),1)</f>
        <v>14.8</v>
      </c>
      <c r="AG15" s="1">
        <f>ROUND(VLOOKUP($Q15,[1]ht!$A$2:$H$253,5,FALSE),1)</f>
        <v>15.5</v>
      </c>
      <c r="AH15" s="1">
        <f>ROUND(VLOOKUP($Q15,[1]ht!$A$2:$H$253,6,FALSE),1)</f>
        <v>20.7</v>
      </c>
      <c r="AI15" s="1">
        <f>ROUND(VLOOKUP($Q15,[1]ht!$A$2:$H$253,7,FALSE),1)</f>
        <v>21.7</v>
      </c>
      <c r="AJ15" s="1">
        <f>ROUND(VLOOKUP($Q15,[1]ht!$A$2:$H$253,8,FALSE),1)</f>
        <v>23.8</v>
      </c>
      <c r="AL15" s="16" t="s">
        <v>37</v>
      </c>
      <c r="AM15" s="16" t="s">
        <v>38</v>
      </c>
      <c r="AN15" s="14" t="s">
        <v>39</v>
      </c>
      <c r="AO15" s="16" t="s">
        <v>37</v>
      </c>
      <c r="AP15" s="16" t="s">
        <v>38</v>
      </c>
      <c r="AQ15" s="14" t="s">
        <v>39</v>
      </c>
      <c r="AR15" s="16" t="s">
        <v>37</v>
      </c>
      <c r="AS15" s="16" t="s">
        <v>38</v>
      </c>
      <c r="AT15" s="14" t="s">
        <v>39</v>
      </c>
      <c r="AU15" s="16" t="s">
        <v>37</v>
      </c>
      <c r="AV15" s="16" t="s">
        <v>38</v>
      </c>
      <c r="AW15" s="14" t="s">
        <v>39</v>
      </c>
      <c r="AX15" s="16" t="s">
        <v>37</v>
      </c>
      <c r="AY15" s="16" t="s">
        <v>38</v>
      </c>
      <c r="AZ15" s="14" t="s">
        <v>39</v>
      </c>
      <c r="BA15" s="16" t="s">
        <v>37</v>
      </c>
      <c r="BB15" s="16" t="s">
        <v>38</v>
      </c>
      <c r="BC15" s="14" t="s">
        <v>39</v>
      </c>
      <c r="BD15" s="15" t="s">
        <v>37</v>
      </c>
      <c r="BE15" s="15" t="s">
        <v>38</v>
      </c>
      <c r="BF15" s="15" t="s">
        <v>39</v>
      </c>
    </row>
    <row r="16" spans="1:58" ht="23.25">
      <c r="A16" s="165">
        <v>11</v>
      </c>
      <c r="B16" s="171" t="s">
        <v>714</v>
      </c>
      <c r="C16" s="169" t="s">
        <v>715</v>
      </c>
      <c r="D16" s="166" t="s">
        <v>716</v>
      </c>
      <c r="E16" s="167" t="s">
        <v>469</v>
      </c>
      <c r="F16" s="180">
        <v>2</v>
      </c>
      <c r="G16" s="30">
        <f t="shared" si="5"/>
        <v>6</v>
      </c>
      <c r="H16" s="30">
        <f t="shared" si="6"/>
        <v>2</v>
      </c>
      <c r="I16" s="186">
        <v>15.7</v>
      </c>
      <c r="J16" s="186">
        <v>106</v>
      </c>
      <c r="K16" s="24" t="str">
        <f t="shared" si="0"/>
        <v>น้ำหนักค่อนข้างน้อย</v>
      </c>
      <c r="L16" s="24" t="str">
        <f t="shared" si="1"/>
        <v>เตี้ย</v>
      </c>
      <c r="M16" s="24" t="str">
        <f t="shared" si="2"/>
        <v>สมส่วน</v>
      </c>
      <c r="N16" s="10" t="str">
        <f>[1]Profile!$B$2</f>
        <v>700101-1</v>
      </c>
      <c r="O16" s="11" t="e">
        <f>#REF!</f>
        <v>#REF!</v>
      </c>
      <c r="P16" s="1" t="str">
        <f t="shared" si="3"/>
        <v>274</v>
      </c>
      <c r="Q16" s="1" t="str">
        <f t="shared" si="4"/>
        <v>2106</v>
      </c>
      <c r="R16" s="1">
        <f>ROUND(VLOOKUP($P16,[1]age!$A$2:$M$457,2,FALSE),1)</f>
        <v>21.2</v>
      </c>
      <c r="S16" s="1">
        <f>ROUND(VLOOKUP($P16,[1]age!$A$2:$M$457,3,FALSE),1)</f>
        <v>3</v>
      </c>
      <c r="T16" s="1">
        <f>ROUND(VLOOKUP($P16,[1]age!$A$2:$M$457,4,FALSE),1)</f>
        <v>15.3</v>
      </c>
      <c r="U16" s="1">
        <f>ROUND(VLOOKUP($P16,[1]age!$A$2:$M$457,5,FALSE),1)</f>
        <v>16.399999999999999</v>
      </c>
      <c r="V16" s="1">
        <f>ROUND(VLOOKUP($P16,[1]age!$A$2:$M$457,6,FALSE),1)</f>
        <v>25.3</v>
      </c>
      <c r="W16" s="1">
        <f>ROUND(VLOOKUP($P16,[1]age!$A$2:$M$457,7,FALSE),1)</f>
        <v>27.1</v>
      </c>
      <c r="X16" s="1">
        <f>ROUND(VLOOKUP($P16,[1]age!$A$2:$M$457,8,FALSE),1)</f>
        <v>115.1</v>
      </c>
      <c r="Y16" s="1">
        <f>ROUND(VLOOKUP($P16,[1]age!$A$2:$M$457,9,FALSE),1)</f>
        <v>4.5</v>
      </c>
      <c r="Z16" s="1">
        <f>ROUND(VLOOKUP($P16,[1]age!$A$2:$M$457,10,FALSE),1)</f>
        <v>106.1</v>
      </c>
      <c r="AA16" s="1">
        <f>ROUND(VLOOKUP($P16,[1]age!$A$2:$M$457,11,FALSE),1)</f>
        <v>108.3</v>
      </c>
      <c r="AB16" s="1">
        <f>ROUND(VLOOKUP($P16,[1]age!$A$2:$M$457,12,FALSE),1)</f>
        <v>121.9</v>
      </c>
      <c r="AC16" s="1">
        <f>ROUND(VLOOKUP($P16,[1]age!$A$2:$M$457,13,FALSE),1)</f>
        <v>124.1</v>
      </c>
      <c r="AD16" s="1">
        <f>ROUND(VLOOKUP($Q16,[1]ht!$A$2:$H$253,2,FALSE),1)</f>
        <v>17.600000000000001</v>
      </c>
      <c r="AE16" s="1">
        <f>ROUND(VLOOKUP($Q16,[1]ht!$A$2:$H$253,3,FALSE),1)</f>
        <v>1.7</v>
      </c>
      <c r="AF16" s="1">
        <f>ROUND(VLOOKUP($Q16,[1]ht!$A$2:$H$253,4,FALSE),1)</f>
        <v>14.3</v>
      </c>
      <c r="AG16" s="1">
        <f>ROUND(VLOOKUP($Q16,[1]ht!$A$2:$H$253,5,FALSE),1)</f>
        <v>15</v>
      </c>
      <c r="AH16" s="1">
        <f>ROUND(VLOOKUP($Q16,[1]ht!$A$2:$H$253,6,FALSE),1)</f>
        <v>20</v>
      </c>
      <c r="AI16" s="1">
        <f>ROUND(VLOOKUP($Q16,[1]ht!$A$2:$H$253,7,FALSE),1)</f>
        <v>20.9</v>
      </c>
      <c r="AJ16" s="1">
        <f>ROUND(VLOOKUP($Q16,[1]ht!$A$2:$H$253,8,FALSE),1)</f>
        <v>22.9</v>
      </c>
      <c r="AL16" s="183">
        <v>3</v>
      </c>
      <c r="AM16" s="183">
        <v>3</v>
      </c>
      <c r="AN16" s="185">
        <v>6</v>
      </c>
      <c r="AO16" s="183">
        <v>3</v>
      </c>
      <c r="AP16" s="183">
        <v>1</v>
      </c>
      <c r="AQ16" s="185">
        <f>AP16+AO16</f>
        <v>4</v>
      </c>
      <c r="AR16" s="183">
        <v>9</v>
      </c>
      <c r="AS16" s="183">
        <v>11</v>
      </c>
      <c r="AT16" s="185">
        <f>AS16+AR16</f>
        <v>20</v>
      </c>
      <c r="AU16" s="183">
        <v>1</v>
      </c>
      <c r="AV16" s="183">
        <v>1</v>
      </c>
      <c r="AW16" s="185">
        <f>AV16+AU16</f>
        <v>2</v>
      </c>
      <c r="AX16" s="183">
        <v>0</v>
      </c>
      <c r="AY16" s="183">
        <v>0</v>
      </c>
      <c r="AZ16" s="185">
        <f>AY16+AX16</f>
        <v>0</v>
      </c>
      <c r="BA16" s="183">
        <v>0</v>
      </c>
      <c r="BB16" s="183">
        <v>0</v>
      </c>
      <c r="BC16" s="183">
        <f>BB16+BA16</f>
        <v>0</v>
      </c>
      <c r="BD16" s="183">
        <f>AX16+BA16</f>
        <v>0</v>
      </c>
      <c r="BE16" s="183">
        <f>AY16+BB16</f>
        <v>0</v>
      </c>
      <c r="BF16" s="183">
        <f>AZ16+BC16</f>
        <v>0</v>
      </c>
    </row>
    <row r="17" spans="1:62" ht="24" customHeight="1">
      <c r="A17" s="165">
        <v>12</v>
      </c>
      <c r="B17" s="171" t="s">
        <v>717</v>
      </c>
      <c r="C17" s="169" t="s">
        <v>718</v>
      </c>
      <c r="D17" s="166" t="s">
        <v>719</v>
      </c>
      <c r="E17" s="167" t="s">
        <v>469</v>
      </c>
      <c r="F17" s="180">
        <v>2</v>
      </c>
      <c r="G17" s="30">
        <f t="shared" si="5"/>
        <v>6</v>
      </c>
      <c r="H17" s="30">
        <f t="shared" si="6"/>
        <v>4</v>
      </c>
      <c r="I17" s="186">
        <v>14.7</v>
      </c>
      <c r="J17" s="186">
        <v>102</v>
      </c>
      <c r="K17" s="24" t="str">
        <f t="shared" si="0"/>
        <v>น้ำหนักน้อยกว่าเกณฑ์</v>
      </c>
      <c r="L17" s="24" t="str">
        <f t="shared" si="1"/>
        <v>เตี้ย</v>
      </c>
      <c r="M17" s="24" t="str">
        <f t="shared" si="2"/>
        <v>สมส่วน</v>
      </c>
      <c r="N17" s="10" t="str">
        <f>[1]Profile!$B$2</f>
        <v>700101-1</v>
      </c>
      <c r="O17" s="11" t="e">
        <f>#REF!</f>
        <v>#REF!</v>
      </c>
      <c r="P17" s="1" t="str">
        <f t="shared" si="3"/>
        <v>276</v>
      </c>
      <c r="Q17" s="1" t="str">
        <f t="shared" si="4"/>
        <v>2102</v>
      </c>
      <c r="R17" s="1">
        <f>ROUND(VLOOKUP($P17,[1]age!$A$2:$M$457,2,FALSE),1)</f>
        <v>21.8</v>
      </c>
      <c r="S17" s="1">
        <f>ROUND(VLOOKUP($P17,[1]age!$A$2:$M$457,3,FALSE),1)</f>
        <v>3.1</v>
      </c>
      <c r="T17" s="1">
        <f>ROUND(VLOOKUP($P17,[1]age!$A$2:$M$457,4,FALSE),1)</f>
        <v>15.5</v>
      </c>
      <c r="U17" s="1">
        <f>ROUND(VLOOKUP($P17,[1]age!$A$2:$M$457,5,FALSE),1)</f>
        <v>16.7</v>
      </c>
      <c r="V17" s="1">
        <f>ROUND(VLOOKUP($P17,[1]age!$A$2:$M$457,6,FALSE),1)</f>
        <v>26</v>
      </c>
      <c r="W17" s="1">
        <f>ROUND(VLOOKUP($P17,[1]age!$A$2:$M$457,7,FALSE),1)</f>
        <v>28</v>
      </c>
      <c r="X17" s="1">
        <f>ROUND(VLOOKUP($P17,[1]age!$A$2:$M$457,8,FALSE),1)</f>
        <v>116.2</v>
      </c>
      <c r="Y17" s="1">
        <f>ROUND(VLOOKUP($P17,[1]age!$A$2:$M$457,9,FALSE),1)</f>
        <v>4.5999999999999996</v>
      </c>
      <c r="Z17" s="1">
        <f>ROUND(VLOOKUP($P17,[1]age!$A$2:$M$457,10,FALSE),1)</f>
        <v>107</v>
      </c>
      <c r="AA17" s="1">
        <f>ROUND(VLOOKUP($P17,[1]age!$A$2:$M$457,11,FALSE),1)</f>
        <v>109.2</v>
      </c>
      <c r="AB17" s="1">
        <f>ROUND(VLOOKUP($P17,[1]age!$A$2:$M$457,12,FALSE),1)</f>
        <v>122.9</v>
      </c>
      <c r="AC17" s="1">
        <f>ROUND(VLOOKUP($P17,[1]age!$A$2:$M$457,13,FALSE),1)</f>
        <v>125.3</v>
      </c>
      <c r="AD17" s="1">
        <f>ROUND(VLOOKUP($Q17,[1]ht!$A$2:$H$253,2,FALSE),1)</f>
        <v>16.399999999999999</v>
      </c>
      <c r="AE17" s="1">
        <f>ROUND(VLOOKUP($Q17,[1]ht!$A$2:$H$253,3,FALSE),1)</f>
        <v>1.5</v>
      </c>
      <c r="AF17" s="1">
        <f>ROUND(VLOOKUP($Q17,[1]ht!$A$2:$H$253,4,FALSE),1)</f>
        <v>13.4</v>
      </c>
      <c r="AG17" s="1">
        <f>ROUND(VLOOKUP($Q17,[1]ht!$A$2:$H$253,5,FALSE),1)</f>
        <v>14</v>
      </c>
      <c r="AH17" s="1">
        <f>ROUND(VLOOKUP($Q17,[1]ht!$A$2:$H$253,6,FALSE),1)</f>
        <v>18.5</v>
      </c>
      <c r="AI17" s="1">
        <f>ROUND(VLOOKUP($Q17,[1]ht!$A$2:$H$253,7,FALSE),1)</f>
        <v>19.399999999999999</v>
      </c>
      <c r="AJ17" s="1">
        <f>ROUND(VLOOKUP($Q17,[1]ht!$A$2:$H$253,8,FALSE),1)</f>
        <v>21.2</v>
      </c>
      <c r="AL17"/>
      <c r="AM17" s="18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</row>
    <row r="18" spans="1:62" ht="23.25">
      <c r="A18" s="165">
        <v>13</v>
      </c>
      <c r="B18" s="171" t="s">
        <v>720</v>
      </c>
      <c r="C18" s="169" t="s">
        <v>721</v>
      </c>
      <c r="D18" s="166" t="s">
        <v>722</v>
      </c>
      <c r="E18" s="167" t="s">
        <v>469</v>
      </c>
      <c r="F18" s="180">
        <v>2</v>
      </c>
      <c r="G18" s="30">
        <f t="shared" si="5"/>
        <v>5</v>
      </c>
      <c r="H18" s="30">
        <f t="shared" si="6"/>
        <v>11</v>
      </c>
      <c r="I18" s="186">
        <v>13</v>
      </c>
      <c r="J18" s="186">
        <v>108</v>
      </c>
      <c r="K18" s="24" t="str">
        <f t="shared" si="0"/>
        <v>น้ำหนักน้อยกว่าเกณฑ์</v>
      </c>
      <c r="L18" s="24" t="str">
        <f t="shared" si="1"/>
        <v>ส่วนสูงตามเกณฑ์</v>
      </c>
      <c r="M18" s="24" t="str">
        <f t="shared" si="2"/>
        <v>ผอม</v>
      </c>
      <c r="N18" s="10" t="str">
        <f>[1]Profile!$B$2</f>
        <v>700101-1</v>
      </c>
      <c r="O18" s="11" t="e">
        <f>#REF!</f>
        <v>#REF!</v>
      </c>
      <c r="P18" s="1" t="str">
        <f t="shared" si="3"/>
        <v>271</v>
      </c>
      <c r="Q18" s="1" t="str">
        <f t="shared" si="4"/>
        <v>2108</v>
      </c>
      <c r="R18" s="1">
        <f>ROUND(VLOOKUP($P18,[1]age!$A$2:$M$457,2,FALSE),1)</f>
        <v>20.6</v>
      </c>
      <c r="S18" s="1">
        <f>ROUND(VLOOKUP($P18,[1]age!$A$2:$M$457,3,FALSE),1)</f>
        <v>2.8</v>
      </c>
      <c r="T18" s="1">
        <f>ROUND(VLOOKUP($P18,[1]age!$A$2:$M$457,4,FALSE),1)</f>
        <v>14.9</v>
      </c>
      <c r="U18" s="1">
        <f>ROUND(VLOOKUP($P18,[1]age!$A$2:$M$457,5,FALSE),1)</f>
        <v>16</v>
      </c>
      <c r="V18" s="1">
        <f>ROUND(VLOOKUP($P18,[1]age!$A$2:$M$457,6,FALSE),1)</f>
        <v>24.5</v>
      </c>
      <c r="W18" s="1">
        <f>ROUND(VLOOKUP($P18,[1]age!$A$2:$M$457,7,FALSE),1)</f>
        <v>26.2</v>
      </c>
      <c r="X18" s="1">
        <f>ROUND(VLOOKUP($P18,[1]age!$A$2:$M$457,8,FALSE),1)</f>
        <v>113.6</v>
      </c>
      <c r="Y18" s="1">
        <f>ROUND(VLOOKUP($P18,[1]age!$A$2:$M$457,9,FALSE),1)</f>
        <v>4.5</v>
      </c>
      <c r="Z18" s="1">
        <f>ROUND(VLOOKUP($P18,[1]age!$A$2:$M$457,10,FALSE),1)</f>
        <v>104.7</v>
      </c>
      <c r="AA18" s="1">
        <f>ROUND(VLOOKUP($P18,[1]age!$A$2:$M$457,11,FALSE),1)</f>
        <v>106.9</v>
      </c>
      <c r="AB18" s="1">
        <f>ROUND(VLOOKUP($P18,[1]age!$A$2:$M$457,12,FALSE),1)</f>
        <v>120.3</v>
      </c>
      <c r="AC18" s="1">
        <f>ROUND(VLOOKUP($P18,[1]age!$A$2:$M$457,13,FALSE),1)</f>
        <v>122.5</v>
      </c>
      <c r="AD18" s="1">
        <f>ROUND(VLOOKUP($Q18,[1]ht!$A$2:$H$253,2,FALSE),1)</f>
        <v>18.3</v>
      </c>
      <c r="AE18" s="1">
        <f>ROUND(VLOOKUP($Q18,[1]ht!$A$2:$H$253,3,FALSE),1)</f>
        <v>1.7</v>
      </c>
      <c r="AF18" s="1">
        <f>ROUND(VLOOKUP($Q18,[1]ht!$A$2:$H$253,4,FALSE),1)</f>
        <v>14.8</v>
      </c>
      <c r="AG18" s="1">
        <f>ROUND(VLOOKUP($Q18,[1]ht!$A$2:$H$253,5,FALSE),1)</f>
        <v>15.5</v>
      </c>
      <c r="AH18" s="1">
        <f>ROUND(VLOOKUP($Q18,[1]ht!$A$2:$H$253,6,FALSE),1)</f>
        <v>20.7</v>
      </c>
      <c r="AI18" s="1">
        <f>ROUND(VLOOKUP($Q18,[1]ht!$A$2:$H$253,7,FALSE),1)</f>
        <v>21.7</v>
      </c>
      <c r="AJ18" s="1">
        <f>ROUND(VLOOKUP($Q18,[1]ht!$A$2:$H$253,8,FALSE),1)</f>
        <v>23.8</v>
      </c>
      <c r="AL18"/>
      <c r="AM18" s="231" t="s">
        <v>58</v>
      </c>
      <c r="AN18" s="232"/>
      <c r="AO18" s="232"/>
      <c r="AP18" s="232"/>
      <c r="AQ18" s="232"/>
      <c r="AR18" s="233"/>
      <c r="AS18" s="19" t="s">
        <v>59</v>
      </c>
      <c r="AT18" s="20"/>
      <c r="AU18" s="20"/>
      <c r="AV18" s="21"/>
      <c r="AW18" s="21"/>
      <c r="AX18" s="21"/>
      <c r="AY18" s="21"/>
      <c r="AZ18" s="21"/>
      <c r="BA18" s="21"/>
      <c r="BB18" s="234" t="s">
        <v>60</v>
      </c>
      <c r="BC18" s="235"/>
      <c r="BD18"/>
      <c r="BE18"/>
      <c r="BF18"/>
    </row>
    <row r="19" spans="1:62" ht="26.25">
      <c r="A19" s="165">
        <v>14</v>
      </c>
      <c r="B19" s="171" t="s">
        <v>723</v>
      </c>
      <c r="C19" s="169" t="s">
        <v>724</v>
      </c>
      <c r="D19" s="166" t="s">
        <v>725</v>
      </c>
      <c r="E19" s="167" t="s">
        <v>469</v>
      </c>
      <c r="F19" s="180">
        <v>2</v>
      </c>
      <c r="G19" s="30">
        <f t="shared" si="5"/>
        <v>6</v>
      </c>
      <c r="H19" s="30">
        <f t="shared" si="6"/>
        <v>2</v>
      </c>
      <c r="I19" s="186">
        <v>17.7</v>
      </c>
      <c r="J19" s="186">
        <v>112</v>
      </c>
      <c r="K19" s="24" t="str">
        <f t="shared" si="0"/>
        <v>น้ำหนักตามเกณฑ์</v>
      </c>
      <c r="L19" s="24" t="str">
        <f t="shared" si="1"/>
        <v>ส่วนสูงตามเกณฑ์</v>
      </c>
      <c r="M19" s="24" t="str">
        <f t="shared" si="2"/>
        <v>สมส่วน</v>
      </c>
      <c r="N19" s="10" t="str">
        <f>[1]Profile!$B$2</f>
        <v>700101-1</v>
      </c>
      <c r="O19" s="11" t="e">
        <f>#REF!</f>
        <v>#REF!</v>
      </c>
      <c r="P19" s="1" t="str">
        <f t="shared" si="3"/>
        <v>274</v>
      </c>
      <c r="Q19" s="1" t="str">
        <f t="shared" si="4"/>
        <v>2112</v>
      </c>
      <c r="R19" s="1">
        <f>ROUND(VLOOKUP($P19,[1]age!$A$2:$M$457,2,FALSE),1)</f>
        <v>21.2</v>
      </c>
      <c r="S19" s="1">
        <f>ROUND(VLOOKUP($P19,[1]age!$A$2:$M$457,3,FALSE),1)</f>
        <v>3</v>
      </c>
      <c r="T19" s="1">
        <f>ROUND(VLOOKUP($P19,[1]age!$A$2:$M$457,4,FALSE),1)</f>
        <v>15.3</v>
      </c>
      <c r="U19" s="1">
        <f>ROUND(VLOOKUP($P19,[1]age!$A$2:$M$457,5,FALSE),1)</f>
        <v>16.399999999999999</v>
      </c>
      <c r="V19" s="1">
        <f>ROUND(VLOOKUP($P19,[1]age!$A$2:$M$457,6,FALSE),1)</f>
        <v>25.3</v>
      </c>
      <c r="W19" s="1">
        <f>ROUND(VLOOKUP($P19,[1]age!$A$2:$M$457,7,FALSE),1)</f>
        <v>27.1</v>
      </c>
      <c r="X19" s="1">
        <f>ROUND(VLOOKUP($P19,[1]age!$A$2:$M$457,8,FALSE),1)</f>
        <v>115.1</v>
      </c>
      <c r="Y19" s="1">
        <f>ROUND(VLOOKUP($P19,[1]age!$A$2:$M$457,9,FALSE),1)</f>
        <v>4.5</v>
      </c>
      <c r="Z19" s="1">
        <f>ROUND(VLOOKUP($P19,[1]age!$A$2:$M$457,10,FALSE),1)</f>
        <v>106.1</v>
      </c>
      <c r="AA19" s="1">
        <f>ROUND(VLOOKUP($P19,[1]age!$A$2:$M$457,11,FALSE),1)</f>
        <v>108.3</v>
      </c>
      <c r="AB19" s="1">
        <f>ROUND(VLOOKUP($P19,[1]age!$A$2:$M$457,12,FALSE),1)</f>
        <v>121.9</v>
      </c>
      <c r="AC19" s="1">
        <f>ROUND(VLOOKUP($P19,[1]age!$A$2:$M$457,13,FALSE),1)</f>
        <v>124.1</v>
      </c>
      <c r="AD19" s="1">
        <f>ROUND(VLOOKUP($Q19,[1]ht!$A$2:$H$253,2,FALSE),1)</f>
        <v>19.7</v>
      </c>
      <c r="AE19" s="1">
        <f>ROUND(VLOOKUP($Q19,[1]ht!$A$2:$H$253,3,FALSE),1)</f>
        <v>1.9</v>
      </c>
      <c r="AF19" s="1">
        <f>ROUND(VLOOKUP($Q19,[1]ht!$A$2:$H$253,4,FALSE),1)</f>
        <v>15.8</v>
      </c>
      <c r="AG19" s="1">
        <f>ROUND(VLOOKUP($Q19,[1]ht!$A$2:$H$253,5,FALSE),1)</f>
        <v>16.600000000000001</v>
      </c>
      <c r="AH19" s="1">
        <f>ROUND(VLOOKUP($Q19,[1]ht!$A$2:$H$253,6,FALSE),1)</f>
        <v>22.3</v>
      </c>
      <c r="AI19" s="1">
        <f>ROUND(VLOOKUP($Q19,[1]ht!$A$2:$H$253,7,FALSE),1)</f>
        <v>23.5</v>
      </c>
      <c r="AJ19" s="1">
        <f>ROUND(VLOOKUP($Q19,[1]ht!$A$2:$H$253,8,FALSE),1)</f>
        <v>25.8</v>
      </c>
      <c r="AL19"/>
      <c r="AM19" s="238" t="s">
        <v>37</v>
      </c>
      <c r="AN19" s="238"/>
      <c r="AO19" s="238" t="s">
        <v>38</v>
      </c>
      <c r="AP19" s="238"/>
      <c r="AQ19" s="241" t="s">
        <v>39</v>
      </c>
      <c r="AR19" s="241"/>
      <c r="AS19" s="238" t="s">
        <v>37</v>
      </c>
      <c r="AT19" s="238"/>
      <c r="AU19" s="238"/>
      <c r="AV19" s="238" t="s">
        <v>38</v>
      </c>
      <c r="AW19" s="238"/>
      <c r="AX19" s="238"/>
      <c r="AY19" s="239" t="s">
        <v>39</v>
      </c>
      <c r="AZ19" s="239"/>
      <c r="BA19" s="240"/>
      <c r="BB19" s="236"/>
      <c r="BC19" s="237"/>
      <c r="BD19"/>
      <c r="BE19"/>
      <c r="BF19"/>
    </row>
    <row r="20" spans="1:62" ht="23.25">
      <c r="A20" s="165">
        <v>15</v>
      </c>
      <c r="B20" s="171" t="s">
        <v>726</v>
      </c>
      <c r="C20" s="169" t="s">
        <v>727</v>
      </c>
      <c r="D20" s="166" t="s">
        <v>728</v>
      </c>
      <c r="E20" s="167" t="s">
        <v>469</v>
      </c>
      <c r="F20" s="180">
        <v>2</v>
      </c>
      <c r="G20" s="30">
        <f t="shared" si="5"/>
        <v>6</v>
      </c>
      <c r="H20" s="30">
        <f t="shared" si="6"/>
        <v>4</v>
      </c>
      <c r="I20" s="186">
        <v>15</v>
      </c>
      <c r="J20" s="186">
        <v>110</v>
      </c>
      <c r="K20" s="24" t="str">
        <f t="shared" si="0"/>
        <v>น้ำหนักน้อยกว่าเกณฑ์</v>
      </c>
      <c r="L20" s="24" t="str">
        <f t="shared" si="1"/>
        <v>ส่วนสูงตามเกณฑ์</v>
      </c>
      <c r="M20" s="24" t="str">
        <f t="shared" si="2"/>
        <v>ผอม</v>
      </c>
      <c r="N20" s="10" t="str">
        <f>[1]Profile!$B$2</f>
        <v>700101-1</v>
      </c>
      <c r="O20" s="11" t="e">
        <f>#REF!</f>
        <v>#REF!</v>
      </c>
      <c r="P20" s="1" t="str">
        <f t="shared" si="3"/>
        <v>276</v>
      </c>
      <c r="Q20" s="1" t="str">
        <f t="shared" si="4"/>
        <v>2110</v>
      </c>
      <c r="R20" s="1">
        <f>ROUND(VLOOKUP($P20,[1]age!$A$2:$M$457,2,FALSE),1)</f>
        <v>21.8</v>
      </c>
      <c r="S20" s="1">
        <f>ROUND(VLOOKUP($P20,[1]age!$A$2:$M$457,3,FALSE),1)</f>
        <v>3.1</v>
      </c>
      <c r="T20" s="1">
        <f>ROUND(VLOOKUP($P20,[1]age!$A$2:$M$457,4,FALSE),1)</f>
        <v>15.5</v>
      </c>
      <c r="U20" s="1">
        <f>ROUND(VLOOKUP($P20,[1]age!$A$2:$M$457,5,FALSE),1)</f>
        <v>16.7</v>
      </c>
      <c r="V20" s="1">
        <f>ROUND(VLOOKUP($P20,[1]age!$A$2:$M$457,6,FALSE),1)</f>
        <v>26</v>
      </c>
      <c r="W20" s="1">
        <f>ROUND(VLOOKUP($P20,[1]age!$A$2:$M$457,7,FALSE),1)</f>
        <v>28</v>
      </c>
      <c r="X20" s="1">
        <f>ROUND(VLOOKUP($P20,[1]age!$A$2:$M$457,8,FALSE),1)</f>
        <v>116.2</v>
      </c>
      <c r="Y20" s="1">
        <f>ROUND(VLOOKUP($P20,[1]age!$A$2:$M$457,9,FALSE),1)</f>
        <v>4.5999999999999996</v>
      </c>
      <c r="Z20" s="1">
        <f>ROUND(VLOOKUP($P20,[1]age!$A$2:$M$457,10,FALSE),1)</f>
        <v>107</v>
      </c>
      <c r="AA20" s="1">
        <f>ROUND(VLOOKUP($P20,[1]age!$A$2:$M$457,11,FALSE),1)</f>
        <v>109.2</v>
      </c>
      <c r="AB20" s="1">
        <f>ROUND(VLOOKUP($P20,[1]age!$A$2:$M$457,12,FALSE),1)</f>
        <v>122.9</v>
      </c>
      <c r="AC20" s="1">
        <f>ROUND(VLOOKUP($P20,[1]age!$A$2:$M$457,13,FALSE),1)</f>
        <v>125.3</v>
      </c>
      <c r="AD20" s="1">
        <f>ROUND(VLOOKUP($Q20,[1]ht!$A$2:$H$253,2,FALSE),1)</f>
        <v>19</v>
      </c>
      <c r="AE20" s="1">
        <f>ROUND(VLOOKUP($Q20,[1]ht!$A$2:$H$253,3,FALSE),1)</f>
        <v>1.8</v>
      </c>
      <c r="AF20" s="1">
        <f>ROUND(VLOOKUP($Q20,[1]ht!$A$2:$H$253,4,FALSE),1)</f>
        <v>15.3</v>
      </c>
      <c r="AG20" s="1">
        <f>ROUND(VLOOKUP($Q20,[1]ht!$A$2:$H$253,5,FALSE),1)</f>
        <v>16</v>
      </c>
      <c r="AH20" s="1">
        <f>ROUND(VLOOKUP($Q20,[1]ht!$A$2:$H$253,6,FALSE),1)</f>
        <v>21.5</v>
      </c>
      <c r="AI20" s="1">
        <f>ROUND(VLOOKUP($Q20,[1]ht!$A$2:$H$253,7,FALSE),1)</f>
        <v>22.6</v>
      </c>
      <c r="AJ20" s="1">
        <f>ROUND(VLOOKUP($Q20,[1]ht!$A$2:$H$253,8,FALSE),1)</f>
        <v>24.7</v>
      </c>
      <c r="AL20"/>
      <c r="AM20" s="257">
        <v>18</v>
      </c>
      <c r="AN20" s="259"/>
      <c r="AO20" s="251">
        <v>22</v>
      </c>
      <c r="AP20" s="252"/>
      <c r="AQ20" s="246">
        <v>40</v>
      </c>
      <c r="AR20" s="248"/>
      <c r="AS20" s="257">
        <v>9</v>
      </c>
      <c r="AT20" s="258"/>
      <c r="AU20" s="259"/>
      <c r="AV20" s="257">
        <v>20</v>
      </c>
      <c r="AW20" s="258"/>
      <c r="AX20" s="259"/>
      <c r="AY20" s="246">
        <f>AV20+AS20</f>
        <v>29</v>
      </c>
      <c r="AZ20" s="247"/>
      <c r="BA20" s="248"/>
      <c r="BB20" s="249">
        <f>AY20*100/AQ20</f>
        <v>72.5</v>
      </c>
      <c r="BC20" s="250"/>
      <c r="BD20"/>
      <c r="BE20"/>
      <c r="BF20"/>
    </row>
    <row r="21" spans="1:62" ht="23.25" customHeight="1">
      <c r="A21" s="165">
        <v>16</v>
      </c>
      <c r="B21" s="172" t="s">
        <v>729</v>
      </c>
      <c r="C21" s="176">
        <v>1959901274605</v>
      </c>
      <c r="D21" s="166" t="s">
        <v>730</v>
      </c>
      <c r="E21" s="167" t="s">
        <v>469</v>
      </c>
      <c r="F21" s="180">
        <v>2</v>
      </c>
      <c r="G21" s="30">
        <f t="shared" si="5"/>
        <v>5</v>
      </c>
      <c r="H21" s="30">
        <f t="shared" si="6"/>
        <v>7</v>
      </c>
      <c r="I21" s="186">
        <v>18</v>
      </c>
      <c r="J21" s="186">
        <v>105</v>
      </c>
      <c r="K21" s="24" t="str">
        <f t="shared" si="0"/>
        <v>น้ำหนักตามเกณฑ์</v>
      </c>
      <c r="L21" s="24" t="str">
        <f t="shared" si="1"/>
        <v>ส่วนสูงตามเกณฑ์</v>
      </c>
      <c r="M21" s="24" t="str">
        <f t="shared" si="2"/>
        <v>สมส่วน</v>
      </c>
      <c r="N21" s="10" t="str">
        <f>[1]Profile!$B$2</f>
        <v>700101-1</v>
      </c>
      <c r="O21" s="11" t="e">
        <f>#REF!</f>
        <v>#REF!</v>
      </c>
      <c r="P21" s="1" t="str">
        <f t="shared" si="3"/>
        <v>267</v>
      </c>
      <c r="Q21" s="1" t="str">
        <f t="shared" si="4"/>
        <v>2105</v>
      </c>
      <c r="R21" s="1">
        <f>ROUND(VLOOKUP($P21,[1]age!$A$2:$M$457,2,FALSE),1)</f>
        <v>19.8</v>
      </c>
      <c r="S21" s="1">
        <f>ROUND(VLOOKUP($P21,[1]age!$A$2:$M$457,3,FALSE),1)</f>
        <v>2.7</v>
      </c>
      <c r="T21" s="1">
        <f>ROUND(VLOOKUP($P21,[1]age!$A$2:$M$457,4,FALSE),1)</f>
        <v>14.4</v>
      </c>
      <c r="U21" s="1">
        <f>ROUND(VLOOKUP($P21,[1]age!$A$2:$M$457,5,FALSE),1)</f>
        <v>15.4</v>
      </c>
      <c r="V21" s="1">
        <f>ROUND(VLOOKUP($P21,[1]age!$A$2:$M$457,6,FALSE),1)</f>
        <v>23.5</v>
      </c>
      <c r="W21" s="1">
        <f>ROUND(VLOOKUP($P21,[1]age!$A$2:$M$457,7,FALSE),1)</f>
        <v>25.2</v>
      </c>
      <c r="X21" s="1">
        <f>ROUND(VLOOKUP($P21,[1]age!$A$2:$M$457,8,FALSE),1)</f>
        <v>111.4</v>
      </c>
      <c r="Y21" s="1">
        <f>ROUND(VLOOKUP($P21,[1]age!$A$2:$M$457,9,FALSE),1)</f>
        <v>4.4000000000000004</v>
      </c>
      <c r="Z21" s="1">
        <f>ROUND(VLOOKUP($P21,[1]age!$A$2:$M$457,10,FALSE),1)</f>
        <v>102.7</v>
      </c>
      <c r="AA21" s="1">
        <f>ROUND(VLOOKUP($P21,[1]age!$A$2:$M$457,11,FALSE),1)</f>
        <v>104.8</v>
      </c>
      <c r="AB21" s="1">
        <f>ROUND(VLOOKUP($P21,[1]age!$A$2:$M$457,12,FALSE),1)</f>
        <v>118</v>
      </c>
      <c r="AC21" s="1">
        <f>ROUND(VLOOKUP($P21,[1]age!$A$2:$M$457,13,FALSE),1)</f>
        <v>120.2</v>
      </c>
      <c r="AD21" s="1">
        <f>ROUND(VLOOKUP($Q21,[1]ht!$A$2:$H$253,2,FALSE),1)</f>
        <v>17.3</v>
      </c>
      <c r="AE21" s="1">
        <f>ROUND(VLOOKUP($Q21,[1]ht!$A$2:$H$253,3,FALSE),1)</f>
        <v>1.6</v>
      </c>
      <c r="AF21" s="1">
        <f>ROUND(VLOOKUP($Q21,[1]ht!$A$2:$H$253,4,FALSE),1)</f>
        <v>14</v>
      </c>
      <c r="AG21" s="1">
        <f>ROUND(VLOOKUP($Q21,[1]ht!$A$2:$H$253,5,FALSE),1)</f>
        <v>14.7</v>
      </c>
      <c r="AH21" s="1">
        <f>ROUND(VLOOKUP($Q21,[1]ht!$A$2:$H$253,6,FALSE),1)</f>
        <v>19.600000000000001</v>
      </c>
      <c r="AI21" s="1">
        <f>ROUND(VLOOKUP($Q21,[1]ht!$A$2:$H$253,7,FALSE),1)</f>
        <v>20.5</v>
      </c>
      <c r="AJ21" s="1">
        <f>ROUND(VLOOKUP($Q21,[1]ht!$A$2:$H$253,8,FALSE),1)</f>
        <v>22.4</v>
      </c>
      <c r="AL21"/>
      <c r="AM21" s="22" t="s">
        <v>61</v>
      </c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/>
      <c r="BD21"/>
      <c r="BE21"/>
      <c r="BF21"/>
    </row>
    <row r="22" spans="1:62" ht="26.25" customHeight="1">
      <c r="A22" s="165">
        <v>17</v>
      </c>
      <c r="B22" s="173" t="s">
        <v>731</v>
      </c>
      <c r="C22" s="177">
        <v>1959300057391</v>
      </c>
      <c r="D22" s="166" t="s">
        <v>732</v>
      </c>
      <c r="E22" s="167" t="s">
        <v>469</v>
      </c>
      <c r="F22" s="179">
        <v>1</v>
      </c>
      <c r="G22" s="30">
        <f t="shared" si="5"/>
        <v>6</v>
      </c>
      <c r="H22" s="30">
        <f t="shared" si="6"/>
        <v>4</v>
      </c>
      <c r="I22" s="187" t="s">
        <v>800</v>
      </c>
      <c r="J22" s="187" t="s">
        <v>800</v>
      </c>
      <c r="K22" s="24" t="str">
        <f t="shared" si="0"/>
        <v>น้ำหนักมากเกินเกณฑ์</v>
      </c>
      <c r="L22" s="24" t="str">
        <f t="shared" si="1"/>
        <v>สูง</v>
      </c>
      <c r="M22" s="24" t="e">
        <f t="shared" si="2"/>
        <v>#N/A</v>
      </c>
      <c r="N22" s="10" t="str">
        <f>[1]Profile!$B$2</f>
        <v>700101-1</v>
      </c>
      <c r="O22" s="11" t="e">
        <f>#REF!</f>
        <v>#REF!</v>
      </c>
      <c r="P22" s="1" t="str">
        <f t="shared" si="3"/>
        <v>176</v>
      </c>
      <c r="Q22" s="1" t="str">
        <f t="shared" si="4"/>
        <v>10</v>
      </c>
      <c r="R22" s="1">
        <f>ROUND(VLOOKUP($P22,[1]age!$A$2:$M$457,2,FALSE),1)</f>
        <v>22.3</v>
      </c>
      <c r="S22" s="1">
        <f>ROUND(VLOOKUP($P22,[1]age!$A$2:$M$457,3,FALSE),1)</f>
        <v>3.1</v>
      </c>
      <c r="T22" s="1">
        <f>ROUND(VLOOKUP($P22,[1]age!$A$2:$M$457,4,FALSE),1)</f>
        <v>16</v>
      </c>
      <c r="U22" s="1">
        <f>ROUND(VLOOKUP($P22,[1]age!$A$2:$M$457,5,FALSE),1)</f>
        <v>17.100000000000001</v>
      </c>
      <c r="V22" s="1">
        <f>ROUND(VLOOKUP($P22,[1]age!$A$2:$M$457,6,FALSE),1)</f>
        <v>26.5</v>
      </c>
      <c r="W22" s="1">
        <f>ROUND(VLOOKUP($P22,[1]age!$A$2:$M$457,7,FALSE),1)</f>
        <v>28.5</v>
      </c>
      <c r="X22" s="1">
        <f>ROUND(VLOOKUP($P22,[1]age!$A$2:$M$457,8,FALSE),1)</f>
        <v>116.6</v>
      </c>
      <c r="Y22" s="1">
        <f>ROUND(VLOOKUP($P22,[1]age!$A$2:$M$457,9,FALSE),1)</f>
        <v>4.7</v>
      </c>
      <c r="Z22" s="1">
        <f>ROUND(VLOOKUP($P22,[1]age!$A$2:$M$457,10,FALSE),1)</f>
        <v>107.2</v>
      </c>
      <c r="AA22" s="1">
        <f>ROUND(VLOOKUP($P22,[1]age!$A$2:$M$457,11,FALSE),1)</f>
        <v>109.5</v>
      </c>
      <c r="AB22" s="1">
        <f>ROUND(VLOOKUP($P22,[1]age!$A$2:$M$457,12,FALSE),1)</f>
        <v>123.5</v>
      </c>
      <c r="AC22" s="1">
        <f>ROUND(VLOOKUP($P22,[1]age!$A$2:$M$457,13,FALSE),1)</f>
        <v>125.9</v>
      </c>
      <c r="AD22" s="1" t="e">
        <f>ROUND(VLOOKUP($Q22,[1]ht!$A$2:$H$253,2,FALSE),1)</f>
        <v>#N/A</v>
      </c>
      <c r="AE22" s="1" t="e">
        <f>ROUND(VLOOKUP($Q22,[1]ht!$A$2:$H$253,3,FALSE),1)</f>
        <v>#N/A</v>
      </c>
      <c r="AF22" s="1" t="e">
        <f>ROUND(VLOOKUP($Q22,[1]ht!$A$2:$H$253,4,FALSE),1)</f>
        <v>#N/A</v>
      </c>
      <c r="AG22" s="1" t="e">
        <f>ROUND(VLOOKUP($Q22,[1]ht!$A$2:$H$253,5,FALSE),1)</f>
        <v>#N/A</v>
      </c>
      <c r="AH22" s="1" t="e">
        <f>ROUND(VLOOKUP($Q22,[1]ht!$A$2:$H$253,6,FALSE),1)</f>
        <v>#N/A</v>
      </c>
      <c r="AI22" s="1" t="e">
        <f>ROUND(VLOOKUP($Q22,[1]ht!$A$2:$H$253,7,FALSE),1)</f>
        <v>#N/A</v>
      </c>
      <c r="AJ22" s="1" t="e">
        <f>ROUND(VLOOKUP($Q22,[1]ht!$A$2:$H$253,8,FALSE),1)</f>
        <v>#N/A</v>
      </c>
    </row>
    <row r="23" spans="1:62" ht="23.25">
      <c r="A23" s="165">
        <v>18</v>
      </c>
      <c r="B23" s="171" t="s">
        <v>733</v>
      </c>
      <c r="C23" s="169" t="s">
        <v>734</v>
      </c>
      <c r="D23" s="167" t="s">
        <v>732</v>
      </c>
      <c r="E23" s="167" t="s">
        <v>469</v>
      </c>
      <c r="F23" s="179">
        <v>1</v>
      </c>
      <c r="G23" s="30">
        <f t="shared" si="5"/>
        <v>6</v>
      </c>
      <c r="H23" s="30">
        <f t="shared" si="6"/>
        <v>4</v>
      </c>
      <c r="I23" s="179">
        <v>30.2</v>
      </c>
      <c r="J23" s="179">
        <v>118</v>
      </c>
      <c r="K23" s="24" t="str">
        <f t="shared" si="0"/>
        <v>น้ำหนักมากเกินเกณฑ์</v>
      </c>
      <c r="L23" s="24" t="str">
        <f t="shared" si="1"/>
        <v>ส่วนสูงตามเกณฑ์</v>
      </c>
      <c r="M23" s="24" t="str">
        <f t="shared" si="2"/>
        <v>อ้วน</v>
      </c>
      <c r="N23" s="10" t="str">
        <f>[1]Profile!$B$2</f>
        <v>700101-1</v>
      </c>
      <c r="O23" s="11" t="e">
        <f>#REF!</f>
        <v>#REF!</v>
      </c>
      <c r="P23" s="1" t="str">
        <f t="shared" si="3"/>
        <v>176</v>
      </c>
      <c r="Q23" s="1" t="str">
        <f t="shared" si="4"/>
        <v>1118</v>
      </c>
      <c r="R23" s="1">
        <f>ROUND(VLOOKUP($P23,[1]age!$A$2:$M$457,2,FALSE),1)</f>
        <v>22.3</v>
      </c>
      <c r="S23" s="1">
        <f>ROUND(VLOOKUP($P23,[1]age!$A$2:$M$457,3,FALSE),1)</f>
        <v>3.1</v>
      </c>
      <c r="T23" s="1">
        <f>ROUND(VLOOKUP($P23,[1]age!$A$2:$M$457,4,FALSE),1)</f>
        <v>16</v>
      </c>
      <c r="U23" s="1">
        <f>ROUND(VLOOKUP($P23,[1]age!$A$2:$M$457,5,FALSE),1)</f>
        <v>17.100000000000001</v>
      </c>
      <c r="V23" s="1">
        <f>ROUND(VLOOKUP($P23,[1]age!$A$2:$M$457,6,FALSE),1)</f>
        <v>26.5</v>
      </c>
      <c r="W23" s="1">
        <f>ROUND(VLOOKUP($P23,[1]age!$A$2:$M$457,7,FALSE),1)</f>
        <v>28.5</v>
      </c>
      <c r="X23" s="1">
        <f>ROUND(VLOOKUP($P23,[1]age!$A$2:$M$457,8,FALSE),1)</f>
        <v>116.6</v>
      </c>
      <c r="Y23" s="1">
        <f>ROUND(VLOOKUP($P23,[1]age!$A$2:$M$457,9,FALSE),1)</f>
        <v>4.7</v>
      </c>
      <c r="Z23" s="1">
        <f>ROUND(VLOOKUP($P23,[1]age!$A$2:$M$457,10,FALSE),1)</f>
        <v>107.2</v>
      </c>
      <c r="AA23" s="1">
        <f>ROUND(VLOOKUP($P23,[1]age!$A$2:$M$457,11,FALSE),1)</f>
        <v>109.5</v>
      </c>
      <c r="AB23" s="1">
        <f>ROUND(VLOOKUP($P23,[1]age!$A$2:$M$457,12,FALSE),1)</f>
        <v>123.5</v>
      </c>
      <c r="AC23" s="1">
        <f>ROUND(VLOOKUP($P23,[1]age!$A$2:$M$457,13,FALSE),1)</f>
        <v>125.9</v>
      </c>
      <c r="AD23" s="1">
        <f>ROUND(VLOOKUP($Q23,[1]ht!$A$2:$H$253,2,FALSE),1)</f>
        <v>22.4</v>
      </c>
      <c r="AE23" s="1">
        <f>ROUND(VLOOKUP($Q23,[1]ht!$A$2:$H$253,3,FALSE),1)</f>
        <v>2.1</v>
      </c>
      <c r="AF23" s="1">
        <f>ROUND(VLOOKUP($Q23,[1]ht!$A$2:$H$253,4,FALSE),1)</f>
        <v>18.100000000000001</v>
      </c>
      <c r="AG23" s="1">
        <f>ROUND(VLOOKUP($Q23,[1]ht!$A$2:$H$253,5,FALSE),1)</f>
        <v>18.899999999999999</v>
      </c>
      <c r="AH23" s="1">
        <f>ROUND(VLOOKUP($Q23,[1]ht!$A$2:$H$253,6,FALSE),1)</f>
        <v>25.2</v>
      </c>
      <c r="AI23" s="1">
        <f>ROUND(VLOOKUP($Q23,[1]ht!$A$2:$H$253,7,FALSE),1)</f>
        <v>26.6</v>
      </c>
      <c r="AJ23" s="1">
        <f>ROUND(VLOOKUP($Q23,[1]ht!$A$2:$H$253,8,FALSE),1)</f>
        <v>29.4</v>
      </c>
      <c r="AM23" s="152" t="s">
        <v>62</v>
      </c>
      <c r="AN23" s="153"/>
      <c r="AO23" s="153"/>
      <c r="AP23" s="153"/>
      <c r="AQ23" s="153"/>
      <c r="AR23" s="153"/>
      <c r="AS23" s="154"/>
      <c r="AT23" s="154"/>
      <c r="AU23" s="154"/>
      <c r="AV23" s="154"/>
      <c r="AW23" s="154"/>
      <c r="AX23" s="154"/>
      <c r="AY23" s="152" t="s">
        <v>63</v>
      </c>
      <c r="AZ23" s="153"/>
      <c r="BA23" s="153"/>
      <c r="BB23" s="153"/>
      <c r="BC23" s="153"/>
      <c r="BD23" s="153"/>
      <c r="BE23" s="154"/>
      <c r="BF23" s="154"/>
      <c r="BG23" s="154"/>
      <c r="BH23" s="154"/>
      <c r="BI23" s="154"/>
      <c r="BJ23" s="154"/>
    </row>
    <row r="24" spans="1:62" ht="23.25" customHeight="1">
      <c r="A24" s="165">
        <v>19</v>
      </c>
      <c r="B24" s="171" t="s">
        <v>735</v>
      </c>
      <c r="C24" s="169" t="s">
        <v>736</v>
      </c>
      <c r="D24" s="167" t="s">
        <v>737</v>
      </c>
      <c r="E24" s="167" t="s">
        <v>469</v>
      </c>
      <c r="F24" s="179">
        <v>1</v>
      </c>
      <c r="G24" s="30">
        <f t="shared" si="5"/>
        <v>6</v>
      </c>
      <c r="H24" s="30">
        <f t="shared" si="6"/>
        <v>1</v>
      </c>
      <c r="I24" s="179">
        <v>18</v>
      </c>
      <c r="J24" s="179">
        <v>110</v>
      </c>
      <c r="K24" s="24" t="str">
        <f t="shared" si="0"/>
        <v>น้ำหนักตามเกณฑ์</v>
      </c>
      <c r="L24" s="24" t="str">
        <f t="shared" si="1"/>
        <v>ส่วนสูงตามเกณฑ์</v>
      </c>
      <c r="M24" s="24" t="str">
        <f t="shared" si="2"/>
        <v>สมส่วน</v>
      </c>
      <c r="N24" s="10" t="str">
        <f>[1]Profile!$B$2</f>
        <v>700101-1</v>
      </c>
      <c r="O24" s="11" t="e">
        <f>#REF!</f>
        <v>#REF!</v>
      </c>
      <c r="P24" s="1" t="str">
        <f t="shared" si="3"/>
        <v>173</v>
      </c>
      <c r="Q24" s="1" t="str">
        <f t="shared" si="4"/>
        <v>1110</v>
      </c>
      <c r="R24" s="1">
        <f>ROUND(VLOOKUP($P24,[1]age!$A$2:$M$457,2,FALSE),1)</f>
        <v>21.6</v>
      </c>
      <c r="S24" s="1">
        <f>ROUND(VLOOKUP($P24,[1]age!$A$2:$M$457,3,FALSE),1)</f>
        <v>3</v>
      </c>
      <c r="T24" s="1">
        <f>ROUND(VLOOKUP($P24,[1]age!$A$2:$M$457,4,FALSE),1)</f>
        <v>15.6</v>
      </c>
      <c r="U24" s="1">
        <f>ROUND(VLOOKUP($P24,[1]age!$A$2:$M$457,5,FALSE),1)</f>
        <v>16.7</v>
      </c>
      <c r="V24" s="1">
        <f>ROUND(VLOOKUP($P24,[1]age!$A$2:$M$457,6,FALSE),1)</f>
        <v>25.6</v>
      </c>
      <c r="W24" s="1">
        <f>ROUND(VLOOKUP($P24,[1]age!$A$2:$M$457,7,FALSE),1)</f>
        <v>27.6</v>
      </c>
      <c r="X24" s="1">
        <f>ROUND(VLOOKUP($P24,[1]age!$A$2:$M$457,8,FALSE),1)</f>
        <v>115.1</v>
      </c>
      <c r="Y24" s="1">
        <f>ROUND(VLOOKUP($P24,[1]age!$A$2:$M$457,9,FALSE),1)</f>
        <v>4.5999999999999996</v>
      </c>
      <c r="Z24" s="1">
        <f>ROUND(VLOOKUP($P24,[1]age!$A$2:$M$457,10,FALSE),1)</f>
        <v>105.9</v>
      </c>
      <c r="AA24" s="1">
        <f>ROUND(VLOOKUP($P24,[1]age!$A$2:$M$457,11,FALSE),1)</f>
        <v>108.1</v>
      </c>
      <c r="AB24" s="1">
        <f>ROUND(VLOOKUP($P24,[1]age!$A$2:$M$457,12,FALSE),1)</f>
        <v>121.9</v>
      </c>
      <c r="AC24" s="1">
        <f>ROUND(VLOOKUP($P24,[1]age!$A$2:$M$457,13,FALSE),1)</f>
        <v>124.2</v>
      </c>
      <c r="AD24" s="1">
        <f>ROUND(VLOOKUP($Q24,[1]ht!$A$2:$H$253,2,FALSE),1)</f>
        <v>19.2</v>
      </c>
      <c r="AE24" s="1">
        <f>ROUND(VLOOKUP($Q24,[1]ht!$A$2:$H$253,3,FALSE),1)</f>
        <v>1.8</v>
      </c>
      <c r="AF24" s="1">
        <f>ROUND(VLOOKUP($Q24,[1]ht!$A$2:$H$253,4,FALSE),1)</f>
        <v>15.7</v>
      </c>
      <c r="AG24" s="1">
        <f>ROUND(VLOOKUP($Q24,[1]ht!$A$2:$H$253,5,FALSE),1)</f>
        <v>16.399999999999999</v>
      </c>
      <c r="AH24" s="1">
        <f>ROUND(VLOOKUP($Q24,[1]ht!$A$2:$H$253,6,FALSE),1)</f>
        <v>21.6</v>
      </c>
      <c r="AI24" s="1">
        <f>ROUND(VLOOKUP($Q24,[1]ht!$A$2:$H$253,7,FALSE),1)</f>
        <v>22.7</v>
      </c>
      <c r="AJ24" s="1">
        <f>ROUND(VLOOKUP($Q24,[1]ht!$A$2:$H$253,8,FALSE),1)</f>
        <v>24.8</v>
      </c>
      <c r="AM24" s="152" t="s">
        <v>64</v>
      </c>
      <c r="AN24" s="153" t="s">
        <v>802</v>
      </c>
      <c r="AO24" s="153"/>
      <c r="AP24" s="152"/>
      <c r="AQ24" s="153"/>
      <c r="AR24" s="153"/>
      <c r="AS24" s="154"/>
      <c r="AT24" s="154"/>
      <c r="AU24" s="154"/>
      <c r="AV24" s="154"/>
      <c r="AW24" s="154"/>
      <c r="AX24" s="154"/>
      <c r="AY24" s="152" t="s">
        <v>64</v>
      </c>
      <c r="AZ24" s="153" t="s">
        <v>684</v>
      </c>
      <c r="BA24" s="153"/>
      <c r="BB24" s="153"/>
      <c r="BC24" s="153"/>
      <c r="BD24" s="153"/>
      <c r="BE24" s="154"/>
      <c r="BF24" s="154"/>
      <c r="BG24" s="154"/>
      <c r="BH24" s="154"/>
      <c r="BI24" s="154"/>
      <c r="BJ24" s="154"/>
    </row>
    <row r="25" spans="1:62" ht="26.25" customHeight="1">
      <c r="A25" s="165">
        <v>20</v>
      </c>
      <c r="B25" s="171" t="s">
        <v>738</v>
      </c>
      <c r="C25" s="169" t="s">
        <v>739</v>
      </c>
      <c r="D25" s="167" t="s">
        <v>740</v>
      </c>
      <c r="E25" s="167" t="s">
        <v>469</v>
      </c>
      <c r="F25" s="179">
        <v>1</v>
      </c>
      <c r="G25" s="30">
        <f t="shared" si="5"/>
        <v>6</v>
      </c>
      <c r="H25" s="30">
        <f t="shared" si="6"/>
        <v>1</v>
      </c>
      <c r="I25" s="179">
        <v>20.2</v>
      </c>
      <c r="J25" s="179">
        <v>113</v>
      </c>
      <c r="K25" s="24" t="str">
        <f t="shared" si="0"/>
        <v>น้ำหนักตามเกณฑ์</v>
      </c>
      <c r="L25" s="24" t="str">
        <f t="shared" si="1"/>
        <v>ส่วนสูงตามเกณฑ์</v>
      </c>
      <c r="M25" s="24" t="str">
        <f t="shared" si="2"/>
        <v>สมส่วน</v>
      </c>
      <c r="N25" s="10" t="str">
        <f>[1]Profile!$B$2</f>
        <v>700101-1</v>
      </c>
      <c r="O25" s="11" t="e">
        <f>#REF!</f>
        <v>#REF!</v>
      </c>
      <c r="P25" s="1" t="str">
        <f t="shared" si="3"/>
        <v>173</v>
      </c>
      <c r="Q25" s="1" t="str">
        <f t="shared" si="4"/>
        <v>1113</v>
      </c>
      <c r="R25" s="1">
        <f>ROUND(VLOOKUP($P25,[1]age!$A$2:$M$457,2,FALSE),1)</f>
        <v>21.6</v>
      </c>
      <c r="S25" s="1">
        <f>ROUND(VLOOKUP($P25,[1]age!$A$2:$M$457,3,FALSE),1)</f>
        <v>3</v>
      </c>
      <c r="T25" s="1">
        <f>ROUND(VLOOKUP($P25,[1]age!$A$2:$M$457,4,FALSE),1)</f>
        <v>15.6</v>
      </c>
      <c r="U25" s="1">
        <f>ROUND(VLOOKUP($P25,[1]age!$A$2:$M$457,5,FALSE),1)</f>
        <v>16.7</v>
      </c>
      <c r="V25" s="1">
        <f>ROUND(VLOOKUP($P25,[1]age!$A$2:$M$457,6,FALSE),1)</f>
        <v>25.6</v>
      </c>
      <c r="W25" s="1">
        <f>ROUND(VLOOKUP($P25,[1]age!$A$2:$M$457,7,FALSE),1)</f>
        <v>27.6</v>
      </c>
      <c r="X25" s="1">
        <f>ROUND(VLOOKUP($P25,[1]age!$A$2:$M$457,8,FALSE),1)</f>
        <v>115.1</v>
      </c>
      <c r="Y25" s="1">
        <f>ROUND(VLOOKUP($P25,[1]age!$A$2:$M$457,9,FALSE),1)</f>
        <v>4.5999999999999996</v>
      </c>
      <c r="Z25" s="1">
        <f>ROUND(VLOOKUP($P25,[1]age!$A$2:$M$457,10,FALSE),1)</f>
        <v>105.9</v>
      </c>
      <c r="AA25" s="1">
        <f>ROUND(VLOOKUP($P25,[1]age!$A$2:$M$457,11,FALSE),1)</f>
        <v>108.1</v>
      </c>
      <c r="AB25" s="1">
        <f>ROUND(VLOOKUP($P25,[1]age!$A$2:$M$457,12,FALSE),1)</f>
        <v>121.9</v>
      </c>
      <c r="AC25" s="1">
        <f>ROUND(VLOOKUP($P25,[1]age!$A$2:$M$457,13,FALSE),1)</f>
        <v>124.2</v>
      </c>
      <c r="AD25" s="1">
        <f>ROUND(VLOOKUP($Q25,[1]ht!$A$2:$H$253,2,FALSE),1)</f>
        <v>20.3</v>
      </c>
      <c r="AE25" s="1">
        <f>ROUND(VLOOKUP($Q25,[1]ht!$A$2:$H$253,3,FALSE),1)</f>
        <v>1.9</v>
      </c>
      <c r="AF25" s="1">
        <f>ROUND(VLOOKUP($Q25,[1]ht!$A$2:$H$253,4,FALSE),1)</f>
        <v>16.5</v>
      </c>
      <c r="AG25" s="1">
        <f>ROUND(VLOOKUP($Q25,[1]ht!$A$2:$H$253,5,FALSE),1)</f>
        <v>17.2</v>
      </c>
      <c r="AH25" s="1">
        <f>ROUND(VLOOKUP($Q25,[1]ht!$A$2:$H$253,6,FALSE),1)</f>
        <v>22.8</v>
      </c>
      <c r="AI25" s="1">
        <f>ROUND(VLOOKUP($Q25,[1]ht!$A$2:$H$253,7,FALSE),1)</f>
        <v>24</v>
      </c>
      <c r="AJ25" s="1">
        <f>ROUND(VLOOKUP($Q25,[1]ht!$A$2:$H$253,8,FALSE),1)</f>
        <v>26.3</v>
      </c>
      <c r="AM25" s="23"/>
      <c r="AN25"/>
      <c r="AO25"/>
      <c r="AP25" s="23"/>
      <c r="AQ25"/>
      <c r="AR25"/>
      <c r="AS25"/>
    </row>
    <row r="26" spans="1:62" ht="42">
      <c r="A26" s="165">
        <v>21</v>
      </c>
      <c r="B26" s="171" t="s">
        <v>741</v>
      </c>
      <c r="C26" s="169" t="s">
        <v>742</v>
      </c>
      <c r="D26" s="167" t="s">
        <v>743</v>
      </c>
      <c r="E26" s="167" t="s">
        <v>469</v>
      </c>
      <c r="F26" s="179">
        <v>1</v>
      </c>
      <c r="G26" s="30">
        <f t="shared" si="5"/>
        <v>6</v>
      </c>
      <c r="H26" s="30">
        <f t="shared" si="6"/>
        <v>6</v>
      </c>
      <c r="I26" s="179">
        <v>17</v>
      </c>
      <c r="J26" s="179">
        <v>110</v>
      </c>
      <c r="K26" s="24" t="str">
        <f t="shared" si="0"/>
        <v>น้ำหนักค่อนข้างน้อย</v>
      </c>
      <c r="L26" s="24" t="str">
        <f t="shared" si="1"/>
        <v>ค่อนข้างเตี้ย</v>
      </c>
      <c r="M26" s="24" t="str">
        <f t="shared" si="2"/>
        <v>สมส่วน</v>
      </c>
      <c r="N26" s="10" t="str">
        <f>[1]Profile!$B$2</f>
        <v>700101-1</v>
      </c>
      <c r="O26" s="11" t="e">
        <f>#REF!</f>
        <v>#REF!</v>
      </c>
      <c r="P26" s="1" t="str">
        <f t="shared" si="3"/>
        <v>178</v>
      </c>
      <c r="Q26" s="1" t="str">
        <f t="shared" si="4"/>
        <v>1110</v>
      </c>
      <c r="R26" s="1">
        <f>ROUND(VLOOKUP($P26,[1]age!$A$2:$M$457,2,FALSE),1)</f>
        <v>22.7</v>
      </c>
      <c r="S26" s="1">
        <f>ROUND(VLOOKUP($P26,[1]age!$A$2:$M$457,3,FALSE),1)</f>
        <v>3.2</v>
      </c>
      <c r="T26" s="1">
        <f>ROUND(VLOOKUP($P26,[1]age!$A$2:$M$457,4,FALSE),1)</f>
        <v>16.2</v>
      </c>
      <c r="U26" s="1">
        <f>ROUND(VLOOKUP($P26,[1]age!$A$2:$M$457,5,FALSE),1)</f>
        <v>17.399999999999999</v>
      </c>
      <c r="V26" s="1">
        <f>ROUND(VLOOKUP($P26,[1]age!$A$2:$M$457,6,FALSE),1)</f>
        <v>27</v>
      </c>
      <c r="W26" s="1">
        <f>ROUND(VLOOKUP($P26,[1]age!$A$2:$M$457,7,FALSE),1)</f>
        <v>29.1</v>
      </c>
      <c r="X26" s="1">
        <f>ROUND(VLOOKUP($P26,[1]age!$A$2:$M$457,8,FALSE),1)</f>
        <v>117.4</v>
      </c>
      <c r="Y26" s="1">
        <f>ROUND(VLOOKUP($P26,[1]age!$A$2:$M$457,9,FALSE),1)</f>
        <v>4.8</v>
      </c>
      <c r="Z26" s="1">
        <f>ROUND(VLOOKUP($P26,[1]age!$A$2:$M$457,10,FALSE),1)</f>
        <v>107.9</v>
      </c>
      <c r="AA26" s="1">
        <f>ROUND(VLOOKUP($P26,[1]age!$A$2:$M$457,11,FALSE),1)</f>
        <v>110.3</v>
      </c>
      <c r="AB26" s="1">
        <f>ROUND(VLOOKUP($P26,[1]age!$A$2:$M$457,12,FALSE),1)</f>
        <v>124.5</v>
      </c>
      <c r="AC26" s="1">
        <f>ROUND(VLOOKUP($P26,[1]age!$A$2:$M$457,13,FALSE),1)</f>
        <v>126.9</v>
      </c>
      <c r="AD26" s="1">
        <f>ROUND(VLOOKUP($Q26,[1]ht!$A$2:$H$253,2,FALSE),1)</f>
        <v>19.2</v>
      </c>
      <c r="AE26" s="1">
        <f>ROUND(VLOOKUP($Q26,[1]ht!$A$2:$H$253,3,FALSE),1)</f>
        <v>1.8</v>
      </c>
      <c r="AF26" s="1">
        <f>ROUND(VLOOKUP($Q26,[1]ht!$A$2:$H$253,4,FALSE),1)</f>
        <v>15.7</v>
      </c>
      <c r="AG26" s="1">
        <f>ROUND(VLOOKUP($Q26,[1]ht!$A$2:$H$253,5,FALSE),1)</f>
        <v>16.399999999999999</v>
      </c>
      <c r="AH26" s="1">
        <f>ROUND(VLOOKUP($Q26,[1]ht!$A$2:$H$253,6,FALSE),1)</f>
        <v>21.6</v>
      </c>
      <c r="AI26" s="1">
        <f>ROUND(VLOOKUP($Q26,[1]ht!$A$2:$H$253,7,FALSE),1)</f>
        <v>22.7</v>
      </c>
      <c r="AJ26" s="1">
        <f>ROUND(VLOOKUP($Q26,[1]ht!$A$2:$H$253,8,FALSE),1)</f>
        <v>24.8</v>
      </c>
    </row>
    <row r="27" spans="1:62">
      <c r="A27" s="165">
        <v>22</v>
      </c>
      <c r="B27" s="171" t="s">
        <v>744</v>
      </c>
      <c r="C27" s="169" t="s">
        <v>745</v>
      </c>
      <c r="D27" s="168" t="s">
        <v>746</v>
      </c>
      <c r="E27" s="167" t="s">
        <v>469</v>
      </c>
      <c r="F27" s="179">
        <v>1</v>
      </c>
      <c r="G27" s="30">
        <f t="shared" si="5"/>
        <v>6</v>
      </c>
      <c r="H27" s="30">
        <f t="shared" si="6"/>
        <v>1</v>
      </c>
      <c r="I27" s="179">
        <v>17</v>
      </c>
      <c r="J27" s="179">
        <v>100</v>
      </c>
      <c r="K27" s="24" t="str">
        <f t="shared" si="0"/>
        <v>น้ำหนักตามเกณฑ์</v>
      </c>
      <c r="L27" s="24" t="str">
        <f t="shared" si="1"/>
        <v>เตี้ย</v>
      </c>
      <c r="M27" s="24" t="str">
        <f t="shared" si="2"/>
        <v>สมส่วน</v>
      </c>
      <c r="N27" s="10" t="str">
        <f>[1]Profile!$B$2</f>
        <v>700101-1</v>
      </c>
      <c r="O27" s="11" t="e">
        <f>#REF!</f>
        <v>#REF!</v>
      </c>
      <c r="P27" s="1" t="str">
        <f t="shared" si="3"/>
        <v>173</v>
      </c>
      <c r="Q27" s="1" t="str">
        <f t="shared" si="4"/>
        <v>1100</v>
      </c>
      <c r="R27" s="1">
        <f>ROUND(VLOOKUP($P27,[1]age!$A$2:$M$457,2,FALSE),1)</f>
        <v>21.6</v>
      </c>
      <c r="S27" s="1">
        <f>ROUND(VLOOKUP($P27,[1]age!$A$2:$M$457,3,FALSE),1)</f>
        <v>3</v>
      </c>
      <c r="T27" s="1">
        <f>ROUND(VLOOKUP($P27,[1]age!$A$2:$M$457,4,FALSE),1)</f>
        <v>15.6</v>
      </c>
      <c r="U27" s="1">
        <f>ROUND(VLOOKUP($P27,[1]age!$A$2:$M$457,5,FALSE),1)</f>
        <v>16.7</v>
      </c>
      <c r="V27" s="1">
        <f>ROUND(VLOOKUP($P27,[1]age!$A$2:$M$457,6,FALSE),1)</f>
        <v>25.6</v>
      </c>
      <c r="W27" s="1">
        <f>ROUND(VLOOKUP($P27,[1]age!$A$2:$M$457,7,FALSE),1)</f>
        <v>27.6</v>
      </c>
      <c r="X27" s="1">
        <f>ROUND(VLOOKUP($P27,[1]age!$A$2:$M$457,8,FALSE),1)</f>
        <v>115.1</v>
      </c>
      <c r="Y27" s="1">
        <f>ROUND(VLOOKUP($P27,[1]age!$A$2:$M$457,9,FALSE),1)</f>
        <v>4.5999999999999996</v>
      </c>
      <c r="Z27" s="1">
        <f>ROUND(VLOOKUP($P27,[1]age!$A$2:$M$457,10,FALSE),1)</f>
        <v>105.9</v>
      </c>
      <c r="AA27" s="1">
        <f>ROUND(VLOOKUP($P27,[1]age!$A$2:$M$457,11,FALSE),1)</f>
        <v>108.1</v>
      </c>
      <c r="AB27" s="1">
        <f>ROUND(VLOOKUP($P27,[1]age!$A$2:$M$457,12,FALSE),1)</f>
        <v>121.9</v>
      </c>
      <c r="AC27" s="1">
        <f>ROUND(VLOOKUP($P27,[1]age!$A$2:$M$457,13,FALSE),1)</f>
        <v>124.2</v>
      </c>
      <c r="AD27" s="1">
        <f>ROUND(VLOOKUP($Q27,[1]ht!$A$2:$H$253,2,FALSE),1)</f>
        <v>16.2</v>
      </c>
      <c r="AE27" s="1">
        <f>ROUND(VLOOKUP($Q27,[1]ht!$A$2:$H$253,3,FALSE),1)</f>
        <v>1.4</v>
      </c>
      <c r="AF27" s="1">
        <f>ROUND(VLOOKUP($Q27,[1]ht!$A$2:$H$253,4,FALSE),1)</f>
        <v>13.3</v>
      </c>
      <c r="AG27" s="1">
        <f>ROUND(VLOOKUP($Q27,[1]ht!$A$2:$H$253,5,FALSE),1)</f>
        <v>13.8</v>
      </c>
      <c r="AH27" s="1">
        <f>ROUND(VLOOKUP($Q27,[1]ht!$A$2:$H$253,6,FALSE),1)</f>
        <v>18.2</v>
      </c>
      <c r="AI27" s="1">
        <f>ROUND(VLOOKUP($Q27,[1]ht!$A$2:$H$253,7,FALSE),1)</f>
        <v>19</v>
      </c>
      <c r="AJ27" s="1">
        <f>ROUND(VLOOKUP($Q27,[1]ht!$A$2:$H$253,8,FALSE),1)</f>
        <v>20.7</v>
      </c>
    </row>
    <row r="28" spans="1:62">
      <c r="A28" s="165">
        <v>23</v>
      </c>
      <c r="B28" s="171" t="s">
        <v>747</v>
      </c>
      <c r="C28" s="169" t="s">
        <v>748</v>
      </c>
      <c r="D28" s="167" t="s">
        <v>749</v>
      </c>
      <c r="E28" s="167" t="s">
        <v>469</v>
      </c>
      <c r="F28" s="179">
        <v>1</v>
      </c>
      <c r="G28" s="30">
        <f t="shared" si="5"/>
        <v>6</v>
      </c>
      <c r="H28" s="30">
        <f t="shared" si="6"/>
        <v>7</v>
      </c>
      <c r="I28" s="179">
        <v>18</v>
      </c>
      <c r="J28" s="179">
        <v>135</v>
      </c>
      <c r="K28" s="24" t="str">
        <f t="shared" si="0"/>
        <v>น้ำหนักตามเกณฑ์</v>
      </c>
      <c r="L28" s="24" t="str">
        <f t="shared" si="1"/>
        <v>สูง</v>
      </c>
      <c r="M28" s="24" t="str">
        <f t="shared" si="2"/>
        <v>ผอม</v>
      </c>
      <c r="N28" s="10" t="str">
        <f>[1]Profile!$B$2</f>
        <v>700101-1</v>
      </c>
      <c r="O28" s="11" t="e">
        <f>#REF!</f>
        <v>#REF!</v>
      </c>
      <c r="P28" s="1" t="str">
        <f t="shared" si="3"/>
        <v>179</v>
      </c>
      <c r="Q28" s="1" t="str">
        <f t="shared" si="4"/>
        <v>1135</v>
      </c>
      <c r="R28" s="1">
        <f>ROUND(VLOOKUP($P28,[1]age!$A$2:$M$457,2,FALSE),1)</f>
        <v>23</v>
      </c>
      <c r="S28" s="1">
        <f>ROUND(VLOOKUP($P28,[1]age!$A$2:$M$457,3,FALSE),1)</f>
        <v>3.3</v>
      </c>
      <c r="T28" s="1">
        <f>ROUND(VLOOKUP($P28,[1]age!$A$2:$M$457,4,FALSE),1)</f>
        <v>16.399999999999999</v>
      </c>
      <c r="U28" s="1">
        <f>ROUND(VLOOKUP($P28,[1]age!$A$2:$M$457,5,FALSE),1)</f>
        <v>17.7</v>
      </c>
      <c r="V28" s="1">
        <f>ROUND(VLOOKUP($P28,[1]age!$A$2:$M$457,6,FALSE),1)</f>
        <v>27.4</v>
      </c>
      <c r="W28" s="1">
        <f>ROUND(VLOOKUP($P28,[1]age!$A$2:$M$457,7,FALSE),1)</f>
        <v>29.5</v>
      </c>
      <c r="X28" s="1">
        <f>ROUND(VLOOKUP($P28,[1]age!$A$2:$M$457,8,FALSE),1)</f>
        <v>117.9</v>
      </c>
      <c r="Y28" s="1">
        <f>ROUND(VLOOKUP($P28,[1]age!$A$2:$M$457,9,FALSE),1)</f>
        <v>4.8</v>
      </c>
      <c r="Z28" s="1">
        <f>ROUND(VLOOKUP($P28,[1]age!$A$2:$M$457,10,FALSE),1)</f>
        <v>108.3</v>
      </c>
      <c r="AA28" s="1">
        <f>ROUND(VLOOKUP($P28,[1]age!$A$2:$M$457,11,FALSE),1)</f>
        <v>110.7</v>
      </c>
      <c r="AB28" s="1">
        <f>ROUND(VLOOKUP($P28,[1]age!$A$2:$M$457,12,FALSE),1)</f>
        <v>125</v>
      </c>
      <c r="AC28" s="1">
        <f>ROUND(VLOOKUP($P28,[1]age!$A$2:$M$457,13,FALSE),1)</f>
        <v>127.4</v>
      </c>
      <c r="AD28" s="1">
        <f>ROUND(VLOOKUP($Q28,[1]ht!$A$2:$H$253,2,FALSE),1)</f>
        <v>32</v>
      </c>
      <c r="AE28" s="1">
        <f>ROUND(VLOOKUP($Q28,[1]ht!$A$2:$H$253,3,FALSE),1)</f>
        <v>3.8</v>
      </c>
      <c r="AF28" s="1">
        <f>ROUND(VLOOKUP($Q28,[1]ht!$A$2:$H$253,4,FALSE),1)</f>
        <v>24.4</v>
      </c>
      <c r="AG28" s="1">
        <f>ROUND(VLOOKUP($Q28,[1]ht!$A$2:$H$253,5,FALSE),1)</f>
        <v>25.7</v>
      </c>
      <c r="AH28" s="1">
        <f>ROUND(VLOOKUP($Q28,[1]ht!$A$2:$H$253,6,FALSE),1)</f>
        <v>37.1</v>
      </c>
      <c r="AI28" s="1">
        <f>ROUND(VLOOKUP($Q28,[1]ht!$A$2:$H$253,7,FALSE),1)</f>
        <v>39.6</v>
      </c>
      <c r="AJ28" s="1">
        <f>ROUND(VLOOKUP($Q28,[1]ht!$A$2:$H$253,8,FALSE),1)</f>
        <v>44.7</v>
      </c>
    </row>
    <row r="29" spans="1:62">
      <c r="A29" s="165">
        <v>24</v>
      </c>
      <c r="B29" s="171" t="s">
        <v>750</v>
      </c>
      <c r="C29" s="169" t="s">
        <v>751</v>
      </c>
      <c r="D29" s="167" t="s">
        <v>752</v>
      </c>
      <c r="E29" s="167" t="s">
        <v>469</v>
      </c>
      <c r="F29" s="179">
        <v>1</v>
      </c>
      <c r="G29" s="30">
        <f t="shared" si="5"/>
        <v>6</v>
      </c>
      <c r="H29" s="30">
        <f t="shared" si="6"/>
        <v>9</v>
      </c>
      <c r="I29" s="179">
        <v>13.5</v>
      </c>
      <c r="J29" s="179">
        <v>108</v>
      </c>
      <c r="K29" s="24" t="str">
        <f t="shared" si="0"/>
        <v>น้ำหนักน้อยกว่าเกณฑ์</v>
      </c>
      <c r="L29" s="24" t="str">
        <f t="shared" si="1"/>
        <v>เตี้ย</v>
      </c>
      <c r="M29" s="24" t="str">
        <f t="shared" si="2"/>
        <v>ผอม</v>
      </c>
      <c r="N29" s="10" t="str">
        <f>[1]Profile!$B$2</f>
        <v>700101-1</v>
      </c>
      <c r="O29" s="11" t="e">
        <f>#REF!</f>
        <v>#REF!</v>
      </c>
      <c r="P29" s="1" t="str">
        <f t="shared" si="3"/>
        <v>181</v>
      </c>
      <c r="Q29" s="1" t="str">
        <f t="shared" si="4"/>
        <v>1108</v>
      </c>
      <c r="R29" s="1">
        <f>ROUND(VLOOKUP($P29,[1]age!$A$2:$M$457,2,FALSE),1)</f>
        <v>23.4</v>
      </c>
      <c r="S29" s="1">
        <f>ROUND(VLOOKUP($P29,[1]age!$A$2:$M$457,3,FALSE),1)</f>
        <v>3.4</v>
      </c>
      <c r="T29" s="1">
        <f>ROUND(VLOOKUP($P29,[1]age!$A$2:$M$457,4,FALSE),1)</f>
        <v>16.7</v>
      </c>
      <c r="U29" s="1">
        <f>ROUND(VLOOKUP($P29,[1]age!$A$2:$M$457,5,FALSE),1)</f>
        <v>17.899999999999999</v>
      </c>
      <c r="V29" s="1">
        <f>ROUND(VLOOKUP($P29,[1]age!$A$2:$M$457,6,FALSE),1)</f>
        <v>27.9</v>
      </c>
      <c r="W29" s="1">
        <f>ROUND(VLOOKUP($P29,[1]age!$A$2:$M$457,7,FALSE),1)</f>
        <v>30.1</v>
      </c>
      <c r="X29" s="1">
        <f>ROUND(VLOOKUP($P29,[1]age!$A$2:$M$457,8,FALSE),1)</f>
        <v>118.8</v>
      </c>
      <c r="Y29" s="1">
        <f>ROUND(VLOOKUP($P29,[1]age!$A$2:$M$457,9,FALSE),1)</f>
        <v>4.8</v>
      </c>
      <c r="Z29" s="1">
        <f>ROUND(VLOOKUP($P29,[1]age!$A$2:$M$457,10,FALSE),1)</f>
        <v>109.2</v>
      </c>
      <c r="AA29" s="1">
        <f>ROUND(VLOOKUP($P29,[1]age!$A$2:$M$457,11,FALSE),1)</f>
        <v>111.6</v>
      </c>
      <c r="AB29" s="1">
        <f>ROUND(VLOOKUP($P29,[1]age!$A$2:$M$457,12,FALSE),1)</f>
        <v>126</v>
      </c>
      <c r="AC29" s="1">
        <f>ROUND(VLOOKUP($P29,[1]age!$A$2:$M$457,13,FALSE),1)</f>
        <v>128.4</v>
      </c>
      <c r="AD29" s="1">
        <f>ROUND(VLOOKUP($Q29,[1]ht!$A$2:$H$253,2,FALSE),1)</f>
        <v>18.399999999999999</v>
      </c>
      <c r="AE29" s="1">
        <f>ROUND(VLOOKUP($Q29,[1]ht!$A$2:$H$253,3,FALSE),1)</f>
        <v>1.7</v>
      </c>
      <c r="AF29" s="1">
        <f>ROUND(VLOOKUP($Q29,[1]ht!$A$2:$H$253,4,FALSE),1)</f>
        <v>15.1</v>
      </c>
      <c r="AG29" s="1">
        <f>ROUND(VLOOKUP($Q29,[1]ht!$A$2:$H$253,5,FALSE),1)</f>
        <v>15.8</v>
      </c>
      <c r="AH29" s="1">
        <f>ROUND(VLOOKUP($Q29,[1]ht!$A$2:$H$253,6,FALSE),1)</f>
        <v>20.8</v>
      </c>
      <c r="AI29" s="1">
        <f>ROUND(VLOOKUP($Q29,[1]ht!$A$2:$H$253,7,FALSE),1)</f>
        <v>21.7</v>
      </c>
      <c r="AJ29" s="1">
        <f>ROUND(VLOOKUP($Q29,[1]ht!$A$2:$H$253,8,FALSE),1)</f>
        <v>23.7</v>
      </c>
    </row>
    <row r="30" spans="1:62">
      <c r="A30" s="165">
        <v>25</v>
      </c>
      <c r="B30" s="171" t="s">
        <v>753</v>
      </c>
      <c r="C30" s="169" t="s">
        <v>754</v>
      </c>
      <c r="D30" s="167" t="s">
        <v>755</v>
      </c>
      <c r="E30" s="167" t="s">
        <v>469</v>
      </c>
      <c r="F30" s="179">
        <v>2</v>
      </c>
      <c r="G30" s="30">
        <f t="shared" si="5"/>
        <v>6</v>
      </c>
      <c r="H30" s="30">
        <f t="shared" si="6"/>
        <v>5</v>
      </c>
      <c r="I30" s="179">
        <v>18</v>
      </c>
      <c r="J30" s="179">
        <v>105</v>
      </c>
      <c r="K30" s="24" t="str">
        <f t="shared" si="0"/>
        <v>น้ำหนักตามเกณฑ์</v>
      </c>
      <c r="L30" s="24" t="str">
        <f t="shared" si="1"/>
        <v>เตี้ย</v>
      </c>
      <c r="M30" s="24" t="str">
        <f t="shared" si="2"/>
        <v>สมส่วน</v>
      </c>
      <c r="N30" s="10" t="str">
        <f>[1]Profile!$B$2</f>
        <v>700101-1</v>
      </c>
      <c r="O30" s="11" t="e">
        <f>#REF!</f>
        <v>#REF!</v>
      </c>
      <c r="P30" s="1" t="str">
        <f t="shared" si="3"/>
        <v>277</v>
      </c>
      <c r="Q30" s="1" t="str">
        <f t="shared" si="4"/>
        <v>2105</v>
      </c>
      <c r="R30" s="1">
        <f>ROUND(VLOOKUP($P30,[1]age!$A$2:$M$457,2,FALSE),1)</f>
        <v>22.1</v>
      </c>
      <c r="S30" s="1">
        <f>ROUND(VLOOKUP($P30,[1]age!$A$2:$M$457,3,FALSE),1)</f>
        <v>3.2</v>
      </c>
      <c r="T30" s="1">
        <f>ROUND(VLOOKUP($P30,[1]age!$A$2:$M$457,4,FALSE),1)</f>
        <v>15.7</v>
      </c>
      <c r="U30" s="1">
        <f>ROUND(VLOOKUP($P30,[1]age!$A$2:$M$457,5,FALSE),1)</f>
        <v>16.899999999999999</v>
      </c>
      <c r="V30" s="1">
        <f>ROUND(VLOOKUP($P30,[1]age!$A$2:$M$457,6,FALSE),1)</f>
        <v>26.4</v>
      </c>
      <c r="W30" s="1">
        <f>ROUND(VLOOKUP($P30,[1]age!$A$2:$M$457,7,FALSE),1)</f>
        <v>28.5</v>
      </c>
      <c r="X30" s="1">
        <f>ROUND(VLOOKUP($P30,[1]age!$A$2:$M$457,8,FALSE),1)</f>
        <v>116.6</v>
      </c>
      <c r="Y30" s="1">
        <f>ROUND(VLOOKUP($P30,[1]age!$A$2:$M$457,9,FALSE),1)</f>
        <v>4.5999999999999996</v>
      </c>
      <c r="Z30" s="1">
        <f>ROUND(VLOOKUP($P30,[1]age!$A$2:$M$457,10,FALSE),1)</f>
        <v>107.4</v>
      </c>
      <c r="AA30" s="1">
        <f>ROUND(VLOOKUP($P30,[1]age!$A$2:$M$457,11,FALSE),1)</f>
        <v>109.6</v>
      </c>
      <c r="AB30" s="1">
        <f>ROUND(VLOOKUP($P30,[1]age!$A$2:$M$457,12,FALSE),1)</f>
        <v>123.4</v>
      </c>
      <c r="AC30" s="1">
        <f>ROUND(VLOOKUP($P30,[1]age!$A$2:$M$457,13,FALSE),1)</f>
        <v>125.8</v>
      </c>
      <c r="AD30" s="1">
        <f>ROUND(VLOOKUP($Q30,[1]ht!$A$2:$H$253,2,FALSE),1)</f>
        <v>17.3</v>
      </c>
      <c r="AE30" s="1">
        <f>ROUND(VLOOKUP($Q30,[1]ht!$A$2:$H$253,3,FALSE),1)</f>
        <v>1.6</v>
      </c>
      <c r="AF30" s="1">
        <f>ROUND(VLOOKUP($Q30,[1]ht!$A$2:$H$253,4,FALSE),1)</f>
        <v>14</v>
      </c>
      <c r="AG30" s="1">
        <f>ROUND(VLOOKUP($Q30,[1]ht!$A$2:$H$253,5,FALSE),1)</f>
        <v>14.7</v>
      </c>
      <c r="AH30" s="1">
        <f>ROUND(VLOOKUP($Q30,[1]ht!$A$2:$H$253,6,FALSE),1)</f>
        <v>19.600000000000001</v>
      </c>
      <c r="AI30" s="1">
        <f>ROUND(VLOOKUP($Q30,[1]ht!$A$2:$H$253,7,FALSE),1)</f>
        <v>20.5</v>
      </c>
      <c r="AJ30" s="1">
        <f>ROUND(VLOOKUP($Q30,[1]ht!$A$2:$H$253,8,FALSE),1)</f>
        <v>22.4</v>
      </c>
    </row>
    <row r="31" spans="1:62">
      <c r="A31" s="165">
        <v>26</v>
      </c>
      <c r="B31" s="171" t="s">
        <v>756</v>
      </c>
      <c r="C31" s="169" t="s">
        <v>757</v>
      </c>
      <c r="D31" s="167" t="s">
        <v>758</v>
      </c>
      <c r="E31" s="167" t="s">
        <v>469</v>
      </c>
      <c r="F31" s="179">
        <v>2</v>
      </c>
      <c r="G31" s="30">
        <f t="shared" si="5"/>
        <v>6</v>
      </c>
      <c r="H31" s="30">
        <f t="shared" si="6"/>
        <v>10</v>
      </c>
      <c r="I31" s="179">
        <v>19.8</v>
      </c>
      <c r="J31" s="179">
        <v>113</v>
      </c>
      <c r="K31" s="24" t="str">
        <f t="shared" si="0"/>
        <v>น้ำหนักตามเกณฑ์</v>
      </c>
      <c r="L31" s="24" t="str">
        <f t="shared" si="1"/>
        <v>ส่วนสูงตามเกณฑ์</v>
      </c>
      <c r="M31" s="24" t="str">
        <f t="shared" si="2"/>
        <v>สมส่วน</v>
      </c>
      <c r="N31" s="10" t="str">
        <f>[1]Profile!$B$2</f>
        <v>700101-1</v>
      </c>
      <c r="O31" s="11" t="e">
        <f>#REF!</f>
        <v>#REF!</v>
      </c>
      <c r="P31" s="1" t="str">
        <f t="shared" si="3"/>
        <v>282</v>
      </c>
      <c r="Q31" s="1" t="str">
        <f t="shared" si="4"/>
        <v>2113</v>
      </c>
      <c r="R31" s="1">
        <f>ROUND(VLOOKUP($P31,[1]age!$A$2:$M$457,2,FALSE),1)</f>
        <v>23.4</v>
      </c>
      <c r="S31" s="1">
        <f>ROUND(VLOOKUP($P31,[1]age!$A$2:$M$457,3,FALSE),1)</f>
        <v>3.6</v>
      </c>
      <c r="T31" s="1">
        <f>ROUND(VLOOKUP($P31,[1]age!$A$2:$M$457,4,FALSE),1)</f>
        <v>16.3</v>
      </c>
      <c r="U31" s="1">
        <f>ROUND(VLOOKUP($P31,[1]age!$A$2:$M$457,5,FALSE),1)</f>
        <v>17.5</v>
      </c>
      <c r="V31" s="1">
        <f>ROUND(VLOOKUP($P31,[1]age!$A$2:$M$457,6,FALSE),1)</f>
        <v>28.1</v>
      </c>
      <c r="W31" s="1">
        <f>ROUND(VLOOKUP($P31,[1]age!$A$2:$M$457,7,FALSE),1)</f>
        <v>30.5</v>
      </c>
      <c r="X31" s="1">
        <f>ROUND(VLOOKUP($P31,[1]age!$A$2:$M$457,8,FALSE),1)</f>
        <v>118.8</v>
      </c>
      <c r="Y31" s="1">
        <f>ROUND(VLOOKUP($P31,[1]age!$A$2:$M$457,9,FALSE),1)</f>
        <v>4.8</v>
      </c>
      <c r="Z31" s="1">
        <f>ROUND(VLOOKUP($P31,[1]age!$A$2:$M$457,10,FALSE),1)</f>
        <v>109.2</v>
      </c>
      <c r="AA31" s="1">
        <f>ROUND(VLOOKUP($P31,[1]age!$A$2:$M$457,11,FALSE),1)</f>
        <v>111.6</v>
      </c>
      <c r="AB31" s="1">
        <f>ROUND(VLOOKUP($P31,[1]age!$A$2:$M$457,12,FALSE),1)</f>
        <v>125.9</v>
      </c>
      <c r="AC31" s="1">
        <f>ROUND(VLOOKUP($P31,[1]age!$A$2:$M$457,13,FALSE),1)</f>
        <v>128.30000000000001</v>
      </c>
      <c r="AD31" s="1">
        <f>ROUND(VLOOKUP($Q31,[1]ht!$A$2:$H$253,2,FALSE),1)</f>
        <v>20.100000000000001</v>
      </c>
      <c r="AE31" s="1">
        <f>ROUND(VLOOKUP($Q31,[1]ht!$A$2:$H$253,3,FALSE),1)</f>
        <v>2</v>
      </c>
      <c r="AF31" s="1">
        <f>ROUND(VLOOKUP($Q31,[1]ht!$A$2:$H$253,4,FALSE),1)</f>
        <v>16.100000000000001</v>
      </c>
      <c r="AG31" s="1">
        <f>ROUND(VLOOKUP($Q31,[1]ht!$A$2:$H$253,5,FALSE),1)</f>
        <v>16.899999999999999</v>
      </c>
      <c r="AH31" s="1">
        <f>ROUND(VLOOKUP($Q31,[1]ht!$A$2:$H$253,6,FALSE),1)</f>
        <v>22.8</v>
      </c>
      <c r="AI31" s="1">
        <f>ROUND(VLOOKUP($Q31,[1]ht!$A$2:$H$253,7,FALSE),1)</f>
        <v>24</v>
      </c>
      <c r="AJ31" s="1">
        <f>ROUND(VLOOKUP($Q31,[1]ht!$A$2:$H$253,8,FALSE),1)</f>
        <v>26.4</v>
      </c>
    </row>
    <row r="32" spans="1:62">
      <c r="A32" s="165">
        <v>27</v>
      </c>
      <c r="B32" s="171" t="s">
        <v>759</v>
      </c>
      <c r="C32" s="169" t="s">
        <v>760</v>
      </c>
      <c r="D32" s="167" t="s">
        <v>761</v>
      </c>
      <c r="E32" s="167" t="s">
        <v>469</v>
      </c>
      <c r="F32" s="179">
        <v>2</v>
      </c>
      <c r="G32" s="182">
        <f t="shared" ref="G32:G45" si="7">DATEDIF(D32,E32,"Y")</f>
        <v>6</v>
      </c>
      <c r="H32" s="182">
        <f t="shared" ref="H32:H45" si="8">DATEDIF(D32,E32,"YM")</f>
        <v>1</v>
      </c>
      <c r="I32" s="179">
        <v>18</v>
      </c>
      <c r="J32" s="179">
        <v>105</v>
      </c>
      <c r="K32" s="24" t="str">
        <f t="shared" si="0"/>
        <v>น้ำหนักตามเกณฑ์</v>
      </c>
      <c r="L32" s="24" t="str">
        <f t="shared" si="1"/>
        <v>เตี้ย</v>
      </c>
      <c r="M32" s="24" t="str">
        <f t="shared" si="2"/>
        <v>สมส่วน</v>
      </c>
      <c r="N32" s="10" t="str">
        <f>[1]Profile!$B$2</f>
        <v>700101-1</v>
      </c>
      <c r="O32" s="11" t="e">
        <f>#REF!</f>
        <v>#REF!</v>
      </c>
      <c r="P32" s="1" t="str">
        <f t="shared" si="3"/>
        <v>273</v>
      </c>
      <c r="Q32" s="1" t="str">
        <f t="shared" si="4"/>
        <v>2105</v>
      </c>
      <c r="R32" s="1">
        <f>ROUND(VLOOKUP($P32,[1]age!$A$2:$M$457,2,FALSE),1)</f>
        <v>21</v>
      </c>
      <c r="S32" s="1">
        <f>ROUND(VLOOKUP($P32,[1]age!$A$2:$M$457,3,FALSE),1)</f>
        <v>2.9</v>
      </c>
      <c r="T32" s="1">
        <f>ROUND(VLOOKUP($P32,[1]age!$A$2:$M$457,4,FALSE),1)</f>
        <v>15.2</v>
      </c>
      <c r="U32" s="1">
        <f>ROUND(VLOOKUP($P32,[1]age!$A$2:$M$457,5,FALSE),1)</f>
        <v>16.3</v>
      </c>
      <c r="V32" s="1">
        <f>ROUND(VLOOKUP($P32,[1]age!$A$2:$M$457,6,FALSE),1)</f>
        <v>25</v>
      </c>
      <c r="W32" s="1">
        <f>ROUND(VLOOKUP($P32,[1]age!$A$2:$M$457,7,FALSE),1)</f>
        <v>26.8</v>
      </c>
      <c r="X32" s="1">
        <f>ROUND(VLOOKUP($P32,[1]age!$A$2:$M$457,8,FALSE),1)</f>
        <v>114.6</v>
      </c>
      <c r="Y32" s="1">
        <f>ROUND(VLOOKUP($P32,[1]age!$A$2:$M$457,9,FALSE),1)</f>
        <v>4.5</v>
      </c>
      <c r="Z32" s="1">
        <f>ROUND(VLOOKUP($P32,[1]age!$A$2:$M$457,10,FALSE),1)</f>
        <v>105.6</v>
      </c>
      <c r="AA32" s="1">
        <f>ROUND(VLOOKUP($P32,[1]age!$A$2:$M$457,11,FALSE),1)</f>
        <v>107.8</v>
      </c>
      <c r="AB32" s="1">
        <f>ROUND(VLOOKUP($P32,[1]age!$A$2:$M$457,12,FALSE),1)</f>
        <v>121.3</v>
      </c>
      <c r="AC32" s="1">
        <f>ROUND(VLOOKUP($P32,[1]age!$A$2:$M$457,13,FALSE),1)</f>
        <v>123.7</v>
      </c>
      <c r="AD32" s="1">
        <f>ROUND(VLOOKUP($Q32,[1]ht!$A$2:$H$253,2,FALSE),1)</f>
        <v>17.3</v>
      </c>
      <c r="AE32" s="1">
        <f>ROUND(VLOOKUP($Q32,[1]ht!$A$2:$H$253,3,FALSE),1)</f>
        <v>1.6</v>
      </c>
      <c r="AF32" s="1">
        <f>ROUND(VLOOKUP($Q32,[1]ht!$A$2:$H$253,4,FALSE),1)</f>
        <v>14</v>
      </c>
      <c r="AG32" s="1">
        <f>ROUND(VLOOKUP($Q32,[1]ht!$A$2:$H$253,5,FALSE),1)</f>
        <v>14.7</v>
      </c>
      <c r="AH32" s="1">
        <f>ROUND(VLOOKUP($Q32,[1]ht!$A$2:$H$253,6,FALSE),1)</f>
        <v>19.600000000000001</v>
      </c>
      <c r="AI32" s="1">
        <f>ROUND(VLOOKUP($Q32,[1]ht!$A$2:$H$253,7,FALSE),1)</f>
        <v>20.5</v>
      </c>
      <c r="AJ32" s="1">
        <f>ROUND(VLOOKUP($Q32,[1]ht!$A$2:$H$253,8,FALSE),1)</f>
        <v>22.4</v>
      </c>
    </row>
    <row r="33" spans="1:36">
      <c r="A33" s="165">
        <v>28</v>
      </c>
      <c r="B33" s="171" t="s">
        <v>762</v>
      </c>
      <c r="C33" s="169" t="s">
        <v>763</v>
      </c>
      <c r="D33" s="167" t="s">
        <v>764</v>
      </c>
      <c r="E33" s="167" t="s">
        <v>469</v>
      </c>
      <c r="F33" s="179">
        <v>2</v>
      </c>
      <c r="G33" s="182">
        <f t="shared" si="7"/>
        <v>6</v>
      </c>
      <c r="H33" s="182">
        <f t="shared" si="8"/>
        <v>4</v>
      </c>
      <c r="I33" s="179">
        <v>18</v>
      </c>
      <c r="J33" s="179">
        <v>82</v>
      </c>
      <c r="K33" s="24" t="str">
        <f t="shared" si="0"/>
        <v>น้ำหนักตามเกณฑ์</v>
      </c>
      <c r="L33" s="24" t="str">
        <f t="shared" si="1"/>
        <v>เตี้ย</v>
      </c>
      <c r="M33" s="24" t="str">
        <f t="shared" si="2"/>
        <v>อ้วน</v>
      </c>
      <c r="N33" s="10" t="str">
        <f>[1]Profile!$B$2</f>
        <v>700101-1</v>
      </c>
      <c r="O33" s="11" t="e">
        <f>#REF!</f>
        <v>#REF!</v>
      </c>
      <c r="P33" s="1" t="str">
        <f t="shared" si="3"/>
        <v>276</v>
      </c>
      <c r="Q33" s="1" t="str">
        <f t="shared" si="4"/>
        <v>282</v>
      </c>
      <c r="R33" s="1">
        <f>ROUND(VLOOKUP($P33,[1]age!$A$2:$M$457,2,FALSE),1)</f>
        <v>21.8</v>
      </c>
      <c r="S33" s="1">
        <f>ROUND(VLOOKUP($P33,[1]age!$A$2:$M$457,3,FALSE),1)</f>
        <v>3.1</v>
      </c>
      <c r="T33" s="1">
        <f>ROUND(VLOOKUP($P33,[1]age!$A$2:$M$457,4,FALSE),1)</f>
        <v>15.5</v>
      </c>
      <c r="U33" s="1">
        <f>ROUND(VLOOKUP($P33,[1]age!$A$2:$M$457,5,FALSE),1)</f>
        <v>16.7</v>
      </c>
      <c r="V33" s="1">
        <f>ROUND(VLOOKUP($P33,[1]age!$A$2:$M$457,6,FALSE),1)</f>
        <v>26</v>
      </c>
      <c r="W33" s="1">
        <f>ROUND(VLOOKUP($P33,[1]age!$A$2:$M$457,7,FALSE),1)</f>
        <v>28</v>
      </c>
      <c r="X33" s="1">
        <f>ROUND(VLOOKUP($P33,[1]age!$A$2:$M$457,8,FALSE),1)</f>
        <v>116.2</v>
      </c>
      <c r="Y33" s="1">
        <f>ROUND(VLOOKUP($P33,[1]age!$A$2:$M$457,9,FALSE),1)</f>
        <v>4.5999999999999996</v>
      </c>
      <c r="Z33" s="1">
        <f>ROUND(VLOOKUP($P33,[1]age!$A$2:$M$457,10,FALSE),1)</f>
        <v>107</v>
      </c>
      <c r="AA33" s="1">
        <f>ROUND(VLOOKUP($P33,[1]age!$A$2:$M$457,11,FALSE),1)</f>
        <v>109.2</v>
      </c>
      <c r="AB33" s="1">
        <f>ROUND(VLOOKUP($P33,[1]age!$A$2:$M$457,12,FALSE),1)</f>
        <v>122.9</v>
      </c>
      <c r="AC33" s="1">
        <f>ROUND(VLOOKUP($P33,[1]age!$A$2:$M$457,13,FALSE),1)</f>
        <v>125.3</v>
      </c>
      <c r="AD33" s="1">
        <f>ROUND(VLOOKUP($Q33,[1]ht!$A$2:$H$253,2,FALSE),1)</f>
        <v>10.5</v>
      </c>
      <c r="AE33" s="1">
        <f>ROUND(VLOOKUP($Q33,[1]ht!$A$2:$H$253,3,FALSE),1)</f>
        <v>0.8</v>
      </c>
      <c r="AF33" s="1">
        <f>ROUND(VLOOKUP($Q33,[1]ht!$A$2:$H$253,4,FALSE),1)</f>
        <v>8.9</v>
      </c>
      <c r="AG33" s="1">
        <f>ROUND(VLOOKUP($Q33,[1]ht!$A$2:$H$253,5,FALSE),1)</f>
        <v>9.3000000000000007</v>
      </c>
      <c r="AH33" s="1">
        <f>ROUND(VLOOKUP($Q33,[1]ht!$A$2:$H$253,6,FALSE),1)</f>
        <v>11.7</v>
      </c>
      <c r="AI33" s="1">
        <f>ROUND(VLOOKUP($Q33,[1]ht!$A$2:$H$253,7,FALSE),1)</f>
        <v>12</v>
      </c>
      <c r="AJ33" s="1">
        <f>ROUND(VLOOKUP($Q33,[1]ht!$A$2:$H$253,8,FALSE),1)</f>
        <v>12.8</v>
      </c>
    </row>
    <row r="34" spans="1:36">
      <c r="A34" s="165">
        <v>29</v>
      </c>
      <c r="B34" s="171" t="s">
        <v>765</v>
      </c>
      <c r="C34" s="169" t="s">
        <v>766</v>
      </c>
      <c r="D34" s="167" t="s">
        <v>767</v>
      </c>
      <c r="E34" s="167" t="s">
        <v>469</v>
      </c>
      <c r="F34" s="179">
        <v>2</v>
      </c>
      <c r="G34" s="182">
        <f t="shared" si="7"/>
        <v>6</v>
      </c>
      <c r="H34" s="182">
        <f t="shared" si="8"/>
        <v>8</v>
      </c>
      <c r="I34" s="179">
        <v>17.5</v>
      </c>
      <c r="J34" s="179">
        <v>113</v>
      </c>
      <c r="K34" s="24" t="str">
        <f t="shared" si="0"/>
        <v>น้ำหนักตามเกณฑ์</v>
      </c>
      <c r="L34" s="24" t="str">
        <f t="shared" si="1"/>
        <v>ส่วนสูงตามเกณฑ์</v>
      </c>
      <c r="M34" s="24" t="str">
        <f t="shared" si="2"/>
        <v>สมส่วน</v>
      </c>
      <c r="N34" s="10" t="str">
        <f>[1]Profile!$B$2</f>
        <v>700101-1</v>
      </c>
      <c r="O34" s="11" t="e">
        <f>#REF!</f>
        <v>#REF!</v>
      </c>
      <c r="P34" s="1" t="str">
        <f t="shared" si="3"/>
        <v>280</v>
      </c>
      <c r="Q34" s="1" t="str">
        <f t="shared" si="4"/>
        <v>2113</v>
      </c>
      <c r="R34" s="1">
        <f>ROUND(VLOOKUP($P34,[1]age!$A$2:$M$457,2,FALSE),1)</f>
        <v>22.8</v>
      </c>
      <c r="S34" s="1">
        <f>ROUND(VLOOKUP($P34,[1]age!$A$2:$M$457,3,FALSE),1)</f>
        <v>3.4</v>
      </c>
      <c r="T34" s="1">
        <f>ROUND(VLOOKUP($P34,[1]age!$A$2:$M$457,4,FALSE),1)</f>
        <v>16</v>
      </c>
      <c r="U34" s="1">
        <f>ROUND(VLOOKUP($P34,[1]age!$A$2:$M$457,5,FALSE),1)</f>
        <v>17.2</v>
      </c>
      <c r="V34" s="1">
        <f>ROUND(VLOOKUP($P34,[1]age!$A$2:$M$457,6,FALSE),1)</f>
        <v>27.4</v>
      </c>
      <c r="W34" s="1">
        <f>ROUND(VLOOKUP($P34,[1]age!$A$2:$M$457,7,FALSE),1)</f>
        <v>29.6</v>
      </c>
      <c r="X34" s="1">
        <f>ROUND(VLOOKUP($P34,[1]age!$A$2:$M$457,8,FALSE),1)</f>
        <v>117.9</v>
      </c>
      <c r="Y34" s="1">
        <f>ROUND(VLOOKUP($P34,[1]age!$A$2:$M$457,9,FALSE),1)</f>
        <v>4.7</v>
      </c>
      <c r="Z34" s="1">
        <f>ROUND(VLOOKUP($P34,[1]age!$A$2:$M$457,10,FALSE),1)</f>
        <v>108.5</v>
      </c>
      <c r="AA34" s="1">
        <f>ROUND(VLOOKUP($P34,[1]age!$A$2:$M$457,11,FALSE),1)</f>
        <v>110.9</v>
      </c>
      <c r="AB34" s="1">
        <f>ROUND(VLOOKUP($P34,[1]age!$A$2:$M$457,12,FALSE),1)</f>
        <v>124.9</v>
      </c>
      <c r="AC34" s="1">
        <f>ROUND(VLOOKUP($P34,[1]age!$A$2:$M$457,13,FALSE),1)</f>
        <v>127.3</v>
      </c>
      <c r="AD34" s="1">
        <f>ROUND(VLOOKUP($Q34,[1]ht!$A$2:$H$253,2,FALSE),1)</f>
        <v>20.100000000000001</v>
      </c>
      <c r="AE34" s="1">
        <f>ROUND(VLOOKUP($Q34,[1]ht!$A$2:$H$253,3,FALSE),1)</f>
        <v>2</v>
      </c>
      <c r="AF34" s="1">
        <f>ROUND(VLOOKUP($Q34,[1]ht!$A$2:$H$253,4,FALSE),1)</f>
        <v>16.100000000000001</v>
      </c>
      <c r="AG34" s="1">
        <f>ROUND(VLOOKUP($Q34,[1]ht!$A$2:$H$253,5,FALSE),1)</f>
        <v>16.899999999999999</v>
      </c>
      <c r="AH34" s="1">
        <f>ROUND(VLOOKUP($Q34,[1]ht!$A$2:$H$253,6,FALSE),1)</f>
        <v>22.8</v>
      </c>
      <c r="AI34" s="1">
        <f>ROUND(VLOOKUP($Q34,[1]ht!$A$2:$H$253,7,FALSE),1)</f>
        <v>24</v>
      </c>
      <c r="AJ34" s="1">
        <f>ROUND(VLOOKUP($Q34,[1]ht!$A$2:$H$253,8,FALSE),1)</f>
        <v>26.4</v>
      </c>
    </row>
    <row r="35" spans="1:36">
      <c r="A35" s="165">
        <v>30</v>
      </c>
      <c r="B35" s="171" t="s">
        <v>768</v>
      </c>
      <c r="C35" s="169" t="s">
        <v>769</v>
      </c>
      <c r="D35" s="167" t="s">
        <v>770</v>
      </c>
      <c r="E35" s="167" t="s">
        <v>469</v>
      </c>
      <c r="F35" s="179">
        <v>2</v>
      </c>
      <c r="G35" s="182">
        <f t="shared" si="7"/>
        <v>6</v>
      </c>
      <c r="H35" s="182">
        <f t="shared" si="8"/>
        <v>0</v>
      </c>
      <c r="I35" s="179">
        <v>21.6</v>
      </c>
      <c r="J35" s="179">
        <v>113</v>
      </c>
      <c r="K35" s="24" t="str">
        <f t="shared" si="0"/>
        <v>น้ำหนักตามเกณฑ์</v>
      </c>
      <c r="L35" s="24" t="str">
        <f t="shared" si="1"/>
        <v>ส่วนสูงตามเกณฑ์</v>
      </c>
      <c r="M35" s="24" t="str">
        <f t="shared" si="2"/>
        <v>สมส่วน</v>
      </c>
      <c r="N35" s="10" t="str">
        <f>[1]Profile!$B$2</f>
        <v>700101-1</v>
      </c>
      <c r="O35" s="11" t="e">
        <f>#REF!</f>
        <v>#REF!</v>
      </c>
      <c r="P35" s="1" t="str">
        <f t="shared" si="3"/>
        <v>272</v>
      </c>
      <c r="Q35" s="1" t="str">
        <f t="shared" si="4"/>
        <v>2113</v>
      </c>
      <c r="R35" s="1">
        <f>ROUND(VLOOKUP($P35,[1]age!$A$2:$M$457,2,FALSE),1)</f>
        <v>20.7</v>
      </c>
      <c r="S35" s="1">
        <f>ROUND(VLOOKUP($P35,[1]age!$A$2:$M$457,3,FALSE),1)</f>
        <v>2.8</v>
      </c>
      <c r="T35" s="1">
        <f>ROUND(VLOOKUP($P35,[1]age!$A$2:$M$457,4,FALSE),1)</f>
        <v>15</v>
      </c>
      <c r="U35" s="1">
        <f>ROUND(VLOOKUP($P35,[1]age!$A$2:$M$457,5,FALSE),1)</f>
        <v>16.100000000000001</v>
      </c>
      <c r="V35" s="1">
        <f>ROUND(VLOOKUP($P35,[1]age!$A$2:$M$457,6,FALSE),1)</f>
        <v>24.7</v>
      </c>
      <c r="W35" s="1">
        <f>ROUND(VLOOKUP($P35,[1]age!$A$2:$M$457,7,FALSE),1)</f>
        <v>26.4</v>
      </c>
      <c r="X35" s="1">
        <f>ROUND(VLOOKUP($P35,[1]age!$A$2:$M$457,8,FALSE),1)</f>
        <v>114.1</v>
      </c>
      <c r="Y35" s="1">
        <f>ROUND(VLOOKUP($P35,[1]age!$A$2:$M$457,9,FALSE),1)</f>
        <v>4.5</v>
      </c>
      <c r="Z35" s="1">
        <f>ROUND(VLOOKUP($P35,[1]age!$A$2:$M$457,10,FALSE),1)</f>
        <v>105.2</v>
      </c>
      <c r="AA35" s="1">
        <f>ROUND(VLOOKUP($P35,[1]age!$A$2:$M$457,11,FALSE),1)</f>
        <v>107.4</v>
      </c>
      <c r="AB35" s="1">
        <f>ROUND(VLOOKUP($P35,[1]age!$A$2:$M$457,12,FALSE),1)</f>
        <v>120.8</v>
      </c>
      <c r="AC35" s="1">
        <f>ROUND(VLOOKUP($P35,[1]age!$A$2:$M$457,13,FALSE),1)</f>
        <v>123</v>
      </c>
      <c r="AD35" s="1">
        <f>ROUND(VLOOKUP($Q35,[1]ht!$A$2:$H$253,2,FALSE),1)</f>
        <v>20.100000000000001</v>
      </c>
      <c r="AE35" s="1">
        <f>ROUND(VLOOKUP($Q35,[1]ht!$A$2:$H$253,3,FALSE),1)</f>
        <v>2</v>
      </c>
      <c r="AF35" s="1">
        <f>ROUND(VLOOKUP($Q35,[1]ht!$A$2:$H$253,4,FALSE),1)</f>
        <v>16.100000000000001</v>
      </c>
      <c r="AG35" s="1">
        <f>ROUND(VLOOKUP($Q35,[1]ht!$A$2:$H$253,5,FALSE),1)</f>
        <v>16.899999999999999</v>
      </c>
      <c r="AH35" s="1">
        <f>ROUND(VLOOKUP($Q35,[1]ht!$A$2:$H$253,6,FALSE),1)</f>
        <v>22.8</v>
      </c>
      <c r="AI35" s="1">
        <f>ROUND(VLOOKUP($Q35,[1]ht!$A$2:$H$253,7,FALSE),1)</f>
        <v>24</v>
      </c>
      <c r="AJ35" s="1">
        <f>ROUND(VLOOKUP($Q35,[1]ht!$A$2:$H$253,8,FALSE),1)</f>
        <v>26.4</v>
      </c>
    </row>
    <row r="36" spans="1:36">
      <c r="A36" s="165">
        <v>31</v>
      </c>
      <c r="B36" s="171" t="s">
        <v>771</v>
      </c>
      <c r="C36" s="169" t="s">
        <v>772</v>
      </c>
      <c r="D36" s="167" t="s">
        <v>773</v>
      </c>
      <c r="E36" s="167" t="s">
        <v>469</v>
      </c>
      <c r="F36" s="179">
        <v>2</v>
      </c>
      <c r="G36" s="182">
        <f t="shared" si="7"/>
        <v>6</v>
      </c>
      <c r="H36" s="182">
        <f t="shared" si="8"/>
        <v>1</v>
      </c>
      <c r="I36" s="179">
        <v>18</v>
      </c>
      <c r="J36" s="179">
        <v>112</v>
      </c>
      <c r="K36" s="24" t="str">
        <f t="shared" si="0"/>
        <v>น้ำหนักตามเกณฑ์</v>
      </c>
      <c r="L36" s="24" t="str">
        <f t="shared" si="1"/>
        <v>ส่วนสูงตามเกณฑ์</v>
      </c>
      <c r="M36" s="24" t="str">
        <f t="shared" si="2"/>
        <v>สมส่วน</v>
      </c>
      <c r="N36" s="10" t="str">
        <f>[1]Profile!$B$2</f>
        <v>700101-1</v>
      </c>
      <c r="O36" s="11" t="e">
        <f>#REF!</f>
        <v>#REF!</v>
      </c>
      <c r="P36" s="1" t="str">
        <f t="shared" si="3"/>
        <v>273</v>
      </c>
      <c r="Q36" s="1" t="str">
        <f t="shared" si="4"/>
        <v>2112</v>
      </c>
      <c r="R36" s="1">
        <f>ROUND(VLOOKUP($P36,[1]age!$A$2:$M$457,2,FALSE),1)</f>
        <v>21</v>
      </c>
      <c r="S36" s="1">
        <f>ROUND(VLOOKUP($P36,[1]age!$A$2:$M$457,3,FALSE),1)</f>
        <v>2.9</v>
      </c>
      <c r="T36" s="1">
        <f>ROUND(VLOOKUP($P36,[1]age!$A$2:$M$457,4,FALSE),1)</f>
        <v>15.2</v>
      </c>
      <c r="U36" s="1">
        <f>ROUND(VLOOKUP($P36,[1]age!$A$2:$M$457,5,FALSE),1)</f>
        <v>16.3</v>
      </c>
      <c r="V36" s="1">
        <f>ROUND(VLOOKUP($P36,[1]age!$A$2:$M$457,6,FALSE),1)</f>
        <v>25</v>
      </c>
      <c r="W36" s="1">
        <f>ROUND(VLOOKUP($P36,[1]age!$A$2:$M$457,7,FALSE),1)</f>
        <v>26.8</v>
      </c>
      <c r="X36" s="1">
        <f>ROUND(VLOOKUP($P36,[1]age!$A$2:$M$457,8,FALSE),1)</f>
        <v>114.6</v>
      </c>
      <c r="Y36" s="1">
        <f>ROUND(VLOOKUP($P36,[1]age!$A$2:$M$457,9,FALSE),1)</f>
        <v>4.5</v>
      </c>
      <c r="Z36" s="1">
        <f>ROUND(VLOOKUP($P36,[1]age!$A$2:$M$457,10,FALSE),1)</f>
        <v>105.6</v>
      </c>
      <c r="AA36" s="1">
        <f>ROUND(VLOOKUP($P36,[1]age!$A$2:$M$457,11,FALSE),1)</f>
        <v>107.8</v>
      </c>
      <c r="AB36" s="1">
        <f>ROUND(VLOOKUP($P36,[1]age!$A$2:$M$457,12,FALSE),1)</f>
        <v>121.3</v>
      </c>
      <c r="AC36" s="1">
        <f>ROUND(VLOOKUP($P36,[1]age!$A$2:$M$457,13,FALSE),1)</f>
        <v>123.7</v>
      </c>
      <c r="AD36" s="1">
        <f>ROUND(VLOOKUP($Q36,[1]ht!$A$2:$H$253,2,FALSE),1)</f>
        <v>19.7</v>
      </c>
      <c r="AE36" s="1">
        <f>ROUND(VLOOKUP($Q36,[1]ht!$A$2:$H$253,3,FALSE),1)</f>
        <v>1.9</v>
      </c>
      <c r="AF36" s="1">
        <f>ROUND(VLOOKUP($Q36,[1]ht!$A$2:$H$253,4,FALSE),1)</f>
        <v>15.8</v>
      </c>
      <c r="AG36" s="1">
        <f>ROUND(VLOOKUP($Q36,[1]ht!$A$2:$H$253,5,FALSE),1)</f>
        <v>16.600000000000001</v>
      </c>
      <c r="AH36" s="1">
        <f>ROUND(VLOOKUP($Q36,[1]ht!$A$2:$H$253,6,FALSE),1)</f>
        <v>22.3</v>
      </c>
      <c r="AI36" s="1">
        <f>ROUND(VLOOKUP($Q36,[1]ht!$A$2:$H$253,7,FALSE),1)</f>
        <v>23.5</v>
      </c>
      <c r="AJ36" s="1">
        <f>ROUND(VLOOKUP($Q36,[1]ht!$A$2:$H$253,8,FALSE),1)</f>
        <v>25.8</v>
      </c>
    </row>
    <row r="37" spans="1:36">
      <c r="A37" s="165">
        <v>32</v>
      </c>
      <c r="B37" s="171" t="s">
        <v>774</v>
      </c>
      <c r="C37" s="169" t="s">
        <v>775</v>
      </c>
      <c r="D37" s="167" t="s">
        <v>776</v>
      </c>
      <c r="E37" s="167" t="s">
        <v>469</v>
      </c>
      <c r="F37" s="179">
        <v>2</v>
      </c>
      <c r="G37" s="182">
        <f t="shared" si="7"/>
        <v>6</v>
      </c>
      <c r="H37" s="182">
        <f t="shared" si="8"/>
        <v>6</v>
      </c>
      <c r="I37" s="179">
        <v>19.399999999999999</v>
      </c>
      <c r="J37" s="179">
        <v>114</v>
      </c>
      <c r="K37" s="24" t="str">
        <f t="shared" si="0"/>
        <v>น้ำหนักตามเกณฑ์</v>
      </c>
      <c r="L37" s="24" t="str">
        <f t="shared" si="1"/>
        <v>ส่วนสูงตามเกณฑ์</v>
      </c>
      <c r="M37" s="24" t="str">
        <f t="shared" si="2"/>
        <v>สมส่วน</v>
      </c>
      <c r="N37" s="10" t="str">
        <f>[1]Profile!$B$2</f>
        <v>700101-1</v>
      </c>
      <c r="O37" s="11" t="e">
        <f>#REF!</f>
        <v>#REF!</v>
      </c>
      <c r="P37" s="1" t="str">
        <f t="shared" si="3"/>
        <v>278</v>
      </c>
      <c r="Q37" s="1" t="str">
        <f t="shared" si="4"/>
        <v>2114</v>
      </c>
      <c r="R37" s="1">
        <f>ROUND(VLOOKUP($P37,[1]age!$A$2:$M$457,2,FALSE),1)</f>
        <v>22.3</v>
      </c>
      <c r="S37" s="1">
        <f>ROUND(VLOOKUP($P37,[1]age!$A$2:$M$457,3,FALSE),1)</f>
        <v>3.3</v>
      </c>
      <c r="T37" s="1">
        <f>ROUND(VLOOKUP($P37,[1]age!$A$2:$M$457,4,FALSE),1)</f>
        <v>15.8</v>
      </c>
      <c r="U37" s="1">
        <f>ROUND(VLOOKUP($P37,[1]age!$A$2:$M$457,5,FALSE),1)</f>
        <v>17</v>
      </c>
      <c r="V37" s="1">
        <f>ROUND(VLOOKUP($P37,[1]age!$A$2:$M$457,6,FALSE),1)</f>
        <v>26.8</v>
      </c>
      <c r="W37" s="1">
        <f>ROUND(VLOOKUP($P37,[1]age!$A$2:$M$457,7,FALSE),1)</f>
        <v>28.9</v>
      </c>
      <c r="X37" s="1">
        <f>ROUND(VLOOKUP($P37,[1]age!$A$2:$M$457,8,FALSE),1)</f>
        <v>117.1</v>
      </c>
      <c r="Y37" s="1">
        <f>ROUND(VLOOKUP($P37,[1]age!$A$2:$M$457,9,FALSE),1)</f>
        <v>4.5999999999999996</v>
      </c>
      <c r="Z37" s="1">
        <f>ROUND(VLOOKUP($P37,[1]age!$A$2:$M$457,10,FALSE),1)</f>
        <v>107.8</v>
      </c>
      <c r="AA37" s="1">
        <f>ROUND(VLOOKUP($P37,[1]age!$A$2:$M$457,11,FALSE),1)</f>
        <v>110</v>
      </c>
      <c r="AB37" s="1">
        <f>ROUND(VLOOKUP($P37,[1]age!$A$2:$M$457,12,FALSE),1)</f>
        <v>123.9</v>
      </c>
      <c r="AC37" s="1">
        <f>ROUND(VLOOKUP($P37,[1]age!$A$2:$M$457,13,FALSE),1)</f>
        <v>126.3</v>
      </c>
      <c r="AD37" s="1">
        <f>ROUND(VLOOKUP($Q37,[1]ht!$A$2:$H$253,2,FALSE),1)</f>
        <v>20.5</v>
      </c>
      <c r="AE37" s="1">
        <f>ROUND(VLOOKUP($Q37,[1]ht!$A$2:$H$253,3,FALSE),1)</f>
        <v>2</v>
      </c>
      <c r="AF37" s="1">
        <f>ROUND(VLOOKUP($Q37,[1]ht!$A$2:$H$253,4,FALSE),1)</f>
        <v>16.399999999999999</v>
      </c>
      <c r="AG37" s="1">
        <f>ROUND(VLOOKUP($Q37,[1]ht!$A$2:$H$253,5,FALSE),1)</f>
        <v>17.2</v>
      </c>
      <c r="AH37" s="1">
        <f>ROUND(VLOOKUP($Q37,[1]ht!$A$2:$H$253,6,FALSE),1)</f>
        <v>23.2</v>
      </c>
      <c r="AI37" s="1">
        <f>ROUND(VLOOKUP($Q37,[1]ht!$A$2:$H$253,7,FALSE),1)</f>
        <v>24.5</v>
      </c>
      <c r="AJ37" s="1">
        <f>ROUND(VLOOKUP($Q37,[1]ht!$A$2:$H$253,8,FALSE),1)</f>
        <v>27</v>
      </c>
    </row>
    <row r="38" spans="1:36">
      <c r="A38" s="165">
        <v>33</v>
      </c>
      <c r="B38" s="171" t="s">
        <v>777</v>
      </c>
      <c r="C38" s="169" t="s">
        <v>778</v>
      </c>
      <c r="D38" s="167" t="s">
        <v>779</v>
      </c>
      <c r="E38" s="167" t="s">
        <v>469</v>
      </c>
      <c r="F38" s="179">
        <v>2</v>
      </c>
      <c r="G38" s="182">
        <f t="shared" si="7"/>
        <v>6</v>
      </c>
      <c r="H38" s="182">
        <f t="shared" si="8"/>
        <v>7</v>
      </c>
      <c r="I38" s="179">
        <v>20.7</v>
      </c>
      <c r="J38" s="179">
        <v>117</v>
      </c>
      <c r="K38" s="24" t="str">
        <f t="shared" si="0"/>
        <v>น้ำหนักตามเกณฑ์</v>
      </c>
      <c r="L38" s="24" t="str">
        <f t="shared" si="1"/>
        <v>ส่วนสูงตามเกณฑ์</v>
      </c>
      <c r="M38" s="24" t="str">
        <f t="shared" si="2"/>
        <v>สมส่วน</v>
      </c>
      <c r="N38" s="10" t="str">
        <f>[1]Profile!$B$2</f>
        <v>700101-1</v>
      </c>
      <c r="O38" s="11" t="e">
        <f>#REF!</f>
        <v>#REF!</v>
      </c>
      <c r="P38" s="1" t="str">
        <f t="shared" si="3"/>
        <v>279</v>
      </c>
      <c r="Q38" s="1" t="str">
        <f t="shared" si="4"/>
        <v>2117</v>
      </c>
      <c r="R38" s="1">
        <f>ROUND(VLOOKUP($P38,[1]age!$A$2:$M$457,2,FALSE),1)</f>
        <v>22.6</v>
      </c>
      <c r="S38" s="1">
        <f>ROUND(VLOOKUP($P38,[1]age!$A$2:$M$457,3,FALSE),1)</f>
        <v>3.3</v>
      </c>
      <c r="T38" s="1">
        <f>ROUND(VLOOKUP($P38,[1]age!$A$2:$M$457,4,FALSE),1)</f>
        <v>15.9</v>
      </c>
      <c r="U38" s="1">
        <f>ROUND(VLOOKUP($P38,[1]age!$A$2:$M$457,5,FALSE),1)</f>
        <v>17.100000000000001</v>
      </c>
      <c r="V38" s="1">
        <f>ROUND(VLOOKUP($P38,[1]age!$A$2:$M$457,6,FALSE),1)</f>
        <v>27.1</v>
      </c>
      <c r="W38" s="1">
        <f>ROUND(VLOOKUP($P38,[1]age!$A$2:$M$457,7,FALSE),1)</f>
        <v>29.2</v>
      </c>
      <c r="X38" s="1">
        <f>ROUND(VLOOKUP($P38,[1]age!$A$2:$M$457,8,FALSE),1)</f>
        <v>117.5</v>
      </c>
      <c r="Y38" s="1">
        <f>ROUND(VLOOKUP($P38,[1]age!$A$2:$M$457,9,FALSE),1)</f>
        <v>4.7</v>
      </c>
      <c r="Z38" s="1">
        <f>ROUND(VLOOKUP($P38,[1]age!$A$2:$M$457,10,FALSE),1)</f>
        <v>108.1</v>
      </c>
      <c r="AA38" s="1">
        <f>ROUND(VLOOKUP($P38,[1]age!$A$2:$M$457,11,FALSE),1)</f>
        <v>110.5</v>
      </c>
      <c r="AB38" s="1">
        <f>ROUND(VLOOKUP($P38,[1]age!$A$2:$M$457,12,FALSE),1)</f>
        <v>124.4</v>
      </c>
      <c r="AC38" s="1">
        <f>ROUND(VLOOKUP($P38,[1]age!$A$2:$M$457,13,FALSE),1)</f>
        <v>126.8</v>
      </c>
      <c r="AD38" s="1">
        <f>ROUND(VLOOKUP($Q38,[1]ht!$A$2:$H$253,2,FALSE),1)</f>
        <v>21.7</v>
      </c>
      <c r="AE38" s="1">
        <f>ROUND(VLOOKUP($Q38,[1]ht!$A$2:$H$253,3,FALSE),1)</f>
        <v>2.2000000000000002</v>
      </c>
      <c r="AF38" s="1">
        <f>ROUND(VLOOKUP($Q38,[1]ht!$A$2:$H$253,4,FALSE),1)</f>
        <v>17.2</v>
      </c>
      <c r="AG38" s="1">
        <f>ROUND(VLOOKUP($Q38,[1]ht!$A$2:$H$253,5,FALSE),1)</f>
        <v>18</v>
      </c>
      <c r="AH38" s="1">
        <f>ROUND(VLOOKUP($Q38,[1]ht!$A$2:$H$253,6,FALSE),1)</f>
        <v>24.7</v>
      </c>
      <c r="AI38" s="1">
        <f>ROUND(VLOOKUP($Q38,[1]ht!$A$2:$H$253,7,FALSE),1)</f>
        <v>26.1</v>
      </c>
      <c r="AJ38" s="1">
        <f>ROUND(VLOOKUP($Q38,[1]ht!$A$2:$H$253,8,FALSE),1)</f>
        <v>28.9</v>
      </c>
    </row>
    <row r="39" spans="1:36">
      <c r="A39" s="165">
        <v>34</v>
      </c>
      <c r="B39" s="171" t="s">
        <v>780</v>
      </c>
      <c r="C39" s="169" t="s">
        <v>781</v>
      </c>
      <c r="D39" s="167" t="s">
        <v>782</v>
      </c>
      <c r="E39" s="167" t="s">
        <v>469</v>
      </c>
      <c r="F39" s="179">
        <v>2</v>
      </c>
      <c r="G39" s="182">
        <f t="shared" si="7"/>
        <v>7</v>
      </c>
      <c r="H39" s="182">
        <f t="shared" si="8"/>
        <v>3</v>
      </c>
      <c r="I39" s="179">
        <v>20</v>
      </c>
      <c r="J39" s="179">
        <v>133</v>
      </c>
      <c r="K39" s="24" t="str">
        <f t="shared" si="0"/>
        <v>น้ำหนักตามเกณฑ์</v>
      </c>
      <c r="L39" s="24" t="str">
        <f t="shared" si="1"/>
        <v>สูง</v>
      </c>
      <c r="M39" s="24" t="str">
        <f t="shared" si="2"/>
        <v>ผอม</v>
      </c>
      <c r="N39" s="10" t="str">
        <f>[1]Profile!$B$2</f>
        <v>700101-1</v>
      </c>
      <c r="O39" s="11" t="e">
        <f>#REF!</f>
        <v>#REF!</v>
      </c>
      <c r="P39" s="1" t="str">
        <f t="shared" si="3"/>
        <v>287</v>
      </c>
      <c r="Q39" s="1" t="str">
        <f t="shared" si="4"/>
        <v>2133</v>
      </c>
      <c r="R39" s="1">
        <f>ROUND(VLOOKUP($P39,[1]age!$A$2:$M$457,2,FALSE),1)</f>
        <v>24.6</v>
      </c>
      <c r="S39" s="1">
        <f>ROUND(VLOOKUP($P39,[1]age!$A$2:$M$457,3,FALSE),1)</f>
        <v>3.8</v>
      </c>
      <c r="T39" s="1">
        <f>ROUND(VLOOKUP($P39,[1]age!$A$2:$M$457,4,FALSE),1)</f>
        <v>16.899999999999999</v>
      </c>
      <c r="U39" s="1">
        <f>ROUND(VLOOKUP($P39,[1]age!$A$2:$M$457,5,FALSE),1)</f>
        <v>18.2</v>
      </c>
      <c r="V39" s="1">
        <f>ROUND(VLOOKUP($P39,[1]age!$A$2:$M$457,6,FALSE),1)</f>
        <v>29.7</v>
      </c>
      <c r="W39" s="1">
        <f>ROUND(VLOOKUP($P39,[1]age!$A$2:$M$457,7,FALSE),1)</f>
        <v>32.299999999999997</v>
      </c>
      <c r="X39" s="1">
        <f>ROUND(VLOOKUP($P39,[1]age!$A$2:$M$457,8,FALSE),1)</f>
        <v>120.8</v>
      </c>
      <c r="Y39" s="1">
        <f>ROUND(VLOOKUP($P39,[1]age!$A$2:$M$457,9,FALSE),1)</f>
        <v>4.9000000000000004</v>
      </c>
      <c r="Z39" s="1">
        <f>ROUND(VLOOKUP($P39,[1]age!$A$2:$M$457,10,FALSE),1)</f>
        <v>111</v>
      </c>
      <c r="AA39" s="1">
        <f>ROUND(VLOOKUP($P39,[1]age!$A$2:$M$457,11,FALSE),1)</f>
        <v>113.5</v>
      </c>
      <c r="AB39" s="1">
        <f>ROUND(VLOOKUP($P39,[1]age!$A$2:$M$457,12,FALSE),1)</f>
        <v>128.19999999999999</v>
      </c>
      <c r="AC39" s="1">
        <f>ROUND(VLOOKUP($P39,[1]age!$A$2:$M$457,13,FALSE),1)</f>
        <v>130.6</v>
      </c>
      <c r="AD39" s="1">
        <f>ROUND(VLOOKUP($Q39,[1]ht!$A$2:$H$253,2,FALSE),1)</f>
        <v>30.7</v>
      </c>
      <c r="AE39" s="1">
        <f>ROUND(VLOOKUP($Q39,[1]ht!$A$2:$H$253,3,FALSE),1)</f>
        <v>4.0999999999999996</v>
      </c>
      <c r="AF39" s="1">
        <f>ROUND(VLOOKUP($Q39,[1]ht!$A$2:$H$253,4,FALSE),1)</f>
        <v>22.6</v>
      </c>
      <c r="AG39" s="1">
        <f>ROUND(VLOOKUP($Q39,[1]ht!$A$2:$H$253,5,FALSE),1)</f>
        <v>24</v>
      </c>
      <c r="AH39" s="1">
        <f>ROUND(VLOOKUP($Q39,[1]ht!$A$2:$H$253,6,FALSE),1)</f>
        <v>36.200000000000003</v>
      </c>
      <c r="AI39" s="1">
        <f>ROUND(VLOOKUP($Q39,[1]ht!$A$2:$H$253,7,FALSE),1)</f>
        <v>38.799999999999997</v>
      </c>
      <c r="AJ39" s="1">
        <f>ROUND(VLOOKUP($Q39,[1]ht!$A$2:$H$253,8,FALSE),1)</f>
        <v>44.2</v>
      </c>
    </row>
    <row r="40" spans="1:36">
      <c r="A40" s="165">
        <v>35</v>
      </c>
      <c r="B40" s="171" t="s">
        <v>783</v>
      </c>
      <c r="C40" s="169" t="s">
        <v>784</v>
      </c>
      <c r="D40" s="167" t="s">
        <v>785</v>
      </c>
      <c r="E40" s="167" t="s">
        <v>469</v>
      </c>
      <c r="F40" s="179">
        <v>2</v>
      </c>
      <c r="G40" s="182">
        <f t="shared" si="7"/>
        <v>6</v>
      </c>
      <c r="H40" s="182">
        <f t="shared" si="8"/>
        <v>0</v>
      </c>
      <c r="I40" s="179">
        <v>17.3</v>
      </c>
      <c r="J40" s="179">
        <v>107</v>
      </c>
      <c r="K40" s="24" t="str">
        <f t="shared" si="0"/>
        <v>น้ำหนักตามเกณฑ์</v>
      </c>
      <c r="L40" s="24" t="str">
        <f t="shared" si="1"/>
        <v>ค่อนข้างเตี้ย</v>
      </c>
      <c r="M40" s="24" t="str">
        <f t="shared" si="2"/>
        <v>สมส่วน</v>
      </c>
      <c r="N40" s="10" t="str">
        <f>[1]Profile!$B$2</f>
        <v>700101-1</v>
      </c>
      <c r="O40" s="11" t="e">
        <f>#REF!</f>
        <v>#REF!</v>
      </c>
      <c r="P40" s="1" t="str">
        <f t="shared" si="3"/>
        <v>272</v>
      </c>
      <c r="Q40" s="1" t="str">
        <f t="shared" si="4"/>
        <v>2107</v>
      </c>
      <c r="R40" s="1">
        <f>ROUND(VLOOKUP($P40,[1]age!$A$2:$M$457,2,FALSE),1)</f>
        <v>20.7</v>
      </c>
      <c r="S40" s="1">
        <f>ROUND(VLOOKUP($P40,[1]age!$A$2:$M$457,3,FALSE),1)</f>
        <v>2.8</v>
      </c>
      <c r="T40" s="1">
        <f>ROUND(VLOOKUP($P40,[1]age!$A$2:$M$457,4,FALSE),1)</f>
        <v>15</v>
      </c>
      <c r="U40" s="1">
        <f>ROUND(VLOOKUP($P40,[1]age!$A$2:$M$457,5,FALSE),1)</f>
        <v>16.100000000000001</v>
      </c>
      <c r="V40" s="1">
        <f>ROUND(VLOOKUP($P40,[1]age!$A$2:$M$457,6,FALSE),1)</f>
        <v>24.7</v>
      </c>
      <c r="W40" s="1">
        <f>ROUND(VLOOKUP($P40,[1]age!$A$2:$M$457,7,FALSE),1)</f>
        <v>26.4</v>
      </c>
      <c r="X40" s="1">
        <f>ROUND(VLOOKUP($P40,[1]age!$A$2:$M$457,8,FALSE),1)</f>
        <v>114.1</v>
      </c>
      <c r="Y40" s="1">
        <f>ROUND(VLOOKUP($P40,[1]age!$A$2:$M$457,9,FALSE),1)</f>
        <v>4.5</v>
      </c>
      <c r="Z40" s="1">
        <f>ROUND(VLOOKUP($P40,[1]age!$A$2:$M$457,10,FALSE),1)</f>
        <v>105.2</v>
      </c>
      <c r="AA40" s="1">
        <f>ROUND(VLOOKUP($P40,[1]age!$A$2:$M$457,11,FALSE),1)</f>
        <v>107.4</v>
      </c>
      <c r="AB40" s="1">
        <f>ROUND(VLOOKUP($P40,[1]age!$A$2:$M$457,12,FALSE),1)</f>
        <v>120.8</v>
      </c>
      <c r="AC40" s="1">
        <f>ROUND(VLOOKUP($P40,[1]age!$A$2:$M$457,13,FALSE),1)</f>
        <v>123</v>
      </c>
      <c r="AD40" s="1">
        <f>ROUND(VLOOKUP($Q40,[1]ht!$A$2:$H$253,2,FALSE),1)</f>
        <v>17.899999999999999</v>
      </c>
      <c r="AE40" s="1">
        <f>ROUND(VLOOKUP($Q40,[1]ht!$A$2:$H$253,3,FALSE),1)</f>
        <v>1.7</v>
      </c>
      <c r="AF40" s="1">
        <f>ROUND(VLOOKUP($Q40,[1]ht!$A$2:$H$253,4,FALSE),1)</f>
        <v>14.5</v>
      </c>
      <c r="AG40" s="1">
        <f>ROUND(VLOOKUP($Q40,[1]ht!$A$2:$H$253,5,FALSE),1)</f>
        <v>15.2</v>
      </c>
      <c r="AH40" s="1">
        <f>ROUND(VLOOKUP($Q40,[1]ht!$A$2:$H$253,6,FALSE),1)</f>
        <v>20.3</v>
      </c>
      <c r="AI40" s="1">
        <f>ROUND(VLOOKUP($Q40,[1]ht!$A$2:$H$253,7,FALSE),1)</f>
        <v>21.3</v>
      </c>
      <c r="AJ40" s="1">
        <f>ROUND(VLOOKUP($Q40,[1]ht!$A$2:$H$253,8,FALSE),1)</f>
        <v>23.4</v>
      </c>
    </row>
    <row r="41" spans="1:36">
      <c r="A41" s="165">
        <v>36</v>
      </c>
      <c r="B41" s="171" t="s">
        <v>786</v>
      </c>
      <c r="C41" s="169" t="s">
        <v>787</v>
      </c>
      <c r="D41" s="167" t="s">
        <v>788</v>
      </c>
      <c r="E41" s="167" t="s">
        <v>469</v>
      </c>
      <c r="F41" s="179">
        <v>2</v>
      </c>
      <c r="G41" s="182">
        <f t="shared" si="7"/>
        <v>6</v>
      </c>
      <c r="H41" s="182">
        <f t="shared" si="8"/>
        <v>1</v>
      </c>
      <c r="I41" s="179">
        <v>20.9</v>
      </c>
      <c r="J41" s="179">
        <v>115</v>
      </c>
      <c r="K41" s="24" t="str">
        <f t="shared" si="0"/>
        <v>น้ำหนักตามเกณฑ์</v>
      </c>
      <c r="L41" s="24" t="str">
        <f t="shared" si="1"/>
        <v>ส่วนสูงตามเกณฑ์</v>
      </c>
      <c r="M41" s="24" t="str">
        <f t="shared" si="2"/>
        <v>สมส่วน</v>
      </c>
      <c r="N41" s="10" t="str">
        <f>[1]Profile!$B$2</f>
        <v>700101-1</v>
      </c>
      <c r="O41" s="11" t="e">
        <f>#REF!</f>
        <v>#REF!</v>
      </c>
      <c r="P41" s="1" t="str">
        <f t="shared" si="3"/>
        <v>273</v>
      </c>
      <c r="Q41" s="1" t="str">
        <f t="shared" si="4"/>
        <v>2115</v>
      </c>
      <c r="R41" s="1">
        <f>ROUND(VLOOKUP($P41,[1]age!$A$2:$M$457,2,FALSE),1)</f>
        <v>21</v>
      </c>
      <c r="S41" s="1">
        <f>ROUND(VLOOKUP($P41,[1]age!$A$2:$M$457,3,FALSE),1)</f>
        <v>2.9</v>
      </c>
      <c r="T41" s="1">
        <f>ROUND(VLOOKUP($P41,[1]age!$A$2:$M$457,4,FALSE),1)</f>
        <v>15.2</v>
      </c>
      <c r="U41" s="1">
        <f>ROUND(VLOOKUP($P41,[1]age!$A$2:$M$457,5,FALSE),1)</f>
        <v>16.3</v>
      </c>
      <c r="V41" s="1">
        <f>ROUND(VLOOKUP($P41,[1]age!$A$2:$M$457,6,FALSE),1)</f>
        <v>25</v>
      </c>
      <c r="W41" s="1">
        <f>ROUND(VLOOKUP($P41,[1]age!$A$2:$M$457,7,FALSE),1)</f>
        <v>26.8</v>
      </c>
      <c r="X41" s="1">
        <f>ROUND(VLOOKUP($P41,[1]age!$A$2:$M$457,8,FALSE),1)</f>
        <v>114.6</v>
      </c>
      <c r="Y41" s="1">
        <f>ROUND(VLOOKUP($P41,[1]age!$A$2:$M$457,9,FALSE),1)</f>
        <v>4.5</v>
      </c>
      <c r="Z41" s="1">
        <f>ROUND(VLOOKUP($P41,[1]age!$A$2:$M$457,10,FALSE),1)</f>
        <v>105.6</v>
      </c>
      <c r="AA41" s="1">
        <f>ROUND(VLOOKUP($P41,[1]age!$A$2:$M$457,11,FALSE),1)</f>
        <v>107.8</v>
      </c>
      <c r="AB41" s="1">
        <f>ROUND(VLOOKUP($P41,[1]age!$A$2:$M$457,12,FALSE),1)</f>
        <v>121.3</v>
      </c>
      <c r="AC41" s="1">
        <f>ROUND(VLOOKUP($P41,[1]age!$A$2:$M$457,13,FALSE),1)</f>
        <v>123.7</v>
      </c>
      <c r="AD41" s="1">
        <f>ROUND(VLOOKUP($Q41,[1]ht!$A$2:$H$253,2,FALSE),1)</f>
        <v>20.9</v>
      </c>
      <c r="AE41" s="1">
        <f>ROUND(VLOOKUP($Q41,[1]ht!$A$2:$H$253,3,FALSE),1)</f>
        <v>2.1</v>
      </c>
      <c r="AF41" s="1">
        <f>ROUND(VLOOKUP($Q41,[1]ht!$A$2:$H$253,4,FALSE),1)</f>
        <v>16.7</v>
      </c>
      <c r="AG41" s="1">
        <f>ROUND(VLOOKUP($Q41,[1]ht!$A$2:$H$253,5,FALSE),1)</f>
        <v>17.5</v>
      </c>
      <c r="AH41" s="1">
        <f>ROUND(VLOOKUP($Q41,[1]ht!$A$2:$H$253,6,FALSE),1)</f>
        <v>23.7</v>
      </c>
      <c r="AI41" s="1">
        <f>ROUND(VLOOKUP($Q41,[1]ht!$A$2:$H$253,7,FALSE),1)</f>
        <v>25</v>
      </c>
      <c r="AJ41" s="1">
        <f>ROUND(VLOOKUP($Q41,[1]ht!$A$2:$H$253,8,FALSE),1)</f>
        <v>27.6</v>
      </c>
    </row>
    <row r="42" spans="1:36" ht="32.25" customHeight="1">
      <c r="A42" s="165">
        <v>37</v>
      </c>
      <c r="B42" s="171" t="s">
        <v>789</v>
      </c>
      <c r="C42" s="169" t="s">
        <v>790</v>
      </c>
      <c r="D42" s="167" t="s">
        <v>791</v>
      </c>
      <c r="E42" s="167" t="s">
        <v>469</v>
      </c>
      <c r="F42" s="179">
        <v>2</v>
      </c>
      <c r="G42" s="182">
        <f t="shared" si="7"/>
        <v>6</v>
      </c>
      <c r="H42" s="182">
        <f t="shared" si="8"/>
        <v>0</v>
      </c>
      <c r="I42" s="179">
        <v>14.1</v>
      </c>
      <c r="J42" s="179">
        <v>101</v>
      </c>
      <c r="K42" s="24" t="str">
        <f t="shared" si="0"/>
        <v>น้ำหนักน้อยกว่าเกณฑ์</v>
      </c>
      <c r="L42" s="24" t="str">
        <f t="shared" si="1"/>
        <v>เตี้ย</v>
      </c>
      <c r="M42" s="24" t="str">
        <f t="shared" si="2"/>
        <v>สมส่วน</v>
      </c>
      <c r="N42" s="10" t="str">
        <f>[1]Profile!$B$2</f>
        <v>700101-1</v>
      </c>
      <c r="O42" s="11" t="e">
        <f>#REF!</f>
        <v>#REF!</v>
      </c>
      <c r="P42" s="1" t="str">
        <f t="shared" si="3"/>
        <v>272</v>
      </c>
      <c r="Q42" s="1" t="str">
        <f t="shared" si="4"/>
        <v>2101</v>
      </c>
      <c r="R42" s="1">
        <f>ROUND(VLOOKUP($P42,[1]age!$A$2:$M$457,2,FALSE),1)</f>
        <v>20.7</v>
      </c>
      <c r="S42" s="1">
        <f>ROUND(VLOOKUP($P42,[1]age!$A$2:$M$457,3,FALSE),1)</f>
        <v>2.8</v>
      </c>
      <c r="T42" s="1">
        <f>ROUND(VLOOKUP($P42,[1]age!$A$2:$M$457,4,FALSE),1)</f>
        <v>15</v>
      </c>
      <c r="U42" s="1">
        <f>ROUND(VLOOKUP($P42,[1]age!$A$2:$M$457,5,FALSE),1)</f>
        <v>16.100000000000001</v>
      </c>
      <c r="V42" s="1">
        <f>ROUND(VLOOKUP($P42,[1]age!$A$2:$M$457,6,FALSE),1)</f>
        <v>24.7</v>
      </c>
      <c r="W42" s="1">
        <f>ROUND(VLOOKUP($P42,[1]age!$A$2:$M$457,7,FALSE),1)</f>
        <v>26.4</v>
      </c>
      <c r="X42" s="1">
        <f>ROUND(VLOOKUP($P42,[1]age!$A$2:$M$457,8,FALSE),1)</f>
        <v>114.1</v>
      </c>
      <c r="Y42" s="1">
        <f>ROUND(VLOOKUP($P42,[1]age!$A$2:$M$457,9,FALSE),1)</f>
        <v>4.5</v>
      </c>
      <c r="Z42" s="1">
        <f>ROUND(VLOOKUP($P42,[1]age!$A$2:$M$457,10,FALSE),1)</f>
        <v>105.2</v>
      </c>
      <c r="AA42" s="1">
        <f>ROUND(VLOOKUP($P42,[1]age!$A$2:$M$457,11,FALSE),1)</f>
        <v>107.4</v>
      </c>
      <c r="AB42" s="1">
        <f>ROUND(VLOOKUP($P42,[1]age!$A$2:$M$457,12,FALSE),1)</f>
        <v>120.8</v>
      </c>
      <c r="AC42" s="1">
        <f>ROUND(VLOOKUP($P42,[1]age!$A$2:$M$457,13,FALSE),1)</f>
        <v>123</v>
      </c>
      <c r="AD42" s="1">
        <f>ROUND(VLOOKUP($Q42,[1]ht!$A$2:$H$253,2,FALSE),1)</f>
        <v>16.2</v>
      </c>
      <c r="AE42" s="1">
        <f>ROUND(VLOOKUP($Q42,[1]ht!$A$2:$H$253,3,FALSE),1)</f>
        <v>1.5</v>
      </c>
      <c r="AF42" s="1">
        <f>ROUND(VLOOKUP($Q42,[1]ht!$A$2:$H$253,4,FALSE),1)</f>
        <v>13.2</v>
      </c>
      <c r="AG42" s="1">
        <f>ROUND(VLOOKUP($Q42,[1]ht!$A$2:$H$253,5,FALSE),1)</f>
        <v>13.8</v>
      </c>
      <c r="AH42" s="1">
        <f>ROUND(VLOOKUP($Q42,[1]ht!$A$2:$H$253,6,FALSE),1)</f>
        <v>18.2</v>
      </c>
      <c r="AI42" s="1">
        <f>ROUND(VLOOKUP($Q42,[1]ht!$A$2:$H$253,7,FALSE),1)</f>
        <v>19.100000000000001</v>
      </c>
      <c r="AJ42" s="1">
        <f>ROUND(VLOOKUP($Q42,[1]ht!$A$2:$H$253,8,FALSE),1)</f>
        <v>20.9</v>
      </c>
    </row>
    <row r="43" spans="1:36">
      <c r="A43" s="165">
        <v>38</v>
      </c>
      <c r="B43" s="171" t="s">
        <v>792</v>
      </c>
      <c r="C43" s="169" t="s">
        <v>793</v>
      </c>
      <c r="D43" s="167" t="s">
        <v>794</v>
      </c>
      <c r="E43" s="167" t="s">
        <v>469</v>
      </c>
      <c r="F43" s="179">
        <v>2</v>
      </c>
      <c r="G43" s="182">
        <f t="shared" si="7"/>
        <v>8</v>
      </c>
      <c r="H43" s="182">
        <f t="shared" si="8"/>
        <v>8</v>
      </c>
      <c r="I43" s="179">
        <v>18</v>
      </c>
      <c r="J43" s="179">
        <v>116</v>
      </c>
      <c r="K43" s="24" t="str">
        <f t="shared" si="0"/>
        <v>น้ำหนักน้อยกว่าเกณฑ์</v>
      </c>
      <c r="L43" s="24" t="str">
        <f t="shared" si="1"/>
        <v>เตี้ย</v>
      </c>
      <c r="M43" s="24" t="str">
        <f t="shared" si="2"/>
        <v>สมส่วน</v>
      </c>
      <c r="N43" s="10" t="str">
        <f>[1]Profile!$B$2</f>
        <v>700101-1</v>
      </c>
      <c r="O43" s="11" t="e">
        <f>#REF!</f>
        <v>#REF!</v>
      </c>
      <c r="P43" s="1" t="str">
        <f t="shared" si="3"/>
        <v>2104</v>
      </c>
      <c r="Q43" s="1" t="str">
        <f t="shared" si="4"/>
        <v>2116</v>
      </c>
      <c r="R43" s="1">
        <f>ROUND(VLOOKUP($P43,[1]age!$A$2:$M$457,2,FALSE),1)</f>
        <v>29.1</v>
      </c>
      <c r="S43" s="1">
        <f>ROUND(VLOOKUP($P43,[1]age!$A$2:$M$457,3,FALSE),1)</f>
        <v>5.0999999999999996</v>
      </c>
      <c r="T43" s="1">
        <f>ROUND(VLOOKUP($P43,[1]age!$A$2:$M$457,4,FALSE),1)</f>
        <v>18.899999999999999</v>
      </c>
      <c r="U43" s="1">
        <f>ROUND(VLOOKUP($P43,[1]age!$A$2:$M$457,5,FALSE),1)</f>
        <v>20.5</v>
      </c>
      <c r="V43" s="1">
        <f>ROUND(VLOOKUP($P43,[1]age!$A$2:$M$457,6,FALSE),1)</f>
        <v>35.799999999999997</v>
      </c>
      <c r="W43" s="1">
        <f>ROUND(VLOOKUP($P43,[1]age!$A$2:$M$457,7,FALSE),1)</f>
        <v>39.200000000000003</v>
      </c>
      <c r="X43" s="1">
        <f>ROUND(VLOOKUP($P43,[1]age!$A$2:$M$457,8,FALSE),1)</f>
        <v>128.6</v>
      </c>
      <c r="Y43" s="1">
        <f>ROUND(VLOOKUP($P43,[1]age!$A$2:$M$457,9,FALSE),1)</f>
        <v>5.5</v>
      </c>
      <c r="Z43" s="1">
        <f>ROUND(VLOOKUP($P43,[1]age!$A$2:$M$457,10,FALSE),1)</f>
        <v>117.6</v>
      </c>
      <c r="AA43" s="1">
        <f>ROUND(VLOOKUP($P43,[1]age!$A$2:$M$457,11,FALSE),1)</f>
        <v>120.3</v>
      </c>
      <c r="AB43" s="1">
        <f>ROUND(VLOOKUP($P43,[1]age!$A$2:$M$457,12,FALSE),1)</f>
        <v>136.9</v>
      </c>
      <c r="AC43" s="1">
        <f>ROUND(VLOOKUP($P43,[1]age!$A$2:$M$457,13,FALSE),1)</f>
        <v>139.69999999999999</v>
      </c>
      <c r="AD43" s="1">
        <f>ROUND(VLOOKUP($Q43,[1]ht!$A$2:$H$253,2,FALSE),1)</f>
        <v>21.3</v>
      </c>
      <c r="AE43" s="1">
        <f>ROUND(VLOOKUP($Q43,[1]ht!$A$2:$H$253,3,FALSE),1)</f>
        <v>2.2000000000000002</v>
      </c>
      <c r="AF43" s="1">
        <f>ROUND(VLOOKUP($Q43,[1]ht!$A$2:$H$253,4,FALSE),1)</f>
        <v>16.899999999999999</v>
      </c>
      <c r="AG43" s="1">
        <f>ROUND(VLOOKUP($Q43,[1]ht!$A$2:$H$253,5,FALSE),1)</f>
        <v>17.7</v>
      </c>
      <c r="AH43" s="1">
        <f>ROUND(VLOOKUP($Q43,[1]ht!$A$2:$H$253,6,FALSE),1)</f>
        <v>24.3</v>
      </c>
      <c r="AI43" s="1">
        <f>ROUND(VLOOKUP($Q43,[1]ht!$A$2:$H$253,7,FALSE),1)</f>
        <v>25.6</v>
      </c>
      <c r="AJ43" s="1">
        <f>ROUND(VLOOKUP($Q43,[1]ht!$A$2:$H$253,8,FALSE),1)</f>
        <v>28.3</v>
      </c>
    </row>
    <row r="44" spans="1:36">
      <c r="A44" s="165">
        <v>39</v>
      </c>
      <c r="B44" s="171" t="s">
        <v>795</v>
      </c>
      <c r="C44" s="169" t="s">
        <v>796</v>
      </c>
      <c r="D44" s="167" t="s">
        <v>797</v>
      </c>
      <c r="E44" s="167" t="s">
        <v>469</v>
      </c>
      <c r="F44" s="179">
        <v>1</v>
      </c>
      <c r="G44" s="182">
        <f t="shared" si="7"/>
        <v>7</v>
      </c>
      <c r="H44" s="182">
        <f t="shared" si="8"/>
        <v>3</v>
      </c>
      <c r="I44" s="179">
        <v>18</v>
      </c>
      <c r="J44" s="179">
        <v>115</v>
      </c>
      <c r="K44" s="24" t="str">
        <f t="shared" si="0"/>
        <v>น้ำหนักค่อนข้างน้อย</v>
      </c>
      <c r="L44" s="24" t="str">
        <f t="shared" si="1"/>
        <v>ส่วนสูงตามเกณฑ์</v>
      </c>
      <c r="M44" s="24" t="str">
        <f t="shared" si="2"/>
        <v>สมส่วน</v>
      </c>
      <c r="N44" s="10" t="str">
        <f>[1]Profile!$B$2</f>
        <v>700101-1</v>
      </c>
      <c r="O44" s="11" t="e">
        <f>#REF!</f>
        <v>#REF!</v>
      </c>
      <c r="P44" s="1" t="str">
        <f t="shared" si="3"/>
        <v>187</v>
      </c>
      <c r="Q44" s="1" t="str">
        <f t="shared" si="4"/>
        <v>1115</v>
      </c>
      <c r="R44" s="1">
        <f>ROUND(VLOOKUP($P44,[1]age!$A$2:$M$457,2,FALSE),1)</f>
        <v>24.8</v>
      </c>
      <c r="S44" s="1">
        <f>ROUND(VLOOKUP($P44,[1]age!$A$2:$M$457,3,FALSE),1)</f>
        <v>3.6</v>
      </c>
      <c r="T44" s="1">
        <f>ROUND(VLOOKUP($P44,[1]age!$A$2:$M$457,4,FALSE),1)</f>
        <v>17.5</v>
      </c>
      <c r="U44" s="1">
        <f>ROUND(VLOOKUP($P44,[1]age!$A$2:$M$457,5,FALSE),1)</f>
        <v>18.8</v>
      </c>
      <c r="V44" s="1">
        <f>ROUND(VLOOKUP($P44,[1]age!$A$2:$M$457,6,FALSE),1)</f>
        <v>29.6</v>
      </c>
      <c r="W44" s="1">
        <f>ROUND(VLOOKUP($P44,[1]age!$A$2:$M$457,7,FALSE),1)</f>
        <v>32</v>
      </c>
      <c r="X44" s="1">
        <f>ROUND(VLOOKUP($P44,[1]age!$A$2:$M$457,8,FALSE),1)</f>
        <v>121.4</v>
      </c>
      <c r="Y44" s="1">
        <f>ROUND(VLOOKUP($P44,[1]age!$A$2:$M$457,9,FALSE),1)</f>
        <v>5</v>
      </c>
      <c r="Z44" s="1">
        <f>ROUND(VLOOKUP($P44,[1]age!$A$2:$M$457,10,FALSE),1)</f>
        <v>111.5</v>
      </c>
      <c r="AA44" s="1">
        <f>ROUND(VLOOKUP($P44,[1]age!$A$2:$M$457,11,FALSE),1)</f>
        <v>114</v>
      </c>
      <c r="AB44" s="1">
        <f>ROUND(VLOOKUP($P44,[1]age!$A$2:$M$457,12,FALSE),1)</f>
        <v>128.80000000000001</v>
      </c>
      <c r="AC44" s="1">
        <f>ROUND(VLOOKUP($P44,[1]age!$A$2:$M$457,13,FALSE),1)</f>
        <v>131.30000000000001</v>
      </c>
      <c r="AD44" s="1">
        <f>ROUND(VLOOKUP($Q44,[1]ht!$A$2:$H$253,2,FALSE),1)</f>
        <v>21.1</v>
      </c>
      <c r="AE44" s="1">
        <f>ROUND(VLOOKUP($Q44,[1]ht!$A$2:$H$253,3,FALSE),1)</f>
        <v>2</v>
      </c>
      <c r="AF44" s="1">
        <f>ROUND(VLOOKUP($Q44,[1]ht!$A$2:$H$253,4,FALSE),1)</f>
        <v>17.100000000000001</v>
      </c>
      <c r="AG44" s="1">
        <f>ROUND(VLOOKUP($Q44,[1]ht!$A$2:$H$253,5,FALSE),1)</f>
        <v>17.899999999999999</v>
      </c>
      <c r="AH44" s="1">
        <f>ROUND(VLOOKUP($Q44,[1]ht!$A$2:$H$253,6,FALSE),1)</f>
        <v>23.8</v>
      </c>
      <c r="AI44" s="1">
        <f>ROUND(VLOOKUP($Q44,[1]ht!$A$2:$H$253,7,FALSE),1)</f>
        <v>25</v>
      </c>
      <c r="AJ44" s="1">
        <f>ROUND(VLOOKUP($Q44,[1]ht!$A$2:$H$253,8,FALSE),1)</f>
        <v>27.4</v>
      </c>
    </row>
    <row r="45" spans="1:36">
      <c r="A45" s="165">
        <v>40</v>
      </c>
      <c r="B45" s="174" t="s">
        <v>798</v>
      </c>
      <c r="C45" s="178">
        <v>1959300052837</v>
      </c>
      <c r="D45" s="167" t="s">
        <v>799</v>
      </c>
      <c r="E45" s="167" t="s">
        <v>469</v>
      </c>
      <c r="F45" s="179">
        <v>1</v>
      </c>
      <c r="G45" s="182">
        <f t="shared" si="7"/>
        <v>10</v>
      </c>
      <c r="H45" s="182">
        <f t="shared" si="8"/>
        <v>1</v>
      </c>
      <c r="I45" s="179">
        <v>25</v>
      </c>
      <c r="J45" s="179">
        <v>133</v>
      </c>
      <c r="K45" s="24" t="str">
        <f t="shared" si="0"/>
        <v>น้ำหนักตามเกณฑ์</v>
      </c>
      <c r="L45" s="24" t="str">
        <f t="shared" si="1"/>
        <v>ส่วนสูงตามเกณฑ์</v>
      </c>
      <c r="M45" s="24" t="str">
        <f t="shared" si="2"/>
        <v>สมส่วน</v>
      </c>
      <c r="N45" s="10" t="str">
        <f>[1]Profile!$B$2</f>
        <v>700101-1</v>
      </c>
      <c r="O45" s="11" t="e">
        <f>#REF!</f>
        <v>#REF!</v>
      </c>
      <c r="P45" s="1" t="str">
        <f t="shared" si="3"/>
        <v>1121</v>
      </c>
      <c r="Q45" s="1" t="str">
        <f t="shared" si="4"/>
        <v>1133</v>
      </c>
      <c r="R45" s="1">
        <f>ROUND(VLOOKUP($P45,[1]age!$A$2:$M$457,2,FALSE),1)</f>
        <v>33.299999999999997</v>
      </c>
      <c r="S45" s="1">
        <f>ROUND(VLOOKUP($P45,[1]age!$A$2:$M$457,3,FALSE),1)</f>
        <v>5.8</v>
      </c>
      <c r="T45" s="1">
        <f>ROUND(VLOOKUP($P45,[1]age!$A$2:$M$457,4,FALSE),1)</f>
        <v>21.7</v>
      </c>
      <c r="U45" s="1">
        <f>ROUND(VLOOKUP($P45,[1]age!$A$2:$M$457,5,FALSE),1)</f>
        <v>23.8</v>
      </c>
      <c r="V45" s="1">
        <f>ROUND(VLOOKUP($P45,[1]age!$A$2:$M$457,6,FALSE),1)</f>
        <v>41.2</v>
      </c>
      <c r="W45" s="1">
        <f>ROUND(VLOOKUP($P45,[1]age!$A$2:$M$457,7,FALSE),1)</f>
        <v>44.9</v>
      </c>
      <c r="X45" s="1">
        <f>ROUND(VLOOKUP($P45,[1]age!$A$2:$M$457,8,FALSE),1)</f>
        <v>135.1</v>
      </c>
      <c r="Y45" s="1">
        <f>ROUND(VLOOKUP($P45,[1]age!$A$2:$M$457,9,FALSE),1)</f>
        <v>5.7</v>
      </c>
      <c r="Z45" s="1">
        <f>ROUND(VLOOKUP($P45,[1]age!$A$2:$M$457,10,FALSE),1)</f>
        <v>123.7</v>
      </c>
      <c r="AA45" s="1">
        <f>ROUND(VLOOKUP($P45,[1]age!$A$2:$M$457,11,FALSE),1)</f>
        <v>126.6</v>
      </c>
      <c r="AB45" s="1">
        <f>ROUND(VLOOKUP($P45,[1]age!$A$2:$M$457,12,FALSE),1)</f>
        <v>143.80000000000001</v>
      </c>
      <c r="AC45" s="1">
        <f>ROUND(VLOOKUP($P45,[1]age!$A$2:$M$457,13,FALSE),1)</f>
        <v>146.6</v>
      </c>
      <c r="AD45" s="1">
        <f>ROUND(VLOOKUP($Q45,[1]ht!$A$2:$H$253,2,FALSE),1)</f>
        <v>30.7</v>
      </c>
      <c r="AE45" s="1">
        <f>ROUND(VLOOKUP($Q45,[1]ht!$A$2:$H$253,3,FALSE),1)</f>
        <v>3.6</v>
      </c>
      <c r="AF45" s="1">
        <f>ROUND(VLOOKUP($Q45,[1]ht!$A$2:$H$253,4,FALSE),1)</f>
        <v>23.5</v>
      </c>
      <c r="AG45" s="1">
        <f>ROUND(VLOOKUP($Q45,[1]ht!$A$2:$H$253,5,FALSE),1)</f>
        <v>24.7</v>
      </c>
      <c r="AH45" s="1">
        <f>ROUND(VLOOKUP($Q45,[1]ht!$A$2:$H$253,6,FALSE),1)</f>
        <v>35.4</v>
      </c>
      <c r="AI45" s="1">
        <f>ROUND(VLOOKUP($Q45,[1]ht!$A$2:$H$253,7,FALSE),1)</f>
        <v>37.799999999999997</v>
      </c>
      <c r="AJ45" s="1">
        <f>ROUND(VLOOKUP($Q45,[1]ht!$A$2:$H$253,8,FALSE),1)</f>
        <v>42.5</v>
      </c>
    </row>
    <row r="46" spans="1:36">
      <c r="A46" s="5">
        <v>41</v>
      </c>
      <c r="B46" s="6"/>
      <c r="C46" s="6"/>
      <c r="D46" s="8"/>
      <c r="E46" s="12"/>
      <c r="F46" s="9"/>
      <c r="G46" s="31"/>
      <c r="H46" s="31"/>
      <c r="I46" s="9"/>
      <c r="J46" s="9"/>
      <c r="K46" s="24" t="str">
        <f t="shared" si="0"/>
        <v/>
      </c>
      <c r="L46" s="24" t="str">
        <f t="shared" si="1"/>
        <v/>
      </c>
      <c r="M46" s="24" t="str">
        <f t="shared" si="2"/>
        <v/>
      </c>
      <c r="N46" s="10" t="str">
        <f>[1]Profile!$B$2</f>
        <v>700101-1</v>
      </c>
      <c r="O46" s="11" t="e">
        <f>#REF!</f>
        <v>#REF!</v>
      </c>
      <c r="P46" s="1" t="str">
        <f t="shared" si="3"/>
        <v>0</v>
      </c>
      <c r="Q46" s="1" t="str">
        <f t="shared" si="4"/>
        <v>0</v>
      </c>
      <c r="R46" s="1" t="e">
        <f>ROUND(VLOOKUP($P46,[1]age!$A$2:$M$457,2,FALSE),1)</f>
        <v>#N/A</v>
      </c>
      <c r="S46" s="1" t="e">
        <f>ROUND(VLOOKUP($P46,[1]age!$A$2:$M$457,3,FALSE),1)</f>
        <v>#N/A</v>
      </c>
      <c r="T46" s="1" t="e">
        <f>ROUND(VLOOKUP($P46,[1]age!$A$2:$M$457,4,FALSE),1)</f>
        <v>#N/A</v>
      </c>
      <c r="U46" s="1" t="e">
        <f>ROUND(VLOOKUP($P46,[1]age!$A$2:$M$457,5,FALSE),1)</f>
        <v>#N/A</v>
      </c>
      <c r="V46" s="1" t="e">
        <f>ROUND(VLOOKUP($P46,[1]age!$A$2:$M$457,6,FALSE),1)</f>
        <v>#N/A</v>
      </c>
      <c r="W46" s="1" t="e">
        <f>ROUND(VLOOKUP($P46,[1]age!$A$2:$M$457,7,FALSE),1)</f>
        <v>#N/A</v>
      </c>
      <c r="X46" s="1" t="e">
        <f>ROUND(VLOOKUP($P46,[1]age!$A$2:$M$457,8,FALSE),1)</f>
        <v>#N/A</v>
      </c>
      <c r="Y46" s="1" t="e">
        <f>ROUND(VLOOKUP($P46,[1]age!$A$2:$M$457,9,FALSE),1)</f>
        <v>#N/A</v>
      </c>
      <c r="Z46" s="1" t="e">
        <f>ROUND(VLOOKUP($P46,[1]age!$A$2:$M$457,10,FALSE),1)</f>
        <v>#N/A</v>
      </c>
      <c r="AA46" s="1" t="e">
        <f>ROUND(VLOOKUP($P46,[1]age!$A$2:$M$457,11,FALSE),1)</f>
        <v>#N/A</v>
      </c>
      <c r="AB46" s="1" t="e">
        <f>ROUND(VLOOKUP($P46,[1]age!$A$2:$M$457,12,FALSE),1)</f>
        <v>#N/A</v>
      </c>
      <c r="AC46" s="1" t="e">
        <f>ROUND(VLOOKUP($P46,[1]age!$A$2:$M$457,13,FALSE),1)</f>
        <v>#N/A</v>
      </c>
      <c r="AD46" s="1" t="e">
        <f>ROUND(VLOOKUP($Q46,[1]ht!$A$2:$H$253,2,FALSE),1)</f>
        <v>#N/A</v>
      </c>
      <c r="AE46" s="1" t="e">
        <f>ROUND(VLOOKUP($Q46,[1]ht!$A$2:$H$253,3,FALSE),1)</f>
        <v>#N/A</v>
      </c>
      <c r="AF46" s="1" t="e">
        <f>ROUND(VLOOKUP($Q46,[1]ht!$A$2:$H$253,4,FALSE),1)</f>
        <v>#N/A</v>
      </c>
      <c r="AG46" s="1" t="e">
        <f>ROUND(VLOOKUP($Q46,[1]ht!$A$2:$H$253,5,FALSE),1)</f>
        <v>#N/A</v>
      </c>
      <c r="AH46" s="1" t="e">
        <f>ROUND(VLOOKUP($Q46,[1]ht!$A$2:$H$253,6,FALSE),1)</f>
        <v>#N/A</v>
      </c>
      <c r="AI46" s="1" t="e">
        <f>ROUND(VLOOKUP($Q46,[1]ht!$A$2:$H$253,7,FALSE),1)</f>
        <v>#N/A</v>
      </c>
      <c r="AJ46" s="1" t="e">
        <f>ROUND(VLOOKUP($Q46,[1]ht!$A$2:$H$253,8,FALSE),1)</f>
        <v>#N/A</v>
      </c>
    </row>
    <row r="47" spans="1:36">
      <c r="A47" s="5">
        <v>42</v>
      </c>
      <c r="B47" s="6"/>
      <c r="C47" s="6"/>
      <c r="D47" s="32"/>
      <c r="E47" s="21"/>
      <c r="F47" s="9"/>
      <c r="G47" s="31"/>
      <c r="H47" s="31"/>
      <c r="I47" s="9"/>
      <c r="J47" s="9"/>
      <c r="K47" s="24" t="str">
        <f t="shared" si="0"/>
        <v/>
      </c>
      <c r="L47" s="24" t="str">
        <f t="shared" si="1"/>
        <v/>
      </c>
      <c r="M47" s="24" t="str">
        <f t="shared" si="2"/>
        <v/>
      </c>
      <c r="N47" s="10" t="str">
        <f>[1]Profile!$B$2</f>
        <v>700101-1</v>
      </c>
      <c r="O47" s="11" t="e">
        <f>#REF!</f>
        <v>#REF!</v>
      </c>
      <c r="P47" s="1" t="str">
        <f t="shared" si="3"/>
        <v>0</v>
      </c>
      <c r="Q47" s="1" t="str">
        <f t="shared" si="4"/>
        <v>0</v>
      </c>
      <c r="R47" s="1" t="e">
        <f>ROUND(VLOOKUP($P47,[1]age!$A$2:$M$457,2,FALSE),1)</f>
        <v>#N/A</v>
      </c>
      <c r="S47" s="1" t="e">
        <f>ROUND(VLOOKUP($P47,[1]age!$A$2:$M$457,3,FALSE),1)</f>
        <v>#N/A</v>
      </c>
      <c r="T47" s="1" t="e">
        <f>ROUND(VLOOKUP($P47,[1]age!$A$2:$M$457,4,FALSE),1)</f>
        <v>#N/A</v>
      </c>
      <c r="U47" s="1" t="e">
        <f>ROUND(VLOOKUP($P47,[1]age!$A$2:$M$457,5,FALSE),1)</f>
        <v>#N/A</v>
      </c>
      <c r="V47" s="1" t="e">
        <f>ROUND(VLOOKUP($P47,[1]age!$A$2:$M$457,6,FALSE),1)</f>
        <v>#N/A</v>
      </c>
      <c r="W47" s="1" t="e">
        <f>ROUND(VLOOKUP($P47,[1]age!$A$2:$M$457,7,FALSE),1)</f>
        <v>#N/A</v>
      </c>
      <c r="X47" s="1" t="e">
        <f>ROUND(VLOOKUP($P47,[1]age!$A$2:$M$457,8,FALSE),1)</f>
        <v>#N/A</v>
      </c>
      <c r="Y47" s="1" t="e">
        <f>ROUND(VLOOKUP($P47,[1]age!$A$2:$M$457,9,FALSE),1)</f>
        <v>#N/A</v>
      </c>
      <c r="Z47" s="1" t="e">
        <f>ROUND(VLOOKUP($P47,[1]age!$A$2:$M$457,10,FALSE),1)</f>
        <v>#N/A</v>
      </c>
      <c r="AA47" s="1" t="e">
        <f>ROUND(VLOOKUP($P47,[1]age!$A$2:$M$457,11,FALSE),1)</f>
        <v>#N/A</v>
      </c>
      <c r="AB47" s="1" t="e">
        <f>ROUND(VLOOKUP($P47,[1]age!$A$2:$M$457,12,FALSE),1)</f>
        <v>#N/A</v>
      </c>
      <c r="AC47" s="1" t="e">
        <f>ROUND(VLOOKUP($P47,[1]age!$A$2:$M$457,13,FALSE),1)</f>
        <v>#N/A</v>
      </c>
      <c r="AD47" s="1" t="e">
        <f>ROUND(VLOOKUP($Q47,[1]ht!$A$2:$H$253,2,FALSE),1)</f>
        <v>#N/A</v>
      </c>
      <c r="AE47" s="1" t="e">
        <f>ROUND(VLOOKUP($Q47,[1]ht!$A$2:$H$253,3,FALSE),1)</f>
        <v>#N/A</v>
      </c>
      <c r="AF47" s="1" t="e">
        <f>ROUND(VLOOKUP($Q47,[1]ht!$A$2:$H$253,4,FALSE),1)</f>
        <v>#N/A</v>
      </c>
      <c r="AG47" s="1" t="e">
        <f>ROUND(VLOOKUP($Q47,[1]ht!$A$2:$H$253,5,FALSE),1)</f>
        <v>#N/A</v>
      </c>
      <c r="AH47" s="1" t="e">
        <f>ROUND(VLOOKUP($Q47,[1]ht!$A$2:$H$253,6,FALSE),1)</f>
        <v>#N/A</v>
      </c>
      <c r="AI47" s="1" t="e">
        <f>ROUND(VLOOKUP($Q47,[1]ht!$A$2:$H$253,7,FALSE),1)</f>
        <v>#N/A</v>
      </c>
      <c r="AJ47" s="1" t="e">
        <f>ROUND(VLOOKUP($Q47,[1]ht!$A$2:$H$253,8,FALSE),1)</f>
        <v>#N/A</v>
      </c>
    </row>
    <row r="48" spans="1:36">
      <c r="A48" s="5">
        <v>43</v>
      </c>
      <c r="B48" s="6"/>
      <c r="C48" s="6"/>
      <c r="D48" s="32"/>
      <c r="E48" s="21"/>
      <c r="F48" s="9"/>
      <c r="G48" s="31"/>
      <c r="H48" s="31"/>
      <c r="I48" s="9"/>
      <c r="J48" s="9"/>
      <c r="K48" s="24" t="str">
        <f t="shared" si="0"/>
        <v/>
      </c>
      <c r="L48" s="24" t="str">
        <f t="shared" si="1"/>
        <v/>
      </c>
      <c r="M48" s="24" t="str">
        <f t="shared" si="2"/>
        <v/>
      </c>
      <c r="N48" s="10" t="str">
        <f>[1]Profile!$B$2</f>
        <v>700101-1</v>
      </c>
      <c r="O48" s="11" t="e">
        <f>#REF!</f>
        <v>#REF!</v>
      </c>
      <c r="P48" s="1" t="str">
        <f t="shared" si="3"/>
        <v>0</v>
      </c>
      <c r="Q48" s="1" t="str">
        <f t="shared" si="4"/>
        <v>0</v>
      </c>
      <c r="R48" s="1" t="e">
        <f>ROUND(VLOOKUP($P48,[1]age!$A$2:$M$457,2,FALSE),1)</f>
        <v>#N/A</v>
      </c>
      <c r="S48" s="1" t="e">
        <f>ROUND(VLOOKUP($P48,[1]age!$A$2:$M$457,3,FALSE),1)</f>
        <v>#N/A</v>
      </c>
      <c r="T48" s="1" t="e">
        <f>ROUND(VLOOKUP($P48,[1]age!$A$2:$M$457,4,FALSE),1)</f>
        <v>#N/A</v>
      </c>
      <c r="U48" s="1" t="e">
        <f>ROUND(VLOOKUP($P48,[1]age!$A$2:$M$457,5,FALSE),1)</f>
        <v>#N/A</v>
      </c>
      <c r="V48" s="1" t="e">
        <f>ROUND(VLOOKUP($P48,[1]age!$A$2:$M$457,6,FALSE),1)</f>
        <v>#N/A</v>
      </c>
      <c r="W48" s="1" t="e">
        <f>ROUND(VLOOKUP($P48,[1]age!$A$2:$M$457,7,FALSE),1)</f>
        <v>#N/A</v>
      </c>
      <c r="X48" s="1" t="e">
        <f>ROUND(VLOOKUP($P48,[1]age!$A$2:$M$457,8,FALSE),1)</f>
        <v>#N/A</v>
      </c>
      <c r="Y48" s="1" t="e">
        <f>ROUND(VLOOKUP($P48,[1]age!$A$2:$M$457,9,FALSE),1)</f>
        <v>#N/A</v>
      </c>
      <c r="Z48" s="1" t="e">
        <f>ROUND(VLOOKUP($P48,[1]age!$A$2:$M$457,10,FALSE),1)</f>
        <v>#N/A</v>
      </c>
      <c r="AA48" s="1" t="e">
        <f>ROUND(VLOOKUP($P48,[1]age!$A$2:$M$457,11,FALSE),1)</f>
        <v>#N/A</v>
      </c>
      <c r="AB48" s="1" t="e">
        <f>ROUND(VLOOKUP($P48,[1]age!$A$2:$M$457,12,FALSE),1)</f>
        <v>#N/A</v>
      </c>
      <c r="AC48" s="1" t="e">
        <f>ROUND(VLOOKUP($P48,[1]age!$A$2:$M$457,13,FALSE),1)</f>
        <v>#N/A</v>
      </c>
      <c r="AD48" s="1" t="e">
        <f>ROUND(VLOOKUP($Q48,[1]ht!$A$2:$H$253,2,FALSE),1)</f>
        <v>#N/A</v>
      </c>
      <c r="AE48" s="1" t="e">
        <f>ROUND(VLOOKUP($Q48,[1]ht!$A$2:$H$253,3,FALSE),1)</f>
        <v>#N/A</v>
      </c>
      <c r="AF48" s="1" t="e">
        <f>ROUND(VLOOKUP($Q48,[1]ht!$A$2:$H$253,4,FALSE),1)</f>
        <v>#N/A</v>
      </c>
      <c r="AG48" s="1" t="e">
        <f>ROUND(VLOOKUP($Q48,[1]ht!$A$2:$H$253,5,FALSE),1)</f>
        <v>#N/A</v>
      </c>
      <c r="AH48" s="1" t="e">
        <f>ROUND(VLOOKUP($Q48,[1]ht!$A$2:$H$253,6,FALSE),1)</f>
        <v>#N/A</v>
      </c>
      <c r="AI48" s="1" t="e">
        <f>ROUND(VLOOKUP($Q48,[1]ht!$A$2:$H$253,7,FALSE),1)</f>
        <v>#N/A</v>
      </c>
      <c r="AJ48" s="1" t="e">
        <f>ROUND(VLOOKUP($Q48,[1]ht!$A$2:$H$253,8,FALSE),1)</f>
        <v>#N/A</v>
      </c>
    </row>
    <row r="49" spans="1:36">
      <c r="A49" s="5">
        <v>44</v>
      </c>
      <c r="B49" s="6"/>
      <c r="C49" s="6"/>
      <c r="D49" s="32"/>
      <c r="E49" s="21"/>
      <c r="F49" s="9"/>
      <c r="G49" s="31"/>
      <c r="H49" s="31"/>
      <c r="I49" s="9"/>
      <c r="J49" s="9"/>
      <c r="K49" s="24" t="str">
        <f t="shared" si="0"/>
        <v/>
      </c>
      <c r="L49" s="24" t="str">
        <f t="shared" si="1"/>
        <v/>
      </c>
      <c r="M49" s="24" t="str">
        <f t="shared" si="2"/>
        <v/>
      </c>
      <c r="N49" s="10" t="str">
        <f>[1]Profile!$B$2</f>
        <v>700101-1</v>
      </c>
      <c r="O49" s="11" t="e">
        <f>#REF!</f>
        <v>#REF!</v>
      </c>
      <c r="P49" s="1" t="str">
        <f t="shared" si="3"/>
        <v>0</v>
      </c>
      <c r="Q49" s="1" t="str">
        <f t="shared" si="4"/>
        <v>0</v>
      </c>
      <c r="R49" s="1" t="e">
        <f>ROUND(VLOOKUP($P49,[1]age!$A$2:$M$457,2,FALSE),1)</f>
        <v>#N/A</v>
      </c>
      <c r="S49" s="1" t="e">
        <f>ROUND(VLOOKUP($P49,[1]age!$A$2:$M$457,3,FALSE),1)</f>
        <v>#N/A</v>
      </c>
      <c r="T49" s="1" t="e">
        <f>ROUND(VLOOKUP($P49,[1]age!$A$2:$M$457,4,FALSE),1)</f>
        <v>#N/A</v>
      </c>
      <c r="U49" s="1" t="e">
        <f>ROUND(VLOOKUP($P49,[1]age!$A$2:$M$457,5,FALSE),1)</f>
        <v>#N/A</v>
      </c>
      <c r="V49" s="1" t="e">
        <f>ROUND(VLOOKUP($P49,[1]age!$A$2:$M$457,6,FALSE),1)</f>
        <v>#N/A</v>
      </c>
      <c r="W49" s="1" t="e">
        <f>ROUND(VLOOKUP($P49,[1]age!$A$2:$M$457,7,FALSE),1)</f>
        <v>#N/A</v>
      </c>
      <c r="X49" s="1" t="e">
        <f>ROUND(VLOOKUP($P49,[1]age!$A$2:$M$457,8,FALSE),1)</f>
        <v>#N/A</v>
      </c>
      <c r="Y49" s="1" t="e">
        <f>ROUND(VLOOKUP($P49,[1]age!$A$2:$M$457,9,FALSE),1)</f>
        <v>#N/A</v>
      </c>
      <c r="Z49" s="1" t="e">
        <f>ROUND(VLOOKUP($P49,[1]age!$A$2:$M$457,10,FALSE),1)</f>
        <v>#N/A</v>
      </c>
      <c r="AA49" s="1" t="e">
        <f>ROUND(VLOOKUP($P49,[1]age!$A$2:$M$457,11,FALSE),1)</f>
        <v>#N/A</v>
      </c>
      <c r="AB49" s="1" t="e">
        <f>ROUND(VLOOKUP($P49,[1]age!$A$2:$M$457,12,FALSE),1)</f>
        <v>#N/A</v>
      </c>
      <c r="AC49" s="1" t="e">
        <f>ROUND(VLOOKUP($P49,[1]age!$A$2:$M$457,13,FALSE),1)</f>
        <v>#N/A</v>
      </c>
      <c r="AD49" s="1" t="e">
        <f>ROUND(VLOOKUP($Q49,[1]ht!$A$2:$H$253,2,FALSE),1)</f>
        <v>#N/A</v>
      </c>
      <c r="AE49" s="1" t="e">
        <f>ROUND(VLOOKUP($Q49,[1]ht!$A$2:$H$253,3,FALSE),1)</f>
        <v>#N/A</v>
      </c>
      <c r="AF49" s="1" t="e">
        <f>ROUND(VLOOKUP($Q49,[1]ht!$A$2:$H$253,4,FALSE),1)</f>
        <v>#N/A</v>
      </c>
      <c r="AG49" s="1" t="e">
        <f>ROUND(VLOOKUP($Q49,[1]ht!$A$2:$H$253,5,FALSE),1)</f>
        <v>#N/A</v>
      </c>
      <c r="AH49" s="1" t="e">
        <f>ROUND(VLOOKUP($Q49,[1]ht!$A$2:$H$253,6,FALSE),1)</f>
        <v>#N/A</v>
      </c>
      <c r="AI49" s="1" t="e">
        <f>ROUND(VLOOKUP($Q49,[1]ht!$A$2:$H$253,7,FALSE),1)</f>
        <v>#N/A</v>
      </c>
      <c r="AJ49" s="1" t="e">
        <f>ROUND(VLOOKUP($Q49,[1]ht!$A$2:$H$253,8,FALSE),1)</f>
        <v>#N/A</v>
      </c>
    </row>
    <row r="50" spans="1:36">
      <c r="A50" s="5">
        <v>45</v>
      </c>
      <c r="B50" s="6"/>
      <c r="C50" s="6"/>
      <c r="D50" s="32"/>
      <c r="E50" s="21"/>
      <c r="F50" s="9"/>
      <c r="G50" s="31"/>
      <c r="H50" s="31"/>
      <c r="I50" s="9"/>
      <c r="J50" s="9"/>
      <c r="K50" s="24" t="str">
        <f t="shared" si="0"/>
        <v/>
      </c>
      <c r="L50" s="24" t="str">
        <f t="shared" si="1"/>
        <v/>
      </c>
      <c r="M50" s="24" t="str">
        <f t="shared" si="2"/>
        <v/>
      </c>
      <c r="N50" s="10" t="str">
        <f>[1]Profile!$B$2</f>
        <v>700101-1</v>
      </c>
      <c r="O50" s="11" t="e">
        <f>#REF!</f>
        <v>#REF!</v>
      </c>
      <c r="P50" s="1" t="str">
        <f t="shared" si="3"/>
        <v>0</v>
      </c>
      <c r="Q50" s="1" t="str">
        <f t="shared" si="4"/>
        <v>0</v>
      </c>
      <c r="R50" s="1" t="e">
        <f>ROUND(VLOOKUP($P50,[1]age!$A$2:$M$457,2,FALSE),1)</f>
        <v>#N/A</v>
      </c>
      <c r="S50" s="1" t="e">
        <f>ROUND(VLOOKUP($P50,[1]age!$A$2:$M$457,3,FALSE),1)</f>
        <v>#N/A</v>
      </c>
      <c r="T50" s="1" t="e">
        <f>ROUND(VLOOKUP($P50,[1]age!$A$2:$M$457,4,FALSE),1)</f>
        <v>#N/A</v>
      </c>
      <c r="U50" s="1" t="e">
        <f>ROUND(VLOOKUP($P50,[1]age!$A$2:$M$457,5,FALSE),1)</f>
        <v>#N/A</v>
      </c>
      <c r="V50" s="1" t="e">
        <f>ROUND(VLOOKUP($P50,[1]age!$A$2:$M$457,6,FALSE),1)</f>
        <v>#N/A</v>
      </c>
      <c r="W50" s="1" t="e">
        <f>ROUND(VLOOKUP($P50,[1]age!$A$2:$M$457,7,FALSE),1)</f>
        <v>#N/A</v>
      </c>
      <c r="X50" s="1" t="e">
        <f>ROUND(VLOOKUP($P50,[1]age!$A$2:$M$457,8,FALSE),1)</f>
        <v>#N/A</v>
      </c>
      <c r="Y50" s="1" t="e">
        <f>ROUND(VLOOKUP($P50,[1]age!$A$2:$M$457,9,FALSE),1)</f>
        <v>#N/A</v>
      </c>
      <c r="Z50" s="1" t="e">
        <f>ROUND(VLOOKUP($P50,[1]age!$A$2:$M$457,10,FALSE),1)</f>
        <v>#N/A</v>
      </c>
      <c r="AA50" s="1" t="e">
        <f>ROUND(VLOOKUP($P50,[1]age!$A$2:$M$457,11,FALSE),1)</f>
        <v>#N/A</v>
      </c>
      <c r="AB50" s="1" t="e">
        <f>ROUND(VLOOKUP($P50,[1]age!$A$2:$M$457,12,FALSE),1)</f>
        <v>#N/A</v>
      </c>
      <c r="AC50" s="1" t="e">
        <f>ROUND(VLOOKUP($P50,[1]age!$A$2:$M$457,13,FALSE),1)</f>
        <v>#N/A</v>
      </c>
      <c r="AD50" s="1" t="e">
        <f>ROUND(VLOOKUP($Q50,[1]ht!$A$2:$H$253,2,FALSE),1)</f>
        <v>#N/A</v>
      </c>
      <c r="AE50" s="1" t="e">
        <f>ROUND(VLOOKUP($Q50,[1]ht!$A$2:$H$253,3,FALSE),1)</f>
        <v>#N/A</v>
      </c>
      <c r="AF50" s="1" t="e">
        <f>ROUND(VLOOKUP($Q50,[1]ht!$A$2:$H$253,4,FALSE),1)</f>
        <v>#N/A</v>
      </c>
      <c r="AG50" s="1" t="e">
        <f>ROUND(VLOOKUP($Q50,[1]ht!$A$2:$H$253,5,FALSE),1)</f>
        <v>#N/A</v>
      </c>
      <c r="AH50" s="1" t="e">
        <f>ROUND(VLOOKUP($Q50,[1]ht!$A$2:$H$253,6,FALSE),1)</f>
        <v>#N/A</v>
      </c>
      <c r="AI50" s="1" t="e">
        <f>ROUND(VLOOKUP($Q50,[1]ht!$A$2:$H$253,7,FALSE),1)</f>
        <v>#N/A</v>
      </c>
      <c r="AJ50" s="1" t="e">
        <f>ROUND(VLOOKUP($Q50,[1]ht!$A$2:$H$253,8,FALSE),1)</f>
        <v>#N/A</v>
      </c>
    </row>
    <row r="51" spans="1:36">
      <c r="A51" s="5">
        <v>46</v>
      </c>
      <c r="B51" s="6"/>
      <c r="C51" s="6"/>
      <c r="D51" s="32"/>
      <c r="E51" s="21"/>
      <c r="F51" s="9"/>
      <c r="G51" s="31"/>
      <c r="H51" s="31"/>
      <c r="I51" s="9"/>
      <c r="J51" s="9"/>
      <c r="K51" s="24" t="str">
        <f t="shared" si="0"/>
        <v/>
      </c>
      <c r="L51" s="24" t="str">
        <f t="shared" si="1"/>
        <v/>
      </c>
      <c r="M51" s="24" t="str">
        <f t="shared" si="2"/>
        <v/>
      </c>
      <c r="N51" s="10" t="str">
        <f>[1]Profile!$B$2</f>
        <v>700101-1</v>
      </c>
      <c r="O51" s="11" t="e">
        <f>#REF!</f>
        <v>#REF!</v>
      </c>
      <c r="P51" s="1" t="str">
        <f t="shared" si="3"/>
        <v>0</v>
      </c>
      <c r="Q51" s="1" t="str">
        <f t="shared" si="4"/>
        <v>0</v>
      </c>
      <c r="R51" s="1" t="e">
        <f>ROUND(VLOOKUP($P51,[1]age!$A$2:$M$457,2,FALSE),1)</f>
        <v>#N/A</v>
      </c>
      <c r="S51" s="1" t="e">
        <f>ROUND(VLOOKUP($P51,[1]age!$A$2:$M$457,3,FALSE),1)</f>
        <v>#N/A</v>
      </c>
      <c r="T51" s="1" t="e">
        <f>ROUND(VLOOKUP($P51,[1]age!$A$2:$M$457,4,FALSE),1)</f>
        <v>#N/A</v>
      </c>
      <c r="U51" s="1" t="e">
        <f>ROUND(VLOOKUP($P51,[1]age!$A$2:$M$457,5,FALSE),1)</f>
        <v>#N/A</v>
      </c>
      <c r="V51" s="1" t="e">
        <f>ROUND(VLOOKUP($P51,[1]age!$A$2:$M$457,6,FALSE),1)</f>
        <v>#N/A</v>
      </c>
      <c r="W51" s="1" t="e">
        <f>ROUND(VLOOKUP($P51,[1]age!$A$2:$M$457,7,FALSE),1)</f>
        <v>#N/A</v>
      </c>
      <c r="X51" s="1" t="e">
        <f>ROUND(VLOOKUP($P51,[1]age!$A$2:$M$457,8,FALSE),1)</f>
        <v>#N/A</v>
      </c>
      <c r="Y51" s="1" t="e">
        <f>ROUND(VLOOKUP($P51,[1]age!$A$2:$M$457,9,FALSE),1)</f>
        <v>#N/A</v>
      </c>
      <c r="Z51" s="1" t="e">
        <f>ROUND(VLOOKUP($P51,[1]age!$A$2:$M$457,10,FALSE),1)</f>
        <v>#N/A</v>
      </c>
      <c r="AA51" s="1" t="e">
        <f>ROUND(VLOOKUP($P51,[1]age!$A$2:$M$457,11,FALSE),1)</f>
        <v>#N/A</v>
      </c>
      <c r="AB51" s="1" t="e">
        <f>ROUND(VLOOKUP($P51,[1]age!$A$2:$M$457,12,FALSE),1)</f>
        <v>#N/A</v>
      </c>
      <c r="AC51" s="1" t="e">
        <f>ROUND(VLOOKUP($P51,[1]age!$A$2:$M$457,13,FALSE),1)</f>
        <v>#N/A</v>
      </c>
      <c r="AD51" s="1" t="e">
        <f>ROUND(VLOOKUP($Q51,[1]ht!$A$2:$H$253,2,FALSE),1)</f>
        <v>#N/A</v>
      </c>
      <c r="AE51" s="1" t="e">
        <f>ROUND(VLOOKUP($Q51,[1]ht!$A$2:$H$253,3,FALSE),1)</f>
        <v>#N/A</v>
      </c>
      <c r="AF51" s="1" t="e">
        <f>ROUND(VLOOKUP($Q51,[1]ht!$A$2:$H$253,4,FALSE),1)</f>
        <v>#N/A</v>
      </c>
      <c r="AG51" s="1" t="e">
        <f>ROUND(VLOOKUP($Q51,[1]ht!$A$2:$H$253,5,FALSE),1)</f>
        <v>#N/A</v>
      </c>
      <c r="AH51" s="1" t="e">
        <f>ROUND(VLOOKUP($Q51,[1]ht!$A$2:$H$253,6,FALSE),1)</f>
        <v>#N/A</v>
      </c>
      <c r="AI51" s="1" t="e">
        <f>ROUND(VLOOKUP($Q51,[1]ht!$A$2:$H$253,7,FALSE),1)</f>
        <v>#N/A</v>
      </c>
      <c r="AJ51" s="1" t="e">
        <f>ROUND(VLOOKUP($Q51,[1]ht!$A$2:$H$253,8,FALSE),1)</f>
        <v>#N/A</v>
      </c>
    </row>
    <row r="52" spans="1:36">
      <c r="A52" s="5">
        <v>47</v>
      </c>
      <c r="B52" s="6"/>
      <c r="C52" s="6"/>
      <c r="D52" s="32"/>
      <c r="E52" s="21"/>
      <c r="F52" s="9"/>
      <c r="G52" s="31"/>
      <c r="H52" s="31"/>
      <c r="I52" s="9"/>
      <c r="J52" s="9"/>
      <c r="K52" s="24" t="str">
        <f t="shared" si="0"/>
        <v/>
      </c>
      <c r="L52" s="24" t="str">
        <f t="shared" si="1"/>
        <v/>
      </c>
      <c r="M52" s="24" t="str">
        <f t="shared" si="2"/>
        <v/>
      </c>
      <c r="N52" s="10" t="str">
        <f>[1]Profile!$B$2</f>
        <v>700101-1</v>
      </c>
      <c r="O52" s="11" t="e">
        <f>#REF!</f>
        <v>#REF!</v>
      </c>
      <c r="P52" s="1" t="str">
        <f t="shared" si="3"/>
        <v>0</v>
      </c>
      <c r="Q52" s="1" t="str">
        <f t="shared" si="4"/>
        <v>0</v>
      </c>
      <c r="R52" s="1" t="e">
        <f>ROUND(VLOOKUP($P52,[1]age!$A$2:$M$457,2,FALSE),1)</f>
        <v>#N/A</v>
      </c>
      <c r="S52" s="1" t="e">
        <f>ROUND(VLOOKUP($P52,[1]age!$A$2:$M$457,3,FALSE),1)</f>
        <v>#N/A</v>
      </c>
      <c r="T52" s="1" t="e">
        <f>ROUND(VLOOKUP($P52,[1]age!$A$2:$M$457,4,FALSE),1)</f>
        <v>#N/A</v>
      </c>
      <c r="U52" s="1" t="e">
        <f>ROUND(VLOOKUP($P52,[1]age!$A$2:$M$457,5,FALSE),1)</f>
        <v>#N/A</v>
      </c>
      <c r="V52" s="1" t="e">
        <f>ROUND(VLOOKUP($P52,[1]age!$A$2:$M$457,6,FALSE),1)</f>
        <v>#N/A</v>
      </c>
      <c r="W52" s="1" t="e">
        <f>ROUND(VLOOKUP($P52,[1]age!$A$2:$M$457,7,FALSE),1)</f>
        <v>#N/A</v>
      </c>
      <c r="X52" s="1" t="e">
        <f>ROUND(VLOOKUP($P52,[1]age!$A$2:$M$457,8,FALSE),1)</f>
        <v>#N/A</v>
      </c>
      <c r="Y52" s="1" t="e">
        <f>ROUND(VLOOKUP($P52,[1]age!$A$2:$M$457,9,FALSE),1)</f>
        <v>#N/A</v>
      </c>
      <c r="Z52" s="1" t="e">
        <f>ROUND(VLOOKUP($P52,[1]age!$A$2:$M$457,10,FALSE),1)</f>
        <v>#N/A</v>
      </c>
      <c r="AA52" s="1" t="e">
        <f>ROUND(VLOOKUP($P52,[1]age!$A$2:$M$457,11,FALSE),1)</f>
        <v>#N/A</v>
      </c>
      <c r="AB52" s="1" t="e">
        <f>ROUND(VLOOKUP($P52,[1]age!$A$2:$M$457,12,FALSE),1)</f>
        <v>#N/A</v>
      </c>
      <c r="AC52" s="1" t="e">
        <f>ROUND(VLOOKUP($P52,[1]age!$A$2:$M$457,13,FALSE),1)</f>
        <v>#N/A</v>
      </c>
      <c r="AD52" s="1" t="e">
        <f>ROUND(VLOOKUP($Q52,[1]ht!$A$2:$H$253,2,FALSE),1)</f>
        <v>#N/A</v>
      </c>
      <c r="AE52" s="1" t="e">
        <f>ROUND(VLOOKUP($Q52,[1]ht!$A$2:$H$253,3,FALSE),1)</f>
        <v>#N/A</v>
      </c>
      <c r="AF52" s="1" t="e">
        <f>ROUND(VLOOKUP($Q52,[1]ht!$A$2:$H$253,4,FALSE),1)</f>
        <v>#N/A</v>
      </c>
      <c r="AG52" s="1" t="e">
        <f>ROUND(VLOOKUP($Q52,[1]ht!$A$2:$H$253,5,FALSE),1)</f>
        <v>#N/A</v>
      </c>
      <c r="AH52" s="1" t="e">
        <f>ROUND(VLOOKUP($Q52,[1]ht!$A$2:$H$253,6,FALSE),1)</f>
        <v>#N/A</v>
      </c>
      <c r="AI52" s="1" t="e">
        <f>ROUND(VLOOKUP($Q52,[1]ht!$A$2:$H$253,7,FALSE),1)</f>
        <v>#N/A</v>
      </c>
      <c r="AJ52" s="1" t="e">
        <f>ROUND(VLOOKUP($Q52,[1]ht!$A$2:$H$253,8,FALSE),1)</f>
        <v>#N/A</v>
      </c>
    </row>
    <row r="53" spans="1:36">
      <c r="A53" s="5">
        <v>48</v>
      </c>
      <c r="B53" s="6"/>
      <c r="C53" s="6"/>
      <c r="D53" s="32"/>
      <c r="E53" s="21"/>
      <c r="F53" s="9"/>
      <c r="G53" s="31"/>
      <c r="H53" s="31"/>
      <c r="I53" s="9"/>
      <c r="J53" s="9"/>
      <c r="K53" s="24" t="str">
        <f t="shared" si="0"/>
        <v/>
      </c>
      <c r="L53" s="24" t="str">
        <f t="shared" si="1"/>
        <v/>
      </c>
      <c r="M53" s="24" t="str">
        <f t="shared" si="2"/>
        <v/>
      </c>
      <c r="N53" s="10" t="str">
        <f>[1]Profile!$B$2</f>
        <v>700101-1</v>
      </c>
      <c r="O53" s="11" t="e">
        <f>#REF!</f>
        <v>#REF!</v>
      </c>
      <c r="P53" s="1" t="str">
        <f t="shared" si="3"/>
        <v>0</v>
      </c>
      <c r="Q53" s="1" t="str">
        <f t="shared" si="4"/>
        <v>0</v>
      </c>
      <c r="R53" s="1" t="e">
        <f>ROUND(VLOOKUP($P53,[1]age!$A$2:$M$457,2,FALSE),1)</f>
        <v>#N/A</v>
      </c>
      <c r="S53" s="1" t="e">
        <f>ROUND(VLOOKUP($P53,[1]age!$A$2:$M$457,3,FALSE),1)</f>
        <v>#N/A</v>
      </c>
      <c r="T53" s="1" t="e">
        <f>ROUND(VLOOKUP($P53,[1]age!$A$2:$M$457,4,FALSE),1)</f>
        <v>#N/A</v>
      </c>
      <c r="U53" s="1" t="e">
        <f>ROUND(VLOOKUP($P53,[1]age!$A$2:$M$457,5,FALSE),1)</f>
        <v>#N/A</v>
      </c>
      <c r="V53" s="1" t="e">
        <f>ROUND(VLOOKUP($P53,[1]age!$A$2:$M$457,6,FALSE),1)</f>
        <v>#N/A</v>
      </c>
      <c r="W53" s="1" t="e">
        <f>ROUND(VLOOKUP($P53,[1]age!$A$2:$M$457,7,FALSE),1)</f>
        <v>#N/A</v>
      </c>
      <c r="X53" s="1" t="e">
        <f>ROUND(VLOOKUP($P53,[1]age!$A$2:$M$457,8,FALSE),1)</f>
        <v>#N/A</v>
      </c>
      <c r="Y53" s="1" t="e">
        <f>ROUND(VLOOKUP($P53,[1]age!$A$2:$M$457,9,FALSE),1)</f>
        <v>#N/A</v>
      </c>
      <c r="Z53" s="1" t="e">
        <f>ROUND(VLOOKUP($P53,[1]age!$A$2:$M$457,10,FALSE),1)</f>
        <v>#N/A</v>
      </c>
      <c r="AA53" s="1" t="e">
        <f>ROUND(VLOOKUP($P53,[1]age!$A$2:$M$457,11,FALSE),1)</f>
        <v>#N/A</v>
      </c>
      <c r="AB53" s="1" t="e">
        <f>ROUND(VLOOKUP($P53,[1]age!$A$2:$M$457,12,FALSE),1)</f>
        <v>#N/A</v>
      </c>
      <c r="AC53" s="1" t="e">
        <f>ROUND(VLOOKUP($P53,[1]age!$A$2:$M$457,13,FALSE),1)</f>
        <v>#N/A</v>
      </c>
      <c r="AD53" s="1" t="e">
        <f>ROUND(VLOOKUP($Q53,[1]ht!$A$2:$H$253,2,FALSE),1)</f>
        <v>#N/A</v>
      </c>
      <c r="AE53" s="1" t="e">
        <f>ROUND(VLOOKUP($Q53,[1]ht!$A$2:$H$253,3,FALSE),1)</f>
        <v>#N/A</v>
      </c>
      <c r="AF53" s="1" t="e">
        <f>ROUND(VLOOKUP($Q53,[1]ht!$A$2:$H$253,4,FALSE),1)</f>
        <v>#N/A</v>
      </c>
      <c r="AG53" s="1" t="e">
        <f>ROUND(VLOOKUP($Q53,[1]ht!$A$2:$H$253,5,FALSE),1)</f>
        <v>#N/A</v>
      </c>
      <c r="AH53" s="1" t="e">
        <f>ROUND(VLOOKUP($Q53,[1]ht!$A$2:$H$253,6,FALSE),1)</f>
        <v>#N/A</v>
      </c>
      <c r="AI53" s="1" t="e">
        <f>ROUND(VLOOKUP($Q53,[1]ht!$A$2:$H$253,7,FALSE),1)</f>
        <v>#N/A</v>
      </c>
      <c r="AJ53" s="1" t="e">
        <f>ROUND(VLOOKUP($Q53,[1]ht!$A$2:$H$253,8,FALSE),1)</f>
        <v>#N/A</v>
      </c>
    </row>
    <row r="54" spans="1:36">
      <c r="A54" s="5">
        <v>49</v>
      </c>
      <c r="B54" s="6"/>
      <c r="C54" s="6"/>
      <c r="D54" s="32"/>
      <c r="E54" s="21"/>
      <c r="F54" s="9"/>
      <c r="G54" s="31"/>
      <c r="H54" s="31"/>
      <c r="I54" s="9"/>
      <c r="J54" s="9"/>
      <c r="K54" s="24" t="str">
        <f t="shared" si="0"/>
        <v/>
      </c>
      <c r="L54" s="24" t="str">
        <f t="shared" si="1"/>
        <v/>
      </c>
      <c r="M54" s="24" t="str">
        <f t="shared" si="2"/>
        <v/>
      </c>
      <c r="N54" s="10" t="str">
        <f>[1]Profile!$B$2</f>
        <v>700101-1</v>
      </c>
      <c r="O54" s="11" t="e">
        <f>#REF!</f>
        <v>#REF!</v>
      </c>
      <c r="P54" s="1" t="str">
        <f t="shared" si="3"/>
        <v>0</v>
      </c>
      <c r="Q54" s="1" t="str">
        <f t="shared" si="4"/>
        <v>0</v>
      </c>
      <c r="R54" s="1" t="e">
        <f>ROUND(VLOOKUP($P54,[1]age!$A$2:$M$457,2,FALSE),1)</f>
        <v>#N/A</v>
      </c>
      <c r="S54" s="1" t="e">
        <f>ROUND(VLOOKUP($P54,[1]age!$A$2:$M$457,3,FALSE),1)</f>
        <v>#N/A</v>
      </c>
      <c r="T54" s="1" t="e">
        <f>ROUND(VLOOKUP($P54,[1]age!$A$2:$M$457,4,FALSE),1)</f>
        <v>#N/A</v>
      </c>
      <c r="U54" s="1" t="e">
        <f>ROUND(VLOOKUP($P54,[1]age!$A$2:$M$457,5,FALSE),1)</f>
        <v>#N/A</v>
      </c>
      <c r="V54" s="1" t="e">
        <f>ROUND(VLOOKUP($P54,[1]age!$A$2:$M$457,6,FALSE),1)</f>
        <v>#N/A</v>
      </c>
      <c r="W54" s="1" t="e">
        <f>ROUND(VLOOKUP($P54,[1]age!$A$2:$M$457,7,FALSE),1)</f>
        <v>#N/A</v>
      </c>
      <c r="X54" s="1" t="e">
        <f>ROUND(VLOOKUP($P54,[1]age!$A$2:$M$457,8,FALSE),1)</f>
        <v>#N/A</v>
      </c>
      <c r="Y54" s="1" t="e">
        <f>ROUND(VLOOKUP($P54,[1]age!$A$2:$M$457,9,FALSE),1)</f>
        <v>#N/A</v>
      </c>
      <c r="Z54" s="1" t="e">
        <f>ROUND(VLOOKUP($P54,[1]age!$A$2:$M$457,10,FALSE),1)</f>
        <v>#N/A</v>
      </c>
      <c r="AA54" s="1" t="e">
        <f>ROUND(VLOOKUP($P54,[1]age!$A$2:$M$457,11,FALSE),1)</f>
        <v>#N/A</v>
      </c>
      <c r="AB54" s="1" t="e">
        <f>ROUND(VLOOKUP($P54,[1]age!$A$2:$M$457,12,FALSE),1)</f>
        <v>#N/A</v>
      </c>
      <c r="AC54" s="1" t="e">
        <f>ROUND(VLOOKUP($P54,[1]age!$A$2:$M$457,13,FALSE),1)</f>
        <v>#N/A</v>
      </c>
      <c r="AD54" s="1" t="e">
        <f>ROUND(VLOOKUP($Q54,[1]ht!$A$2:$H$253,2,FALSE),1)</f>
        <v>#N/A</v>
      </c>
      <c r="AE54" s="1" t="e">
        <f>ROUND(VLOOKUP($Q54,[1]ht!$A$2:$H$253,3,FALSE),1)</f>
        <v>#N/A</v>
      </c>
      <c r="AF54" s="1" t="e">
        <f>ROUND(VLOOKUP($Q54,[1]ht!$A$2:$H$253,4,FALSE),1)</f>
        <v>#N/A</v>
      </c>
      <c r="AG54" s="1" t="e">
        <f>ROUND(VLOOKUP($Q54,[1]ht!$A$2:$H$253,5,FALSE),1)</f>
        <v>#N/A</v>
      </c>
      <c r="AH54" s="1" t="e">
        <f>ROUND(VLOOKUP($Q54,[1]ht!$A$2:$H$253,6,FALSE),1)</f>
        <v>#N/A</v>
      </c>
      <c r="AI54" s="1" t="e">
        <f>ROUND(VLOOKUP($Q54,[1]ht!$A$2:$H$253,7,FALSE),1)</f>
        <v>#N/A</v>
      </c>
      <c r="AJ54" s="1" t="e">
        <f>ROUND(VLOOKUP($Q54,[1]ht!$A$2:$H$253,8,FALSE),1)</f>
        <v>#N/A</v>
      </c>
    </row>
    <row r="55" spans="1:36">
      <c r="A55" s="5">
        <v>50</v>
      </c>
      <c r="B55" s="6"/>
      <c r="C55" s="6"/>
      <c r="D55" s="32"/>
      <c r="E55" s="21"/>
      <c r="F55" s="9"/>
      <c r="G55" s="31"/>
      <c r="H55" s="31"/>
      <c r="I55" s="9"/>
      <c r="J55" s="9"/>
      <c r="K55" s="24" t="str">
        <f t="shared" si="0"/>
        <v/>
      </c>
      <c r="L55" s="24" t="str">
        <f t="shared" si="1"/>
        <v/>
      </c>
      <c r="M55" s="24" t="str">
        <f t="shared" si="2"/>
        <v/>
      </c>
      <c r="N55" s="10" t="str">
        <f>[1]Profile!$B$2</f>
        <v>700101-1</v>
      </c>
      <c r="O55" s="11" t="e">
        <f>#REF!</f>
        <v>#REF!</v>
      </c>
      <c r="P55" s="1" t="str">
        <f t="shared" si="3"/>
        <v>0</v>
      </c>
      <c r="Q55" s="1" t="str">
        <f t="shared" si="4"/>
        <v>0</v>
      </c>
      <c r="R55" s="1" t="e">
        <f>ROUND(VLOOKUP($P55,[1]age!$A$2:$M$457,2,FALSE),1)</f>
        <v>#N/A</v>
      </c>
      <c r="S55" s="1" t="e">
        <f>ROUND(VLOOKUP($P55,[1]age!$A$2:$M$457,3,FALSE),1)</f>
        <v>#N/A</v>
      </c>
      <c r="T55" s="1" t="e">
        <f>ROUND(VLOOKUP($P55,[1]age!$A$2:$M$457,4,FALSE),1)</f>
        <v>#N/A</v>
      </c>
      <c r="U55" s="1" t="e">
        <f>ROUND(VLOOKUP($P55,[1]age!$A$2:$M$457,5,FALSE),1)</f>
        <v>#N/A</v>
      </c>
      <c r="V55" s="1" t="e">
        <f>ROUND(VLOOKUP($P55,[1]age!$A$2:$M$457,6,FALSE),1)</f>
        <v>#N/A</v>
      </c>
      <c r="W55" s="1" t="e">
        <f>ROUND(VLOOKUP($P55,[1]age!$A$2:$M$457,7,FALSE),1)</f>
        <v>#N/A</v>
      </c>
      <c r="X55" s="1" t="e">
        <f>ROUND(VLOOKUP($P55,[1]age!$A$2:$M$457,8,FALSE),1)</f>
        <v>#N/A</v>
      </c>
      <c r="Y55" s="1" t="e">
        <f>ROUND(VLOOKUP($P55,[1]age!$A$2:$M$457,9,FALSE),1)</f>
        <v>#N/A</v>
      </c>
      <c r="Z55" s="1" t="e">
        <f>ROUND(VLOOKUP($P55,[1]age!$A$2:$M$457,10,FALSE),1)</f>
        <v>#N/A</v>
      </c>
      <c r="AA55" s="1" t="e">
        <f>ROUND(VLOOKUP($P55,[1]age!$A$2:$M$457,11,FALSE),1)</f>
        <v>#N/A</v>
      </c>
      <c r="AB55" s="1" t="e">
        <f>ROUND(VLOOKUP($P55,[1]age!$A$2:$M$457,12,FALSE),1)</f>
        <v>#N/A</v>
      </c>
      <c r="AC55" s="1" t="e">
        <f>ROUND(VLOOKUP($P55,[1]age!$A$2:$M$457,13,FALSE),1)</f>
        <v>#N/A</v>
      </c>
      <c r="AD55" s="1" t="e">
        <f>ROUND(VLOOKUP($Q55,[1]ht!$A$2:$H$253,2,FALSE),1)</f>
        <v>#N/A</v>
      </c>
      <c r="AE55" s="1" t="e">
        <f>ROUND(VLOOKUP($Q55,[1]ht!$A$2:$H$253,3,FALSE),1)</f>
        <v>#N/A</v>
      </c>
      <c r="AF55" s="1" t="e">
        <f>ROUND(VLOOKUP($Q55,[1]ht!$A$2:$H$253,4,FALSE),1)</f>
        <v>#N/A</v>
      </c>
      <c r="AG55" s="1" t="e">
        <f>ROUND(VLOOKUP($Q55,[1]ht!$A$2:$H$253,5,FALSE),1)</f>
        <v>#N/A</v>
      </c>
      <c r="AH55" s="1" t="e">
        <f>ROUND(VLOOKUP($Q55,[1]ht!$A$2:$H$253,6,FALSE),1)</f>
        <v>#N/A</v>
      </c>
      <c r="AI55" s="1" t="e">
        <f>ROUND(VLOOKUP($Q55,[1]ht!$A$2:$H$253,7,FALSE),1)</f>
        <v>#N/A</v>
      </c>
      <c r="AJ55" s="1" t="e">
        <f>ROUND(VLOOKUP($Q55,[1]ht!$A$2:$H$253,8,FALSE),1)</f>
        <v>#N/A</v>
      </c>
    </row>
    <row r="56" spans="1:36">
      <c r="A56" s="5">
        <v>51</v>
      </c>
      <c r="B56" s="6"/>
      <c r="C56" s="6"/>
      <c r="D56" s="32"/>
      <c r="E56" s="21"/>
      <c r="F56" s="9"/>
      <c r="G56" s="31"/>
      <c r="H56" s="31"/>
      <c r="I56" s="9"/>
      <c r="J56" s="9"/>
      <c r="K56" s="24" t="str">
        <f t="shared" si="0"/>
        <v/>
      </c>
      <c r="L56" s="24" t="str">
        <f t="shared" si="1"/>
        <v/>
      </c>
      <c r="M56" s="24" t="str">
        <f t="shared" si="2"/>
        <v/>
      </c>
      <c r="N56" s="10" t="str">
        <f>[1]Profile!$B$2</f>
        <v>700101-1</v>
      </c>
      <c r="O56" s="11" t="e">
        <f>#REF!</f>
        <v>#REF!</v>
      </c>
      <c r="P56" s="1" t="str">
        <f t="shared" si="3"/>
        <v>0</v>
      </c>
      <c r="Q56" s="1" t="str">
        <f t="shared" si="4"/>
        <v>0</v>
      </c>
      <c r="R56" s="1" t="e">
        <f>ROUND(VLOOKUP($P56,[1]age!$A$2:$M$457,2,FALSE),1)</f>
        <v>#N/A</v>
      </c>
      <c r="S56" s="1" t="e">
        <f>ROUND(VLOOKUP($P56,[1]age!$A$2:$M$457,3,FALSE),1)</f>
        <v>#N/A</v>
      </c>
      <c r="T56" s="1" t="e">
        <f>ROUND(VLOOKUP($P56,[1]age!$A$2:$M$457,4,FALSE),1)</f>
        <v>#N/A</v>
      </c>
      <c r="U56" s="1" t="e">
        <f>ROUND(VLOOKUP($P56,[1]age!$A$2:$M$457,5,FALSE),1)</f>
        <v>#N/A</v>
      </c>
      <c r="V56" s="1" t="e">
        <f>ROUND(VLOOKUP($P56,[1]age!$A$2:$M$457,6,FALSE),1)</f>
        <v>#N/A</v>
      </c>
      <c r="W56" s="1" t="e">
        <f>ROUND(VLOOKUP($P56,[1]age!$A$2:$M$457,7,FALSE),1)</f>
        <v>#N/A</v>
      </c>
      <c r="X56" s="1" t="e">
        <f>ROUND(VLOOKUP($P56,[1]age!$A$2:$M$457,8,FALSE),1)</f>
        <v>#N/A</v>
      </c>
      <c r="Y56" s="1" t="e">
        <f>ROUND(VLOOKUP($P56,[1]age!$A$2:$M$457,9,FALSE),1)</f>
        <v>#N/A</v>
      </c>
      <c r="Z56" s="1" t="e">
        <f>ROUND(VLOOKUP($P56,[1]age!$A$2:$M$457,10,FALSE),1)</f>
        <v>#N/A</v>
      </c>
      <c r="AA56" s="1" t="e">
        <f>ROUND(VLOOKUP($P56,[1]age!$A$2:$M$457,11,FALSE),1)</f>
        <v>#N/A</v>
      </c>
      <c r="AB56" s="1" t="e">
        <f>ROUND(VLOOKUP($P56,[1]age!$A$2:$M$457,12,FALSE),1)</f>
        <v>#N/A</v>
      </c>
      <c r="AC56" s="1" t="e">
        <f>ROUND(VLOOKUP($P56,[1]age!$A$2:$M$457,13,FALSE),1)</f>
        <v>#N/A</v>
      </c>
      <c r="AD56" s="1" t="e">
        <f>ROUND(VLOOKUP($Q56,[1]ht!$A$2:$H$253,2,FALSE),1)</f>
        <v>#N/A</v>
      </c>
      <c r="AE56" s="1" t="e">
        <f>ROUND(VLOOKUP($Q56,[1]ht!$A$2:$H$253,3,FALSE),1)</f>
        <v>#N/A</v>
      </c>
      <c r="AF56" s="1" t="e">
        <f>ROUND(VLOOKUP($Q56,[1]ht!$A$2:$H$253,4,FALSE),1)</f>
        <v>#N/A</v>
      </c>
      <c r="AG56" s="1" t="e">
        <f>ROUND(VLOOKUP($Q56,[1]ht!$A$2:$H$253,5,FALSE),1)</f>
        <v>#N/A</v>
      </c>
      <c r="AH56" s="1" t="e">
        <f>ROUND(VLOOKUP($Q56,[1]ht!$A$2:$H$253,6,FALSE),1)</f>
        <v>#N/A</v>
      </c>
      <c r="AI56" s="1" t="e">
        <f>ROUND(VLOOKUP($Q56,[1]ht!$A$2:$H$253,7,FALSE),1)</f>
        <v>#N/A</v>
      </c>
      <c r="AJ56" s="1" t="e">
        <f>ROUND(VLOOKUP($Q56,[1]ht!$A$2:$H$253,8,FALSE),1)</f>
        <v>#N/A</v>
      </c>
    </row>
    <row r="57" spans="1:36">
      <c r="A57" s="5">
        <v>52</v>
      </c>
      <c r="B57" s="6"/>
      <c r="C57" s="6"/>
      <c r="D57" s="32"/>
      <c r="E57" s="21"/>
      <c r="F57" s="9"/>
      <c r="G57" s="31"/>
      <c r="H57" s="31"/>
      <c r="I57" s="9"/>
      <c r="J57" s="9"/>
      <c r="K57" s="24" t="str">
        <f t="shared" si="0"/>
        <v/>
      </c>
      <c r="L57" s="24" t="str">
        <f t="shared" si="1"/>
        <v/>
      </c>
      <c r="M57" s="24" t="str">
        <f t="shared" si="2"/>
        <v/>
      </c>
      <c r="N57" s="10" t="str">
        <f>[1]Profile!$B$2</f>
        <v>700101-1</v>
      </c>
      <c r="O57" s="11" t="e">
        <f>#REF!</f>
        <v>#REF!</v>
      </c>
      <c r="P57" s="1" t="str">
        <f t="shared" si="3"/>
        <v>0</v>
      </c>
      <c r="Q57" s="1" t="str">
        <f t="shared" si="4"/>
        <v>0</v>
      </c>
      <c r="R57" s="1" t="e">
        <f>ROUND(VLOOKUP($P57,[1]age!$A$2:$M$457,2,FALSE),1)</f>
        <v>#N/A</v>
      </c>
      <c r="S57" s="1" t="e">
        <f>ROUND(VLOOKUP($P57,[1]age!$A$2:$M$457,3,FALSE),1)</f>
        <v>#N/A</v>
      </c>
      <c r="T57" s="1" t="e">
        <f>ROUND(VLOOKUP($P57,[1]age!$A$2:$M$457,4,FALSE),1)</f>
        <v>#N/A</v>
      </c>
      <c r="U57" s="1" t="e">
        <f>ROUND(VLOOKUP($P57,[1]age!$A$2:$M$457,5,FALSE),1)</f>
        <v>#N/A</v>
      </c>
      <c r="V57" s="1" t="e">
        <f>ROUND(VLOOKUP($P57,[1]age!$A$2:$M$457,6,FALSE),1)</f>
        <v>#N/A</v>
      </c>
      <c r="W57" s="1" t="e">
        <f>ROUND(VLOOKUP($P57,[1]age!$A$2:$M$457,7,FALSE),1)</f>
        <v>#N/A</v>
      </c>
      <c r="X57" s="1" t="e">
        <f>ROUND(VLOOKUP($P57,[1]age!$A$2:$M$457,8,FALSE),1)</f>
        <v>#N/A</v>
      </c>
      <c r="Y57" s="1" t="e">
        <f>ROUND(VLOOKUP($P57,[1]age!$A$2:$M$457,9,FALSE),1)</f>
        <v>#N/A</v>
      </c>
      <c r="Z57" s="1" t="e">
        <f>ROUND(VLOOKUP($P57,[1]age!$A$2:$M$457,10,FALSE),1)</f>
        <v>#N/A</v>
      </c>
      <c r="AA57" s="1" t="e">
        <f>ROUND(VLOOKUP($P57,[1]age!$A$2:$M$457,11,FALSE),1)</f>
        <v>#N/A</v>
      </c>
      <c r="AB57" s="1" t="e">
        <f>ROUND(VLOOKUP($P57,[1]age!$A$2:$M$457,12,FALSE),1)</f>
        <v>#N/A</v>
      </c>
      <c r="AC57" s="1" t="e">
        <f>ROUND(VLOOKUP($P57,[1]age!$A$2:$M$457,13,FALSE),1)</f>
        <v>#N/A</v>
      </c>
      <c r="AD57" s="1" t="e">
        <f>ROUND(VLOOKUP($Q57,[1]ht!$A$2:$H$253,2,FALSE),1)</f>
        <v>#N/A</v>
      </c>
      <c r="AE57" s="1" t="e">
        <f>ROUND(VLOOKUP($Q57,[1]ht!$A$2:$H$253,3,FALSE),1)</f>
        <v>#N/A</v>
      </c>
      <c r="AF57" s="1" t="e">
        <f>ROUND(VLOOKUP($Q57,[1]ht!$A$2:$H$253,4,FALSE),1)</f>
        <v>#N/A</v>
      </c>
      <c r="AG57" s="1" t="e">
        <f>ROUND(VLOOKUP($Q57,[1]ht!$A$2:$H$253,5,FALSE),1)</f>
        <v>#N/A</v>
      </c>
      <c r="AH57" s="1" t="e">
        <f>ROUND(VLOOKUP($Q57,[1]ht!$A$2:$H$253,6,FALSE),1)</f>
        <v>#N/A</v>
      </c>
      <c r="AI57" s="1" t="e">
        <f>ROUND(VLOOKUP($Q57,[1]ht!$A$2:$H$253,7,FALSE),1)</f>
        <v>#N/A</v>
      </c>
      <c r="AJ57" s="1" t="e">
        <f>ROUND(VLOOKUP($Q57,[1]ht!$A$2:$H$253,8,FALSE),1)</f>
        <v>#N/A</v>
      </c>
    </row>
    <row r="58" spans="1:36">
      <c r="A58" s="5">
        <v>53</v>
      </c>
      <c r="B58" s="6"/>
      <c r="C58" s="6"/>
      <c r="D58" s="32"/>
      <c r="E58" s="21"/>
      <c r="F58" s="9"/>
      <c r="G58" s="31"/>
      <c r="H58" s="31"/>
      <c r="I58" s="9"/>
      <c r="J58" s="9"/>
      <c r="K58" s="24" t="str">
        <f t="shared" si="0"/>
        <v/>
      </c>
      <c r="L58" s="24" t="str">
        <f t="shared" si="1"/>
        <v/>
      </c>
      <c r="M58" s="24" t="str">
        <f t="shared" si="2"/>
        <v/>
      </c>
      <c r="N58" s="10" t="str">
        <f>[1]Profile!$B$2</f>
        <v>700101-1</v>
      </c>
      <c r="O58" s="11" t="e">
        <f>#REF!</f>
        <v>#REF!</v>
      </c>
      <c r="P58" s="1" t="str">
        <f t="shared" si="3"/>
        <v>0</v>
      </c>
      <c r="Q58" s="1" t="str">
        <f t="shared" si="4"/>
        <v>0</v>
      </c>
      <c r="R58" s="1" t="e">
        <f>ROUND(VLOOKUP($P58,[1]age!$A$2:$M$457,2,FALSE),1)</f>
        <v>#N/A</v>
      </c>
      <c r="S58" s="1" t="e">
        <f>ROUND(VLOOKUP($P58,[1]age!$A$2:$M$457,3,FALSE),1)</f>
        <v>#N/A</v>
      </c>
      <c r="T58" s="1" t="e">
        <f>ROUND(VLOOKUP($P58,[1]age!$A$2:$M$457,4,FALSE),1)</f>
        <v>#N/A</v>
      </c>
      <c r="U58" s="1" t="e">
        <f>ROUND(VLOOKUP($P58,[1]age!$A$2:$M$457,5,FALSE),1)</f>
        <v>#N/A</v>
      </c>
      <c r="V58" s="1" t="e">
        <f>ROUND(VLOOKUP($P58,[1]age!$A$2:$M$457,6,FALSE),1)</f>
        <v>#N/A</v>
      </c>
      <c r="W58" s="1" t="e">
        <f>ROUND(VLOOKUP($P58,[1]age!$A$2:$M$457,7,FALSE),1)</f>
        <v>#N/A</v>
      </c>
      <c r="X58" s="1" t="e">
        <f>ROUND(VLOOKUP($P58,[1]age!$A$2:$M$457,8,FALSE),1)</f>
        <v>#N/A</v>
      </c>
      <c r="Y58" s="1" t="e">
        <f>ROUND(VLOOKUP($P58,[1]age!$A$2:$M$457,9,FALSE),1)</f>
        <v>#N/A</v>
      </c>
      <c r="Z58" s="1" t="e">
        <f>ROUND(VLOOKUP($P58,[1]age!$A$2:$M$457,10,FALSE),1)</f>
        <v>#N/A</v>
      </c>
      <c r="AA58" s="1" t="e">
        <f>ROUND(VLOOKUP($P58,[1]age!$A$2:$M$457,11,FALSE),1)</f>
        <v>#N/A</v>
      </c>
      <c r="AB58" s="1" t="e">
        <f>ROUND(VLOOKUP($P58,[1]age!$A$2:$M$457,12,FALSE),1)</f>
        <v>#N/A</v>
      </c>
      <c r="AC58" s="1" t="e">
        <f>ROUND(VLOOKUP($P58,[1]age!$A$2:$M$457,13,FALSE),1)</f>
        <v>#N/A</v>
      </c>
      <c r="AD58" s="1" t="e">
        <f>ROUND(VLOOKUP($Q58,[1]ht!$A$2:$H$253,2,FALSE),1)</f>
        <v>#N/A</v>
      </c>
      <c r="AE58" s="1" t="e">
        <f>ROUND(VLOOKUP($Q58,[1]ht!$A$2:$H$253,3,FALSE),1)</f>
        <v>#N/A</v>
      </c>
      <c r="AF58" s="1" t="e">
        <f>ROUND(VLOOKUP($Q58,[1]ht!$A$2:$H$253,4,FALSE),1)</f>
        <v>#N/A</v>
      </c>
      <c r="AG58" s="1" t="e">
        <f>ROUND(VLOOKUP($Q58,[1]ht!$A$2:$H$253,5,FALSE),1)</f>
        <v>#N/A</v>
      </c>
      <c r="AH58" s="1" t="e">
        <f>ROUND(VLOOKUP($Q58,[1]ht!$A$2:$H$253,6,FALSE),1)</f>
        <v>#N/A</v>
      </c>
      <c r="AI58" s="1" t="e">
        <f>ROUND(VLOOKUP($Q58,[1]ht!$A$2:$H$253,7,FALSE),1)</f>
        <v>#N/A</v>
      </c>
      <c r="AJ58" s="1" t="e">
        <f>ROUND(VLOOKUP($Q58,[1]ht!$A$2:$H$253,8,FALSE),1)</f>
        <v>#N/A</v>
      </c>
    </row>
    <row r="59" spans="1:36">
      <c r="A59" s="5">
        <v>54</v>
      </c>
      <c r="B59" s="6"/>
      <c r="C59" s="6"/>
      <c r="D59" s="32"/>
      <c r="E59" s="21"/>
      <c r="F59" s="9"/>
      <c r="G59" s="31"/>
      <c r="H59" s="31"/>
      <c r="I59" s="9"/>
      <c r="J59" s="9"/>
      <c r="K59" s="24" t="str">
        <f t="shared" si="0"/>
        <v/>
      </c>
      <c r="L59" s="24" t="str">
        <f t="shared" si="1"/>
        <v/>
      </c>
      <c r="M59" s="24" t="str">
        <f t="shared" si="2"/>
        <v/>
      </c>
      <c r="N59" s="10" t="str">
        <f>[1]Profile!$B$2</f>
        <v>700101-1</v>
      </c>
      <c r="O59" s="11" t="e">
        <f>#REF!</f>
        <v>#REF!</v>
      </c>
      <c r="P59" s="1" t="str">
        <f t="shared" si="3"/>
        <v>0</v>
      </c>
      <c r="Q59" s="1" t="str">
        <f t="shared" si="4"/>
        <v>0</v>
      </c>
      <c r="R59" s="1" t="e">
        <f>ROUND(VLOOKUP($P59,[1]age!$A$2:$M$457,2,FALSE),1)</f>
        <v>#N/A</v>
      </c>
      <c r="S59" s="1" t="e">
        <f>ROUND(VLOOKUP($P59,[1]age!$A$2:$M$457,3,FALSE),1)</f>
        <v>#N/A</v>
      </c>
      <c r="T59" s="1" t="e">
        <f>ROUND(VLOOKUP($P59,[1]age!$A$2:$M$457,4,FALSE),1)</f>
        <v>#N/A</v>
      </c>
      <c r="U59" s="1" t="e">
        <f>ROUND(VLOOKUP($P59,[1]age!$A$2:$M$457,5,FALSE),1)</f>
        <v>#N/A</v>
      </c>
      <c r="V59" s="1" t="e">
        <f>ROUND(VLOOKUP($P59,[1]age!$A$2:$M$457,6,FALSE),1)</f>
        <v>#N/A</v>
      </c>
      <c r="W59" s="1" t="e">
        <f>ROUND(VLOOKUP($P59,[1]age!$A$2:$M$457,7,FALSE),1)</f>
        <v>#N/A</v>
      </c>
      <c r="X59" s="1" t="e">
        <f>ROUND(VLOOKUP($P59,[1]age!$A$2:$M$457,8,FALSE),1)</f>
        <v>#N/A</v>
      </c>
      <c r="Y59" s="1" t="e">
        <f>ROUND(VLOOKUP($P59,[1]age!$A$2:$M$457,9,FALSE),1)</f>
        <v>#N/A</v>
      </c>
      <c r="Z59" s="1" t="e">
        <f>ROUND(VLOOKUP($P59,[1]age!$A$2:$M$457,10,FALSE),1)</f>
        <v>#N/A</v>
      </c>
      <c r="AA59" s="1" t="e">
        <f>ROUND(VLOOKUP($P59,[1]age!$A$2:$M$457,11,FALSE),1)</f>
        <v>#N/A</v>
      </c>
      <c r="AB59" s="1" t="e">
        <f>ROUND(VLOOKUP($P59,[1]age!$A$2:$M$457,12,FALSE),1)</f>
        <v>#N/A</v>
      </c>
      <c r="AC59" s="1" t="e">
        <f>ROUND(VLOOKUP($P59,[1]age!$A$2:$M$457,13,FALSE),1)</f>
        <v>#N/A</v>
      </c>
      <c r="AD59" s="1" t="e">
        <f>ROUND(VLOOKUP($Q59,[1]ht!$A$2:$H$253,2,FALSE),1)</f>
        <v>#N/A</v>
      </c>
      <c r="AE59" s="1" t="e">
        <f>ROUND(VLOOKUP($Q59,[1]ht!$A$2:$H$253,3,FALSE),1)</f>
        <v>#N/A</v>
      </c>
      <c r="AF59" s="1" t="e">
        <f>ROUND(VLOOKUP($Q59,[1]ht!$A$2:$H$253,4,FALSE),1)</f>
        <v>#N/A</v>
      </c>
      <c r="AG59" s="1" t="e">
        <f>ROUND(VLOOKUP($Q59,[1]ht!$A$2:$H$253,5,FALSE),1)</f>
        <v>#N/A</v>
      </c>
      <c r="AH59" s="1" t="e">
        <f>ROUND(VLOOKUP($Q59,[1]ht!$A$2:$H$253,6,FALSE),1)</f>
        <v>#N/A</v>
      </c>
      <c r="AI59" s="1" t="e">
        <f>ROUND(VLOOKUP($Q59,[1]ht!$A$2:$H$253,7,FALSE),1)</f>
        <v>#N/A</v>
      </c>
      <c r="AJ59" s="1" t="e">
        <f>ROUND(VLOOKUP($Q59,[1]ht!$A$2:$H$253,8,FALSE),1)</f>
        <v>#N/A</v>
      </c>
    </row>
    <row r="60" spans="1:36">
      <c r="A60" s="5">
        <v>55</v>
      </c>
      <c r="B60" s="6"/>
      <c r="C60" s="6"/>
      <c r="D60" s="32"/>
      <c r="E60" s="21"/>
      <c r="F60" s="9"/>
      <c r="G60" s="31"/>
      <c r="H60" s="31"/>
      <c r="I60" s="9"/>
      <c r="J60" s="9"/>
      <c r="K60" s="24" t="str">
        <f t="shared" si="0"/>
        <v/>
      </c>
      <c r="L60" s="24" t="str">
        <f t="shared" si="1"/>
        <v/>
      </c>
      <c r="M60" s="24" t="str">
        <f t="shared" si="2"/>
        <v/>
      </c>
      <c r="N60" s="10" t="str">
        <f>[1]Profile!$B$2</f>
        <v>700101-1</v>
      </c>
      <c r="O60" s="11" t="e">
        <f>#REF!</f>
        <v>#REF!</v>
      </c>
      <c r="P60" s="1" t="str">
        <f t="shared" si="3"/>
        <v>0</v>
      </c>
      <c r="Q60" s="1" t="str">
        <f t="shared" si="4"/>
        <v>0</v>
      </c>
      <c r="R60" s="1" t="e">
        <f>ROUND(VLOOKUP($P60,[1]age!$A$2:$M$457,2,FALSE),1)</f>
        <v>#N/A</v>
      </c>
      <c r="S60" s="1" t="e">
        <f>ROUND(VLOOKUP($P60,[1]age!$A$2:$M$457,3,FALSE),1)</f>
        <v>#N/A</v>
      </c>
      <c r="T60" s="1" t="e">
        <f>ROUND(VLOOKUP($P60,[1]age!$A$2:$M$457,4,FALSE),1)</f>
        <v>#N/A</v>
      </c>
      <c r="U60" s="1" t="e">
        <f>ROUND(VLOOKUP($P60,[1]age!$A$2:$M$457,5,FALSE),1)</f>
        <v>#N/A</v>
      </c>
      <c r="V60" s="1" t="e">
        <f>ROUND(VLOOKUP($P60,[1]age!$A$2:$M$457,6,FALSE),1)</f>
        <v>#N/A</v>
      </c>
      <c r="W60" s="1" t="e">
        <f>ROUND(VLOOKUP($P60,[1]age!$A$2:$M$457,7,FALSE),1)</f>
        <v>#N/A</v>
      </c>
      <c r="X60" s="1" t="e">
        <f>ROUND(VLOOKUP($P60,[1]age!$A$2:$M$457,8,FALSE),1)</f>
        <v>#N/A</v>
      </c>
      <c r="Y60" s="1" t="e">
        <f>ROUND(VLOOKUP($P60,[1]age!$A$2:$M$457,9,FALSE),1)</f>
        <v>#N/A</v>
      </c>
      <c r="Z60" s="1" t="e">
        <f>ROUND(VLOOKUP($P60,[1]age!$A$2:$M$457,10,FALSE),1)</f>
        <v>#N/A</v>
      </c>
      <c r="AA60" s="1" t="e">
        <f>ROUND(VLOOKUP($P60,[1]age!$A$2:$M$457,11,FALSE),1)</f>
        <v>#N/A</v>
      </c>
      <c r="AB60" s="1" t="e">
        <f>ROUND(VLOOKUP($P60,[1]age!$A$2:$M$457,12,FALSE),1)</f>
        <v>#N/A</v>
      </c>
      <c r="AC60" s="1" t="e">
        <f>ROUND(VLOOKUP($P60,[1]age!$A$2:$M$457,13,FALSE),1)</f>
        <v>#N/A</v>
      </c>
      <c r="AD60" s="1" t="e">
        <f>ROUND(VLOOKUP($Q60,[1]ht!$A$2:$H$253,2,FALSE),1)</f>
        <v>#N/A</v>
      </c>
      <c r="AE60" s="1" t="e">
        <f>ROUND(VLOOKUP($Q60,[1]ht!$A$2:$H$253,3,FALSE),1)</f>
        <v>#N/A</v>
      </c>
      <c r="AF60" s="1" t="e">
        <f>ROUND(VLOOKUP($Q60,[1]ht!$A$2:$H$253,4,FALSE),1)</f>
        <v>#N/A</v>
      </c>
      <c r="AG60" s="1" t="e">
        <f>ROUND(VLOOKUP($Q60,[1]ht!$A$2:$H$253,5,FALSE),1)</f>
        <v>#N/A</v>
      </c>
      <c r="AH60" s="1" t="e">
        <f>ROUND(VLOOKUP($Q60,[1]ht!$A$2:$H$253,6,FALSE),1)</f>
        <v>#N/A</v>
      </c>
      <c r="AI60" s="1" t="e">
        <f>ROUND(VLOOKUP($Q60,[1]ht!$A$2:$H$253,7,FALSE),1)</f>
        <v>#N/A</v>
      </c>
      <c r="AJ60" s="1" t="e">
        <f>ROUND(VLOOKUP($Q60,[1]ht!$A$2:$H$253,8,FALSE),1)</f>
        <v>#N/A</v>
      </c>
    </row>
    <row r="61" spans="1:36">
      <c r="A61" s="5">
        <v>56</v>
      </c>
      <c r="B61" s="6"/>
      <c r="C61" s="6"/>
      <c r="D61" s="32"/>
      <c r="E61" s="21"/>
      <c r="F61" s="9"/>
      <c r="G61" s="31"/>
      <c r="H61" s="31"/>
      <c r="I61" s="9"/>
      <c r="J61" s="9"/>
      <c r="K61" s="24" t="str">
        <f t="shared" si="0"/>
        <v/>
      </c>
      <c r="L61" s="24" t="str">
        <f t="shared" si="1"/>
        <v/>
      </c>
      <c r="M61" s="24" t="str">
        <f t="shared" si="2"/>
        <v/>
      </c>
      <c r="N61" s="10" t="str">
        <f>[1]Profile!$B$2</f>
        <v>700101-1</v>
      </c>
      <c r="O61" s="11" t="e">
        <f>#REF!</f>
        <v>#REF!</v>
      </c>
      <c r="P61" s="1" t="str">
        <f t="shared" si="3"/>
        <v>0</v>
      </c>
      <c r="Q61" s="1" t="str">
        <f t="shared" si="4"/>
        <v>0</v>
      </c>
      <c r="R61" s="1" t="e">
        <f>ROUND(VLOOKUP($P61,[1]age!$A$2:$M$457,2,FALSE),1)</f>
        <v>#N/A</v>
      </c>
      <c r="S61" s="1" t="e">
        <f>ROUND(VLOOKUP($P61,[1]age!$A$2:$M$457,3,FALSE),1)</f>
        <v>#N/A</v>
      </c>
      <c r="T61" s="1" t="e">
        <f>ROUND(VLOOKUP($P61,[1]age!$A$2:$M$457,4,FALSE),1)</f>
        <v>#N/A</v>
      </c>
      <c r="U61" s="1" t="e">
        <f>ROUND(VLOOKUP($P61,[1]age!$A$2:$M$457,5,FALSE),1)</f>
        <v>#N/A</v>
      </c>
      <c r="V61" s="1" t="e">
        <f>ROUND(VLOOKUP($P61,[1]age!$A$2:$M$457,6,FALSE),1)</f>
        <v>#N/A</v>
      </c>
      <c r="W61" s="1" t="e">
        <f>ROUND(VLOOKUP($P61,[1]age!$A$2:$M$457,7,FALSE),1)</f>
        <v>#N/A</v>
      </c>
      <c r="X61" s="1" t="e">
        <f>ROUND(VLOOKUP($P61,[1]age!$A$2:$M$457,8,FALSE),1)</f>
        <v>#N/A</v>
      </c>
      <c r="Y61" s="1" t="e">
        <f>ROUND(VLOOKUP($P61,[1]age!$A$2:$M$457,9,FALSE),1)</f>
        <v>#N/A</v>
      </c>
      <c r="Z61" s="1" t="e">
        <f>ROUND(VLOOKUP($P61,[1]age!$A$2:$M$457,10,FALSE),1)</f>
        <v>#N/A</v>
      </c>
      <c r="AA61" s="1" t="e">
        <f>ROUND(VLOOKUP($P61,[1]age!$A$2:$M$457,11,FALSE),1)</f>
        <v>#N/A</v>
      </c>
      <c r="AB61" s="1" t="e">
        <f>ROUND(VLOOKUP($P61,[1]age!$A$2:$M$457,12,FALSE),1)</f>
        <v>#N/A</v>
      </c>
      <c r="AC61" s="1" t="e">
        <f>ROUND(VLOOKUP($P61,[1]age!$A$2:$M$457,13,FALSE),1)</f>
        <v>#N/A</v>
      </c>
      <c r="AD61" s="1" t="e">
        <f>ROUND(VLOOKUP($Q61,[1]ht!$A$2:$H$253,2,FALSE),1)</f>
        <v>#N/A</v>
      </c>
      <c r="AE61" s="1" t="e">
        <f>ROUND(VLOOKUP($Q61,[1]ht!$A$2:$H$253,3,FALSE),1)</f>
        <v>#N/A</v>
      </c>
      <c r="AF61" s="1" t="e">
        <f>ROUND(VLOOKUP($Q61,[1]ht!$A$2:$H$253,4,FALSE),1)</f>
        <v>#N/A</v>
      </c>
      <c r="AG61" s="1" t="e">
        <f>ROUND(VLOOKUP($Q61,[1]ht!$A$2:$H$253,5,FALSE),1)</f>
        <v>#N/A</v>
      </c>
      <c r="AH61" s="1" t="e">
        <f>ROUND(VLOOKUP($Q61,[1]ht!$A$2:$H$253,6,FALSE),1)</f>
        <v>#N/A</v>
      </c>
      <c r="AI61" s="1" t="e">
        <f>ROUND(VLOOKUP($Q61,[1]ht!$A$2:$H$253,7,FALSE),1)</f>
        <v>#N/A</v>
      </c>
      <c r="AJ61" s="1" t="e">
        <f>ROUND(VLOOKUP($Q61,[1]ht!$A$2:$H$253,8,FALSE),1)</f>
        <v>#N/A</v>
      </c>
    </row>
    <row r="62" spans="1:36">
      <c r="A62" s="5">
        <v>57</v>
      </c>
      <c r="B62" s="6"/>
      <c r="C62" s="6"/>
      <c r="D62" s="32"/>
      <c r="E62" s="21"/>
      <c r="F62" s="9"/>
      <c r="G62" s="31"/>
      <c r="H62" s="31"/>
      <c r="I62" s="9"/>
      <c r="J62" s="9"/>
      <c r="K62" s="24" t="str">
        <f t="shared" si="0"/>
        <v/>
      </c>
      <c r="L62" s="24" t="str">
        <f t="shared" si="1"/>
        <v/>
      </c>
      <c r="M62" s="24" t="str">
        <f t="shared" si="2"/>
        <v/>
      </c>
      <c r="N62" s="10" t="str">
        <f>[1]Profile!$B$2</f>
        <v>700101-1</v>
      </c>
      <c r="O62" s="11" t="e">
        <f>#REF!</f>
        <v>#REF!</v>
      </c>
      <c r="P62" s="1" t="str">
        <f t="shared" si="3"/>
        <v>0</v>
      </c>
      <c r="Q62" s="1" t="str">
        <f t="shared" si="4"/>
        <v>0</v>
      </c>
      <c r="R62" s="1" t="e">
        <f>ROUND(VLOOKUP($P62,[1]age!$A$2:$M$457,2,FALSE),1)</f>
        <v>#N/A</v>
      </c>
      <c r="S62" s="1" t="e">
        <f>ROUND(VLOOKUP($P62,[1]age!$A$2:$M$457,3,FALSE),1)</f>
        <v>#N/A</v>
      </c>
      <c r="T62" s="1" t="e">
        <f>ROUND(VLOOKUP($P62,[1]age!$A$2:$M$457,4,FALSE),1)</f>
        <v>#N/A</v>
      </c>
      <c r="U62" s="1" t="e">
        <f>ROUND(VLOOKUP($P62,[1]age!$A$2:$M$457,5,FALSE),1)</f>
        <v>#N/A</v>
      </c>
      <c r="V62" s="1" t="e">
        <f>ROUND(VLOOKUP($P62,[1]age!$A$2:$M$457,6,FALSE),1)</f>
        <v>#N/A</v>
      </c>
      <c r="W62" s="1" t="e">
        <f>ROUND(VLOOKUP($P62,[1]age!$A$2:$M$457,7,FALSE),1)</f>
        <v>#N/A</v>
      </c>
      <c r="X62" s="1" t="e">
        <f>ROUND(VLOOKUP($P62,[1]age!$A$2:$M$457,8,FALSE),1)</f>
        <v>#N/A</v>
      </c>
      <c r="Y62" s="1" t="e">
        <f>ROUND(VLOOKUP($P62,[1]age!$A$2:$M$457,9,FALSE),1)</f>
        <v>#N/A</v>
      </c>
      <c r="Z62" s="1" t="e">
        <f>ROUND(VLOOKUP($P62,[1]age!$A$2:$M$457,10,FALSE),1)</f>
        <v>#N/A</v>
      </c>
      <c r="AA62" s="1" t="e">
        <f>ROUND(VLOOKUP($P62,[1]age!$A$2:$M$457,11,FALSE),1)</f>
        <v>#N/A</v>
      </c>
      <c r="AB62" s="1" t="e">
        <f>ROUND(VLOOKUP($P62,[1]age!$A$2:$M$457,12,FALSE),1)</f>
        <v>#N/A</v>
      </c>
      <c r="AC62" s="1" t="e">
        <f>ROUND(VLOOKUP($P62,[1]age!$A$2:$M$457,13,FALSE),1)</f>
        <v>#N/A</v>
      </c>
      <c r="AD62" s="1" t="e">
        <f>ROUND(VLOOKUP($Q62,[1]ht!$A$2:$H$253,2,FALSE),1)</f>
        <v>#N/A</v>
      </c>
      <c r="AE62" s="1" t="e">
        <f>ROUND(VLOOKUP($Q62,[1]ht!$A$2:$H$253,3,FALSE),1)</f>
        <v>#N/A</v>
      </c>
      <c r="AF62" s="1" t="e">
        <f>ROUND(VLOOKUP($Q62,[1]ht!$A$2:$H$253,4,FALSE),1)</f>
        <v>#N/A</v>
      </c>
      <c r="AG62" s="1" t="e">
        <f>ROUND(VLOOKUP($Q62,[1]ht!$A$2:$H$253,5,FALSE),1)</f>
        <v>#N/A</v>
      </c>
      <c r="AH62" s="1" t="e">
        <f>ROUND(VLOOKUP($Q62,[1]ht!$A$2:$H$253,6,FALSE),1)</f>
        <v>#N/A</v>
      </c>
      <c r="AI62" s="1" t="e">
        <f>ROUND(VLOOKUP($Q62,[1]ht!$A$2:$H$253,7,FALSE),1)</f>
        <v>#N/A</v>
      </c>
      <c r="AJ62" s="1" t="e">
        <f>ROUND(VLOOKUP($Q62,[1]ht!$A$2:$H$253,8,FALSE),1)</f>
        <v>#N/A</v>
      </c>
    </row>
    <row r="63" spans="1:36">
      <c r="A63" s="5">
        <v>58</v>
      </c>
      <c r="B63" s="6"/>
      <c r="C63" s="6"/>
      <c r="D63" s="32"/>
      <c r="E63" s="21"/>
      <c r="F63" s="9"/>
      <c r="G63" s="31"/>
      <c r="H63" s="31"/>
      <c r="I63" s="9"/>
      <c r="J63" s="9"/>
      <c r="K63" s="24" t="str">
        <f t="shared" si="0"/>
        <v/>
      </c>
      <c r="L63" s="24" t="str">
        <f t="shared" si="1"/>
        <v/>
      </c>
      <c r="M63" s="24" t="str">
        <f t="shared" si="2"/>
        <v/>
      </c>
      <c r="N63" s="10" t="str">
        <f>[1]Profile!$B$2</f>
        <v>700101-1</v>
      </c>
      <c r="O63" s="11" t="e">
        <f>#REF!</f>
        <v>#REF!</v>
      </c>
      <c r="P63" s="1" t="str">
        <f t="shared" si="3"/>
        <v>0</v>
      </c>
      <c r="Q63" s="1" t="str">
        <f t="shared" si="4"/>
        <v>0</v>
      </c>
      <c r="R63" s="1" t="e">
        <f>ROUND(VLOOKUP($P63,[1]age!$A$2:$M$457,2,FALSE),1)</f>
        <v>#N/A</v>
      </c>
      <c r="S63" s="1" t="e">
        <f>ROUND(VLOOKUP($P63,[1]age!$A$2:$M$457,3,FALSE),1)</f>
        <v>#N/A</v>
      </c>
      <c r="T63" s="1" t="e">
        <f>ROUND(VLOOKUP($P63,[1]age!$A$2:$M$457,4,FALSE),1)</f>
        <v>#N/A</v>
      </c>
      <c r="U63" s="1" t="e">
        <f>ROUND(VLOOKUP($P63,[1]age!$A$2:$M$457,5,FALSE),1)</f>
        <v>#N/A</v>
      </c>
      <c r="V63" s="1" t="e">
        <f>ROUND(VLOOKUP($P63,[1]age!$A$2:$M$457,6,FALSE),1)</f>
        <v>#N/A</v>
      </c>
      <c r="W63" s="1" t="e">
        <f>ROUND(VLOOKUP($P63,[1]age!$A$2:$M$457,7,FALSE),1)</f>
        <v>#N/A</v>
      </c>
      <c r="X63" s="1" t="e">
        <f>ROUND(VLOOKUP($P63,[1]age!$A$2:$M$457,8,FALSE),1)</f>
        <v>#N/A</v>
      </c>
      <c r="Y63" s="1" t="e">
        <f>ROUND(VLOOKUP($P63,[1]age!$A$2:$M$457,9,FALSE),1)</f>
        <v>#N/A</v>
      </c>
      <c r="Z63" s="1" t="e">
        <f>ROUND(VLOOKUP($P63,[1]age!$A$2:$M$457,10,FALSE),1)</f>
        <v>#N/A</v>
      </c>
      <c r="AA63" s="1" t="e">
        <f>ROUND(VLOOKUP($P63,[1]age!$A$2:$M$457,11,FALSE),1)</f>
        <v>#N/A</v>
      </c>
      <c r="AB63" s="1" t="e">
        <f>ROUND(VLOOKUP($P63,[1]age!$A$2:$M$457,12,FALSE),1)</f>
        <v>#N/A</v>
      </c>
      <c r="AC63" s="1" t="e">
        <f>ROUND(VLOOKUP($P63,[1]age!$A$2:$M$457,13,FALSE),1)</f>
        <v>#N/A</v>
      </c>
      <c r="AD63" s="1" t="e">
        <f>ROUND(VLOOKUP($Q63,[1]ht!$A$2:$H$253,2,FALSE),1)</f>
        <v>#N/A</v>
      </c>
      <c r="AE63" s="1" t="e">
        <f>ROUND(VLOOKUP($Q63,[1]ht!$A$2:$H$253,3,FALSE),1)</f>
        <v>#N/A</v>
      </c>
      <c r="AF63" s="1" t="e">
        <f>ROUND(VLOOKUP($Q63,[1]ht!$A$2:$H$253,4,FALSE),1)</f>
        <v>#N/A</v>
      </c>
      <c r="AG63" s="1" t="e">
        <f>ROUND(VLOOKUP($Q63,[1]ht!$A$2:$H$253,5,FALSE),1)</f>
        <v>#N/A</v>
      </c>
      <c r="AH63" s="1" t="e">
        <f>ROUND(VLOOKUP($Q63,[1]ht!$A$2:$H$253,6,FALSE),1)</f>
        <v>#N/A</v>
      </c>
      <c r="AI63" s="1" t="e">
        <f>ROUND(VLOOKUP($Q63,[1]ht!$A$2:$H$253,7,FALSE),1)</f>
        <v>#N/A</v>
      </c>
      <c r="AJ63" s="1" t="e">
        <f>ROUND(VLOOKUP($Q63,[1]ht!$A$2:$H$253,8,FALSE),1)</f>
        <v>#N/A</v>
      </c>
    </row>
    <row r="64" spans="1:36">
      <c r="A64" s="5">
        <v>59</v>
      </c>
      <c r="B64" s="6"/>
      <c r="C64" s="6"/>
      <c r="D64" s="32"/>
      <c r="E64" s="21"/>
      <c r="F64" s="9"/>
      <c r="G64" s="31"/>
      <c r="H64" s="31"/>
      <c r="I64" s="9"/>
      <c r="J64" s="9"/>
      <c r="K64" s="24" t="str">
        <f t="shared" si="0"/>
        <v/>
      </c>
      <c r="L64" s="24" t="str">
        <f t="shared" si="1"/>
        <v/>
      </c>
      <c r="M64" s="24" t="str">
        <f t="shared" si="2"/>
        <v/>
      </c>
      <c r="N64" s="10" t="str">
        <f>[1]Profile!$B$2</f>
        <v>700101-1</v>
      </c>
      <c r="O64" s="11" t="e">
        <f>#REF!</f>
        <v>#REF!</v>
      </c>
      <c r="P64" s="1" t="str">
        <f t="shared" si="3"/>
        <v>0</v>
      </c>
      <c r="Q64" s="1" t="str">
        <f t="shared" si="4"/>
        <v>0</v>
      </c>
      <c r="R64" s="1" t="e">
        <f>ROUND(VLOOKUP($P64,[1]age!$A$2:$M$457,2,FALSE),1)</f>
        <v>#N/A</v>
      </c>
      <c r="S64" s="1" t="e">
        <f>ROUND(VLOOKUP($P64,[1]age!$A$2:$M$457,3,FALSE),1)</f>
        <v>#N/A</v>
      </c>
      <c r="T64" s="1" t="e">
        <f>ROUND(VLOOKUP($P64,[1]age!$A$2:$M$457,4,FALSE),1)</f>
        <v>#N/A</v>
      </c>
      <c r="U64" s="1" t="e">
        <f>ROUND(VLOOKUP($P64,[1]age!$A$2:$M$457,5,FALSE),1)</f>
        <v>#N/A</v>
      </c>
      <c r="V64" s="1" t="e">
        <f>ROUND(VLOOKUP($P64,[1]age!$A$2:$M$457,6,FALSE),1)</f>
        <v>#N/A</v>
      </c>
      <c r="W64" s="1" t="e">
        <f>ROUND(VLOOKUP($P64,[1]age!$A$2:$M$457,7,FALSE),1)</f>
        <v>#N/A</v>
      </c>
      <c r="X64" s="1" t="e">
        <f>ROUND(VLOOKUP($P64,[1]age!$A$2:$M$457,8,FALSE),1)</f>
        <v>#N/A</v>
      </c>
      <c r="Y64" s="1" t="e">
        <f>ROUND(VLOOKUP($P64,[1]age!$A$2:$M$457,9,FALSE),1)</f>
        <v>#N/A</v>
      </c>
      <c r="Z64" s="1" t="e">
        <f>ROUND(VLOOKUP($P64,[1]age!$A$2:$M$457,10,FALSE),1)</f>
        <v>#N/A</v>
      </c>
      <c r="AA64" s="1" t="e">
        <f>ROUND(VLOOKUP($P64,[1]age!$A$2:$M$457,11,FALSE),1)</f>
        <v>#N/A</v>
      </c>
      <c r="AB64" s="1" t="e">
        <f>ROUND(VLOOKUP($P64,[1]age!$A$2:$M$457,12,FALSE),1)</f>
        <v>#N/A</v>
      </c>
      <c r="AC64" s="1" t="e">
        <f>ROUND(VLOOKUP($P64,[1]age!$A$2:$M$457,13,FALSE),1)</f>
        <v>#N/A</v>
      </c>
      <c r="AD64" s="1" t="e">
        <f>ROUND(VLOOKUP($Q64,[1]ht!$A$2:$H$253,2,FALSE),1)</f>
        <v>#N/A</v>
      </c>
      <c r="AE64" s="1" t="e">
        <f>ROUND(VLOOKUP($Q64,[1]ht!$A$2:$H$253,3,FALSE),1)</f>
        <v>#N/A</v>
      </c>
      <c r="AF64" s="1" t="e">
        <f>ROUND(VLOOKUP($Q64,[1]ht!$A$2:$H$253,4,FALSE),1)</f>
        <v>#N/A</v>
      </c>
      <c r="AG64" s="1" t="e">
        <f>ROUND(VLOOKUP($Q64,[1]ht!$A$2:$H$253,5,FALSE),1)</f>
        <v>#N/A</v>
      </c>
      <c r="AH64" s="1" t="e">
        <f>ROUND(VLOOKUP($Q64,[1]ht!$A$2:$H$253,6,FALSE),1)</f>
        <v>#N/A</v>
      </c>
      <c r="AI64" s="1" t="e">
        <f>ROUND(VLOOKUP($Q64,[1]ht!$A$2:$H$253,7,FALSE),1)</f>
        <v>#N/A</v>
      </c>
      <c r="AJ64" s="1" t="e">
        <f>ROUND(VLOOKUP($Q64,[1]ht!$A$2:$H$253,8,FALSE),1)</f>
        <v>#N/A</v>
      </c>
    </row>
    <row r="65" spans="1:36">
      <c r="A65" s="5">
        <v>60</v>
      </c>
      <c r="B65" s="6"/>
      <c r="C65" s="6"/>
      <c r="D65" s="32"/>
      <c r="E65" s="21"/>
      <c r="F65" s="9"/>
      <c r="G65" s="31"/>
      <c r="H65" s="31"/>
      <c r="I65" s="9"/>
      <c r="J65" s="9"/>
      <c r="K65" s="24" t="str">
        <f t="shared" si="0"/>
        <v/>
      </c>
      <c r="L65" s="24" t="str">
        <f t="shared" si="1"/>
        <v/>
      </c>
      <c r="M65" s="24" t="str">
        <f t="shared" si="2"/>
        <v/>
      </c>
      <c r="N65" s="10" t="str">
        <f>[1]Profile!$B$2</f>
        <v>700101-1</v>
      </c>
      <c r="O65" s="11" t="e">
        <f>#REF!</f>
        <v>#REF!</v>
      </c>
      <c r="P65" s="1" t="str">
        <f t="shared" si="3"/>
        <v>0</v>
      </c>
      <c r="Q65" s="1" t="str">
        <f t="shared" si="4"/>
        <v>0</v>
      </c>
      <c r="R65" s="1" t="e">
        <f>ROUND(VLOOKUP($P65,[1]age!$A$2:$M$457,2,FALSE),1)</f>
        <v>#N/A</v>
      </c>
      <c r="S65" s="1" t="e">
        <f>ROUND(VLOOKUP($P65,[1]age!$A$2:$M$457,3,FALSE),1)</f>
        <v>#N/A</v>
      </c>
      <c r="T65" s="1" t="e">
        <f>ROUND(VLOOKUP($P65,[1]age!$A$2:$M$457,4,FALSE),1)</f>
        <v>#N/A</v>
      </c>
      <c r="U65" s="1" t="e">
        <f>ROUND(VLOOKUP($P65,[1]age!$A$2:$M$457,5,FALSE),1)</f>
        <v>#N/A</v>
      </c>
      <c r="V65" s="1" t="e">
        <f>ROUND(VLOOKUP($P65,[1]age!$A$2:$M$457,6,FALSE),1)</f>
        <v>#N/A</v>
      </c>
      <c r="W65" s="1" t="e">
        <f>ROUND(VLOOKUP($P65,[1]age!$A$2:$M$457,7,FALSE),1)</f>
        <v>#N/A</v>
      </c>
      <c r="X65" s="1" t="e">
        <f>ROUND(VLOOKUP($P65,[1]age!$A$2:$M$457,8,FALSE),1)</f>
        <v>#N/A</v>
      </c>
      <c r="Y65" s="1" t="e">
        <f>ROUND(VLOOKUP($P65,[1]age!$A$2:$M$457,9,FALSE),1)</f>
        <v>#N/A</v>
      </c>
      <c r="Z65" s="1" t="e">
        <f>ROUND(VLOOKUP($P65,[1]age!$A$2:$M$457,10,FALSE),1)</f>
        <v>#N/A</v>
      </c>
      <c r="AA65" s="1" t="e">
        <f>ROUND(VLOOKUP($P65,[1]age!$A$2:$M$457,11,FALSE),1)</f>
        <v>#N/A</v>
      </c>
      <c r="AB65" s="1" t="e">
        <f>ROUND(VLOOKUP($P65,[1]age!$A$2:$M$457,12,FALSE),1)</f>
        <v>#N/A</v>
      </c>
      <c r="AC65" s="1" t="e">
        <f>ROUND(VLOOKUP($P65,[1]age!$A$2:$M$457,13,FALSE),1)</f>
        <v>#N/A</v>
      </c>
      <c r="AD65" s="1" t="e">
        <f>ROUND(VLOOKUP($Q65,[1]ht!$A$2:$H$253,2,FALSE),1)</f>
        <v>#N/A</v>
      </c>
      <c r="AE65" s="1" t="e">
        <f>ROUND(VLOOKUP($Q65,[1]ht!$A$2:$H$253,3,FALSE),1)</f>
        <v>#N/A</v>
      </c>
      <c r="AF65" s="1" t="e">
        <f>ROUND(VLOOKUP($Q65,[1]ht!$A$2:$H$253,4,FALSE),1)</f>
        <v>#N/A</v>
      </c>
      <c r="AG65" s="1" t="e">
        <f>ROUND(VLOOKUP($Q65,[1]ht!$A$2:$H$253,5,FALSE),1)</f>
        <v>#N/A</v>
      </c>
      <c r="AH65" s="1" t="e">
        <f>ROUND(VLOOKUP($Q65,[1]ht!$A$2:$H$253,6,FALSE),1)</f>
        <v>#N/A</v>
      </c>
      <c r="AI65" s="1" t="e">
        <f>ROUND(VLOOKUP($Q65,[1]ht!$A$2:$H$253,7,FALSE),1)</f>
        <v>#N/A</v>
      </c>
      <c r="AJ65" s="1" t="e">
        <f>ROUND(VLOOKUP($Q65,[1]ht!$A$2:$H$253,8,FALSE),1)</f>
        <v>#N/A</v>
      </c>
    </row>
    <row r="66" spans="1:36">
      <c r="A66" s="5">
        <v>61</v>
      </c>
      <c r="B66" s="6"/>
      <c r="C66" s="6"/>
      <c r="D66" s="32"/>
      <c r="E66" s="21"/>
      <c r="F66" s="9"/>
      <c r="G66" s="31"/>
      <c r="H66" s="31"/>
      <c r="I66" s="9"/>
      <c r="J66" s="9"/>
      <c r="K66" s="24" t="str">
        <f t="shared" si="0"/>
        <v/>
      </c>
      <c r="L66" s="24" t="str">
        <f t="shared" si="1"/>
        <v/>
      </c>
      <c r="M66" s="24" t="str">
        <f t="shared" si="2"/>
        <v/>
      </c>
      <c r="N66" s="10" t="str">
        <f>[1]Profile!$B$2</f>
        <v>700101-1</v>
      </c>
      <c r="O66" s="11" t="e">
        <f>#REF!</f>
        <v>#REF!</v>
      </c>
      <c r="P66" s="1" t="str">
        <f t="shared" si="3"/>
        <v>0</v>
      </c>
      <c r="Q66" s="1" t="str">
        <f t="shared" si="4"/>
        <v>0</v>
      </c>
      <c r="R66" s="1" t="e">
        <f>ROUND(VLOOKUP($P66,[1]age!$A$2:$M$457,2,FALSE),1)</f>
        <v>#N/A</v>
      </c>
      <c r="S66" s="1" t="e">
        <f>ROUND(VLOOKUP($P66,[1]age!$A$2:$M$457,3,FALSE),1)</f>
        <v>#N/A</v>
      </c>
      <c r="T66" s="1" t="e">
        <f>ROUND(VLOOKUP($P66,[1]age!$A$2:$M$457,4,FALSE),1)</f>
        <v>#N/A</v>
      </c>
      <c r="U66" s="1" t="e">
        <f>ROUND(VLOOKUP($P66,[1]age!$A$2:$M$457,5,FALSE),1)</f>
        <v>#N/A</v>
      </c>
      <c r="V66" s="1" t="e">
        <f>ROUND(VLOOKUP($P66,[1]age!$A$2:$M$457,6,FALSE),1)</f>
        <v>#N/A</v>
      </c>
      <c r="W66" s="1" t="e">
        <f>ROUND(VLOOKUP($P66,[1]age!$A$2:$M$457,7,FALSE),1)</f>
        <v>#N/A</v>
      </c>
      <c r="X66" s="1" t="e">
        <f>ROUND(VLOOKUP($P66,[1]age!$A$2:$M$457,8,FALSE),1)</f>
        <v>#N/A</v>
      </c>
      <c r="Y66" s="1" t="e">
        <f>ROUND(VLOOKUP($P66,[1]age!$A$2:$M$457,9,FALSE),1)</f>
        <v>#N/A</v>
      </c>
      <c r="Z66" s="1" t="e">
        <f>ROUND(VLOOKUP($P66,[1]age!$A$2:$M$457,10,FALSE),1)</f>
        <v>#N/A</v>
      </c>
      <c r="AA66" s="1" t="e">
        <f>ROUND(VLOOKUP($P66,[1]age!$A$2:$M$457,11,FALSE),1)</f>
        <v>#N/A</v>
      </c>
      <c r="AB66" s="1" t="e">
        <f>ROUND(VLOOKUP($P66,[1]age!$A$2:$M$457,12,FALSE),1)</f>
        <v>#N/A</v>
      </c>
      <c r="AC66" s="1" t="e">
        <f>ROUND(VLOOKUP($P66,[1]age!$A$2:$M$457,13,FALSE),1)</f>
        <v>#N/A</v>
      </c>
      <c r="AD66" s="1" t="e">
        <f>ROUND(VLOOKUP($Q66,[1]ht!$A$2:$H$253,2,FALSE),1)</f>
        <v>#N/A</v>
      </c>
      <c r="AE66" s="1" t="e">
        <f>ROUND(VLOOKUP($Q66,[1]ht!$A$2:$H$253,3,FALSE),1)</f>
        <v>#N/A</v>
      </c>
      <c r="AF66" s="1" t="e">
        <f>ROUND(VLOOKUP($Q66,[1]ht!$A$2:$H$253,4,FALSE),1)</f>
        <v>#N/A</v>
      </c>
      <c r="AG66" s="1" t="e">
        <f>ROUND(VLOOKUP($Q66,[1]ht!$A$2:$H$253,5,FALSE),1)</f>
        <v>#N/A</v>
      </c>
      <c r="AH66" s="1" t="e">
        <f>ROUND(VLOOKUP($Q66,[1]ht!$A$2:$H$253,6,FALSE),1)</f>
        <v>#N/A</v>
      </c>
      <c r="AI66" s="1" t="e">
        <f>ROUND(VLOOKUP($Q66,[1]ht!$A$2:$H$253,7,FALSE),1)</f>
        <v>#N/A</v>
      </c>
      <c r="AJ66" s="1" t="e">
        <f>ROUND(VLOOKUP($Q66,[1]ht!$A$2:$H$253,8,FALSE),1)</f>
        <v>#N/A</v>
      </c>
    </row>
    <row r="67" spans="1:36">
      <c r="A67" s="5">
        <v>62</v>
      </c>
      <c r="B67" s="6"/>
      <c r="C67" s="6"/>
      <c r="D67" s="32"/>
      <c r="E67" s="21"/>
      <c r="F67" s="9"/>
      <c r="G67" s="31"/>
      <c r="H67" s="31"/>
      <c r="I67" s="9"/>
      <c r="J67" s="9"/>
      <c r="K67" s="24" t="str">
        <f t="shared" si="0"/>
        <v/>
      </c>
      <c r="L67" s="24" t="str">
        <f t="shared" si="1"/>
        <v/>
      </c>
      <c r="M67" s="24" t="str">
        <f t="shared" si="2"/>
        <v/>
      </c>
      <c r="N67" s="10" t="str">
        <f>[1]Profile!$B$2</f>
        <v>700101-1</v>
      </c>
      <c r="O67" s="11" t="e">
        <f>#REF!</f>
        <v>#REF!</v>
      </c>
      <c r="P67" s="1" t="str">
        <f t="shared" si="3"/>
        <v>0</v>
      </c>
      <c r="Q67" s="1" t="str">
        <f t="shared" si="4"/>
        <v>0</v>
      </c>
      <c r="R67" s="1" t="e">
        <f>ROUND(VLOOKUP($P67,[1]age!$A$2:$M$457,2,FALSE),1)</f>
        <v>#N/A</v>
      </c>
      <c r="S67" s="1" t="e">
        <f>ROUND(VLOOKUP($P67,[1]age!$A$2:$M$457,3,FALSE),1)</f>
        <v>#N/A</v>
      </c>
      <c r="T67" s="1" t="e">
        <f>ROUND(VLOOKUP($P67,[1]age!$A$2:$M$457,4,FALSE),1)</f>
        <v>#N/A</v>
      </c>
      <c r="U67" s="1" t="e">
        <f>ROUND(VLOOKUP($P67,[1]age!$A$2:$M$457,5,FALSE),1)</f>
        <v>#N/A</v>
      </c>
      <c r="V67" s="1" t="e">
        <f>ROUND(VLOOKUP($P67,[1]age!$A$2:$M$457,6,FALSE),1)</f>
        <v>#N/A</v>
      </c>
      <c r="W67" s="1" t="e">
        <f>ROUND(VLOOKUP($P67,[1]age!$A$2:$M$457,7,FALSE),1)</f>
        <v>#N/A</v>
      </c>
      <c r="X67" s="1" t="e">
        <f>ROUND(VLOOKUP($P67,[1]age!$A$2:$M$457,8,FALSE),1)</f>
        <v>#N/A</v>
      </c>
      <c r="Y67" s="1" t="e">
        <f>ROUND(VLOOKUP($P67,[1]age!$A$2:$M$457,9,FALSE),1)</f>
        <v>#N/A</v>
      </c>
      <c r="Z67" s="1" t="e">
        <f>ROUND(VLOOKUP($P67,[1]age!$A$2:$M$457,10,FALSE),1)</f>
        <v>#N/A</v>
      </c>
      <c r="AA67" s="1" t="e">
        <f>ROUND(VLOOKUP($P67,[1]age!$A$2:$M$457,11,FALSE),1)</f>
        <v>#N/A</v>
      </c>
      <c r="AB67" s="1" t="e">
        <f>ROUND(VLOOKUP($P67,[1]age!$A$2:$M$457,12,FALSE),1)</f>
        <v>#N/A</v>
      </c>
      <c r="AC67" s="1" t="e">
        <f>ROUND(VLOOKUP($P67,[1]age!$A$2:$M$457,13,FALSE),1)</f>
        <v>#N/A</v>
      </c>
      <c r="AD67" s="1" t="e">
        <f>ROUND(VLOOKUP($Q67,[1]ht!$A$2:$H$253,2,FALSE),1)</f>
        <v>#N/A</v>
      </c>
      <c r="AE67" s="1" t="e">
        <f>ROUND(VLOOKUP($Q67,[1]ht!$A$2:$H$253,3,FALSE),1)</f>
        <v>#N/A</v>
      </c>
      <c r="AF67" s="1" t="e">
        <f>ROUND(VLOOKUP($Q67,[1]ht!$A$2:$H$253,4,FALSE),1)</f>
        <v>#N/A</v>
      </c>
      <c r="AG67" s="1" t="e">
        <f>ROUND(VLOOKUP($Q67,[1]ht!$A$2:$H$253,5,FALSE),1)</f>
        <v>#N/A</v>
      </c>
      <c r="AH67" s="1" t="e">
        <f>ROUND(VLOOKUP($Q67,[1]ht!$A$2:$H$253,6,FALSE),1)</f>
        <v>#N/A</v>
      </c>
      <c r="AI67" s="1" t="e">
        <f>ROUND(VLOOKUP($Q67,[1]ht!$A$2:$H$253,7,FALSE),1)</f>
        <v>#N/A</v>
      </c>
      <c r="AJ67" s="1" t="e">
        <f>ROUND(VLOOKUP($Q67,[1]ht!$A$2:$H$253,8,FALSE),1)</f>
        <v>#N/A</v>
      </c>
    </row>
    <row r="68" spans="1:36">
      <c r="A68" s="5">
        <v>63</v>
      </c>
      <c r="B68" s="6"/>
      <c r="C68" s="6"/>
      <c r="D68" s="32"/>
      <c r="E68" s="21"/>
      <c r="F68" s="9"/>
      <c r="G68" s="31"/>
      <c r="H68" s="31"/>
      <c r="I68" s="9"/>
      <c r="J68" s="9"/>
      <c r="K68" s="24" t="str">
        <f t="shared" si="0"/>
        <v/>
      </c>
      <c r="L68" s="24" t="str">
        <f t="shared" si="1"/>
        <v/>
      </c>
      <c r="M68" s="24" t="str">
        <f t="shared" si="2"/>
        <v/>
      </c>
      <c r="N68" s="10" t="str">
        <f>[1]Profile!$B$2</f>
        <v>700101-1</v>
      </c>
      <c r="O68" s="11" t="e">
        <f>#REF!</f>
        <v>#REF!</v>
      </c>
      <c r="P68" s="1" t="str">
        <f t="shared" si="3"/>
        <v>0</v>
      </c>
      <c r="Q68" s="1" t="str">
        <f t="shared" si="4"/>
        <v>0</v>
      </c>
      <c r="R68" s="1" t="e">
        <f>ROUND(VLOOKUP($P68,[1]age!$A$2:$M$457,2,FALSE),1)</f>
        <v>#N/A</v>
      </c>
      <c r="S68" s="1" t="e">
        <f>ROUND(VLOOKUP($P68,[1]age!$A$2:$M$457,3,FALSE),1)</f>
        <v>#N/A</v>
      </c>
      <c r="T68" s="1" t="e">
        <f>ROUND(VLOOKUP($P68,[1]age!$A$2:$M$457,4,FALSE),1)</f>
        <v>#N/A</v>
      </c>
      <c r="U68" s="1" t="e">
        <f>ROUND(VLOOKUP($P68,[1]age!$A$2:$M$457,5,FALSE),1)</f>
        <v>#N/A</v>
      </c>
      <c r="V68" s="1" t="e">
        <f>ROUND(VLOOKUP($P68,[1]age!$A$2:$M$457,6,FALSE),1)</f>
        <v>#N/A</v>
      </c>
      <c r="W68" s="1" t="e">
        <f>ROUND(VLOOKUP($P68,[1]age!$A$2:$M$457,7,FALSE),1)</f>
        <v>#N/A</v>
      </c>
      <c r="X68" s="1" t="e">
        <f>ROUND(VLOOKUP($P68,[1]age!$A$2:$M$457,8,FALSE),1)</f>
        <v>#N/A</v>
      </c>
      <c r="Y68" s="1" t="e">
        <f>ROUND(VLOOKUP($P68,[1]age!$A$2:$M$457,9,FALSE),1)</f>
        <v>#N/A</v>
      </c>
      <c r="Z68" s="1" t="e">
        <f>ROUND(VLOOKUP($P68,[1]age!$A$2:$M$457,10,FALSE),1)</f>
        <v>#N/A</v>
      </c>
      <c r="AA68" s="1" t="e">
        <f>ROUND(VLOOKUP($P68,[1]age!$A$2:$M$457,11,FALSE),1)</f>
        <v>#N/A</v>
      </c>
      <c r="AB68" s="1" t="e">
        <f>ROUND(VLOOKUP($P68,[1]age!$A$2:$M$457,12,FALSE),1)</f>
        <v>#N/A</v>
      </c>
      <c r="AC68" s="1" t="e">
        <f>ROUND(VLOOKUP($P68,[1]age!$A$2:$M$457,13,FALSE),1)</f>
        <v>#N/A</v>
      </c>
      <c r="AD68" s="1" t="e">
        <f>ROUND(VLOOKUP($Q68,[1]ht!$A$2:$H$253,2,FALSE),1)</f>
        <v>#N/A</v>
      </c>
      <c r="AE68" s="1" t="e">
        <f>ROUND(VLOOKUP($Q68,[1]ht!$A$2:$H$253,3,FALSE),1)</f>
        <v>#N/A</v>
      </c>
      <c r="AF68" s="1" t="e">
        <f>ROUND(VLOOKUP($Q68,[1]ht!$A$2:$H$253,4,FALSE),1)</f>
        <v>#N/A</v>
      </c>
      <c r="AG68" s="1" t="e">
        <f>ROUND(VLOOKUP($Q68,[1]ht!$A$2:$H$253,5,FALSE),1)</f>
        <v>#N/A</v>
      </c>
      <c r="AH68" s="1" t="e">
        <f>ROUND(VLOOKUP($Q68,[1]ht!$A$2:$H$253,6,FALSE),1)</f>
        <v>#N/A</v>
      </c>
      <c r="AI68" s="1" t="e">
        <f>ROUND(VLOOKUP($Q68,[1]ht!$A$2:$H$253,7,FALSE),1)</f>
        <v>#N/A</v>
      </c>
      <c r="AJ68" s="1" t="e">
        <f>ROUND(VLOOKUP($Q68,[1]ht!$A$2:$H$253,8,FALSE),1)</f>
        <v>#N/A</v>
      </c>
    </row>
    <row r="69" spans="1:36">
      <c r="A69" s="5">
        <v>64</v>
      </c>
      <c r="B69" s="6"/>
      <c r="C69" s="6"/>
      <c r="D69" s="32"/>
      <c r="E69" s="21"/>
      <c r="F69" s="9"/>
      <c r="G69" s="31"/>
      <c r="H69" s="31"/>
      <c r="I69" s="9"/>
      <c r="J69" s="9"/>
      <c r="K69" s="24" t="str">
        <f t="shared" si="0"/>
        <v/>
      </c>
      <c r="L69" s="24" t="str">
        <f t="shared" si="1"/>
        <v/>
      </c>
      <c r="M69" s="24" t="str">
        <f t="shared" si="2"/>
        <v/>
      </c>
      <c r="N69" s="10" t="str">
        <f>[1]Profile!$B$2</f>
        <v>700101-1</v>
      </c>
      <c r="O69" s="11" t="e">
        <f>#REF!</f>
        <v>#REF!</v>
      </c>
      <c r="P69" s="1" t="str">
        <f t="shared" si="3"/>
        <v>0</v>
      </c>
      <c r="Q69" s="1" t="str">
        <f t="shared" si="4"/>
        <v>0</v>
      </c>
      <c r="R69" s="1" t="e">
        <f>ROUND(VLOOKUP($P69,[1]age!$A$2:$M$457,2,FALSE),1)</f>
        <v>#N/A</v>
      </c>
      <c r="S69" s="1" t="e">
        <f>ROUND(VLOOKUP($P69,[1]age!$A$2:$M$457,3,FALSE),1)</f>
        <v>#N/A</v>
      </c>
      <c r="T69" s="1" t="e">
        <f>ROUND(VLOOKUP($P69,[1]age!$A$2:$M$457,4,FALSE),1)</f>
        <v>#N/A</v>
      </c>
      <c r="U69" s="1" t="e">
        <f>ROUND(VLOOKUP($P69,[1]age!$A$2:$M$457,5,FALSE),1)</f>
        <v>#N/A</v>
      </c>
      <c r="V69" s="1" t="e">
        <f>ROUND(VLOOKUP($P69,[1]age!$A$2:$M$457,6,FALSE),1)</f>
        <v>#N/A</v>
      </c>
      <c r="W69" s="1" t="e">
        <f>ROUND(VLOOKUP($P69,[1]age!$A$2:$M$457,7,FALSE),1)</f>
        <v>#N/A</v>
      </c>
      <c r="X69" s="1" t="e">
        <f>ROUND(VLOOKUP($P69,[1]age!$A$2:$M$457,8,FALSE),1)</f>
        <v>#N/A</v>
      </c>
      <c r="Y69" s="1" t="e">
        <f>ROUND(VLOOKUP($P69,[1]age!$A$2:$M$457,9,FALSE),1)</f>
        <v>#N/A</v>
      </c>
      <c r="Z69" s="1" t="e">
        <f>ROUND(VLOOKUP($P69,[1]age!$A$2:$M$457,10,FALSE),1)</f>
        <v>#N/A</v>
      </c>
      <c r="AA69" s="1" t="e">
        <f>ROUND(VLOOKUP($P69,[1]age!$A$2:$M$457,11,FALSE),1)</f>
        <v>#N/A</v>
      </c>
      <c r="AB69" s="1" t="e">
        <f>ROUND(VLOOKUP($P69,[1]age!$A$2:$M$457,12,FALSE),1)</f>
        <v>#N/A</v>
      </c>
      <c r="AC69" s="1" t="e">
        <f>ROUND(VLOOKUP($P69,[1]age!$A$2:$M$457,13,FALSE),1)</f>
        <v>#N/A</v>
      </c>
      <c r="AD69" s="1" t="e">
        <f>ROUND(VLOOKUP($Q69,[1]ht!$A$2:$H$253,2,FALSE),1)</f>
        <v>#N/A</v>
      </c>
      <c r="AE69" s="1" t="e">
        <f>ROUND(VLOOKUP($Q69,[1]ht!$A$2:$H$253,3,FALSE),1)</f>
        <v>#N/A</v>
      </c>
      <c r="AF69" s="1" t="e">
        <f>ROUND(VLOOKUP($Q69,[1]ht!$A$2:$H$253,4,FALSE),1)</f>
        <v>#N/A</v>
      </c>
      <c r="AG69" s="1" t="e">
        <f>ROUND(VLOOKUP($Q69,[1]ht!$A$2:$H$253,5,FALSE),1)</f>
        <v>#N/A</v>
      </c>
      <c r="AH69" s="1" t="e">
        <f>ROUND(VLOOKUP($Q69,[1]ht!$A$2:$H$253,6,FALSE),1)</f>
        <v>#N/A</v>
      </c>
      <c r="AI69" s="1" t="e">
        <f>ROUND(VLOOKUP($Q69,[1]ht!$A$2:$H$253,7,FALSE),1)</f>
        <v>#N/A</v>
      </c>
      <c r="AJ69" s="1" t="e">
        <f>ROUND(VLOOKUP($Q69,[1]ht!$A$2:$H$253,8,FALSE),1)</f>
        <v>#N/A</v>
      </c>
    </row>
    <row r="70" spans="1:36">
      <c r="A70" s="5">
        <v>65</v>
      </c>
      <c r="B70" s="6"/>
      <c r="C70" s="6"/>
      <c r="D70" s="32"/>
      <c r="E70" s="21"/>
      <c r="F70" s="9"/>
      <c r="G70" s="31"/>
      <c r="H70" s="31"/>
      <c r="I70" s="9"/>
      <c r="J70" s="9"/>
      <c r="K70" s="24" t="str">
        <f t="shared" ref="K70:K103" si="9">IF(I70=0,"",IF(I70&gt;W70,"น้ำหนักมากเกินเกณฑ์",IF(I70&gt;V70,"น้ำหนักค่อนข้างมาก",IF(I70&gt;=U70,"น้ำหนักตามเกณฑ์",IF(I70&gt;=T70,"น้ำหนักค่อนข้างน้อย","น้ำหนักน้อยกว่าเกณฑ์")))))</f>
        <v/>
      </c>
      <c r="L70" s="24" t="str">
        <f t="shared" ref="L70:L103" si="10">IF(J70=0,"",IF(J70&gt;AC70,"สูง",IF(J70&gt;AB70,"ค่อนข้างสูง",IF(J70&gt;=AA70,"ส่วนสูงตามเกณฑ์",IF(J70&gt;=Z70,"ค่อนข้างเตี้ย","เตี้ย")))))</f>
        <v/>
      </c>
      <c r="M70" s="24" t="str">
        <f t="shared" ref="M70:M103" si="11">IF(I70=0,"",IF(I70&gt;AJ70,"อ้วน",IF(I70&gt;AI70,"เริ่มอ้วน",IF(I70&gt;AH70,"ท้วม",IF(I70&gt;=AG70,"สมส่วน",IF(I70&gt;=AF70,"ค่อนข้างผอม","ผอม"))))))</f>
        <v/>
      </c>
      <c r="N70" s="10" t="str">
        <f>[1]Profile!$B$2</f>
        <v>700101-1</v>
      </c>
      <c r="O70" s="11" t="e">
        <f>#REF!</f>
        <v>#REF!</v>
      </c>
      <c r="P70" s="1" t="str">
        <f t="shared" ref="P70:P103" si="12">CONCATENATE(F70,G70*12+H70)</f>
        <v>0</v>
      </c>
      <c r="Q70" s="1" t="str">
        <f t="shared" ref="Q70:Q103" si="13">CONCATENATE(F70,ROUND(J70,0))</f>
        <v>0</v>
      </c>
      <c r="R70" s="1" t="e">
        <f>ROUND(VLOOKUP($P70,[1]age!$A$2:$M$457,2,FALSE),1)</f>
        <v>#N/A</v>
      </c>
      <c r="S70" s="1" t="e">
        <f>ROUND(VLOOKUP($P70,[1]age!$A$2:$M$457,3,FALSE),1)</f>
        <v>#N/A</v>
      </c>
      <c r="T70" s="1" t="e">
        <f>ROUND(VLOOKUP($P70,[1]age!$A$2:$M$457,4,FALSE),1)</f>
        <v>#N/A</v>
      </c>
      <c r="U70" s="1" t="e">
        <f>ROUND(VLOOKUP($P70,[1]age!$A$2:$M$457,5,FALSE),1)</f>
        <v>#N/A</v>
      </c>
      <c r="V70" s="1" t="e">
        <f>ROUND(VLOOKUP($P70,[1]age!$A$2:$M$457,6,FALSE),1)</f>
        <v>#N/A</v>
      </c>
      <c r="W70" s="1" t="e">
        <f>ROUND(VLOOKUP($P70,[1]age!$A$2:$M$457,7,FALSE),1)</f>
        <v>#N/A</v>
      </c>
      <c r="X70" s="1" t="e">
        <f>ROUND(VLOOKUP($P70,[1]age!$A$2:$M$457,8,FALSE),1)</f>
        <v>#N/A</v>
      </c>
      <c r="Y70" s="1" t="e">
        <f>ROUND(VLOOKUP($P70,[1]age!$A$2:$M$457,9,FALSE),1)</f>
        <v>#N/A</v>
      </c>
      <c r="Z70" s="1" t="e">
        <f>ROUND(VLOOKUP($P70,[1]age!$A$2:$M$457,10,FALSE),1)</f>
        <v>#N/A</v>
      </c>
      <c r="AA70" s="1" t="e">
        <f>ROUND(VLOOKUP($P70,[1]age!$A$2:$M$457,11,FALSE),1)</f>
        <v>#N/A</v>
      </c>
      <c r="AB70" s="1" t="e">
        <f>ROUND(VLOOKUP($P70,[1]age!$A$2:$M$457,12,FALSE),1)</f>
        <v>#N/A</v>
      </c>
      <c r="AC70" s="1" t="e">
        <f>ROUND(VLOOKUP($P70,[1]age!$A$2:$M$457,13,FALSE),1)</f>
        <v>#N/A</v>
      </c>
      <c r="AD70" s="1" t="e">
        <f>ROUND(VLOOKUP($Q70,[1]ht!$A$2:$H$253,2,FALSE),1)</f>
        <v>#N/A</v>
      </c>
      <c r="AE70" s="1" t="e">
        <f>ROUND(VLOOKUP($Q70,[1]ht!$A$2:$H$253,3,FALSE),1)</f>
        <v>#N/A</v>
      </c>
      <c r="AF70" s="1" t="e">
        <f>ROUND(VLOOKUP($Q70,[1]ht!$A$2:$H$253,4,FALSE),1)</f>
        <v>#N/A</v>
      </c>
      <c r="AG70" s="1" t="e">
        <f>ROUND(VLOOKUP($Q70,[1]ht!$A$2:$H$253,5,FALSE),1)</f>
        <v>#N/A</v>
      </c>
      <c r="AH70" s="1" t="e">
        <f>ROUND(VLOOKUP($Q70,[1]ht!$A$2:$H$253,6,FALSE),1)</f>
        <v>#N/A</v>
      </c>
      <c r="AI70" s="1" t="e">
        <f>ROUND(VLOOKUP($Q70,[1]ht!$A$2:$H$253,7,FALSE),1)</f>
        <v>#N/A</v>
      </c>
      <c r="AJ70" s="1" t="e">
        <f>ROUND(VLOOKUP($Q70,[1]ht!$A$2:$H$253,8,FALSE),1)</f>
        <v>#N/A</v>
      </c>
    </row>
    <row r="71" spans="1:36">
      <c r="A71" s="5">
        <v>66</v>
      </c>
      <c r="B71" s="6"/>
      <c r="C71" s="6"/>
      <c r="D71" s="32"/>
      <c r="E71" s="21"/>
      <c r="F71" s="9"/>
      <c r="G71" s="31"/>
      <c r="H71" s="31"/>
      <c r="I71" s="9"/>
      <c r="J71" s="9"/>
      <c r="K71" s="24" t="str">
        <f t="shared" si="9"/>
        <v/>
      </c>
      <c r="L71" s="24" t="str">
        <f t="shared" si="10"/>
        <v/>
      </c>
      <c r="M71" s="24" t="str">
        <f t="shared" si="11"/>
        <v/>
      </c>
      <c r="N71" s="10" t="str">
        <f>[1]Profile!$B$2</f>
        <v>700101-1</v>
      </c>
      <c r="O71" s="11" t="e">
        <f>#REF!</f>
        <v>#REF!</v>
      </c>
      <c r="P71" s="1" t="str">
        <f t="shared" si="12"/>
        <v>0</v>
      </c>
      <c r="Q71" s="1" t="str">
        <f t="shared" si="13"/>
        <v>0</v>
      </c>
      <c r="R71" s="1" t="e">
        <f>ROUND(VLOOKUP($P71,[1]age!$A$2:$M$457,2,FALSE),1)</f>
        <v>#N/A</v>
      </c>
      <c r="S71" s="1" t="e">
        <f>ROUND(VLOOKUP($P71,[1]age!$A$2:$M$457,3,FALSE),1)</f>
        <v>#N/A</v>
      </c>
      <c r="T71" s="1" t="e">
        <f>ROUND(VLOOKUP($P71,[1]age!$A$2:$M$457,4,FALSE),1)</f>
        <v>#N/A</v>
      </c>
      <c r="U71" s="1" t="e">
        <f>ROUND(VLOOKUP($P71,[1]age!$A$2:$M$457,5,FALSE),1)</f>
        <v>#N/A</v>
      </c>
      <c r="V71" s="1" t="e">
        <f>ROUND(VLOOKUP($P71,[1]age!$A$2:$M$457,6,FALSE),1)</f>
        <v>#N/A</v>
      </c>
      <c r="W71" s="1" t="e">
        <f>ROUND(VLOOKUP($P71,[1]age!$A$2:$M$457,7,FALSE),1)</f>
        <v>#N/A</v>
      </c>
      <c r="X71" s="1" t="e">
        <f>ROUND(VLOOKUP($P71,[1]age!$A$2:$M$457,8,FALSE),1)</f>
        <v>#N/A</v>
      </c>
      <c r="Y71" s="1" t="e">
        <f>ROUND(VLOOKUP($P71,[1]age!$A$2:$M$457,9,FALSE),1)</f>
        <v>#N/A</v>
      </c>
      <c r="Z71" s="1" t="e">
        <f>ROUND(VLOOKUP($P71,[1]age!$A$2:$M$457,10,FALSE),1)</f>
        <v>#N/A</v>
      </c>
      <c r="AA71" s="1" t="e">
        <f>ROUND(VLOOKUP($P71,[1]age!$A$2:$M$457,11,FALSE),1)</f>
        <v>#N/A</v>
      </c>
      <c r="AB71" s="1" t="e">
        <f>ROUND(VLOOKUP($P71,[1]age!$A$2:$M$457,12,FALSE),1)</f>
        <v>#N/A</v>
      </c>
      <c r="AC71" s="1" t="e">
        <f>ROUND(VLOOKUP($P71,[1]age!$A$2:$M$457,13,FALSE),1)</f>
        <v>#N/A</v>
      </c>
      <c r="AD71" s="1" t="e">
        <f>ROUND(VLOOKUP($Q71,[1]ht!$A$2:$H$253,2,FALSE),1)</f>
        <v>#N/A</v>
      </c>
      <c r="AE71" s="1" t="e">
        <f>ROUND(VLOOKUP($Q71,[1]ht!$A$2:$H$253,3,FALSE),1)</f>
        <v>#N/A</v>
      </c>
      <c r="AF71" s="1" t="e">
        <f>ROUND(VLOOKUP($Q71,[1]ht!$A$2:$H$253,4,FALSE),1)</f>
        <v>#N/A</v>
      </c>
      <c r="AG71" s="1" t="e">
        <f>ROUND(VLOOKUP($Q71,[1]ht!$A$2:$H$253,5,FALSE),1)</f>
        <v>#N/A</v>
      </c>
      <c r="AH71" s="1" t="e">
        <f>ROUND(VLOOKUP($Q71,[1]ht!$A$2:$H$253,6,FALSE),1)</f>
        <v>#N/A</v>
      </c>
      <c r="AI71" s="1" t="e">
        <f>ROUND(VLOOKUP($Q71,[1]ht!$A$2:$H$253,7,FALSE),1)</f>
        <v>#N/A</v>
      </c>
      <c r="AJ71" s="1" t="e">
        <f>ROUND(VLOOKUP($Q71,[1]ht!$A$2:$H$253,8,FALSE),1)</f>
        <v>#N/A</v>
      </c>
    </row>
    <row r="72" spans="1:36">
      <c r="A72" s="5">
        <v>67</v>
      </c>
      <c r="B72" s="6"/>
      <c r="C72" s="6"/>
      <c r="D72" s="32"/>
      <c r="E72" s="21"/>
      <c r="F72" s="9"/>
      <c r="G72" s="31"/>
      <c r="H72" s="31"/>
      <c r="I72" s="9"/>
      <c r="J72" s="9"/>
      <c r="K72" s="24" t="str">
        <f t="shared" si="9"/>
        <v/>
      </c>
      <c r="L72" s="24" t="str">
        <f t="shared" si="10"/>
        <v/>
      </c>
      <c r="M72" s="24" t="str">
        <f t="shared" si="11"/>
        <v/>
      </c>
      <c r="N72" s="10" t="str">
        <f>[1]Profile!$B$2</f>
        <v>700101-1</v>
      </c>
      <c r="O72" s="11" t="e">
        <f>#REF!</f>
        <v>#REF!</v>
      </c>
      <c r="P72" s="1" t="str">
        <f t="shared" si="12"/>
        <v>0</v>
      </c>
      <c r="Q72" s="1" t="str">
        <f t="shared" si="13"/>
        <v>0</v>
      </c>
      <c r="R72" s="1" t="e">
        <f>ROUND(VLOOKUP($P72,[1]age!$A$2:$M$457,2,FALSE),1)</f>
        <v>#N/A</v>
      </c>
      <c r="S72" s="1" t="e">
        <f>ROUND(VLOOKUP($P72,[1]age!$A$2:$M$457,3,FALSE),1)</f>
        <v>#N/A</v>
      </c>
      <c r="T72" s="1" t="e">
        <f>ROUND(VLOOKUP($P72,[1]age!$A$2:$M$457,4,FALSE),1)</f>
        <v>#N/A</v>
      </c>
      <c r="U72" s="1" t="e">
        <f>ROUND(VLOOKUP($P72,[1]age!$A$2:$M$457,5,FALSE),1)</f>
        <v>#N/A</v>
      </c>
      <c r="V72" s="1" t="e">
        <f>ROUND(VLOOKUP($P72,[1]age!$A$2:$M$457,6,FALSE),1)</f>
        <v>#N/A</v>
      </c>
      <c r="W72" s="1" t="e">
        <f>ROUND(VLOOKUP($P72,[1]age!$A$2:$M$457,7,FALSE),1)</f>
        <v>#N/A</v>
      </c>
      <c r="X72" s="1" t="e">
        <f>ROUND(VLOOKUP($P72,[1]age!$A$2:$M$457,8,FALSE),1)</f>
        <v>#N/A</v>
      </c>
      <c r="Y72" s="1" t="e">
        <f>ROUND(VLOOKUP($P72,[1]age!$A$2:$M$457,9,FALSE),1)</f>
        <v>#N/A</v>
      </c>
      <c r="Z72" s="1" t="e">
        <f>ROUND(VLOOKUP($P72,[1]age!$A$2:$M$457,10,FALSE),1)</f>
        <v>#N/A</v>
      </c>
      <c r="AA72" s="1" t="e">
        <f>ROUND(VLOOKUP($P72,[1]age!$A$2:$M$457,11,FALSE),1)</f>
        <v>#N/A</v>
      </c>
      <c r="AB72" s="1" t="e">
        <f>ROUND(VLOOKUP($P72,[1]age!$A$2:$M$457,12,FALSE),1)</f>
        <v>#N/A</v>
      </c>
      <c r="AC72" s="1" t="e">
        <f>ROUND(VLOOKUP($P72,[1]age!$A$2:$M$457,13,FALSE),1)</f>
        <v>#N/A</v>
      </c>
      <c r="AD72" s="1" t="e">
        <f>ROUND(VLOOKUP($Q72,[1]ht!$A$2:$H$253,2,FALSE),1)</f>
        <v>#N/A</v>
      </c>
      <c r="AE72" s="1" t="e">
        <f>ROUND(VLOOKUP($Q72,[1]ht!$A$2:$H$253,3,FALSE),1)</f>
        <v>#N/A</v>
      </c>
      <c r="AF72" s="1" t="e">
        <f>ROUND(VLOOKUP($Q72,[1]ht!$A$2:$H$253,4,FALSE),1)</f>
        <v>#N/A</v>
      </c>
      <c r="AG72" s="1" t="e">
        <f>ROUND(VLOOKUP($Q72,[1]ht!$A$2:$H$253,5,FALSE),1)</f>
        <v>#N/A</v>
      </c>
      <c r="AH72" s="1" t="e">
        <f>ROUND(VLOOKUP($Q72,[1]ht!$A$2:$H$253,6,FALSE),1)</f>
        <v>#N/A</v>
      </c>
      <c r="AI72" s="1" t="e">
        <f>ROUND(VLOOKUP($Q72,[1]ht!$A$2:$H$253,7,FALSE),1)</f>
        <v>#N/A</v>
      </c>
      <c r="AJ72" s="1" t="e">
        <f>ROUND(VLOOKUP($Q72,[1]ht!$A$2:$H$253,8,FALSE),1)</f>
        <v>#N/A</v>
      </c>
    </row>
    <row r="73" spans="1:36">
      <c r="A73" s="5">
        <v>68</v>
      </c>
      <c r="B73" s="6"/>
      <c r="C73" s="6"/>
      <c r="D73" s="32"/>
      <c r="E73" s="21"/>
      <c r="F73" s="9"/>
      <c r="G73" s="31"/>
      <c r="H73" s="31"/>
      <c r="I73" s="9"/>
      <c r="J73" s="9"/>
      <c r="K73" s="24" t="str">
        <f t="shared" si="9"/>
        <v/>
      </c>
      <c r="L73" s="24" t="str">
        <f t="shared" si="10"/>
        <v/>
      </c>
      <c r="M73" s="24" t="str">
        <f t="shared" si="11"/>
        <v/>
      </c>
      <c r="N73" s="10" t="str">
        <f>[1]Profile!$B$2</f>
        <v>700101-1</v>
      </c>
      <c r="O73" s="11" t="e">
        <f>#REF!</f>
        <v>#REF!</v>
      </c>
      <c r="P73" s="1" t="str">
        <f t="shared" si="12"/>
        <v>0</v>
      </c>
      <c r="Q73" s="1" t="str">
        <f t="shared" si="13"/>
        <v>0</v>
      </c>
      <c r="R73" s="1" t="e">
        <f>ROUND(VLOOKUP($P73,[1]age!$A$2:$M$457,2,FALSE),1)</f>
        <v>#N/A</v>
      </c>
      <c r="S73" s="1" t="e">
        <f>ROUND(VLOOKUP($P73,[1]age!$A$2:$M$457,3,FALSE),1)</f>
        <v>#N/A</v>
      </c>
      <c r="T73" s="1" t="e">
        <f>ROUND(VLOOKUP($P73,[1]age!$A$2:$M$457,4,FALSE),1)</f>
        <v>#N/A</v>
      </c>
      <c r="U73" s="1" t="e">
        <f>ROUND(VLOOKUP($P73,[1]age!$A$2:$M$457,5,FALSE),1)</f>
        <v>#N/A</v>
      </c>
      <c r="V73" s="1" t="e">
        <f>ROUND(VLOOKUP($P73,[1]age!$A$2:$M$457,6,FALSE),1)</f>
        <v>#N/A</v>
      </c>
      <c r="W73" s="1" t="e">
        <f>ROUND(VLOOKUP($P73,[1]age!$A$2:$M$457,7,FALSE),1)</f>
        <v>#N/A</v>
      </c>
      <c r="X73" s="1" t="e">
        <f>ROUND(VLOOKUP($P73,[1]age!$A$2:$M$457,8,FALSE),1)</f>
        <v>#N/A</v>
      </c>
      <c r="Y73" s="1" t="e">
        <f>ROUND(VLOOKUP($P73,[1]age!$A$2:$M$457,9,FALSE),1)</f>
        <v>#N/A</v>
      </c>
      <c r="Z73" s="1" t="e">
        <f>ROUND(VLOOKUP($P73,[1]age!$A$2:$M$457,10,FALSE),1)</f>
        <v>#N/A</v>
      </c>
      <c r="AA73" s="1" t="e">
        <f>ROUND(VLOOKUP($P73,[1]age!$A$2:$M$457,11,FALSE),1)</f>
        <v>#N/A</v>
      </c>
      <c r="AB73" s="1" t="e">
        <f>ROUND(VLOOKUP($P73,[1]age!$A$2:$M$457,12,FALSE),1)</f>
        <v>#N/A</v>
      </c>
      <c r="AC73" s="1" t="e">
        <f>ROUND(VLOOKUP($P73,[1]age!$A$2:$M$457,13,FALSE),1)</f>
        <v>#N/A</v>
      </c>
      <c r="AD73" s="1" t="e">
        <f>ROUND(VLOOKUP($Q73,[1]ht!$A$2:$H$253,2,FALSE),1)</f>
        <v>#N/A</v>
      </c>
      <c r="AE73" s="1" t="e">
        <f>ROUND(VLOOKUP($Q73,[1]ht!$A$2:$H$253,3,FALSE),1)</f>
        <v>#N/A</v>
      </c>
      <c r="AF73" s="1" t="e">
        <f>ROUND(VLOOKUP($Q73,[1]ht!$A$2:$H$253,4,FALSE),1)</f>
        <v>#N/A</v>
      </c>
      <c r="AG73" s="1" t="e">
        <f>ROUND(VLOOKUP($Q73,[1]ht!$A$2:$H$253,5,FALSE),1)</f>
        <v>#N/A</v>
      </c>
      <c r="AH73" s="1" t="e">
        <f>ROUND(VLOOKUP($Q73,[1]ht!$A$2:$H$253,6,FALSE),1)</f>
        <v>#N/A</v>
      </c>
      <c r="AI73" s="1" t="e">
        <f>ROUND(VLOOKUP($Q73,[1]ht!$A$2:$H$253,7,FALSE),1)</f>
        <v>#N/A</v>
      </c>
      <c r="AJ73" s="1" t="e">
        <f>ROUND(VLOOKUP($Q73,[1]ht!$A$2:$H$253,8,FALSE),1)</f>
        <v>#N/A</v>
      </c>
    </row>
    <row r="74" spans="1:36">
      <c r="A74" s="5">
        <v>69</v>
      </c>
      <c r="B74" s="6"/>
      <c r="C74" s="6"/>
      <c r="D74" s="32"/>
      <c r="E74" s="21"/>
      <c r="F74" s="9"/>
      <c r="G74" s="31"/>
      <c r="H74" s="31"/>
      <c r="I74" s="9"/>
      <c r="J74" s="9"/>
      <c r="K74" s="24" t="str">
        <f t="shared" si="9"/>
        <v/>
      </c>
      <c r="L74" s="24" t="str">
        <f t="shared" si="10"/>
        <v/>
      </c>
      <c r="M74" s="24" t="str">
        <f t="shared" si="11"/>
        <v/>
      </c>
      <c r="N74" s="10" t="str">
        <f>[1]Profile!$B$2</f>
        <v>700101-1</v>
      </c>
      <c r="O74" s="11" t="e">
        <f>#REF!</f>
        <v>#REF!</v>
      </c>
      <c r="P74" s="1" t="str">
        <f t="shared" si="12"/>
        <v>0</v>
      </c>
      <c r="Q74" s="1" t="str">
        <f t="shared" si="13"/>
        <v>0</v>
      </c>
      <c r="R74" s="1" t="e">
        <f>ROUND(VLOOKUP($P74,[1]age!$A$2:$M$457,2,FALSE),1)</f>
        <v>#N/A</v>
      </c>
      <c r="S74" s="1" t="e">
        <f>ROUND(VLOOKUP($P74,[1]age!$A$2:$M$457,3,FALSE),1)</f>
        <v>#N/A</v>
      </c>
      <c r="T74" s="1" t="e">
        <f>ROUND(VLOOKUP($P74,[1]age!$A$2:$M$457,4,FALSE),1)</f>
        <v>#N/A</v>
      </c>
      <c r="U74" s="1" t="e">
        <f>ROUND(VLOOKUP($P74,[1]age!$A$2:$M$457,5,FALSE),1)</f>
        <v>#N/A</v>
      </c>
      <c r="V74" s="1" t="e">
        <f>ROUND(VLOOKUP($P74,[1]age!$A$2:$M$457,6,FALSE),1)</f>
        <v>#N/A</v>
      </c>
      <c r="W74" s="1" t="e">
        <f>ROUND(VLOOKUP($P74,[1]age!$A$2:$M$457,7,FALSE),1)</f>
        <v>#N/A</v>
      </c>
      <c r="X74" s="1" t="e">
        <f>ROUND(VLOOKUP($P74,[1]age!$A$2:$M$457,8,FALSE),1)</f>
        <v>#N/A</v>
      </c>
      <c r="Y74" s="1" t="e">
        <f>ROUND(VLOOKUP($P74,[1]age!$A$2:$M$457,9,FALSE),1)</f>
        <v>#N/A</v>
      </c>
      <c r="Z74" s="1" t="e">
        <f>ROUND(VLOOKUP($P74,[1]age!$A$2:$M$457,10,FALSE),1)</f>
        <v>#N/A</v>
      </c>
      <c r="AA74" s="1" t="e">
        <f>ROUND(VLOOKUP($P74,[1]age!$A$2:$M$457,11,FALSE),1)</f>
        <v>#N/A</v>
      </c>
      <c r="AB74" s="1" t="e">
        <f>ROUND(VLOOKUP($P74,[1]age!$A$2:$M$457,12,FALSE),1)</f>
        <v>#N/A</v>
      </c>
      <c r="AC74" s="1" t="e">
        <f>ROUND(VLOOKUP($P74,[1]age!$A$2:$M$457,13,FALSE),1)</f>
        <v>#N/A</v>
      </c>
      <c r="AD74" s="1" t="e">
        <f>ROUND(VLOOKUP($Q74,[1]ht!$A$2:$H$253,2,FALSE),1)</f>
        <v>#N/A</v>
      </c>
      <c r="AE74" s="1" t="e">
        <f>ROUND(VLOOKUP($Q74,[1]ht!$A$2:$H$253,3,FALSE),1)</f>
        <v>#N/A</v>
      </c>
      <c r="AF74" s="1" t="e">
        <f>ROUND(VLOOKUP($Q74,[1]ht!$A$2:$H$253,4,FALSE),1)</f>
        <v>#N/A</v>
      </c>
      <c r="AG74" s="1" t="e">
        <f>ROUND(VLOOKUP($Q74,[1]ht!$A$2:$H$253,5,FALSE),1)</f>
        <v>#N/A</v>
      </c>
      <c r="AH74" s="1" t="e">
        <f>ROUND(VLOOKUP($Q74,[1]ht!$A$2:$H$253,6,FALSE),1)</f>
        <v>#N/A</v>
      </c>
      <c r="AI74" s="1" t="e">
        <f>ROUND(VLOOKUP($Q74,[1]ht!$A$2:$H$253,7,FALSE),1)</f>
        <v>#N/A</v>
      </c>
      <c r="AJ74" s="1" t="e">
        <f>ROUND(VLOOKUP($Q74,[1]ht!$A$2:$H$253,8,FALSE),1)</f>
        <v>#N/A</v>
      </c>
    </row>
    <row r="75" spans="1:36">
      <c r="A75" s="5">
        <v>70</v>
      </c>
      <c r="B75" s="6"/>
      <c r="C75" s="6"/>
      <c r="D75" s="32"/>
      <c r="E75" s="21"/>
      <c r="F75" s="9"/>
      <c r="G75" s="31"/>
      <c r="H75" s="31"/>
      <c r="I75" s="9"/>
      <c r="J75" s="9"/>
      <c r="K75" s="24" t="str">
        <f t="shared" si="9"/>
        <v/>
      </c>
      <c r="L75" s="24" t="str">
        <f t="shared" si="10"/>
        <v/>
      </c>
      <c r="M75" s="24" t="str">
        <f t="shared" si="11"/>
        <v/>
      </c>
      <c r="N75" s="10" t="str">
        <f>[1]Profile!$B$2</f>
        <v>700101-1</v>
      </c>
      <c r="O75" s="11" t="e">
        <f>#REF!</f>
        <v>#REF!</v>
      </c>
      <c r="P75" s="1" t="str">
        <f t="shared" si="12"/>
        <v>0</v>
      </c>
      <c r="Q75" s="1" t="str">
        <f t="shared" si="13"/>
        <v>0</v>
      </c>
      <c r="R75" s="1" t="e">
        <f>ROUND(VLOOKUP($P75,[1]age!$A$2:$M$457,2,FALSE),1)</f>
        <v>#N/A</v>
      </c>
      <c r="S75" s="1" t="e">
        <f>ROUND(VLOOKUP($P75,[1]age!$A$2:$M$457,3,FALSE),1)</f>
        <v>#N/A</v>
      </c>
      <c r="T75" s="1" t="e">
        <f>ROUND(VLOOKUP($P75,[1]age!$A$2:$M$457,4,FALSE),1)</f>
        <v>#N/A</v>
      </c>
      <c r="U75" s="1" t="e">
        <f>ROUND(VLOOKUP($P75,[1]age!$A$2:$M$457,5,FALSE),1)</f>
        <v>#N/A</v>
      </c>
      <c r="V75" s="1" t="e">
        <f>ROUND(VLOOKUP($P75,[1]age!$A$2:$M$457,6,FALSE),1)</f>
        <v>#N/A</v>
      </c>
      <c r="W75" s="1" t="e">
        <f>ROUND(VLOOKUP($P75,[1]age!$A$2:$M$457,7,FALSE),1)</f>
        <v>#N/A</v>
      </c>
      <c r="X75" s="1" t="e">
        <f>ROUND(VLOOKUP($P75,[1]age!$A$2:$M$457,8,FALSE),1)</f>
        <v>#N/A</v>
      </c>
      <c r="Y75" s="1" t="e">
        <f>ROUND(VLOOKUP($P75,[1]age!$A$2:$M$457,9,FALSE),1)</f>
        <v>#N/A</v>
      </c>
      <c r="Z75" s="1" t="e">
        <f>ROUND(VLOOKUP($P75,[1]age!$A$2:$M$457,10,FALSE),1)</f>
        <v>#N/A</v>
      </c>
      <c r="AA75" s="1" t="e">
        <f>ROUND(VLOOKUP($P75,[1]age!$A$2:$M$457,11,FALSE),1)</f>
        <v>#N/A</v>
      </c>
      <c r="AB75" s="1" t="e">
        <f>ROUND(VLOOKUP($P75,[1]age!$A$2:$M$457,12,FALSE),1)</f>
        <v>#N/A</v>
      </c>
      <c r="AC75" s="1" t="e">
        <f>ROUND(VLOOKUP($P75,[1]age!$A$2:$M$457,13,FALSE),1)</f>
        <v>#N/A</v>
      </c>
      <c r="AD75" s="1" t="e">
        <f>ROUND(VLOOKUP($Q75,[1]ht!$A$2:$H$253,2,FALSE),1)</f>
        <v>#N/A</v>
      </c>
      <c r="AE75" s="1" t="e">
        <f>ROUND(VLOOKUP($Q75,[1]ht!$A$2:$H$253,3,FALSE),1)</f>
        <v>#N/A</v>
      </c>
      <c r="AF75" s="1" t="e">
        <f>ROUND(VLOOKUP($Q75,[1]ht!$A$2:$H$253,4,FALSE),1)</f>
        <v>#N/A</v>
      </c>
      <c r="AG75" s="1" t="e">
        <f>ROUND(VLOOKUP($Q75,[1]ht!$A$2:$H$253,5,FALSE),1)</f>
        <v>#N/A</v>
      </c>
      <c r="AH75" s="1" t="e">
        <f>ROUND(VLOOKUP($Q75,[1]ht!$A$2:$H$253,6,FALSE),1)</f>
        <v>#N/A</v>
      </c>
      <c r="AI75" s="1" t="e">
        <f>ROUND(VLOOKUP($Q75,[1]ht!$A$2:$H$253,7,FALSE),1)</f>
        <v>#N/A</v>
      </c>
      <c r="AJ75" s="1" t="e">
        <f>ROUND(VLOOKUP($Q75,[1]ht!$A$2:$H$253,8,FALSE),1)</f>
        <v>#N/A</v>
      </c>
    </row>
    <row r="76" spans="1:36">
      <c r="A76" s="5">
        <v>71</v>
      </c>
      <c r="B76" s="6"/>
      <c r="C76" s="6"/>
      <c r="D76" s="32"/>
      <c r="E76" s="21"/>
      <c r="F76" s="9"/>
      <c r="G76" s="31"/>
      <c r="H76" s="31"/>
      <c r="I76" s="9"/>
      <c r="J76" s="9"/>
      <c r="K76" s="24" t="str">
        <f t="shared" si="9"/>
        <v/>
      </c>
      <c r="L76" s="24" t="str">
        <f t="shared" si="10"/>
        <v/>
      </c>
      <c r="M76" s="24" t="str">
        <f t="shared" si="11"/>
        <v/>
      </c>
      <c r="N76" s="10" t="str">
        <f>[1]Profile!$B$2</f>
        <v>700101-1</v>
      </c>
      <c r="O76" s="11" t="e">
        <f>#REF!</f>
        <v>#REF!</v>
      </c>
      <c r="P76" s="1" t="str">
        <f t="shared" si="12"/>
        <v>0</v>
      </c>
      <c r="Q76" s="1" t="str">
        <f t="shared" si="13"/>
        <v>0</v>
      </c>
      <c r="R76" s="1" t="e">
        <f>ROUND(VLOOKUP($P76,[1]age!$A$2:$M$457,2,FALSE),1)</f>
        <v>#N/A</v>
      </c>
      <c r="S76" s="1" t="e">
        <f>ROUND(VLOOKUP($P76,[1]age!$A$2:$M$457,3,FALSE),1)</f>
        <v>#N/A</v>
      </c>
      <c r="T76" s="1" t="e">
        <f>ROUND(VLOOKUP($P76,[1]age!$A$2:$M$457,4,FALSE),1)</f>
        <v>#N/A</v>
      </c>
      <c r="U76" s="1" t="e">
        <f>ROUND(VLOOKUP($P76,[1]age!$A$2:$M$457,5,FALSE),1)</f>
        <v>#N/A</v>
      </c>
      <c r="V76" s="1" t="e">
        <f>ROUND(VLOOKUP($P76,[1]age!$A$2:$M$457,6,FALSE),1)</f>
        <v>#N/A</v>
      </c>
      <c r="W76" s="1" t="e">
        <f>ROUND(VLOOKUP($P76,[1]age!$A$2:$M$457,7,FALSE),1)</f>
        <v>#N/A</v>
      </c>
      <c r="X76" s="1" t="e">
        <f>ROUND(VLOOKUP($P76,[1]age!$A$2:$M$457,8,FALSE),1)</f>
        <v>#N/A</v>
      </c>
      <c r="Y76" s="1" t="e">
        <f>ROUND(VLOOKUP($P76,[1]age!$A$2:$M$457,9,FALSE),1)</f>
        <v>#N/A</v>
      </c>
      <c r="Z76" s="1" t="e">
        <f>ROUND(VLOOKUP($P76,[1]age!$A$2:$M$457,10,FALSE),1)</f>
        <v>#N/A</v>
      </c>
      <c r="AA76" s="1" t="e">
        <f>ROUND(VLOOKUP($P76,[1]age!$A$2:$M$457,11,FALSE),1)</f>
        <v>#N/A</v>
      </c>
      <c r="AB76" s="1" t="e">
        <f>ROUND(VLOOKUP($P76,[1]age!$A$2:$M$457,12,FALSE),1)</f>
        <v>#N/A</v>
      </c>
      <c r="AC76" s="1" t="e">
        <f>ROUND(VLOOKUP($P76,[1]age!$A$2:$M$457,13,FALSE),1)</f>
        <v>#N/A</v>
      </c>
      <c r="AD76" s="1" t="e">
        <f>ROUND(VLOOKUP($Q76,[1]ht!$A$2:$H$253,2,FALSE),1)</f>
        <v>#N/A</v>
      </c>
      <c r="AE76" s="1" t="e">
        <f>ROUND(VLOOKUP($Q76,[1]ht!$A$2:$H$253,3,FALSE),1)</f>
        <v>#N/A</v>
      </c>
      <c r="AF76" s="1" t="e">
        <f>ROUND(VLOOKUP($Q76,[1]ht!$A$2:$H$253,4,FALSE),1)</f>
        <v>#N/A</v>
      </c>
      <c r="AG76" s="1" t="e">
        <f>ROUND(VLOOKUP($Q76,[1]ht!$A$2:$H$253,5,FALSE),1)</f>
        <v>#N/A</v>
      </c>
      <c r="AH76" s="1" t="e">
        <f>ROUND(VLOOKUP($Q76,[1]ht!$A$2:$H$253,6,FALSE),1)</f>
        <v>#N/A</v>
      </c>
      <c r="AI76" s="1" t="e">
        <f>ROUND(VLOOKUP($Q76,[1]ht!$A$2:$H$253,7,FALSE),1)</f>
        <v>#N/A</v>
      </c>
      <c r="AJ76" s="1" t="e">
        <f>ROUND(VLOOKUP($Q76,[1]ht!$A$2:$H$253,8,FALSE),1)</f>
        <v>#N/A</v>
      </c>
    </row>
    <row r="77" spans="1:36">
      <c r="A77" s="5">
        <v>72</v>
      </c>
      <c r="B77" s="6"/>
      <c r="C77" s="6"/>
      <c r="D77" s="32"/>
      <c r="E77" s="21"/>
      <c r="F77" s="9"/>
      <c r="G77" s="31"/>
      <c r="H77" s="31"/>
      <c r="I77" s="9"/>
      <c r="J77" s="9"/>
      <c r="K77" s="24" t="str">
        <f t="shared" si="9"/>
        <v/>
      </c>
      <c r="L77" s="24" t="str">
        <f t="shared" si="10"/>
        <v/>
      </c>
      <c r="M77" s="24" t="str">
        <f t="shared" si="11"/>
        <v/>
      </c>
      <c r="N77" s="10" t="str">
        <f>[1]Profile!$B$2</f>
        <v>700101-1</v>
      </c>
      <c r="O77" s="11" t="e">
        <f>#REF!</f>
        <v>#REF!</v>
      </c>
      <c r="P77" s="1" t="str">
        <f t="shared" si="12"/>
        <v>0</v>
      </c>
      <c r="Q77" s="1" t="str">
        <f t="shared" si="13"/>
        <v>0</v>
      </c>
      <c r="R77" s="1" t="e">
        <f>ROUND(VLOOKUP($P77,[1]age!$A$2:$M$457,2,FALSE),1)</f>
        <v>#N/A</v>
      </c>
      <c r="S77" s="1" t="e">
        <f>ROUND(VLOOKUP($P77,[1]age!$A$2:$M$457,3,FALSE),1)</f>
        <v>#N/A</v>
      </c>
      <c r="T77" s="1" t="e">
        <f>ROUND(VLOOKUP($P77,[1]age!$A$2:$M$457,4,FALSE),1)</f>
        <v>#N/A</v>
      </c>
      <c r="U77" s="1" t="e">
        <f>ROUND(VLOOKUP($P77,[1]age!$A$2:$M$457,5,FALSE),1)</f>
        <v>#N/A</v>
      </c>
      <c r="V77" s="1" t="e">
        <f>ROUND(VLOOKUP($P77,[1]age!$A$2:$M$457,6,FALSE),1)</f>
        <v>#N/A</v>
      </c>
      <c r="W77" s="1" t="e">
        <f>ROUND(VLOOKUP($P77,[1]age!$A$2:$M$457,7,FALSE),1)</f>
        <v>#N/A</v>
      </c>
      <c r="X77" s="1" t="e">
        <f>ROUND(VLOOKUP($P77,[1]age!$A$2:$M$457,8,FALSE),1)</f>
        <v>#N/A</v>
      </c>
      <c r="Y77" s="1" t="e">
        <f>ROUND(VLOOKUP($P77,[1]age!$A$2:$M$457,9,FALSE),1)</f>
        <v>#N/A</v>
      </c>
      <c r="Z77" s="1" t="e">
        <f>ROUND(VLOOKUP($P77,[1]age!$A$2:$M$457,10,FALSE),1)</f>
        <v>#N/A</v>
      </c>
      <c r="AA77" s="1" t="e">
        <f>ROUND(VLOOKUP($P77,[1]age!$A$2:$M$457,11,FALSE),1)</f>
        <v>#N/A</v>
      </c>
      <c r="AB77" s="1" t="e">
        <f>ROUND(VLOOKUP($P77,[1]age!$A$2:$M$457,12,FALSE),1)</f>
        <v>#N/A</v>
      </c>
      <c r="AC77" s="1" t="e">
        <f>ROUND(VLOOKUP($P77,[1]age!$A$2:$M$457,13,FALSE),1)</f>
        <v>#N/A</v>
      </c>
      <c r="AD77" s="1" t="e">
        <f>ROUND(VLOOKUP($Q77,[1]ht!$A$2:$H$253,2,FALSE),1)</f>
        <v>#N/A</v>
      </c>
      <c r="AE77" s="1" t="e">
        <f>ROUND(VLOOKUP($Q77,[1]ht!$A$2:$H$253,3,FALSE),1)</f>
        <v>#N/A</v>
      </c>
      <c r="AF77" s="1" t="e">
        <f>ROUND(VLOOKUP($Q77,[1]ht!$A$2:$H$253,4,FALSE),1)</f>
        <v>#N/A</v>
      </c>
      <c r="AG77" s="1" t="e">
        <f>ROUND(VLOOKUP($Q77,[1]ht!$A$2:$H$253,5,FALSE),1)</f>
        <v>#N/A</v>
      </c>
      <c r="AH77" s="1" t="e">
        <f>ROUND(VLOOKUP($Q77,[1]ht!$A$2:$H$253,6,FALSE),1)</f>
        <v>#N/A</v>
      </c>
      <c r="AI77" s="1" t="e">
        <f>ROUND(VLOOKUP($Q77,[1]ht!$A$2:$H$253,7,FALSE),1)</f>
        <v>#N/A</v>
      </c>
      <c r="AJ77" s="1" t="e">
        <f>ROUND(VLOOKUP($Q77,[1]ht!$A$2:$H$253,8,FALSE),1)</f>
        <v>#N/A</v>
      </c>
    </row>
    <row r="78" spans="1:36">
      <c r="A78" s="5">
        <v>73</v>
      </c>
      <c r="B78" s="6"/>
      <c r="C78" s="6"/>
      <c r="D78" s="32"/>
      <c r="E78" s="21"/>
      <c r="F78" s="9"/>
      <c r="G78" s="31"/>
      <c r="H78" s="31"/>
      <c r="I78" s="9"/>
      <c r="J78" s="9"/>
      <c r="K78" s="24" t="str">
        <f t="shared" si="9"/>
        <v/>
      </c>
      <c r="L78" s="24" t="str">
        <f t="shared" si="10"/>
        <v/>
      </c>
      <c r="M78" s="24" t="str">
        <f t="shared" si="11"/>
        <v/>
      </c>
      <c r="N78" s="10" t="str">
        <f>[1]Profile!$B$2</f>
        <v>700101-1</v>
      </c>
      <c r="O78" s="11" t="e">
        <f>#REF!</f>
        <v>#REF!</v>
      </c>
      <c r="P78" s="1" t="str">
        <f t="shared" si="12"/>
        <v>0</v>
      </c>
      <c r="Q78" s="1" t="str">
        <f t="shared" si="13"/>
        <v>0</v>
      </c>
      <c r="R78" s="1" t="e">
        <f>ROUND(VLOOKUP($P78,[1]age!$A$2:$M$457,2,FALSE),1)</f>
        <v>#N/A</v>
      </c>
      <c r="S78" s="1" t="e">
        <f>ROUND(VLOOKUP($P78,[1]age!$A$2:$M$457,3,FALSE),1)</f>
        <v>#N/A</v>
      </c>
      <c r="T78" s="1" t="e">
        <f>ROUND(VLOOKUP($P78,[1]age!$A$2:$M$457,4,FALSE),1)</f>
        <v>#N/A</v>
      </c>
      <c r="U78" s="1" t="e">
        <f>ROUND(VLOOKUP($P78,[1]age!$A$2:$M$457,5,FALSE),1)</f>
        <v>#N/A</v>
      </c>
      <c r="V78" s="1" t="e">
        <f>ROUND(VLOOKUP($P78,[1]age!$A$2:$M$457,6,FALSE),1)</f>
        <v>#N/A</v>
      </c>
      <c r="W78" s="1" t="e">
        <f>ROUND(VLOOKUP($P78,[1]age!$A$2:$M$457,7,FALSE),1)</f>
        <v>#N/A</v>
      </c>
      <c r="X78" s="1" t="e">
        <f>ROUND(VLOOKUP($P78,[1]age!$A$2:$M$457,8,FALSE),1)</f>
        <v>#N/A</v>
      </c>
      <c r="Y78" s="1" t="e">
        <f>ROUND(VLOOKUP($P78,[1]age!$A$2:$M$457,9,FALSE),1)</f>
        <v>#N/A</v>
      </c>
      <c r="Z78" s="1" t="e">
        <f>ROUND(VLOOKUP($P78,[1]age!$A$2:$M$457,10,FALSE),1)</f>
        <v>#N/A</v>
      </c>
      <c r="AA78" s="1" t="e">
        <f>ROUND(VLOOKUP($P78,[1]age!$A$2:$M$457,11,FALSE),1)</f>
        <v>#N/A</v>
      </c>
      <c r="AB78" s="1" t="e">
        <f>ROUND(VLOOKUP($P78,[1]age!$A$2:$M$457,12,FALSE),1)</f>
        <v>#N/A</v>
      </c>
      <c r="AC78" s="1" t="e">
        <f>ROUND(VLOOKUP($P78,[1]age!$A$2:$M$457,13,FALSE),1)</f>
        <v>#N/A</v>
      </c>
      <c r="AD78" s="1" t="e">
        <f>ROUND(VLOOKUP($Q78,[1]ht!$A$2:$H$253,2,FALSE),1)</f>
        <v>#N/A</v>
      </c>
      <c r="AE78" s="1" t="e">
        <f>ROUND(VLOOKUP($Q78,[1]ht!$A$2:$H$253,3,FALSE),1)</f>
        <v>#N/A</v>
      </c>
      <c r="AF78" s="1" t="e">
        <f>ROUND(VLOOKUP($Q78,[1]ht!$A$2:$H$253,4,FALSE),1)</f>
        <v>#N/A</v>
      </c>
      <c r="AG78" s="1" t="e">
        <f>ROUND(VLOOKUP($Q78,[1]ht!$A$2:$H$253,5,FALSE),1)</f>
        <v>#N/A</v>
      </c>
      <c r="AH78" s="1" t="e">
        <f>ROUND(VLOOKUP($Q78,[1]ht!$A$2:$H$253,6,FALSE),1)</f>
        <v>#N/A</v>
      </c>
      <c r="AI78" s="1" t="e">
        <f>ROUND(VLOOKUP($Q78,[1]ht!$A$2:$H$253,7,FALSE),1)</f>
        <v>#N/A</v>
      </c>
      <c r="AJ78" s="1" t="e">
        <f>ROUND(VLOOKUP($Q78,[1]ht!$A$2:$H$253,8,FALSE),1)</f>
        <v>#N/A</v>
      </c>
    </row>
    <row r="79" spans="1:36">
      <c r="A79" s="5">
        <v>74</v>
      </c>
      <c r="B79" s="6"/>
      <c r="C79" s="6"/>
      <c r="D79" s="32"/>
      <c r="E79" s="21"/>
      <c r="F79" s="9"/>
      <c r="G79" s="31"/>
      <c r="H79" s="31"/>
      <c r="I79" s="9"/>
      <c r="J79" s="9"/>
      <c r="K79" s="24" t="str">
        <f t="shared" si="9"/>
        <v/>
      </c>
      <c r="L79" s="24" t="str">
        <f t="shared" si="10"/>
        <v/>
      </c>
      <c r="M79" s="24" t="str">
        <f t="shared" si="11"/>
        <v/>
      </c>
      <c r="N79" s="10" t="str">
        <f>[1]Profile!$B$2</f>
        <v>700101-1</v>
      </c>
      <c r="O79" s="11" t="e">
        <f>#REF!</f>
        <v>#REF!</v>
      </c>
      <c r="P79" s="1" t="str">
        <f t="shared" si="12"/>
        <v>0</v>
      </c>
      <c r="Q79" s="1" t="str">
        <f t="shared" si="13"/>
        <v>0</v>
      </c>
      <c r="R79" s="1" t="e">
        <f>ROUND(VLOOKUP($P79,[1]age!$A$2:$M$457,2,FALSE),1)</f>
        <v>#N/A</v>
      </c>
      <c r="S79" s="1" t="e">
        <f>ROUND(VLOOKUP($P79,[1]age!$A$2:$M$457,3,FALSE),1)</f>
        <v>#N/A</v>
      </c>
      <c r="T79" s="1" t="e">
        <f>ROUND(VLOOKUP($P79,[1]age!$A$2:$M$457,4,FALSE),1)</f>
        <v>#N/A</v>
      </c>
      <c r="U79" s="1" t="e">
        <f>ROUND(VLOOKUP($P79,[1]age!$A$2:$M$457,5,FALSE),1)</f>
        <v>#N/A</v>
      </c>
      <c r="V79" s="1" t="e">
        <f>ROUND(VLOOKUP($P79,[1]age!$A$2:$M$457,6,FALSE),1)</f>
        <v>#N/A</v>
      </c>
      <c r="W79" s="1" t="e">
        <f>ROUND(VLOOKUP($P79,[1]age!$A$2:$M$457,7,FALSE),1)</f>
        <v>#N/A</v>
      </c>
      <c r="X79" s="1" t="e">
        <f>ROUND(VLOOKUP($P79,[1]age!$A$2:$M$457,8,FALSE),1)</f>
        <v>#N/A</v>
      </c>
      <c r="Y79" s="1" t="e">
        <f>ROUND(VLOOKUP($P79,[1]age!$A$2:$M$457,9,FALSE),1)</f>
        <v>#N/A</v>
      </c>
      <c r="Z79" s="1" t="e">
        <f>ROUND(VLOOKUP($P79,[1]age!$A$2:$M$457,10,FALSE),1)</f>
        <v>#N/A</v>
      </c>
      <c r="AA79" s="1" t="e">
        <f>ROUND(VLOOKUP($P79,[1]age!$A$2:$M$457,11,FALSE),1)</f>
        <v>#N/A</v>
      </c>
      <c r="AB79" s="1" t="e">
        <f>ROUND(VLOOKUP($P79,[1]age!$A$2:$M$457,12,FALSE),1)</f>
        <v>#N/A</v>
      </c>
      <c r="AC79" s="1" t="e">
        <f>ROUND(VLOOKUP($P79,[1]age!$A$2:$M$457,13,FALSE),1)</f>
        <v>#N/A</v>
      </c>
      <c r="AD79" s="1" t="e">
        <f>ROUND(VLOOKUP($Q79,[1]ht!$A$2:$H$253,2,FALSE),1)</f>
        <v>#N/A</v>
      </c>
      <c r="AE79" s="1" t="e">
        <f>ROUND(VLOOKUP($Q79,[1]ht!$A$2:$H$253,3,FALSE),1)</f>
        <v>#N/A</v>
      </c>
      <c r="AF79" s="1" t="e">
        <f>ROUND(VLOOKUP($Q79,[1]ht!$A$2:$H$253,4,FALSE),1)</f>
        <v>#N/A</v>
      </c>
      <c r="AG79" s="1" t="e">
        <f>ROUND(VLOOKUP($Q79,[1]ht!$A$2:$H$253,5,FALSE),1)</f>
        <v>#N/A</v>
      </c>
      <c r="AH79" s="1" t="e">
        <f>ROUND(VLOOKUP($Q79,[1]ht!$A$2:$H$253,6,FALSE),1)</f>
        <v>#N/A</v>
      </c>
      <c r="AI79" s="1" t="e">
        <f>ROUND(VLOOKUP($Q79,[1]ht!$A$2:$H$253,7,FALSE),1)</f>
        <v>#N/A</v>
      </c>
      <c r="AJ79" s="1" t="e">
        <f>ROUND(VLOOKUP($Q79,[1]ht!$A$2:$H$253,8,FALSE),1)</f>
        <v>#N/A</v>
      </c>
    </row>
    <row r="80" spans="1:36">
      <c r="A80" s="5">
        <v>75</v>
      </c>
      <c r="B80" s="6"/>
      <c r="C80" s="6"/>
      <c r="D80" s="32"/>
      <c r="E80" s="21"/>
      <c r="F80" s="9"/>
      <c r="G80" s="31"/>
      <c r="H80" s="31"/>
      <c r="I80" s="9"/>
      <c r="J80" s="9"/>
      <c r="K80" s="24" t="str">
        <f t="shared" si="9"/>
        <v/>
      </c>
      <c r="L80" s="24" t="str">
        <f t="shared" si="10"/>
        <v/>
      </c>
      <c r="M80" s="24" t="str">
        <f t="shared" si="11"/>
        <v/>
      </c>
      <c r="N80" s="10" t="str">
        <f>[1]Profile!$B$2</f>
        <v>700101-1</v>
      </c>
      <c r="O80" s="11" t="e">
        <f>#REF!</f>
        <v>#REF!</v>
      </c>
      <c r="P80" s="1" t="str">
        <f t="shared" si="12"/>
        <v>0</v>
      </c>
      <c r="Q80" s="1" t="str">
        <f t="shared" si="13"/>
        <v>0</v>
      </c>
      <c r="R80" s="1" t="e">
        <f>ROUND(VLOOKUP($P80,[1]age!$A$2:$M$457,2,FALSE),1)</f>
        <v>#N/A</v>
      </c>
      <c r="S80" s="1" t="e">
        <f>ROUND(VLOOKUP($P80,[1]age!$A$2:$M$457,3,FALSE),1)</f>
        <v>#N/A</v>
      </c>
      <c r="T80" s="1" t="e">
        <f>ROUND(VLOOKUP($P80,[1]age!$A$2:$M$457,4,FALSE),1)</f>
        <v>#N/A</v>
      </c>
      <c r="U80" s="1" t="e">
        <f>ROUND(VLOOKUP($P80,[1]age!$A$2:$M$457,5,FALSE),1)</f>
        <v>#N/A</v>
      </c>
      <c r="V80" s="1" t="e">
        <f>ROUND(VLOOKUP($P80,[1]age!$A$2:$M$457,6,FALSE),1)</f>
        <v>#N/A</v>
      </c>
      <c r="W80" s="1" t="e">
        <f>ROUND(VLOOKUP($P80,[1]age!$A$2:$M$457,7,FALSE),1)</f>
        <v>#N/A</v>
      </c>
      <c r="X80" s="1" t="e">
        <f>ROUND(VLOOKUP($P80,[1]age!$A$2:$M$457,8,FALSE),1)</f>
        <v>#N/A</v>
      </c>
      <c r="Y80" s="1" t="e">
        <f>ROUND(VLOOKUP($P80,[1]age!$A$2:$M$457,9,FALSE),1)</f>
        <v>#N/A</v>
      </c>
      <c r="Z80" s="1" t="e">
        <f>ROUND(VLOOKUP($P80,[1]age!$A$2:$M$457,10,FALSE),1)</f>
        <v>#N/A</v>
      </c>
      <c r="AA80" s="1" t="e">
        <f>ROUND(VLOOKUP($P80,[1]age!$A$2:$M$457,11,FALSE),1)</f>
        <v>#N/A</v>
      </c>
      <c r="AB80" s="1" t="e">
        <f>ROUND(VLOOKUP($P80,[1]age!$A$2:$M$457,12,FALSE),1)</f>
        <v>#N/A</v>
      </c>
      <c r="AC80" s="1" t="e">
        <f>ROUND(VLOOKUP($P80,[1]age!$A$2:$M$457,13,FALSE),1)</f>
        <v>#N/A</v>
      </c>
      <c r="AD80" s="1" t="e">
        <f>ROUND(VLOOKUP($Q80,[1]ht!$A$2:$H$253,2,FALSE),1)</f>
        <v>#N/A</v>
      </c>
      <c r="AE80" s="1" t="e">
        <f>ROUND(VLOOKUP($Q80,[1]ht!$A$2:$H$253,3,FALSE),1)</f>
        <v>#N/A</v>
      </c>
      <c r="AF80" s="1" t="e">
        <f>ROUND(VLOOKUP($Q80,[1]ht!$A$2:$H$253,4,FALSE),1)</f>
        <v>#N/A</v>
      </c>
      <c r="AG80" s="1" t="e">
        <f>ROUND(VLOOKUP($Q80,[1]ht!$A$2:$H$253,5,FALSE),1)</f>
        <v>#N/A</v>
      </c>
      <c r="AH80" s="1" t="e">
        <f>ROUND(VLOOKUP($Q80,[1]ht!$A$2:$H$253,6,FALSE),1)</f>
        <v>#N/A</v>
      </c>
      <c r="AI80" s="1" t="e">
        <f>ROUND(VLOOKUP($Q80,[1]ht!$A$2:$H$253,7,FALSE),1)</f>
        <v>#N/A</v>
      </c>
      <c r="AJ80" s="1" t="e">
        <f>ROUND(VLOOKUP($Q80,[1]ht!$A$2:$H$253,8,FALSE),1)</f>
        <v>#N/A</v>
      </c>
    </row>
    <row r="81" spans="1:36">
      <c r="A81" s="5">
        <v>76</v>
      </c>
      <c r="B81" s="6"/>
      <c r="C81" s="6"/>
      <c r="D81" s="32"/>
      <c r="E81" s="21"/>
      <c r="F81" s="9"/>
      <c r="G81" s="31"/>
      <c r="H81" s="31"/>
      <c r="I81" s="9"/>
      <c r="J81" s="9"/>
      <c r="K81" s="24" t="str">
        <f t="shared" si="9"/>
        <v/>
      </c>
      <c r="L81" s="24" t="str">
        <f t="shared" si="10"/>
        <v/>
      </c>
      <c r="M81" s="24" t="str">
        <f t="shared" si="11"/>
        <v/>
      </c>
      <c r="N81" s="10" t="str">
        <f>[1]Profile!$B$2</f>
        <v>700101-1</v>
      </c>
      <c r="O81" s="11" t="e">
        <f>#REF!</f>
        <v>#REF!</v>
      </c>
      <c r="P81" s="1" t="str">
        <f t="shared" si="12"/>
        <v>0</v>
      </c>
      <c r="Q81" s="1" t="str">
        <f t="shared" si="13"/>
        <v>0</v>
      </c>
      <c r="R81" s="1" t="e">
        <f>ROUND(VLOOKUP($P81,[1]age!$A$2:$M$457,2,FALSE),1)</f>
        <v>#N/A</v>
      </c>
      <c r="S81" s="1" t="e">
        <f>ROUND(VLOOKUP($P81,[1]age!$A$2:$M$457,3,FALSE),1)</f>
        <v>#N/A</v>
      </c>
      <c r="T81" s="1" t="e">
        <f>ROUND(VLOOKUP($P81,[1]age!$A$2:$M$457,4,FALSE),1)</f>
        <v>#N/A</v>
      </c>
      <c r="U81" s="1" t="e">
        <f>ROUND(VLOOKUP($P81,[1]age!$A$2:$M$457,5,FALSE),1)</f>
        <v>#N/A</v>
      </c>
      <c r="V81" s="1" t="e">
        <f>ROUND(VLOOKUP($P81,[1]age!$A$2:$M$457,6,FALSE),1)</f>
        <v>#N/A</v>
      </c>
      <c r="W81" s="1" t="e">
        <f>ROUND(VLOOKUP($P81,[1]age!$A$2:$M$457,7,FALSE),1)</f>
        <v>#N/A</v>
      </c>
      <c r="X81" s="1" t="e">
        <f>ROUND(VLOOKUP($P81,[1]age!$A$2:$M$457,8,FALSE),1)</f>
        <v>#N/A</v>
      </c>
      <c r="Y81" s="1" t="e">
        <f>ROUND(VLOOKUP($P81,[1]age!$A$2:$M$457,9,FALSE),1)</f>
        <v>#N/A</v>
      </c>
      <c r="Z81" s="1" t="e">
        <f>ROUND(VLOOKUP($P81,[1]age!$A$2:$M$457,10,FALSE),1)</f>
        <v>#N/A</v>
      </c>
      <c r="AA81" s="1" t="e">
        <f>ROUND(VLOOKUP($P81,[1]age!$A$2:$M$457,11,FALSE),1)</f>
        <v>#N/A</v>
      </c>
      <c r="AB81" s="1" t="e">
        <f>ROUND(VLOOKUP($P81,[1]age!$A$2:$M$457,12,FALSE),1)</f>
        <v>#N/A</v>
      </c>
      <c r="AC81" s="1" t="e">
        <f>ROUND(VLOOKUP($P81,[1]age!$A$2:$M$457,13,FALSE),1)</f>
        <v>#N/A</v>
      </c>
      <c r="AD81" s="1" t="e">
        <f>ROUND(VLOOKUP($Q81,[1]ht!$A$2:$H$253,2,FALSE),1)</f>
        <v>#N/A</v>
      </c>
      <c r="AE81" s="1" t="e">
        <f>ROUND(VLOOKUP($Q81,[1]ht!$A$2:$H$253,3,FALSE),1)</f>
        <v>#N/A</v>
      </c>
      <c r="AF81" s="1" t="e">
        <f>ROUND(VLOOKUP($Q81,[1]ht!$A$2:$H$253,4,FALSE),1)</f>
        <v>#N/A</v>
      </c>
      <c r="AG81" s="1" t="e">
        <f>ROUND(VLOOKUP($Q81,[1]ht!$A$2:$H$253,5,FALSE),1)</f>
        <v>#N/A</v>
      </c>
      <c r="AH81" s="1" t="e">
        <f>ROUND(VLOOKUP($Q81,[1]ht!$A$2:$H$253,6,FALSE),1)</f>
        <v>#N/A</v>
      </c>
      <c r="AI81" s="1" t="e">
        <f>ROUND(VLOOKUP($Q81,[1]ht!$A$2:$H$253,7,FALSE),1)</f>
        <v>#N/A</v>
      </c>
      <c r="AJ81" s="1" t="e">
        <f>ROUND(VLOOKUP($Q81,[1]ht!$A$2:$H$253,8,FALSE),1)</f>
        <v>#N/A</v>
      </c>
    </row>
    <row r="82" spans="1:36">
      <c r="A82" s="5">
        <v>77</v>
      </c>
      <c r="B82" s="6"/>
      <c r="C82" s="6"/>
      <c r="D82" s="32"/>
      <c r="E82" s="21"/>
      <c r="F82" s="9"/>
      <c r="G82" s="31"/>
      <c r="H82" s="31"/>
      <c r="I82" s="9"/>
      <c r="J82" s="9"/>
      <c r="K82" s="24" t="str">
        <f t="shared" si="9"/>
        <v/>
      </c>
      <c r="L82" s="24" t="str">
        <f t="shared" si="10"/>
        <v/>
      </c>
      <c r="M82" s="24" t="str">
        <f t="shared" si="11"/>
        <v/>
      </c>
      <c r="N82" s="10" t="str">
        <f>[1]Profile!$B$2</f>
        <v>700101-1</v>
      </c>
      <c r="O82" s="11" t="e">
        <f>#REF!</f>
        <v>#REF!</v>
      </c>
      <c r="P82" s="1" t="str">
        <f t="shared" si="12"/>
        <v>0</v>
      </c>
      <c r="Q82" s="1" t="str">
        <f t="shared" si="13"/>
        <v>0</v>
      </c>
      <c r="R82" s="1" t="e">
        <f>ROUND(VLOOKUP($P82,[1]age!$A$2:$M$457,2,FALSE),1)</f>
        <v>#N/A</v>
      </c>
      <c r="S82" s="1" t="e">
        <f>ROUND(VLOOKUP($P82,[1]age!$A$2:$M$457,3,FALSE),1)</f>
        <v>#N/A</v>
      </c>
      <c r="T82" s="1" t="e">
        <f>ROUND(VLOOKUP($P82,[1]age!$A$2:$M$457,4,FALSE),1)</f>
        <v>#N/A</v>
      </c>
      <c r="U82" s="1" t="e">
        <f>ROUND(VLOOKUP($P82,[1]age!$A$2:$M$457,5,FALSE),1)</f>
        <v>#N/A</v>
      </c>
      <c r="V82" s="1" t="e">
        <f>ROUND(VLOOKUP($P82,[1]age!$A$2:$M$457,6,FALSE),1)</f>
        <v>#N/A</v>
      </c>
      <c r="W82" s="1" t="e">
        <f>ROUND(VLOOKUP($P82,[1]age!$A$2:$M$457,7,FALSE),1)</f>
        <v>#N/A</v>
      </c>
      <c r="X82" s="1" t="e">
        <f>ROUND(VLOOKUP($P82,[1]age!$A$2:$M$457,8,FALSE),1)</f>
        <v>#N/A</v>
      </c>
      <c r="Y82" s="1" t="e">
        <f>ROUND(VLOOKUP($P82,[1]age!$A$2:$M$457,9,FALSE),1)</f>
        <v>#N/A</v>
      </c>
      <c r="Z82" s="1" t="e">
        <f>ROUND(VLOOKUP($P82,[1]age!$A$2:$M$457,10,FALSE),1)</f>
        <v>#N/A</v>
      </c>
      <c r="AA82" s="1" t="e">
        <f>ROUND(VLOOKUP($P82,[1]age!$A$2:$M$457,11,FALSE),1)</f>
        <v>#N/A</v>
      </c>
      <c r="AB82" s="1" t="e">
        <f>ROUND(VLOOKUP($P82,[1]age!$A$2:$M$457,12,FALSE),1)</f>
        <v>#N/A</v>
      </c>
      <c r="AC82" s="1" t="e">
        <f>ROUND(VLOOKUP($P82,[1]age!$A$2:$M$457,13,FALSE),1)</f>
        <v>#N/A</v>
      </c>
      <c r="AD82" s="1" t="e">
        <f>ROUND(VLOOKUP($Q82,[1]ht!$A$2:$H$253,2,FALSE),1)</f>
        <v>#N/A</v>
      </c>
      <c r="AE82" s="1" t="e">
        <f>ROUND(VLOOKUP($Q82,[1]ht!$A$2:$H$253,3,FALSE),1)</f>
        <v>#N/A</v>
      </c>
      <c r="AF82" s="1" t="e">
        <f>ROUND(VLOOKUP($Q82,[1]ht!$A$2:$H$253,4,FALSE),1)</f>
        <v>#N/A</v>
      </c>
      <c r="AG82" s="1" t="e">
        <f>ROUND(VLOOKUP($Q82,[1]ht!$A$2:$H$253,5,FALSE),1)</f>
        <v>#N/A</v>
      </c>
      <c r="AH82" s="1" t="e">
        <f>ROUND(VLOOKUP($Q82,[1]ht!$A$2:$H$253,6,FALSE),1)</f>
        <v>#N/A</v>
      </c>
      <c r="AI82" s="1" t="e">
        <f>ROUND(VLOOKUP($Q82,[1]ht!$A$2:$H$253,7,FALSE),1)</f>
        <v>#N/A</v>
      </c>
      <c r="AJ82" s="1" t="e">
        <f>ROUND(VLOOKUP($Q82,[1]ht!$A$2:$H$253,8,FALSE),1)</f>
        <v>#N/A</v>
      </c>
    </row>
    <row r="83" spans="1:36">
      <c r="A83" s="5">
        <v>78</v>
      </c>
      <c r="B83" s="6"/>
      <c r="C83" s="6"/>
      <c r="D83" s="32"/>
      <c r="E83" s="21"/>
      <c r="F83" s="9"/>
      <c r="G83" s="31"/>
      <c r="H83" s="31"/>
      <c r="I83" s="9"/>
      <c r="J83" s="9"/>
      <c r="K83" s="24" t="str">
        <f t="shared" si="9"/>
        <v/>
      </c>
      <c r="L83" s="24" t="str">
        <f t="shared" si="10"/>
        <v/>
      </c>
      <c r="M83" s="24" t="str">
        <f t="shared" si="11"/>
        <v/>
      </c>
      <c r="N83" s="10" t="str">
        <f>[1]Profile!$B$2</f>
        <v>700101-1</v>
      </c>
      <c r="O83" s="11" t="e">
        <f>#REF!</f>
        <v>#REF!</v>
      </c>
      <c r="P83" s="1" t="str">
        <f t="shared" si="12"/>
        <v>0</v>
      </c>
      <c r="Q83" s="1" t="str">
        <f t="shared" si="13"/>
        <v>0</v>
      </c>
      <c r="R83" s="1" t="e">
        <f>ROUND(VLOOKUP($P83,[1]age!$A$2:$M$457,2,FALSE),1)</f>
        <v>#N/A</v>
      </c>
      <c r="S83" s="1" t="e">
        <f>ROUND(VLOOKUP($P83,[1]age!$A$2:$M$457,3,FALSE),1)</f>
        <v>#N/A</v>
      </c>
      <c r="T83" s="1" t="e">
        <f>ROUND(VLOOKUP($P83,[1]age!$A$2:$M$457,4,FALSE),1)</f>
        <v>#N/A</v>
      </c>
      <c r="U83" s="1" t="e">
        <f>ROUND(VLOOKUP($P83,[1]age!$A$2:$M$457,5,FALSE),1)</f>
        <v>#N/A</v>
      </c>
      <c r="V83" s="1" t="e">
        <f>ROUND(VLOOKUP($P83,[1]age!$A$2:$M$457,6,FALSE),1)</f>
        <v>#N/A</v>
      </c>
      <c r="W83" s="1" t="e">
        <f>ROUND(VLOOKUP($P83,[1]age!$A$2:$M$457,7,FALSE),1)</f>
        <v>#N/A</v>
      </c>
      <c r="X83" s="1" t="e">
        <f>ROUND(VLOOKUP($P83,[1]age!$A$2:$M$457,8,FALSE),1)</f>
        <v>#N/A</v>
      </c>
      <c r="Y83" s="1" t="e">
        <f>ROUND(VLOOKUP($P83,[1]age!$A$2:$M$457,9,FALSE),1)</f>
        <v>#N/A</v>
      </c>
      <c r="Z83" s="1" t="e">
        <f>ROUND(VLOOKUP($P83,[1]age!$A$2:$M$457,10,FALSE),1)</f>
        <v>#N/A</v>
      </c>
      <c r="AA83" s="1" t="e">
        <f>ROUND(VLOOKUP($P83,[1]age!$A$2:$M$457,11,FALSE),1)</f>
        <v>#N/A</v>
      </c>
      <c r="AB83" s="1" t="e">
        <f>ROUND(VLOOKUP($P83,[1]age!$A$2:$M$457,12,FALSE),1)</f>
        <v>#N/A</v>
      </c>
      <c r="AC83" s="1" t="e">
        <f>ROUND(VLOOKUP($P83,[1]age!$A$2:$M$457,13,FALSE),1)</f>
        <v>#N/A</v>
      </c>
      <c r="AD83" s="1" t="e">
        <f>ROUND(VLOOKUP($Q83,[1]ht!$A$2:$H$253,2,FALSE),1)</f>
        <v>#N/A</v>
      </c>
      <c r="AE83" s="1" t="e">
        <f>ROUND(VLOOKUP($Q83,[1]ht!$A$2:$H$253,3,FALSE),1)</f>
        <v>#N/A</v>
      </c>
      <c r="AF83" s="1" t="e">
        <f>ROUND(VLOOKUP($Q83,[1]ht!$A$2:$H$253,4,FALSE),1)</f>
        <v>#N/A</v>
      </c>
      <c r="AG83" s="1" t="e">
        <f>ROUND(VLOOKUP($Q83,[1]ht!$A$2:$H$253,5,FALSE),1)</f>
        <v>#N/A</v>
      </c>
      <c r="AH83" s="1" t="e">
        <f>ROUND(VLOOKUP($Q83,[1]ht!$A$2:$H$253,6,FALSE),1)</f>
        <v>#N/A</v>
      </c>
      <c r="AI83" s="1" t="e">
        <f>ROUND(VLOOKUP($Q83,[1]ht!$A$2:$H$253,7,FALSE),1)</f>
        <v>#N/A</v>
      </c>
      <c r="AJ83" s="1" t="e">
        <f>ROUND(VLOOKUP($Q83,[1]ht!$A$2:$H$253,8,FALSE),1)</f>
        <v>#N/A</v>
      </c>
    </row>
    <row r="84" spans="1:36">
      <c r="A84" s="5">
        <v>79</v>
      </c>
      <c r="B84" s="6"/>
      <c r="C84" s="6"/>
      <c r="D84" s="32"/>
      <c r="E84" s="21"/>
      <c r="F84" s="9"/>
      <c r="G84" s="31"/>
      <c r="H84" s="31"/>
      <c r="I84" s="9"/>
      <c r="J84" s="9"/>
      <c r="K84" s="24" t="str">
        <f t="shared" si="9"/>
        <v/>
      </c>
      <c r="L84" s="24" t="str">
        <f t="shared" si="10"/>
        <v/>
      </c>
      <c r="M84" s="24" t="str">
        <f t="shared" si="11"/>
        <v/>
      </c>
      <c r="N84" s="10" t="str">
        <f>[1]Profile!$B$2</f>
        <v>700101-1</v>
      </c>
      <c r="O84" s="11" t="e">
        <f>#REF!</f>
        <v>#REF!</v>
      </c>
      <c r="P84" s="1" t="str">
        <f t="shared" si="12"/>
        <v>0</v>
      </c>
      <c r="Q84" s="1" t="str">
        <f t="shared" si="13"/>
        <v>0</v>
      </c>
      <c r="R84" s="1" t="e">
        <f>ROUND(VLOOKUP($P84,[1]age!$A$2:$M$457,2,FALSE),1)</f>
        <v>#N/A</v>
      </c>
      <c r="S84" s="1" t="e">
        <f>ROUND(VLOOKUP($P84,[1]age!$A$2:$M$457,3,FALSE),1)</f>
        <v>#N/A</v>
      </c>
      <c r="T84" s="1" t="e">
        <f>ROUND(VLOOKUP($P84,[1]age!$A$2:$M$457,4,FALSE),1)</f>
        <v>#N/A</v>
      </c>
      <c r="U84" s="1" t="e">
        <f>ROUND(VLOOKUP($P84,[1]age!$A$2:$M$457,5,FALSE),1)</f>
        <v>#N/A</v>
      </c>
      <c r="V84" s="1" t="e">
        <f>ROUND(VLOOKUP($P84,[1]age!$A$2:$M$457,6,FALSE),1)</f>
        <v>#N/A</v>
      </c>
      <c r="W84" s="1" t="e">
        <f>ROUND(VLOOKUP($P84,[1]age!$A$2:$M$457,7,FALSE),1)</f>
        <v>#N/A</v>
      </c>
      <c r="X84" s="1" t="e">
        <f>ROUND(VLOOKUP($P84,[1]age!$A$2:$M$457,8,FALSE),1)</f>
        <v>#N/A</v>
      </c>
      <c r="Y84" s="1" t="e">
        <f>ROUND(VLOOKUP($P84,[1]age!$A$2:$M$457,9,FALSE),1)</f>
        <v>#N/A</v>
      </c>
      <c r="Z84" s="1" t="e">
        <f>ROUND(VLOOKUP($P84,[1]age!$A$2:$M$457,10,FALSE),1)</f>
        <v>#N/A</v>
      </c>
      <c r="AA84" s="1" t="e">
        <f>ROUND(VLOOKUP($P84,[1]age!$A$2:$M$457,11,FALSE),1)</f>
        <v>#N/A</v>
      </c>
      <c r="AB84" s="1" t="e">
        <f>ROUND(VLOOKUP($P84,[1]age!$A$2:$M$457,12,FALSE),1)</f>
        <v>#N/A</v>
      </c>
      <c r="AC84" s="1" t="e">
        <f>ROUND(VLOOKUP($P84,[1]age!$A$2:$M$457,13,FALSE),1)</f>
        <v>#N/A</v>
      </c>
      <c r="AD84" s="1" t="e">
        <f>ROUND(VLOOKUP($Q84,[1]ht!$A$2:$H$253,2,FALSE),1)</f>
        <v>#N/A</v>
      </c>
      <c r="AE84" s="1" t="e">
        <f>ROUND(VLOOKUP($Q84,[1]ht!$A$2:$H$253,3,FALSE),1)</f>
        <v>#N/A</v>
      </c>
      <c r="AF84" s="1" t="e">
        <f>ROUND(VLOOKUP($Q84,[1]ht!$A$2:$H$253,4,FALSE),1)</f>
        <v>#N/A</v>
      </c>
      <c r="AG84" s="1" t="e">
        <f>ROUND(VLOOKUP($Q84,[1]ht!$A$2:$H$253,5,FALSE),1)</f>
        <v>#N/A</v>
      </c>
      <c r="AH84" s="1" t="e">
        <f>ROUND(VLOOKUP($Q84,[1]ht!$A$2:$H$253,6,FALSE),1)</f>
        <v>#N/A</v>
      </c>
      <c r="AI84" s="1" t="e">
        <f>ROUND(VLOOKUP($Q84,[1]ht!$A$2:$H$253,7,FALSE),1)</f>
        <v>#N/A</v>
      </c>
      <c r="AJ84" s="1" t="e">
        <f>ROUND(VLOOKUP($Q84,[1]ht!$A$2:$H$253,8,FALSE),1)</f>
        <v>#N/A</v>
      </c>
    </row>
    <row r="85" spans="1:36">
      <c r="A85" s="5">
        <v>80</v>
      </c>
      <c r="B85" s="6"/>
      <c r="C85" s="6"/>
      <c r="D85" s="32"/>
      <c r="E85" s="21"/>
      <c r="F85" s="9"/>
      <c r="G85" s="31"/>
      <c r="H85" s="31"/>
      <c r="I85" s="9"/>
      <c r="J85" s="9"/>
      <c r="K85" s="24" t="str">
        <f t="shared" si="9"/>
        <v/>
      </c>
      <c r="L85" s="24" t="str">
        <f t="shared" si="10"/>
        <v/>
      </c>
      <c r="M85" s="24" t="str">
        <f t="shared" si="11"/>
        <v/>
      </c>
      <c r="N85" s="10" t="str">
        <f>[1]Profile!$B$2</f>
        <v>700101-1</v>
      </c>
      <c r="O85" s="11" t="e">
        <f>#REF!</f>
        <v>#REF!</v>
      </c>
      <c r="P85" s="1" t="str">
        <f t="shared" si="12"/>
        <v>0</v>
      </c>
      <c r="Q85" s="1" t="str">
        <f t="shared" si="13"/>
        <v>0</v>
      </c>
      <c r="R85" s="1" t="e">
        <f>ROUND(VLOOKUP($P85,[1]age!$A$2:$M$457,2,FALSE),1)</f>
        <v>#N/A</v>
      </c>
      <c r="S85" s="1" t="e">
        <f>ROUND(VLOOKUP($P85,[1]age!$A$2:$M$457,3,FALSE),1)</f>
        <v>#N/A</v>
      </c>
      <c r="T85" s="1" t="e">
        <f>ROUND(VLOOKUP($P85,[1]age!$A$2:$M$457,4,FALSE),1)</f>
        <v>#N/A</v>
      </c>
      <c r="U85" s="1" t="e">
        <f>ROUND(VLOOKUP($P85,[1]age!$A$2:$M$457,5,FALSE),1)</f>
        <v>#N/A</v>
      </c>
      <c r="V85" s="1" t="e">
        <f>ROUND(VLOOKUP($P85,[1]age!$A$2:$M$457,6,FALSE),1)</f>
        <v>#N/A</v>
      </c>
      <c r="W85" s="1" t="e">
        <f>ROUND(VLOOKUP($P85,[1]age!$A$2:$M$457,7,FALSE),1)</f>
        <v>#N/A</v>
      </c>
      <c r="X85" s="1" t="e">
        <f>ROUND(VLOOKUP($P85,[1]age!$A$2:$M$457,8,FALSE),1)</f>
        <v>#N/A</v>
      </c>
      <c r="Y85" s="1" t="e">
        <f>ROUND(VLOOKUP($P85,[1]age!$A$2:$M$457,9,FALSE),1)</f>
        <v>#N/A</v>
      </c>
      <c r="Z85" s="1" t="e">
        <f>ROUND(VLOOKUP($P85,[1]age!$A$2:$M$457,10,FALSE),1)</f>
        <v>#N/A</v>
      </c>
      <c r="AA85" s="1" t="e">
        <f>ROUND(VLOOKUP($P85,[1]age!$A$2:$M$457,11,FALSE),1)</f>
        <v>#N/A</v>
      </c>
      <c r="AB85" s="1" t="e">
        <f>ROUND(VLOOKUP($P85,[1]age!$A$2:$M$457,12,FALSE),1)</f>
        <v>#N/A</v>
      </c>
      <c r="AC85" s="1" t="e">
        <f>ROUND(VLOOKUP($P85,[1]age!$A$2:$M$457,13,FALSE),1)</f>
        <v>#N/A</v>
      </c>
      <c r="AD85" s="1" t="e">
        <f>ROUND(VLOOKUP($Q85,[1]ht!$A$2:$H$253,2,FALSE),1)</f>
        <v>#N/A</v>
      </c>
      <c r="AE85" s="1" t="e">
        <f>ROUND(VLOOKUP($Q85,[1]ht!$A$2:$H$253,3,FALSE),1)</f>
        <v>#N/A</v>
      </c>
      <c r="AF85" s="1" t="e">
        <f>ROUND(VLOOKUP($Q85,[1]ht!$A$2:$H$253,4,FALSE),1)</f>
        <v>#N/A</v>
      </c>
      <c r="AG85" s="1" t="e">
        <f>ROUND(VLOOKUP($Q85,[1]ht!$A$2:$H$253,5,FALSE),1)</f>
        <v>#N/A</v>
      </c>
      <c r="AH85" s="1" t="e">
        <f>ROUND(VLOOKUP($Q85,[1]ht!$A$2:$H$253,6,FALSE),1)</f>
        <v>#N/A</v>
      </c>
      <c r="AI85" s="1" t="e">
        <f>ROUND(VLOOKUP($Q85,[1]ht!$A$2:$H$253,7,FALSE),1)</f>
        <v>#N/A</v>
      </c>
      <c r="AJ85" s="1" t="e">
        <f>ROUND(VLOOKUP($Q85,[1]ht!$A$2:$H$253,8,FALSE),1)</f>
        <v>#N/A</v>
      </c>
    </row>
    <row r="86" spans="1:36">
      <c r="A86" s="5">
        <v>81</v>
      </c>
      <c r="B86" s="6"/>
      <c r="C86" s="6"/>
      <c r="D86" s="32"/>
      <c r="E86" s="21"/>
      <c r="F86" s="9"/>
      <c r="G86" s="31"/>
      <c r="H86" s="31"/>
      <c r="I86" s="9"/>
      <c r="J86" s="9"/>
      <c r="K86" s="24" t="str">
        <f t="shared" si="9"/>
        <v/>
      </c>
      <c r="L86" s="24" t="str">
        <f t="shared" si="10"/>
        <v/>
      </c>
      <c r="M86" s="24" t="str">
        <f t="shared" si="11"/>
        <v/>
      </c>
      <c r="N86" s="10" t="str">
        <f>[1]Profile!$B$2</f>
        <v>700101-1</v>
      </c>
      <c r="O86" s="11" t="e">
        <f>#REF!</f>
        <v>#REF!</v>
      </c>
      <c r="P86" s="1" t="str">
        <f t="shared" si="12"/>
        <v>0</v>
      </c>
      <c r="Q86" s="1" t="str">
        <f t="shared" si="13"/>
        <v>0</v>
      </c>
      <c r="R86" s="1" t="e">
        <f>ROUND(VLOOKUP($P86,[1]age!$A$2:$M$457,2,FALSE),1)</f>
        <v>#N/A</v>
      </c>
      <c r="S86" s="1" t="e">
        <f>ROUND(VLOOKUP($P86,[1]age!$A$2:$M$457,3,FALSE),1)</f>
        <v>#N/A</v>
      </c>
      <c r="T86" s="1" t="e">
        <f>ROUND(VLOOKUP($P86,[1]age!$A$2:$M$457,4,FALSE),1)</f>
        <v>#N/A</v>
      </c>
      <c r="U86" s="1" t="e">
        <f>ROUND(VLOOKUP($P86,[1]age!$A$2:$M$457,5,FALSE),1)</f>
        <v>#N/A</v>
      </c>
      <c r="V86" s="1" t="e">
        <f>ROUND(VLOOKUP($P86,[1]age!$A$2:$M$457,6,FALSE),1)</f>
        <v>#N/A</v>
      </c>
      <c r="W86" s="1" t="e">
        <f>ROUND(VLOOKUP($P86,[1]age!$A$2:$M$457,7,FALSE),1)</f>
        <v>#N/A</v>
      </c>
      <c r="X86" s="1" t="e">
        <f>ROUND(VLOOKUP($P86,[1]age!$A$2:$M$457,8,FALSE),1)</f>
        <v>#N/A</v>
      </c>
      <c r="Y86" s="1" t="e">
        <f>ROUND(VLOOKUP($P86,[1]age!$A$2:$M$457,9,FALSE),1)</f>
        <v>#N/A</v>
      </c>
      <c r="Z86" s="1" t="e">
        <f>ROUND(VLOOKUP($P86,[1]age!$A$2:$M$457,10,FALSE),1)</f>
        <v>#N/A</v>
      </c>
      <c r="AA86" s="1" t="e">
        <f>ROUND(VLOOKUP($P86,[1]age!$A$2:$M$457,11,FALSE),1)</f>
        <v>#N/A</v>
      </c>
      <c r="AB86" s="1" t="e">
        <f>ROUND(VLOOKUP($P86,[1]age!$A$2:$M$457,12,FALSE),1)</f>
        <v>#N/A</v>
      </c>
      <c r="AC86" s="1" t="e">
        <f>ROUND(VLOOKUP($P86,[1]age!$A$2:$M$457,13,FALSE),1)</f>
        <v>#N/A</v>
      </c>
      <c r="AD86" s="1" t="e">
        <f>ROUND(VLOOKUP($Q86,[1]ht!$A$2:$H$253,2,FALSE),1)</f>
        <v>#N/A</v>
      </c>
      <c r="AE86" s="1" t="e">
        <f>ROUND(VLOOKUP($Q86,[1]ht!$A$2:$H$253,3,FALSE),1)</f>
        <v>#N/A</v>
      </c>
      <c r="AF86" s="1" t="e">
        <f>ROUND(VLOOKUP($Q86,[1]ht!$A$2:$H$253,4,FALSE),1)</f>
        <v>#N/A</v>
      </c>
      <c r="AG86" s="1" t="e">
        <f>ROUND(VLOOKUP($Q86,[1]ht!$A$2:$H$253,5,FALSE),1)</f>
        <v>#N/A</v>
      </c>
      <c r="AH86" s="1" t="e">
        <f>ROUND(VLOOKUP($Q86,[1]ht!$A$2:$H$253,6,FALSE),1)</f>
        <v>#N/A</v>
      </c>
      <c r="AI86" s="1" t="e">
        <f>ROUND(VLOOKUP($Q86,[1]ht!$A$2:$H$253,7,FALSE),1)</f>
        <v>#N/A</v>
      </c>
      <c r="AJ86" s="1" t="e">
        <f>ROUND(VLOOKUP($Q86,[1]ht!$A$2:$H$253,8,FALSE),1)</f>
        <v>#N/A</v>
      </c>
    </row>
    <row r="87" spans="1:36">
      <c r="A87" s="5">
        <v>82</v>
      </c>
      <c r="B87" s="6"/>
      <c r="C87" s="6"/>
      <c r="D87" s="32"/>
      <c r="E87" s="21"/>
      <c r="F87" s="9"/>
      <c r="G87" s="31"/>
      <c r="H87" s="31"/>
      <c r="I87" s="9"/>
      <c r="J87" s="9"/>
      <c r="K87" s="24" t="str">
        <f t="shared" si="9"/>
        <v/>
      </c>
      <c r="L87" s="24" t="str">
        <f t="shared" si="10"/>
        <v/>
      </c>
      <c r="M87" s="24" t="str">
        <f t="shared" si="11"/>
        <v/>
      </c>
      <c r="N87" s="10" t="str">
        <f>[1]Profile!$B$2</f>
        <v>700101-1</v>
      </c>
      <c r="O87" s="11" t="e">
        <f>#REF!</f>
        <v>#REF!</v>
      </c>
      <c r="P87" s="1" t="str">
        <f t="shared" si="12"/>
        <v>0</v>
      </c>
      <c r="Q87" s="1" t="str">
        <f t="shared" si="13"/>
        <v>0</v>
      </c>
      <c r="R87" s="1" t="e">
        <f>ROUND(VLOOKUP($P87,[1]age!$A$2:$M$457,2,FALSE),1)</f>
        <v>#N/A</v>
      </c>
      <c r="S87" s="1" t="e">
        <f>ROUND(VLOOKUP($P87,[1]age!$A$2:$M$457,3,FALSE),1)</f>
        <v>#N/A</v>
      </c>
      <c r="T87" s="1" t="e">
        <f>ROUND(VLOOKUP($P87,[1]age!$A$2:$M$457,4,FALSE),1)</f>
        <v>#N/A</v>
      </c>
      <c r="U87" s="1" t="e">
        <f>ROUND(VLOOKUP($P87,[1]age!$A$2:$M$457,5,FALSE),1)</f>
        <v>#N/A</v>
      </c>
      <c r="V87" s="1" t="e">
        <f>ROUND(VLOOKUP($P87,[1]age!$A$2:$M$457,6,FALSE),1)</f>
        <v>#N/A</v>
      </c>
      <c r="W87" s="1" t="e">
        <f>ROUND(VLOOKUP($P87,[1]age!$A$2:$M$457,7,FALSE),1)</f>
        <v>#N/A</v>
      </c>
      <c r="X87" s="1" t="e">
        <f>ROUND(VLOOKUP($P87,[1]age!$A$2:$M$457,8,FALSE),1)</f>
        <v>#N/A</v>
      </c>
      <c r="Y87" s="1" t="e">
        <f>ROUND(VLOOKUP($P87,[1]age!$A$2:$M$457,9,FALSE),1)</f>
        <v>#N/A</v>
      </c>
      <c r="Z87" s="1" t="e">
        <f>ROUND(VLOOKUP($P87,[1]age!$A$2:$M$457,10,FALSE),1)</f>
        <v>#N/A</v>
      </c>
      <c r="AA87" s="1" t="e">
        <f>ROUND(VLOOKUP($P87,[1]age!$A$2:$M$457,11,FALSE),1)</f>
        <v>#N/A</v>
      </c>
      <c r="AB87" s="1" t="e">
        <f>ROUND(VLOOKUP($P87,[1]age!$A$2:$M$457,12,FALSE),1)</f>
        <v>#N/A</v>
      </c>
      <c r="AC87" s="1" t="e">
        <f>ROUND(VLOOKUP($P87,[1]age!$A$2:$M$457,13,FALSE),1)</f>
        <v>#N/A</v>
      </c>
      <c r="AD87" s="1" t="e">
        <f>ROUND(VLOOKUP($Q87,[1]ht!$A$2:$H$253,2,FALSE),1)</f>
        <v>#N/A</v>
      </c>
      <c r="AE87" s="1" t="e">
        <f>ROUND(VLOOKUP($Q87,[1]ht!$A$2:$H$253,3,FALSE),1)</f>
        <v>#N/A</v>
      </c>
      <c r="AF87" s="1" t="e">
        <f>ROUND(VLOOKUP($Q87,[1]ht!$A$2:$H$253,4,FALSE),1)</f>
        <v>#N/A</v>
      </c>
      <c r="AG87" s="1" t="e">
        <f>ROUND(VLOOKUP($Q87,[1]ht!$A$2:$H$253,5,FALSE),1)</f>
        <v>#N/A</v>
      </c>
      <c r="AH87" s="1" t="e">
        <f>ROUND(VLOOKUP($Q87,[1]ht!$A$2:$H$253,6,FALSE),1)</f>
        <v>#N/A</v>
      </c>
      <c r="AI87" s="1" t="e">
        <f>ROUND(VLOOKUP($Q87,[1]ht!$A$2:$H$253,7,FALSE),1)</f>
        <v>#N/A</v>
      </c>
      <c r="AJ87" s="1" t="e">
        <f>ROUND(VLOOKUP($Q87,[1]ht!$A$2:$H$253,8,FALSE),1)</f>
        <v>#N/A</v>
      </c>
    </row>
    <row r="88" spans="1:36">
      <c r="A88" s="5">
        <v>83</v>
      </c>
      <c r="B88" s="6"/>
      <c r="C88" s="6"/>
      <c r="D88" s="32"/>
      <c r="E88" s="21"/>
      <c r="F88" s="9"/>
      <c r="G88" s="31"/>
      <c r="H88" s="31"/>
      <c r="I88" s="9"/>
      <c r="J88" s="9"/>
      <c r="K88" s="24" t="str">
        <f t="shared" si="9"/>
        <v/>
      </c>
      <c r="L88" s="24" t="str">
        <f t="shared" si="10"/>
        <v/>
      </c>
      <c r="M88" s="24" t="str">
        <f t="shared" si="11"/>
        <v/>
      </c>
      <c r="N88" s="10" t="str">
        <f>[1]Profile!$B$2</f>
        <v>700101-1</v>
      </c>
      <c r="O88" s="11" t="e">
        <f>#REF!</f>
        <v>#REF!</v>
      </c>
      <c r="P88" s="1" t="str">
        <f t="shared" si="12"/>
        <v>0</v>
      </c>
      <c r="Q88" s="1" t="str">
        <f t="shared" si="13"/>
        <v>0</v>
      </c>
      <c r="R88" s="1" t="e">
        <f>ROUND(VLOOKUP($P88,[1]age!$A$2:$M$457,2,FALSE),1)</f>
        <v>#N/A</v>
      </c>
      <c r="S88" s="1" t="e">
        <f>ROUND(VLOOKUP($P88,[1]age!$A$2:$M$457,3,FALSE),1)</f>
        <v>#N/A</v>
      </c>
      <c r="T88" s="1" t="e">
        <f>ROUND(VLOOKUP($P88,[1]age!$A$2:$M$457,4,FALSE),1)</f>
        <v>#N/A</v>
      </c>
      <c r="U88" s="1" t="e">
        <f>ROUND(VLOOKUP($P88,[1]age!$A$2:$M$457,5,FALSE),1)</f>
        <v>#N/A</v>
      </c>
      <c r="V88" s="1" t="e">
        <f>ROUND(VLOOKUP($P88,[1]age!$A$2:$M$457,6,FALSE),1)</f>
        <v>#N/A</v>
      </c>
      <c r="W88" s="1" t="e">
        <f>ROUND(VLOOKUP($P88,[1]age!$A$2:$M$457,7,FALSE),1)</f>
        <v>#N/A</v>
      </c>
      <c r="X88" s="1" t="e">
        <f>ROUND(VLOOKUP($P88,[1]age!$A$2:$M$457,8,FALSE),1)</f>
        <v>#N/A</v>
      </c>
      <c r="Y88" s="1" t="e">
        <f>ROUND(VLOOKUP($P88,[1]age!$A$2:$M$457,9,FALSE),1)</f>
        <v>#N/A</v>
      </c>
      <c r="Z88" s="1" t="e">
        <f>ROUND(VLOOKUP($P88,[1]age!$A$2:$M$457,10,FALSE),1)</f>
        <v>#N/A</v>
      </c>
      <c r="AA88" s="1" t="e">
        <f>ROUND(VLOOKUP($P88,[1]age!$A$2:$M$457,11,FALSE),1)</f>
        <v>#N/A</v>
      </c>
      <c r="AB88" s="1" t="e">
        <f>ROUND(VLOOKUP($P88,[1]age!$A$2:$M$457,12,FALSE),1)</f>
        <v>#N/A</v>
      </c>
      <c r="AC88" s="1" t="e">
        <f>ROUND(VLOOKUP($P88,[1]age!$A$2:$M$457,13,FALSE),1)</f>
        <v>#N/A</v>
      </c>
      <c r="AD88" s="1" t="e">
        <f>ROUND(VLOOKUP($Q88,[1]ht!$A$2:$H$253,2,FALSE),1)</f>
        <v>#N/A</v>
      </c>
      <c r="AE88" s="1" t="e">
        <f>ROUND(VLOOKUP($Q88,[1]ht!$A$2:$H$253,3,FALSE),1)</f>
        <v>#N/A</v>
      </c>
      <c r="AF88" s="1" t="e">
        <f>ROUND(VLOOKUP($Q88,[1]ht!$A$2:$H$253,4,FALSE),1)</f>
        <v>#N/A</v>
      </c>
      <c r="AG88" s="1" t="e">
        <f>ROUND(VLOOKUP($Q88,[1]ht!$A$2:$H$253,5,FALSE),1)</f>
        <v>#N/A</v>
      </c>
      <c r="AH88" s="1" t="e">
        <f>ROUND(VLOOKUP($Q88,[1]ht!$A$2:$H$253,6,FALSE),1)</f>
        <v>#N/A</v>
      </c>
      <c r="AI88" s="1" t="e">
        <f>ROUND(VLOOKUP($Q88,[1]ht!$A$2:$H$253,7,FALSE),1)</f>
        <v>#N/A</v>
      </c>
      <c r="AJ88" s="1" t="e">
        <f>ROUND(VLOOKUP($Q88,[1]ht!$A$2:$H$253,8,FALSE),1)</f>
        <v>#N/A</v>
      </c>
    </row>
    <row r="89" spans="1:36">
      <c r="A89" s="5">
        <v>84</v>
      </c>
      <c r="B89" s="6"/>
      <c r="C89" s="6"/>
      <c r="D89" s="32"/>
      <c r="E89" s="21"/>
      <c r="F89" s="9"/>
      <c r="G89" s="31"/>
      <c r="H89" s="31"/>
      <c r="I89" s="9"/>
      <c r="J89" s="9"/>
      <c r="K89" s="24" t="str">
        <f t="shared" si="9"/>
        <v/>
      </c>
      <c r="L89" s="24" t="str">
        <f t="shared" si="10"/>
        <v/>
      </c>
      <c r="M89" s="24" t="str">
        <f t="shared" si="11"/>
        <v/>
      </c>
      <c r="N89" s="10" t="str">
        <f>[1]Profile!$B$2</f>
        <v>700101-1</v>
      </c>
      <c r="O89" s="11" t="e">
        <f>#REF!</f>
        <v>#REF!</v>
      </c>
      <c r="P89" s="1" t="str">
        <f t="shared" si="12"/>
        <v>0</v>
      </c>
      <c r="Q89" s="1" t="str">
        <f t="shared" si="13"/>
        <v>0</v>
      </c>
      <c r="R89" s="1" t="e">
        <f>ROUND(VLOOKUP($P89,[1]age!$A$2:$M$457,2,FALSE),1)</f>
        <v>#N/A</v>
      </c>
      <c r="S89" s="1" t="e">
        <f>ROUND(VLOOKUP($P89,[1]age!$A$2:$M$457,3,FALSE),1)</f>
        <v>#N/A</v>
      </c>
      <c r="T89" s="1" t="e">
        <f>ROUND(VLOOKUP($P89,[1]age!$A$2:$M$457,4,FALSE),1)</f>
        <v>#N/A</v>
      </c>
      <c r="U89" s="1" t="e">
        <f>ROUND(VLOOKUP($P89,[1]age!$A$2:$M$457,5,FALSE),1)</f>
        <v>#N/A</v>
      </c>
      <c r="V89" s="1" t="e">
        <f>ROUND(VLOOKUP($P89,[1]age!$A$2:$M$457,6,FALSE),1)</f>
        <v>#N/A</v>
      </c>
      <c r="W89" s="1" t="e">
        <f>ROUND(VLOOKUP($P89,[1]age!$A$2:$M$457,7,FALSE),1)</f>
        <v>#N/A</v>
      </c>
      <c r="X89" s="1" t="e">
        <f>ROUND(VLOOKUP($P89,[1]age!$A$2:$M$457,8,FALSE),1)</f>
        <v>#N/A</v>
      </c>
      <c r="Y89" s="1" t="e">
        <f>ROUND(VLOOKUP($P89,[1]age!$A$2:$M$457,9,FALSE),1)</f>
        <v>#N/A</v>
      </c>
      <c r="Z89" s="1" t="e">
        <f>ROUND(VLOOKUP($P89,[1]age!$A$2:$M$457,10,FALSE),1)</f>
        <v>#N/A</v>
      </c>
      <c r="AA89" s="1" t="e">
        <f>ROUND(VLOOKUP($P89,[1]age!$A$2:$M$457,11,FALSE),1)</f>
        <v>#N/A</v>
      </c>
      <c r="AB89" s="1" t="e">
        <f>ROUND(VLOOKUP($P89,[1]age!$A$2:$M$457,12,FALSE),1)</f>
        <v>#N/A</v>
      </c>
      <c r="AC89" s="1" t="e">
        <f>ROUND(VLOOKUP($P89,[1]age!$A$2:$M$457,13,FALSE),1)</f>
        <v>#N/A</v>
      </c>
      <c r="AD89" s="1" t="e">
        <f>ROUND(VLOOKUP($Q89,[1]ht!$A$2:$H$253,2,FALSE),1)</f>
        <v>#N/A</v>
      </c>
      <c r="AE89" s="1" t="e">
        <f>ROUND(VLOOKUP($Q89,[1]ht!$A$2:$H$253,3,FALSE),1)</f>
        <v>#N/A</v>
      </c>
      <c r="AF89" s="1" t="e">
        <f>ROUND(VLOOKUP($Q89,[1]ht!$A$2:$H$253,4,FALSE),1)</f>
        <v>#N/A</v>
      </c>
      <c r="AG89" s="1" t="e">
        <f>ROUND(VLOOKUP($Q89,[1]ht!$A$2:$H$253,5,FALSE),1)</f>
        <v>#N/A</v>
      </c>
      <c r="AH89" s="1" t="e">
        <f>ROUND(VLOOKUP($Q89,[1]ht!$A$2:$H$253,6,FALSE),1)</f>
        <v>#N/A</v>
      </c>
      <c r="AI89" s="1" t="e">
        <f>ROUND(VLOOKUP($Q89,[1]ht!$A$2:$H$253,7,FALSE),1)</f>
        <v>#N/A</v>
      </c>
      <c r="AJ89" s="1" t="e">
        <f>ROUND(VLOOKUP($Q89,[1]ht!$A$2:$H$253,8,FALSE),1)</f>
        <v>#N/A</v>
      </c>
    </row>
    <row r="90" spans="1:36">
      <c r="A90" s="5">
        <v>85</v>
      </c>
      <c r="B90" s="6"/>
      <c r="C90" s="6"/>
      <c r="D90" s="32"/>
      <c r="E90" s="21"/>
      <c r="F90" s="9"/>
      <c r="G90" s="31"/>
      <c r="H90" s="31"/>
      <c r="I90" s="9"/>
      <c r="J90" s="9"/>
      <c r="K90" s="24" t="str">
        <f t="shared" si="9"/>
        <v/>
      </c>
      <c r="L90" s="24" t="str">
        <f t="shared" si="10"/>
        <v/>
      </c>
      <c r="M90" s="24" t="str">
        <f t="shared" si="11"/>
        <v/>
      </c>
      <c r="N90" s="10" t="str">
        <f>[1]Profile!$B$2</f>
        <v>700101-1</v>
      </c>
      <c r="O90" s="11" t="e">
        <f>#REF!</f>
        <v>#REF!</v>
      </c>
      <c r="P90" s="1" t="str">
        <f t="shared" si="12"/>
        <v>0</v>
      </c>
      <c r="Q90" s="1" t="str">
        <f t="shared" si="13"/>
        <v>0</v>
      </c>
      <c r="R90" s="1" t="e">
        <f>ROUND(VLOOKUP($P90,[1]age!$A$2:$M$457,2,FALSE),1)</f>
        <v>#N/A</v>
      </c>
      <c r="S90" s="1" t="e">
        <f>ROUND(VLOOKUP($P90,[1]age!$A$2:$M$457,3,FALSE),1)</f>
        <v>#N/A</v>
      </c>
      <c r="T90" s="1" t="e">
        <f>ROUND(VLOOKUP($P90,[1]age!$A$2:$M$457,4,FALSE),1)</f>
        <v>#N/A</v>
      </c>
      <c r="U90" s="1" t="e">
        <f>ROUND(VLOOKUP($P90,[1]age!$A$2:$M$457,5,FALSE),1)</f>
        <v>#N/A</v>
      </c>
      <c r="V90" s="1" t="e">
        <f>ROUND(VLOOKUP($P90,[1]age!$A$2:$M$457,6,FALSE),1)</f>
        <v>#N/A</v>
      </c>
      <c r="W90" s="1" t="e">
        <f>ROUND(VLOOKUP($P90,[1]age!$A$2:$M$457,7,FALSE),1)</f>
        <v>#N/A</v>
      </c>
      <c r="X90" s="1" t="e">
        <f>ROUND(VLOOKUP($P90,[1]age!$A$2:$M$457,8,FALSE),1)</f>
        <v>#N/A</v>
      </c>
      <c r="Y90" s="1" t="e">
        <f>ROUND(VLOOKUP($P90,[1]age!$A$2:$M$457,9,FALSE),1)</f>
        <v>#N/A</v>
      </c>
      <c r="Z90" s="1" t="e">
        <f>ROUND(VLOOKUP($P90,[1]age!$A$2:$M$457,10,FALSE),1)</f>
        <v>#N/A</v>
      </c>
      <c r="AA90" s="1" t="e">
        <f>ROUND(VLOOKUP($P90,[1]age!$A$2:$M$457,11,FALSE),1)</f>
        <v>#N/A</v>
      </c>
      <c r="AB90" s="1" t="e">
        <f>ROUND(VLOOKUP($P90,[1]age!$A$2:$M$457,12,FALSE),1)</f>
        <v>#N/A</v>
      </c>
      <c r="AC90" s="1" t="e">
        <f>ROUND(VLOOKUP($P90,[1]age!$A$2:$M$457,13,FALSE),1)</f>
        <v>#N/A</v>
      </c>
      <c r="AD90" s="1" t="e">
        <f>ROUND(VLOOKUP($Q90,[1]ht!$A$2:$H$253,2,FALSE),1)</f>
        <v>#N/A</v>
      </c>
      <c r="AE90" s="1" t="e">
        <f>ROUND(VLOOKUP($Q90,[1]ht!$A$2:$H$253,3,FALSE),1)</f>
        <v>#N/A</v>
      </c>
      <c r="AF90" s="1" t="e">
        <f>ROUND(VLOOKUP($Q90,[1]ht!$A$2:$H$253,4,FALSE),1)</f>
        <v>#N/A</v>
      </c>
      <c r="AG90" s="1" t="e">
        <f>ROUND(VLOOKUP($Q90,[1]ht!$A$2:$H$253,5,FALSE),1)</f>
        <v>#N/A</v>
      </c>
      <c r="AH90" s="1" t="e">
        <f>ROUND(VLOOKUP($Q90,[1]ht!$A$2:$H$253,6,FALSE),1)</f>
        <v>#N/A</v>
      </c>
      <c r="AI90" s="1" t="e">
        <f>ROUND(VLOOKUP($Q90,[1]ht!$A$2:$H$253,7,FALSE),1)</f>
        <v>#N/A</v>
      </c>
      <c r="AJ90" s="1" t="e">
        <f>ROUND(VLOOKUP($Q90,[1]ht!$A$2:$H$253,8,FALSE),1)</f>
        <v>#N/A</v>
      </c>
    </row>
    <row r="91" spans="1:36">
      <c r="A91" s="5">
        <v>86</v>
      </c>
      <c r="B91" s="6"/>
      <c r="C91" s="6"/>
      <c r="D91" s="32"/>
      <c r="E91" s="21"/>
      <c r="F91" s="9"/>
      <c r="G91" s="31"/>
      <c r="H91" s="31"/>
      <c r="I91" s="9"/>
      <c r="J91" s="9"/>
      <c r="K91" s="24" t="str">
        <f t="shared" si="9"/>
        <v/>
      </c>
      <c r="L91" s="24" t="str">
        <f t="shared" si="10"/>
        <v/>
      </c>
      <c r="M91" s="24" t="str">
        <f t="shared" si="11"/>
        <v/>
      </c>
      <c r="N91" s="10" t="str">
        <f>[1]Profile!$B$2</f>
        <v>700101-1</v>
      </c>
      <c r="O91" s="11" t="e">
        <f>#REF!</f>
        <v>#REF!</v>
      </c>
      <c r="P91" s="1" t="str">
        <f t="shared" si="12"/>
        <v>0</v>
      </c>
      <c r="Q91" s="1" t="str">
        <f t="shared" si="13"/>
        <v>0</v>
      </c>
      <c r="R91" s="1" t="e">
        <f>ROUND(VLOOKUP($P91,[1]age!$A$2:$M$457,2,FALSE),1)</f>
        <v>#N/A</v>
      </c>
      <c r="S91" s="1" t="e">
        <f>ROUND(VLOOKUP($P91,[1]age!$A$2:$M$457,3,FALSE),1)</f>
        <v>#N/A</v>
      </c>
      <c r="T91" s="1" t="e">
        <f>ROUND(VLOOKUP($P91,[1]age!$A$2:$M$457,4,FALSE),1)</f>
        <v>#N/A</v>
      </c>
      <c r="U91" s="1" t="e">
        <f>ROUND(VLOOKUP($P91,[1]age!$A$2:$M$457,5,FALSE),1)</f>
        <v>#N/A</v>
      </c>
      <c r="V91" s="1" t="e">
        <f>ROUND(VLOOKUP($P91,[1]age!$A$2:$M$457,6,FALSE),1)</f>
        <v>#N/A</v>
      </c>
      <c r="W91" s="1" t="e">
        <f>ROUND(VLOOKUP($P91,[1]age!$A$2:$M$457,7,FALSE),1)</f>
        <v>#N/A</v>
      </c>
      <c r="X91" s="1" t="e">
        <f>ROUND(VLOOKUP($P91,[1]age!$A$2:$M$457,8,FALSE),1)</f>
        <v>#N/A</v>
      </c>
      <c r="Y91" s="1" t="e">
        <f>ROUND(VLOOKUP($P91,[1]age!$A$2:$M$457,9,FALSE),1)</f>
        <v>#N/A</v>
      </c>
      <c r="Z91" s="1" t="e">
        <f>ROUND(VLOOKUP($P91,[1]age!$A$2:$M$457,10,FALSE),1)</f>
        <v>#N/A</v>
      </c>
      <c r="AA91" s="1" t="e">
        <f>ROUND(VLOOKUP($P91,[1]age!$A$2:$M$457,11,FALSE),1)</f>
        <v>#N/A</v>
      </c>
      <c r="AB91" s="1" t="e">
        <f>ROUND(VLOOKUP($P91,[1]age!$A$2:$M$457,12,FALSE),1)</f>
        <v>#N/A</v>
      </c>
      <c r="AC91" s="1" t="e">
        <f>ROUND(VLOOKUP($P91,[1]age!$A$2:$M$457,13,FALSE),1)</f>
        <v>#N/A</v>
      </c>
      <c r="AD91" s="1" t="e">
        <f>ROUND(VLOOKUP($Q91,[1]ht!$A$2:$H$253,2,FALSE),1)</f>
        <v>#N/A</v>
      </c>
      <c r="AE91" s="1" t="e">
        <f>ROUND(VLOOKUP($Q91,[1]ht!$A$2:$H$253,3,FALSE),1)</f>
        <v>#N/A</v>
      </c>
      <c r="AF91" s="1" t="e">
        <f>ROUND(VLOOKUP($Q91,[1]ht!$A$2:$H$253,4,FALSE),1)</f>
        <v>#N/A</v>
      </c>
      <c r="AG91" s="1" t="e">
        <f>ROUND(VLOOKUP($Q91,[1]ht!$A$2:$H$253,5,FALSE),1)</f>
        <v>#N/A</v>
      </c>
      <c r="AH91" s="1" t="e">
        <f>ROUND(VLOOKUP($Q91,[1]ht!$A$2:$H$253,6,FALSE),1)</f>
        <v>#N/A</v>
      </c>
      <c r="AI91" s="1" t="e">
        <f>ROUND(VLOOKUP($Q91,[1]ht!$A$2:$H$253,7,FALSE),1)</f>
        <v>#N/A</v>
      </c>
      <c r="AJ91" s="1" t="e">
        <f>ROUND(VLOOKUP($Q91,[1]ht!$A$2:$H$253,8,FALSE),1)</f>
        <v>#N/A</v>
      </c>
    </row>
    <row r="92" spans="1:36">
      <c r="A92" s="5">
        <v>87</v>
      </c>
      <c r="B92" s="6"/>
      <c r="C92" s="6"/>
      <c r="D92" s="32"/>
      <c r="E92" s="21"/>
      <c r="F92" s="9"/>
      <c r="G92" s="31"/>
      <c r="H92" s="31"/>
      <c r="I92" s="9"/>
      <c r="J92" s="9"/>
      <c r="K92" s="24" t="str">
        <f t="shared" si="9"/>
        <v/>
      </c>
      <c r="L92" s="24" t="str">
        <f t="shared" si="10"/>
        <v/>
      </c>
      <c r="M92" s="24" t="str">
        <f t="shared" si="11"/>
        <v/>
      </c>
      <c r="N92" s="10" t="str">
        <f>[1]Profile!$B$2</f>
        <v>700101-1</v>
      </c>
      <c r="O92" s="11" t="e">
        <f>#REF!</f>
        <v>#REF!</v>
      </c>
      <c r="P92" s="1" t="str">
        <f t="shared" si="12"/>
        <v>0</v>
      </c>
      <c r="Q92" s="1" t="str">
        <f t="shared" si="13"/>
        <v>0</v>
      </c>
      <c r="R92" s="1" t="e">
        <f>ROUND(VLOOKUP($P92,[1]age!$A$2:$M$457,2,FALSE),1)</f>
        <v>#N/A</v>
      </c>
      <c r="S92" s="1" t="e">
        <f>ROUND(VLOOKUP($P92,[1]age!$A$2:$M$457,3,FALSE),1)</f>
        <v>#N/A</v>
      </c>
      <c r="T92" s="1" t="e">
        <f>ROUND(VLOOKUP($P92,[1]age!$A$2:$M$457,4,FALSE),1)</f>
        <v>#N/A</v>
      </c>
      <c r="U92" s="1" t="e">
        <f>ROUND(VLOOKUP($P92,[1]age!$A$2:$M$457,5,FALSE),1)</f>
        <v>#N/A</v>
      </c>
      <c r="V92" s="1" t="e">
        <f>ROUND(VLOOKUP($P92,[1]age!$A$2:$M$457,6,FALSE),1)</f>
        <v>#N/A</v>
      </c>
      <c r="W92" s="1" t="e">
        <f>ROUND(VLOOKUP($P92,[1]age!$A$2:$M$457,7,FALSE),1)</f>
        <v>#N/A</v>
      </c>
      <c r="X92" s="1" t="e">
        <f>ROUND(VLOOKUP($P92,[1]age!$A$2:$M$457,8,FALSE),1)</f>
        <v>#N/A</v>
      </c>
      <c r="Y92" s="1" t="e">
        <f>ROUND(VLOOKUP($P92,[1]age!$A$2:$M$457,9,FALSE),1)</f>
        <v>#N/A</v>
      </c>
      <c r="Z92" s="1" t="e">
        <f>ROUND(VLOOKUP($P92,[1]age!$A$2:$M$457,10,FALSE),1)</f>
        <v>#N/A</v>
      </c>
      <c r="AA92" s="1" t="e">
        <f>ROUND(VLOOKUP($P92,[1]age!$A$2:$M$457,11,FALSE),1)</f>
        <v>#N/A</v>
      </c>
      <c r="AB92" s="1" t="e">
        <f>ROUND(VLOOKUP($P92,[1]age!$A$2:$M$457,12,FALSE),1)</f>
        <v>#N/A</v>
      </c>
      <c r="AC92" s="1" t="e">
        <f>ROUND(VLOOKUP($P92,[1]age!$A$2:$M$457,13,FALSE),1)</f>
        <v>#N/A</v>
      </c>
      <c r="AD92" s="1" t="e">
        <f>ROUND(VLOOKUP($Q92,[1]ht!$A$2:$H$253,2,FALSE),1)</f>
        <v>#N/A</v>
      </c>
      <c r="AE92" s="1" t="e">
        <f>ROUND(VLOOKUP($Q92,[1]ht!$A$2:$H$253,3,FALSE),1)</f>
        <v>#N/A</v>
      </c>
      <c r="AF92" s="1" t="e">
        <f>ROUND(VLOOKUP($Q92,[1]ht!$A$2:$H$253,4,FALSE),1)</f>
        <v>#N/A</v>
      </c>
      <c r="AG92" s="1" t="e">
        <f>ROUND(VLOOKUP($Q92,[1]ht!$A$2:$H$253,5,FALSE),1)</f>
        <v>#N/A</v>
      </c>
      <c r="AH92" s="1" t="e">
        <f>ROUND(VLOOKUP($Q92,[1]ht!$A$2:$H$253,6,FALSE),1)</f>
        <v>#N/A</v>
      </c>
      <c r="AI92" s="1" t="e">
        <f>ROUND(VLOOKUP($Q92,[1]ht!$A$2:$H$253,7,FALSE),1)</f>
        <v>#N/A</v>
      </c>
      <c r="AJ92" s="1" t="e">
        <f>ROUND(VLOOKUP($Q92,[1]ht!$A$2:$H$253,8,FALSE),1)</f>
        <v>#N/A</v>
      </c>
    </row>
    <row r="93" spans="1:36">
      <c r="A93" s="5">
        <v>88</v>
      </c>
      <c r="B93" s="6"/>
      <c r="C93" s="6"/>
      <c r="D93" s="32"/>
      <c r="E93" s="21"/>
      <c r="F93" s="9"/>
      <c r="G93" s="31"/>
      <c r="H93" s="31"/>
      <c r="I93" s="9"/>
      <c r="J93" s="9"/>
      <c r="K93" s="24" t="str">
        <f t="shared" si="9"/>
        <v/>
      </c>
      <c r="L93" s="24" t="str">
        <f t="shared" si="10"/>
        <v/>
      </c>
      <c r="M93" s="24" t="str">
        <f t="shared" si="11"/>
        <v/>
      </c>
      <c r="N93" s="10" t="str">
        <f>[1]Profile!$B$2</f>
        <v>700101-1</v>
      </c>
      <c r="O93" s="11" t="e">
        <f>#REF!</f>
        <v>#REF!</v>
      </c>
      <c r="P93" s="1" t="str">
        <f t="shared" si="12"/>
        <v>0</v>
      </c>
      <c r="Q93" s="1" t="str">
        <f t="shared" si="13"/>
        <v>0</v>
      </c>
      <c r="R93" s="1" t="e">
        <f>ROUND(VLOOKUP($P93,[1]age!$A$2:$M$457,2,FALSE),1)</f>
        <v>#N/A</v>
      </c>
      <c r="S93" s="1" t="e">
        <f>ROUND(VLOOKUP($P93,[1]age!$A$2:$M$457,3,FALSE),1)</f>
        <v>#N/A</v>
      </c>
      <c r="T93" s="1" t="e">
        <f>ROUND(VLOOKUP($P93,[1]age!$A$2:$M$457,4,FALSE),1)</f>
        <v>#N/A</v>
      </c>
      <c r="U93" s="1" t="e">
        <f>ROUND(VLOOKUP($P93,[1]age!$A$2:$M$457,5,FALSE),1)</f>
        <v>#N/A</v>
      </c>
      <c r="V93" s="1" t="e">
        <f>ROUND(VLOOKUP($P93,[1]age!$A$2:$M$457,6,FALSE),1)</f>
        <v>#N/A</v>
      </c>
      <c r="W93" s="1" t="e">
        <f>ROUND(VLOOKUP($P93,[1]age!$A$2:$M$457,7,FALSE),1)</f>
        <v>#N/A</v>
      </c>
      <c r="X93" s="1" t="e">
        <f>ROUND(VLOOKUP($P93,[1]age!$A$2:$M$457,8,FALSE),1)</f>
        <v>#N/A</v>
      </c>
      <c r="Y93" s="1" t="e">
        <f>ROUND(VLOOKUP($P93,[1]age!$A$2:$M$457,9,FALSE),1)</f>
        <v>#N/A</v>
      </c>
      <c r="Z93" s="1" t="e">
        <f>ROUND(VLOOKUP($P93,[1]age!$A$2:$M$457,10,FALSE),1)</f>
        <v>#N/A</v>
      </c>
      <c r="AA93" s="1" t="e">
        <f>ROUND(VLOOKUP($P93,[1]age!$A$2:$M$457,11,FALSE),1)</f>
        <v>#N/A</v>
      </c>
      <c r="AB93" s="1" t="e">
        <f>ROUND(VLOOKUP($P93,[1]age!$A$2:$M$457,12,FALSE),1)</f>
        <v>#N/A</v>
      </c>
      <c r="AC93" s="1" t="e">
        <f>ROUND(VLOOKUP($P93,[1]age!$A$2:$M$457,13,FALSE),1)</f>
        <v>#N/A</v>
      </c>
      <c r="AD93" s="1" t="e">
        <f>ROUND(VLOOKUP($Q93,[1]ht!$A$2:$H$253,2,FALSE),1)</f>
        <v>#N/A</v>
      </c>
      <c r="AE93" s="1" t="e">
        <f>ROUND(VLOOKUP($Q93,[1]ht!$A$2:$H$253,3,FALSE),1)</f>
        <v>#N/A</v>
      </c>
      <c r="AF93" s="1" t="e">
        <f>ROUND(VLOOKUP($Q93,[1]ht!$A$2:$H$253,4,FALSE),1)</f>
        <v>#N/A</v>
      </c>
      <c r="AG93" s="1" t="e">
        <f>ROUND(VLOOKUP($Q93,[1]ht!$A$2:$H$253,5,FALSE),1)</f>
        <v>#N/A</v>
      </c>
      <c r="AH93" s="1" t="e">
        <f>ROUND(VLOOKUP($Q93,[1]ht!$A$2:$H$253,6,FALSE),1)</f>
        <v>#N/A</v>
      </c>
      <c r="AI93" s="1" t="e">
        <f>ROUND(VLOOKUP($Q93,[1]ht!$A$2:$H$253,7,FALSE),1)</f>
        <v>#N/A</v>
      </c>
      <c r="AJ93" s="1" t="e">
        <f>ROUND(VLOOKUP($Q93,[1]ht!$A$2:$H$253,8,FALSE),1)</f>
        <v>#N/A</v>
      </c>
    </row>
    <row r="94" spans="1:36">
      <c r="A94" s="5">
        <v>89</v>
      </c>
      <c r="B94" s="6"/>
      <c r="C94" s="6"/>
      <c r="D94" s="32"/>
      <c r="E94" s="21"/>
      <c r="F94" s="9"/>
      <c r="G94" s="31"/>
      <c r="H94" s="31"/>
      <c r="I94" s="9"/>
      <c r="J94" s="9"/>
      <c r="K94" s="24" t="str">
        <f t="shared" si="9"/>
        <v/>
      </c>
      <c r="L94" s="24" t="str">
        <f t="shared" si="10"/>
        <v/>
      </c>
      <c r="M94" s="24" t="str">
        <f t="shared" si="11"/>
        <v/>
      </c>
      <c r="N94" s="10" t="str">
        <f>[1]Profile!$B$2</f>
        <v>700101-1</v>
      </c>
      <c r="O94" s="11" t="e">
        <f>#REF!</f>
        <v>#REF!</v>
      </c>
      <c r="P94" s="1" t="str">
        <f t="shared" si="12"/>
        <v>0</v>
      </c>
      <c r="Q94" s="1" t="str">
        <f t="shared" si="13"/>
        <v>0</v>
      </c>
      <c r="R94" s="1" t="e">
        <f>ROUND(VLOOKUP($P94,[1]age!$A$2:$M$457,2,FALSE),1)</f>
        <v>#N/A</v>
      </c>
      <c r="S94" s="1" t="e">
        <f>ROUND(VLOOKUP($P94,[1]age!$A$2:$M$457,3,FALSE),1)</f>
        <v>#N/A</v>
      </c>
      <c r="T94" s="1" t="e">
        <f>ROUND(VLOOKUP($P94,[1]age!$A$2:$M$457,4,FALSE),1)</f>
        <v>#N/A</v>
      </c>
      <c r="U94" s="1" t="e">
        <f>ROUND(VLOOKUP($P94,[1]age!$A$2:$M$457,5,FALSE),1)</f>
        <v>#N/A</v>
      </c>
      <c r="V94" s="1" t="e">
        <f>ROUND(VLOOKUP($P94,[1]age!$A$2:$M$457,6,FALSE),1)</f>
        <v>#N/A</v>
      </c>
      <c r="W94" s="1" t="e">
        <f>ROUND(VLOOKUP($P94,[1]age!$A$2:$M$457,7,FALSE),1)</f>
        <v>#N/A</v>
      </c>
      <c r="X94" s="1" t="e">
        <f>ROUND(VLOOKUP($P94,[1]age!$A$2:$M$457,8,FALSE),1)</f>
        <v>#N/A</v>
      </c>
      <c r="Y94" s="1" t="e">
        <f>ROUND(VLOOKUP($P94,[1]age!$A$2:$M$457,9,FALSE),1)</f>
        <v>#N/A</v>
      </c>
      <c r="Z94" s="1" t="e">
        <f>ROUND(VLOOKUP($P94,[1]age!$A$2:$M$457,10,FALSE),1)</f>
        <v>#N/A</v>
      </c>
      <c r="AA94" s="1" t="e">
        <f>ROUND(VLOOKUP($P94,[1]age!$A$2:$M$457,11,FALSE),1)</f>
        <v>#N/A</v>
      </c>
      <c r="AB94" s="1" t="e">
        <f>ROUND(VLOOKUP($P94,[1]age!$A$2:$M$457,12,FALSE),1)</f>
        <v>#N/A</v>
      </c>
      <c r="AC94" s="1" t="e">
        <f>ROUND(VLOOKUP($P94,[1]age!$A$2:$M$457,13,FALSE),1)</f>
        <v>#N/A</v>
      </c>
      <c r="AD94" s="1" t="e">
        <f>ROUND(VLOOKUP($Q94,[1]ht!$A$2:$H$253,2,FALSE),1)</f>
        <v>#N/A</v>
      </c>
      <c r="AE94" s="1" t="e">
        <f>ROUND(VLOOKUP($Q94,[1]ht!$A$2:$H$253,3,FALSE),1)</f>
        <v>#N/A</v>
      </c>
      <c r="AF94" s="1" t="e">
        <f>ROUND(VLOOKUP($Q94,[1]ht!$A$2:$H$253,4,FALSE),1)</f>
        <v>#N/A</v>
      </c>
      <c r="AG94" s="1" t="e">
        <f>ROUND(VLOOKUP($Q94,[1]ht!$A$2:$H$253,5,FALSE),1)</f>
        <v>#N/A</v>
      </c>
      <c r="AH94" s="1" t="e">
        <f>ROUND(VLOOKUP($Q94,[1]ht!$A$2:$H$253,6,FALSE),1)</f>
        <v>#N/A</v>
      </c>
      <c r="AI94" s="1" t="e">
        <f>ROUND(VLOOKUP($Q94,[1]ht!$A$2:$H$253,7,FALSE),1)</f>
        <v>#N/A</v>
      </c>
      <c r="AJ94" s="1" t="e">
        <f>ROUND(VLOOKUP($Q94,[1]ht!$A$2:$H$253,8,FALSE),1)</f>
        <v>#N/A</v>
      </c>
    </row>
    <row r="95" spans="1:36">
      <c r="A95" s="5">
        <v>90</v>
      </c>
      <c r="B95" s="6"/>
      <c r="C95" s="6"/>
      <c r="D95" s="32"/>
      <c r="E95" s="21"/>
      <c r="F95" s="9"/>
      <c r="G95" s="31"/>
      <c r="H95" s="31"/>
      <c r="I95" s="9"/>
      <c r="J95" s="9"/>
      <c r="K95" s="24" t="str">
        <f t="shared" si="9"/>
        <v/>
      </c>
      <c r="L95" s="24" t="str">
        <f t="shared" si="10"/>
        <v/>
      </c>
      <c r="M95" s="24" t="str">
        <f t="shared" si="11"/>
        <v/>
      </c>
      <c r="N95" s="10" t="str">
        <f>[1]Profile!$B$2</f>
        <v>700101-1</v>
      </c>
      <c r="O95" s="11" t="e">
        <f>#REF!</f>
        <v>#REF!</v>
      </c>
      <c r="P95" s="1" t="str">
        <f t="shared" si="12"/>
        <v>0</v>
      </c>
      <c r="Q95" s="1" t="str">
        <f t="shared" si="13"/>
        <v>0</v>
      </c>
      <c r="R95" s="1" t="e">
        <f>ROUND(VLOOKUP($P95,[1]age!$A$2:$M$457,2,FALSE),1)</f>
        <v>#N/A</v>
      </c>
      <c r="S95" s="1" t="e">
        <f>ROUND(VLOOKUP($P95,[1]age!$A$2:$M$457,3,FALSE),1)</f>
        <v>#N/A</v>
      </c>
      <c r="T95" s="1" t="e">
        <f>ROUND(VLOOKUP($P95,[1]age!$A$2:$M$457,4,FALSE),1)</f>
        <v>#N/A</v>
      </c>
      <c r="U95" s="1" t="e">
        <f>ROUND(VLOOKUP($P95,[1]age!$A$2:$M$457,5,FALSE),1)</f>
        <v>#N/A</v>
      </c>
      <c r="V95" s="1" t="e">
        <f>ROUND(VLOOKUP($P95,[1]age!$A$2:$M$457,6,FALSE),1)</f>
        <v>#N/A</v>
      </c>
      <c r="W95" s="1" t="e">
        <f>ROUND(VLOOKUP($P95,[1]age!$A$2:$M$457,7,FALSE),1)</f>
        <v>#N/A</v>
      </c>
      <c r="X95" s="1" t="e">
        <f>ROUND(VLOOKUP($P95,[1]age!$A$2:$M$457,8,FALSE),1)</f>
        <v>#N/A</v>
      </c>
      <c r="Y95" s="1" t="e">
        <f>ROUND(VLOOKUP($P95,[1]age!$A$2:$M$457,9,FALSE),1)</f>
        <v>#N/A</v>
      </c>
      <c r="Z95" s="1" t="e">
        <f>ROUND(VLOOKUP($P95,[1]age!$A$2:$M$457,10,FALSE),1)</f>
        <v>#N/A</v>
      </c>
      <c r="AA95" s="1" t="e">
        <f>ROUND(VLOOKUP($P95,[1]age!$A$2:$M$457,11,FALSE),1)</f>
        <v>#N/A</v>
      </c>
      <c r="AB95" s="1" t="e">
        <f>ROUND(VLOOKUP($P95,[1]age!$A$2:$M$457,12,FALSE),1)</f>
        <v>#N/A</v>
      </c>
      <c r="AC95" s="1" t="e">
        <f>ROUND(VLOOKUP($P95,[1]age!$A$2:$M$457,13,FALSE),1)</f>
        <v>#N/A</v>
      </c>
      <c r="AD95" s="1" t="e">
        <f>ROUND(VLOOKUP($Q95,[1]ht!$A$2:$H$253,2,FALSE),1)</f>
        <v>#N/A</v>
      </c>
      <c r="AE95" s="1" t="e">
        <f>ROUND(VLOOKUP($Q95,[1]ht!$A$2:$H$253,3,FALSE),1)</f>
        <v>#N/A</v>
      </c>
      <c r="AF95" s="1" t="e">
        <f>ROUND(VLOOKUP($Q95,[1]ht!$A$2:$H$253,4,FALSE),1)</f>
        <v>#N/A</v>
      </c>
      <c r="AG95" s="1" t="e">
        <f>ROUND(VLOOKUP($Q95,[1]ht!$A$2:$H$253,5,FALSE),1)</f>
        <v>#N/A</v>
      </c>
      <c r="AH95" s="1" t="e">
        <f>ROUND(VLOOKUP($Q95,[1]ht!$A$2:$H$253,6,FALSE),1)</f>
        <v>#N/A</v>
      </c>
      <c r="AI95" s="1" t="e">
        <f>ROUND(VLOOKUP($Q95,[1]ht!$A$2:$H$253,7,FALSE),1)</f>
        <v>#N/A</v>
      </c>
      <c r="AJ95" s="1" t="e">
        <f>ROUND(VLOOKUP($Q95,[1]ht!$A$2:$H$253,8,FALSE),1)</f>
        <v>#N/A</v>
      </c>
    </row>
    <row r="96" spans="1:36">
      <c r="A96" s="5">
        <v>91</v>
      </c>
      <c r="B96" s="6"/>
      <c r="C96" s="6"/>
      <c r="D96" s="32"/>
      <c r="E96" s="21"/>
      <c r="F96" s="9"/>
      <c r="G96" s="31"/>
      <c r="H96" s="31"/>
      <c r="I96" s="9"/>
      <c r="J96" s="9"/>
      <c r="K96" s="24" t="str">
        <f t="shared" si="9"/>
        <v/>
      </c>
      <c r="L96" s="24" t="str">
        <f t="shared" si="10"/>
        <v/>
      </c>
      <c r="M96" s="24" t="str">
        <f t="shared" si="11"/>
        <v/>
      </c>
      <c r="N96" s="10" t="str">
        <f>[1]Profile!$B$2</f>
        <v>700101-1</v>
      </c>
      <c r="O96" s="11" t="e">
        <f>#REF!</f>
        <v>#REF!</v>
      </c>
      <c r="P96" s="1" t="str">
        <f t="shared" si="12"/>
        <v>0</v>
      </c>
      <c r="Q96" s="1" t="str">
        <f t="shared" si="13"/>
        <v>0</v>
      </c>
      <c r="R96" s="1" t="e">
        <f>ROUND(VLOOKUP($P96,[1]age!$A$2:$M$457,2,FALSE),1)</f>
        <v>#N/A</v>
      </c>
      <c r="S96" s="1" t="e">
        <f>ROUND(VLOOKUP($P96,[1]age!$A$2:$M$457,3,FALSE),1)</f>
        <v>#N/A</v>
      </c>
      <c r="T96" s="1" t="e">
        <f>ROUND(VLOOKUP($P96,[1]age!$A$2:$M$457,4,FALSE),1)</f>
        <v>#N/A</v>
      </c>
      <c r="U96" s="1" t="e">
        <f>ROUND(VLOOKUP($P96,[1]age!$A$2:$M$457,5,FALSE),1)</f>
        <v>#N/A</v>
      </c>
      <c r="V96" s="1" t="e">
        <f>ROUND(VLOOKUP($P96,[1]age!$A$2:$M$457,6,FALSE),1)</f>
        <v>#N/A</v>
      </c>
      <c r="W96" s="1" t="e">
        <f>ROUND(VLOOKUP($P96,[1]age!$A$2:$M$457,7,FALSE),1)</f>
        <v>#N/A</v>
      </c>
      <c r="X96" s="1" t="e">
        <f>ROUND(VLOOKUP($P96,[1]age!$A$2:$M$457,8,FALSE),1)</f>
        <v>#N/A</v>
      </c>
      <c r="Y96" s="1" t="e">
        <f>ROUND(VLOOKUP($P96,[1]age!$A$2:$M$457,9,FALSE),1)</f>
        <v>#N/A</v>
      </c>
      <c r="Z96" s="1" t="e">
        <f>ROUND(VLOOKUP($P96,[1]age!$A$2:$M$457,10,FALSE),1)</f>
        <v>#N/A</v>
      </c>
      <c r="AA96" s="1" t="e">
        <f>ROUND(VLOOKUP($P96,[1]age!$A$2:$M$457,11,FALSE),1)</f>
        <v>#N/A</v>
      </c>
      <c r="AB96" s="1" t="e">
        <f>ROUND(VLOOKUP($P96,[1]age!$A$2:$M$457,12,FALSE),1)</f>
        <v>#N/A</v>
      </c>
      <c r="AC96" s="1" t="e">
        <f>ROUND(VLOOKUP($P96,[1]age!$A$2:$M$457,13,FALSE),1)</f>
        <v>#N/A</v>
      </c>
      <c r="AD96" s="1" t="e">
        <f>ROUND(VLOOKUP($Q96,[1]ht!$A$2:$H$253,2,FALSE),1)</f>
        <v>#N/A</v>
      </c>
      <c r="AE96" s="1" t="e">
        <f>ROUND(VLOOKUP($Q96,[1]ht!$A$2:$H$253,3,FALSE),1)</f>
        <v>#N/A</v>
      </c>
      <c r="AF96" s="1" t="e">
        <f>ROUND(VLOOKUP($Q96,[1]ht!$A$2:$H$253,4,FALSE),1)</f>
        <v>#N/A</v>
      </c>
      <c r="AG96" s="1" t="e">
        <f>ROUND(VLOOKUP($Q96,[1]ht!$A$2:$H$253,5,FALSE),1)</f>
        <v>#N/A</v>
      </c>
      <c r="AH96" s="1" t="e">
        <f>ROUND(VLOOKUP($Q96,[1]ht!$A$2:$H$253,6,FALSE),1)</f>
        <v>#N/A</v>
      </c>
      <c r="AI96" s="1" t="e">
        <f>ROUND(VLOOKUP($Q96,[1]ht!$A$2:$H$253,7,FALSE),1)</f>
        <v>#N/A</v>
      </c>
      <c r="AJ96" s="1" t="e">
        <f>ROUND(VLOOKUP($Q96,[1]ht!$A$2:$H$253,8,FALSE),1)</f>
        <v>#N/A</v>
      </c>
    </row>
    <row r="97" spans="1:36">
      <c r="A97" s="5">
        <v>92</v>
      </c>
      <c r="B97" s="6"/>
      <c r="C97" s="6"/>
      <c r="D97" s="32"/>
      <c r="E97" s="21"/>
      <c r="F97" s="9"/>
      <c r="G97" s="31"/>
      <c r="H97" s="31"/>
      <c r="I97" s="9"/>
      <c r="J97" s="9"/>
      <c r="K97" s="24" t="str">
        <f t="shared" si="9"/>
        <v/>
      </c>
      <c r="L97" s="24" t="str">
        <f t="shared" si="10"/>
        <v/>
      </c>
      <c r="M97" s="24" t="str">
        <f t="shared" si="11"/>
        <v/>
      </c>
      <c r="N97" s="10" t="str">
        <f>[1]Profile!$B$2</f>
        <v>700101-1</v>
      </c>
      <c r="O97" s="11" t="e">
        <f>#REF!</f>
        <v>#REF!</v>
      </c>
      <c r="P97" s="1" t="str">
        <f t="shared" si="12"/>
        <v>0</v>
      </c>
      <c r="Q97" s="1" t="str">
        <f t="shared" si="13"/>
        <v>0</v>
      </c>
      <c r="R97" s="1" t="e">
        <f>ROUND(VLOOKUP($P97,[1]age!$A$2:$M$457,2,FALSE),1)</f>
        <v>#N/A</v>
      </c>
      <c r="S97" s="1" t="e">
        <f>ROUND(VLOOKUP($P97,[1]age!$A$2:$M$457,3,FALSE),1)</f>
        <v>#N/A</v>
      </c>
      <c r="T97" s="1" t="e">
        <f>ROUND(VLOOKUP($P97,[1]age!$A$2:$M$457,4,FALSE),1)</f>
        <v>#N/A</v>
      </c>
      <c r="U97" s="1" t="e">
        <f>ROUND(VLOOKUP($P97,[1]age!$A$2:$M$457,5,FALSE),1)</f>
        <v>#N/A</v>
      </c>
      <c r="V97" s="1" t="e">
        <f>ROUND(VLOOKUP($P97,[1]age!$A$2:$M$457,6,FALSE),1)</f>
        <v>#N/A</v>
      </c>
      <c r="W97" s="1" t="e">
        <f>ROUND(VLOOKUP($P97,[1]age!$A$2:$M$457,7,FALSE),1)</f>
        <v>#N/A</v>
      </c>
      <c r="X97" s="1" t="e">
        <f>ROUND(VLOOKUP($P97,[1]age!$A$2:$M$457,8,FALSE),1)</f>
        <v>#N/A</v>
      </c>
      <c r="Y97" s="1" t="e">
        <f>ROUND(VLOOKUP($P97,[1]age!$A$2:$M$457,9,FALSE),1)</f>
        <v>#N/A</v>
      </c>
      <c r="Z97" s="1" t="e">
        <f>ROUND(VLOOKUP($P97,[1]age!$A$2:$M$457,10,FALSE),1)</f>
        <v>#N/A</v>
      </c>
      <c r="AA97" s="1" t="e">
        <f>ROUND(VLOOKUP($P97,[1]age!$A$2:$M$457,11,FALSE),1)</f>
        <v>#N/A</v>
      </c>
      <c r="AB97" s="1" t="e">
        <f>ROUND(VLOOKUP($P97,[1]age!$A$2:$M$457,12,FALSE),1)</f>
        <v>#N/A</v>
      </c>
      <c r="AC97" s="1" t="e">
        <f>ROUND(VLOOKUP($P97,[1]age!$A$2:$M$457,13,FALSE),1)</f>
        <v>#N/A</v>
      </c>
      <c r="AD97" s="1" t="e">
        <f>ROUND(VLOOKUP($Q97,[1]ht!$A$2:$H$253,2,FALSE),1)</f>
        <v>#N/A</v>
      </c>
      <c r="AE97" s="1" t="e">
        <f>ROUND(VLOOKUP($Q97,[1]ht!$A$2:$H$253,3,FALSE),1)</f>
        <v>#N/A</v>
      </c>
      <c r="AF97" s="1" t="e">
        <f>ROUND(VLOOKUP($Q97,[1]ht!$A$2:$H$253,4,FALSE),1)</f>
        <v>#N/A</v>
      </c>
      <c r="AG97" s="1" t="e">
        <f>ROUND(VLOOKUP($Q97,[1]ht!$A$2:$H$253,5,FALSE),1)</f>
        <v>#N/A</v>
      </c>
      <c r="AH97" s="1" t="e">
        <f>ROUND(VLOOKUP($Q97,[1]ht!$A$2:$H$253,6,FALSE),1)</f>
        <v>#N/A</v>
      </c>
      <c r="AI97" s="1" t="e">
        <f>ROUND(VLOOKUP($Q97,[1]ht!$A$2:$H$253,7,FALSE),1)</f>
        <v>#N/A</v>
      </c>
      <c r="AJ97" s="1" t="e">
        <f>ROUND(VLOOKUP($Q97,[1]ht!$A$2:$H$253,8,FALSE),1)</f>
        <v>#N/A</v>
      </c>
    </row>
    <row r="98" spans="1:36">
      <c r="A98" s="5">
        <v>93</v>
      </c>
      <c r="B98" s="6"/>
      <c r="C98" s="6"/>
      <c r="D98" s="32"/>
      <c r="E98" s="21"/>
      <c r="F98" s="9"/>
      <c r="G98" s="31"/>
      <c r="H98" s="31"/>
      <c r="I98" s="9"/>
      <c r="J98" s="9"/>
      <c r="K98" s="24" t="str">
        <f t="shared" si="9"/>
        <v/>
      </c>
      <c r="L98" s="24" t="str">
        <f t="shared" si="10"/>
        <v/>
      </c>
      <c r="M98" s="24" t="str">
        <f t="shared" si="11"/>
        <v/>
      </c>
      <c r="N98" s="10" t="str">
        <f>[1]Profile!$B$2</f>
        <v>700101-1</v>
      </c>
      <c r="O98" s="11" t="e">
        <f>#REF!</f>
        <v>#REF!</v>
      </c>
      <c r="P98" s="1" t="str">
        <f t="shared" si="12"/>
        <v>0</v>
      </c>
      <c r="Q98" s="1" t="str">
        <f t="shared" si="13"/>
        <v>0</v>
      </c>
      <c r="R98" s="1" t="e">
        <f>ROUND(VLOOKUP($P98,[1]age!$A$2:$M$457,2,FALSE),1)</f>
        <v>#N/A</v>
      </c>
      <c r="S98" s="1" t="e">
        <f>ROUND(VLOOKUP($P98,[1]age!$A$2:$M$457,3,FALSE),1)</f>
        <v>#N/A</v>
      </c>
      <c r="T98" s="1" t="e">
        <f>ROUND(VLOOKUP($P98,[1]age!$A$2:$M$457,4,FALSE),1)</f>
        <v>#N/A</v>
      </c>
      <c r="U98" s="1" t="e">
        <f>ROUND(VLOOKUP($P98,[1]age!$A$2:$M$457,5,FALSE),1)</f>
        <v>#N/A</v>
      </c>
      <c r="V98" s="1" t="e">
        <f>ROUND(VLOOKUP($P98,[1]age!$A$2:$M$457,6,FALSE),1)</f>
        <v>#N/A</v>
      </c>
      <c r="W98" s="1" t="e">
        <f>ROUND(VLOOKUP($P98,[1]age!$A$2:$M$457,7,FALSE),1)</f>
        <v>#N/A</v>
      </c>
      <c r="X98" s="1" t="e">
        <f>ROUND(VLOOKUP($P98,[1]age!$A$2:$M$457,8,FALSE),1)</f>
        <v>#N/A</v>
      </c>
      <c r="Y98" s="1" t="e">
        <f>ROUND(VLOOKUP($P98,[1]age!$A$2:$M$457,9,FALSE),1)</f>
        <v>#N/A</v>
      </c>
      <c r="Z98" s="1" t="e">
        <f>ROUND(VLOOKUP($P98,[1]age!$A$2:$M$457,10,FALSE),1)</f>
        <v>#N/A</v>
      </c>
      <c r="AA98" s="1" t="e">
        <f>ROUND(VLOOKUP($P98,[1]age!$A$2:$M$457,11,FALSE),1)</f>
        <v>#N/A</v>
      </c>
      <c r="AB98" s="1" t="e">
        <f>ROUND(VLOOKUP($P98,[1]age!$A$2:$M$457,12,FALSE),1)</f>
        <v>#N/A</v>
      </c>
      <c r="AC98" s="1" t="e">
        <f>ROUND(VLOOKUP($P98,[1]age!$A$2:$M$457,13,FALSE),1)</f>
        <v>#N/A</v>
      </c>
      <c r="AD98" s="1" t="e">
        <f>ROUND(VLOOKUP($Q98,[1]ht!$A$2:$H$253,2,FALSE),1)</f>
        <v>#N/A</v>
      </c>
      <c r="AE98" s="1" t="e">
        <f>ROUND(VLOOKUP($Q98,[1]ht!$A$2:$H$253,3,FALSE),1)</f>
        <v>#N/A</v>
      </c>
      <c r="AF98" s="1" t="e">
        <f>ROUND(VLOOKUP($Q98,[1]ht!$A$2:$H$253,4,FALSE),1)</f>
        <v>#N/A</v>
      </c>
      <c r="AG98" s="1" t="e">
        <f>ROUND(VLOOKUP($Q98,[1]ht!$A$2:$H$253,5,FALSE),1)</f>
        <v>#N/A</v>
      </c>
      <c r="AH98" s="1" t="e">
        <f>ROUND(VLOOKUP($Q98,[1]ht!$A$2:$H$253,6,FALSE),1)</f>
        <v>#N/A</v>
      </c>
      <c r="AI98" s="1" t="e">
        <f>ROUND(VLOOKUP($Q98,[1]ht!$A$2:$H$253,7,FALSE),1)</f>
        <v>#N/A</v>
      </c>
      <c r="AJ98" s="1" t="e">
        <f>ROUND(VLOOKUP($Q98,[1]ht!$A$2:$H$253,8,FALSE),1)</f>
        <v>#N/A</v>
      </c>
    </row>
    <row r="99" spans="1:36">
      <c r="A99" s="5">
        <v>94</v>
      </c>
      <c r="B99" s="6"/>
      <c r="C99" s="6"/>
      <c r="D99" s="32"/>
      <c r="E99" s="21"/>
      <c r="F99" s="9"/>
      <c r="G99" s="31"/>
      <c r="H99" s="31"/>
      <c r="I99" s="9"/>
      <c r="J99" s="9"/>
      <c r="K99" s="24" t="str">
        <f t="shared" si="9"/>
        <v/>
      </c>
      <c r="L99" s="24" t="str">
        <f t="shared" si="10"/>
        <v/>
      </c>
      <c r="M99" s="24" t="str">
        <f t="shared" si="11"/>
        <v/>
      </c>
      <c r="N99" s="10" t="str">
        <f>[1]Profile!$B$2</f>
        <v>700101-1</v>
      </c>
      <c r="O99" s="11" t="e">
        <f>#REF!</f>
        <v>#REF!</v>
      </c>
      <c r="P99" s="1" t="str">
        <f t="shared" si="12"/>
        <v>0</v>
      </c>
      <c r="Q99" s="1" t="str">
        <f t="shared" si="13"/>
        <v>0</v>
      </c>
      <c r="R99" s="1" t="e">
        <f>ROUND(VLOOKUP($P99,[1]age!$A$2:$M$457,2,FALSE),1)</f>
        <v>#N/A</v>
      </c>
      <c r="S99" s="1" t="e">
        <f>ROUND(VLOOKUP($P99,[1]age!$A$2:$M$457,3,FALSE),1)</f>
        <v>#N/A</v>
      </c>
      <c r="T99" s="1" t="e">
        <f>ROUND(VLOOKUP($P99,[1]age!$A$2:$M$457,4,FALSE),1)</f>
        <v>#N/A</v>
      </c>
      <c r="U99" s="1" t="e">
        <f>ROUND(VLOOKUP($P99,[1]age!$A$2:$M$457,5,FALSE),1)</f>
        <v>#N/A</v>
      </c>
      <c r="V99" s="1" t="e">
        <f>ROUND(VLOOKUP($P99,[1]age!$A$2:$M$457,6,FALSE),1)</f>
        <v>#N/A</v>
      </c>
      <c r="W99" s="1" t="e">
        <f>ROUND(VLOOKUP($P99,[1]age!$A$2:$M$457,7,FALSE),1)</f>
        <v>#N/A</v>
      </c>
      <c r="X99" s="1" t="e">
        <f>ROUND(VLOOKUP($P99,[1]age!$A$2:$M$457,8,FALSE),1)</f>
        <v>#N/A</v>
      </c>
      <c r="Y99" s="1" t="e">
        <f>ROUND(VLOOKUP($P99,[1]age!$A$2:$M$457,9,FALSE),1)</f>
        <v>#N/A</v>
      </c>
      <c r="Z99" s="1" t="e">
        <f>ROUND(VLOOKUP($P99,[1]age!$A$2:$M$457,10,FALSE),1)</f>
        <v>#N/A</v>
      </c>
      <c r="AA99" s="1" t="e">
        <f>ROUND(VLOOKUP($P99,[1]age!$A$2:$M$457,11,FALSE),1)</f>
        <v>#N/A</v>
      </c>
      <c r="AB99" s="1" t="e">
        <f>ROUND(VLOOKUP($P99,[1]age!$A$2:$M$457,12,FALSE),1)</f>
        <v>#N/A</v>
      </c>
      <c r="AC99" s="1" t="e">
        <f>ROUND(VLOOKUP($P99,[1]age!$A$2:$M$457,13,FALSE),1)</f>
        <v>#N/A</v>
      </c>
      <c r="AD99" s="1" t="e">
        <f>ROUND(VLOOKUP($Q99,[1]ht!$A$2:$H$253,2,FALSE),1)</f>
        <v>#N/A</v>
      </c>
      <c r="AE99" s="1" t="e">
        <f>ROUND(VLOOKUP($Q99,[1]ht!$A$2:$H$253,3,FALSE),1)</f>
        <v>#N/A</v>
      </c>
      <c r="AF99" s="1" t="e">
        <f>ROUND(VLOOKUP($Q99,[1]ht!$A$2:$H$253,4,FALSE),1)</f>
        <v>#N/A</v>
      </c>
      <c r="AG99" s="1" t="e">
        <f>ROUND(VLOOKUP($Q99,[1]ht!$A$2:$H$253,5,FALSE),1)</f>
        <v>#N/A</v>
      </c>
      <c r="AH99" s="1" t="e">
        <f>ROUND(VLOOKUP($Q99,[1]ht!$A$2:$H$253,6,FALSE),1)</f>
        <v>#N/A</v>
      </c>
      <c r="AI99" s="1" t="e">
        <f>ROUND(VLOOKUP($Q99,[1]ht!$A$2:$H$253,7,FALSE),1)</f>
        <v>#N/A</v>
      </c>
      <c r="AJ99" s="1" t="e">
        <f>ROUND(VLOOKUP($Q99,[1]ht!$A$2:$H$253,8,FALSE),1)</f>
        <v>#N/A</v>
      </c>
    </row>
    <row r="100" spans="1:36">
      <c r="A100" s="5">
        <v>95</v>
      </c>
      <c r="B100" s="6"/>
      <c r="C100" s="6"/>
      <c r="D100" s="32"/>
      <c r="E100" s="21"/>
      <c r="F100" s="9"/>
      <c r="G100" s="31"/>
      <c r="H100" s="31"/>
      <c r="I100" s="9"/>
      <c r="J100" s="9"/>
      <c r="K100" s="24" t="str">
        <f t="shared" si="9"/>
        <v/>
      </c>
      <c r="L100" s="24" t="str">
        <f t="shared" si="10"/>
        <v/>
      </c>
      <c r="M100" s="24" t="str">
        <f t="shared" si="11"/>
        <v/>
      </c>
      <c r="N100" s="10" t="str">
        <f>[1]Profile!$B$2</f>
        <v>700101-1</v>
      </c>
      <c r="O100" s="11" t="e">
        <f>#REF!</f>
        <v>#REF!</v>
      </c>
      <c r="P100" s="1" t="str">
        <f t="shared" si="12"/>
        <v>0</v>
      </c>
      <c r="Q100" s="1" t="str">
        <f t="shared" si="13"/>
        <v>0</v>
      </c>
      <c r="R100" s="1" t="e">
        <f>ROUND(VLOOKUP($P100,[1]age!$A$2:$M$457,2,FALSE),1)</f>
        <v>#N/A</v>
      </c>
      <c r="S100" s="1" t="e">
        <f>ROUND(VLOOKUP($P100,[1]age!$A$2:$M$457,3,FALSE),1)</f>
        <v>#N/A</v>
      </c>
      <c r="T100" s="1" t="e">
        <f>ROUND(VLOOKUP($P100,[1]age!$A$2:$M$457,4,FALSE),1)</f>
        <v>#N/A</v>
      </c>
      <c r="U100" s="1" t="e">
        <f>ROUND(VLOOKUP($P100,[1]age!$A$2:$M$457,5,FALSE),1)</f>
        <v>#N/A</v>
      </c>
      <c r="V100" s="1" t="e">
        <f>ROUND(VLOOKUP($P100,[1]age!$A$2:$M$457,6,FALSE),1)</f>
        <v>#N/A</v>
      </c>
      <c r="W100" s="1" t="e">
        <f>ROUND(VLOOKUP($P100,[1]age!$A$2:$M$457,7,FALSE),1)</f>
        <v>#N/A</v>
      </c>
      <c r="X100" s="1" t="e">
        <f>ROUND(VLOOKUP($P100,[1]age!$A$2:$M$457,8,FALSE),1)</f>
        <v>#N/A</v>
      </c>
      <c r="Y100" s="1" t="e">
        <f>ROUND(VLOOKUP($P100,[1]age!$A$2:$M$457,9,FALSE),1)</f>
        <v>#N/A</v>
      </c>
      <c r="Z100" s="1" t="e">
        <f>ROUND(VLOOKUP($P100,[1]age!$A$2:$M$457,10,FALSE),1)</f>
        <v>#N/A</v>
      </c>
      <c r="AA100" s="1" t="e">
        <f>ROUND(VLOOKUP($P100,[1]age!$A$2:$M$457,11,FALSE),1)</f>
        <v>#N/A</v>
      </c>
      <c r="AB100" s="1" t="e">
        <f>ROUND(VLOOKUP($P100,[1]age!$A$2:$M$457,12,FALSE),1)</f>
        <v>#N/A</v>
      </c>
      <c r="AC100" s="1" t="e">
        <f>ROUND(VLOOKUP($P100,[1]age!$A$2:$M$457,13,FALSE),1)</f>
        <v>#N/A</v>
      </c>
      <c r="AD100" s="1" t="e">
        <f>ROUND(VLOOKUP($Q100,[1]ht!$A$2:$H$253,2,FALSE),1)</f>
        <v>#N/A</v>
      </c>
      <c r="AE100" s="1" t="e">
        <f>ROUND(VLOOKUP($Q100,[1]ht!$A$2:$H$253,3,FALSE),1)</f>
        <v>#N/A</v>
      </c>
      <c r="AF100" s="1" t="e">
        <f>ROUND(VLOOKUP($Q100,[1]ht!$A$2:$H$253,4,FALSE),1)</f>
        <v>#N/A</v>
      </c>
      <c r="AG100" s="1" t="e">
        <f>ROUND(VLOOKUP($Q100,[1]ht!$A$2:$H$253,5,FALSE),1)</f>
        <v>#N/A</v>
      </c>
      <c r="AH100" s="1" t="e">
        <f>ROUND(VLOOKUP($Q100,[1]ht!$A$2:$H$253,6,FALSE),1)</f>
        <v>#N/A</v>
      </c>
      <c r="AI100" s="1" t="e">
        <f>ROUND(VLOOKUP($Q100,[1]ht!$A$2:$H$253,7,FALSE),1)</f>
        <v>#N/A</v>
      </c>
      <c r="AJ100" s="1" t="e">
        <f>ROUND(VLOOKUP($Q100,[1]ht!$A$2:$H$253,8,FALSE),1)</f>
        <v>#N/A</v>
      </c>
    </row>
    <row r="101" spans="1:36">
      <c r="A101" s="5">
        <v>96</v>
      </c>
      <c r="B101" s="6"/>
      <c r="C101" s="6"/>
      <c r="D101" s="32"/>
      <c r="E101" s="21"/>
      <c r="F101" s="9"/>
      <c r="G101" s="31"/>
      <c r="H101" s="31"/>
      <c r="I101" s="9"/>
      <c r="J101" s="9"/>
      <c r="K101" s="24" t="str">
        <f t="shared" si="9"/>
        <v/>
      </c>
      <c r="L101" s="24" t="str">
        <f t="shared" si="10"/>
        <v/>
      </c>
      <c r="M101" s="24" t="str">
        <f t="shared" si="11"/>
        <v/>
      </c>
      <c r="N101" s="10" t="str">
        <f>[1]Profile!$B$2</f>
        <v>700101-1</v>
      </c>
      <c r="O101" s="11" t="e">
        <f>#REF!</f>
        <v>#REF!</v>
      </c>
      <c r="P101" s="1" t="str">
        <f t="shared" si="12"/>
        <v>0</v>
      </c>
      <c r="Q101" s="1" t="str">
        <f t="shared" si="13"/>
        <v>0</v>
      </c>
      <c r="R101" s="1" t="e">
        <f>ROUND(VLOOKUP($P101,[1]age!$A$2:$M$457,2,FALSE),1)</f>
        <v>#N/A</v>
      </c>
      <c r="S101" s="1" t="e">
        <f>ROUND(VLOOKUP($P101,[1]age!$A$2:$M$457,3,FALSE),1)</f>
        <v>#N/A</v>
      </c>
      <c r="T101" s="1" t="e">
        <f>ROUND(VLOOKUP($P101,[1]age!$A$2:$M$457,4,FALSE),1)</f>
        <v>#N/A</v>
      </c>
      <c r="U101" s="1" t="e">
        <f>ROUND(VLOOKUP($P101,[1]age!$A$2:$M$457,5,FALSE),1)</f>
        <v>#N/A</v>
      </c>
      <c r="V101" s="1" t="e">
        <f>ROUND(VLOOKUP($P101,[1]age!$A$2:$M$457,6,FALSE),1)</f>
        <v>#N/A</v>
      </c>
      <c r="W101" s="1" t="e">
        <f>ROUND(VLOOKUP($P101,[1]age!$A$2:$M$457,7,FALSE),1)</f>
        <v>#N/A</v>
      </c>
      <c r="X101" s="1" t="e">
        <f>ROUND(VLOOKUP($P101,[1]age!$A$2:$M$457,8,FALSE),1)</f>
        <v>#N/A</v>
      </c>
      <c r="Y101" s="1" t="e">
        <f>ROUND(VLOOKUP($P101,[1]age!$A$2:$M$457,9,FALSE),1)</f>
        <v>#N/A</v>
      </c>
      <c r="Z101" s="1" t="e">
        <f>ROUND(VLOOKUP($P101,[1]age!$A$2:$M$457,10,FALSE),1)</f>
        <v>#N/A</v>
      </c>
      <c r="AA101" s="1" t="e">
        <f>ROUND(VLOOKUP($P101,[1]age!$A$2:$M$457,11,FALSE),1)</f>
        <v>#N/A</v>
      </c>
      <c r="AB101" s="1" t="e">
        <f>ROUND(VLOOKUP($P101,[1]age!$A$2:$M$457,12,FALSE),1)</f>
        <v>#N/A</v>
      </c>
      <c r="AC101" s="1" t="e">
        <f>ROUND(VLOOKUP($P101,[1]age!$A$2:$M$457,13,FALSE),1)</f>
        <v>#N/A</v>
      </c>
      <c r="AD101" s="1" t="e">
        <f>ROUND(VLOOKUP($Q101,[1]ht!$A$2:$H$253,2,FALSE),1)</f>
        <v>#N/A</v>
      </c>
      <c r="AE101" s="1" t="e">
        <f>ROUND(VLOOKUP($Q101,[1]ht!$A$2:$H$253,3,FALSE),1)</f>
        <v>#N/A</v>
      </c>
      <c r="AF101" s="1" t="e">
        <f>ROUND(VLOOKUP($Q101,[1]ht!$A$2:$H$253,4,FALSE),1)</f>
        <v>#N/A</v>
      </c>
      <c r="AG101" s="1" t="e">
        <f>ROUND(VLOOKUP($Q101,[1]ht!$A$2:$H$253,5,FALSE),1)</f>
        <v>#N/A</v>
      </c>
      <c r="AH101" s="1" t="e">
        <f>ROUND(VLOOKUP($Q101,[1]ht!$A$2:$H$253,6,FALSE),1)</f>
        <v>#N/A</v>
      </c>
      <c r="AI101" s="1" t="e">
        <f>ROUND(VLOOKUP($Q101,[1]ht!$A$2:$H$253,7,FALSE),1)</f>
        <v>#N/A</v>
      </c>
      <c r="AJ101" s="1" t="e">
        <f>ROUND(VLOOKUP($Q101,[1]ht!$A$2:$H$253,8,FALSE),1)</f>
        <v>#N/A</v>
      </c>
    </row>
    <row r="102" spans="1:36">
      <c r="A102" s="5">
        <v>97</v>
      </c>
      <c r="B102" s="6"/>
      <c r="C102" s="6"/>
      <c r="D102" s="32"/>
      <c r="E102" s="21"/>
      <c r="F102" s="9"/>
      <c r="G102" s="31"/>
      <c r="H102" s="31"/>
      <c r="I102" s="9"/>
      <c r="J102" s="9"/>
      <c r="K102" s="24" t="str">
        <f t="shared" si="9"/>
        <v/>
      </c>
      <c r="L102" s="24" t="str">
        <f t="shared" si="10"/>
        <v/>
      </c>
      <c r="M102" s="24" t="str">
        <f t="shared" si="11"/>
        <v/>
      </c>
      <c r="N102" s="10" t="str">
        <f>[1]Profile!$B$2</f>
        <v>700101-1</v>
      </c>
      <c r="O102" s="11" t="e">
        <f>#REF!</f>
        <v>#REF!</v>
      </c>
      <c r="P102" s="1" t="str">
        <f t="shared" si="12"/>
        <v>0</v>
      </c>
      <c r="Q102" s="1" t="str">
        <f t="shared" si="13"/>
        <v>0</v>
      </c>
      <c r="R102" s="1" t="e">
        <f>ROUND(VLOOKUP($P102,[1]age!$A$2:$M$457,2,FALSE),1)</f>
        <v>#N/A</v>
      </c>
      <c r="S102" s="1" t="e">
        <f>ROUND(VLOOKUP($P102,[1]age!$A$2:$M$457,3,FALSE),1)</f>
        <v>#N/A</v>
      </c>
      <c r="T102" s="1" t="e">
        <f>ROUND(VLOOKUP($P102,[1]age!$A$2:$M$457,4,FALSE),1)</f>
        <v>#N/A</v>
      </c>
      <c r="U102" s="1" t="e">
        <f>ROUND(VLOOKUP($P102,[1]age!$A$2:$M$457,5,FALSE),1)</f>
        <v>#N/A</v>
      </c>
      <c r="V102" s="1" t="e">
        <f>ROUND(VLOOKUP($P102,[1]age!$A$2:$M$457,6,FALSE),1)</f>
        <v>#N/A</v>
      </c>
      <c r="W102" s="1" t="e">
        <f>ROUND(VLOOKUP($P102,[1]age!$A$2:$M$457,7,FALSE),1)</f>
        <v>#N/A</v>
      </c>
      <c r="X102" s="1" t="e">
        <f>ROUND(VLOOKUP($P102,[1]age!$A$2:$M$457,8,FALSE),1)</f>
        <v>#N/A</v>
      </c>
      <c r="Y102" s="1" t="e">
        <f>ROUND(VLOOKUP($P102,[1]age!$A$2:$M$457,9,FALSE),1)</f>
        <v>#N/A</v>
      </c>
      <c r="Z102" s="1" t="e">
        <f>ROUND(VLOOKUP($P102,[1]age!$A$2:$M$457,10,FALSE),1)</f>
        <v>#N/A</v>
      </c>
      <c r="AA102" s="1" t="e">
        <f>ROUND(VLOOKUP($P102,[1]age!$A$2:$M$457,11,FALSE),1)</f>
        <v>#N/A</v>
      </c>
      <c r="AB102" s="1" t="e">
        <f>ROUND(VLOOKUP($P102,[1]age!$A$2:$M$457,12,FALSE),1)</f>
        <v>#N/A</v>
      </c>
      <c r="AC102" s="1" t="e">
        <f>ROUND(VLOOKUP($P102,[1]age!$A$2:$M$457,13,FALSE),1)</f>
        <v>#N/A</v>
      </c>
      <c r="AD102" s="1" t="e">
        <f>ROUND(VLOOKUP($Q102,[1]ht!$A$2:$H$253,2,FALSE),1)</f>
        <v>#N/A</v>
      </c>
      <c r="AE102" s="1" t="e">
        <f>ROUND(VLOOKUP($Q102,[1]ht!$A$2:$H$253,3,FALSE),1)</f>
        <v>#N/A</v>
      </c>
      <c r="AF102" s="1" t="e">
        <f>ROUND(VLOOKUP($Q102,[1]ht!$A$2:$H$253,4,FALSE),1)</f>
        <v>#N/A</v>
      </c>
      <c r="AG102" s="1" t="e">
        <f>ROUND(VLOOKUP($Q102,[1]ht!$A$2:$H$253,5,FALSE),1)</f>
        <v>#N/A</v>
      </c>
      <c r="AH102" s="1" t="e">
        <f>ROUND(VLOOKUP($Q102,[1]ht!$A$2:$H$253,6,FALSE),1)</f>
        <v>#N/A</v>
      </c>
      <c r="AI102" s="1" t="e">
        <f>ROUND(VLOOKUP($Q102,[1]ht!$A$2:$H$253,7,FALSE),1)</f>
        <v>#N/A</v>
      </c>
      <c r="AJ102" s="1" t="e">
        <f>ROUND(VLOOKUP($Q102,[1]ht!$A$2:$H$253,8,FALSE),1)</f>
        <v>#N/A</v>
      </c>
    </row>
    <row r="103" spans="1:36">
      <c r="A103" s="5">
        <v>98</v>
      </c>
      <c r="B103" s="6"/>
      <c r="C103" s="6"/>
      <c r="D103" s="32"/>
      <c r="E103" s="21"/>
      <c r="F103" s="9"/>
      <c r="G103" s="31"/>
      <c r="H103" s="31"/>
      <c r="I103" s="9"/>
      <c r="J103" s="9"/>
      <c r="K103" s="24" t="str">
        <f t="shared" si="9"/>
        <v/>
      </c>
      <c r="L103" s="24" t="str">
        <f t="shared" si="10"/>
        <v/>
      </c>
      <c r="M103" s="24" t="str">
        <f t="shared" si="11"/>
        <v/>
      </c>
      <c r="N103" s="10" t="str">
        <f>[1]Profile!$B$2</f>
        <v>700101-1</v>
      </c>
      <c r="O103" s="11" t="e">
        <f>#REF!</f>
        <v>#REF!</v>
      </c>
      <c r="P103" s="1" t="str">
        <f t="shared" si="12"/>
        <v>0</v>
      </c>
      <c r="Q103" s="1" t="str">
        <f t="shared" si="13"/>
        <v>0</v>
      </c>
      <c r="R103" s="1" t="e">
        <f>ROUND(VLOOKUP($P103,[1]age!$A$2:$M$457,2,FALSE),1)</f>
        <v>#N/A</v>
      </c>
      <c r="S103" s="1" t="e">
        <f>ROUND(VLOOKUP($P103,[1]age!$A$2:$M$457,3,FALSE),1)</f>
        <v>#N/A</v>
      </c>
      <c r="T103" s="1" t="e">
        <f>ROUND(VLOOKUP($P103,[1]age!$A$2:$M$457,4,FALSE),1)</f>
        <v>#N/A</v>
      </c>
      <c r="U103" s="1" t="e">
        <f>ROUND(VLOOKUP($P103,[1]age!$A$2:$M$457,5,FALSE),1)</f>
        <v>#N/A</v>
      </c>
      <c r="V103" s="1" t="e">
        <f>ROUND(VLOOKUP($P103,[1]age!$A$2:$M$457,6,FALSE),1)</f>
        <v>#N/A</v>
      </c>
      <c r="W103" s="1" t="e">
        <f>ROUND(VLOOKUP($P103,[1]age!$A$2:$M$457,7,FALSE),1)</f>
        <v>#N/A</v>
      </c>
      <c r="X103" s="1" t="e">
        <f>ROUND(VLOOKUP($P103,[1]age!$A$2:$M$457,8,FALSE),1)</f>
        <v>#N/A</v>
      </c>
      <c r="Y103" s="1" t="e">
        <f>ROUND(VLOOKUP($P103,[1]age!$A$2:$M$457,9,FALSE),1)</f>
        <v>#N/A</v>
      </c>
      <c r="Z103" s="1" t="e">
        <f>ROUND(VLOOKUP($P103,[1]age!$A$2:$M$457,10,FALSE),1)</f>
        <v>#N/A</v>
      </c>
      <c r="AA103" s="1" t="e">
        <f>ROUND(VLOOKUP($P103,[1]age!$A$2:$M$457,11,FALSE),1)</f>
        <v>#N/A</v>
      </c>
      <c r="AB103" s="1" t="e">
        <f>ROUND(VLOOKUP($P103,[1]age!$A$2:$M$457,12,FALSE),1)</f>
        <v>#N/A</v>
      </c>
      <c r="AC103" s="1" t="e">
        <f>ROUND(VLOOKUP($P103,[1]age!$A$2:$M$457,13,FALSE),1)</f>
        <v>#N/A</v>
      </c>
      <c r="AD103" s="1" t="e">
        <f>ROUND(VLOOKUP($Q103,[1]ht!$A$2:$H$253,2,FALSE),1)</f>
        <v>#N/A</v>
      </c>
      <c r="AE103" s="1" t="e">
        <f>ROUND(VLOOKUP($Q103,[1]ht!$A$2:$H$253,3,FALSE),1)</f>
        <v>#N/A</v>
      </c>
      <c r="AF103" s="1" t="e">
        <f>ROUND(VLOOKUP($Q103,[1]ht!$A$2:$H$253,4,FALSE),1)</f>
        <v>#N/A</v>
      </c>
      <c r="AG103" s="1" t="e">
        <f>ROUND(VLOOKUP($Q103,[1]ht!$A$2:$H$253,5,FALSE),1)</f>
        <v>#N/A</v>
      </c>
      <c r="AH103" s="1" t="e">
        <f>ROUND(VLOOKUP($Q103,[1]ht!$A$2:$H$253,6,FALSE),1)</f>
        <v>#N/A</v>
      </c>
      <c r="AI103" s="1" t="e">
        <f>ROUND(VLOOKUP($Q103,[1]ht!$A$2:$H$253,7,FALSE),1)</f>
        <v>#N/A</v>
      </c>
      <c r="AJ103" s="1" t="e">
        <f>ROUND(VLOOKUP($Q103,[1]ht!$A$2:$H$253,8,FALSE),1)</f>
        <v>#N/A</v>
      </c>
    </row>
  </sheetData>
  <autoFilter ref="A4:M103">
    <filterColumn colId="6" showButton="0"/>
  </autoFilter>
  <mergeCells count="64">
    <mergeCell ref="A4:A5"/>
    <mergeCell ref="B4:B5"/>
    <mergeCell ref="C4:C5"/>
    <mergeCell ref="D4:D5"/>
    <mergeCell ref="E4:E5"/>
    <mergeCell ref="AL12:BC12"/>
    <mergeCell ref="AL13:AN14"/>
    <mergeCell ref="AO13:AQ14"/>
    <mergeCell ref="P4:P5"/>
    <mergeCell ref="AX3:AZ4"/>
    <mergeCell ref="BA3:BC4"/>
    <mergeCell ref="AD4:AJ4"/>
    <mergeCell ref="AL7:BB7"/>
    <mergeCell ref="AL8:AN9"/>
    <mergeCell ref="AO8:AQ9"/>
    <mergeCell ref="AR8:AT9"/>
    <mergeCell ref="AU8:AW9"/>
    <mergeCell ref="AX8:AZ9"/>
    <mergeCell ref="BA8:BC8"/>
    <mergeCell ref="BA9:BC9"/>
    <mergeCell ref="AR13:AT14"/>
    <mergeCell ref="B1:M1"/>
    <mergeCell ref="AL1:BF1"/>
    <mergeCell ref="B2:M2"/>
    <mergeCell ref="AL2:BB2"/>
    <mergeCell ref="B3:M3"/>
    <mergeCell ref="AL3:AN4"/>
    <mergeCell ref="AO3:AQ4"/>
    <mergeCell ref="AR3:AT4"/>
    <mergeCell ref="AU3:AW4"/>
    <mergeCell ref="BD3:BF3"/>
    <mergeCell ref="BD4:BF4"/>
    <mergeCell ref="J4:J5"/>
    <mergeCell ref="K4:K5"/>
    <mergeCell ref="L4:L5"/>
    <mergeCell ref="M4:M5"/>
    <mergeCell ref="F4:F5"/>
    <mergeCell ref="G4:H4"/>
    <mergeCell ref="Q4:Q5"/>
    <mergeCell ref="R4:W4"/>
    <mergeCell ref="X4:AC4"/>
    <mergeCell ref="N4:N5"/>
    <mergeCell ref="O4:O5"/>
    <mergeCell ref="I4:I5"/>
    <mergeCell ref="AU13:AW14"/>
    <mergeCell ref="AX13:AZ14"/>
    <mergeCell ref="BA13:BC14"/>
    <mergeCell ref="BD13:BF13"/>
    <mergeCell ref="BD14:BF14"/>
    <mergeCell ref="AV20:AX20"/>
    <mergeCell ref="AY20:BA20"/>
    <mergeCell ref="BB20:BC20"/>
    <mergeCell ref="AM18:AR18"/>
    <mergeCell ref="BB18:BC19"/>
    <mergeCell ref="AM19:AN19"/>
    <mergeCell ref="AO19:AP19"/>
    <mergeCell ref="AQ19:AR19"/>
    <mergeCell ref="AS19:AU19"/>
    <mergeCell ref="AV19:AX19"/>
    <mergeCell ref="AY19:BA19"/>
    <mergeCell ref="AM20:AN20"/>
    <mergeCell ref="AO20:AP20"/>
    <mergeCell ref="AQ20:AR20"/>
    <mergeCell ref="AS20:AU20"/>
  </mergeCells>
  <pageMargins left="0.19685039370078741" right="0.15748031496062992" top="0.23622047244094491" bottom="7.874015748031496E-2" header="0.23622047244094491" footer="7.874015748031496E-2"/>
  <pageSetup scale="9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03"/>
  <sheetViews>
    <sheetView workbookViewId="0">
      <selection sqref="A1:M50"/>
    </sheetView>
  </sheetViews>
  <sheetFormatPr defaultRowHeight="21.75"/>
  <cols>
    <col min="1" max="1" width="5.140625" style="1" customWidth="1"/>
    <col min="2" max="2" width="23.5703125" style="1" customWidth="1"/>
    <col min="3" max="3" width="15.42578125" style="1" customWidth="1"/>
    <col min="4" max="4" width="9.140625" customWidth="1"/>
    <col min="5" max="5" width="7.85546875" customWidth="1"/>
    <col min="6" max="6" width="5.140625" style="2" customWidth="1"/>
    <col min="7" max="7" width="5.7109375" style="2" customWidth="1"/>
    <col min="8" max="8" width="5.85546875" style="2" customWidth="1"/>
    <col min="9" max="9" width="6.7109375" style="2" customWidth="1"/>
    <col min="10" max="10" width="6.42578125" style="2" customWidth="1"/>
    <col min="11" max="11" width="17.7109375" style="2" customWidth="1"/>
    <col min="12" max="12" width="17.85546875" style="2" customWidth="1"/>
    <col min="13" max="13" width="18.42578125" style="2" customWidth="1"/>
    <col min="14" max="14" width="10.5703125" style="1" hidden="1" customWidth="1"/>
    <col min="15" max="15" width="10.42578125" style="1" hidden="1" customWidth="1"/>
    <col min="16" max="17" width="9.140625" style="1" hidden="1" customWidth="1"/>
    <col min="18" max="18" width="9.42578125" style="1" hidden="1" customWidth="1"/>
    <col min="19" max="29" width="9.140625" style="1" hidden="1" customWidth="1"/>
    <col min="30" max="30" width="7.85546875" style="1" hidden="1" customWidth="1"/>
    <col min="31" max="31" width="6.7109375" style="1" hidden="1" customWidth="1"/>
    <col min="32" max="32" width="7.85546875" style="1" hidden="1" customWidth="1"/>
    <col min="33" max="33" width="8.5703125" style="1" hidden="1" customWidth="1"/>
    <col min="34" max="34" width="8.28515625" style="1" hidden="1" customWidth="1"/>
    <col min="35" max="35" width="6.85546875" style="1" hidden="1" customWidth="1"/>
    <col min="36" max="36" width="9.140625" style="1" hidden="1" customWidth="1"/>
    <col min="37" max="37" width="9.140625" style="1" customWidth="1"/>
    <col min="38" max="58" width="5.42578125" style="1" customWidth="1"/>
    <col min="59" max="59" width="6.28515625" style="1" customWidth="1"/>
    <col min="60" max="16384" width="9.140625" style="1"/>
  </cols>
  <sheetData>
    <row r="1" spans="1:58" ht="29.25">
      <c r="A1"/>
      <c r="B1" s="206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AL1" s="222" t="s">
        <v>101</v>
      </c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</row>
    <row r="2" spans="1:58" ht="25.5">
      <c r="A2"/>
      <c r="B2" s="206" t="s">
        <v>495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AL2" s="223" t="s">
        <v>28</v>
      </c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/>
      <c r="BD2"/>
      <c r="BE2"/>
      <c r="BF2"/>
    </row>
    <row r="3" spans="1:58" ht="25.5">
      <c r="A3"/>
      <c r="B3" s="207" t="s">
        <v>496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AL3" s="224" t="s">
        <v>29</v>
      </c>
      <c r="AM3" s="224"/>
      <c r="AN3" s="224"/>
      <c r="AO3" s="215" t="s">
        <v>30</v>
      </c>
      <c r="AP3" s="215"/>
      <c r="AQ3" s="215"/>
      <c r="AR3" s="216" t="s">
        <v>31</v>
      </c>
      <c r="AS3" s="217"/>
      <c r="AT3" s="218"/>
      <c r="AU3" s="216" t="s">
        <v>32</v>
      </c>
      <c r="AV3" s="217"/>
      <c r="AW3" s="218"/>
      <c r="AX3" s="216" t="s">
        <v>33</v>
      </c>
      <c r="AY3" s="217"/>
      <c r="AZ3" s="218"/>
      <c r="BA3" s="216" t="s">
        <v>34</v>
      </c>
      <c r="BB3" s="217"/>
      <c r="BC3" s="218"/>
      <c r="BD3" s="225" t="s">
        <v>35</v>
      </c>
      <c r="BE3" s="226"/>
      <c r="BF3" s="227"/>
    </row>
    <row r="4" spans="1:58" ht="29.25" customHeight="1">
      <c r="A4" s="196" t="s">
        <v>27</v>
      </c>
      <c r="B4" s="198" t="s">
        <v>1</v>
      </c>
      <c r="C4" s="203" t="s">
        <v>97</v>
      </c>
      <c r="D4" s="200" t="s">
        <v>2</v>
      </c>
      <c r="E4" s="200" t="s">
        <v>3</v>
      </c>
      <c r="F4" s="202" t="s">
        <v>4</v>
      </c>
      <c r="G4" s="210" t="s">
        <v>5</v>
      </c>
      <c r="H4" s="211"/>
      <c r="I4" s="202" t="s">
        <v>6</v>
      </c>
      <c r="J4" s="202" t="s">
        <v>7</v>
      </c>
      <c r="K4" s="208" t="s">
        <v>8</v>
      </c>
      <c r="L4" s="208" t="s">
        <v>9</v>
      </c>
      <c r="M4" s="208" t="s">
        <v>10</v>
      </c>
      <c r="N4" s="209" t="s">
        <v>11</v>
      </c>
      <c r="O4" s="209" t="s">
        <v>0</v>
      </c>
      <c r="P4" s="205" t="s">
        <v>12</v>
      </c>
      <c r="Q4" s="205" t="s">
        <v>13</v>
      </c>
      <c r="R4" s="205" t="s">
        <v>14</v>
      </c>
      <c r="S4" s="205"/>
      <c r="T4" s="205"/>
      <c r="U4" s="205"/>
      <c r="V4" s="205"/>
      <c r="W4" s="205"/>
      <c r="X4" s="205" t="s">
        <v>15</v>
      </c>
      <c r="Y4" s="205"/>
      <c r="Z4" s="205"/>
      <c r="AA4" s="205"/>
      <c r="AB4" s="205"/>
      <c r="AC4" s="205"/>
      <c r="AD4" s="205" t="s">
        <v>16</v>
      </c>
      <c r="AE4" s="205"/>
      <c r="AF4" s="205"/>
      <c r="AG4" s="205"/>
      <c r="AH4" s="205"/>
      <c r="AI4" s="205"/>
      <c r="AJ4" s="205"/>
      <c r="AK4" s="45"/>
      <c r="AL4" s="224"/>
      <c r="AM4" s="224"/>
      <c r="AN4" s="224"/>
      <c r="AO4" s="215"/>
      <c r="AP4" s="215"/>
      <c r="AQ4" s="215"/>
      <c r="AR4" s="219"/>
      <c r="AS4" s="220"/>
      <c r="AT4" s="221"/>
      <c r="AU4" s="219"/>
      <c r="AV4" s="220"/>
      <c r="AW4" s="221"/>
      <c r="AX4" s="219"/>
      <c r="AY4" s="220"/>
      <c r="AZ4" s="221"/>
      <c r="BA4" s="219"/>
      <c r="BB4" s="220"/>
      <c r="BC4" s="221"/>
      <c r="BD4" s="225" t="s">
        <v>36</v>
      </c>
      <c r="BE4" s="226"/>
      <c r="BF4" s="227"/>
    </row>
    <row r="5" spans="1:58" ht="20.25" customHeight="1">
      <c r="A5" s="197"/>
      <c r="B5" s="198"/>
      <c r="C5" s="203"/>
      <c r="D5" s="200"/>
      <c r="E5" s="200"/>
      <c r="F5" s="202"/>
      <c r="G5" s="29" t="s">
        <v>17</v>
      </c>
      <c r="H5" s="29" t="s">
        <v>18</v>
      </c>
      <c r="I5" s="202"/>
      <c r="J5" s="202"/>
      <c r="K5" s="208"/>
      <c r="L5" s="208"/>
      <c r="M5" s="208"/>
      <c r="N5" s="209"/>
      <c r="O5" s="209"/>
      <c r="P5" s="205"/>
      <c r="Q5" s="205"/>
      <c r="R5" s="45" t="s">
        <v>19</v>
      </c>
      <c r="S5" s="45" t="s">
        <v>20</v>
      </c>
      <c r="T5" s="4" t="s">
        <v>21</v>
      </c>
      <c r="U5" s="4" t="s">
        <v>22</v>
      </c>
      <c r="V5" s="45" t="s">
        <v>23</v>
      </c>
      <c r="W5" s="45" t="s">
        <v>24</v>
      </c>
      <c r="X5" s="45" t="s">
        <v>19</v>
      </c>
      <c r="Y5" s="45" t="s">
        <v>20</v>
      </c>
      <c r="Z5" s="4" t="s">
        <v>21</v>
      </c>
      <c r="AA5" s="4" t="s">
        <v>22</v>
      </c>
      <c r="AB5" s="45" t="s">
        <v>23</v>
      </c>
      <c r="AC5" s="45" t="s">
        <v>24</v>
      </c>
      <c r="AD5" s="45" t="s">
        <v>19</v>
      </c>
      <c r="AE5" s="45" t="s">
        <v>20</v>
      </c>
      <c r="AF5" s="4" t="s">
        <v>21</v>
      </c>
      <c r="AG5" s="4" t="s">
        <v>22</v>
      </c>
      <c r="AH5" s="45" t="s">
        <v>23</v>
      </c>
      <c r="AI5" s="45" t="s">
        <v>24</v>
      </c>
      <c r="AJ5" s="2" t="s">
        <v>25</v>
      </c>
      <c r="AK5" s="2"/>
      <c r="AL5" s="17" t="s">
        <v>37</v>
      </c>
      <c r="AM5" s="17" t="s">
        <v>38</v>
      </c>
      <c r="AN5" s="14" t="s">
        <v>39</v>
      </c>
      <c r="AO5" s="13" t="s">
        <v>37</v>
      </c>
      <c r="AP5" s="13" t="s">
        <v>38</v>
      </c>
      <c r="AQ5" s="14" t="s">
        <v>39</v>
      </c>
      <c r="AR5" s="13" t="s">
        <v>37</v>
      </c>
      <c r="AS5" s="13" t="s">
        <v>38</v>
      </c>
      <c r="AT5" s="14" t="s">
        <v>39</v>
      </c>
      <c r="AU5" s="13" t="s">
        <v>37</v>
      </c>
      <c r="AV5" s="13" t="s">
        <v>38</v>
      </c>
      <c r="AW5" s="14" t="s">
        <v>39</v>
      </c>
      <c r="AX5" s="13" t="s">
        <v>37</v>
      </c>
      <c r="AY5" s="13" t="s">
        <v>38</v>
      </c>
      <c r="AZ5" s="14" t="s">
        <v>39</v>
      </c>
      <c r="BA5" s="13" t="s">
        <v>37</v>
      </c>
      <c r="BB5" s="13" t="s">
        <v>38</v>
      </c>
      <c r="BC5" s="14" t="s">
        <v>39</v>
      </c>
      <c r="BD5" s="15" t="s">
        <v>37</v>
      </c>
      <c r="BE5" s="15" t="s">
        <v>38</v>
      </c>
      <c r="BF5" s="15" t="s">
        <v>39</v>
      </c>
    </row>
    <row r="6" spans="1:58" ht="23.25">
      <c r="A6" s="5">
        <v>1</v>
      </c>
      <c r="B6" s="142" t="s">
        <v>497</v>
      </c>
      <c r="C6" s="143">
        <v>1969800257888</v>
      </c>
      <c r="D6" s="7"/>
      <c r="E6" s="8"/>
      <c r="F6" s="12">
        <v>1</v>
      </c>
      <c r="G6" s="30">
        <f>DATEDIF(D6,E6,"Y")</f>
        <v>0</v>
      </c>
      <c r="H6" s="30">
        <f>DATEDIF(D6,E6,"YM")</f>
        <v>0</v>
      </c>
      <c r="I6" s="43">
        <v>0</v>
      </c>
      <c r="J6" s="43">
        <v>0</v>
      </c>
      <c r="K6" s="24" t="str">
        <f t="shared" ref="K6:K37" si="0">IF(I6=0,"",IF(I6&gt;W6,"น้ำหนักมากเกินเกณฑ์",IF(I6&gt;V6,"น้ำหนักค่อนข้างมาก",IF(I6&gt;=U6,"น้ำหนักตามเกณฑ์",IF(I6&gt;=T6,"น้ำหนักค่อนข้างน้อย","น้ำหนักน้อยกว่าเกณฑ์")))))</f>
        <v/>
      </c>
      <c r="L6" s="24" t="str">
        <f t="shared" ref="L6:L37" si="1">IF(J6=0,"",IF(J6&gt;AC6,"สูง",IF(J6&gt;AB6,"ค่อนข้างสูง",IF(J6&gt;=AA6,"ส่วนสูงตามเกณฑ์",IF(J6&gt;=Z6,"ค่อนข้างเตี้ย","เตี้ย")))))</f>
        <v/>
      </c>
      <c r="M6" s="24" t="str">
        <f t="shared" ref="M6:M37" si="2">IF(I6=0,"",IF(I6&gt;AJ6,"อ้วน",IF(I6&gt;AI6,"เริ่มอ้วน",IF(I6&gt;AH6,"ท้วม",IF(I6&gt;=AG6,"สมส่วน",IF(I6&gt;=AF6,"ค่อนข้างผอม","ผอม"))))))</f>
        <v/>
      </c>
      <c r="N6" s="10" t="str">
        <f>[1]Profile!$B$2</f>
        <v>700101-1</v>
      </c>
      <c r="O6" s="11" t="e">
        <f>#REF!</f>
        <v>#REF!</v>
      </c>
      <c r="P6" s="1" t="str">
        <f t="shared" ref="P6:P69" si="3">CONCATENATE(F6,G6*12+H6)</f>
        <v>10</v>
      </c>
      <c r="Q6" s="1" t="str">
        <f t="shared" ref="Q6:Q69" si="4">CONCATENATE(F6,ROUND(J6,0))</f>
        <v>10</v>
      </c>
      <c r="R6" s="1">
        <f>ROUND(VLOOKUP($P6,[1]age!$A$2:$M$457,2,FALSE),1)</f>
        <v>3.4</v>
      </c>
      <c r="S6" s="1">
        <f>ROUND(VLOOKUP($P6,[1]age!$A$2:$M$457,3,FALSE),1)</f>
        <v>0.3</v>
      </c>
      <c r="T6" s="1">
        <f>ROUND(VLOOKUP($P6,[1]age!$A$2:$M$457,4,FALSE),1)</f>
        <v>2.7</v>
      </c>
      <c r="U6" s="1">
        <f>ROUND(VLOOKUP($P6,[1]age!$A$2:$M$457,5,FALSE),1)</f>
        <v>2.8</v>
      </c>
      <c r="V6" s="1">
        <f>ROUND(VLOOKUP($P6,[1]age!$A$2:$M$457,6,FALSE),1)</f>
        <v>3.9</v>
      </c>
      <c r="W6" s="1">
        <f>ROUND(VLOOKUP($P6,[1]age!$A$2:$M$457,7,FALSE),1)</f>
        <v>4</v>
      </c>
      <c r="X6" s="1">
        <f>ROUND(VLOOKUP($P6,[1]age!$A$2:$M$457,8,FALSE),1)</f>
        <v>50.5</v>
      </c>
      <c r="Y6" s="1">
        <f>ROUND(VLOOKUP($P6,[1]age!$A$2:$M$457,9,FALSE),1)</f>
        <v>1.8</v>
      </c>
      <c r="Z6" s="1">
        <f>ROUND(VLOOKUP($P6,[1]age!$A$2:$M$457,10,FALSE),1)</f>
        <v>46.8</v>
      </c>
      <c r="AA6" s="1">
        <f>ROUND(VLOOKUP($P6,[1]age!$A$2:$M$457,11,FALSE),1)</f>
        <v>47.6</v>
      </c>
      <c r="AB6" s="1">
        <f>ROUND(VLOOKUP($P6,[1]age!$A$2:$M$457,12,FALSE),1)</f>
        <v>53.1</v>
      </c>
      <c r="AC6" s="1">
        <f>ROUND(VLOOKUP($P6,[1]age!$A$2:$M$457,13,FALSE),1)</f>
        <v>54.1</v>
      </c>
      <c r="AD6" s="1" t="e">
        <f>ROUND(VLOOKUP($Q6,[1]ht!$A$2:$H$253,2,FALSE),1)</f>
        <v>#N/A</v>
      </c>
      <c r="AE6" s="1" t="e">
        <f>ROUND(VLOOKUP($Q6,[1]ht!$A$2:$H$253,3,FALSE),1)</f>
        <v>#N/A</v>
      </c>
      <c r="AF6" s="1" t="e">
        <f>ROUND(VLOOKUP($Q6,[1]ht!$A$2:$H$253,4,FALSE),1)</f>
        <v>#N/A</v>
      </c>
      <c r="AG6" s="1" t="e">
        <f>ROUND(VLOOKUP($Q6,[1]ht!$A$2:$H$253,5,FALSE),1)</f>
        <v>#N/A</v>
      </c>
      <c r="AH6" s="1" t="e">
        <f>ROUND(VLOOKUP($Q6,[1]ht!$A$2:$H$253,6,FALSE),1)</f>
        <v>#N/A</v>
      </c>
      <c r="AI6" s="1" t="e">
        <f>ROUND(VLOOKUP($Q6,[1]ht!$A$2:$H$253,7,FALSE),1)</f>
        <v>#N/A</v>
      </c>
      <c r="AJ6" s="1" t="e">
        <f>ROUND(VLOOKUP($Q6,[1]ht!$A$2:$H$253,8,FALSE),1)</f>
        <v>#N/A</v>
      </c>
      <c r="AL6" s="25">
        <v>16</v>
      </c>
      <c r="AM6" s="25">
        <v>15</v>
      </c>
      <c r="AN6" s="34">
        <v>32</v>
      </c>
      <c r="AO6" s="25">
        <v>0</v>
      </c>
      <c r="AP6" s="25">
        <v>0</v>
      </c>
      <c r="AQ6" s="34">
        <f>AP6+AO6</f>
        <v>0</v>
      </c>
      <c r="AR6" s="25">
        <v>3</v>
      </c>
      <c r="AS6" s="25">
        <v>0</v>
      </c>
      <c r="AT6" s="34">
        <f>AR6+AS6</f>
        <v>3</v>
      </c>
      <c r="AU6" s="25">
        <v>6</v>
      </c>
      <c r="AV6" s="25">
        <v>9</v>
      </c>
      <c r="AW6" s="34">
        <f>AU6+AV6</f>
        <v>15</v>
      </c>
      <c r="AX6" s="25">
        <v>0</v>
      </c>
      <c r="AY6" s="25">
        <v>0</v>
      </c>
      <c r="AZ6" s="34">
        <f>AY6+AX6</f>
        <v>0</v>
      </c>
      <c r="BA6" s="25">
        <v>0</v>
      </c>
      <c r="BB6" s="25">
        <v>0</v>
      </c>
      <c r="BC6" s="34">
        <f>BB6+BA6</f>
        <v>0</v>
      </c>
      <c r="BD6" s="25">
        <f>AO6+AR6</f>
        <v>3</v>
      </c>
      <c r="BE6" s="25">
        <f>AP6+AS6</f>
        <v>0</v>
      </c>
      <c r="BF6" s="25">
        <f>AT6+AQ6</f>
        <v>3</v>
      </c>
    </row>
    <row r="7" spans="1:58" ht="23.25">
      <c r="A7" s="5">
        <v>2</v>
      </c>
      <c r="B7" s="144" t="s">
        <v>498</v>
      </c>
      <c r="C7" s="145" t="s">
        <v>499</v>
      </c>
      <c r="D7" s="7" t="s">
        <v>500</v>
      </c>
      <c r="E7" s="8" t="s">
        <v>501</v>
      </c>
      <c r="F7" s="12">
        <v>1</v>
      </c>
      <c r="G7" s="30">
        <f>DATEDIF(D7,E7,"Y")</f>
        <v>7</v>
      </c>
      <c r="H7" s="30">
        <f>DATEDIF(D7,E7,"YM")</f>
        <v>5</v>
      </c>
      <c r="I7" s="43">
        <v>20.7</v>
      </c>
      <c r="J7" s="43">
        <v>118</v>
      </c>
      <c r="K7" s="24" t="str">
        <f t="shared" si="0"/>
        <v>น้ำหนักตามเกณฑ์</v>
      </c>
      <c r="L7" s="24" t="str">
        <f t="shared" si="1"/>
        <v>ส่วนสูงตามเกณฑ์</v>
      </c>
      <c r="M7" s="24" t="str">
        <f t="shared" si="2"/>
        <v>สมส่วน</v>
      </c>
      <c r="N7" s="10" t="str">
        <f>[1]Profile!$B$2</f>
        <v>700101-1</v>
      </c>
      <c r="O7" s="11" t="e">
        <f>#REF!</f>
        <v>#REF!</v>
      </c>
      <c r="P7" s="1" t="str">
        <f t="shared" si="3"/>
        <v>189</v>
      </c>
      <c r="Q7" s="1" t="str">
        <f t="shared" si="4"/>
        <v>1118</v>
      </c>
      <c r="R7" s="1">
        <f>ROUND(VLOOKUP($P7,[1]age!$A$2:$M$457,2,FALSE),1)</f>
        <v>25.1</v>
      </c>
      <c r="S7" s="1">
        <f>ROUND(VLOOKUP($P7,[1]age!$A$2:$M$457,3,FALSE),1)</f>
        <v>3.7</v>
      </c>
      <c r="T7" s="1">
        <f>ROUND(VLOOKUP($P7,[1]age!$A$2:$M$457,4,FALSE),1)</f>
        <v>17.7</v>
      </c>
      <c r="U7" s="1">
        <f>ROUND(VLOOKUP($P7,[1]age!$A$2:$M$457,5,FALSE),1)</f>
        <v>19</v>
      </c>
      <c r="V7" s="1">
        <f>ROUND(VLOOKUP($P7,[1]age!$A$2:$M$457,6,FALSE),1)</f>
        <v>30.2</v>
      </c>
      <c r="W7" s="1">
        <f>ROUND(VLOOKUP($P7,[1]age!$A$2:$M$457,7,FALSE),1)</f>
        <v>32.6</v>
      </c>
      <c r="X7" s="1">
        <f>ROUND(VLOOKUP($P7,[1]age!$A$2:$M$457,8,FALSE),1)</f>
        <v>122.3</v>
      </c>
      <c r="Y7" s="1">
        <f>ROUND(VLOOKUP($P7,[1]age!$A$2:$M$457,9,FALSE),1)</f>
        <v>5</v>
      </c>
      <c r="Z7" s="1">
        <f>ROUND(VLOOKUP($P7,[1]age!$A$2:$M$457,10,FALSE),1)</f>
        <v>112.3</v>
      </c>
      <c r="AA7" s="1">
        <f>ROUND(VLOOKUP($P7,[1]age!$A$2:$M$457,11,FALSE),1)</f>
        <v>114.8</v>
      </c>
      <c r="AB7" s="1">
        <f>ROUND(VLOOKUP($P7,[1]age!$A$2:$M$457,12,FALSE),1)</f>
        <v>129.80000000000001</v>
      </c>
      <c r="AC7" s="1">
        <f>ROUND(VLOOKUP($P7,[1]age!$A$2:$M$457,13,FALSE),1)</f>
        <v>132.30000000000001</v>
      </c>
      <c r="AD7" s="1">
        <f>ROUND(VLOOKUP($Q7,[1]ht!$A$2:$H$253,2,FALSE),1)</f>
        <v>22.4</v>
      </c>
      <c r="AE7" s="1">
        <f>ROUND(VLOOKUP($Q7,[1]ht!$A$2:$H$253,3,FALSE),1)</f>
        <v>2.1</v>
      </c>
      <c r="AF7" s="1">
        <f>ROUND(VLOOKUP($Q7,[1]ht!$A$2:$H$253,4,FALSE),1)</f>
        <v>18.100000000000001</v>
      </c>
      <c r="AG7" s="1">
        <f>ROUND(VLOOKUP($Q7,[1]ht!$A$2:$H$253,5,FALSE),1)</f>
        <v>18.899999999999999</v>
      </c>
      <c r="AH7" s="1">
        <f>ROUND(VLOOKUP($Q7,[1]ht!$A$2:$H$253,6,FALSE),1)</f>
        <v>25.2</v>
      </c>
      <c r="AI7" s="1">
        <f>ROUND(VLOOKUP($Q7,[1]ht!$A$2:$H$253,7,FALSE),1)</f>
        <v>26.6</v>
      </c>
      <c r="AJ7" s="1">
        <f>ROUND(VLOOKUP($Q7,[1]ht!$A$2:$H$253,8,FALSE),1)</f>
        <v>29.4</v>
      </c>
      <c r="AL7" s="212" t="s">
        <v>40</v>
      </c>
      <c r="AM7" s="212"/>
      <c r="AN7" s="212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/>
      <c r="BD7"/>
      <c r="BE7"/>
      <c r="BF7"/>
    </row>
    <row r="8" spans="1:58" ht="26.25" customHeight="1">
      <c r="A8" s="5">
        <v>3</v>
      </c>
      <c r="B8" s="146" t="s">
        <v>502</v>
      </c>
      <c r="C8" s="147" t="s">
        <v>503</v>
      </c>
      <c r="D8" s="7" t="s">
        <v>504</v>
      </c>
      <c r="E8" s="8" t="s">
        <v>501</v>
      </c>
      <c r="F8" s="12">
        <v>1</v>
      </c>
      <c r="G8" s="30">
        <f t="shared" ref="G8:G37" si="5">DATEDIF(D8,E8,"Y")</f>
        <v>7</v>
      </c>
      <c r="H8" s="30">
        <f t="shared" ref="H8:H37" si="6">DATEDIF(D8,E8,"YM")</f>
        <v>4</v>
      </c>
      <c r="I8" s="43">
        <v>16.8</v>
      </c>
      <c r="J8" s="43">
        <v>116</v>
      </c>
      <c r="K8" s="24" t="str">
        <f t="shared" si="0"/>
        <v>น้ำหนักน้อยกว่าเกณฑ์</v>
      </c>
      <c r="L8" s="24" t="str">
        <f t="shared" si="1"/>
        <v>ส่วนสูงตามเกณฑ์</v>
      </c>
      <c r="M8" s="24" t="str">
        <f t="shared" si="2"/>
        <v>ผอม</v>
      </c>
      <c r="N8" s="10" t="str">
        <f>[1]Profile!$B$2</f>
        <v>700101-1</v>
      </c>
      <c r="O8" s="11" t="e">
        <f>#REF!</f>
        <v>#REF!</v>
      </c>
      <c r="P8" s="1" t="str">
        <f t="shared" si="3"/>
        <v>188</v>
      </c>
      <c r="Q8" s="1" t="str">
        <f t="shared" si="4"/>
        <v>1116</v>
      </c>
      <c r="R8" s="1">
        <f>ROUND(VLOOKUP($P8,[1]age!$A$2:$M$457,2,FALSE),1)</f>
        <v>24.9</v>
      </c>
      <c r="S8" s="1">
        <f>ROUND(VLOOKUP($P8,[1]age!$A$2:$M$457,3,FALSE),1)</f>
        <v>3.7</v>
      </c>
      <c r="T8" s="1">
        <f>ROUND(VLOOKUP($P8,[1]age!$A$2:$M$457,4,FALSE),1)</f>
        <v>17.600000000000001</v>
      </c>
      <c r="U8" s="1">
        <f>ROUND(VLOOKUP($P8,[1]age!$A$2:$M$457,5,FALSE),1)</f>
        <v>18.899999999999999</v>
      </c>
      <c r="V8" s="1">
        <f>ROUND(VLOOKUP($P8,[1]age!$A$2:$M$457,6,FALSE),1)</f>
        <v>29.9</v>
      </c>
      <c r="W8" s="1">
        <f>ROUND(VLOOKUP($P8,[1]age!$A$2:$M$457,7,FALSE),1)</f>
        <v>32.299999999999997</v>
      </c>
      <c r="X8" s="1">
        <f>ROUND(VLOOKUP($P8,[1]age!$A$2:$M$457,8,FALSE),1)</f>
        <v>121.9</v>
      </c>
      <c r="Y8" s="1">
        <f>ROUND(VLOOKUP($P8,[1]age!$A$2:$M$457,9,FALSE),1)</f>
        <v>5</v>
      </c>
      <c r="Z8" s="1">
        <f>ROUND(VLOOKUP($P8,[1]age!$A$2:$M$457,10,FALSE),1)</f>
        <v>111.9</v>
      </c>
      <c r="AA8" s="1">
        <f>ROUND(VLOOKUP($P8,[1]age!$A$2:$M$457,11,FALSE),1)</f>
        <v>114.4</v>
      </c>
      <c r="AB8" s="1">
        <f>ROUND(VLOOKUP($P8,[1]age!$A$2:$M$457,12,FALSE),1)</f>
        <v>129.30000000000001</v>
      </c>
      <c r="AC8" s="1">
        <f>ROUND(VLOOKUP($P8,[1]age!$A$2:$M$457,13,FALSE),1)</f>
        <v>131.80000000000001</v>
      </c>
      <c r="AD8" s="1">
        <f>ROUND(VLOOKUP($Q8,[1]ht!$A$2:$H$253,2,FALSE),1)</f>
        <v>21.5</v>
      </c>
      <c r="AE8" s="1">
        <f>ROUND(VLOOKUP($Q8,[1]ht!$A$2:$H$253,3,FALSE),1)</f>
        <v>2</v>
      </c>
      <c r="AF8" s="1">
        <f>ROUND(VLOOKUP($Q8,[1]ht!$A$2:$H$253,4,FALSE),1)</f>
        <v>17.399999999999999</v>
      </c>
      <c r="AG8" s="1">
        <f>ROUND(VLOOKUP($Q8,[1]ht!$A$2:$H$253,5,FALSE),1)</f>
        <v>18.2</v>
      </c>
      <c r="AH8" s="1">
        <f>ROUND(VLOOKUP($Q8,[1]ht!$A$2:$H$253,6,FALSE),1)</f>
        <v>24.2</v>
      </c>
      <c r="AI8" s="1">
        <f>ROUND(VLOOKUP($Q8,[1]ht!$A$2:$H$253,7,FALSE),1)</f>
        <v>25.5</v>
      </c>
      <c r="AJ8" s="1">
        <f>ROUND(VLOOKUP($Q8,[1]ht!$A$2:$H$253,8,FALSE),1)</f>
        <v>28.1</v>
      </c>
      <c r="AL8" s="215" t="s">
        <v>41</v>
      </c>
      <c r="AM8" s="215"/>
      <c r="AN8" s="215"/>
      <c r="AO8" s="215" t="s">
        <v>42</v>
      </c>
      <c r="AP8" s="215"/>
      <c r="AQ8" s="215"/>
      <c r="AR8" s="215" t="s">
        <v>43</v>
      </c>
      <c r="AS8" s="215"/>
      <c r="AT8" s="215"/>
      <c r="AU8" s="215" t="s">
        <v>44</v>
      </c>
      <c r="AV8" s="215"/>
      <c r="AW8" s="215"/>
      <c r="AX8" s="216" t="s">
        <v>45</v>
      </c>
      <c r="AY8" s="217"/>
      <c r="AZ8" s="218"/>
      <c r="BA8" s="214" t="s">
        <v>46</v>
      </c>
      <c r="BB8" s="214"/>
      <c r="BC8" s="214"/>
      <c r="BD8"/>
      <c r="BE8"/>
      <c r="BF8"/>
    </row>
    <row r="9" spans="1:58">
      <c r="A9" s="5">
        <v>4</v>
      </c>
      <c r="B9" s="148" t="s">
        <v>505</v>
      </c>
      <c r="C9" s="149" t="s">
        <v>506</v>
      </c>
      <c r="D9" s="7" t="s">
        <v>507</v>
      </c>
      <c r="E9" s="8" t="s">
        <v>501</v>
      </c>
      <c r="F9" s="12">
        <v>1</v>
      </c>
      <c r="G9" s="30">
        <f t="shared" si="5"/>
        <v>7</v>
      </c>
      <c r="H9" s="30">
        <f t="shared" si="6"/>
        <v>9</v>
      </c>
      <c r="I9" s="43">
        <v>20.399999999999999</v>
      </c>
      <c r="J9" s="43">
        <v>118</v>
      </c>
      <c r="K9" s="24" t="str">
        <f t="shared" si="0"/>
        <v>น้ำหนักตามเกณฑ์</v>
      </c>
      <c r="L9" s="24" t="str">
        <f t="shared" si="1"/>
        <v>ส่วนสูงตามเกณฑ์</v>
      </c>
      <c r="M9" s="24" t="str">
        <f t="shared" si="2"/>
        <v>สมส่วน</v>
      </c>
      <c r="N9" s="10" t="str">
        <f>[1]Profile!$B$2</f>
        <v>700101-1</v>
      </c>
      <c r="O9" s="11" t="e">
        <f>#REF!</f>
        <v>#REF!</v>
      </c>
      <c r="P9" s="1" t="str">
        <f t="shared" si="3"/>
        <v>193</v>
      </c>
      <c r="Q9" s="1" t="str">
        <f t="shared" si="4"/>
        <v>1118</v>
      </c>
      <c r="R9" s="1">
        <f>ROUND(VLOOKUP($P9,[1]age!$A$2:$M$457,2,FALSE),1)</f>
        <v>26</v>
      </c>
      <c r="S9" s="1">
        <f>ROUND(VLOOKUP($P9,[1]age!$A$2:$M$457,3,FALSE),1)</f>
        <v>3.9</v>
      </c>
      <c r="T9" s="1">
        <f>ROUND(VLOOKUP($P9,[1]age!$A$2:$M$457,4,FALSE),1)</f>
        <v>18.2</v>
      </c>
      <c r="U9" s="1">
        <f>ROUND(VLOOKUP($P9,[1]age!$A$2:$M$457,5,FALSE),1)</f>
        <v>19.5</v>
      </c>
      <c r="V9" s="1">
        <f>ROUND(VLOOKUP($P9,[1]age!$A$2:$M$457,6,FALSE),1)</f>
        <v>31.2</v>
      </c>
      <c r="W9" s="1">
        <f>ROUND(VLOOKUP($P9,[1]age!$A$2:$M$457,7,FALSE),1)</f>
        <v>33.700000000000003</v>
      </c>
      <c r="X9" s="1">
        <f>ROUND(VLOOKUP($P9,[1]age!$A$2:$M$457,8,FALSE),1)</f>
        <v>124</v>
      </c>
      <c r="Y9" s="1">
        <f>ROUND(VLOOKUP($P9,[1]age!$A$2:$M$457,9,FALSE),1)</f>
        <v>5.2</v>
      </c>
      <c r="Z9" s="1">
        <f>ROUND(VLOOKUP($P9,[1]age!$A$2:$M$457,10,FALSE),1)</f>
        <v>113.7</v>
      </c>
      <c r="AA9" s="1">
        <f>ROUND(VLOOKUP($P9,[1]age!$A$2:$M$457,11,FALSE),1)</f>
        <v>116.3</v>
      </c>
      <c r="AB9" s="1">
        <f>ROUND(VLOOKUP($P9,[1]age!$A$2:$M$457,12,FALSE),1)</f>
        <v>131.69999999999999</v>
      </c>
      <c r="AC9" s="1">
        <f>ROUND(VLOOKUP($P9,[1]age!$A$2:$M$457,13,FALSE),1)</f>
        <v>134.30000000000001</v>
      </c>
      <c r="AD9" s="1">
        <f>ROUND(VLOOKUP($Q9,[1]ht!$A$2:$H$253,2,FALSE),1)</f>
        <v>22.4</v>
      </c>
      <c r="AE9" s="1">
        <f>ROUND(VLOOKUP($Q9,[1]ht!$A$2:$H$253,3,FALSE),1)</f>
        <v>2.1</v>
      </c>
      <c r="AF9" s="1">
        <f>ROUND(VLOOKUP($Q9,[1]ht!$A$2:$H$253,4,FALSE),1)</f>
        <v>18.100000000000001</v>
      </c>
      <c r="AG9" s="1">
        <f>ROUND(VLOOKUP($Q9,[1]ht!$A$2:$H$253,5,FALSE),1)</f>
        <v>18.899999999999999</v>
      </c>
      <c r="AH9" s="1">
        <f>ROUND(VLOOKUP($Q9,[1]ht!$A$2:$H$253,6,FALSE),1)</f>
        <v>25.2</v>
      </c>
      <c r="AI9" s="1">
        <f>ROUND(VLOOKUP($Q9,[1]ht!$A$2:$H$253,7,FALSE),1)</f>
        <v>26.6</v>
      </c>
      <c r="AJ9" s="1">
        <f>ROUND(VLOOKUP($Q9,[1]ht!$A$2:$H$253,8,FALSE),1)</f>
        <v>29.4</v>
      </c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9"/>
      <c r="AY9" s="220"/>
      <c r="AZ9" s="221"/>
      <c r="BA9" s="214" t="s">
        <v>47</v>
      </c>
      <c r="BB9" s="214"/>
      <c r="BC9" s="214"/>
      <c r="BD9"/>
      <c r="BE9"/>
      <c r="BF9"/>
    </row>
    <row r="10" spans="1:58">
      <c r="A10" s="5">
        <v>5</v>
      </c>
      <c r="B10" s="148" t="s">
        <v>508</v>
      </c>
      <c r="C10" s="149" t="s">
        <v>509</v>
      </c>
      <c r="D10" s="7" t="s">
        <v>510</v>
      </c>
      <c r="E10" s="8" t="s">
        <v>501</v>
      </c>
      <c r="F10" s="12">
        <v>1</v>
      </c>
      <c r="G10" s="30">
        <f t="shared" si="5"/>
        <v>7</v>
      </c>
      <c r="H10" s="30">
        <f t="shared" si="6"/>
        <v>8</v>
      </c>
      <c r="I10" s="43">
        <v>20.2</v>
      </c>
      <c r="J10" s="43">
        <v>116</v>
      </c>
      <c r="K10" s="24" t="str">
        <f t="shared" si="0"/>
        <v>น้ำหนักตามเกณฑ์</v>
      </c>
      <c r="L10" s="24" t="str">
        <f t="shared" si="1"/>
        <v>ส่วนสูงตามเกณฑ์</v>
      </c>
      <c r="M10" s="24" t="str">
        <f t="shared" si="2"/>
        <v>สมส่วน</v>
      </c>
      <c r="N10" s="10" t="str">
        <f>[1]Profile!$B$2</f>
        <v>700101-1</v>
      </c>
      <c r="O10" s="11" t="e">
        <f>#REF!</f>
        <v>#REF!</v>
      </c>
      <c r="P10" s="1" t="str">
        <f t="shared" si="3"/>
        <v>192</v>
      </c>
      <c r="Q10" s="1" t="str">
        <f t="shared" si="4"/>
        <v>1116</v>
      </c>
      <c r="R10" s="1">
        <f>ROUND(VLOOKUP($P10,[1]age!$A$2:$M$457,2,FALSE),1)</f>
        <v>25.8</v>
      </c>
      <c r="S10" s="1">
        <f>ROUND(VLOOKUP($P10,[1]age!$A$2:$M$457,3,FALSE),1)</f>
        <v>3.8</v>
      </c>
      <c r="T10" s="1">
        <f>ROUND(VLOOKUP($P10,[1]age!$A$2:$M$457,4,FALSE),1)</f>
        <v>18.100000000000001</v>
      </c>
      <c r="U10" s="1">
        <f>ROUND(VLOOKUP($P10,[1]age!$A$2:$M$457,5,FALSE),1)</f>
        <v>19.399999999999999</v>
      </c>
      <c r="V10" s="1">
        <f>ROUND(VLOOKUP($P10,[1]age!$A$2:$M$457,6,FALSE),1)</f>
        <v>30.9</v>
      </c>
      <c r="W10" s="1">
        <f>ROUND(VLOOKUP($P10,[1]age!$A$2:$M$457,7,FALSE),1)</f>
        <v>33.4</v>
      </c>
      <c r="X10" s="1">
        <f>ROUND(VLOOKUP($P10,[1]age!$A$2:$M$457,8,FALSE),1)</f>
        <v>123.6</v>
      </c>
      <c r="Y10" s="1">
        <f>ROUND(VLOOKUP($P10,[1]age!$A$2:$M$457,9,FALSE),1)</f>
        <v>5.0999999999999996</v>
      </c>
      <c r="Z10" s="1">
        <f>ROUND(VLOOKUP($P10,[1]age!$A$2:$M$457,10,FALSE),1)</f>
        <v>113.4</v>
      </c>
      <c r="AA10" s="1">
        <f>ROUND(VLOOKUP($P10,[1]age!$A$2:$M$457,11,FALSE),1)</f>
        <v>115.9</v>
      </c>
      <c r="AB10" s="1">
        <f>ROUND(VLOOKUP($P10,[1]age!$A$2:$M$457,12,FALSE),1)</f>
        <v>131.19999999999999</v>
      </c>
      <c r="AC10" s="1">
        <f>ROUND(VLOOKUP($P10,[1]age!$A$2:$M$457,13,FALSE),1)</f>
        <v>133.80000000000001</v>
      </c>
      <c r="AD10" s="1">
        <f>ROUND(VLOOKUP($Q10,[1]ht!$A$2:$H$253,2,FALSE),1)</f>
        <v>21.5</v>
      </c>
      <c r="AE10" s="1">
        <f>ROUND(VLOOKUP($Q10,[1]ht!$A$2:$H$253,3,FALSE),1)</f>
        <v>2</v>
      </c>
      <c r="AF10" s="1">
        <f>ROUND(VLOOKUP($Q10,[1]ht!$A$2:$H$253,4,FALSE),1)</f>
        <v>17.399999999999999</v>
      </c>
      <c r="AG10" s="1">
        <f>ROUND(VLOOKUP($Q10,[1]ht!$A$2:$H$253,5,FALSE),1)</f>
        <v>18.2</v>
      </c>
      <c r="AH10" s="1">
        <f>ROUND(VLOOKUP($Q10,[1]ht!$A$2:$H$253,6,FALSE),1)</f>
        <v>24.2</v>
      </c>
      <c r="AI10" s="1">
        <f>ROUND(VLOOKUP($Q10,[1]ht!$A$2:$H$253,7,FALSE),1)</f>
        <v>25.5</v>
      </c>
      <c r="AJ10" s="1">
        <f>ROUND(VLOOKUP($Q10,[1]ht!$A$2:$H$253,8,FALSE),1)</f>
        <v>28.1</v>
      </c>
      <c r="AL10" s="16" t="s">
        <v>37</v>
      </c>
      <c r="AM10" s="16" t="s">
        <v>38</v>
      </c>
      <c r="AN10" s="14" t="s">
        <v>39</v>
      </c>
      <c r="AO10" s="16" t="s">
        <v>37</v>
      </c>
      <c r="AP10" s="16" t="s">
        <v>38</v>
      </c>
      <c r="AQ10" s="14" t="s">
        <v>39</v>
      </c>
      <c r="AR10" s="16" t="s">
        <v>37</v>
      </c>
      <c r="AS10" s="16" t="s">
        <v>38</v>
      </c>
      <c r="AT10" s="14" t="s">
        <v>39</v>
      </c>
      <c r="AU10" s="16" t="s">
        <v>37</v>
      </c>
      <c r="AV10" s="16" t="s">
        <v>38</v>
      </c>
      <c r="AW10" s="14" t="s">
        <v>39</v>
      </c>
      <c r="AX10" s="16" t="s">
        <v>37</v>
      </c>
      <c r="AY10" s="16" t="s">
        <v>38</v>
      </c>
      <c r="AZ10" s="14" t="s">
        <v>39</v>
      </c>
      <c r="BA10" s="128" t="s">
        <v>37</v>
      </c>
      <c r="BB10" s="128" t="s">
        <v>38</v>
      </c>
      <c r="BC10" s="128" t="s">
        <v>39</v>
      </c>
      <c r="BD10"/>
      <c r="BE10"/>
      <c r="BF10"/>
    </row>
    <row r="11" spans="1:58" ht="23.25">
      <c r="A11" s="5">
        <v>6</v>
      </c>
      <c r="B11" s="148" t="s">
        <v>511</v>
      </c>
      <c r="C11" s="149" t="s">
        <v>512</v>
      </c>
      <c r="D11" s="7" t="s">
        <v>513</v>
      </c>
      <c r="E11" s="8" t="s">
        <v>501</v>
      </c>
      <c r="F11" s="12">
        <v>2</v>
      </c>
      <c r="G11" s="30">
        <f t="shared" si="5"/>
        <v>7</v>
      </c>
      <c r="H11" s="30">
        <f t="shared" si="6"/>
        <v>4</v>
      </c>
      <c r="I11" s="43">
        <v>17</v>
      </c>
      <c r="J11" s="43">
        <v>116</v>
      </c>
      <c r="K11" s="24" t="str">
        <f t="shared" si="0"/>
        <v>น้ำหนักค่อนข้างน้อย</v>
      </c>
      <c r="L11" s="24" t="str">
        <f t="shared" si="1"/>
        <v>ส่วนสูงตามเกณฑ์</v>
      </c>
      <c r="M11" s="24" t="str">
        <f t="shared" si="2"/>
        <v>ค่อนข้างผอม</v>
      </c>
      <c r="N11" s="10" t="str">
        <f>[1]Profile!$B$2</f>
        <v>700101-1</v>
      </c>
      <c r="O11" s="11" t="e">
        <f>#REF!</f>
        <v>#REF!</v>
      </c>
      <c r="P11" s="1" t="str">
        <f t="shared" si="3"/>
        <v>288</v>
      </c>
      <c r="Q11" s="1" t="str">
        <f t="shared" si="4"/>
        <v>2116</v>
      </c>
      <c r="R11" s="1">
        <f>ROUND(VLOOKUP($P11,[1]age!$A$2:$M$457,2,FALSE),1)</f>
        <v>24.9</v>
      </c>
      <c r="S11" s="1">
        <f>ROUND(VLOOKUP($P11,[1]age!$A$2:$M$457,3,FALSE),1)</f>
        <v>3.9</v>
      </c>
      <c r="T11" s="1">
        <f>ROUND(VLOOKUP($P11,[1]age!$A$2:$M$457,4,FALSE),1)</f>
        <v>17</v>
      </c>
      <c r="U11" s="1">
        <f>ROUND(VLOOKUP($P11,[1]age!$A$2:$M$457,5,FALSE),1)</f>
        <v>18.3</v>
      </c>
      <c r="V11" s="1">
        <f>ROUND(VLOOKUP($P11,[1]age!$A$2:$M$457,6,FALSE),1)</f>
        <v>30.1</v>
      </c>
      <c r="W11" s="1">
        <f>ROUND(VLOOKUP($P11,[1]age!$A$2:$M$457,7,FALSE),1)</f>
        <v>32.700000000000003</v>
      </c>
      <c r="X11" s="1">
        <f>ROUND(VLOOKUP($P11,[1]age!$A$2:$M$457,8,FALSE),1)</f>
        <v>121.3</v>
      </c>
      <c r="Y11" s="1">
        <f>ROUND(VLOOKUP($P11,[1]age!$A$2:$M$457,9,FALSE),1)</f>
        <v>4.9000000000000004</v>
      </c>
      <c r="Z11" s="1">
        <f>ROUND(VLOOKUP($P11,[1]age!$A$2:$M$457,10,FALSE),1)</f>
        <v>111.4</v>
      </c>
      <c r="AA11" s="1">
        <f>ROUND(VLOOKUP($P11,[1]age!$A$2:$M$457,11,FALSE),1)</f>
        <v>113.9</v>
      </c>
      <c r="AB11" s="1">
        <f>ROUND(VLOOKUP($P11,[1]age!$A$2:$M$457,12,FALSE),1)</f>
        <v>128.6</v>
      </c>
      <c r="AC11" s="1">
        <f>ROUND(VLOOKUP($P11,[1]age!$A$2:$M$457,13,FALSE),1)</f>
        <v>131.1</v>
      </c>
      <c r="AD11" s="1">
        <f>ROUND(VLOOKUP($Q11,[1]ht!$A$2:$H$253,2,FALSE),1)</f>
        <v>21.3</v>
      </c>
      <c r="AE11" s="1">
        <f>ROUND(VLOOKUP($Q11,[1]ht!$A$2:$H$253,3,FALSE),1)</f>
        <v>2.2000000000000002</v>
      </c>
      <c r="AF11" s="1">
        <f>ROUND(VLOOKUP($Q11,[1]ht!$A$2:$H$253,4,FALSE),1)</f>
        <v>16.899999999999999</v>
      </c>
      <c r="AG11" s="1">
        <f>ROUND(VLOOKUP($Q11,[1]ht!$A$2:$H$253,5,FALSE),1)</f>
        <v>17.7</v>
      </c>
      <c r="AH11" s="1">
        <f>ROUND(VLOOKUP($Q11,[1]ht!$A$2:$H$253,6,FALSE),1)</f>
        <v>24.3</v>
      </c>
      <c r="AI11" s="1">
        <f>ROUND(VLOOKUP($Q11,[1]ht!$A$2:$H$253,7,FALSE),1)</f>
        <v>25.6</v>
      </c>
      <c r="AJ11" s="1">
        <f>ROUND(VLOOKUP($Q11,[1]ht!$A$2:$H$253,8,FALSE),1)</f>
        <v>28.3</v>
      </c>
      <c r="AL11" s="33">
        <v>4</v>
      </c>
      <c r="AM11" s="33">
        <v>0</v>
      </c>
      <c r="AN11" s="35">
        <f>AM11+AL11</f>
        <v>4</v>
      </c>
      <c r="AO11" s="33">
        <v>2</v>
      </c>
      <c r="AP11" s="33">
        <v>0</v>
      </c>
      <c r="AQ11" s="35">
        <f>AP11+AO11</f>
        <v>2</v>
      </c>
      <c r="AR11" s="33">
        <v>6</v>
      </c>
      <c r="AS11" s="33">
        <v>10</v>
      </c>
      <c r="AT11" s="35">
        <f>AS11+AR11</f>
        <v>16</v>
      </c>
      <c r="AU11" s="33">
        <v>0</v>
      </c>
      <c r="AV11" s="33">
        <v>0</v>
      </c>
      <c r="AW11" s="35">
        <f>AV11+AU11</f>
        <v>0</v>
      </c>
      <c r="AX11" s="33">
        <v>0</v>
      </c>
      <c r="AY11" s="33">
        <v>0</v>
      </c>
      <c r="AZ11" s="35">
        <f>AY11+AX11</f>
        <v>0</v>
      </c>
      <c r="BA11" s="33">
        <f>AL11+AO11</f>
        <v>6</v>
      </c>
      <c r="BB11" s="33">
        <f>AM11+AP11</f>
        <v>0</v>
      </c>
      <c r="BC11" s="33">
        <f>AN11+AQ11</f>
        <v>6</v>
      </c>
      <c r="BD11"/>
      <c r="BE11"/>
      <c r="BF11"/>
    </row>
    <row r="12" spans="1:58" ht="23.25">
      <c r="A12" s="5">
        <v>7</v>
      </c>
      <c r="B12" s="148" t="s">
        <v>514</v>
      </c>
      <c r="C12" s="149" t="s">
        <v>515</v>
      </c>
      <c r="D12" s="7" t="s">
        <v>516</v>
      </c>
      <c r="E12" s="8" t="s">
        <v>501</v>
      </c>
      <c r="F12" s="12">
        <v>2</v>
      </c>
      <c r="G12" s="30">
        <f t="shared" si="5"/>
        <v>7</v>
      </c>
      <c r="H12" s="30">
        <f t="shared" si="6"/>
        <v>0</v>
      </c>
      <c r="I12" s="43">
        <v>19.2</v>
      </c>
      <c r="J12" s="43">
        <v>116</v>
      </c>
      <c r="K12" s="24" t="str">
        <f t="shared" si="0"/>
        <v>น้ำหนักตามเกณฑ์</v>
      </c>
      <c r="L12" s="24" t="str">
        <f t="shared" si="1"/>
        <v>ส่วนสูงตามเกณฑ์</v>
      </c>
      <c r="M12" s="24" t="str">
        <f t="shared" si="2"/>
        <v>สมส่วน</v>
      </c>
      <c r="N12" s="10" t="str">
        <f>[1]Profile!$B$2</f>
        <v>700101-1</v>
      </c>
      <c r="O12" s="11" t="e">
        <f>#REF!</f>
        <v>#REF!</v>
      </c>
      <c r="P12" s="1" t="str">
        <f t="shared" si="3"/>
        <v>284</v>
      </c>
      <c r="Q12" s="1" t="str">
        <f t="shared" si="4"/>
        <v>2116</v>
      </c>
      <c r="R12" s="1">
        <f>ROUND(VLOOKUP($P12,[1]age!$A$2:$M$457,2,FALSE),1)</f>
        <v>23.9</v>
      </c>
      <c r="S12" s="1">
        <f>ROUND(VLOOKUP($P12,[1]age!$A$2:$M$457,3,FALSE),1)</f>
        <v>3.7</v>
      </c>
      <c r="T12" s="1">
        <f>ROUND(VLOOKUP($P12,[1]age!$A$2:$M$457,4,FALSE),1)</f>
        <v>16.5</v>
      </c>
      <c r="U12" s="1">
        <f>ROUND(VLOOKUP($P12,[1]age!$A$2:$M$457,5,FALSE),1)</f>
        <v>17.7</v>
      </c>
      <c r="V12" s="1">
        <f>ROUND(VLOOKUP($P12,[1]age!$A$2:$M$457,6,FALSE),1)</f>
        <v>28.7</v>
      </c>
      <c r="W12" s="1">
        <f>ROUND(VLOOKUP($P12,[1]age!$A$2:$M$457,7,FALSE),1)</f>
        <v>31.2</v>
      </c>
      <c r="X12" s="1">
        <f>ROUND(VLOOKUP($P12,[1]age!$A$2:$M$457,8,FALSE),1)</f>
        <v>119.5</v>
      </c>
      <c r="Y12" s="1">
        <f>ROUND(VLOOKUP($P12,[1]age!$A$2:$M$457,9,FALSE),1)</f>
        <v>4.8</v>
      </c>
      <c r="Z12" s="1">
        <f>ROUND(VLOOKUP($P12,[1]age!$A$2:$M$457,10,FALSE),1)</f>
        <v>109.9</v>
      </c>
      <c r="AA12" s="1">
        <f>ROUND(VLOOKUP($P12,[1]age!$A$2:$M$457,11,FALSE),1)</f>
        <v>112.4</v>
      </c>
      <c r="AB12" s="1">
        <f>ROUND(VLOOKUP($P12,[1]age!$A$2:$M$457,12,FALSE),1)</f>
        <v>126.8</v>
      </c>
      <c r="AC12" s="1">
        <f>ROUND(VLOOKUP($P12,[1]age!$A$2:$M$457,13,FALSE),1)</f>
        <v>129.19999999999999</v>
      </c>
      <c r="AD12" s="1">
        <f>ROUND(VLOOKUP($Q12,[1]ht!$A$2:$H$253,2,FALSE),1)</f>
        <v>21.3</v>
      </c>
      <c r="AE12" s="1">
        <f>ROUND(VLOOKUP($Q12,[1]ht!$A$2:$H$253,3,FALSE),1)</f>
        <v>2.2000000000000002</v>
      </c>
      <c r="AF12" s="1">
        <f>ROUND(VLOOKUP($Q12,[1]ht!$A$2:$H$253,4,FALSE),1)</f>
        <v>16.899999999999999</v>
      </c>
      <c r="AG12" s="1">
        <f>ROUND(VLOOKUP($Q12,[1]ht!$A$2:$H$253,5,FALSE),1)</f>
        <v>17.7</v>
      </c>
      <c r="AH12" s="1">
        <f>ROUND(VLOOKUP($Q12,[1]ht!$A$2:$H$253,6,FALSE),1)</f>
        <v>24.3</v>
      </c>
      <c r="AI12" s="1">
        <f>ROUND(VLOOKUP($Q12,[1]ht!$A$2:$H$253,7,FALSE),1)</f>
        <v>25.6</v>
      </c>
      <c r="AJ12" s="1">
        <f>ROUND(VLOOKUP($Q12,[1]ht!$A$2:$H$253,8,FALSE),1)</f>
        <v>28.3</v>
      </c>
      <c r="AL12" s="213" t="s">
        <v>48</v>
      </c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/>
      <c r="BE12"/>
      <c r="BF12"/>
    </row>
    <row r="13" spans="1:58">
      <c r="A13" s="5">
        <v>8</v>
      </c>
      <c r="B13" s="148" t="s">
        <v>517</v>
      </c>
      <c r="C13" s="149" t="s">
        <v>518</v>
      </c>
      <c r="D13" s="7" t="s">
        <v>519</v>
      </c>
      <c r="E13" s="8" t="s">
        <v>501</v>
      </c>
      <c r="F13" s="12">
        <v>2</v>
      </c>
      <c r="G13" s="30">
        <f t="shared" si="5"/>
        <v>9</v>
      </c>
      <c r="H13" s="30">
        <f t="shared" si="6"/>
        <v>2</v>
      </c>
      <c r="I13" s="43">
        <v>24.5</v>
      </c>
      <c r="J13" s="43">
        <v>128</v>
      </c>
      <c r="K13" s="24" t="str">
        <f t="shared" si="0"/>
        <v>น้ำหนักตามเกณฑ์</v>
      </c>
      <c r="L13" s="24" t="str">
        <f t="shared" si="1"/>
        <v>ส่วนสูงตามเกณฑ์</v>
      </c>
      <c r="M13" s="24" t="str">
        <f t="shared" si="2"/>
        <v>สมส่วน</v>
      </c>
      <c r="N13" s="10" t="str">
        <f>[1]Profile!$B$2</f>
        <v>700101-1</v>
      </c>
      <c r="O13" s="11" t="e">
        <f>#REF!</f>
        <v>#REF!</v>
      </c>
      <c r="P13" s="1" t="str">
        <f t="shared" si="3"/>
        <v>2110</v>
      </c>
      <c r="Q13" s="1" t="str">
        <f t="shared" si="4"/>
        <v>2128</v>
      </c>
      <c r="R13" s="1">
        <f>ROUND(VLOOKUP($P13,[1]age!$A$2:$M$457,2,FALSE),1)</f>
        <v>30.9</v>
      </c>
      <c r="S13" s="1">
        <f>ROUND(VLOOKUP($P13,[1]age!$A$2:$M$457,3,FALSE),1)</f>
        <v>5.6</v>
      </c>
      <c r="T13" s="1">
        <f>ROUND(VLOOKUP($P13,[1]age!$A$2:$M$457,4,FALSE),1)</f>
        <v>19.7</v>
      </c>
      <c r="U13" s="1">
        <f>ROUND(VLOOKUP($P13,[1]age!$A$2:$M$457,5,FALSE),1)</f>
        <v>21.5</v>
      </c>
      <c r="V13" s="1">
        <f>ROUND(VLOOKUP($P13,[1]age!$A$2:$M$457,6,FALSE),1)</f>
        <v>38.200000000000003</v>
      </c>
      <c r="W13" s="1">
        <f>ROUND(VLOOKUP($P13,[1]age!$A$2:$M$457,7,FALSE),1)</f>
        <v>42</v>
      </c>
      <c r="X13" s="1">
        <f>ROUND(VLOOKUP($P13,[1]age!$A$2:$M$457,8,FALSE),1)</f>
        <v>131.6</v>
      </c>
      <c r="Y13" s="1">
        <f>ROUND(VLOOKUP($P13,[1]age!$A$2:$M$457,9,FALSE),1)</f>
        <v>5.9</v>
      </c>
      <c r="Z13" s="1">
        <f>ROUND(VLOOKUP($P13,[1]age!$A$2:$M$457,10,FALSE),1)</f>
        <v>119.9</v>
      </c>
      <c r="AA13" s="1">
        <f>ROUND(VLOOKUP($P13,[1]age!$A$2:$M$457,11,FALSE),1)</f>
        <v>122.7</v>
      </c>
      <c r="AB13" s="1">
        <f>ROUND(VLOOKUP($P13,[1]age!$A$2:$M$457,12,FALSE),1)</f>
        <v>140.30000000000001</v>
      </c>
      <c r="AC13" s="1">
        <f>ROUND(VLOOKUP($P13,[1]age!$A$2:$M$457,13,FALSE),1)</f>
        <v>143.30000000000001</v>
      </c>
      <c r="AD13" s="1">
        <f>ROUND(VLOOKUP($Q13,[1]ht!$A$2:$H$253,2,FALSE),1)</f>
        <v>27.5</v>
      </c>
      <c r="AE13" s="1">
        <f>ROUND(VLOOKUP($Q13,[1]ht!$A$2:$H$253,3,FALSE),1)</f>
        <v>3.4</v>
      </c>
      <c r="AF13" s="1">
        <f>ROUND(VLOOKUP($Q13,[1]ht!$A$2:$H$253,4,FALSE),1)</f>
        <v>20.7</v>
      </c>
      <c r="AG13" s="1">
        <f>ROUND(VLOOKUP($Q13,[1]ht!$A$2:$H$253,5,FALSE),1)</f>
        <v>21.9</v>
      </c>
      <c r="AH13" s="1">
        <f>ROUND(VLOOKUP($Q13,[1]ht!$A$2:$H$253,6,FALSE),1)</f>
        <v>32</v>
      </c>
      <c r="AI13" s="1">
        <f>ROUND(VLOOKUP($Q13,[1]ht!$A$2:$H$253,7,FALSE),1)</f>
        <v>34.200000000000003</v>
      </c>
      <c r="AJ13" s="1">
        <f>ROUND(VLOOKUP($Q13,[1]ht!$A$2:$H$253,8,FALSE),1)</f>
        <v>38.6</v>
      </c>
      <c r="AL13" s="215" t="s">
        <v>49</v>
      </c>
      <c r="AM13" s="215"/>
      <c r="AN13" s="215"/>
      <c r="AO13" s="216" t="s">
        <v>50</v>
      </c>
      <c r="AP13" s="217"/>
      <c r="AQ13" s="218"/>
      <c r="AR13" s="216" t="s">
        <v>51</v>
      </c>
      <c r="AS13" s="217"/>
      <c r="AT13" s="218"/>
      <c r="AU13" s="216" t="s">
        <v>52</v>
      </c>
      <c r="AV13" s="217"/>
      <c r="AW13" s="218"/>
      <c r="AX13" s="216" t="s">
        <v>53</v>
      </c>
      <c r="AY13" s="217"/>
      <c r="AZ13" s="218"/>
      <c r="BA13" s="216" t="s">
        <v>54</v>
      </c>
      <c r="BB13" s="217"/>
      <c r="BC13" s="218"/>
      <c r="BD13" s="242" t="s">
        <v>55</v>
      </c>
      <c r="BE13" s="243"/>
      <c r="BF13" s="244"/>
    </row>
    <row r="14" spans="1:58">
      <c r="A14" s="5">
        <v>9</v>
      </c>
      <c r="B14" s="150" t="s">
        <v>520</v>
      </c>
      <c r="C14" s="149">
        <v>1959300080296</v>
      </c>
      <c r="D14" s="7" t="s">
        <v>521</v>
      </c>
      <c r="E14" s="8" t="s">
        <v>501</v>
      </c>
      <c r="F14" s="12">
        <v>2</v>
      </c>
      <c r="G14" s="30">
        <f t="shared" si="5"/>
        <v>7</v>
      </c>
      <c r="H14" s="30">
        <f t="shared" si="6"/>
        <v>8</v>
      </c>
      <c r="I14" s="43">
        <v>18.100000000000001</v>
      </c>
      <c r="J14" s="43">
        <v>120</v>
      </c>
      <c r="K14" s="24" t="str">
        <f t="shared" si="0"/>
        <v>น้ำหนักค่อนข้างน้อย</v>
      </c>
      <c r="L14" s="24" t="str">
        <f t="shared" si="1"/>
        <v>ส่วนสูงตามเกณฑ์</v>
      </c>
      <c r="M14" s="24" t="str">
        <f t="shared" si="2"/>
        <v>ผอม</v>
      </c>
      <c r="N14" s="10" t="str">
        <f>[1]Profile!$B$2</f>
        <v>700101-1</v>
      </c>
      <c r="O14" s="11" t="e">
        <f>#REF!</f>
        <v>#REF!</v>
      </c>
      <c r="P14" s="1" t="str">
        <f t="shared" si="3"/>
        <v>292</v>
      </c>
      <c r="Q14" s="1" t="str">
        <f t="shared" si="4"/>
        <v>2120</v>
      </c>
      <c r="R14" s="1">
        <f>ROUND(VLOOKUP($P14,[1]age!$A$2:$M$457,2,FALSE),1)</f>
        <v>25.9</v>
      </c>
      <c r="S14" s="1">
        <f>ROUND(VLOOKUP($P14,[1]age!$A$2:$M$457,3,FALSE),1)</f>
        <v>4.2</v>
      </c>
      <c r="T14" s="1">
        <f>ROUND(VLOOKUP($P14,[1]age!$A$2:$M$457,4,FALSE),1)</f>
        <v>17.5</v>
      </c>
      <c r="U14" s="1">
        <f>ROUND(VLOOKUP($P14,[1]age!$A$2:$M$457,5,FALSE),1)</f>
        <v>18.8</v>
      </c>
      <c r="V14" s="1">
        <f>ROUND(VLOOKUP($P14,[1]age!$A$2:$M$457,6,FALSE),1)</f>
        <v>31.3</v>
      </c>
      <c r="W14" s="1">
        <f>ROUND(VLOOKUP($P14,[1]age!$A$2:$M$457,7,FALSE),1)</f>
        <v>34.200000000000003</v>
      </c>
      <c r="X14" s="1">
        <f>ROUND(VLOOKUP($P14,[1]age!$A$2:$M$457,8,FALSE),1)</f>
        <v>123</v>
      </c>
      <c r="Y14" s="1">
        <f>ROUND(VLOOKUP($P14,[1]age!$A$2:$M$457,9,FALSE),1)</f>
        <v>5</v>
      </c>
      <c r="Z14" s="1">
        <f>ROUND(VLOOKUP($P14,[1]age!$A$2:$M$457,10,FALSE),1)</f>
        <v>112.9</v>
      </c>
      <c r="AA14" s="1">
        <f>ROUND(VLOOKUP($P14,[1]age!$A$2:$M$457,11,FALSE),1)</f>
        <v>115.4</v>
      </c>
      <c r="AB14" s="1">
        <f>ROUND(VLOOKUP($P14,[1]age!$A$2:$M$457,12,FALSE),1)</f>
        <v>130.5</v>
      </c>
      <c r="AC14" s="1">
        <f>ROUND(VLOOKUP($P14,[1]age!$A$2:$M$457,13,FALSE),1)</f>
        <v>133</v>
      </c>
      <c r="AD14" s="1">
        <f>ROUND(VLOOKUP($Q14,[1]ht!$A$2:$H$253,2,FALSE),1)</f>
        <v>23.2</v>
      </c>
      <c r="AE14" s="1">
        <f>ROUND(VLOOKUP($Q14,[1]ht!$A$2:$H$253,3,FALSE),1)</f>
        <v>2.5</v>
      </c>
      <c r="AF14" s="1">
        <f>ROUND(VLOOKUP($Q14,[1]ht!$A$2:$H$253,4,FALSE),1)</f>
        <v>18.2</v>
      </c>
      <c r="AG14" s="1">
        <f>ROUND(VLOOKUP($Q14,[1]ht!$A$2:$H$253,5,FALSE),1)</f>
        <v>19.100000000000001</v>
      </c>
      <c r="AH14" s="1">
        <f>ROUND(VLOOKUP($Q14,[1]ht!$A$2:$H$253,6,FALSE),1)</f>
        <v>26.5</v>
      </c>
      <c r="AI14" s="1">
        <f>ROUND(VLOOKUP($Q14,[1]ht!$A$2:$H$253,7,FALSE),1)</f>
        <v>28.1</v>
      </c>
      <c r="AJ14" s="1">
        <f>ROUND(VLOOKUP($Q14,[1]ht!$A$2:$H$253,8,FALSE),1)</f>
        <v>31.3</v>
      </c>
      <c r="AL14" s="215"/>
      <c r="AM14" s="215"/>
      <c r="AN14" s="215"/>
      <c r="AO14" s="219"/>
      <c r="AP14" s="220"/>
      <c r="AQ14" s="221"/>
      <c r="AR14" s="219"/>
      <c r="AS14" s="220"/>
      <c r="AT14" s="221"/>
      <c r="AU14" s="219"/>
      <c r="AV14" s="220"/>
      <c r="AW14" s="221"/>
      <c r="AX14" s="219"/>
      <c r="AY14" s="220"/>
      <c r="AZ14" s="221"/>
      <c r="BA14" s="219"/>
      <c r="BB14" s="220"/>
      <c r="BC14" s="221"/>
      <c r="BD14" s="228" t="s">
        <v>56</v>
      </c>
      <c r="BE14" s="229"/>
      <c r="BF14" s="230"/>
    </row>
    <row r="15" spans="1:58">
      <c r="A15" s="5">
        <v>10</v>
      </c>
      <c r="B15" s="148" t="s">
        <v>522</v>
      </c>
      <c r="C15" s="149" t="s">
        <v>523</v>
      </c>
      <c r="D15" s="7" t="s">
        <v>524</v>
      </c>
      <c r="E15" s="8" t="s">
        <v>501</v>
      </c>
      <c r="F15" s="12">
        <v>2</v>
      </c>
      <c r="G15" s="30">
        <f t="shared" si="5"/>
        <v>7</v>
      </c>
      <c r="H15" s="30">
        <f t="shared" si="6"/>
        <v>10</v>
      </c>
      <c r="I15" s="43">
        <v>18.5</v>
      </c>
      <c r="J15" s="43">
        <v>112</v>
      </c>
      <c r="K15" s="24" t="str">
        <f t="shared" si="0"/>
        <v>น้ำหนักค่อนข้างน้อย</v>
      </c>
      <c r="L15" s="24" t="str">
        <f t="shared" si="1"/>
        <v>เตี้ย</v>
      </c>
      <c r="M15" s="24" t="str">
        <f t="shared" si="2"/>
        <v>สมส่วน</v>
      </c>
      <c r="N15" s="10" t="str">
        <f>[1]Profile!$B$2</f>
        <v>700101-1</v>
      </c>
      <c r="O15" s="11" t="e">
        <f>#REF!</f>
        <v>#REF!</v>
      </c>
      <c r="P15" s="1" t="str">
        <f t="shared" si="3"/>
        <v>294</v>
      </c>
      <c r="Q15" s="1" t="str">
        <f t="shared" si="4"/>
        <v>2112</v>
      </c>
      <c r="R15" s="1">
        <f>ROUND(VLOOKUP($P15,[1]age!$A$2:$M$457,2,FALSE),1)</f>
        <v>26.3</v>
      </c>
      <c r="S15" s="1">
        <f>ROUND(VLOOKUP($P15,[1]age!$A$2:$M$457,3,FALSE),1)</f>
        <v>4.3</v>
      </c>
      <c r="T15" s="1">
        <f>ROUND(VLOOKUP($P15,[1]age!$A$2:$M$457,4,FALSE),1)</f>
        <v>17.7</v>
      </c>
      <c r="U15" s="1">
        <f>ROUND(VLOOKUP($P15,[1]age!$A$2:$M$457,5,FALSE),1)</f>
        <v>19.100000000000001</v>
      </c>
      <c r="V15" s="1">
        <f>ROUND(VLOOKUP($P15,[1]age!$A$2:$M$457,6,FALSE),1)</f>
        <v>32</v>
      </c>
      <c r="W15" s="1">
        <f>ROUND(VLOOKUP($P15,[1]age!$A$2:$M$457,7,FALSE),1)</f>
        <v>34.9</v>
      </c>
      <c r="X15" s="1">
        <f>ROUND(VLOOKUP($P15,[1]age!$A$2:$M$457,8,FALSE),1)</f>
        <v>123.8</v>
      </c>
      <c r="Y15" s="1">
        <f>ROUND(VLOOKUP($P15,[1]age!$A$2:$M$457,9,FALSE),1)</f>
        <v>5.0999999999999996</v>
      </c>
      <c r="Z15" s="1">
        <f>ROUND(VLOOKUP($P15,[1]age!$A$2:$M$457,10,FALSE),1)</f>
        <v>113.7</v>
      </c>
      <c r="AA15" s="1">
        <f>ROUND(VLOOKUP($P15,[1]age!$A$2:$M$457,11,FALSE),1)</f>
        <v>116.2</v>
      </c>
      <c r="AB15" s="1">
        <f>ROUND(VLOOKUP($P15,[1]age!$A$2:$M$457,12,FALSE),1)</f>
        <v>131.5</v>
      </c>
      <c r="AC15" s="1">
        <f>ROUND(VLOOKUP($P15,[1]age!$A$2:$M$457,13,FALSE),1)</f>
        <v>134</v>
      </c>
      <c r="AD15" s="1">
        <f>ROUND(VLOOKUP($Q15,[1]ht!$A$2:$H$253,2,FALSE),1)</f>
        <v>19.7</v>
      </c>
      <c r="AE15" s="1">
        <f>ROUND(VLOOKUP($Q15,[1]ht!$A$2:$H$253,3,FALSE),1)</f>
        <v>1.9</v>
      </c>
      <c r="AF15" s="1">
        <f>ROUND(VLOOKUP($Q15,[1]ht!$A$2:$H$253,4,FALSE),1)</f>
        <v>15.8</v>
      </c>
      <c r="AG15" s="1">
        <f>ROUND(VLOOKUP($Q15,[1]ht!$A$2:$H$253,5,FALSE),1)</f>
        <v>16.600000000000001</v>
      </c>
      <c r="AH15" s="1">
        <f>ROUND(VLOOKUP($Q15,[1]ht!$A$2:$H$253,6,FALSE),1)</f>
        <v>22.3</v>
      </c>
      <c r="AI15" s="1">
        <f>ROUND(VLOOKUP($Q15,[1]ht!$A$2:$H$253,7,FALSE),1)</f>
        <v>23.5</v>
      </c>
      <c r="AJ15" s="1">
        <f>ROUND(VLOOKUP($Q15,[1]ht!$A$2:$H$253,8,FALSE),1)</f>
        <v>25.8</v>
      </c>
      <c r="AL15" s="16" t="s">
        <v>37</v>
      </c>
      <c r="AM15" s="16" t="s">
        <v>38</v>
      </c>
      <c r="AN15" s="14" t="s">
        <v>39</v>
      </c>
      <c r="AO15" s="16" t="s">
        <v>37</v>
      </c>
      <c r="AP15" s="16" t="s">
        <v>38</v>
      </c>
      <c r="AQ15" s="14" t="s">
        <v>39</v>
      </c>
      <c r="AR15" s="16" t="s">
        <v>37</v>
      </c>
      <c r="AS15" s="16" t="s">
        <v>38</v>
      </c>
      <c r="AT15" s="14" t="s">
        <v>39</v>
      </c>
      <c r="AU15" s="16" t="s">
        <v>37</v>
      </c>
      <c r="AV15" s="16" t="s">
        <v>38</v>
      </c>
      <c r="AW15" s="14" t="s">
        <v>39</v>
      </c>
      <c r="AX15" s="16" t="s">
        <v>37</v>
      </c>
      <c r="AY15" s="16" t="s">
        <v>38</v>
      </c>
      <c r="AZ15" s="14" t="s">
        <v>39</v>
      </c>
      <c r="BA15" s="16" t="s">
        <v>37</v>
      </c>
      <c r="BB15" s="16" t="s">
        <v>38</v>
      </c>
      <c r="BC15" s="14" t="s">
        <v>39</v>
      </c>
      <c r="BD15" s="15" t="s">
        <v>37</v>
      </c>
      <c r="BE15" s="15" t="s">
        <v>38</v>
      </c>
      <c r="BF15" s="15" t="s">
        <v>39</v>
      </c>
    </row>
    <row r="16" spans="1:58" ht="23.25">
      <c r="A16" s="5">
        <v>11</v>
      </c>
      <c r="B16" s="150" t="s">
        <v>525</v>
      </c>
      <c r="C16" s="149">
        <v>1959300078950</v>
      </c>
      <c r="D16" s="7" t="s">
        <v>526</v>
      </c>
      <c r="E16" s="8" t="s">
        <v>501</v>
      </c>
      <c r="F16" s="12">
        <v>1</v>
      </c>
      <c r="G16" s="30">
        <f t="shared" si="5"/>
        <v>7</v>
      </c>
      <c r="H16" s="30">
        <f t="shared" si="6"/>
        <v>9</v>
      </c>
      <c r="I16" s="43">
        <v>20.3</v>
      </c>
      <c r="J16" s="43">
        <v>120</v>
      </c>
      <c r="K16" s="24" t="str">
        <f t="shared" si="0"/>
        <v>น้ำหนักตามเกณฑ์</v>
      </c>
      <c r="L16" s="24" t="str">
        <f t="shared" si="1"/>
        <v>ส่วนสูงตามเกณฑ์</v>
      </c>
      <c r="M16" s="24" t="str">
        <f t="shared" si="2"/>
        <v>สมส่วน</v>
      </c>
      <c r="N16" s="10" t="str">
        <f>[1]Profile!$B$2</f>
        <v>700101-1</v>
      </c>
      <c r="O16" s="11" t="e">
        <f>#REF!</f>
        <v>#REF!</v>
      </c>
      <c r="P16" s="1" t="str">
        <f t="shared" si="3"/>
        <v>193</v>
      </c>
      <c r="Q16" s="1" t="str">
        <f t="shared" si="4"/>
        <v>1120</v>
      </c>
      <c r="R16" s="1">
        <f>ROUND(VLOOKUP($P16,[1]age!$A$2:$M$457,2,FALSE),1)</f>
        <v>26</v>
      </c>
      <c r="S16" s="1">
        <f>ROUND(VLOOKUP($P16,[1]age!$A$2:$M$457,3,FALSE),1)</f>
        <v>3.9</v>
      </c>
      <c r="T16" s="1">
        <f>ROUND(VLOOKUP($P16,[1]age!$A$2:$M$457,4,FALSE),1)</f>
        <v>18.2</v>
      </c>
      <c r="U16" s="1">
        <f>ROUND(VLOOKUP($P16,[1]age!$A$2:$M$457,5,FALSE),1)</f>
        <v>19.5</v>
      </c>
      <c r="V16" s="1">
        <f>ROUND(VLOOKUP($P16,[1]age!$A$2:$M$457,6,FALSE),1)</f>
        <v>31.2</v>
      </c>
      <c r="W16" s="1">
        <f>ROUND(VLOOKUP($P16,[1]age!$A$2:$M$457,7,FALSE),1)</f>
        <v>33.700000000000003</v>
      </c>
      <c r="X16" s="1">
        <f>ROUND(VLOOKUP($P16,[1]age!$A$2:$M$457,8,FALSE),1)</f>
        <v>124</v>
      </c>
      <c r="Y16" s="1">
        <f>ROUND(VLOOKUP($P16,[1]age!$A$2:$M$457,9,FALSE),1)</f>
        <v>5.2</v>
      </c>
      <c r="Z16" s="1">
        <f>ROUND(VLOOKUP($P16,[1]age!$A$2:$M$457,10,FALSE),1)</f>
        <v>113.7</v>
      </c>
      <c r="AA16" s="1">
        <f>ROUND(VLOOKUP($P16,[1]age!$A$2:$M$457,11,FALSE),1)</f>
        <v>116.3</v>
      </c>
      <c r="AB16" s="1">
        <f>ROUND(VLOOKUP($P16,[1]age!$A$2:$M$457,12,FALSE),1)</f>
        <v>131.69999999999999</v>
      </c>
      <c r="AC16" s="1">
        <f>ROUND(VLOOKUP($P16,[1]age!$A$2:$M$457,13,FALSE),1)</f>
        <v>134.30000000000001</v>
      </c>
      <c r="AD16" s="1">
        <f>ROUND(VLOOKUP($Q16,[1]ht!$A$2:$H$253,2,FALSE),1)</f>
        <v>23.3</v>
      </c>
      <c r="AE16" s="1">
        <f>ROUND(VLOOKUP($Q16,[1]ht!$A$2:$H$253,3,FALSE),1)</f>
        <v>2.2999999999999998</v>
      </c>
      <c r="AF16" s="1">
        <f>ROUND(VLOOKUP($Q16,[1]ht!$A$2:$H$253,4,FALSE),1)</f>
        <v>18.7</v>
      </c>
      <c r="AG16" s="1">
        <f>ROUND(VLOOKUP($Q16,[1]ht!$A$2:$H$253,5,FALSE),1)</f>
        <v>19.5</v>
      </c>
      <c r="AH16" s="1">
        <f>ROUND(VLOOKUP($Q16,[1]ht!$A$2:$H$253,6,FALSE),1)</f>
        <v>26.4</v>
      </c>
      <c r="AI16" s="1">
        <f>ROUND(VLOOKUP($Q16,[1]ht!$A$2:$H$253,7,FALSE),1)</f>
        <v>27.9</v>
      </c>
      <c r="AJ16" s="1">
        <f>ROUND(VLOOKUP($Q16,[1]ht!$A$2:$H$253,8,FALSE),1)</f>
        <v>30.8</v>
      </c>
      <c r="AL16" s="33">
        <v>3</v>
      </c>
      <c r="AM16" s="33">
        <v>0</v>
      </c>
      <c r="AN16" s="35">
        <f>AL16+AM16</f>
        <v>3</v>
      </c>
      <c r="AO16" s="33">
        <v>0</v>
      </c>
      <c r="AP16" s="33">
        <v>0</v>
      </c>
      <c r="AQ16" s="35">
        <f>AP16+AO16</f>
        <v>0</v>
      </c>
      <c r="AR16" s="33">
        <v>8</v>
      </c>
      <c r="AS16" s="33">
        <v>10</v>
      </c>
      <c r="AT16" s="35">
        <f>AS16+AR16</f>
        <v>18</v>
      </c>
      <c r="AU16" s="33">
        <v>1</v>
      </c>
      <c r="AV16" s="33">
        <v>0</v>
      </c>
      <c r="AW16" s="35">
        <f>AV16+AU16</f>
        <v>1</v>
      </c>
      <c r="AX16" s="33">
        <v>0</v>
      </c>
      <c r="AY16" s="33">
        <v>0</v>
      </c>
      <c r="AZ16" s="35">
        <f>AY16+AX16</f>
        <v>0</v>
      </c>
      <c r="BA16" s="33">
        <v>0</v>
      </c>
      <c r="BB16" s="33">
        <v>0</v>
      </c>
      <c r="BC16" s="33">
        <f>BB16+BA16</f>
        <v>0</v>
      </c>
      <c r="BD16" s="33">
        <f>AX16+BA16</f>
        <v>0</v>
      </c>
      <c r="BE16" s="33">
        <f>AY16+BB16</f>
        <v>0</v>
      </c>
      <c r="BF16" s="33">
        <f>AZ16+BC16</f>
        <v>0</v>
      </c>
    </row>
    <row r="17" spans="1:61" ht="26.25" customHeight="1">
      <c r="A17" s="5">
        <v>12</v>
      </c>
      <c r="B17" s="150" t="s">
        <v>527</v>
      </c>
      <c r="C17" s="149">
        <v>1959300085361</v>
      </c>
      <c r="D17" s="7" t="s">
        <v>528</v>
      </c>
      <c r="E17" s="8" t="s">
        <v>501</v>
      </c>
      <c r="F17" s="12">
        <v>1</v>
      </c>
      <c r="G17" s="30">
        <f t="shared" si="5"/>
        <v>7</v>
      </c>
      <c r="H17" s="30">
        <f t="shared" si="6"/>
        <v>2</v>
      </c>
      <c r="I17" s="43">
        <v>22.9</v>
      </c>
      <c r="J17" s="43">
        <v>122</v>
      </c>
      <c r="K17" s="24" t="str">
        <f t="shared" si="0"/>
        <v>น้ำหนักตามเกณฑ์</v>
      </c>
      <c r="L17" s="24" t="str">
        <f t="shared" si="1"/>
        <v>ส่วนสูงตามเกณฑ์</v>
      </c>
      <c r="M17" s="24" t="str">
        <f t="shared" si="2"/>
        <v>สมส่วน</v>
      </c>
      <c r="N17" s="10" t="str">
        <f>[1]Profile!$B$2</f>
        <v>700101-1</v>
      </c>
      <c r="O17" s="11" t="e">
        <f>#REF!</f>
        <v>#REF!</v>
      </c>
      <c r="P17" s="1" t="str">
        <f t="shared" si="3"/>
        <v>186</v>
      </c>
      <c r="Q17" s="1" t="str">
        <f t="shared" si="4"/>
        <v>1122</v>
      </c>
      <c r="R17" s="1">
        <f>ROUND(VLOOKUP($P17,[1]age!$A$2:$M$457,2,FALSE),1)</f>
        <v>24.5</v>
      </c>
      <c r="S17" s="1">
        <f>ROUND(VLOOKUP($P17,[1]age!$A$2:$M$457,3,FALSE),1)</f>
        <v>3.6</v>
      </c>
      <c r="T17" s="1">
        <f>ROUND(VLOOKUP($P17,[1]age!$A$2:$M$457,4,FALSE),1)</f>
        <v>17.3</v>
      </c>
      <c r="U17" s="1">
        <f>ROUND(VLOOKUP($P17,[1]age!$A$2:$M$457,5,FALSE),1)</f>
        <v>18.600000000000001</v>
      </c>
      <c r="V17" s="1">
        <f>ROUND(VLOOKUP($P17,[1]age!$A$2:$M$457,6,FALSE),1)</f>
        <v>29.3</v>
      </c>
      <c r="W17" s="1">
        <f>ROUND(VLOOKUP($P17,[1]age!$A$2:$M$457,7,FALSE),1)</f>
        <v>31.7</v>
      </c>
      <c r="X17" s="1">
        <f>ROUND(VLOOKUP($P17,[1]age!$A$2:$M$457,8,FALSE),1)</f>
        <v>120.9</v>
      </c>
      <c r="Y17" s="1">
        <f>ROUND(VLOOKUP($P17,[1]age!$A$2:$M$457,9,FALSE),1)</f>
        <v>4.9000000000000004</v>
      </c>
      <c r="Z17" s="1">
        <f>ROUND(VLOOKUP($P17,[1]age!$A$2:$M$457,10,FALSE),1)</f>
        <v>111.1</v>
      </c>
      <c r="AA17" s="1">
        <f>ROUND(VLOOKUP($P17,[1]age!$A$2:$M$457,11,FALSE),1)</f>
        <v>113.6</v>
      </c>
      <c r="AB17" s="1">
        <f>ROUND(VLOOKUP($P17,[1]age!$A$2:$M$457,12,FALSE),1)</f>
        <v>128.30000000000001</v>
      </c>
      <c r="AC17" s="1">
        <f>ROUND(VLOOKUP($P17,[1]age!$A$2:$M$457,13,FALSE),1)</f>
        <v>130.80000000000001</v>
      </c>
      <c r="AD17" s="1">
        <f>ROUND(VLOOKUP($Q17,[1]ht!$A$2:$H$253,2,FALSE),1)</f>
        <v>24.3</v>
      </c>
      <c r="AE17" s="1">
        <f>ROUND(VLOOKUP($Q17,[1]ht!$A$2:$H$253,3,FALSE),1)</f>
        <v>2.4</v>
      </c>
      <c r="AF17" s="1">
        <f>ROUND(VLOOKUP($Q17,[1]ht!$A$2:$H$253,4,FALSE),1)</f>
        <v>19.399999999999999</v>
      </c>
      <c r="AG17" s="1">
        <f>ROUND(VLOOKUP($Q17,[1]ht!$A$2:$H$253,5,FALSE),1)</f>
        <v>20.2</v>
      </c>
      <c r="AH17" s="1">
        <f>ROUND(VLOOKUP($Q17,[1]ht!$A$2:$H$253,6,FALSE),1)</f>
        <v>27.5</v>
      </c>
      <c r="AI17" s="1">
        <f>ROUND(VLOOKUP($Q17,[1]ht!$A$2:$H$253,7,FALSE),1)</f>
        <v>29.1</v>
      </c>
      <c r="AJ17" s="1">
        <f>ROUND(VLOOKUP($Q17,[1]ht!$A$2:$H$253,8,FALSE),1)</f>
        <v>32.299999999999997</v>
      </c>
      <c r="AL17"/>
      <c r="AM17" s="18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</row>
    <row r="18" spans="1:61" ht="23.25" customHeight="1">
      <c r="A18" s="5">
        <v>13</v>
      </c>
      <c r="B18" s="150" t="s">
        <v>529</v>
      </c>
      <c r="C18" s="149">
        <v>1959300088467</v>
      </c>
      <c r="D18" s="7" t="s">
        <v>530</v>
      </c>
      <c r="E18" s="8" t="s">
        <v>501</v>
      </c>
      <c r="F18" s="12">
        <v>1</v>
      </c>
      <c r="G18" s="30">
        <f t="shared" si="5"/>
        <v>6</v>
      </c>
      <c r="H18" s="30">
        <f t="shared" si="6"/>
        <v>11</v>
      </c>
      <c r="I18" s="43">
        <v>20.9</v>
      </c>
      <c r="J18" s="43">
        <v>117</v>
      </c>
      <c r="K18" s="24" t="str">
        <f t="shared" si="0"/>
        <v>น้ำหนักตามเกณฑ์</v>
      </c>
      <c r="L18" s="24" t="str">
        <f t="shared" si="1"/>
        <v>ส่วนสูงตามเกณฑ์</v>
      </c>
      <c r="M18" s="24" t="str">
        <f t="shared" si="2"/>
        <v>สมส่วน</v>
      </c>
      <c r="N18" s="10" t="str">
        <f>[1]Profile!$B$2</f>
        <v>700101-1</v>
      </c>
      <c r="O18" s="11" t="e">
        <f>#REF!</f>
        <v>#REF!</v>
      </c>
      <c r="P18" s="1" t="str">
        <f t="shared" si="3"/>
        <v>183</v>
      </c>
      <c r="Q18" s="1" t="str">
        <f t="shared" si="4"/>
        <v>1117</v>
      </c>
      <c r="R18" s="1">
        <f>ROUND(VLOOKUP($P18,[1]age!$A$2:$M$457,2,FALSE),1)</f>
        <v>23.8</v>
      </c>
      <c r="S18" s="1">
        <f>ROUND(VLOOKUP($P18,[1]age!$A$2:$M$457,3,FALSE),1)</f>
        <v>3.5</v>
      </c>
      <c r="T18" s="1">
        <f>ROUND(VLOOKUP($P18,[1]age!$A$2:$M$457,4,FALSE),1)</f>
        <v>16.899999999999999</v>
      </c>
      <c r="U18" s="1">
        <f>ROUND(VLOOKUP($P18,[1]age!$A$2:$M$457,5,FALSE),1)</f>
        <v>18.100000000000001</v>
      </c>
      <c r="V18" s="1">
        <f>ROUND(VLOOKUP($P18,[1]age!$A$2:$M$457,6,FALSE),1)</f>
        <v>28.5</v>
      </c>
      <c r="W18" s="1">
        <f>ROUND(VLOOKUP($P18,[1]age!$A$2:$M$457,7,FALSE),1)</f>
        <v>30.7</v>
      </c>
      <c r="X18" s="1">
        <f>ROUND(VLOOKUP($P18,[1]age!$A$2:$M$457,8,FALSE),1)</f>
        <v>119.7</v>
      </c>
      <c r="Y18" s="1">
        <f>ROUND(VLOOKUP($P18,[1]age!$A$2:$M$457,9,FALSE),1)</f>
        <v>4.9000000000000004</v>
      </c>
      <c r="Z18" s="1">
        <f>ROUND(VLOOKUP($P18,[1]age!$A$2:$M$457,10,FALSE),1)</f>
        <v>110</v>
      </c>
      <c r="AA18" s="1">
        <f>ROUND(VLOOKUP($P18,[1]age!$A$2:$M$457,11,FALSE),1)</f>
        <v>112.4</v>
      </c>
      <c r="AB18" s="1">
        <f>ROUND(VLOOKUP($P18,[1]age!$A$2:$M$457,12,FALSE),1)</f>
        <v>126.9</v>
      </c>
      <c r="AC18" s="1">
        <f>ROUND(VLOOKUP($P18,[1]age!$A$2:$M$457,13,FALSE),1)</f>
        <v>129.4</v>
      </c>
      <c r="AD18" s="1">
        <f>ROUND(VLOOKUP($Q18,[1]ht!$A$2:$H$253,2,FALSE),1)</f>
        <v>21.9</v>
      </c>
      <c r="AE18" s="1">
        <f>ROUND(VLOOKUP($Q18,[1]ht!$A$2:$H$253,3,FALSE),1)</f>
        <v>2.1</v>
      </c>
      <c r="AF18" s="1">
        <f>ROUND(VLOOKUP($Q18,[1]ht!$A$2:$H$253,4,FALSE),1)</f>
        <v>17.7</v>
      </c>
      <c r="AG18" s="1">
        <f>ROUND(VLOOKUP($Q18,[1]ht!$A$2:$H$253,5,FALSE),1)</f>
        <v>18.5</v>
      </c>
      <c r="AH18" s="1">
        <f>ROUND(VLOOKUP($Q18,[1]ht!$A$2:$H$253,6,FALSE),1)</f>
        <v>24.8</v>
      </c>
      <c r="AI18" s="1">
        <f>ROUND(VLOOKUP($Q18,[1]ht!$A$2:$H$253,7,FALSE),1)</f>
        <v>26.1</v>
      </c>
      <c r="AJ18" s="1">
        <f>ROUND(VLOOKUP($Q18,[1]ht!$A$2:$H$253,8,FALSE),1)</f>
        <v>28.8</v>
      </c>
      <c r="AL18"/>
      <c r="AM18" s="231" t="s">
        <v>58</v>
      </c>
      <c r="AN18" s="232"/>
      <c r="AO18" s="232"/>
      <c r="AP18" s="232"/>
      <c r="AQ18" s="232"/>
      <c r="AR18" s="233"/>
      <c r="AS18" s="19" t="s">
        <v>59</v>
      </c>
      <c r="AT18" s="20"/>
      <c r="AU18" s="20"/>
      <c r="AV18" s="21"/>
      <c r="AW18" s="21"/>
      <c r="AX18" s="21"/>
      <c r="AY18" s="21"/>
      <c r="AZ18" s="21"/>
      <c r="BA18" s="21"/>
      <c r="BB18" s="234" t="s">
        <v>60</v>
      </c>
      <c r="BC18" s="235"/>
      <c r="BD18"/>
      <c r="BE18"/>
      <c r="BF18"/>
    </row>
    <row r="19" spans="1:61" ht="26.25" customHeight="1">
      <c r="A19" s="5">
        <v>14</v>
      </c>
      <c r="B19" s="148" t="s">
        <v>531</v>
      </c>
      <c r="C19" s="149" t="s">
        <v>532</v>
      </c>
      <c r="D19" s="7" t="s">
        <v>533</v>
      </c>
      <c r="E19" s="8" t="s">
        <v>501</v>
      </c>
      <c r="F19" s="12">
        <v>1</v>
      </c>
      <c r="G19" s="30">
        <f t="shared" si="5"/>
        <v>8</v>
      </c>
      <c r="H19" s="30">
        <f t="shared" si="6"/>
        <v>0</v>
      </c>
      <c r="I19" s="43">
        <v>19.600000000000001</v>
      </c>
      <c r="J19" s="43">
        <v>115</v>
      </c>
      <c r="K19" s="24" t="str">
        <f t="shared" si="0"/>
        <v>น้ำหนักค่อนข้างน้อย</v>
      </c>
      <c r="L19" s="24" t="str">
        <f t="shared" si="1"/>
        <v>ค่อนข้างเตี้ย</v>
      </c>
      <c r="M19" s="24" t="str">
        <f t="shared" si="2"/>
        <v>สมส่วน</v>
      </c>
      <c r="N19" s="10" t="str">
        <f>[1]Profile!$B$2</f>
        <v>700101-1</v>
      </c>
      <c r="O19" s="11" t="e">
        <f>#REF!</f>
        <v>#REF!</v>
      </c>
      <c r="P19" s="1" t="str">
        <f t="shared" si="3"/>
        <v>196</v>
      </c>
      <c r="Q19" s="1" t="str">
        <f t="shared" si="4"/>
        <v>1115</v>
      </c>
      <c r="R19" s="1">
        <f>ROUND(VLOOKUP($P19,[1]age!$A$2:$M$457,2,FALSE),1)</f>
        <v>26.8</v>
      </c>
      <c r="S19" s="1">
        <f>ROUND(VLOOKUP($P19,[1]age!$A$2:$M$457,3,FALSE),1)</f>
        <v>4.0999999999999996</v>
      </c>
      <c r="T19" s="1">
        <f>ROUND(VLOOKUP($P19,[1]age!$A$2:$M$457,4,FALSE),1)</f>
        <v>18.600000000000001</v>
      </c>
      <c r="U19" s="1">
        <f>ROUND(VLOOKUP($P19,[1]age!$A$2:$M$457,5,FALSE),1)</f>
        <v>20</v>
      </c>
      <c r="V19" s="1">
        <f>ROUND(VLOOKUP($P19,[1]age!$A$2:$M$457,6,FALSE),1)</f>
        <v>32.200000000000003</v>
      </c>
      <c r="W19" s="1">
        <f>ROUND(VLOOKUP($P19,[1]age!$A$2:$M$457,7,FALSE),1)</f>
        <v>34.9</v>
      </c>
      <c r="X19" s="1">
        <f>ROUND(VLOOKUP($P19,[1]age!$A$2:$M$457,8,FALSE),1)</f>
        <v>125.3</v>
      </c>
      <c r="Y19" s="1">
        <f>ROUND(VLOOKUP($P19,[1]age!$A$2:$M$457,9,FALSE),1)</f>
        <v>5.2</v>
      </c>
      <c r="Z19" s="1">
        <f>ROUND(VLOOKUP($P19,[1]age!$A$2:$M$457,10,FALSE),1)</f>
        <v>114.8</v>
      </c>
      <c r="AA19" s="1">
        <f>ROUND(VLOOKUP($P19,[1]age!$A$2:$M$457,11,FALSE),1)</f>
        <v>117.4</v>
      </c>
      <c r="AB19" s="1">
        <f>ROUND(VLOOKUP($P19,[1]age!$A$2:$M$457,12,FALSE),1)</f>
        <v>133.19999999999999</v>
      </c>
      <c r="AC19" s="1">
        <f>ROUND(VLOOKUP($P19,[1]age!$A$2:$M$457,13,FALSE),1)</f>
        <v>135.80000000000001</v>
      </c>
      <c r="AD19" s="1">
        <f>ROUND(VLOOKUP($Q19,[1]ht!$A$2:$H$253,2,FALSE),1)</f>
        <v>21.1</v>
      </c>
      <c r="AE19" s="1">
        <f>ROUND(VLOOKUP($Q19,[1]ht!$A$2:$H$253,3,FALSE),1)</f>
        <v>2</v>
      </c>
      <c r="AF19" s="1">
        <f>ROUND(VLOOKUP($Q19,[1]ht!$A$2:$H$253,4,FALSE),1)</f>
        <v>17.100000000000001</v>
      </c>
      <c r="AG19" s="1">
        <f>ROUND(VLOOKUP($Q19,[1]ht!$A$2:$H$253,5,FALSE),1)</f>
        <v>17.899999999999999</v>
      </c>
      <c r="AH19" s="1">
        <f>ROUND(VLOOKUP($Q19,[1]ht!$A$2:$H$253,6,FALSE),1)</f>
        <v>23.8</v>
      </c>
      <c r="AI19" s="1">
        <f>ROUND(VLOOKUP($Q19,[1]ht!$A$2:$H$253,7,FALSE),1)</f>
        <v>25</v>
      </c>
      <c r="AJ19" s="1">
        <f>ROUND(VLOOKUP($Q19,[1]ht!$A$2:$H$253,8,FALSE),1)</f>
        <v>27.4</v>
      </c>
      <c r="AL19"/>
      <c r="AM19" s="238" t="s">
        <v>37</v>
      </c>
      <c r="AN19" s="238"/>
      <c r="AO19" s="238" t="s">
        <v>38</v>
      </c>
      <c r="AP19" s="238"/>
      <c r="AQ19" s="241" t="s">
        <v>39</v>
      </c>
      <c r="AR19" s="241"/>
      <c r="AS19" s="238" t="s">
        <v>37</v>
      </c>
      <c r="AT19" s="238"/>
      <c r="AU19" s="238"/>
      <c r="AV19" s="238" t="s">
        <v>38</v>
      </c>
      <c r="AW19" s="238"/>
      <c r="AX19" s="238"/>
      <c r="AY19" s="239" t="s">
        <v>39</v>
      </c>
      <c r="AZ19" s="239"/>
      <c r="BA19" s="240"/>
      <c r="BB19" s="236"/>
      <c r="BC19" s="237"/>
      <c r="BD19"/>
      <c r="BE19"/>
      <c r="BF19"/>
    </row>
    <row r="20" spans="1:61" ht="23.25">
      <c r="A20" s="5">
        <v>15</v>
      </c>
      <c r="B20" s="151" t="s">
        <v>534</v>
      </c>
      <c r="C20" s="149" t="s">
        <v>535</v>
      </c>
      <c r="D20" s="7" t="s">
        <v>536</v>
      </c>
      <c r="E20" s="8" t="s">
        <v>501</v>
      </c>
      <c r="F20" s="12">
        <v>1</v>
      </c>
      <c r="G20" s="30">
        <f t="shared" si="5"/>
        <v>7</v>
      </c>
      <c r="H20" s="30">
        <f t="shared" si="6"/>
        <v>6</v>
      </c>
      <c r="I20" s="43">
        <v>18.600000000000001</v>
      </c>
      <c r="J20" s="43">
        <v>115</v>
      </c>
      <c r="K20" s="24" t="str">
        <f t="shared" si="0"/>
        <v>น้ำหนักค่อนข้างน้อย</v>
      </c>
      <c r="L20" s="24" t="str">
        <f t="shared" si="1"/>
        <v>ค่อนข้างเตี้ย</v>
      </c>
      <c r="M20" s="24" t="str">
        <f t="shared" si="2"/>
        <v>สมส่วน</v>
      </c>
      <c r="N20" s="10" t="str">
        <f>[1]Profile!$B$2</f>
        <v>700101-1</v>
      </c>
      <c r="O20" s="11" t="e">
        <f>#REF!</f>
        <v>#REF!</v>
      </c>
      <c r="P20" s="1" t="str">
        <f t="shared" si="3"/>
        <v>190</v>
      </c>
      <c r="Q20" s="1" t="str">
        <f t="shared" si="4"/>
        <v>1115</v>
      </c>
      <c r="R20" s="1">
        <f>ROUND(VLOOKUP($P20,[1]age!$A$2:$M$457,2,FALSE),1)</f>
        <v>25.4</v>
      </c>
      <c r="S20" s="1">
        <f>ROUND(VLOOKUP($P20,[1]age!$A$2:$M$457,3,FALSE),1)</f>
        <v>3.8</v>
      </c>
      <c r="T20" s="1">
        <f>ROUND(VLOOKUP($P20,[1]age!$A$2:$M$457,4,FALSE),1)</f>
        <v>17.8</v>
      </c>
      <c r="U20" s="1">
        <f>ROUND(VLOOKUP($P20,[1]age!$A$2:$M$457,5,FALSE),1)</f>
        <v>19.100000000000001</v>
      </c>
      <c r="V20" s="1">
        <f>ROUND(VLOOKUP($P20,[1]age!$A$2:$M$457,6,FALSE),1)</f>
        <v>30.4</v>
      </c>
      <c r="W20" s="1">
        <f>ROUND(VLOOKUP($P20,[1]age!$A$2:$M$457,7,FALSE),1)</f>
        <v>32.9</v>
      </c>
      <c r="X20" s="1">
        <f>ROUND(VLOOKUP($P20,[1]age!$A$2:$M$457,8,FALSE),1)</f>
        <v>122.7</v>
      </c>
      <c r="Y20" s="1">
        <f>ROUND(VLOOKUP($P20,[1]age!$A$2:$M$457,9,FALSE),1)</f>
        <v>5.0999999999999996</v>
      </c>
      <c r="Z20" s="1">
        <f>ROUND(VLOOKUP($P20,[1]age!$A$2:$M$457,10,FALSE),1)</f>
        <v>112.6</v>
      </c>
      <c r="AA20" s="1">
        <f>ROUND(VLOOKUP($P20,[1]age!$A$2:$M$457,11,FALSE),1)</f>
        <v>115.1</v>
      </c>
      <c r="AB20" s="1">
        <f>ROUND(VLOOKUP($P20,[1]age!$A$2:$M$457,12,FALSE),1)</f>
        <v>130.30000000000001</v>
      </c>
      <c r="AC20" s="1">
        <f>ROUND(VLOOKUP($P20,[1]age!$A$2:$M$457,13,FALSE),1)</f>
        <v>132.80000000000001</v>
      </c>
      <c r="AD20" s="1">
        <f>ROUND(VLOOKUP($Q20,[1]ht!$A$2:$H$253,2,FALSE),1)</f>
        <v>21.1</v>
      </c>
      <c r="AE20" s="1">
        <f>ROUND(VLOOKUP($Q20,[1]ht!$A$2:$H$253,3,FALSE),1)</f>
        <v>2</v>
      </c>
      <c r="AF20" s="1">
        <f>ROUND(VLOOKUP($Q20,[1]ht!$A$2:$H$253,4,FALSE),1)</f>
        <v>17.100000000000001</v>
      </c>
      <c r="AG20" s="1">
        <f>ROUND(VLOOKUP($Q20,[1]ht!$A$2:$H$253,5,FALSE),1)</f>
        <v>17.899999999999999</v>
      </c>
      <c r="AH20" s="1">
        <f>ROUND(VLOOKUP($Q20,[1]ht!$A$2:$H$253,6,FALSE),1)</f>
        <v>23.8</v>
      </c>
      <c r="AI20" s="1">
        <f>ROUND(VLOOKUP($Q20,[1]ht!$A$2:$H$253,7,FALSE),1)</f>
        <v>25</v>
      </c>
      <c r="AJ20" s="1">
        <f>ROUND(VLOOKUP($Q20,[1]ht!$A$2:$H$253,8,FALSE),1)</f>
        <v>27.4</v>
      </c>
      <c r="AL20"/>
      <c r="AM20" s="245">
        <v>12</v>
      </c>
      <c r="AN20" s="245"/>
      <c r="AO20" s="251">
        <v>10</v>
      </c>
      <c r="AP20" s="252"/>
      <c r="AQ20" s="246">
        <f>AO20+AM20</f>
        <v>22</v>
      </c>
      <c r="AR20" s="248"/>
      <c r="AS20" s="245">
        <v>3</v>
      </c>
      <c r="AT20" s="245"/>
      <c r="AU20" s="245"/>
      <c r="AV20" s="245">
        <v>10</v>
      </c>
      <c r="AW20" s="245"/>
      <c r="AX20" s="245"/>
      <c r="AY20" s="246">
        <f>AV20+AS20</f>
        <v>13</v>
      </c>
      <c r="AZ20" s="247"/>
      <c r="BA20" s="248"/>
      <c r="BB20" s="249">
        <f>AY20*100/AQ20</f>
        <v>59.090909090909093</v>
      </c>
      <c r="BC20" s="250"/>
      <c r="BD20"/>
      <c r="BE20"/>
      <c r="BF20"/>
    </row>
    <row r="21" spans="1:61" ht="23.25" customHeight="1">
      <c r="A21" s="5">
        <v>16</v>
      </c>
      <c r="B21" s="148" t="s">
        <v>537</v>
      </c>
      <c r="C21" s="149" t="s">
        <v>538</v>
      </c>
      <c r="D21" s="7" t="s">
        <v>539</v>
      </c>
      <c r="E21" s="8" t="s">
        <v>501</v>
      </c>
      <c r="F21" s="12">
        <v>1</v>
      </c>
      <c r="G21" s="30">
        <f t="shared" si="5"/>
        <v>7</v>
      </c>
      <c r="H21" s="30">
        <f t="shared" si="6"/>
        <v>1</v>
      </c>
      <c r="I21" s="43">
        <v>23.6</v>
      </c>
      <c r="J21" s="43">
        <v>119</v>
      </c>
      <c r="K21" s="24" t="str">
        <f t="shared" si="0"/>
        <v>น้ำหนักตามเกณฑ์</v>
      </c>
      <c r="L21" s="24" t="str">
        <f t="shared" si="1"/>
        <v>ส่วนสูงตามเกณฑ์</v>
      </c>
      <c r="M21" s="24" t="str">
        <f t="shared" si="2"/>
        <v>สมส่วน</v>
      </c>
      <c r="N21" s="10" t="str">
        <f>[1]Profile!$B$2</f>
        <v>700101-1</v>
      </c>
      <c r="O21" s="11" t="e">
        <f>#REF!</f>
        <v>#REF!</v>
      </c>
      <c r="P21" s="1" t="str">
        <f t="shared" si="3"/>
        <v>185</v>
      </c>
      <c r="Q21" s="1" t="str">
        <f t="shared" si="4"/>
        <v>1119</v>
      </c>
      <c r="R21" s="1">
        <f>ROUND(VLOOKUP($P21,[1]age!$A$2:$M$457,2,FALSE),1)</f>
        <v>24.3</v>
      </c>
      <c r="S21" s="1">
        <f>ROUND(VLOOKUP($P21,[1]age!$A$2:$M$457,3,FALSE),1)</f>
        <v>3.5</v>
      </c>
      <c r="T21" s="1">
        <f>ROUND(VLOOKUP($P21,[1]age!$A$2:$M$457,4,FALSE),1)</f>
        <v>17.2</v>
      </c>
      <c r="U21" s="1">
        <f>ROUND(VLOOKUP($P21,[1]age!$A$2:$M$457,5,FALSE),1)</f>
        <v>18.399999999999999</v>
      </c>
      <c r="V21" s="1">
        <f>ROUND(VLOOKUP($P21,[1]age!$A$2:$M$457,6,FALSE),1)</f>
        <v>29</v>
      </c>
      <c r="W21" s="1">
        <f>ROUND(VLOOKUP($P21,[1]age!$A$2:$M$457,7,FALSE),1)</f>
        <v>31.4</v>
      </c>
      <c r="X21" s="1">
        <f>ROUND(VLOOKUP($P21,[1]age!$A$2:$M$457,8,FALSE),1)</f>
        <v>120.6</v>
      </c>
      <c r="Y21" s="1">
        <f>ROUND(VLOOKUP($P21,[1]age!$A$2:$M$457,9,FALSE),1)</f>
        <v>4.9000000000000004</v>
      </c>
      <c r="Z21" s="1">
        <f>ROUND(VLOOKUP($P21,[1]age!$A$2:$M$457,10,FALSE),1)</f>
        <v>110.8</v>
      </c>
      <c r="AA21" s="1">
        <f>ROUND(VLOOKUP($P21,[1]age!$A$2:$M$457,11,FALSE),1)</f>
        <v>113.2</v>
      </c>
      <c r="AB21" s="1">
        <f>ROUND(VLOOKUP($P21,[1]age!$A$2:$M$457,12,FALSE),1)</f>
        <v>127.8</v>
      </c>
      <c r="AC21" s="1">
        <f>ROUND(VLOOKUP($P21,[1]age!$A$2:$M$457,13,FALSE),1)</f>
        <v>130.30000000000001</v>
      </c>
      <c r="AD21" s="1">
        <f>ROUND(VLOOKUP($Q21,[1]ht!$A$2:$H$253,2,FALSE),1)</f>
        <v>22.8</v>
      </c>
      <c r="AE21" s="1">
        <f>ROUND(VLOOKUP($Q21,[1]ht!$A$2:$H$253,3,FALSE),1)</f>
        <v>2.2000000000000002</v>
      </c>
      <c r="AF21" s="1">
        <f>ROUND(VLOOKUP($Q21,[1]ht!$A$2:$H$253,4,FALSE),1)</f>
        <v>18.399999999999999</v>
      </c>
      <c r="AG21" s="1">
        <f>ROUND(VLOOKUP($Q21,[1]ht!$A$2:$H$253,5,FALSE),1)</f>
        <v>19.2</v>
      </c>
      <c r="AH21" s="1">
        <f>ROUND(VLOOKUP($Q21,[1]ht!$A$2:$H$253,6,FALSE),1)</f>
        <v>25.8</v>
      </c>
      <c r="AI21" s="1">
        <f>ROUND(VLOOKUP($Q21,[1]ht!$A$2:$H$253,7,FALSE),1)</f>
        <v>27.2</v>
      </c>
      <c r="AJ21" s="1">
        <f>ROUND(VLOOKUP($Q21,[1]ht!$A$2:$H$253,8,FALSE),1)</f>
        <v>30.1</v>
      </c>
      <c r="AL21"/>
      <c r="AM21" s="22" t="s">
        <v>61</v>
      </c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/>
      <c r="BD21"/>
      <c r="BE21"/>
      <c r="BF21"/>
    </row>
    <row r="22" spans="1:61" ht="26.25" customHeight="1">
      <c r="A22" s="5">
        <v>17</v>
      </c>
      <c r="B22" s="148" t="s">
        <v>540</v>
      </c>
      <c r="C22" s="149" t="s">
        <v>541</v>
      </c>
      <c r="D22" s="7" t="s">
        <v>98</v>
      </c>
      <c r="E22" s="8" t="s">
        <v>501</v>
      </c>
      <c r="F22" s="12">
        <v>1</v>
      </c>
      <c r="G22" s="30">
        <f t="shared" si="5"/>
        <v>7</v>
      </c>
      <c r="H22" s="30">
        <f t="shared" si="6"/>
        <v>3</v>
      </c>
      <c r="I22" s="43">
        <v>15.2</v>
      </c>
      <c r="J22" s="43">
        <v>107</v>
      </c>
      <c r="K22" s="24" t="str">
        <f t="shared" si="0"/>
        <v>น้ำหนักน้อยกว่าเกณฑ์</v>
      </c>
      <c r="L22" s="24" t="str">
        <f t="shared" si="1"/>
        <v>เตี้ย</v>
      </c>
      <c r="M22" s="24" t="str">
        <f t="shared" si="2"/>
        <v>ค่อนข้างผอม</v>
      </c>
      <c r="N22" s="10" t="str">
        <f>[1]Profile!$B$2</f>
        <v>700101-1</v>
      </c>
      <c r="O22" s="11" t="e">
        <f>#REF!</f>
        <v>#REF!</v>
      </c>
      <c r="P22" s="1" t="str">
        <f t="shared" si="3"/>
        <v>187</v>
      </c>
      <c r="Q22" s="1" t="str">
        <f t="shared" si="4"/>
        <v>1107</v>
      </c>
      <c r="R22" s="1">
        <f>ROUND(VLOOKUP($P22,[1]age!$A$2:$M$457,2,FALSE),1)</f>
        <v>24.8</v>
      </c>
      <c r="S22" s="1">
        <f>ROUND(VLOOKUP($P22,[1]age!$A$2:$M$457,3,FALSE),1)</f>
        <v>3.6</v>
      </c>
      <c r="T22" s="1">
        <f>ROUND(VLOOKUP($P22,[1]age!$A$2:$M$457,4,FALSE),1)</f>
        <v>17.5</v>
      </c>
      <c r="U22" s="1">
        <f>ROUND(VLOOKUP($P22,[1]age!$A$2:$M$457,5,FALSE),1)</f>
        <v>18.8</v>
      </c>
      <c r="V22" s="1">
        <f>ROUND(VLOOKUP($P22,[1]age!$A$2:$M$457,6,FALSE),1)</f>
        <v>29.6</v>
      </c>
      <c r="W22" s="1">
        <f>ROUND(VLOOKUP($P22,[1]age!$A$2:$M$457,7,FALSE),1)</f>
        <v>32</v>
      </c>
      <c r="X22" s="1">
        <f>ROUND(VLOOKUP($P22,[1]age!$A$2:$M$457,8,FALSE),1)</f>
        <v>121.4</v>
      </c>
      <c r="Y22" s="1">
        <f>ROUND(VLOOKUP($P22,[1]age!$A$2:$M$457,9,FALSE),1)</f>
        <v>5</v>
      </c>
      <c r="Z22" s="1">
        <f>ROUND(VLOOKUP($P22,[1]age!$A$2:$M$457,10,FALSE),1)</f>
        <v>111.5</v>
      </c>
      <c r="AA22" s="1">
        <f>ROUND(VLOOKUP($P22,[1]age!$A$2:$M$457,11,FALSE),1)</f>
        <v>114</v>
      </c>
      <c r="AB22" s="1">
        <f>ROUND(VLOOKUP($P22,[1]age!$A$2:$M$457,12,FALSE),1)</f>
        <v>128.80000000000001</v>
      </c>
      <c r="AC22" s="1">
        <f>ROUND(VLOOKUP($P22,[1]age!$A$2:$M$457,13,FALSE),1)</f>
        <v>131.30000000000001</v>
      </c>
      <c r="AD22" s="1">
        <f>ROUND(VLOOKUP($Q22,[1]ht!$A$2:$H$253,2,FALSE),1)</f>
        <v>18.2</v>
      </c>
      <c r="AE22" s="1">
        <f>ROUND(VLOOKUP($Q22,[1]ht!$A$2:$H$253,3,FALSE),1)</f>
        <v>1.6</v>
      </c>
      <c r="AF22" s="1">
        <f>ROUND(VLOOKUP($Q22,[1]ht!$A$2:$H$253,4,FALSE),1)</f>
        <v>14.9</v>
      </c>
      <c r="AG22" s="1">
        <f>ROUND(VLOOKUP($Q22,[1]ht!$A$2:$H$253,5,FALSE),1)</f>
        <v>15.6</v>
      </c>
      <c r="AH22" s="1">
        <f>ROUND(VLOOKUP($Q22,[1]ht!$A$2:$H$253,6,FALSE),1)</f>
        <v>20.5</v>
      </c>
      <c r="AI22" s="1">
        <f>ROUND(VLOOKUP($Q22,[1]ht!$A$2:$H$253,7,FALSE),1)</f>
        <v>21.4</v>
      </c>
      <c r="AJ22" s="1">
        <f>ROUND(VLOOKUP($Q22,[1]ht!$A$2:$H$253,8,FALSE),1)</f>
        <v>23.4</v>
      </c>
    </row>
    <row r="23" spans="1:61" ht="23.25">
      <c r="A23" s="5">
        <v>18</v>
      </c>
      <c r="B23" s="148" t="s">
        <v>542</v>
      </c>
      <c r="C23" s="149" t="s">
        <v>543</v>
      </c>
      <c r="D23" s="7" t="s">
        <v>504</v>
      </c>
      <c r="E23" s="8" t="s">
        <v>501</v>
      </c>
      <c r="F23" s="12">
        <v>1</v>
      </c>
      <c r="G23" s="30">
        <f t="shared" si="5"/>
        <v>7</v>
      </c>
      <c r="H23" s="30">
        <f t="shared" si="6"/>
        <v>4</v>
      </c>
      <c r="I23" s="43">
        <v>17.899999999999999</v>
      </c>
      <c r="J23" s="43">
        <v>113</v>
      </c>
      <c r="K23" s="24" t="str">
        <f t="shared" si="0"/>
        <v>น้ำหนักค่อนข้างน้อย</v>
      </c>
      <c r="L23" s="24" t="str">
        <f t="shared" si="1"/>
        <v>ค่อนข้างเตี้ย</v>
      </c>
      <c r="M23" s="24" t="str">
        <f t="shared" si="2"/>
        <v>สมส่วน</v>
      </c>
      <c r="N23" s="10" t="str">
        <f>[1]Profile!$B$2</f>
        <v>700101-1</v>
      </c>
      <c r="O23" s="11" t="e">
        <f>#REF!</f>
        <v>#REF!</v>
      </c>
      <c r="P23" s="1" t="str">
        <f t="shared" si="3"/>
        <v>188</v>
      </c>
      <c r="Q23" s="1" t="str">
        <f t="shared" si="4"/>
        <v>1113</v>
      </c>
      <c r="R23" s="1">
        <f>ROUND(VLOOKUP($P23,[1]age!$A$2:$M$457,2,FALSE),1)</f>
        <v>24.9</v>
      </c>
      <c r="S23" s="1">
        <f>ROUND(VLOOKUP($P23,[1]age!$A$2:$M$457,3,FALSE),1)</f>
        <v>3.7</v>
      </c>
      <c r="T23" s="1">
        <f>ROUND(VLOOKUP($P23,[1]age!$A$2:$M$457,4,FALSE),1)</f>
        <v>17.600000000000001</v>
      </c>
      <c r="U23" s="1">
        <f>ROUND(VLOOKUP($P23,[1]age!$A$2:$M$457,5,FALSE),1)</f>
        <v>18.899999999999999</v>
      </c>
      <c r="V23" s="1">
        <f>ROUND(VLOOKUP($P23,[1]age!$A$2:$M$457,6,FALSE),1)</f>
        <v>29.9</v>
      </c>
      <c r="W23" s="1">
        <f>ROUND(VLOOKUP($P23,[1]age!$A$2:$M$457,7,FALSE),1)</f>
        <v>32.299999999999997</v>
      </c>
      <c r="X23" s="1">
        <f>ROUND(VLOOKUP($P23,[1]age!$A$2:$M$457,8,FALSE),1)</f>
        <v>121.9</v>
      </c>
      <c r="Y23" s="1">
        <f>ROUND(VLOOKUP($P23,[1]age!$A$2:$M$457,9,FALSE),1)</f>
        <v>5</v>
      </c>
      <c r="Z23" s="1">
        <f>ROUND(VLOOKUP($P23,[1]age!$A$2:$M$457,10,FALSE),1)</f>
        <v>111.9</v>
      </c>
      <c r="AA23" s="1">
        <f>ROUND(VLOOKUP($P23,[1]age!$A$2:$M$457,11,FALSE),1)</f>
        <v>114.4</v>
      </c>
      <c r="AB23" s="1">
        <f>ROUND(VLOOKUP($P23,[1]age!$A$2:$M$457,12,FALSE),1)</f>
        <v>129.30000000000001</v>
      </c>
      <c r="AC23" s="1">
        <f>ROUND(VLOOKUP($P23,[1]age!$A$2:$M$457,13,FALSE),1)</f>
        <v>131.80000000000001</v>
      </c>
      <c r="AD23" s="1">
        <f>ROUND(VLOOKUP($Q23,[1]ht!$A$2:$H$253,2,FALSE),1)</f>
        <v>20.3</v>
      </c>
      <c r="AE23" s="1">
        <f>ROUND(VLOOKUP($Q23,[1]ht!$A$2:$H$253,3,FALSE),1)</f>
        <v>1.9</v>
      </c>
      <c r="AF23" s="1">
        <f>ROUND(VLOOKUP($Q23,[1]ht!$A$2:$H$253,4,FALSE),1)</f>
        <v>16.5</v>
      </c>
      <c r="AG23" s="1">
        <f>ROUND(VLOOKUP($Q23,[1]ht!$A$2:$H$253,5,FALSE),1)</f>
        <v>17.2</v>
      </c>
      <c r="AH23" s="1">
        <f>ROUND(VLOOKUP($Q23,[1]ht!$A$2:$H$253,6,FALSE),1)</f>
        <v>22.8</v>
      </c>
      <c r="AI23" s="1">
        <f>ROUND(VLOOKUP($Q23,[1]ht!$A$2:$H$253,7,FALSE),1)</f>
        <v>24</v>
      </c>
      <c r="AJ23" s="1">
        <f>ROUND(VLOOKUP($Q23,[1]ht!$A$2:$H$253,8,FALSE),1)</f>
        <v>26.3</v>
      </c>
      <c r="AM23" s="152" t="s">
        <v>62</v>
      </c>
      <c r="AN23" s="153"/>
      <c r="AO23" s="153"/>
      <c r="AP23" s="153"/>
      <c r="AQ23" s="153"/>
      <c r="AR23" s="153"/>
      <c r="AS23" s="154"/>
      <c r="AT23" s="154"/>
      <c r="AU23" s="154"/>
      <c r="AV23" s="154"/>
      <c r="AW23" s="154"/>
      <c r="AX23" s="154"/>
      <c r="AY23" s="152" t="s">
        <v>63</v>
      </c>
      <c r="AZ23" s="153"/>
      <c r="BA23" s="153"/>
      <c r="BB23" s="153"/>
      <c r="BC23" s="153"/>
      <c r="BD23" s="153"/>
      <c r="BE23" s="154"/>
      <c r="BF23" s="154"/>
      <c r="BG23" s="154"/>
      <c r="BH23" s="154"/>
      <c r="BI23" s="154"/>
    </row>
    <row r="24" spans="1:61" ht="23.25" customHeight="1">
      <c r="A24" s="5">
        <v>19</v>
      </c>
      <c r="B24" s="148" t="s">
        <v>544</v>
      </c>
      <c r="C24" s="149" t="s">
        <v>545</v>
      </c>
      <c r="D24" s="7" t="s">
        <v>546</v>
      </c>
      <c r="E24" s="8" t="s">
        <v>501</v>
      </c>
      <c r="F24" s="12">
        <v>1</v>
      </c>
      <c r="G24" s="30">
        <f t="shared" si="5"/>
        <v>7</v>
      </c>
      <c r="H24" s="30">
        <f t="shared" si="6"/>
        <v>4</v>
      </c>
      <c r="I24" s="43">
        <v>20.100000000000001</v>
      </c>
      <c r="J24" s="43">
        <v>114</v>
      </c>
      <c r="K24" s="24" t="str">
        <f t="shared" si="0"/>
        <v>น้ำหนักตามเกณฑ์</v>
      </c>
      <c r="L24" s="24" t="str">
        <f t="shared" si="1"/>
        <v>ค่อนข้างเตี้ย</v>
      </c>
      <c r="M24" s="24" t="str">
        <f t="shared" si="2"/>
        <v>สมส่วน</v>
      </c>
      <c r="N24" s="10" t="str">
        <f>[1]Profile!$B$2</f>
        <v>700101-1</v>
      </c>
      <c r="O24" s="11" t="e">
        <f>#REF!</f>
        <v>#REF!</v>
      </c>
      <c r="P24" s="1" t="str">
        <f t="shared" si="3"/>
        <v>188</v>
      </c>
      <c r="Q24" s="1" t="str">
        <f t="shared" si="4"/>
        <v>1114</v>
      </c>
      <c r="R24" s="1">
        <f>ROUND(VLOOKUP($P24,[1]age!$A$2:$M$457,2,FALSE),1)</f>
        <v>24.9</v>
      </c>
      <c r="S24" s="1">
        <f>ROUND(VLOOKUP($P24,[1]age!$A$2:$M$457,3,FALSE),1)</f>
        <v>3.7</v>
      </c>
      <c r="T24" s="1">
        <f>ROUND(VLOOKUP($P24,[1]age!$A$2:$M$457,4,FALSE),1)</f>
        <v>17.600000000000001</v>
      </c>
      <c r="U24" s="1">
        <f>ROUND(VLOOKUP($P24,[1]age!$A$2:$M$457,5,FALSE),1)</f>
        <v>18.899999999999999</v>
      </c>
      <c r="V24" s="1">
        <f>ROUND(VLOOKUP($P24,[1]age!$A$2:$M$457,6,FALSE),1)</f>
        <v>29.9</v>
      </c>
      <c r="W24" s="1">
        <f>ROUND(VLOOKUP($P24,[1]age!$A$2:$M$457,7,FALSE),1)</f>
        <v>32.299999999999997</v>
      </c>
      <c r="X24" s="1">
        <f>ROUND(VLOOKUP($P24,[1]age!$A$2:$M$457,8,FALSE),1)</f>
        <v>121.9</v>
      </c>
      <c r="Y24" s="1">
        <f>ROUND(VLOOKUP($P24,[1]age!$A$2:$M$457,9,FALSE),1)</f>
        <v>5</v>
      </c>
      <c r="Z24" s="1">
        <f>ROUND(VLOOKUP($P24,[1]age!$A$2:$M$457,10,FALSE),1)</f>
        <v>111.9</v>
      </c>
      <c r="AA24" s="1">
        <f>ROUND(VLOOKUP($P24,[1]age!$A$2:$M$457,11,FALSE),1)</f>
        <v>114.4</v>
      </c>
      <c r="AB24" s="1">
        <f>ROUND(VLOOKUP($P24,[1]age!$A$2:$M$457,12,FALSE),1)</f>
        <v>129.30000000000001</v>
      </c>
      <c r="AC24" s="1">
        <f>ROUND(VLOOKUP($P24,[1]age!$A$2:$M$457,13,FALSE),1)</f>
        <v>131.80000000000001</v>
      </c>
      <c r="AD24" s="1">
        <f>ROUND(VLOOKUP($Q24,[1]ht!$A$2:$H$253,2,FALSE),1)</f>
        <v>20.7</v>
      </c>
      <c r="AE24" s="1">
        <f>ROUND(VLOOKUP($Q24,[1]ht!$A$2:$H$253,3,FALSE),1)</f>
        <v>1.9</v>
      </c>
      <c r="AF24" s="1">
        <f>ROUND(VLOOKUP($Q24,[1]ht!$A$2:$H$253,4,FALSE),1)</f>
        <v>16.8</v>
      </c>
      <c r="AG24" s="1">
        <f>ROUND(VLOOKUP($Q24,[1]ht!$A$2:$H$253,5,FALSE),1)</f>
        <v>17.5</v>
      </c>
      <c r="AH24" s="1">
        <f>ROUND(VLOOKUP($Q24,[1]ht!$A$2:$H$253,6,FALSE),1)</f>
        <v>23.3</v>
      </c>
      <c r="AI24" s="1">
        <f>ROUND(VLOOKUP($Q24,[1]ht!$A$2:$H$253,7,FALSE),1)</f>
        <v>24.5</v>
      </c>
      <c r="AJ24" s="1">
        <f>ROUND(VLOOKUP($Q24,[1]ht!$A$2:$H$253,8,FALSE),1)</f>
        <v>26.9</v>
      </c>
      <c r="AM24" s="152" t="s">
        <v>64</v>
      </c>
      <c r="AN24" s="153"/>
      <c r="AO24" s="153"/>
      <c r="AP24" s="152"/>
      <c r="AQ24" s="153"/>
      <c r="AR24" s="153"/>
      <c r="AS24" s="154"/>
      <c r="AT24" s="154"/>
      <c r="AU24" s="154"/>
      <c r="AV24" s="154"/>
      <c r="AW24" s="154"/>
      <c r="AX24" s="154"/>
      <c r="AY24" s="152" t="s">
        <v>64</v>
      </c>
      <c r="AZ24" s="153"/>
      <c r="BA24" s="153"/>
      <c r="BB24" s="153"/>
      <c r="BC24" s="153"/>
      <c r="BD24" s="153"/>
      <c r="BE24" s="154"/>
      <c r="BF24" s="154"/>
      <c r="BG24" s="154"/>
      <c r="BH24" s="154"/>
      <c r="BI24" s="154"/>
    </row>
    <row r="25" spans="1:61" ht="26.25" customHeight="1">
      <c r="A25" s="5">
        <v>20</v>
      </c>
      <c r="B25" s="148" t="s">
        <v>547</v>
      </c>
      <c r="C25" s="149" t="s">
        <v>548</v>
      </c>
      <c r="D25" s="7" t="s">
        <v>549</v>
      </c>
      <c r="E25" s="8" t="s">
        <v>501</v>
      </c>
      <c r="F25" s="12">
        <v>1</v>
      </c>
      <c r="G25" s="30">
        <f t="shared" si="5"/>
        <v>7</v>
      </c>
      <c r="H25" s="30">
        <f t="shared" si="6"/>
        <v>9</v>
      </c>
      <c r="I25" s="43">
        <v>19.100000000000001</v>
      </c>
      <c r="J25" s="43">
        <v>118</v>
      </c>
      <c r="K25" s="24" t="str">
        <f t="shared" si="0"/>
        <v>น้ำหนักค่อนข้างน้อย</v>
      </c>
      <c r="L25" s="24" t="str">
        <f t="shared" si="1"/>
        <v>ส่วนสูงตามเกณฑ์</v>
      </c>
      <c r="M25" s="24" t="str">
        <f t="shared" si="2"/>
        <v>สมส่วน</v>
      </c>
      <c r="N25" s="10" t="str">
        <f>[1]Profile!$B$2</f>
        <v>700101-1</v>
      </c>
      <c r="O25" s="11" t="e">
        <f>#REF!</f>
        <v>#REF!</v>
      </c>
      <c r="P25" s="1" t="str">
        <f t="shared" si="3"/>
        <v>193</v>
      </c>
      <c r="Q25" s="1" t="str">
        <f t="shared" si="4"/>
        <v>1118</v>
      </c>
      <c r="R25" s="1">
        <f>ROUND(VLOOKUP($P25,[1]age!$A$2:$M$457,2,FALSE),1)</f>
        <v>26</v>
      </c>
      <c r="S25" s="1">
        <f>ROUND(VLOOKUP($P25,[1]age!$A$2:$M$457,3,FALSE),1)</f>
        <v>3.9</v>
      </c>
      <c r="T25" s="1">
        <f>ROUND(VLOOKUP($P25,[1]age!$A$2:$M$457,4,FALSE),1)</f>
        <v>18.2</v>
      </c>
      <c r="U25" s="1">
        <f>ROUND(VLOOKUP($P25,[1]age!$A$2:$M$457,5,FALSE),1)</f>
        <v>19.5</v>
      </c>
      <c r="V25" s="1">
        <f>ROUND(VLOOKUP($P25,[1]age!$A$2:$M$457,6,FALSE),1)</f>
        <v>31.2</v>
      </c>
      <c r="W25" s="1">
        <f>ROUND(VLOOKUP($P25,[1]age!$A$2:$M$457,7,FALSE),1)</f>
        <v>33.700000000000003</v>
      </c>
      <c r="X25" s="1">
        <f>ROUND(VLOOKUP($P25,[1]age!$A$2:$M$457,8,FALSE),1)</f>
        <v>124</v>
      </c>
      <c r="Y25" s="1">
        <f>ROUND(VLOOKUP($P25,[1]age!$A$2:$M$457,9,FALSE),1)</f>
        <v>5.2</v>
      </c>
      <c r="Z25" s="1">
        <f>ROUND(VLOOKUP($P25,[1]age!$A$2:$M$457,10,FALSE),1)</f>
        <v>113.7</v>
      </c>
      <c r="AA25" s="1">
        <f>ROUND(VLOOKUP($P25,[1]age!$A$2:$M$457,11,FALSE),1)</f>
        <v>116.3</v>
      </c>
      <c r="AB25" s="1">
        <f>ROUND(VLOOKUP($P25,[1]age!$A$2:$M$457,12,FALSE),1)</f>
        <v>131.69999999999999</v>
      </c>
      <c r="AC25" s="1">
        <f>ROUND(VLOOKUP($P25,[1]age!$A$2:$M$457,13,FALSE),1)</f>
        <v>134.30000000000001</v>
      </c>
      <c r="AD25" s="1">
        <f>ROUND(VLOOKUP($Q25,[1]ht!$A$2:$H$253,2,FALSE),1)</f>
        <v>22.4</v>
      </c>
      <c r="AE25" s="1">
        <f>ROUND(VLOOKUP($Q25,[1]ht!$A$2:$H$253,3,FALSE),1)</f>
        <v>2.1</v>
      </c>
      <c r="AF25" s="1">
        <f>ROUND(VLOOKUP($Q25,[1]ht!$A$2:$H$253,4,FALSE),1)</f>
        <v>18.100000000000001</v>
      </c>
      <c r="AG25" s="1">
        <f>ROUND(VLOOKUP($Q25,[1]ht!$A$2:$H$253,5,FALSE),1)</f>
        <v>18.899999999999999</v>
      </c>
      <c r="AH25" s="1">
        <f>ROUND(VLOOKUP($Q25,[1]ht!$A$2:$H$253,6,FALSE),1)</f>
        <v>25.2</v>
      </c>
      <c r="AI25" s="1">
        <f>ROUND(VLOOKUP($Q25,[1]ht!$A$2:$H$253,7,FALSE),1)</f>
        <v>26.6</v>
      </c>
      <c r="AJ25" s="1">
        <f>ROUND(VLOOKUP($Q25,[1]ht!$A$2:$H$253,8,FALSE),1)</f>
        <v>29.4</v>
      </c>
      <c r="AM25" s="23"/>
      <c r="AN25"/>
      <c r="AO25"/>
      <c r="AP25" s="23"/>
      <c r="AQ25"/>
      <c r="AR25"/>
      <c r="AS25"/>
    </row>
    <row r="26" spans="1:61">
      <c r="A26" s="5">
        <v>21</v>
      </c>
      <c r="B26" s="148" t="s">
        <v>550</v>
      </c>
      <c r="C26" s="149" t="s">
        <v>551</v>
      </c>
      <c r="D26" s="7" t="s">
        <v>552</v>
      </c>
      <c r="E26" s="8" t="s">
        <v>501</v>
      </c>
      <c r="F26" s="12">
        <v>1</v>
      </c>
      <c r="G26" s="30">
        <f t="shared" si="5"/>
        <v>7</v>
      </c>
      <c r="H26" s="30">
        <f t="shared" si="6"/>
        <v>7</v>
      </c>
      <c r="I26" s="43">
        <v>16.8</v>
      </c>
      <c r="J26" s="43">
        <v>113</v>
      </c>
      <c r="K26" s="24" t="str">
        <f t="shared" si="0"/>
        <v>น้ำหนักน้อยกว่าเกณฑ์</v>
      </c>
      <c r="L26" s="24" t="str">
        <f t="shared" si="1"/>
        <v>ค่อนข้างเตี้ย</v>
      </c>
      <c r="M26" s="24" t="str">
        <f t="shared" si="2"/>
        <v>ค่อนข้างผอม</v>
      </c>
      <c r="N26" s="10" t="str">
        <f>[1]Profile!$B$2</f>
        <v>700101-1</v>
      </c>
      <c r="O26" s="11" t="e">
        <f>#REF!</f>
        <v>#REF!</v>
      </c>
      <c r="P26" s="1" t="str">
        <f t="shared" si="3"/>
        <v>191</v>
      </c>
      <c r="Q26" s="1" t="str">
        <f t="shared" si="4"/>
        <v>1113</v>
      </c>
      <c r="R26" s="1">
        <f>ROUND(VLOOKUP($P26,[1]age!$A$2:$M$457,2,FALSE),1)</f>
        <v>25.6</v>
      </c>
      <c r="S26" s="1">
        <f>ROUND(VLOOKUP($P26,[1]age!$A$2:$M$457,3,FALSE),1)</f>
        <v>3.8</v>
      </c>
      <c r="T26" s="1">
        <f>ROUND(VLOOKUP($P26,[1]age!$A$2:$M$457,4,FALSE),1)</f>
        <v>18</v>
      </c>
      <c r="U26" s="1">
        <f>ROUND(VLOOKUP($P26,[1]age!$A$2:$M$457,5,FALSE),1)</f>
        <v>19.3</v>
      </c>
      <c r="V26" s="1">
        <f>ROUND(VLOOKUP($P26,[1]age!$A$2:$M$457,6,FALSE),1)</f>
        <v>30.7</v>
      </c>
      <c r="W26" s="1">
        <f>ROUND(VLOOKUP($P26,[1]age!$A$2:$M$457,7,FALSE),1)</f>
        <v>33.200000000000003</v>
      </c>
      <c r="X26" s="1">
        <f>ROUND(VLOOKUP($P26,[1]age!$A$2:$M$457,8,FALSE),1)</f>
        <v>123.2</v>
      </c>
      <c r="Y26" s="1">
        <f>ROUND(VLOOKUP($P26,[1]age!$A$2:$M$457,9,FALSE),1)</f>
        <v>5.0999999999999996</v>
      </c>
      <c r="Z26" s="1">
        <f>ROUND(VLOOKUP($P26,[1]age!$A$2:$M$457,10,FALSE),1)</f>
        <v>113</v>
      </c>
      <c r="AA26" s="1">
        <f>ROUND(VLOOKUP($P26,[1]age!$A$2:$M$457,11,FALSE),1)</f>
        <v>115.5</v>
      </c>
      <c r="AB26" s="1">
        <f>ROUND(VLOOKUP($P26,[1]age!$A$2:$M$457,12,FALSE),1)</f>
        <v>130.80000000000001</v>
      </c>
      <c r="AC26" s="1">
        <f>ROUND(VLOOKUP($P26,[1]age!$A$2:$M$457,13,FALSE),1)</f>
        <v>133.30000000000001</v>
      </c>
      <c r="AD26" s="1">
        <f>ROUND(VLOOKUP($Q26,[1]ht!$A$2:$H$253,2,FALSE),1)</f>
        <v>20.3</v>
      </c>
      <c r="AE26" s="1">
        <f>ROUND(VLOOKUP($Q26,[1]ht!$A$2:$H$253,3,FALSE),1)</f>
        <v>1.9</v>
      </c>
      <c r="AF26" s="1">
        <f>ROUND(VLOOKUP($Q26,[1]ht!$A$2:$H$253,4,FALSE),1)</f>
        <v>16.5</v>
      </c>
      <c r="AG26" s="1">
        <f>ROUND(VLOOKUP($Q26,[1]ht!$A$2:$H$253,5,FALSE),1)</f>
        <v>17.2</v>
      </c>
      <c r="AH26" s="1">
        <f>ROUND(VLOOKUP($Q26,[1]ht!$A$2:$H$253,6,FALSE),1)</f>
        <v>22.8</v>
      </c>
      <c r="AI26" s="1">
        <f>ROUND(VLOOKUP($Q26,[1]ht!$A$2:$H$253,7,FALSE),1)</f>
        <v>24</v>
      </c>
      <c r="AJ26" s="1">
        <f>ROUND(VLOOKUP($Q26,[1]ht!$A$2:$H$253,8,FALSE),1)</f>
        <v>26.3</v>
      </c>
    </row>
    <row r="27" spans="1:61">
      <c r="A27" s="5">
        <v>22</v>
      </c>
      <c r="B27" s="150" t="s">
        <v>553</v>
      </c>
      <c r="C27" s="149">
        <v>1959901148553</v>
      </c>
      <c r="D27" s="7" t="s">
        <v>554</v>
      </c>
      <c r="E27" s="8" t="s">
        <v>501</v>
      </c>
      <c r="F27" s="12">
        <v>2</v>
      </c>
      <c r="G27" s="30">
        <f t="shared" si="5"/>
        <v>7</v>
      </c>
      <c r="H27" s="30">
        <f t="shared" si="6"/>
        <v>11</v>
      </c>
      <c r="I27" s="43">
        <v>25</v>
      </c>
      <c r="J27" s="43">
        <v>136</v>
      </c>
      <c r="K27" s="24" t="str">
        <f t="shared" si="0"/>
        <v>น้ำหนักตามเกณฑ์</v>
      </c>
      <c r="L27" s="24" t="str">
        <f t="shared" si="1"/>
        <v>สูง</v>
      </c>
      <c r="M27" s="24" t="str">
        <f t="shared" si="2"/>
        <v>ค่อนข้างผอม</v>
      </c>
      <c r="N27" s="10" t="str">
        <f>[1]Profile!$B$2</f>
        <v>700101-1</v>
      </c>
      <c r="O27" s="11" t="e">
        <f>#REF!</f>
        <v>#REF!</v>
      </c>
      <c r="P27" s="1" t="str">
        <f t="shared" si="3"/>
        <v>295</v>
      </c>
      <c r="Q27" s="1" t="str">
        <f t="shared" si="4"/>
        <v>2136</v>
      </c>
      <c r="R27" s="1">
        <f>ROUND(VLOOKUP($P27,[1]age!$A$2:$M$457,2,FALSE),1)</f>
        <v>26.5</v>
      </c>
      <c r="S27" s="1">
        <f>ROUND(VLOOKUP($P27,[1]age!$A$2:$M$457,3,FALSE),1)</f>
        <v>4.4000000000000004</v>
      </c>
      <c r="T27" s="1">
        <f>ROUND(VLOOKUP($P27,[1]age!$A$2:$M$457,4,FALSE),1)</f>
        <v>17.8</v>
      </c>
      <c r="U27" s="1">
        <f>ROUND(VLOOKUP($P27,[1]age!$A$2:$M$457,5,FALSE),1)</f>
        <v>19.2</v>
      </c>
      <c r="V27" s="1">
        <f>ROUND(VLOOKUP($P27,[1]age!$A$2:$M$457,6,FALSE),1)</f>
        <v>32.299999999999997</v>
      </c>
      <c r="W27" s="1">
        <f>ROUND(VLOOKUP($P27,[1]age!$A$2:$M$457,7,FALSE),1)</f>
        <v>35.200000000000003</v>
      </c>
      <c r="X27" s="1">
        <f>ROUND(VLOOKUP($P27,[1]age!$A$2:$M$457,8,FALSE),1)</f>
        <v>124.3</v>
      </c>
      <c r="Y27" s="1">
        <f>ROUND(VLOOKUP($P27,[1]age!$A$2:$M$457,9,FALSE),1)</f>
        <v>5.0999999999999996</v>
      </c>
      <c r="Z27" s="1">
        <f>ROUND(VLOOKUP($P27,[1]age!$A$2:$M$457,10,FALSE),1)</f>
        <v>114.1</v>
      </c>
      <c r="AA27" s="1">
        <f>ROUND(VLOOKUP($P27,[1]age!$A$2:$M$457,11,FALSE),1)</f>
        <v>116.6</v>
      </c>
      <c r="AB27" s="1">
        <f>ROUND(VLOOKUP($P27,[1]age!$A$2:$M$457,12,FALSE),1)</f>
        <v>132</v>
      </c>
      <c r="AC27" s="1">
        <f>ROUND(VLOOKUP($P27,[1]age!$A$2:$M$457,13,FALSE),1)</f>
        <v>134.5</v>
      </c>
      <c r="AD27" s="1">
        <f>ROUND(VLOOKUP($Q27,[1]ht!$A$2:$H$253,2,FALSE),1)</f>
        <v>32.799999999999997</v>
      </c>
      <c r="AE27" s="1">
        <f>ROUND(VLOOKUP($Q27,[1]ht!$A$2:$H$253,3,FALSE),1)</f>
        <v>4.5</v>
      </c>
      <c r="AF27" s="1">
        <f>ROUND(VLOOKUP($Q27,[1]ht!$A$2:$H$253,4,FALSE),1)</f>
        <v>23.8</v>
      </c>
      <c r="AG27" s="1">
        <f>ROUND(VLOOKUP($Q27,[1]ht!$A$2:$H$253,5,FALSE),1)</f>
        <v>25.4</v>
      </c>
      <c r="AH27" s="1">
        <f>ROUND(VLOOKUP($Q27,[1]ht!$A$2:$H$253,6,FALSE),1)</f>
        <v>38.9</v>
      </c>
      <c r="AI27" s="1">
        <f>ROUND(VLOOKUP($Q27,[1]ht!$A$2:$H$253,7,FALSE),1)</f>
        <v>41.8</v>
      </c>
      <c r="AJ27" s="1">
        <f>ROUND(VLOOKUP($Q27,[1]ht!$A$2:$H$253,8,FALSE),1)</f>
        <v>47.6</v>
      </c>
    </row>
    <row r="28" spans="1:61">
      <c r="A28" s="5">
        <v>23</v>
      </c>
      <c r="B28" s="148" t="s">
        <v>555</v>
      </c>
      <c r="C28" s="149" t="s">
        <v>556</v>
      </c>
      <c r="D28" s="8" t="s">
        <v>557</v>
      </c>
      <c r="E28" s="8" t="s">
        <v>501</v>
      </c>
      <c r="F28" s="9">
        <v>2</v>
      </c>
      <c r="G28" s="30">
        <f t="shared" si="5"/>
        <v>7</v>
      </c>
      <c r="H28" s="30">
        <f t="shared" si="6"/>
        <v>5</v>
      </c>
      <c r="I28" s="9">
        <v>29.3</v>
      </c>
      <c r="J28" s="9">
        <v>122</v>
      </c>
      <c r="K28" s="24" t="str">
        <f t="shared" si="0"/>
        <v>น้ำหนักตามเกณฑ์</v>
      </c>
      <c r="L28" s="24" t="str">
        <f t="shared" si="1"/>
        <v>ส่วนสูงตามเกณฑ์</v>
      </c>
      <c r="M28" s="24" t="str">
        <f t="shared" si="2"/>
        <v>ท้วม</v>
      </c>
      <c r="N28" s="10" t="str">
        <f>[1]Profile!$B$2</f>
        <v>700101-1</v>
      </c>
      <c r="O28" s="11" t="e">
        <f>#REF!</f>
        <v>#REF!</v>
      </c>
      <c r="P28" s="1" t="str">
        <f t="shared" si="3"/>
        <v>289</v>
      </c>
      <c r="Q28" s="1" t="str">
        <f t="shared" si="4"/>
        <v>2122</v>
      </c>
      <c r="R28" s="1">
        <f>ROUND(VLOOKUP($P28,[1]age!$A$2:$M$457,2,FALSE),1)</f>
        <v>25.1</v>
      </c>
      <c r="S28" s="1">
        <f>ROUND(VLOOKUP($P28,[1]age!$A$2:$M$457,3,FALSE),1)</f>
        <v>4</v>
      </c>
      <c r="T28" s="1">
        <f>ROUND(VLOOKUP($P28,[1]age!$A$2:$M$457,4,FALSE),1)</f>
        <v>17.100000000000001</v>
      </c>
      <c r="U28" s="1">
        <f>ROUND(VLOOKUP($P28,[1]age!$A$2:$M$457,5,FALSE),1)</f>
        <v>18.399999999999999</v>
      </c>
      <c r="V28" s="1">
        <f>ROUND(VLOOKUP($P28,[1]age!$A$2:$M$457,6,FALSE),1)</f>
        <v>30.4</v>
      </c>
      <c r="W28" s="1">
        <f>ROUND(VLOOKUP($P28,[1]age!$A$2:$M$457,7,FALSE),1)</f>
        <v>33</v>
      </c>
      <c r="X28" s="1">
        <f>ROUND(VLOOKUP($P28,[1]age!$A$2:$M$457,8,FALSE),1)</f>
        <v>121.7</v>
      </c>
      <c r="Y28" s="1">
        <f>ROUND(VLOOKUP($P28,[1]age!$A$2:$M$457,9,FALSE),1)</f>
        <v>5</v>
      </c>
      <c r="Z28" s="1">
        <f>ROUND(VLOOKUP($P28,[1]age!$A$2:$M$457,10,FALSE),1)</f>
        <v>111.8</v>
      </c>
      <c r="AA28" s="1">
        <f>ROUND(VLOOKUP($P28,[1]age!$A$2:$M$457,11,FALSE),1)</f>
        <v>114.3</v>
      </c>
      <c r="AB28" s="1">
        <f>ROUND(VLOOKUP($P28,[1]age!$A$2:$M$457,12,FALSE),1)</f>
        <v>129.1</v>
      </c>
      <c r="AC28" s="1">
        <f>ROUND(VLOOKUP($P28,[1]age!$A$2:$M$457,13,FALSE),1)</f>
        <v>131.6</v>
      </c>
      <c r="AD28" s="1">
        <f>ROUND(VLOOKUP($Q28,[1]ht!$A$2:$H$253,2,FALSE),1)</f>
        <v>24.1</v>
      </c>
      <c r="AE28" s="1">
        <f>ROUND(VLOOKUP($Q28,[1]ht!$A$2:$H$253,3,FALSE),1)</f>
        <v>2.7</v>
      </c>
      <c r="AF28" s="1">
        <f>ROUND(VLOOKUP($Q28,[1]ht!$A$2:$H$253,4,FALSE),1)</f>
        <v>18.8</v>
      </c>
      <c r="AG28" s="1">
        <f>ROUND(VLOOKUP($Q28,[1]ht!$A$2:$H$253,5,FALSE),1)</f>
        <v>19.7</v>
      </c>
      <c r="AH28" s="1">
        <f>ROUND(VLOOKUP($Q28,[1]ht!$A$2:$H$253,6,FALSE),1)</f>
        <v>27.7</v>
      </c>
      <c r="AI28" s="1">
        <f>ROUND(VLOOKUP($Q28,[1]ht!$A$2:$H$253,7,FALSE),1)</f>
        <v>29.4</v>
      </c>
      <c r="AJ28" s="1">
        <f>ROUND(VLOOKUP($Q28,[1]ht!$A$2:$H$253,8,FALSE),1)</f>
        <v>32.799999999999997</v>
      </c>
    </row>
    <row r="29" spans="1:61">
      <c r="A29" s="5">
        <v>24</v>
      </c>
      <c r="B29" s="148" t="s">
        <v>558</v>
      </c>
      <c r="C29" s="149" t="s">
        <v>559</v>
      </c>
      <c r="D29" s="8" t="s">
        <v>533</v>
      </c>
      <c r="E29" s="8" t="s">
        <v>501</v>
      </c>
      <c r="F29" s="9">
        <v>2</v>
      </c>
      <c r="G29" s="30">
        <f t="shared" si="5"/>
        <v>8</v>
      </c>
      <c r="H29" s="30">
        <f t="shared" si="6"/>
        <v>0</v>
      </c>
      <c r="I29" s="9">
        <v>27</v>
      </c>
      <c r="J29" s="9">
        <v>118</v>
      </c>
      <c r="K29" s="24" t="str">
        <f t="shared" si="0"/>
        <v>น้ำหนักตามเกณฑ์</v>
      </c>
      <c r="L29" s="24" t="str">
        <f t="shared" si="1"/>
        <v>ส่วนสูงตามเกณฑ์</v>
      </c>
      <c r="M29" s="24" t="str">
        <f t="shared" si="2"/>
        <v>เริ่มอ้วน</v>
      </c>
      <c r="N29" s="10" t="str">
        <f>[1]Profile!$B$2</f>
        <v>700101-1</v>
      </c>
      <c r="O29" s="11" t="e">
        <f>#REF!</f>
        <v>#REF!</v>
      </c>
      <c r="P29" s="1" t="str">
        <f t="shared" si="3"/>
        <v>296</v>
      </c>
      <c r="Q29" s="1" t="str">
        <f t="shared" si="4"/>
        <v>2118</v>
      </c>
      <c r="R29" s="1">
        <f>ROUND(VLOOKUP($P29,[1]age!$A$2:$M$457,2,FALSE),1)</f>
        <v>26.7</v>
      </c>
      <c r="S29" s="1">
        <f>ROUND(VLOOKUP($P29,[1]age!$A$2:$M$457,3,FALSE),1)</f>
        <v>4.4000000000000004</v>
      </c>
      <c r="T29" s="1">
        <f>ROUND(VLOOKUP($P29,[1]age!$A$2:$M$457,4,FALSE),1)</f>
        <v>17.899999999999999</v>
      </c>
      <c r="U29" s="1">
        <f>ROUND(VLOOKUP($P29,[1]age!$A$2:$M$457,5,FALSE),1)</f>
        <v>19.3</v>
      </c>
      <c r="V29" s="1">
        <f>ROUND(VLOOKUP($P29,[1]age!$A$2:$M$457,6,FALSE),1)</f>
        <v>32.5</v>
      </c>
      <c r="W29" s="1">
        <f>ROUND(VLOOKUP($P29,[1]age!$A$2:$M$457,7,FALSE),1)</f>
        <v>35.5</v>
      </c>
      <c r="X29" s="1">
        <f>ROUND(VLOOKUP($P29,[1]age!$A$2:$M$457,8,FALSE),1)</f>
        <v>124.8</v>
      </c>
      <c r="Y29" s="1">
        <f>ROUND(VLOOKUP($P29,[1]age!$A$2:$M$457,9,FALSE),1)</f>
        <v>5.2</v>
      </c>
      <c r="Z29" s="1">
        <f>ROUND(VLOOKUP($P29,[1]age!$A$2:$M$457,10,FALSE),1)</f>
        <v>114.4</v>
      </c>
      <c r="AA29" s="1">
        <f>ROUND(VLOOKUP($P29,[1]age!$A$2:$M$457,11,FALSE),1)</f>
        <v>117</v>
      </c>
      <c r="AB29" s="1">
        <f>ROUND(VLOOKUP($P29,[1]age!$A$2:$M$457,12,FALSE),1)</f>
        <v>132.5</v>
      </c>
      <c r="AC29" s="1">
        <f>ROUND(VLOOKUP($P29,[1]age!$A$2:$M$457,13,FALSE),1)</f>
        <v>135.1</v>
      </c>
      <c r="AD29" s="1">
        <f>ROUND(VLOOKUP($Q29,[1]ht!$A$2:$H$253,2,FALSE),1)</f>
        <v>22.1</v>
      </c>
      <c r="AE29" s="1">
        <f>ROUND(VLOOKUP($Q29,[1]ht!$A$2:$H$253,3,FALSE),1)</f>
        <v>2.2999999999999998</v>
      </c>
      <c r="AF29" s="1">
        <f>ROUND(VLOOKUP($Q29,[1]ht!$A$2:$H$253,4,FALSE),1)</f>
        <v>17.5</v>
      </c>
      <c r="AG29" s="1">
        <f>ROUND(VLOOKUP($Q29,[1]ht!$A$2:$H$253,5,FALSE),1)</f>
        <v>18.399999999999999</v>
      </c>
      <c r="AH29" s="1">
        <f>ROUND(VLOOKUP($Q29,[1]ht!$A$2:$H$253,6,FALSE),1)</f>
        <v>25.3</v>
      </c>
      <c r="AI29" s="1">
        <f>ROUND(VLOOKUP($Q29,[1]ht!$A$2:$H$253,7,FALSE),1)</f>
        <v>26.7</v>
      </c>
      <c r="AJ29" s="1">
        <f>ROUND(VLOOKUP($Q29,[1]ht!$A$2:$H$253,8,FALSE),1)</f>
        <v>29.6</v>
      </c>
    </row>
    <row r="30" spans="1:61">
      <c r="A30" s="5">
        <v>25</v>
      </c>
      <c r="B30" s="148" t="s">
        <v>560</v>
      </c>
      <c r="C30" s="149" t="s">
        <v>561</v>
      </c>
      <c r="D30" s="8" t="s">
        <v>562</v>
      </c>
      <c r="E30" s="8" t="s">
        <v>501</v>
      </c>
      <c r="F30" s="9">
        <v>2</v>
      </c>
      <c r="G30" s="30">
        <f t="shared" si="5"/>
        <v>8</v>
      </c>
      <c r="H30" s="30">
        <f t="shared" si="6"/>
        <v>0</v>
      </c>
      <c r="I30" s="9">
        <v>16.7</v>
      </c>
      <c r="J30" s="9">
        <v>117</v>
      </c>
      <c r="K30" s="24" t="str">
        <f t="shared" si="0"/>
        <v>น้ำหนักน้อยกว่าเกณฑ์</v>
      </c>
      <c r="L30" s="24" t="str">
        <f t="shared" si="1"/>
        <v>ส่วนสูงตามเกณฑ์</v>
      </c>
      <c r="M30" s="24" t="str">
        <f t="shared" si="2"/>
        <v>ผอม</v>
      </c>
      <c r="N30" s="10" t="str">
        <f>[1]Profile!$B$2</f>
        <v>700101-1</v>
      </c>
      <c r="O30" s="11" t="e">
        <f>#REF!</f>
        <v>#REF!</v>
      </c>
      <c r="P30" s="1" t="str">
        <f t="shared" si="3"/>
        <v>296</v>
      </c>
      <c r="Q30" s="1" t="str">
        <f t="shared" si="4"/>
        <v>2117</v>
      </c>
      <c r="R30" s="1">
        <f>ROUND(VLOOKUP($P30,[1]age!$A$2:$M$457,2,FALSE),1)</f>
        <v>26.7</v>
      </c>
      <c r="S30" s="1">
        <f>ROUND(VLOOKUP($P30,[1]age!$A$2:$M$457,3,FALSE),1)</f>
        <v>4.4000000000000004</v>
      </c>
      <c r="T30" s="1">
        <f>ROUND(VLOOKUP($P30,[1]age!$A$2:$M$457,4,FALSE),1)</f>
        <v>17.899999999999999</v>
      </c>
      <c r="U30" s="1">
        <f>ROUND(VLOOKUP($P30,[1]age!$A$2:$M$457,5,FALSE),1)</f>
        <v>19.3</v>
      </c>
      <c r="V30" s="1">
        <f>ROUND(VLOOKUP($P30,[1]age!$A$2:$M$457,6,FALSE),1)</f>
        <v>32.5</v>
      </c>
      <c r="W30" s="1">
        <f>ROUND(VLOOKUP($P30,[1]age!$A$2:$M$457,7,FALSE),1)</f>
        <v>35.5</v>
      </c>
      <c r="X30" s="1">
        <f>ROUND(VLOOKUP($P30,[1]age!$A$2:$M$457,8,FALSE),1)</f>
        <v>124.8</v>
      </c>
      <c r="Y30" s="1">
        <f>ROUND(VLOOKUP($P30,[1]age!$A$2:$M$457,9,FALSE),1)</f>
        <v>5.2</v>
      </c>
      <c r="Z30" s="1">
        <f>ROUND(VLOOKUP($P30,[1]age!$A$2:$M$457,10,FALSE),1)</f>
        <v>114.4</v>
      </c>
      <c r="AA30" s="1">
        <f>ROUND(VLOOKUP($P30,[1]age!$A$2:$M$457,11,FALSE),1)</f>
        <v>117</v>
      </c>
      <c r="AB30" s="1">
        <f>ROUND(VLOOKUP($P30,[1]age!$A$2:$M$457,12,FALSE),1)</f>
        <v>132.5</v>
      </c>
      <c r="AC30" s="1">
        <f>ROUND(VLOOKUP($P30,[1]age!$A$2:$M$457,13,FALSE),1)</f>
        <v>135.1</v>
      </c>
      <c r="AD30" s="1">
        <f>ROUND(VLOOKUP($Q30,[1]ht!$A$2:$H$253,2,FALSE),1)</f>
        <v>21.7</v>
      </c>
      <c r="AE30" s="1">
        <f>ROUND(VLOOKUP($Q30,[1]ht!$A$2:$H$253,3,FALSE),1)</f>
        <v>2.2000000000000002</v>
      </c>
      <c r="AF30" s="1">
        <f>ROUND(VLOOKUP($Q30,[1]ht!$A$2:$H$253,4,FALSE),1)</f>
        <v>17.2</v>
      </c>
      <c r="AG30" s="1">
        <f>ROUND(VLOOKUP($Q30,[1]ht!$A$2:$H$253,5,FALSE),1)</f>
        <v>18</v>
      </c>
      <c r="AH30" s="1">
        <f>ROUND(VLOOKUP($Q30,[1]ht!$A$2:$H$253,6,FALSE),1)</f>
        <v>24.7</v>
      </c>
      <c r="AI30" s="1">
        <f>ROUND(VLOOKUP($Q30,[1]ht!$A$2:$H$253,7,FALSE),1)</f>
        <v>26.1</v>
      </c>
      <c r="AJ30" s="1">
        <f>ROUND(VLOOKUP($Q30,[1]ht!$A$2:$H$253,8,FALSE),1)</f>
        <v>28.9</v>
      </c>
    </row>
    <row r="31" spans="1:61">
      <c r="A31" s="5">
        <v>26</v>
      </c>
      <c r="B31" s="148" t="s">
        <v>563</v>
      </c>
      <c r="C31" s="149" t="s">
        <v>564</v>
      </c>
      <c r="D31" s="8" t="s">
        <v>100</v>
      </c>
      <c r="E31" s="8" t="s">
        <v>501</v>
      </c>
      <c r="F31" s="9">
        <v>2</v>
      </c>
      <c r="G31" s="30">
        <f t="shared" si="5"/>
        <v>7</v>
      </c>
      <c r="H31" s="30">
        <f t="shared" si="6"/>
        <v>3</v>
      </c>
      <c r="I31" s="9">
        <v>18.8</v>
      </c>
      <c r="J31" s="9">
        <v>110</v>
      </c>
      <c r="K31" s="24" t="str">
        <f t="shared" si="0"/>
        <v>น้ำหนักตามเกณฑ์</v>
      </c>
      <c r="L31" s="24" t="str">
        <f t="shared" si="1"/>
        <v>เตี้ย</v>
      </c>
      <c r="M31" s="24" t="str">
        <f t="shared" si="2"/>
        <v>สมส่วน</v>
      </c>
      <c r="N31" s="10" t="str">
        <f>[1]Profile!$B$2</f>
        <v>700101-1</v>
      </c>
      <c r="O31" s="11" t="e">
        <f>#REF!</f>
        <v>#REF!</v>
      </c>
      <c r="P31" s="1" t="str">
        <f t="shared" si="3"/>
        <v>287</v>
      </c>
      <c r="Q31" s="1" t="str">
        <f t="shared" si="4"/>
        <v>2110</v>
      </c>
      <c r="R31" s="1">
        <f>ROUND(VLOOKUP($P31,[1]age!$A$2:$M$457,2,FALSE),1)</f>
        <v>24.6</v>
      </c>
      <c r="S31" s="1">
        <f>ROUND(VLOOKUP($P31,[1]age!$A$2:$M$457,3,FALSE),1)</f>
        <v>3.8</v>
      </c>
      <c r="T31" s="1">
        <f>ROUND(VLOOKUP($P31,[1]age!$A$2:$M$457,4,FALSE),1)</f>
        <v>16.899999999999999</v>
      </c>
      <c r="U31" s="1">
        <f>ROUND(VLOOKUP($P31,[1]age!$A$2:$M$457,5,FALSE),1)</f>
        <v>18.2</v>
      </c>
      <c r="V31" s="1">
        <f>ROUND(VLOOKUP($P31,[1]age!$A$2:$M$457,6,FALSE),1)</f>
        <v>29.7</v>
      </c>
      <c r="W31" s="1">
        <f>ROUND(VLOOKUP($P31,[1]age!$A$2:$M$457,7,FALSE),1)</f>
        <v>32.299999999999997</v>
      </c>
      <c r="X31" s="1">
        <f>ROUND(VLOOKUP($P31,[1]age!$A$2:$M$457,8,FALSE),1)</f>
        <v>120.8</v>
      </c>
      <c r="Y31" s="1">
        <f>ROUND(VLOOKUP($P31,[1]age!$A$2:$M$457,9,FALSE),1)</f>
        <v>4.9000000000000004</v>
      </c>
      <c r="Z31" s="1">
        <f>ROUND(VLOOKUP($P31,[1]age!$A$2:$M$457,10,FALSE),1)</f>
        <v>111</v>
      </c>
      <c r="AA31" s="1">
        <f>ROUND(VLOOKUP($P31,[1]age!$A$2:$M$457,11,FALSE),1)</f>
        <v>113.5</v>
      </c>
      <c r="AB31" s="1">
        <f>ROUND(VLOOKUP($P31,[1]age!$A$2:$M$457,12,FALSE),1)</f>
        <v>128.19999999999999</v>
      </c>
      <c r="AC31" s="1">
        <f>ROUND(VLOOKUP($P31,[1]age!$A$2:$M$457,13,FALSE),1)</f>
        <v>130.6</v>
      </c>
      <c r="AD31" s="1">
        <f>ROUND(VLOOKUP($Q31,[1]ht!$A$2:$H$253,2,FALSE),1)</f>
        <v>19</v>
      </c>
      <c r="AE31" s="1">
        <f>ROUND(VLOOKUP($Q31,[1]ht!$A$2:$H$253,3,FALSE),1)</f>
        <v>1.8</v>
      </c>
      <c r="AF31" s="1">
        <f>ROUND(VLOOKUP($Q31,[1]ht!$A$2:$H$253,4,FALSE),1)</f>
        <v>15.3</v>
      </c>
      <c r="AG31" s="1">
        <f>ROUND(VLOOKUP($Q31,[1]ht!$A$2:$H$253,5,FALSE),1)</f>
        <v>16</v>
      </c>
      <c r="AH31" s="1">
        <f>ROUND(VLOOKUP($Q31,[1]ht!$A$2:$H$253,6,FALSE),1)</f>
        <v>21.5</v>
      </c>
      <c r="AI31" s="1">
        <f>ROUND(VLOOKUP($Q31,[1]ht!$A$2:$H$253,7,FALSE),1)</f>
        <v>22.6</v>
      </c>
      <c r="AJ31" s="1">
        <f>ROUND(VLOOKUP($Q31,[1]ht!$A$2:$H$253,8,FALSE),1)</f>
        <v>24.7</v>
      </c>
    </row>
    <row r="32" spans="1:61">
      <c r="A32" s="5">
        <v>27</v>
      </c>
      <c r="B32" s="148" t="s">
        <v>565</v>
      </c>
      <c r="C32" s="149">
        <v>1959901172039</v>
      </c>
      <c r="D32" s="8" t="s">
        <v>566</v>
      </c>
      <c r="E32" s="8" t="s">
        <v>501</v>
      </c>
      <c r="F32" s="9">
        <v>2</v>
      </c>
      <c r="G32" s="30">
        <f t="shared" si="5"/>
        <v>7</v>
      </c>
      <c r="H32" s="30">
        <f t="shared" si="6"/>
        <v>6</v>
      </c>
      <c r="I32" s="9">
        <v>30.4</v>
      </c>
      <c r="J32" s="9">
        <v>129</v>
      </c>
      <c r="K32" s="24" t="str">
        <f t="shared" si="0"/>
        <v>น้ำหนักตามเกณฑ์</v>
      </c>
      <c r="L32" s="24" t="str">
        <f t="shared" si="1"/>
        <v>ส่วนสูงตามเกณฑ์</v>
      </c>
      <c r="M32" s="24" t="str">
        <f t="shared" si="2"/>
        <v>สมส่วน</v>
      </c>
      <c r="N32" s="10" t="str">
        <f>[1]Profile!$B$2</f>
        <v>700101-1</v>
      </c>
      <c r="O32" s="11" t="e">
        <f>#REF!</f>
        <v>#REF!</v>
      </c>
      <c r="P32" s="1" t="str">
        <f t="shared" si="3"/>
        <v>290</v>
      </c>
      <c r="Q32" s="1" t="str">
        <f t="shared" si="4"/>
        <v>2129</v>
      </c>
      <c r="R32" s="1">
        <f>ROUND(VLOOKUP($P32,[1]age!$A$2:$M$457,2,FALSE),1)</f>
        <v>25.4</v>
      </c>
      <c r="S32" s="1">
        <f>ROUND(VLOOKUP($P32,[1]age!$A$2:$M$457,3,FALSE),1)</f>
        <v>4.0999999999999996</v>
      </c>
      <c r="T32" s="1">
        <f>ROUND(VLOOKUP($P32,[1]age!$A$2:$M$457,4,FALSE),1)</f>
        <v>17.3</v>
      </c>
      <c r="U32" s="1">
        <f>ROUND(VLOOKUP($P32,[1]age!$A$2:$M$457,5,FALSE),1)</f>
        <v>18.600000000000001</v>
      </c>
      <c r="V32" s="1">
        <f>ROUND(VLOOKUP($P32,[1]age!$A$2:$M$457,6,FALSE),1)</f>
        <v>30.7</v>
      </c>
      <c r="W32" s="1">
        <f>ROUND(VLOOKUP($P32,[1]age!$A$2:$M$457,7,FALSE),1)</f>
        <v>33.5</v>
      </c>
      <c r="X32" s="1">
        <f>ROUND(VLOOKUP($P32,[1]age!$A$2:$M$457,8,FALSE),1)</f>
        <v>122.1</v>
      </c>
      <c r="Y32" s="1">
        <f>ROUND(VLOOKUP($P32,[1]age!$A$2:$M$457,9,FALSE),1)</f>
        <v>5</v>
      </c>
      <c r="Z32" s="1">
        <f>ROUND(VLOOKUP($P32,[1]age!$A$2:$M$457,10,FALSE),1)</f>
        <v>112.2</v>
      </c>
      <c r="AA32" s="1">
        <f>ROUND(VLOOKUP($P32,[1]age!$A$2:$M$457,11,FALSE),1)</f>
        <v>114.7</v>
      </c>
      <c r="AB32" s="1">
        <f>ROUND(VLOOKUP($P32,[1]age!$A$2:$M$457,12,FALSE),1)</f>
        <v>129.5</v>
      </c>
      <c r="AC32" s="1">
        <f>ROUND(VLOOKUP($P32,[1]age!$A$2:$M$457,13,FALSE),1)</f>
        <v>132</v>
      </c>
      <c r="AD32" s="1">
        <f>ROUND(VLOOKUP($Q32,[1]ht!$A$2:$H$253,2,FALSE),1)</f>
        <v>28.2</v>
      </c>
      <c r="AE32" s="1">
        <f>ROUND(VLOOKUP($Q32,[1]ht!$A$2:$H$253,3,FALSE),1)</f>
        <v>3.5</v>
      </c>
      <c r="AF32" s="1">
        <f>ROUND(VLOOKUP($Q32,[1]ht!$A$2:$H$253,4,FALSE),1)</f>
        <v>21.1</v>
      </c>
      <c r="AG32" s="1">
        <f>ROUND(VLOOKUP($Q32,[1]ht!$A$2:$H$253,5,FALSE),1)</f>
        <v>22.3</v>
      </c>
      <c r="AH32" s="1">
        <f>ROUND(VLOOKUP($Q32,[1]ht!$A$2:$H$253,6,FALSE),1)</f>
        <v>32.799999999999997</v>
      </c>
      <c r="AI32" s="1">
        <f>ROUND(VLOOKUP($Q32,[1]ht!$A$2:$H$253,7,FALSE),1)</f>
        <v>35.200000000000003</v>
      </c>
      <c r="AJ32" s="1">
        <f>ROUND(VLOOKUP($Q32,[1]ht!$A$2:$H$253,8,FALSE),1)</f>
        <v>39.799999999999997</v>
      </c>
    </row>
    <row r="33" spans="1:36">
      <c r="A33" s="5">
        <v>28</v>
      </c>
      <c r="B33" s="148" t="s">
        <v>567</v>
      </c>
      <c r="C33" s="149">
        <v>1959300079433</v>
      </c>
      <c r="D33" s="8" t="s">
        <v>568</v>
      </c>
      <c r="E33" s="8" t="s">
        <v>501</v>
      </c>
      <c r="F33" s="9">
        <v>2</v>
      </c>
      <c r="G33" s="31">
        <f t="shared" si="5"/>
        <v>7</v>
      </c>
      <c r="H33" s="31">
        <f t="shared" si="6"/>
        <v>9</v>
      </c>
      <c r="I33" s="9">
        <v>20.100000000000001</v>
      </c>
      <c r="J33" s="9">
        <v>122</v>
      </c>
      <c r="K33" s="24" t="str">
        <f t="shared" si="0"/>
        <v>น้ำหนักตามเกณฑ์</v>
      </c>
      <c r="L33" s="24" t="str">
        <f t="shared" si="1"/>
        <v>ส่วนสูงตามเกณฑ์</v>
      </c>
      <c r="M33" s="24" t="str">
        <f t="shared" si="2"/>
        <v>สมส่วน</v>
      </c>
      <c r="N33" s="10" t="str">
        <f>[1]Profile!$B$2</f>
        <v>700101-1</v>
      </c>
      <c r="O33" s="11" t="e">
        <f>#REF!</f>
        <v>#REF!</v>
      </c>
      <c r="P33" s="1" t="str">
        <f t="shared" si="3"/>
        <v>293</v>
      </c>
      <c r="Q33" s="1" t="str">
        <f t="shared" si="4"/>
        <v>2122</v>
      </c>
      <c r="R33" s="1">
        <f>ROUND(VLOOKUP($P33,[1]age!$A$2:$M$457,2,FALSE),1)</f>
        <v>26.1</v>
      </c>
      <c r="S33" s="1">
        <f>ROUND(VLOOKUP($P33,[1]age!$A$2:$M$457,3,FALSE),1)</f>
        <v>4.2</v>
      </c>
      <c r="T33" s="1">
        <f>ROUND(VLOOKUP($P33,[1]age!$A$2:$M$457,4,FALSE),1)</f>
        <v>17.600000000000001</v>
      </c>
      <c r="U33" s="1">
        <f>ROUND(VLOOKUP($P33,[1]age!$A$2:$M$457,5,FALSE),1)</f>
        <v>18.899999999999999</v>
      </c>
      <c r="V33" s="1">
        <f>ROUND(VLOOKUP($P33,[1]age!$A$2:$M$457,6,FALSE),1)</f>
        <v>31.7</v>
      </c>
      <c r="W33" s="1">
        <f>ROUND(VLOOKUP($P33,[1]age!$A$2:$M$457,7,FALSE),1)</f>
        <v>34.6</v>
      </c>
      <c r="X33" s="1">
        <f>ROUND(VLOOKUP($P33,[1]age!$A$2:$M$457,8,FALSE),1)</f>
        <v>123.4</v>
      </c>
      <c r="Y33" s="1">
        <f>ROUND(VLOOKUP($P33,[1]age!$A$2:$M$457,9,FALSE),1)</f>
        <v>5</v>
      </c>
      <c r="Z33" s="1">
        <f>ROUND(VLOOKUP($P33,[1]age!$A$2:$M$457,10,FALSE),1)</f>
        <v>113.3</v>
      </c>
      <c r="AA33" s="1">
        <f>ROUND(VLOOKUP($P33,[1]age!$A$2:$M$457,11,FALSE),1)</f>
        <v>115.8</v>
      </c>
      <c r="AB33" s="1">
        <f>ROUND(VLOOKUP($P33,[1]age!$A$2:$M$457,12,FALSE),1)</f>
        <v>131</v>
      </c>
      <c r="AC33" s="1">
        <f>ROUND(VLOOKUP($P33,[1]age!$A$2:$M$457,13,FALSE),1)</f>
        <v>133.5</v>
      </c>
      <c r="AD33" s="1">
        <f>ROUND(VLOOKUP($Q33,[1]ht!$A$2:$H$253,2,FALSE),1)</f>
        <v>24.1</v>
      </c>
      <c r="AE33" s="1">
        <f>ROUND(VLOOKUP($Q33,[1]ht!$A$2:$H$253,3,FALSE),1)</f>
        <v>2.7</v>
      </c>
      <c r="AF33" s="1">
        <f>ROUND(VLOOKUP($Q33,[1]ht!$A$2:$H$253,4,FALSE),1)</f>
        <v>18.8</v>
      </c>
      <c r="AG33" s="1">
        <f>ROUND(VLOOKUP($Q33,[1]ht!$A$2:$H$253,5,FALSE),1)</f>
        <v>19.7</v>
      </c>
      <c r="AH33" s="1">
        <f>ROUND(VLOOKUP($Q33,[1]ht!$A$2:$H$253,6,FALSE),1)</f>
        <v>27.7</v>
      </c>
      <c r="AI33" s="1">
        <f>ROUND(VLOOKUP($Q33,[1]ht!$A$2:$H$253,7,FALSE),1)</f>
        <v>29.4</v>
      </c>
      <c r="AJ33" s="1">
        <f>ROUND(VLOOKUP($Q33,[1]ht!$A$2:$H$253,8,FALSE),1)</f>
        <v>32.799999999999997</v>
      </c>
    </row>
    <row r="34" spans="1:36">
      <c r="A34" s="5">
        <v>29</v>
      </c>
      <c r="B34" s="148" t="s">
        <v>569</v>
      </c>
      <c r="C34" s="149">
        <v>1959901188733</v>
      </c>
      <c r="D34" s="8" t="s">
        <v>570</v>
      </c>
      <c r="E34" s="8" t="s">
        <v>501</v>
      </c>
      <c r="F34" s="9">
        <v>2</v>
      </c>
      <c r="G34" s="31">
        <f t="shared" si="5"/>
        <v>7</v>
      </c>
      <c r="H34" s="31">
        <f t="shared" si="6"/>
        <v>2</v>
      </c>
      <c r="I34" s="9">
        <v>17</v>
      </c>
      <c r="J34" s="9">
        <v>117</v>
      </c>
      <c r="K34" s="24" t="str">
        <f t="shared" si="0"/>
        <v>น้ำหนักค่อนข้างน้อย</v>
      </c>
      <c r="L34" s="24" t="str">
        <f t="shared" si="1"/>
        <v>ส่วนสูงตามเกณฑ์</v>
      </c>
      <c r="M34" s="24" t="str">
        <f t="shared" si="2"/>
        <v>ผอม</v>
      </c>
      <c r="N34" s="10" t="str">
        <f>[1]Profile!$B$2</f>
        <v>700101-1</v>
      </c>
      <c r="O34" s="11" t="e">
        <f>#REF!</f>
        <v>#REF!</v>
      </c>
      <c r="P34" s="1" t="str">
        <f t="shared" si="3"/>
        <v>286</v>
      </c>
      <c r="Q34" s="1" t="str">
        <f t="shared" si="4"/>
        <v>2117</v>
      </c>
      <c r="R34" s="1">
        <f>ROUND(VLOOKUP($P34,[1]age!$A$2:$M$457,2,FALSE),1)</f>
        <v>24.3</v>
      </c>
      <c r="S34" s="1">
        <f>ROUND(VLOOKUP($P34,[1]age!$A$2:$M$457,3,FALSE),1)</f>
        <v>3.8</v>
      </c>
      <c r="T34" s="1">
        <f>ROUND(VLOOKUP($P34,[1]age!$A$2:$M$457,4,FALSE),1)</f>
        <v>16.8</v>
      </c>
      <c r="U34" s="1">
        <f>ROUND(VLOOKUP($P34,[1]age!$A$2:$M$457,5,FALSE),1)</f>
        <v>18.100000000000001</v>
      </c>
      <c r="V34" s="1">
        <f>ROUND(VLOOKUP($P34,[1]age!$A$2:$M$457,6,FALSE),1)</f>
        <v>29.4</v>
      </c>
      <c r="W34" s="1">
        <f>ROUND(VLOOKUP($P34,[1]age!$A$2:$M$457,7,FALSE),1)</f>
        <v>31.9</v>
      </c>
      <c r="X34" s="1">
        <f>ROUND(VLOOKUP($P34,[1]age!$A$2:$M$457,8,FALSE),1)</f>
        <v>120.4</v>
      </c>
      <c r="Y34" s="1">
        <f>ROUND(VLOOKUP($P34,[1]age!$A$2:$M$457,9,FALSE),1)</f>
        <v>4.9000000000000004</v>
      </c>
      <c r="Z34" s="1">
        <f>ROUND(VLOOKUP($P34,[1]age!$A$2:$M$457,10,FALSE),1)</f>
        <v>110.7</v>
      </c>
      <c r="AA34" s="1">
        <f>ROUND(VLOOKUP($P34,[1]age!$A$2:$M$457,11,FALSE),1)</f>
        <v>113.2</v>
      </c>
      <c r="AB34" s="1">
        <f>ROUND(VLOOKUP($P34,[1]age!$A$2:$M$457,12,FALSE),1)</f>
        <v>127.8</v>
      </c>
      <c r="AC34" s="1">
        <f>ROUND(VLOOKUP($P34,[1]age!$A$2:$M$457,13,FALSE),1)</f>
        <v>130.19999999999999</v>
      </c>
      <c r="AD34" s="1">
        <f>ROUND(VLOOKUP($Q34,[1]ht!$A$2:$H$253,2,FALSE),1)</f>
        <v>21.7</v>
      </c>
      <c r="AE34" s="1">
        <f>ROUND(VLOOKUP($Q34,[1]ht!$A$2:$H$253,3,FALSE),1)</f>
        <v>2.2000000000000002</v>
      </c>
      <c r="AF34" s="1">
        <f>ROUND(VLOOKUP($Q34,[1]ht!$A$2:$H$253,4,FALSE),1)</f>
        <v>17.2</v>
      </c>
      <c r="AG34" s="1">
        <f>ROUND(VLOOKUP($Q34,[1]ht!$A$2:$H$253,5,FALSE),1)</f>
        <v>18</v>
      </c>
      <c r="AH34" s="1">
        <f>ROUND(VLOOKUP($Q34,[1]ht!$A$2:$H$253,6,FALSE),1)</f>
        <v>24.7</v>
      </c>
      <c r="AI34" s="1">
        <f>ROUND(VLOOKUP($Q34,[1]ht!$A$2:$H$253,7,FALSE),1)</f>
        <v>26.1</v>
      </c>
      <c r="AJ34" s="1">
        <f>ROUND(VLOOKUP($Q34,[1]ht!$A$2:$H$253,8,FALSE),1)</f>
        <v>28.9</v>
      </c>
    </row>
    <row r="35" spans="1:36">
      <c r="A35" s="5">
        <v>30</v>
      </c>
      <c r="B35" s="148" t="s">
        <v>571</v>
      </c>
      <c r="C35" s="149">
        <v>1959300066048</v>
      </c>
      <c r="D35" s="8" t="s">
        <v>572</v>
      </c>
      <c r="E35" s="8" t="s">
        <v>501</v>
      </c>
      <c r="F35" s="9">
        <v>2</v>
      </c>
      <c r="G35" s="31">
        <f t="shared" si="5"/>
        <v>8</v>
      </c>
      <c r="H35" s="31">
        <f t="shared" si="6"/>
        <v>11</v>
      </c>
      <c r="I35" s="9">
        <v>20</v>
      </c>
      <c r="J35" s="9">
        <v>114</v>
      </c>
      <c r="K35" s="24" t="str">
        <f t="shared" si="0"/>
        <v>น้ำหนักค่อนข้างน้อย</v>
      </c>
      <c r="L35" s="24" t="str">
        <f t="shared" si="1"/>
        <v>เตี้ย</v>
      </c>
      <c r="M35" s="24" t="str">
        <f t="shared" si="2"/>
        <v>สมส่วน</v>
      </c>
      <c r="N35" s="10" t="str">
        <f>[1]Profile!$B$2</f>
        <v>700101-1</v>
      </c>
      <c r="O35" s="11" t="e">
        <f>#REF!</f>
        <v>#REF!</v>
      </c>
      <c r="P35" s="1" t="str">
        <f t="shared" si="3"/>
        <v>2107</v>
      </c>
      <c r="Q35" s="1" t="str">
        <f t="shared" si="4"/>
        <v>2114</v>
      </c>
      <c r="R35" s="1">
        <f>ROUND(VLOOKUP($P35,[1]age!$A$2:$M$457,2,FALSE),1)</f>
        <v>29.9</v>
      </c>
      <c r="S35" s="1">
        <f>ROUND(VLOOKUP($P35,[1]age!$A$2:$M$457,3,FALSE),1)</f>
        <v>5.3</v>
      </c>
      <c r="T35" s="1">
        <f>ROUND(VLOOKUP($P35,[1]age!$A$2:$M$457,4,FALSE),1)</f>
        <v>19.3</v>
      </c>
      <c r="U35" s="1">
        <f>ROUND(VLOOKUP($P35,[1]age!$A$2:$M$457,5,FALSE),1)</f>
        <v>21</v>
      </c>
      <c r="V35" s="1">
        <f>ROUND(VLOOKUP($P35,[1]age!$A$2:$M$457,6,FALSE),1)</f>
        <v>37</v>
      </c>
      <c r="W35" s="1">
        <f>ROUND(VLOOKUP($P35,[1]age!$A$2:$M$457,7,FALSE),1)</f>
        <v>40.6</v>
      </c>
      <c r="X35" s="1">
        <f>ROUND(VLOOKUP($P35,[1]age!$A$2:$M$457,8,FALSE),1)</f>
        <v>130.1</v>
      </c>
      <c r="Y35" s="1">
        <f>ROUND(VLOOKUP($P35,[1]age!$A$2:$M$457,9,FALSE),1)</f>
        <v>5.7</v>
      </c>
      <c r="Z35" s="1">
        <f>ROUND(VLOOKUP($P35,[1]age!$A$2:$M$457,10,FALSE),1)</f>
        <v>118.7</v>
      </c>
      <c r="AA35" s="1">
        <f>ROUND(VLOOKUP($P35,[1]age!$A$2:$M$457,11,FALSE),1)</f>
        <v>121.5</v>
      </c>
      <c r="AB35" s="1">
        <f>ROUND(VLOOKUP($P35,[1]age!$A$2:$M$457,12,FALSE),1)</f>
        <v>138.6</v>
      </c>
      <c r="AC35" s="1">
        <f>ROUND(VLOOKUP($P35,[1]age!$A$2:$M$457,13,FALSE),1)</f>
        <v>141.5</v>
      </c>
      <c r="AD35" s="1">
        <f>ROUND(VLOOKUP($Q35,[1]ht!$A$2:$H$253,2,FALSE),1)</f>
        <v>20.5</v>
      </c>
      <c r="AE35" s="1">
        <f>ROUND(VLOOKUP($Q35,[1]ht!$A$2:$H$253,3,FALSE),1)</f>
        <v>2</v>
      </c>
      <c r="AF35" s="1">
        <f>ROUND(VLOOKUP($Q35,[1]ht!$A$2:$H$253,4,FALSE),1)</f>
        <v>16.399999999999999</v>
      </c>
      <c r="AG35" s="1">
        <f>ROUND(VLOOKUP($Q35,[1]ht!$A$2:$H$253,5,FALSE),1)</f>
        <v>17.2</v>
      </c>
      <c r="AH35" s="1">
        <f>ROUND(VLOOKUP($Q35,[1]ht!$A$2:$H$253,6,FALSE),1)</f>
        <v>23.2</v>
      </c>
      <c r="AI35" s="1">
        <f>ROUND(VLOOKUP($Q35,[1]ht!$A$2:$H$253,7,FALSE),1)</f>
        <v>24.5</v>
      </c>
      <c r="AJ35" s="1">
        <f>ROUND(VLOOKUP($Q35,[1]ht!$A$2:$H$253,8,FALSE),1)</f>
        <v>27</v>
      </c>
    </row>
    <row r="36" spans="1:36">
      <c r="A36" s="5">
        <v>31</v>
      </c>
      <c r="B36" s="150" t="s">
        <v>573</v>
      </c>
      <c r="C36" s="149">
        <v>1959300084321</v>
      </c>
      <c r="D36" s="8" t="s">
        <v>574</v>
      </c>
      <c r="E36" s="8" t="s">
        <v>501</v>
      </c>
      <c r="F36" s="9">
        <v>1</v>
      </c>
      <c r="G36" s="31">
        <f t="shared" si="5"/>
        <v>7</v>
      </c>
      <c r="H36" s="31">
        <f t="shared" si="6"/>
        <v>3</v>
      </c>
      <c r="I36" s="9">
        <v>19.2</v>
      </c>
      <c r="J36" s="9">
        <v>114</v>
      </c>
      <c r="K36" s="24" t="str">
        <f t="shared" si="0"/>
        <v>น้ำหนักตามเกณฑ์</v>
      </c>
      <c r="L36" s="24" t="str">
        <f t="shared" si="1"/>
        <v>ส่วนสูงตามเกณฑ์</v>
      </c>
      <c r="M36" s="24" t="str">
        <f t="shared" si="2"/>
        <v>สมส่วน</v>
      </c>
      <c r="N36" s="10" t="str">
        <f>[1]Profile!$B$2</f>
        <v>700101-1</v>
      </c>
      <c r="O36" s="11" t="e">
        <f>#REF!</f>
        <v>#REF!</v>
      </c>
      <c r="P36" s="1" t="str">
        <f t="shared" si="3"/>
        <v>187</v>
      </c>
      <c r="Q36" s="1" t="str">
        <f t="shared" si="4"/>
        <v>1114</v>
      </c>
      <c r="R36" s="1">
        <f>ROUND(VLOOKUP($P36,[1]age!$A$2:$M$457,2,FALSE),1)</f>
        <v>24.8</v>
      </c>
      <c r="S36" s="1">
        <f>ROUND(VLOOKUP($P36,[1]age!$A$2:$M$457,3,FALSE),1)</f>
        <v>3.6</v>
      </c>
      <c r="T36" s="1">
        <f>ROUND(VLOOKUP($P36,[1]age!$A$2:$M$457,4,FALSE),1)</f>
        <v>17.5</v>
      </c>
      <c r="U36" s="1">
        <f>ROUND(VLOOKUP($P36,[1]age!$A$2:$M$457,5,FALSE),1)</f>
        <v>18.8</v>
      </c>
      <c r="V36" s="1">
        <f>ROUND(VLOOKUP($P36,[1]age!$A$2:$M$457,6,FALSE),1)</f>
        <v>29.6</v>
      </c>
      <c r="W36" s="1">
        <f>ROUND(VLOOKUP($P36,[1]age!$A$2:$M$457,7,FALSE),1)</f>
        <v>32</v>
      </c>
      <c r="X36" s="1">
        <f>ROUND(VLOOKUP($P36,[1]age!$A$2:$M$457,8,FALSE),1)</f>
        <v>121.4</v>
      </c>
      <c r="Y36" s="1">
        <f>ROUND(VLOOKUP($P36,[1]age!$A$2:$M$457,9,FALSE),1)</f>
        <v>5</v>
      </c>
      <c r="Z36" s="1">
        <f>ROUND(VLOOKUP($P36,[1]age!$A$2:$M$457,10,FALSE),1)</f>
        <v>111.5</v>
      </c>
      <c r="AA36" s="1">
        <f>ROUND(VLOOKUP($P36,[1]age!$A$2:$M$457,11,FALSE),1)</f>
        <v>114</v>
      </c>
      <c r="AB36" s="1">
        <f>ROUND(VLOOKUP($P36,[1]age!$A$2:$M$457,12,FALSE),1)</f>
        <v>128.80000000000001</v>
      </c>
      <c r="AC36" s="1">
        <f>ROUND(VLOOKUP($P36,[1]age!$A$2:$M$457,13,FALSE),1)</f>
        <v>131.30000000000001</v>
      </c>
      <c r="AD36" s="1">
        <f>ROUND(VLOOKUP($Q36,[1]ht!$A$2:$H$253,2,FALSE),1)</f>
        <v>20.7</v>
      </c>
      <c r="AE36" s="1">
        <f>ROUND(VLOOKUP($Q36,[1]ht!$A$2:$H$253,3,FALSE),1)</f>
        <v>1.9</v>
      </c>
      <c r="AF36" s="1">
        <f>ROUND(VLOOKUP($Q36,[1]ht!$A$2:$H$253,4,FALSE),1)</f>
        <v>16.8</v>
      </c>
      <c r="AG36" s="1">
        <f>ROUND(VLOOKUP($Q36,[1]ht!$A$2:$H$253,5,FALSE),1)</f>
        <v>17.5</v>
      </c>
      <c r="AH36" s="1">
        <f>ROUND(VLOOKUP($Q36,[1]ht!$A$2:$H$253,6,FALSE),1)</f>
        <v>23.3</v>
      </c>
      <c r="AI36" s="1">
        <f>ROUND(VLOOKUP($Q36,[1]ht!$A$2:$H$253,7,FALSE),1)</f>
        <v>24.5</v>
      </c>
      <c r="AJ36" s="1">
        <f>ROUND(VLOOKUP($Q36,[1]ht!$A$2:$H$253,8,FALSE),1)</f>
        <v>26.9</v>
      </c>
    </row>
    <row r="37" spans="1:36">
      <c r="A37" s="5">
        <v>32</v>
      </c>
      <c r="B37" s="148" t="s">
        <v>575</v>
      </c>
      <c r="C37" s="149">
        <v>1959901157421</v>
      </c>
      <c r="D37" s="8" t="s">
        <v>576</v>
      </c>
      <c r="E37" s="8" t="s">
        <v>501</v>
      </c>
      <c r="F37" s="9">
        <v>2</v>
      </c>
      <c r="G37" s="31">
        <f t="shared" si="5"/>
        <v>7</v>
      </c>
      <c r="H37" s="31">
        <f t="shared" si="6"/>
        <v>9</v>
      </c>
      <c r="I37" s="9">
        <v>18.8</v>
      </c>
      <c r="J37" s="9">
        <v>116</v>
      </c>
      <c r="K37" s="24" t="str">
        <f t="shared" si="0"/>
        <v>น้ำหนักค่อนข้างน้อย</v>
      </c>
      <c r="L37" s="24" t="str">
        <f t="shared" si="1"/>
        <v>ส่วนสูงตามเกณฑ์</v>
      </c>
      <c r="M37" s="24" t="str">
        <f t="shared" si="2"/>
        <v>สมส่วน</v>
      </c>
      <c r="N37" s="10" t="str">
        <f>[1]Profile!$B$2</f>
        <v>700101-1</v>
      </c>
      <c r="O37" s="11" t="e">
        <f>#REF!</f>
        <v>#REF!</v>
      </c>
      <c r="P37" s="1" t="str">
        <f t="shared" si="3"/>
        <v>293</v>
      </c>
      <c r="Q37" s="1" t="str">
        <f t="shared" si="4"/>
        <v>2116</v>
      </c>
      <c r="R37" s="1">
        <f>ROUND(VLOOKUP($P37,[1]age!$A$2:$M$457,2,FALSE),1)</f>
        <v>26.1</v>
      </c>
      <c r="S37" s="1">
        <f>ROUND(VLOOKUP($P37,[1]age!$A$2:$M$457,3,FALSE),1)</f>
        <v>4.2</v>
      </c>
      <c r="T37" s="1">
        <f>ROUND(VLOOKUP($P37,[1]age!$A$2:$M$457,4,FALSE),1)</f>
        <v>17.600000000000001</v>
      </c>
      <c r="U37" s="1">
        <f>ROUND(VLOOKUP($P37,[1]age!$A$2:$M$457,5,FALSE),1)</f>
        <v>18.899999999999999</v>
      </c>
      <c r="V37" s="1">
        <f>ROUND(VLOOKUP($P37,[1]age!$A$2:$M$457,6,FALSE),1)</f>
        <v>31.7</v>
      </c>
      <c r="W37" s="1">
        <f>ROUND(VLOOKUP($P37,[1]age!$A$2:$M$457,7,FALSE),1)</f>
        <v>34.6</v>
      </c>
      <c r="X37" s="1">
        <f>ROUND(VLOOKUP($P37,[1]age!$A$2:$M$457,8,FALSE),1)</f>
        <v>123.4</v>
      </c>
      <c r="Y37" s="1">
        <f>ROUND(VLOOKUP($P37,[1]age!$A$2:$M$457,9,FALSE),1)</f>
        <v>5</v>
      </c>
      <c r="Z37" s="1">
        <f>ROUND(VLOOKUP($P37,[1]age!$A$2:$M$457,10,FALSE),1)</f>
        <v>113.3</v>
      </c>
      <c r="AA37" s="1">
        <f>ROUND(VLOOKUP($P37,[1]age!$A$2:$M$457,11,FALSE),1)</f>
        <v>115.8</v>
      </c>
      <c r="AB37" s="1">
        <f>ROUND(VLOOKUP($P37,[1]age!$A$2:$M$457,12,FALSE),1)</f>
        <v>131</v>
      </c>
      <c r="AC37" s="1">
        <f>ROUND(VLOOKUP($P37,[1]age!$A$2:$M$457,13,FALSE),1)</f>
        <v>133.5</v>
      </c>
      <c r="AD37" s="1">
        <f>ROUND(VLOOKUP($Q37,[1]ht!$A$2:$H$253,2,FALSE),1)</f>
        <v>21.3</v>
      </c>
      <c r="AE37" s="1">
        <f>ROUND(VLOOKUP($Q37,[1]ht!$A$2:$H$253,3,FALSE),1)</f>
        <v>2.2000000000000002</v>
      </c>
      <c r="AF37" s="1">
        <f>ROUND(VLOOKUP($Q37,[1]ht!$A$2:$H$253,4,FALSE),1)</f>
        <v>16.899999999999999</v>
      </c>
      <c r="AG37" s="1">
        <f>ROUND(VLOOKUP($Q37,[1]ht!$A$2:$H$253,5,FALSE),1)</f>
        <v>17.7</v>
      </c>
      <c r="AH37" s="1">
        <f>ROUND(VLOOKUP($Q37,[1]ht!$A$2:$H$253,6,FALSE),1)</f>
        <v>24.3</v>
      </c>
      <c r="AI37" s="1">
        <f>ROUND(VLOOKUP($Q37,[1]ht!$A$2:$H$253,7,FALSE),1)</f>
        <v>25.6</v>
      </c>
      <c r="AJ37" s="1">
        <f>ROUND(VLOOKUP($Q37,[1]ht!$A$2:$H$253,8,FALSE),1)</f>
        <v>28.3</v>
      </c>
    </row>
    <row r="38" spans="1:36">
      <c r="A38" s="5">
        <v>33</v>
      </c>
      <c r="B38" s="6"/>
      <c r="C38" s="6"/>
      <c r="D38" s="8"/>
      <c r="E38" s="12"/>
      <c r="F38" s="9"/>
      <c r="G38" s="31"/>
      <c r="H38" s="31"/>
      <c r="I38" s="9"/>
      <c r="J38" s="9"/>
      <c r="K38" s="24" t="str">
        <f t="shared" ref="K38:K69" si="7">IF(I38=0,"",IF(I38&gt;W38,"น้ำหนักมากเกินเกณฑ์",IF(I38&gt;V38,"น้ำหนักค่อนข้างมาก",IF(I38&gt;=U38,"น้ำหนักตามเกณฑ์",IF(I38&gt;=T38,"น้ำหนักค่อนข้างน้อย","น้ำหนักน้อยกว่าเกณฑ์")))))</f>
        <v/>
      </c>
      <c r="L38" s="24" t="str">
        <f t="shared" ref="L38:L69" si="8">IF(J38=0,"",IF(J38&gt;AC38,"สูง",IF(J38&gt;AB38,"ค่อนข้างสูง",IF(J38&gt;=AA38,"ส่วนสูงตามเกณฑ์",IF(J38&gt;=Z38,"ค่อนข้างเตี้ย","เตี้ย")))))</f>
        <v/>
      </c>
      <c r="M38" s="24" t="str">
        <f t="shared" ref="M38:M69" si="9">IF(I38=0,"",IF(I38&gt;AJ38,"อ้วน",IF(I38&gt;AI38,"เริ่มอ้วน",IF(I38&gt;AH38,"ท้วม",IF(I38&gt;=AG38,"สมส่วน",IF(I38&gt;=AF38,"ค่อนข้างผอม","ผอม"))))))</f>
        <v/>
      </c>
      <c r="N38" s="10" t="str">
        <f>[1]Profile!$B$2</f>
        <v>700101-1</v>
      </c>
      <c r="O38" s="11" t="e">
        <f>#REF!</f>
        <v>#REF!</v>
      </c>
      <c r="P38" s="1" t="str">
        <f t="shared" si="3"/>
        <v>0</v>
      </c>
      <c r="Q38" s="1" t="str">
        <f t="shared" si="4"/>
        <v>0</v>
      </c>
      <c r="R38" s="1" t="e">
        <f>ROUND(VLOOKUP($P38,[1]age!$A$2:$M$457,2,FALSE),1)</f>
        <v>#N/A</v>
      </c>
      <c r="S38" s="1" t="e">
        <f>ROUND(VLOOKUP($P38,[1]age!$A$2:$M$457,3,FALSE),1)</f>
        <v>#N/A</v>
      </c>
      <c r="T38" s="1" t="e">
        <f>ROUND(VLOOKUP($P38,[1]age!$A$2:$M$457,4,FALSE),1)</f>
        <v>#N/A</v>
      </c>
      <c r="U38" s="1" t="e">
        <f>ROUND(VLOOKUP($P38,[1]age!$A$2:$M$457,5,FALSE),1)</f>
        <v>#N/A</v>
      </c>
      <c r="V38" s="1" t="e">
        <f>ROUND(VLOOKUP($P38,[1]age!$A$2:$M$457,6,FALSE),1)</f>
        <v>#N/A</v>
      </c>
      <c r="W38" s="1" t="e">
        <f>ROUND(VLOOKUP($P38,[1]age!$A$2:$M$457,7,FALSE),1)</f>
        <v>#N/A</v>
      </c>
      <c r="X38" s="1" t="e">
        <f>ROUND(VLOOKUP($P38,[1]age!$A$2:$M$457,8,FALSE),1)</f>
        <v>#N/A</v>
      </c>
      <c r="Y38" s="1" t="e">
        <f>ROUND(VLOOKUP($P38,[1]age!$A$2:$M$457,9,FALSE),1)</f>
        <v>#N/A</v>
      </c>
      <c r="Z38" s="1" t="e">
        <f>ROUND(VLOOKUP($P38,[1]age!$A$2:$M$457,10,FALSE),1)</f>
        <v>#N/A</v>
      </c>
      <c r="AA38" s="1" t="e">
        <f>ROUND(VLOOKUP($P38,[1]age!$A$2:$M$457,11,FALSE),1)</f>
        <v>#N/A</v>
      </c>
      <c r="AB38" s="1" t="e">
        <f>ROUND(VLOOKUP($P38,[1]age!$A$2:$M$457,12,FALSE),1)</f>
        <v>#N/A</v>
      </c>
      <c r="AC38" s="1" t="e">
        <f>ROUND(VLOOKUP($P38,[1]age!$A$2:$M$457,13,FALSE),1)</f>
        <v>#N/A</v>
      </c>
      <c r="AD38" s="1" t="e">
        <f>ROUND(VLOOKUP($Q38,[1]ht!$A$2:$H$253,2,FALSE),1)</f>
        <v>#N/A</v>
      </c>
      <c r="AE38" s="1" t="e">
        <f>ROUND(VLOOKUP($Q38,[1]ht!$A$2:$H$253,3,FALSE),1)</f>
        <v>#N/A</v>
      </c>
      <c r="AF38" s="1" t="e">
        <f>ROUND(VLOOKUP($Q38,[1]ht!$A$2:$H$253,4,FALSE),1)</f>
        <v>#N/A</v>
      </c>
      <c r="AG38" s="1" t="e">
        <f>ROUND(VLOOKUP($Q38,[1]ht!$A$2:$H$253,5,FALSE),1)</f>
        <v>#N/A</v>
      </c>
      <c r="AH38" s="1" t="e">
        <f>ROUND(VLOOKUP($Q38,[1]ht!$A$2:$H$253,6,FALSE),1)</f>
        <v>#N/A</v>
      </c>
      <c r="AI38" s="1" t="e">
        <f>ROUND(VLOOKUP($Q38,[1]ht!$A$2:$H$253,7,FALSE),1)</f>
        <v>#N/A</v>
      </c>
      <c r="AJ38" s="1" t="e">
        <f>ROUND(VLOOKUP($Q38,[1]ht!$A$2:$H$253,8,FALSE),1)</f>
        <v>#N/A</v>
      </c>
    </row>
    <row r="39" spans="1:36">
      <c r="A39" s="5">
        <v>34</v>
      </c>
      <c r="B39" s="6"/>
      <c r="C39" s="6"/>
      <c r="D39" s="8"/>
      <c r="E39" s="12"/>
      <c r="F39" s="9"/>
      <c r="G39" s="31"/>
      <c r="H39" s="31"/>
      <c r="I39" s="9"/>
      <c r="J39" s="9"/>
      <c r="K39" s="24" t="str">
        <f t="shared" si="7"/>
        <v/>
      </c>
      <c r="L39" s="24" t="str">
        <f t="shared" si="8"/>
        <v/>
      </c>
      <c r="M39" s="24" t="str">
        <f t="shared" si="9"/>
        <v/>
      </c>
      <c r="N39" s="10" t="str">
        <f>[1]Profile!$B$2</f>
        <v>700101-1</v>
      </c>
      <c r="O39" s="11" t="e">
        <f>#REF!</f>
        <v>#REF!</v>
      </c>
      <c r="P39" s="1" t="str">
        <f t="shared" si="3"/>
        <v>0</v>
      </c>
      <c r="Q39" s="1" t="str">
        <f t="shared" si="4"/>
        <v>0</v>
      </c>
      <c r="R39" s="1" t="e">
        <f>ROUND(VLOOKUP($P39,[1]age!$A$2:$M$457,2,FALSE),1)</f>
        <v>#N/A</v>
      </c>
      <c r="S39" s="1" t="e">
        <f>ROUND(VLOOKUP($P39,[1]age!$A$2:$M$457,3,FALSE),1)</f>
        <v>#N/A</v>
      </c>
      <c r="T39" s="1" t="e">
        <f>ROUND(VLOOKUP($P39,[1]age!$A$2:$M$457,4,FALSE),1)</f>
        <v>#N/A</v>
      </c>
      <c r="U39" s="1" t="e">
        <f>ROUND(VLOOKUP($P39,[1]age!$A$2:$M$457,5,FALSE),1)</f>
        <v>#N/A</v>
      </c>
      <c r="V39" s="1" t="e">
        <f>ROUND(VLOOKUP($P39,[1]age!$A$2:$M$457,6,FALSE),1)</f>
        <v>#N/A</v>
      </c>
      <c r="W39" s="1" t="e">
        <f>ROUND(VLOOKUP($P39,[1]age!$A$2:$M$457,7,FALSE),1)</f>
        <v>#N/A</v>
      </c>
      <c r="X39" s="1" t="e">
        <f>ROUND(VLOOKUP($P39,[1]age!$A$2:$M$457,8,FALSE),1)</f>
        <v>#N/A</v>
      </c>
      <c r="Y39" s="1" t="e">
        <f>ROUND(VLOOKUP($P39,[1]age!$A$2:$M$457,9,FALSE),1)</f>
        <v>#N/A</v>
      </c>
      <c r="Z39" s="1" t="e">
        <f>ROUND(VLOOKUP($P39,[1]age!$A$2:$M$457,10,FALSE),1)</f>
        <v>#N/A</v>
      </c>
      <c r="AA39" s="1" t="e">
        <f>ROUND(VLOOKUP($P39,[1]age!$A$2:$M$457,11,FALSE),1)</f>
        <v>#N/A</v>
      </c>
      <c r="AB39" s="1" t="e">
        <f>ROUND(VLOOKUP($P39,[1]age!$A$2:$M$457,12,FALSE),1)</f>
        <v>#N/A</v>
      </c>
      <c r="AC39" s="1" t="e">
        <f>ROUND(VLOOKUP($P39,[1]age!$A$2:$M$457,13,FALSE),1)</f>
        <v>#N/A</v>
      </c>
      <c r="AD39" s="1" t="e">
        <f>ROUND(VLOOKUP($Q39,[1]ht!$A$2:$H$253,2,FALSE),1)</f>
        <v>#N/A</v>
      </c>
      <c r="AE39" s="1" t="e">
        <f>ROUND(VLOOKUP($Q39,[1]ht!$A$2:$H$253,3,FALSE),1)</f>
        <v>#N/A</v>
      </c>
      <c r="AF39" s="1" t="e">
        <f>ROUND(VLOOKUP($Q39,[1]ht!$A$2:$H$253,4,FALSE),1)</f>
        <v>#N/A</v>
      </c>
      <c r="AG39" s="1" t="e">
        <f>ROUND(VLOOKUP($Q39,[1]ht!$A$2:$H$253,5,FALSE),1)</f>
        <v>#N/A</v>
      </c>
      <c r="AH39" s="1" t="e">
        <f>ROUND(VLOOKUP($Q39,[1]ht!$A$2:$H$253,6,FALSE),1)</f>
        <v>#N/A</v>
      </c>
      <c r="AI39" s="1" t="e">
        <f>ROUND(VLOOKUP($Q39,[1]ht!$A$2:$H$253,7,FALSE),1)</f>
        <v>#N/A</v>
      </c>
      <c r="AJ39" s="1" t="e">
        <f>ROUND(VLOOKUP($Q39,[1]ht!$A$2:$H$253,8,FALSE),1)</f>
        <v>#N/A</v>
      </c>
    </row>
    <row r="40" spans="1:36">
      <c r="A40" s="5">
        <v>35</v>
      </c>
      <c r="B40" s="6"/>
      <c r="C40" s="6"/>
      <c r="D40" s="8"/>
      <c r="E40" s="12"/>
      <c r="F40" s="9"/>
      <c r="G40" s="31"/>
      <c r="H40" s="31"/>
      <c r="I40" s="9"/>
      <c r="J40" s="9"/>
      <c r="K40" s="24" t="str">
        <f t="shared" si="7"/>
        <v/>
      </c>
      <c r="L40" s="24" t="str">
        <f t="shared" si="8"/>
        <v/>
      </c>
      <c r="M40" s="24" t="str">
        <f t="shared" si="9"/>
        <v/>
      </c>
      <c r="N40" s="10" t="str">
        <f>[1]Profile!$B$2</f>
        <v>700101-1</v>
      </c>
      <c r="O40" s="11" t="e">
        <f>#REF!</f>
        <v>#REF!</v>
      </c>
      <c r="P40" s="1" t="str">
        <f t="shared" si="3"/>
        <v>0</v>
      </c>
      <c r="Q40" s="1" t="str">
        <f t="shared" si="4"/>
        <v>0</v>
      </c>
      <c r="R40" s="1" t="e">
        <f>ROUND(VLOOKUP($P40,[1]age!$A$2:$M$457,2,FALSE),1)</f>
        <v>#N/A</v>
      </c>
      <c r="S40" s="1" t="e">
        <f>ROUND(VLOOKUP($P40,[1]age!$A$2:$M$457,3,FALSE),1)</f>
        <v>#N/A</v>
      </c>
      <c r="T40" s="1" t="e">
        <f>ROUND(VLOOKUP($P40,[1]age!$A$2:$M$457,4,FALSE),1)</f>
        <v>#N/A</v>
      </c>
      <c r="U40" s="1" t="e">
        <f>ROUND(VLOOKUP($P40,[1]age!$A$2:$M$457,5,FALSE),1)</f>
        <v>#N/A</v>
      </c>
      <c r="V40" s="1" t="e">
        <f>ROUND(VLOOKUP($P40,[1]age!$A$2:$M$457,6,FALSE),1)</f>
        <v>#N/A</v>
      </c>
      <c r="W40" s="1" t="e">
        <f>ROUND(VLOOKUP($P40,[1]age!$A$2:$M$457,7,FALSE),1)</f>
        <v>#N/A</v>
      </c>
      <c r="X40" s="1" t="e">
        <f>ROUND(VLOOKUP($P40,[1]age!$A$2:$M$457,8,FALSE),1)</f>
        <v>#N/A</v>
      </c>
      <c r="Y40" s="1" t="e">
        <f>ROUND(VLOOKUP($P40,[1]age!$A$2:$M$457,9,FALSE),1)</f>
        <v>#N/A</v>
      </c>
      <c r="Z40" s="1" t="e">
        <f>ROUND(VLOOKUP($P40,[1]age!$A$2:$M$457,10,FALSE),1)</f>
        <v>#N/A</v>
      </c>
      <c r="AA40" s="1" t="e">
        <f>ROUND(VLOOKUP($P40,[1]age!$A$2:$M$457,11,FALSE),1)</f>
        <v>#N/A</v>
      </c>
      <c r="AB40" s="1" t="e">
        <f>ROUND(VLOOKUP($P40,[1]age!$A$2:$M$457,12,FALSE),1)</f>
        <v>#N/A</v>
      </c>
      <c r="AC40" s="1" t="e">
        <f>ROUND(VLOOKUP($P40,[1]age!$A$2:$M$457,13,FALSE),1)</f>
        <v>#N/A</v>
      </c>
      <c r="AD40" s="1" t="e">
        <f>ROUND(VLOOKUP($Q40,[1]ht!$A$2:$H$253,2,FALSE),1)</f>
        <v>#N/A</v>
      </c>
      <c r="AE40" s="1" t="e">
        <f>ROUND(VLOOKUP($Q40,[1]ht!$A$2:$H$253,3,FALSE),1)</f>
        <v>#N/A</v>
      </c>
      <c r="AF40" s="1" t="e">
        <f>ROUND(VLOOKUP($Q40,[1]ht!$A$2:$H$253,4,FALSE),1)</f>
        <v>#N/A</v>
      </c>
      <c r="AG40" s="1" t="e">
        <f>ROUND(VLOOKUP($Q40,[1]ht!$A$2:$H$253,5,FALSE),1)</f>
        <v>#N/A</v>
      </c>
      <c r="AH40" s="1" t="e">
        <f>ROUND(VLOOKUP($Q40,[1]ht!$A$2:$H$253,6,FALSE),1)</f>
        <v>#N/A</v>
      </c>
      <c r="AI40" s="1" t="e">
        <f>ROUND(VLOOKUP($Q40,[1]ht!$A$2:$H$253,7,FALSE),1)</f>
        <v>#N/A</v>
      </c>
      <c r="AJ40" s="1" t="e">
        <f>ROUND(VLOOKUP($Q40,[1]ht!$A$2:$H$253,8,FALSE),1)</f>
        <v>#N/A</v>
      </c>
    </row>
    <row r="41" spans="1:36">
      <c r="A41" s="5">
        <v>36</v>
      </c>
      <c r="B41" s="6"/>
      <c r="C41" s="6"/>
      <c r="D41" s="8"/>
      <c r="E41" s="12"/>
      <c r="F41" s="9"/>
      <c r="G41" s="31"/>
      <c r="H41" s="31"/>
      <c r="I41" s="9"/>
      <c r="J41" s="9"/>
      <c r="K41" s="24" t="str">
        <f t="shared" si="7"/>
        <v/>
      </c>
      <c r="L41" s="24" t="str">
        <f t="shared" si="8"/>
        <v/>
      </c>
      <c r="M41" s="24" t="str">
        <f t="shared" si="9"/>
        <v/>
      </c>
      <c r="N41" s="10" t="str">
        <f>[1]Profile!$B$2</f>
        <v>700101-1</v>
      </c>
      <c r="O41" s="11" t="e">
        <f>#REF!</f>
        <v>#REF!</v>
      </c>
      <c r="P41" s="1" t="str">
        <f t="shared" si="3"/>
        <v>0</v>
      </c>
      <c r="Q41" s="1" t="str">
        <f t="shared" si="4"/>
        <v>0</v>
      </c>
      <c r="R41" s="1" t="e">
        <f>ROUND(VLOOKUP($P41,[1]age!$A$2:$M$457,2,FALSE),1)</f>
        <v>#N/A</v>
      </c>
      <c r="S41" s="1" t="e">
        <f>ROUND(VLOOKUP($P41,[1]age!$A$2:$M$457,3,FALSE),1)</f>
        <v>#N/A</v>
      </c>
      <c r="T41" s="1" t="e">
        <f>ROUND(VLOOKUP($P41,[1]age!$A$2:$M$457,4,FALSE),1)</f>
        <v>#N/A</v>
      </c>
      <c r="U41" s="1" t="e">
        <f>ROUND(VLOOKUP($P41,[1]age!$A$2:$M$457,5,FALSE),1)</f>
        <v>#N/A</v>
      </c>
      <c r="V41" s="1" t="e">
        <f>ROUND(VLOOKUP($P41,[1]age!$A$2:$M$457,6,FALSE),1)</f>
        <v>#N/A</v>
      </c>
      <c r="W41" s="1" t="e">
        <f>ROUND(VLOOKUP($P41,[1]age!$A$2:$M$457,7,FALSE),1)</f>
        <v>#N/A</v>
      </c>
      <c r="X41" s="1" t="e">
        <f>ROUND(VLOOKUP($P41,[1]age!$A$2:$M$457,8,FALSE),1)</f>
        <v>#N/A</v>
      </c>
      <c r="Y41" s="1" t="e">
        <f>ROUND(VLOOKUP($P41,[1]age!$A$2:$M$457,9,FALSE),1)</f>
        <v>#N/A</v>
      </c>
      <c r="Z41" s="1" t="e">
        <f>ROUND(VLOOKUP($P41,[1]age!$A$2:$M$457,10,FALSE),1)</f>
        <v>#N/A</v>
      </c>
      <c r="AA41" s="1" t="e">
        <f>ROUND(VLOOKUP($P41,[1]age!$A$2:$M$457,11,FALSE),1)</f>
        <v>#N/A</v>
      </c>
      <c r="AB41" s="1" t="e">
        <f>ROUND(VLOOKUP($P41,[1]age!$A$2:$M$457,12,FALSE),1)</f>
        <v>#N/A</v>
      </c>
      <c r="AC41" s="1" t="e">
        <f>ROUND(VLOOKUP($P41,[1]age!$A$2:$M$457,13,FALSE),1)</f>
        <v>#N/A</v>
      </c>
      <c r="AD41" s="1" t="e">
        <f>ROUND(VLOOKUP($Q41,[1]ht!$A$2:$H$253,2,FALSE),1)</f>
        <v>#N/A</v>
      </c>
      <c r="AE41" s="1" t="e">
        <f>ROUND(VLOOKUP($Q41,[1]ht!$A$2:$H$253,3,FALSE),1)</f>
        <v>#N/A</v>
      </c>
      <c r="AF41" s="1" t="e">
        <f>ROUND(VLOOKUP($Q41,[1]ht!$A$2:$H$253,4,FALSE),1)</f>
        <v>#N/A</v>
      </c>
      <c r="AG41" s="1" t="e">
        <f>ROUND(VLOOKUP($Q41,[1]ht!$A$2:$H$253,5,FALSE),1)</f>
        <v>#N/A</v>
      </c>
      <c r="AH41" s="1" t="e">
        <f>ROUND(VLOOKUP($Q41,[1]ht!$A$2:$H$253,6,FALSE),1)</f>
        <v>#N/A</v>
      </c>
      <c r="AI41" s="1" t="e">
        <f>ROUND(VLOOKUP($Q41,[1]ht!$A$2:$H$253,7,FALSE),1)</f>
        <v>#N/A</v>
      </c>
      <c r="AJ41" s="1" t="e">
        <f>ROUND(VLOOKUP($Q41,[1]ht!$A$2:$H$253,8,FALSE),1)</f>
        <v>#N/A</v>
      </c>
    </row>
    <row r="42" spans="1:36">
      <c r="A42" s="5">
        <v>37</v>
      </c>
      <c r="B42" s="6"/>
      <c r="C42" s="6"/>
      <c r="D42" s="8"/>
      <c r="E42" s="12"/>
      <c r="F42" s="9"/>
      <c r="G42" s="31"/>
      <c r="H42" s="31"/>
      <c r="I42" s="9"/>
      <c r="J42" s="9"/>
      <c r="K42" s="24" t="str">
        <f t="shared" si="7"/>
        <v/>
      </c>
      <c r="L42" s="24" t="str">
        <f t="shared" si="8"/>
        <v/>
      </c>
      <c r="M42" s="24" t="str">
        <f t="shared" si="9"/>
        <v/>
      </c>
      <c r="N42" s="10" t="str">
        <f>[1]Profile!$B$2</f>
        <v>700101-1</v>
      </c>
      <c r="O42" s="11" t="e">
        <f>#REF!</f>
        <v>#REF!</v>
      </c>
      <c r="P42" s="1" t="str">
        <f t="shared" si="3"/>
        <v>0</v>
      </c>
      <c r="Q42" s="1" t="str">
        <f t="shared" si="4"/>
        <v>0</v>
      </c>
      <c r="R42" s="1" t="e">
        <f>ROUND(VLOOKUP($P42,[1]age!$A$2:$M$457,2,FALSE),1)</f>
        <v>#N/A</v>
      </c>
      <c r="S42" s="1" t="e">
        <f>ROUND(VLOOKUP($P42,[1]age!$A$2:$M$457,3,FALSE),1)</f>
        <v>#N/A</v>
      </c>
      <c r="T42" s="1" t="e">
        <f>ROUND(VLOOKUP($P42,[1]age!$A$2:$M$457,4,FALSE),1)</f>
        <v>#N/A</v>
      </c>
      <c r="U42" s="1" t="e">
        <f>ROUND(VLOOKUP($P42,[1]age!$A$2:$M$457,5,FALSE),1)</f>
        <v>#N/A</v>
      </c>
      <c r="V42" s="1" t="e">
        <f>ROUND(VLOOKUP($P42,[1]age!$A$2:$M$457,6,FALSE),1)</f>
        <v>#N/A</v>
      </c>
      <c r="W42" s="1" t="e">
        <f>ROUND(VLOOKUP($P42,[1]age!$A$2:$M$457,7,FALSE),1)</f>
        <v>#N/A</v>
      </c>
      <c r="X42" s="1" t="e">
        <f>ROUND(VLOOKUP($P42,[1]age!$A$2:$M$457,8,FALSE),1)</f>
        <v>#N/A</v>
      </c>
      <c r="Y42" s="1" t="e">
        <f>ROUND(VLOOKUP($P42,[1]age!$A$2:$M$457,9,FALSE),1)</f>
        <v>#N/A</v>
      </c>
      <c r="Z42" s="1" t="e">
        <f>ROUND(VLOOKUP($P42,[1]age!$A$2:$M$457,10,FALSE),1)</f>
        <v>#N/A</v>
      </c>
      <c r="AA42" s="1" t="e">
        <f>ROUND(VLOOKUP($P42,[1]age!$A$2:$M$457,11,FALSE),1)</f>
        <v>#N/A</v>
      </c>
      <c r="AB42" s="1" t="e">
        <f>ROUND(VLOOKUP($P42,[1]age!$A$2:$M$457,12,FALSE),1)</f>
        <v>#N/A</v>
      </c>
      <c r="AC42" s="1" t="e">
        <f>ROUND(VLOOKUP($P42,[1]age!$A$2:$M$457,13,FALSE),1)</f>
        <v>#N/A</v>
      </c>
      <c r="AD42" s="1" t="e">
        <f>ROUND(VLOOKUP($Q42,[1]ht!$A$2:$H$253,2,FALSE),1)</f>
        <v>#N/A</v>
      </c>
      <c r="AE42" s="1" t="e">
        <f>ROUND(VLOOKUP($Q42,[1]ht!$A$2:$H$253,3,FALSE),1)</f>
        <v>#N/A</v>
      </c>
      <c r="AF42" s="1" t="e">
        <f>ROUND(VLOOKUP($Q42,[1]ht!$A$2:$H$253,4,FALSE),1)</f>
        <v>#N/A</v>
      </c>
      <c r="AG42" s="1" t="e">
        <f>ROUND(VLOOKUP($Q42,[1]ht!$A$2:$H$253,5,FALSE),1)</f>
        <v>#N/A</v>
      </c>
      <c r="AH42" s="1" t="e">
        <f>ROUND(VLOOKUP($Q42,[1]ht!$A$2:$H$253,6,FALSE),1)</f>
        <v>#N/A</v>
      </c>
      <c r="AI42" s="1" t="e">
        <f>ROUND(VLOOKUP($Q42,[1]ht!$A$2:$H$253,7,FALSE),1)</f>
        <v>#N/A</v>
      </c>
      <c r="AJ42" s="1" t="e">
        <f>ROUND(VLOOKUP($Q42,[1]ht!$A$2:$H$253,8,FALSE),1)</f>
        <v>#N/A</v>
      </c>
    </row>
    <row r="43" spans="1:36">
      <c r="A43" s="5">
        <v>38</v>
      </c>
      <c r="B43" s="6"/>
      <c r="C43" s="6"/>
      <c r="D43" s="8"/>
      <c r="E43" s="12"/>
      <c r="F43" s="9"/>
      <c r="G43" s="31"/>
      <c r="H43" s="31"/>
      <c r="I43" s="9"/>
      <c r="J43" s="9"/>
      <c r="K43" s="24" t="str">
        <f t="shared" si="7"/>
        <v/>
      </c>
      <c r="L43" s="24" t="str">
        <f t="shared" si="8"/>
        <v/>
      </c>
      <c r="M43" s="24" t="str">
        <f t="shared" si="9"/>
        <v/>
      </c>
      <c r="N43" s="10" t="str">
        <f>[1]Profile!$B$2</f>
        <v>700101-1</v>
      </c>
      <c r="O43" s="11" t="e">
        <f>#REF!</f>
        <v>#REF!</v>
      </c>
      <c r="P43" s="1" t="str">
        <f t="shared" si="3"/>
        <v>0</v>
      </c>
      <c r="Q43" s="1" t="str">
        <f t="shared" si="4"/>
        <v>0</v>
      </c>
      <c r="R43" s="1" t="e">
        <f>ROUND(VLOOKUP($P43,[1]age!$A$2:$M$457,2,FALSE),1)</f>
        <v>#N/A</v>
      </c>
      <c r="S43" s="1" t="e">
        <f>ROUND(VLOOKUP($P43,[1]age!$A$2:$M$457,3,FALSE),1)</f>
        <v>#N/A</v>
      </c>
      <c r="T43" s="1" t="e">
        <f>ROUND(VLOOKUP($P43,[1]age!$A$2:$M$457,4,FALSE),1)</f>
        <v>#N/A</v>
      </c>
      <c r="U43" s="1" t="e">
        <f>ROUND(VLOOKUP($P43,[1]age!$A$2:$M$457,5,FALSE),1)</f>
        <v>#N/A</v>
      </c>
      <c r="V43" s="1" t="e">
        <f>ROUND(VLOOKUP($P43,[1]age!$A$2:$M$457,6,FALSE),1)</f>
        <v>#N/A</v>
      </c>
      <c r="W43" s="1" t="e">
        <f>ROUND(VLOOKUP($P43,[1]age!$A$2:$M$457,7,FALSE),1)</f>
        <v>#N/A</v>
      </c>
      <c r="X43" s="1" t="e">
        <f>ROUND(VLOOKUP($P43,[1]age!$A$2:$M$457,8,FALSE),1)</f>
        <v>#N/A</v>
      </c>
      <c r="Y43" s="1" t="e">
        <f>ROUND(VLOOKUP($P43,[1]age!$A$2:$M$457,9,FALSE),1)</f>
        <v>#N/A</v>
      </c>
      <c r="Z43" s="1" t="e">
        <f>ROUND(VLOOKUP($P43,[1]age!$A$2:$M$457,10,FALSE),1)</f>
        <v>#N/A</v>
      </c>
      <c r="AA43" s="1" t="e">
        <f>ROUND(VLOOKUP($P43,[1]age!$A$2:$M$457,11,FALSE),1)</f>
        <v>#N/A</v>
      </c>
      <c r="AB43" s="1" t="e">
        <f>ROUND(VLOOKUP($P43,[1]age!$A$2:$M$457,12,FALSE),1)</f>
        <v>#N/A</v>
      </c>
      <c r="AC43" s="1" t="e">
        <f>ROUND(VLOOKUP($P43,[1]age!$A$2:$M$457,13,FALSE),1)</f>
        <v>#N/A</v>
      </c>
      <c r="AD43" s="1" t="e">
        <f>ROUND(VLOOKUP($Q43,[1]ht!$A$2:$H$253,2,FALSE),1)</f>
        <v>#N/A</v>
      </c>
      <c r="AE43" s="1" t="e">
        <f>ROUND(VLOOKUP($Q43,[1]ht!$A$2:$H$253,3,FALSE),1)</f>
        <v>#N/A</v>
      </c>
      <c r="AF43" s="1" t="e">
        <f>ROUND(VLOOKUP($Q43,[1]ht!$A$2:$H$253,4,FALSE),1)</f>
        <v>#N/A</v>
      </c>
      <c r="AG43" s="1" t="e">
        <f>ROUND(VLOOKUP($Q43,[1]ht!$A$2:$H$253,5,FALSE),1)</f>
        <v>#N/A</v>
      </c>
      <c r="AH43" s="1" t="e">
        <f>ROUND(VLOOKUP($Q43,[1]ht!$A$2:$H$253,6,FALSE),1)</f>
        <v>#N/A</v>
      </c>
      <c r="AI43" s="1" t="e">
        <f>ROUND(VLOOKUP($Q43,[1]ht!$A$2:$H$253,7,FALSE),1)</f>
        <v>#N/A</v>
      </c>
      <c r="AJ43" s="1" t="e">
        <f>ROUND(VLOOKUP($Q43,[1]ht!$A$2:$H$253,8,FALSE),1)</f>
        <v>#N/A</v>
      </c>
    </row>
    <row r="44" spans="1:36">
      <c r="A44" s="5">
        <v>39</v>
      </c>
      <c r="B44" s="6"/>
      <c r="C44" s="6"/>
      <c r="D44" s="8"/>
      <c r="E44" s="12"/>
      <c r="F44" s="9"/>
      <c r="G44" s="31"/>
      <c r="H44" s="31"/>
      <c r="I44" s="9"/>
      <c r="J44" s="9"/>
      <c r="K44" s="24" t="str">
        <f t="shared" si="7"/>
        <v/>
      </c>
      <c r="L44" s="24" t="str">
        <f t="shared" si="8"/>
        <v/>
      </c>
      <c r="M44" s="24" t="str">
        <f t="shared" si="9"/>
        <v/>
      </c>
      <c r="N44" s="10" t="str">
        <f>[1]Profile!$B$2</f>
        <v>700101-1</v>
      </c>
      <c r="O44" s="11" t="e">
        <f>#REF!</f>
        <v>#REF!</v>
      </c>
      <c r="P44" s="1" t="str">
        <f t="shared" si="3"/>
        <v>0</v>
      </c>
      <c r="Q44" s="1" t="str">
        <f t="shared" si="4"/>
        <v>0</v>
      </c>
      <c r="R44" s="1" t="e">
        <f>ROUND(VLOOKUP($P44,[1]age!$A$2:$M$457,2,FALSE),1)</f>
        <v>#N/A</v>
      </c>
      <c r="S44" s="1" t="e">
        <f>ROUND(VLOOKUP($P44,[1]age!$A$2:$M$457,3,FALSE),1)</f>
        <v>#N/A</v>
      </c>
      <c r="T44" s="1" t="e">
        <f>ROUND(VLOOKUP($P44,[1]age!$A$2:$M$457,4,FALSE),1)</f>
        <v>#N/A</v>
      </c>
      <c r="U44" s="1" t="e">
        <f>ROUND(VLOOKUP($P44,[1]age!$A$2:$M$457,5,FALSE),1)</f>
        <v>#N/A</v>
      </c>
      <c r="V44" s="1" t="e">
        <f>ROUND(VLOOKUP($P44,[1]age!$A$2:$M$457,6,FALSE),1)</f>
        <v>#N/A</v>
      </c>
      <c r="W44" s="1" t="e">
        <f>ROUND(VLOOKUP($P44,[1]age!$A$2:$M$457,7,FALSE),1)</f>
        <v>#N/A</v>
      </c>
      <c r="X44" s="1" t="e">
        <f>ROUND(VLOOKUP($P44,[1]age!$A$2:$M$457,8,FALSE),1)</f>
        <v>#N/A</v>
      </c>
      <c r="Y44" s="1" t="e">
        <f>ROUND(VLOOKUP($P44,[1]age!$A$2:$M$457,9,FALSE),1)</f>
        <v>#N/A</v>
      </c>
      <c r="Z44" s="1" t="e">
        <f>ROUND(VLOOKUP($P44,[1]age!$A$2:$M$457,10,FALSE),1)</f>
        <v>#N/A</v>
      </c>
      <c r="AA44" s="1" t="e">
        <f>ROUND(VLOOKUP($P44,[1]age!$A$2:$M$457,11,FALSE),1)</f>
        <v>#N/A</v>
      </c>
      <c r="AB44" s="1" t="e">
        <f>ROUND(VLOOKUP($P44,[1]age!$A$2:$M$457,12,FALSE),1)</f>
        <v>#N/A</v>
      </c>
      <c r="AC44" s="1" t="e">
        <f>ROUND(VLOOKUP($P44,[1]age!$A$2:$M$457,13,FALSE),1)</f>
        <v>#N/A</v>
      </c>
      <c r="AD44" s="1" t="e">
        <f>ROUND(VLOOKUP($Q44,[1]ht!$A$2:$H$253,2,FALSE),1)</f>
        <v>#N/A</v>
      </c>
      <c r="AE44" s="1" t="e">
        <f>ROUND(VLOOKUP($Q44,[1]ht!$A$2:$H$253,3,FALSE),1)</f>
        <v>#N/A</v>
      </c>
      <c r="AF44" s="1" t="e">
        <f>ROUND(VLOOKUP($Q44,[1]ht!$A$2:$H$253,4,FALSE),1)</f>
        <v>#N/A</v>
      </c>
      <c r="AG44" s="1" t="e">
        <f>ROUND(VLOOKUP($Q44,[1]ht!$A$2:$H$253,5,FALSE),1)</f>
        <v>#N/A</v>
      </c>
      <c r="AH44" s="1" t="e">
        <f>ROUND(VLOOKUP($Q44,[1]ht!$A$2:$H$253,6,FALSE),1)</f>
        <v>#N/A</v>
      </c>
      <c r="AI44" s="1" t="e">
        <f>ROUND(VLOOKUP($Q44,[1]ht!$A$2:$H$253,7,FALSE),1)</f>
        <v>#N/A</v>
      </c>
      <c r="AJ44" s="1" t="e">
        <f>ROUND(VLOOKUP($Q44,[1]ht!$A$2:$H$253,8,FALSE),1)</f>
        <v>#N/A</v>
      </c>
    </row>
    <row r="45" spans="1:36">
      <c r="A45" s="5">
        <v>40</v>
      </c>
      <c r="B45" s="6"/>
      <c r="C45" s="6"/>
      <c r="D45" s="8"/>
      <c r="E45" s="12"/>
      <c r="F45" s="9"/>
      <c r="G45" s="31"/>
      <c r="H45" s="31"/>
      <c r="I45" s="9"/>
      <c r="J45" s="9"/>
      <c r="K45" s="24" t="str">
        <f t="shared" si="7"/>
        <v/>
      </c>
      <c r="L45" s="24" t="str">
        <f t="shared" si="8"/>
        <v/>
      </c>
      <c r="M45" s="24" t="str">
        <f t="shared" si="9"/>
        <v/>
      </c>
      <c r="N45" s="10" t="str">
        <f>[1]Profile!$B$2</f>
        <v>700101-1</v>
      </c>
      <c r="O45" s="11" t="e">
        <f>#REF!</f>
        <v>#REF!</v>
      </c>
      <c r="P45" s="1" t="str">
        <f t="shared" si="3"/>
        <v>0</v>
      </c>
      <c r="Q45" s="1" t="str">
        <f t="shared" si="4"/>
        <v>0</v>
      </c>
      <c r="R45" s="1" t="e">
        <f>ROUND(VLOOKUP($P45,[1]age!$A$2:$M$457,2,FALSE),1)</f>
        <v>#N/A</v>
      </c>
      <c r="S45" s="1" t="e">
        <f>ROUND(VLOOKUP($P45,[1]age!$A$2:$M$457,3,FALSE),1)</f>
        <v>#N/A</v>
      </c>
      <c r="T45" s="1" t="e">
        <f>ROUND(VLOOKUP($P45,[1]age!$A$2:$M$457,4,FALSE),1)</f>
        <v>#N/A</v>
      </c>
      <c r="U45" s="1" t="e">
        <f>ROUND(VLOOKUP($P45,[1]age!$A$2:$M$457,5,FALSE),1)</f>
        <v>#N/A</v>
      </c>
      <c r="V45" s="1" t="e">
        <f>ROUND(VLOOKUP($P45,[1]age!$A$2:$M$457,6,FALSE),1)</f>
        <v>#N/A</v>
      </c>
      <c r="W45" s="1" t="e">
        <f>ROUND(VLOOKUP($P45,[1]age!$A$2:$M$457,7,FALSE),1)</f>
        <v>#N/A</v>
      </c>
      <c r="X45" s="1" t="e">
        <f>ROUND(VLOOKUP($P45,[1]age!$A$2:$M$457,8,FALSE),1)</f>
        <v>#N/A</v>
      </c>
      <c r="Y45" s="1" t="e">
        <f>ROUND(VLOOKUP($P45,[1]age!$A$2:$M$457,9,FALSE),1)</f>
        <v>#N/A</v>
      </c>
      <c r="Z45" s="1" t="e">
        <f>ROUND(VLOOKUP($P45,[1]age!$A$2:$M$457,10,FALSE),1)</f>
        <v>#N/A</v>
      </c>
      <c r="AA45" s="1" t="e">
        <f>ROUND(VLOOKUP($P45,[1]age!$A$2:$M$457,11,FALSE),1)</f>
        <v>#N/A</v>
      </c>
      <c r="AB45" s="1" t="e">
        <f>ROUND(VLOOKUP($P45,[1]age!$A$2:$M$457,12,FALSE),1)</f>
        <v>#N/A</v>
      </c>
      <c r="AC45" s="1" t="e">
        <f>ROUND(VLOOKUP($P45,[1]age!$A$2:$M$457,13,FALSE),1)</f>
        <v>#N/A</v>
      </c>
      <c r="AD45" s="1" t="e">
        <f>ROUND(VLOOKUP($Q45,[1]ht!$A$2:$H$253,2,FALSE),1)</f>
        <v>#N/A</v>
      </c>
      <c r="AE45" s="1" t="e">
        <f>ROUND(VLOOKUP($Q45,[1]ht!$A$2:$H$253,3,FALSE),1)</f>
        <v>#N/A</v>
      </c>
      <c r="AF45" s="1" t="e">
        <f>ROUND(VLOOKUP($Q45,[1]ht!$A$2:$H$253,4,FALSE),1)</f>
        <v>#N/A</v>
      </c>
      <c r="AG45" s="1" t="e">
        <f>ROUND(VLOOKUP($Q45,[1]ht!$A$2:$H$253,5,FALSE),1)</f>
        <v>#N/A</v>
      </c>
      <c r="AH45" s="1" t="e">
        <f>ROUND(VLOOKUP($Q45,[1]ht!$A$2:$H$253,6,FALSE),1)</f>
        <v>#N/A</v>
      </c>
      <c r="AI45" s="1" t="e">
        <f>ROUND(VLOOKUP($Q45,[1]ht!$A$2:$H$253,7,FALSE),1)</f>
        <v>#N/A</v>
      </c>
      <c r="AJ45" s="1" t="e">
        <f>ROUND(VLOOKUP($Q45,[1]ht!$A$2:$H$253,8,FALSE),1)</f>
        <v>#N/A</v>
      </c>
    </row>
    <row r="46" spans="1:36">
      <c r="A46" s="5">
        <v>41</v>
      </c>
      <c r="B46" s="6"/>
      <c r="C46" s="6"/>
      <c r="D46" s="8"/>
      <c r="E46" s="12"/>
      <c r="F46" s="9"/>
      <c r="G46" s="31"/>
      <c r="H46" s="31"/>
      <c r="I46" s="9"/>
      <c r="J46" s="9"/>
      <c r="K46" s="24" t="str">
        <f t="shared" si="7"/>
        <v/>
      </c>
      <c r="L46" s="24" t="str">
        <f t="shared" si="8"/>
        <v/>
      </c>
      <c r="M46" s="24" t="str">
        <f t="shared" si="9"/>
        <v/>
      </c>
      <c r="N46" s="10" t="str">
        <f>[1]Profile!$B$2</f>
        <v>700101-1</v>
      </c>
      <c r="O46" s="11" t="e">
        <f>#REF!</f>
        <v>#REF!</v>
      </c>
      <c r="P46" s="1" t="str">
        <f t="shared" si="3"/>
        <v>0</v>
      </c>
      <c r="Q46" s="1" t="str">
        <f t="shared" si="4"/>
        <v>0</v>
      </c>
      <c r="R46" s="1" t="e">
        <f>ROUND(VLOOKUP($P46,[1]age!$A$2:$M$457,2,FALSE),1)</f>
        <v>#N/A</v>
      </c>
      <c r="S46" s="1" t="e">
        <f>ROUND(VLOOKUP($P46,[1]age!$A$2:$M$457,3,FALSE),1)</f>
        <v>#N/A</v>
      </c>
      <c r="T46" s="1" t="e">
        <f>ROUND(VLOOKUP($P46,[1]age!$A$2:$M$457,4,FALSE),1)</f>
        <v>#N/A</v>
      </c>
      <c r="U46" s="1" t="e">
        <f>ROUND(VLOOKUP($P46,[1]age!$A$2:$M$457,5,FALSE),1)</f>
        <v>#N/A</v>
      </c>
      <c r="V46" s="1" t="e">
        <f>ROUND(VLOOKUP($P46,[1]age!$A$2:$M$457,6,FALSE),1)</f>
        <v>#N/A</v>
      </c>
      <c r="W46" s="1" t="e">
        <f>ROUND(VLOOKUP($P46,[1]age!$A$2:$M$457,7,FALSE),1)</f>
        <v>#N/A</v>
      </c>
      <c r="X46" s="1" t="e">
        <f>ROUND(VLOOKUP($P46,[1]age!$A$2:$M$457,8,FALSE),1)</f>
        <v>#N/A</v>
      </c>
      <c r="Y46" s="1" t="e">
        <f>ROUND(VLOOKUP($P46,[1]age!$A$2:$M$457,9,FALSE),1)</f>
        <v>#N/A</v>
      </c>
      <c r="Z46" s="1" t="e">
        <f>ROUND(VLOOKUP($P46,[1]age!$A$2:$M$457,10,FALSE),1)</f>
        <v>#N/A</v>
      </c>
      <c r="AA46" s="1" t="e">
        <f>ROUND(VLOOKUP($P46,[1]age!$A$2:$M$457,11,FALSE),1)</f>
        <v>#N/A</v>
      </c>
      <c r="AB46" s="1" t="e">
        <f>ROUND(VLOOKUP($P46,[1]age!$A$2:$M$457,12,FALSE),1)</f>
        <v>#N/A</v>
      </c>
      <c r="AC46" s="1" t="e">
        <f>ROUND(VLOOKUP($P46,[1]age!$A$2:$M$457,13,FALSE),1)</f>
        <v>#N/A</v>
      </c>
      <c r="AD46" s="1" t="e">
        <f>ROUND(VLOOKUP($Q46,[1]ht!$A$2:$H$253,2,FALSE),1)</f>
        <v>#N/A</v>
      </c>
      <c r="AE46" s="1" t="e">
        <f>ROUND(VLOOKUP($Q46,[1]ht!$A$2:$H$253,3,FALSE),1)</f>
        <v>#N/A</v>
      </c>
      <c r="AF46" s="1" t="e">
        <f>ROUND(VLOOKUP($Q46,[1]ht!$A$2:$H$253,4,FALSE),1)</f>
        <v>#N/A</v>
      </c>
      <c r="AG46" s="1" t="e">
        <f>ROUND(VLOOKUP($Q46,[1]ht!$A$2:$H$253,5,FALSE),1)</f>
        <v>#N/A</v>
      </c>
      <c r="AH46" s="1" t="e">
        <f>ROUND(VLOOKUP($Q46,[1]ht!$A$2:$H$253,6,FALSE),1)</f>
        <v>#N/A</v>
      </c>
      <c r="AI46" s="1" t="e">
        <f>ROUND(VLOOKUP($Q46,[1]ht!$A$2:$H$253,7,FALSE),1)</f>
        <v>#N/A</v>
      </c>
      <c r="AJ46" s="1" t="e">
        <f>ROUND(VLOOKUP($Q46,[1]ht!$A$2:$H$253,8,FALSE),1)</f>
        <v>#N/A</v>
      </c>
    </row>
    <row r="47" spans="1:36">
      <c r="A47" s="5">
        <v>42</v>
      </c>
      <c r="B47" s="6"/>
      <c r="C47" s="6"/>
      <c r="D47" s="32"/>
      <c r="E47" s="21"/>
      <c r="F47" s="9"/>
      <c r="G47" s="31"/>
      <c r="H47" s="31"/>
      <c r="I47" s="9"/>
      <c r="J47" s="9"/>
      <c r="K47" s="24" t="str">
        <f t="shared" si="7"/>
        <v/>
      </c>
      <c r="L47" s="24" t="str">
        <f t="shared" si="8"/>
        <v/>
      </c>
      <c r="M47" s="24" t="str">
        <f t="shared" si="9"/>
        <v/>
      </c>
      <c r="N47" s="10" t="str">
        <f>[1]Profile!$B$2</f>
        <v>700101-1</v>
      </c>
      <c r="O47" s="11" t="e">
        <f>#REF!</f>
        <v>#REF!</v>
      </c>
      <c r="P47" s="1" t="str">
        <f t="shared" si="3"/>
        <v>0</v>
      </c>
      <c r="Q47" s="1" t="str">
        <f t="shared" si="4"/>
        <v>0</v>
      </c>
      <c r="R47" s="1" t="e">
        <f>ROUND(VLOOKUP($P47,[1]age!$A$2:$M$457,2,FALSE),1)</f>
        <v>#N/A</v>
      </c>
      <c r="S47" s="1" t="e">
        <f>ROUND(VLOOKUP($P47,[1]age!$A$2:$M$457,3,FALSE),1)</f>
        <v>#N/A</v>
      </c>
      <c r="T47" s="1" t="e">
        <f>ROUND(VLOOKUP($P47,[1]age!$A$2:$M$457,4,FALSE),1)</f>
        <v>#N/A</v>
      </c>
      <c r="U47" s="1" t="e">
        <f>ROUND(VLOOKUP($P47,[1]age!$A$2:$M$457,5,FALSE),1)</f>
        <v>#N/A</v>
      </c>
      <c r="V47" s="1" t="e">
        <f>ROUND(VLOOKUP($P47,[1]age!$A$2:$M$457,6,FALSE),1)</f>
        <v>#N/A</v>
      </c>
      <c r="W47" s="1" t="e">
        <f>ROUND(VLOOKUP($P47,[1]age!$A$2:$M$457,7,FALSE),1)</f>
        <v>#N/A</v>
      </c>
      <c r="X47" s="1" t="e">
        <f>ROUND(VLOOKUP($P47,[1]age!$A$2:$M$457,8,FALSE),1)</f>
        <v>#N/A</v>
      </c>
      <c r="Y47" s="1" t="e">
        <f>ROUND(VLOOKUP($P47,[1]age!$A$2:$M$457,9,FALSE),1)</f>
        <v>#N/A</v>
      </c>
      <c r="Z47" s="1" t="e">
        <f>ROUND(VLOOKUP($P47,[1]age!$A$2:$M$457,10,FALSE),1)</f>
        <v>#N/A</v>
      </c>
      <c r="AA47" s="1" t="e">
        <f>ROUND(VLOOKUP($P47,[1]age!$A$2:$M$457,11,FALSE),1)</f>
        <v>#N/A</v>
      </c>
      <c r="AB47" s="1" t="e">
        <f>ROUND(VLOOKUP($P47,[1]age!$A$2:$M$457,12,FALSE),1)</f>
        <v>#N/A</v>
      </c>
      <c r="AC47" s="1" t="e">
        <f>ROUND(VLOOKUP($P47,[1]age!$A$2:$M$457,13,FALSE),1)</f>
        <v>#N/A</v>
      </c>
      <c r="AD47" s="1" t="e">
        <f>ROUND(VLOOKUP($Q47,[1]ht!$A$2:$H$253,2,FALSE),1)</f>
        <v>#N/A</v>
      </c>
      <c r="AE47" s="1" t="e">
        <f>ROUND(VLOOKUP($Q47,[1]ht!$A$2:$H$253,3,FALSE),1)</f>
        <v>#N/A</v>
      </c>
      <c r="AF47" s="1" t="e">
        <f>ROUND(VLOOKUP($Q47,[1]ht!$A$2:$H$253,4,FALSE),1)</f>
        <v>#N/A</v>
      </c>
      <c r="AG47" s="1" t="e">
        <f>ROUND(VLOOKUP($Q47,[1]ht!$A$2:$H$253,5,FALSE),1)</f>
        <v>#N/A</v>
      </c>
      <c r="AH47" s="1" t="e">
        <f>ROUND(VLOOKUP($Q47,[1]ht!$A$2:$H$253,6,FALSE),1)</f>
        <v>#N/A</v>
      </c>
      <c r="AI47" s="1" t="e">
        <f>ROUND(VLOOKUP($Q47,[1]ht!$A$2:$H$253,7,FALSE),1)</f>
        <v>#N/A</v>
      </c>
      <c r="AJ47" s="1" t="e">
        <f>ROUND(VLOOKUP($Q47,[1]ht!$A$2:$H$253,8,FALSE),1)</f>
        <v>#N/A</v>
      </c>
    </row>
    <row r="48" spans="1:36">
      <c r="A48" s="5">
        <v>43</v>
      </c>
      <c r="B48" s="6"/>
      <c r="C48" s="6"/>
      <c r="D48" s="32"/>
      <c r="E48" s="21"/>
      <c r="F48" s="9"/>
      <c r="G48" s="31"/>
      <c r="H48" s="31"/>
      <c r="I48" s="9"/>
      <c r="J48" s="9"/>
      <c r="K48" s="24" t="str">
        <f t="shared" si="7"/>
        <v/>
      </c>
      <c r="L48" s="24" t="str">
        <f t="shared" si="8"/>
        <v/>
      </c>
      <c r="M48" s="24" t="str">
        <f t="shared" si="9"/>
        <v/>
      </c>
      <c r="N48" s="10" t="str">
        <f>[1]Profile!$B$2</f>
        <v>700101-1</v>
      </c>
      <c r="O48" s="11" t="e">
        <f>#REF!</f>
        <v>#REF!</v>
      </c>
      <c r="P48" s="1" t="str">
        <f t="shared" si="3"/>
        <v>0</v>
      </c>
      <c r="Q48" s="1" t="str">
        <f t="shared" si="4"/>
        <v>0</v>
      </c>
      <c r="R48" s="1" t="e">
        <f>ROUND(VLOOKUP($P48,[1]age!$A$2:$M$457,2,FALSE),1)</f>
        <v>#N/A</v>
      </c>
      <c r="S48" s="1" t="e">
        <f>ROUND(VLOOKUP($P48,[1]age!$A$2:$M$457,3,FALSE),1)</f>
        <v>#N/A</v>
      </c>
      <c r="T48" s="1" t="e">
        <f>ROUND(VLOOKUP($P48,[1]age!$A$2:$M$457,4,FALSE),1)</f>
        <v>#N/A</v>
      </c>
      <c r="U48" s="1" t="e">
        <f>ROUND(VLOOKUP($P48,[1]age!$A$2:$M$457,5,FALSE),1)</f>
        <v>#N/A</v>
      </c>
      <c r="V48" s="1" t="e">
        <f>ROUND(VLOOKUP($P48,[1]age!$A$2:$M$457,6,FALSE),1)</f>
        <v>#N/A</v>
      </c>
      <c r="W48" s="1" t="e">
        <f>ROUND(VLOOKUP($P48,[1]age!$A$2:$M$457,7,FALSE),1)</f>
        <v>#N/A</v>
      </c>
      <c r="X48" s="1" t="e">
        <f>ROUND(VLOOKUP($P48,[1]age!$A$2:$M$457,8,FALSE),1)</f>
        <v>#N/A</v>
      </c>
      <c r="Y48" s="1" t="e">
        <f>ROUND(VLOOKUP($P48,[1]age!$A$2:$M$457,9,FALSE),1)</f>
        <v>#N/A</v>
      </c>
      <c r="Z48" s="1" t="e">
        <f>ROUND(VLOOKUP($P48,[1]age!$A$2:$M$457,10,FALSE),1)</f>
        <v>#N/A</v>
      </c>
      <c r="AA48" s="1" t="e">
        <f>ROUND(VLOOKUP($P48,[1]age!$A$2:$M$457,11,FALSE),1)</f>
        <v>#N/A</v>
      </c>
      <c r="AB48" s="1" t="e">
        <f>ROUND(VLOOKUP($P48,[1]age!$A$2:$M$457,12,FALSE),1)</f>
        <v>#N/A</v>
      </c>
      <c r="AC48" s="1" t="e">
        <f>ROUND(VLOOKUP($P48,[1]age!$A$2:$M$457,13,FALSE),1)</f>
        <v>#N/A</v>
      </c>
      <c r="AD48" s="1" t="e">
        <f>ROUND(VLOOKUP($Q48,[1]ht!$A$2:$H$253,2,FALSE),1)</f>
        <v>#N/A</v>
      </c>
      <c r="AE48" s="1" t="e">
        <f>ROUND(VLOOKUP($Q48,[1]ht!$A$2:$H$253,3,FALSE),1)</f>
        <v>#N/A</v>
      </c>
      <c r="AF48" s="1" t="e">
        <f>ROUND(VLOOKUP($Q48,[1]ht!$A$2:$H$253,4,FALSE),1)</f>
        <v>#N/A</v>
      </c>
      <c r="AG48" s="1" t="e">
        <f>ROUND(VLOOKUP($Q48,[1]ht!$A$2:$H$253,5,FALSE),1)</f>
        <v>#N/A</v>
      </c>
      <c r="AH48" s="1" t="e">
        <f>ROUND(VLOOKUP($Q48,[1]ht!$A$2:$H$253,6,FALSE),1)</f>
        <v>#N/A</v>
      </c>
      <c r="AI48" s="1" t="e">
        <f>ROUND(VLOOKUP($Q48,[1]ht!$A$2:$H$253,7,FALSE),1)</f>
        <v>#N/A</v>
      </c>
      <c r="AJ48" s="1" t="e">
        <f>ROUND(VLOOKUP($Q48,[1]ht!$A$2:$H$253,8,FALSE),1)</f>
        <v>#N/A</v>
      </c>
    </row>
    <row r="49" spans="1:36">
      <c r="A49" s="5">
        <v>44</v>
      </c>
      <c r="B49" s="6"/>
      <c r="C49" s="6"/>
      <c r="D49" s="32"/>
      <c r="E49" s="21"/>
      <c r="F49" s="9"/>
      <c r="G49" s="31"/>
      <c r="H49" s="31"/>
      <c r="I49" s="9"/>
      <c r="J49" s="9"/>
      <c r="K49" s="24" t="str">
        <f t="shared" si="7"/>
        <v/>
      </c>
      <c r="L49" s="24" t="str">
        <f t="shared" si="8"/>
        <v/>
      </c>
      <c r="M49" s="24" t="str">
        <f t="shared" si="9"/>
        <v/>
      </c>
      <c r="N49" s="10" t="str">
        <f>[1]Profile!$B$2</f>
        <v>700101-1</v>
      </c>
      <c r="O49" s="11" t="e">
        <f>#REF!</f>
        <v>#REF!</v>
      </c>
      <c r="P49" s="1" t="str">
        <f t="shared" si="3"/>
        <v>0</v>
      </c>
      <c r="Q49" s="1" t="str">
        <f t="shared" si="4"/>
        <v>0</v>
      </c>
      <c r="R49" s="1" t="e">
        <f>ROUND(VLOOKUP($P49,[1]age!$A$2:$M$457,2,FALSE),1)</f>
        <v>#N/A</v>
      </c>
      <c r="S49" s="1" t="e">
        <f>ROUND(VLOOKUP($P49,[1]age!$A$2:$M$457,3,FALSE),1)</f>
        <v>#N/A</v>
      </c>
      <c r="T49" s="1" t="e">
        <f>ROUND(VLOOKUP($P49,[1]age!$A$2:$M$457,4,FALSE),1)</f>
        <v>#N/A</v>
      </c>
      <c r="U49" s="1" t="e">
        <f>ROUND(VLOOKUP($P49,[1]age!$A$2:$M$457,5,FALSE),1)</f>
        <v>#N/A</v>
      </c>
      <c r="V49" s="1" t="e">
        <f>ROUND(VLOOKUP($P49,[1]age!$A$2:$M$457,6,FALSE),1)</f>
        <v>#N/A</v>
      </c>
      <c r="W49" s="1" t="e">
        <f>ROUND(VLOOKUP($P49,[1]age!$A$2:$M$457,7,FALSE),1)</f>
        <v>#N/A</v>
      </c>
      <c r="X49" s="1" t="e">
        <f>ROUND(VLOOKUP($P49,[1]age!$A$2:$M$457,8,FALSE),1)</f>
        <v>#N/A</v>
      </c>
      <c r="Y49" s="1" t="e">
        <f>ROUND(VLOOKUP($P49,[1]age!$A$2:$M$457,9,FALSE),1)</f>
        <v>#N/A</v>
      </c>
      <c r="Z49" s="1" t="e">
        <f>ROUND(VLOOKUP($P49,[1]age!$A$2:$M$457,10,FALSE),1)</f>
        <v>#N/A</v>
      </c>
      <c r="AA49" s="1" t="e">
        <f>ROUND(VLOOKUP($P49,[1]age!$A$2:$M$457,11,FALSE),1)</f>
        <v>#N/A</v>
      </c>
      <c r="AB49" s="1" t="e">
        <f>ROUND(VLOOKUP($P49,[1]age!$A$2:$M$457,12,FALSE),1)</f>
        <v>#N/A</v>
      </c>
      <c r="AC49" s="1" t="e">
        <f>ROUND(VLOOKUP($P49,[1]age!$A$2:$M$457,13,FALSE),1)</f>
        <v>#N/A</v>
      </c>
      <c r="AD49" s="1" t="e">
        <f>ROUND(VLOOKUP($Q49,[1]ht!$A$2:$H$253,2,FALSE),1)</f>
        <v>#N/A</v>
      </c>
      <c r="AE49" s="1" t="e">
        <f>ROUND(VLOOKUP($Q49,[1]ht!$A$2:$H$253,3,FALSE),1)</f>
        <v>#N/A</v>
      </c>
      <c r="AF49" s="1" t="e">
        <f>ROUND(VLOOKUP($Q49,[1]ht!$A$2:$H$253,4,FALSE),1)</f>
        <v>#N/A</v>
      </c>
      <c r="AG49" s="1" t="e">
        <f>ROUND(VLOOKUP($Q49,[1]ht!$A$2:$H$253,5,FALSE),1)</f>
        <v>#N/A</v>
      </c>
      <c r="AH49" s="1" t="e">
        <f>ROUND(VLOOKUP($Q49,[1]ht!$A$2:$H$253,6,FALSE),1)</f>
        <v>#N/A</v>
      </c>
      <c r="AI49" s="1" t="e">
        <f>ROUND(VLOOKUP($Q49,[1]ht!$A$2:$H$253,7,FALSE),1)</f>
        <v>#N/A</v>
      </c>
      <c r="AJ49" s="1" t="e">
        <f>ROUND(VLOOKUP($Q49,[1]ht!$A$2:$H$253,8,FALSE),1)</f>
        <v>#N/A</v>
      </c>
    </row>
    <row r="50" spans="1:36">
      <c r="A50" s="5">
        <v>45</v>
      </c>
      <c r="B50" s="6"/>
      <c r="C50" s="6"/>
      <c r="D50" s="32"/>
      <c r="E50" s="21"/>
      <c r="F50" s="9"/>
      <c r="G50" s="31"/>
      <c r="H50" s="31"/>
      <c r="I50" s="9"/>
      <c r="J50" s="9"/>
      <c r="K50" s="24" t="str">
        <f t="shared" si="7"/>
        <v/>
      </c>
      <c r="L50" s="24" t="str">
        <f t="shared" si="8"/>
        <v/>
      </c>
      <c r="M50" s="24" t="str">
        <f t="shared" si="9"/>
        <v/>
      </c>
      <c r="N50" s="10" t="str">
        <f>[1]Profile!$B$2</f>
        <v>700101-1</v>
      </c>
      <c r="O50" s="11" t="e">
        <f>#REF!</f>
        <v>#REF!</v>
      </c>
      <c r="P50" s="1" t="str">
        <f t="shared" si="3"/>
        <v>0</v>
      </c>
      <c r="Q50" s="1" t="str">
        <f t="shared" si="4"/>
        <v>0</v>
      </c>
      <c r="R50" s="1" t="e">
        <f>ROUND(VLOOKUP($P50,[1]age!$A$2:$M$457,2,FALSE),1)</f>
        <v>#N/A</v>
      </c>
      <c r="S50" s="1" t="e">
        <f>ROUND(VLOOKUP($P50,[1]age!$A$2:$M$457,3,FALSE),1)</f>
        <v>#N/A</v>
      </c>
      <c r="T50" s="1" t="e">
        <f>ROUND(VLOOKUP($P50,[1]age!$A$2:$M$457,4,FALSE),1)</f>
        <v>#N/A</v>
      </c>
      <c r="U50" s="1" t="e">
        <f>ROUND(VLOOKUP($P50,[1]age!$A$2:$M$457,5,FALSE),1)</f>
        <v>#N/A</v>
      </c>
      <c r="V50" s="1" t="e">
        <f>ROUND(VLOOKUP($P50,[1]age!$A$2:$M$457,6,FALSE),1)</f>
        <v>#N/A</v>
      </c>
      <c r="W50" s="1" t="e">
        <f>ROUND(VLOOKUP($P50,[1]age!$A$2:$M$457,7,FALSE),1)</f>
        <v>#N/A</v>
      </c>
      <c r="X50" s="1" t="e">
        <f>ROUND(VLOOKUP($P50,[1]age!$A$2:$M$457,8,FALSE),1)</f>
        <v>#N/A</v>
      </c>
      <c r="Y50" s="1" t="e">
        <f>ROUND(VLOOKUP($P50,[1]age!$A$2:$M$457,9,FALSE),1)</f>
        <v>#N/A</v>
      </c>
      <c r="Z50" s="1" t="e">
        <f>ROUND(VLOOKUP($P50,[1]age!$A$2:$M$457,10,FALSE),1)</f>
        <v>#N/A</v>
      </c>
      <c r="AA50" s="1" t="e">
        <f>ROUND(VLOOKUP($P50,[1]age!$A$2:$M$457,11,FALSE),1)</f>
        <v>#N/A</v>
      </c>
      <c r="AB50" s="1" t="e">
        <f>ROUND(VLOOKUP($P50,[1]age!$A$2:$M$457,12,FALSE),1)</f>
        <v>#N/A</v>
      </c>
      <c r="AC50" s="1" t="e">
        <f>ROUND(VLOOKUP($P50,[1]age!$A$2:$M$457,13,FALSE),1)</f>
        <v>#N/A</v>
      </c>
      <c r="AD50" s="1" t="e">
        <f>ROUND(VLOOKUP($Q50,[1]ht!$A$2:$H$253,2,FALSE),1)</f>
        <v>#N/A</v>
      </c>
      <c r="AE50" s="1" t="e">
        <f>ROUND(VLOOKUP($Q50,[1]ht!$A$2:$H$253,3,FALSE),1)</f>
        <v>#N/A</v>
      </c>
      <c r="AF50" s="1" t="e">
        <f>ROUND(VLOOKUP($Q50,[1]ht!$A$2:$H$253,4,FALSE),1)</f>
        <v>#N/A</v>
      </c>
      <c r="AG50" s="1" t="e">
        <f>ROUND(VLOOKUP($Q50,[1]ht!$A$2:$H$253,5,FALSE),1)</f>
        <v>#N/A</v>
      </c>
      <c r="AH50" s="1" t="e">
        <f>ROUND(VLOOKUP($Q50,[1]ht!$A$2:$H$253,6,FALSE),1)</f>
        <v>#N/A</v>
      </c>
      <c r="AI50" s="1" t="e">
        <f>ROUND(VLOOKUP($Q50,[1]ht!$A$2:$H$253,7,FALSE),1)</f>
        <v>#N/A</v>
      </c>
      <c r="AJ50" s="1" t="e">
        <f>ROUND(VLOOKUP($Q50,[1]ht!$A$2:$H$253,8,FALSE),1)</f>
        <v>#N/A</v>
      </c>
    </row>
    <row r="51" spans="1:36">
      <c r="A51" s="5">
        <v>46</v>
      </c>
      <c r="B51" s="6"/>
      <c r="C51" s="6"/>
      <c r="D51" s="32"/>
      <c r="E51" s="21"/>
      <c r="F51" s="9"/>
      <c r="G51" s="31"/>
      <c r="H51" s="31"/>
      <c r="I51" s="9"/>
      <c r="J51" s="9"/>
      <c r="K51" s="24" t="str">
        <f t="shared" si="7"/>
        <v/>
      </c>
      <c r="L51" s="24" t="str">
        <f t="shared" si="8"/>
        <v/>
      </c>
      <c r="M51" s="24" t="str">
        <f t="shared" si="9"/>
        <v/>
      </c>
      <c r="N51" s="10" t="str">
        <f>[1]Profile!$B$2</f>
        <v>700101-1</v>
      </c>
      <c r="O51" s="11" t="e">
        <f>#REF!</f>
        <v>#REF!</v>
      </c>
      <c r="P51" s="1" t="str">
        <f t="shared" si="3"/>
        <v>0</v>
      </c>
      <c r="Q51" s="1" t="str">
        <f t="shared" si="4"/>
        <v>0</v>
      </c>
      <c r="R51" s="1" t="e">
        <f>ROUND(VLOOKUP($P51,[1]age!$A$2:$M$457,2,FALSE),1)</f>
        <v>#N/A</v>
      </c>
      <c r="S51" s="1" t="e">
        <f>ROUND(VLOOKUP($P51,[1]age!$A$2:$M$457,3,FALSE),1)</f>
        <v>#N/A</v>
      </c>
      <c r="T51" s="1" t="e">
        <f>ROUND(VLOOKUP($P51,[1]age!$A$2:$M$457,4,FALSE),1)</f>
        <v>#N/A</v>
      </c>
      <c r="U51" s="1" t="e">
        <f>ROUND(VLOOKUP($P51,[1]age!$A$2:$M$457,5,FALSE),1)</f>
        <v>#N/A</v>
      </c>
      <c r="V51" s="1" t="e">
        <f>ROUND(VLOOKUP($P51,[1]age!$A$2:$M$457,6,FALSE),1)</f>
        <v>#N/A</v>
      </c>
      <c r="W51" s="1" t="e">
        <f>ROUND(VLOOKUP($P51,[1]age!$A$2:$M$457,7,FALSE),1)</f>
        <v>#N/A</v>
      </c>
      <c r="X51" s="1" t="e">
        <f>ROUND(VLOOKUP($P51,[1]age!$A$2:$M$457,8,FALSE),1)</f>
        <v>#N/A</v>
      </c>
      <c r="Y51" s="1" t="e">
        <f>ROUND(VLOOKUP($P51,[1]age!$A$2:$M$457,9,FALSE),1)</f>
        <v>#N/A</v>
      </c>
      <c r="Z51" s="1" t="e">
        <f>ROUND(VLOOKUP($P51,[1]age!$A$2:$M$457,10,FALSE),1)</f>
        <v>#N/A</v>
      </c>
      <c r="AA51" s="1" t="e">
        <f>ROUND(VLOOKUP($P51,[1]age!$A$2:$M$457,11,FALSE),1)</f>
        <v>#N/A</v>
      </c>
      <c r="AB51" s="1" t="e">
        <f>ROUND(VLOOKUP($P51,[1]age!$A$2:$M$457,12,FALSE),1)</f>
        <v>#N/A</v>
      </c>
      <c r="AC51" s="1" t="e">
        <f>ROUND(VLOOKUP($P51,[1]age!$A$2:$M$457,13,FALSE),1)</f>
        <v>#N/A</v>
      </c>
      <c r="AD51" s="1" t="e">
        <f>ROUND(VLOOKUP($Q51,[1]ht!$A$2:$H$253,2,FALSE),1)</f>
        <v>#N/A</v>
      </c>
      <c r="AE51" s="1" t="e">
        <f>ROUND(VLOOKUP($Q51,[1]ht!$A$2:$H$253,3,FALSE),1)</f>
        <v>#N/A</v>
      </c>
      <c r="AF51" s="1" t="e">
        <f>ROUND(VLOOKUP($Q51,[1]ht!$A$2:$H$253,4,FALSE),1)</f>
        <v>#N/A</v>
      </c>
      <c r="AG51" s="1" t="e">
        <f>ROUND(VLOOKUP($Q51,[1]ht!$A$2:$H$253,5,FALSE),1)</f>
        <v>#N/A</v>
      </c>
      <c r="AH51" s="1" t="e">
        <f>ROUND(VLOOKUP($Q51,[1]ht!$A$2:$H$253,6,FALSE),1)</f>
        <v>#N/A</v>
      </c>
      <c r="AI51" s="1" t="e">
        <f>ROUND(VLOOKUP($Q51,[1]ht!$A$2:$H$253,7,FALSE),1)</f>
        <v>#N/A</v>
      </c>
      <c r="AJ51" s="1" t="e">
        <f>ROUND(VLOOKUP($Q51,[1]ht!$A$2:$H$253,8,FALSE),1)</f>
        <v>#N/A</v>
      </c>
    </row>
    <row r="52" spans="1:36">
      <c r="A52" s="5">
        <v>47</v>
      </c>
      <c r="B52" s="6"/>
      <c r="C52" s="6"/>
      <c r="D52" s="32"/>
      <c r="E52" s="21"/>
      <c r="F52" s="9"/>
      <c r="G52" s="31"/>
      <c r="H52" s="31"/>
      <c r="I52" s="9"/>
      <c r="J52" s="9"/>
      <c r="K52" s="24" t="str">
        <f t="shared" si="7"/>
        <v/>
      </c>
      <c r="L52" s="24" t="str">
        <f t="shared" si="8"/>
        <v/>
      </c>
      <c r="M52" s="24" t="str">
        <f t="shared" si="9"/>
        <v/>
      </c>
      <c r="N52" s="10" t="str">
        <f>[1]Profile!$B$2</f>
        <v>700101-1</v>
      </c>
      <c r="O52" s="11" t="e">
        <f>#REF!</f>
        <v>#REF!</v>
      </c>
      <c r="P52" s="1" t="str">
        <f t="shared" si="3"/>
        <v>0</v>
      </c>
      <c r="Q52" s="1" t="str">
        <f t="shared" si="4"/>
        <v>0</v>
      </c>
      <c r="R52" s="1" t="e">
        <f>ROUND(VLOOKUP($P52,[1]age!$A$2:$M$457,2,FALSE),1)</f>
        <v>#N/A</v>
      </c>
      <c r="S52" s="1" t="e">
        <f>ROUND(VLOOKUP($P52,[1]age!$A$2:$M$457,3,FALSE),1)</f>
        <v>#N/A</v>
      </c>
      <c r="T52" s="1" t="e">
        <f>ROUND(VLOOKUP($P52,[1]age!$A$2:$M$457,4,FALSE),1)</f>
        <v>#N/A</v>
      </c>
      <c r="U52" s="1" t="e">
        <f>ROUND(VLOOKUP($P52,[1]age!$A$2:$M$457,5,FALSE),1)</f>
        <v>#N/A</v>
      </c>
      <c r="V52" s="1" t="e">
        <f>ROUND(VLOOKUP($P52,[1]age!$A$2:$M$457,6,FALSE),1)</f>
        <v>#N/A</v>
      </c>
      <c r="W52" s="1" t="e">
        <f>ROUND(VLOOKUP($P52,[1]age!$A$2:$M$457,7,FALSE),1)</f>
        <v>#N/A</v>
      </c>
      <c r="X52" s="1" t="e">
        <f>ROUND(VLOOKUP($P52,[1]age!$A$2:$M$457,8,FALSE),1)</f>
        <v>#N/A</v>
      </c>
      <c r="Y52" s="1" t="e">
        <f>ROUND(VLOOKUP($P52,[1]age!$A$2:$M$457,9,FALSE),1)</f>
        <v>#N/A</v>
      </c>
      <c r="Z52" s="1" t="e">
        <f>ROUND(VLOOKUP($P52,[1]age!$A$2:$M$457,10,FALSE),1)</f>
        <v>#N/A</v>
      </c>
      <c r="AA52" s="1" t="e">
        <f>ROUND(VLOOKUP($P52,[1]age!$A$2:$M$457,11,FALSE),1)</f>
        <v>#N/A</v>
      </c>
      <c r="AB52" s="1" t="e">
        <f>ROUND(VLOOKUP($P52,[1]age!$A$2:$M$457,12,FALSE),1)</f>
        <v>#N/A</v>
      </c>
      <c r="AC52" s="1" t="e">
        <f>ROUND(VLOOKUP($P52,[1]age!$A$2:$M$457,13,FALSE),1)</f>
        <v>#N/A</v>
      </c>
      <c r="AD52" s="1" t="e">
        <f>ROUND(VLOOKUP($Q52,[1]ht!$A$2:$H$253,2,FALSE),1)</f>
        <v>#N/A</v>
      </c>
      <c r="AE52" s="1" t="e">
        <f>ROUND(VLOOKUP($Q52,[1]ht!$A$2:$H$253,3,FALSE),1)</f>
        <v>#N/A</v>
      </c>
      <c r="AF52" s="1" t="e">
        <f>ROUND(VLOOKUP($Q52,[1]ht!$A$2:$H$253,4,FALSE),1)</f>
        <v>#N/A</v>
      </c>
      <c r="AG52" s="1" t="e">
        <f>ROUND(VLOOKUP($Q52,[1]ht!$A$2:$H$253,5,FALSE),1)</f>
        <v>#N/A</v>
      </c>
      <c r="AH52" s="1" t="e">
        <f>ROUND(VLOOKUP($Q52,[1]ht!$A$2:$H$253,6,FALSE),1)</f>
        <v>#N/A</v>
      </c>
      <c r="AI52" s="1" t="e">
        <f>ROUND(VLOOKUP($Q52,[1]ht!$A$2:$H$253,7,FALSE),1)</f>
        <v>#N/A</v>
      </c>
      <c r="AJ52" s="1" t="e">
        <f>ROUND(VLOOKUP($Q52,[1]ht!$A$2:$H$253,8,FALSE),1)</f>
        <v>#N/A</v>
      </c>
    </row>
    <row r="53" spans="1:36">
      <c r="A53" s="5">
        <v>48</v>
      </c>
      <c r="B53" s="6"/>
      <c r="C53" s="6"/>
      <c r="D53" s="32"/>
      <c r="E53" s="21"/>
      <c r="F53" s="9"/>
      <c r="G53" s="31"/>
      <c r="H53" s="31"/>
      <c r="I53" s="9"/>
      <c r="J53" s="9"/>
      <c r="K53" s="24" t="str">
        <f t="shared" si="7"/>
        <v/>
      </c>
      <c r="L53" s="24" t="str">
        <f t="shared" si="8"/>
        <v/>
      </c>
      <c r="M53" s="24" t="str">
        <f t="shared" si="9"/>
        <v/>
      </c>
      <c r="N53" s="10" t="str">
        <f>[1]Profile!$B$2</f>
        <v>700101-1</v>
      </c>
      <c r="O53" s="11" t="e">
        <f>#REF!</f>
        <v>#REF!</v>
      </c>
      <c r="P53" s="1" t="str">
        <f t="shared" si="3"/>
        <v>0</v>
      </c>
      <c r="Q53" s="1" t="str">
        <f t="shared" si="4"/>
        <v>0</v>
      </c>
      <c r="R53" s="1" t="e">
        <f>ROUND(VLOOKUP($P53,[1]age!$A$2:$M$457,2,FALSE),1)</f>
        <v>#N/A</v>
      </c>
      <c r="S53" s="1" t="e">
        <f>ROUND(VLOOKUP($P53,[1]age!$A$2:$M$457,3,FALSE),1)</f>
        <v>#N/A</v>
      </c>
      <c r="T53" s="1" t="e">
        <f>ROUND(VLOOKUP($P53,[1]age!$A$2:$M$457,4,FALSE),1)</f>
        <v>#N/A</v>
      </c>
      <c r="U53" s="1" t="e">
        <f>ROUND(VLOOKUP($P53,[1]age!$A$2:$M$457,5,FALSE),1)</f>
        <v>#N/A</v>
      </c>
      <c r="V53" s="1" t="e">
        <f>ROUND(VLOOKUP($P53,[1]age!$A$2:$M$457,6,FALSE),1)</f>
        <v>#N/A</v>
      </c>
      <c r="W53" s="1" t="e">
        <f>ROUND(VLOOKUP($P53,[1]age!$A$2:$M$457,7,FALSE),1)</f>
        <v>#N/A</v>
      </c>
      <c r="X53" s="1" t="e">
        <f>ROUND(VLOOKUP($P53,[1]age!$A$2:$M$457,8,FALSE),1)</f>
        <v>#N/A</v>
      </c>
      <c r="Y53" s="1" t="e">
        <f>ROUND(VLOOKUP($P53,[1]age!$A$2:$M$457,9,FALSE),1)</f>
        <v>#N/A</v>
      </c>
      <c r="Z53" s="1" t="e">
        <f>ROUND(VLOOKUP($P53,[1]age!$A$2:$M$457,10,FALSE),1)</f>
        <v>#N/A</v>
      </c>
      <c r="AA53" s="1" t="e">
        <f>ROUND(VLOOKUP($P53,[1]age!$A$2:$M$457,11,FALSE),1)</f>
        <v>#N/A</v>
      </c>
      <c r="AB53" s="1" t="e">
        <f>ROUND(VLOOKUP($P53,[1]age!$A$2:$M$457,12,FALSE),1)</f>
        <v>#N/A</v>
      </c>
      <c r="AC53" s="1" t="e">
        <f>ROUND(VLOOKUP($P53,[1]age!$A$2:$M$457,13,FALSE),1)</f>
        <v>#N/A</v>
      </c>
      <c r="AD53" s="1" t="e">
        <f>ROUND(VLOOKUP($Q53,[1]ht!$A$2:$H$253,2,FALSE),1)</f>
        <v>#N/A</v>
      </c>
      <c r="AE53" s="1" t="e">
        <f>ROUND(VLOOKUP($Q53,[1]ht!$A$2:$H$253,3,FALSE),1)</f>
        <v>#N/A</v>
      </c>
      <c r="AF53" s="1" t="e">
        <f>ROUND(VLOOKUP($Q53,[1]ht!$A$2:$H$253,4,FALSE),1)</f>
        <v>#N/A</v>
      </c>
      <c r="AG53" s="1" t="e">
        <f>ROUND(VLOOKUP($Q53,[1]ht!$A$2:$H$253,5,FALSE),1)</f>
        <v>#N/A</v>
      </c>
      <c r="AH53" s="1" t="e">
        <f>ROUND(VLOOKUP($Q53,[1]ht!$A$2:$H$253,6,FALSE),1)</f>
        <v>#N/A</v>
      </c>
      <c r="AI53" s="1" t="e">
        <f>ROUND(VLOOKUP($Q53,[1]ht!$A$2:$H$253,7,FALSE),1)</f>
        <v>#N/A</v>
      </c>
      <c r="AJ53" s="1" t="e">
        <f>ROUND(VLOOKUP($Q53,[1]ht!$A$2:$H$253,8,FALSE),1)</f>
        <v>#N/A</v>
      </c>
    </row>
    <row r="54" spans="1:36">
      <c r="A54" s="5">
        <v>49</v>
      </c>
      <c r="B54" s="6"/>
      <c r="C54" s="6"/>
      <c r="D54" s="32"/>
      <c r="E54" s="21"/>
      <c r="F54" s="9"/>
      <c r="G54" s="31"/>
      <c r="H54" s="31"/>
      <c r="I54" s="9"/>
      <c r="J54" s="9"/>
      <c r="K54" s="24" t="str">
        <f t="shared" si="7"/>
        <v/>
      </c>
      <c r="L54" s="24" t="str">
        <f t="shared" si="8"/>
        <v/>
      </c>
      <c r="M54" s="24" t="str">
        <f t="shared" si="9"/>
        <v/>
      </c>
      <c r="N54" s="10" t="str">
        <f>[1]Profile!$B$2</f>
        <v>700101-1</v>
      </c>
      <c r="O54" s="11" t="e">
        <f>#REF!</f>
        <v>#REF!</v>
      </c>
      <c r="P54" s="1" t="str">
        <f t="shared" si="3"/>
        <v>0</v>
      </c>
      <c r="Q54" s="1" t="str">
        <f t="shared" si="4"/>
        <v>0</v>
      </c>
      <c r="R54" s="1" t="e">
        <f>ROUND(VLOOKUP($P54,[1]age!$A$2:$M$457,2,FALSE),1)</f>
        <v>#N/A</v>
      </c>
      <c r="S54" s="1" t="e">
        <f>ROUND(VLOOKUP($P54,[1]age!$A$2:$M$457,3,FALSE),1)</f>
        <v>#N/A</v>
      </c>
      <c r="T54" s="1" t="e">
        <f>ROUND(VLOOKUP($P54,[1]age!$A$2:$M$457,4,FALSE),1)</f>
        <v>#N/A</v>
      </c>
      <c r="U54" s="1" t="e">
        <f>ROUND(VLOOKUP($P54,[1]age!$A$2:$M$457,5,FALSE),1)</f>
        <v>#N/A</v>
      </c>
      <c r="V54" s="1" t="e">
        <f>ROUND(VLOOKUP($P54,[1]age!$A$2:$M$457,6,FALSE),1)</f>
        <v>#N/A</v>
      </c>
      <c r="W54" s="1" t="e">
        <f>ROUND(VLOOKUP($P54,[1]age!$A$2:$M$457,7,FALSE),1)</f>
        <v>#N/A</v>
      </c>
      <c r="X54" s="1" t="e">
        <f>ROUND(VLOOKUP($P54,[1]age!$A$2:$M$457,8,FALSE),1)</f>
        <v>#N/A</v>
      </c>
      <c r="Y54" s="1" t="e">
        <f>ROUND(VLOOKUP($P54,[1]age!$A$2:$M$457,9,FALSE),1)</f>
        <v>#N/A</v>
      </c>
      <c r="Z54" s="1" t="e">
        <f>ROUND(VLOOKUP($P54,[1]age!$A$2:$M$457,10,FALSE),1)</f>
        <v>#N/A</v>
      </c>
      <c r="AA54" s="1" t="e">
        <f>ROUND(VLOOKUP($P54,[1]age!$A$2:$M$457,11,FALSE),1)</f>
        <v>#N/A</v>
      </c>
      <c r="AB54" s="1" t="e">
        <f>ROUND(VLOOKUP($P54,[1]age!$A$2:$M$457,12,FALSE),1)</f>
        <v>#N/A</v>
      </c>
      <c r="AC54" s="1" t="e">
        <f>ROUND(VLOOKUP($P54,[1]age!$A$2:$M$457,13,FALSE),1)</f>
        <v>#N/A</v>
      </c>
      <c r="AD54" s="1" t="e">
        <f>ROUND(VLOOKUP($Q54,[1]ht!$A$2:$H$253,2,FALSE),1)</f>
        <v>#N/A</v>
      </c>
      <c r="AE54" s="1" t="e">
        <f>ROUND(VLOOKUP($Q54,[1]ht!$A$2:$H$253,3,FALSE),1)</f>
        <v>#N/A</v>
      </c>
      <c r="AF54" s="1" t="e">
        <f>ROUND(VLOOKUP($Q54,[1]ht!$A$2:$H$253,4,FALSE),1)</f>
        <v>#N/A</v>
      </c>
      <c r="AG54" s="1" t="e">
        <f>ROUND(VLOOKUP($Q54,[1]ht!$A$2:$H$253,5,FALSE),1)</f>
        <v>#N/A</v>
      </c>
      <c r="AH54" s="1" t="e">
        <f>ROUND(VLOOKUP($Q54,[1]ht!$A$2:$H$253,6,FALSE),1)</f>
        <v>#N/A</v>
      </c>
      <c r="AI54" s="1" t="e">
        <f>ROUND(VLOOKUP($Q54,[1]ht!$A$2:$H$253,7,FALSE),1)</f>
        <v>#N/A</v>
      </c>
      <c r="AJ54" s="1" t="e">
        <f>ROUND(VLOOKUP($Q54,[1]ht!$A$2:$H$253,8,FALSE),1)</f>
        <v>#N/A</v>
      </c>
    </row>
    <row r="55" spans="1:36">
      <c r="A55" s="5">
        <v>50</v>
      </c>
      <c r="B55" s="6"/>
      <c r="C55" s="6"/>
      <c r="D55" s="32"/>
      <c r="E55" s="21"/>
      <c r="F55" s="9"/>
      <c r="G55" s="31"/>
      <c r="H55" s="31"/>
      <c r="I55" s="9"/>
      <c r="J55" s="9"/>
      <c r="K55" s="24" t="str">
        <f t="shared" si="7"/>
        <v/>
      </c>
      <c r="L55" s="24" t="str">
        <f t="shared" si="8"/>
        <v/>
      </c>
      <c r="M55" s="24" t="str">
        <f t="shared" si="9"/>
        <v/>
      </c>
      <c r="N55" s="10" t="str">
        <f>[1]Profile!$B$2</f>
        <v>700101-1</v>
      </c>
      <c r="O55" s="11" t="e">
        <f>#REF!</f>
        <v>#REF!</v>
      </c>
      <c r="P55" s="1" t="str">
        <f t="shared" si="3"/>
        <v>0</v>
      </c>
      <c r="Q55" s="1" t="str">
        <f t="shared" si="4"/>
        <v>0</v>
      </c>
      <c r="R55" s="1" t="e">
        <f>ROUND(VLOOKUP($P55,[1]age!$A$2:$M$457,2,FALSE),1)</f>
        <v>#N/A</v>
      </c>
      <c r="S55" s="1" t="e">
        <f>ROUND(VLOOKUP($P55,[1]age!$A$2:$M$457,3,FALSE),1)</f>
        <v>#N/A</v>
      </c>
      <c r="T55" s="1" t="e">
        <f>ROUND(VLOOKUP($P55,[1]age!$A$2:$M$457,4,FALSE),1)</f>
        <v>#N/A</v>
      </c>
      <c r="U55" s="1" t="e">
        <f>ROUND(VLOOKUP($P55,[1]age!$A$2:$M$457,5,FALSE),1)</f>
        <v>#N/A</v>
      </c>
      <c r="V55" s="1" t="e">
        <f>ROUND(VLOOKUP($P55,[1]age!$A$2:$M$457,6,FALSE),1)</f>
        <v>#N/A</v>
      </c>
      <c r="W55" s="1" t="e">
        <f>ROUND(VLOOKUP($P55,[1]age!$A$2:$M$457,7,FALSE),1)</f>
        <v>#N/A</v>
      </c>
      <c r="X55" s="1" t="e">
        <f>ROUND(VLOOKUP($P55,[1]age!$A$2:$M$457,8,FALSE),1)</f>
        <v>#N/A</v>
      </c>
      <c r="Y55" s="1" t="e">
        <f>ROUND(VLOOKUP($P55,[1]age!$A$2:$M$457,9,FALSE),1)</f>
        <v>#N/A</v>
      </c>
      <c r="Z55" s="1" t="e">
        <f>ROUND(VLOOKUP($P55,[1]age!$A$2:$M$457,10,FALSE),1)</f>
        <v>#N/A</v>
      </c>
      <c r="AA55" s="1" t="e">
        <f>ROUND(VLOOKUP($P55,[1]age!$A$2:$M$457,11,FALSE),1)</f>
        <v>#N/A</v>
      </c>
      <c r="AB55" s="1" t="e">
        <f>ROUND(VLOOKUP($P55,[1]age!$A$2:$M$457,12,FALSE),1)</f>
        <v>#N/A</v>
      </c>
      <c r="AC55" s="1" t="e">
        <f>ROUND(VLOOKUP($P55,[1]age!$A$2:$M$457,13,FALSE),1)</f>
        <v>#N/A</v>
      </c>
      <c r="AD55" s="1" t="e">
        <f>ROUND(VLOOKUP($Q55,[1]ht!$A$2:$H$253,2,FALSE),1)</f>
        <v>#N/A</v>
      </c>
      <c r="AE55" s="1" t="e">
        <f>ROUND(VLOOKUP($Q55,[1]ht!$A$2:$H$253,3,FALSE),1)</f>
        <v>#N/A</v>
      </c>
      <c r="AF55" s="1" t="e">
        <f>ROUND(VLOOKUP($Q55,[1]ht!$A$2:$H$253,4,FALSE),1)</f>
        <v>#N/A</v>
      </c>
      <c r="AG55" s="1" t="e">
        <f>ROUND(VLOOKUP($Q55,[1]ht!$A$2:$H$253,5,FALSE),1)</f>
        <v>#N/A</v>
      </c>
      <c r="AH55" s="1" t="e">
        <f>ROUND(VLOOKUP($Q55,[1]ht!$A$2:$H$253,6,FALSE),1)</f>
        <v>#N/A</v>
      </c>
      <c r="AI55" s="1" t="e">
        <f>ROUND(VLOOKUP($Q55,[1]ht!$A$2:$H$253,7,FALSE),1)</f>
        <v>#N/A</v>
      </c>
      <c r="AJ55" s="1" t="e">
        <f>ROUND(VLOOKUP($Q55,[1]ht!$A$2:$H$253,8,FALSE),1)</f>
        <v>#N/A</v>
      </c>
    </row>
    <row r="56" spans="1:36">
      <c r="A56" s="5">
        <v>51</v>
      </c>
      <c r="B56" s="6"/>
      <c r="C56" s="6"/>
      <c r="D56" s="32"/>
      <c r="E56" s="21"/>
      <c r="F56" s="9"/>
      <c r="G56" s="31"/>
      <c r="H56" s="31"/>
      <c r="I56" s="9"/>
      <c r="J56" s="9"/>
      <c r="K56" s="24" t="str">
        <f t="shared" si="7"/>
        <v/>
      </c>
      <c r="L56" s="24" t="str">
        <f t="shared" si="8"/>
        <v/>
      </c>
      <c r="M56" s="24" t="str">
        <f t="shared" si="9"/>
        <v/>
      </c>
      <c r="N56" s="10" t="str">
        <f>[1]Profile!$B$2</f>
        <v>700101-1</v>
      </c>
      <c r="O56" s="11" t="e">
        <f>#REF!</f>
        <v>#REF!</v>
      </c>
      <c r="P56" s="1" t="str">
        <f t="shared" si="3"/>
        <v>0</v>
      </c>
      <c r="Q56" s="1" t="str">
        <f t="shared" si="4"/>
        <v>0</v>
      </c>
      <c r="R56" s="1" t="e">
        <f>ROUND(VLOOKUP($P56,[1]age!$A$2:$M$457,2,FALSE),1)</f>
        <v>#N/A</v>
      </c>
      <c r="S56" s="1" t="e">
        <f>ROUND(VLOOKUP($P56,[1]age!$A$2:$M$457,3,FALSE),1)</f>
        <v>#N/A</v>
      </c>
      <c r="T56" s="1" t="e">
        <f>ROUND(VLOOKUP($P56,[1]age!$A$2:$M$457,4,FALSE),1)</f>
        <v>#N/A</v>
      </c>
      <c r="U56" s="1" t="e">
        <f>ROUND(VLOOKUP($P56,[1]age!$A$2:$M$457,5,FALSE),1)</f>
        <v>#N/A</v>
      </c>
      <c r="V56" s="1" t="e">
        <f>ROUND(VLOOKUP($P56,[1]age!$A$2:$M$457,6,FALSE),1)</f>
        <v>#N/A</v>
      </c>
      <c r="W56" s="1" t="e">
        <f>ROUND(VLOOKUP($P56,[1]age!$A$2:$M$457,7,FALSE),1)</f>
        <v>#N/A</v>
      </c>
      <c r="X56" s="1" t="e">
        <f>ROUND(VLOOKUP($P56,[1]age!$A$2:$M$457,8,FALSE),1)</f>
        <v>#N/A</v>
      </c>
      <c r="Y56" s="1" t="e">
        <f>ROUND(VLOOKUP($P56,[1]age!$A$2:$M$457,9,FALSE),1)</f>
        <v>#N/A</v>
      </c>
      <c r="Z56" s="1" t="e">
        <f>ROUND(VLOOKUP($P56,[1]age!$A$2:$M$457,10,FALSE),1)</f>
        <v>#N/A</v>
      </c>
      <c r="AA56" s="1" t="e">
        <f>ROUND(VLOOKUP($P56,[1]age!$A$2:$M$457,11,FALSE),1)</f>
        <v>#N/A</v>
      </c>
      <c r="AB56" s="1" t="e">
        <f>ROUND(VLOOKUP($P56,[1]age!$A$2:$M$457,12,FALSE),1)</f>
        <v>#N/A</v>
      </c>
      <c r="AC56" s="1" t="e">
        <f>ROUND(VLOOKUP($P56,[1]age!$A$2:$M$457,13,FALSE),1)</f>
        <v>#N/A</v>
      </c>
      <c r="AD56" s="1" t="e">
        <f>ROUND(VLOOKUP($Q56,[1]ht!$A$2:$H$253,2,FALSE),1)</f>
        <v>#N/A</v>
      </c>
      <c r="AE56" s="1" t="e">
        <f>ROUND(VLOOKUP($Q56,[1]ht!$A$2:$H$253,3,FALSE),1)</f>
        <v>#N/A</v>
      </c>
      <c r="AF56" s="1" t="e">
        <f>ROUND(VLOOKUP($Q56,[1]ht!$A$2:$H$253,4,FALSE),1)</f>
        <v>#N/A</v>
      </c>
      <c r="AG56" s="1" t="e">
        <f>ROUND(VLOOKUP($Q56,[1]ht!$A$2:$H$253,5,FALSE),1)</f>
        <v>#N/A</v>
      </c>
      <c r="AH56" s="1" t="e">
        <f>ROUND(VLOOKUP($Q56,[1]ht!$A$2:$H$253,6,FALSE),1)</f>
        <v>#N/A</v>
      </c>
      <c r="AI56" s="1" t="e">
        <f>ROUND(VLOOKUP($Q56,[1]ht!$A$2:$H$253,7,FALSE),1)</f>
        <v>#N/A</v>
      </c>
      <c r="AJ56" s="1" t="e">
        <f>ROUND(VLOOKUP($Q56,[1]ht!$A$2:$H$253,8,FALSE),1)</f>
        <v>#N/A</v>
      </c>
    </row>
    <row r="57" spans="1:36">
      <c r="A57" s="5">
        <v>52</v>
      </c>
      <c r="B57" s="6"/>
      <c r="C57" s="6"/>
      <c r="D57" s="32"/>
      <c r="E57" s="21"/>
      <c r="F57" s="9"/>
      <c r="G57" s="31"/>
      <c r="H57" s="31"/>
      <c r="I57" s="9"/>
      <c r="J57" s="9"/>
      <c r="K57" s="24" t="str">
        <f t="shared" si="7"/>
        <v/>
      </c>
      <c r="L57" s="24" t="str">
        <f t="shared" si="8"/>
        <v/>
      </c>
      <c r="M57" s="24" t="str">
        <f t="shared" si="9"/>
        <v/>
      </c>
      <c r="N57" s="10" t="str">
        <f>[1]Profile!$B$2</f>
        <v>700101-1</v>
      </c>
      <c r="O57" s="11" t="e">
        <f>#REF!</f>
        <v>#REF!</v>
      </c>
      <c r="P57" s="1" t="str">
        <f t="shared" si="3"/>
        <v>0</v>
      </c>
      <c r="Q57" s="1" t="str">
        <f t="shared" si="4"/>
        <v>0</v>
      </c>
      <c r="R57" s="1" t="e">
        <f>ROUND(VLOOKUP($P57,[1]age!$A$2:$M$457,2,FALSE),1)</f>
        <v>#N/A</v>
      </c>
      <c r="S57" s="1" t="e">
        <f>ROUND(VLOOKUP($P57,[1]age!$A$2:$M$457,3,FALSE),1)</f>
        <v>#N/A</v>
      </c>
      <c r="T57" s="1" t="e">
        <f>ROUND(VLOOKUP($P57,[1]age!$A$2:$M$457,4,FALSE),1)</f>
        <v>#N/A</v>
      </c>
      <c r="U57" s="1" t="e">
        <f>ROUND(VLOOKUP($P57,[1]age!$A$2:$M$457,5,FALSE),1)</f>
        <v>#N/A</v>
      </c>
      <c r="V57" s="1" t="e">
        <f>ROUND(VLOOKUP($P57,[1]age!$A$2:$M$457,6,FALSE),1)</f>
        <v>#N/A</v>
      </c>
      <c r="W57" s="1" t="e">
        <f>ROUND(VLOOKUP($P57,[1]age!$A$2:$M$457,7,FALSE),1)</f>
        <v>#N/A</v>
      </c>
      <c r="X57" s="1" t="e">
        <f>ROUND(VLOOKUP($P57,[1]age!$A$2:$M$457,8,FALSE),1)</f>
        <v>#N/A</v>
      </c>
      <c r="Y57" s="1" t="e">
        <f>ROUND(VLOOKUP($P57,[1]age!$A$2:$M$457,9,FALSE),1)</f>
        <v>#N/A</v>
      </c>
      <c r="Z57" s="1" t="e">
        <f>ROUND(VLOOKUP($P57,[1]age!$A$2:$M$457,10,FALSE),1)</f>
        <v>#N/A</v>
      </c>
      <c r="AA57" s="1" t="e">
        <f>ROUND(VLOOKUP($P57,[1]age!$A$2:$M$457,11,FALSE),1)</f>
        <v>#N/A</v>
      </c>
      <c r="AB57" s="1" t="e">
        <f>ROUND(VLOOKUP($P57,[1]age!$A$2:$M$457,12,FALSE),1)</f>
        <v>#N/A</v>
      </c>
      <c r="AC57" s="1" t="e">
        <f>ROUND(VLOOKUP($P57,[1]age!$A$2:$M$457,13,FALSE),1)</f>
        <v>#N/A</v>
      </c>
      <c r="AD57" s="1" t="e">
        <f>ROUND(VLOOKUP($Q57,[1]ht!$A$2:$H$253,2,FALSE),1)</f>
        <v>#N/A</v>
      </c>
      <c r="AE57" s="1" t="e">
        <f>ROUND(VLOOKUP($Q57,[1]ht!$A$2:$H$253,3,FALSE),1)</f>
        <v>#N/A</v>
      </c>
      <c r="AF57" s="1" t="e">
        <f>ROUND(VLOOKUP($Q57,[1]ht!$A$2:$H$253,4,FALSE),1)</f>
        <v>#N/A</v>
      </c>
      <c r="AG57" s="1" t="e">
        <f>ROUND(VLOOKUP($Q57,[1]ht!$A$2:$H$253,5,FALSE),1)</f>
        <v>#N/A</v>
      </c>
      <c r="AH57" s="1" t="e">
        <f>ROUND(VLOOKUP($Q57,[1]ht!$A$2:$H$253,6,FALSE),1)</f>
        <v>#N/A</v>
      </c>
      <c r="AI57" s="1" t="e">
        <f>ROUND(VLOOKUP($Q57,[1]ht!$A$2:$H$253,7,FALSE),1)</f>
        <v>#N/A</v>
      </c>
      <c r="AJ57" s="1" t="e">
        <f>ROUND(VLOOKUP($Q57,[1]ht!$A$2:$H$253,8,FALSE),1)</f>
        <v>#N/A</v>
      </c>
    </row>
    <row r="58" spans="1:36">
      <c r="A58" s="5">
        <v>53</v>
      </c>
      <c r="B58" s="6"/>
      <c r="C58" s="6"/>
      <c r="D58" s="32"/>
      <c r="E58" s="21"/>
      <c r="F58" s="9"/>
      <c r="G58" s="31"/>
      <c r="H58" s="31"/>
      <c r="I58" s="9"/>
      <c r="J58" s="9"/>
      <c r="K58" s="24" t="str">
        <f t="shared" si="7"/>
        <v/>
      </c>
      <c r="L58" s="24" t="str">
        <f t="shared" si="8"/>
        <v/>
      </c>
      <c r="M58" s="24" t="str">
        <f t="shared" si="9"/>
        <v/>
      </c>
      <c r="N58" s="10" t="str">
        <f>[1]Profile!$B$2</f>
        <v>700101-1</v>
      </c>
      <c r="O58" s="11" t="e">
        <f>#REF!</f>
        <v>#REF!</v>
      </c>
      <c r="P58" s="1" t="str">
        <f t="shared" si="3"/>
        <v>0</v>
      </c>
      <c r="Q58" s="1" t="str">
        <f t="shared" si="4"/>
        <v>0</v>
      </c>
      <c r="R58" s="1" t="e">
        <f>ROUND(VLOOKUP($P58,[1]age!$A$2:$M$457,2,FALSE),1)</f>
        <v>#N/A</v>
      </c>
      <c r="S58" s="1" t="e">
        <f>ROUND(VLOOKUP($P58,[1]age!$A$2:$M$457,3,FALSE),1)</f>
        <v>#N/A</v>
      </c>
      <c r="T58" s="1" t="e">
        <f>ROUND(VLOOKUP($P58,[1]age!$A$2:$M$457,4,FALSE),1)</f>
        <v>#N/A</v>
      </c>
      <c r="U58" s="1" t="e">
        <f>ROUND(VLOOKUP($P58,[1]age!$A$2:$M$457,5,FALSE),1)</f>
        <v>#N/A</v>
      </c>
      <c r="V58" s="1" t="e">
        <f>ROUND(VLOOKUP($P58,[1]age!$A$2:$M$457,6,FALSE),1)</f>
        <v>#N/A</v>
      </c>
      <c r="W58" s="1" t="e">
        <f>ROUND(VLOOKUP($P58,[1]age!$A$2:$M$457,7,FALSE),1)</f>
        <v>#N/A</v>
      </c>
      <c r="X58" s="1" t="e">
        <f>ROUND(VLOOKUP($P58,[1]age!$A$2:$M$457,8,FALSE),1)</f>
        <v>#N/A</v>
      </c>
      <c r="Y58" s="1" t="e">
        <f>ROUND(VLOOKUP($P58,[1]age!$A$2:$M$457,9,FALSE),1)</f>
        <v>#N/A</v>
      </c>
      <c r="Z58" s="1" t="e">
        <f>ROUND(VLOOKUP($P58,[1]age!$A$2:$M$457,10,FALSE),1)</f>
        <v>#N/A</v>
      </c>
      <c r="AA58" s="1" t="e">
        <f>ROUND(VLOOKUP($P58,[1]age!$A$2:$M$457,11,FALSE),1)</f>
        <v>#N/A</v>
      </c>
      <c r="AB58" s="1" t="e">
        <f>ROUND(VLOOKUP($P58,[1]age!$A$2:$M$457,12,FALSE),1)</f>
        <v>#N/A</v>
      </c>
      <c r="AC58" s="1" t="e">
        <f>ROUND(VLOOKUP($P58,[1]age!$A$2:$M$457,13,FALSE),1)</f>
        <v>#N/A</v>
      </c>
      <c r="AD58" s="1" t="e">
        <f>ROUND(VLOOKUP($Q58,[1]ht!$A$2:$H$253,2,FALSE),1)</f>
        <v>#N/A</v>
      </c>
      <c r="AE58" s="1" t="e">
        <f>ROUND(VLOOKUP($Q58,[1]ht!$A$2:$H$253,3,FALSE),1)</f>
        <v>#N/A</v>
      </c>
      <c r="AF58" s="1" t="e">
        <f>ROUND(VLOOKUP($Q58,[1]ht!$A$2:$H$253,4,FALSE),1)</f>
        <v>#N/A</v>
      </c>
      <c r="AG58" s="1" t="e">
        <f>ROUND(VLOOKUP($Q58,[1]ht!$A$2:$H$253,5,FALSE),1)</f>
        <v>#N/A</v>
      </c>
      <c r="AH58" s="1" t="e">
        <f>ROUND(VLOOKUP($Q58,[1]ht!$A$2:$H$253,6,FALSE),1)</f>
        <v>#N/A</v>
      </c>
      <c r="AI58" s="1" t="e">
        <f>ROUND(VLOOKUP($Q58,[1]ht!$A$2:$H$253,7,FALSE),1)</f>
        <v>#N/A</v>
      </c>
      <c r="AJ58" s="1" t="e">
        <f>ROUND(VLOOKUP($Q58,[1]ht!$A$2:$H$253,8,FALSE),1)</f>
        <v>#N/A</v>
      </c>
    </row>
    <row r="59" spans="1:36">
      <c r="A59" s="5">
        <v>54</v>
      </c>
      <c r="B59" s="6"/>
      <c r="C59" s="6"/>
      <c r="D59" s="32"/>
      <c r="E59" s="21"/>
      <c r="F59" s="9"/>
      <c r="G59" s="31"/>
      <c r="H59" s="31"/>
      <c r="I59" s="9"/>
      <c r="J59" s="9"/>
      <c r="K59" s="24" t="str">
        <f t="shared" si="7"/>
        <v/>
      </c>
      <c r="L59" s="24" t="str">
        <f t="shared" si="8"/>
        <v/>
      </c>
      <c r="M59" s="24" t="str">
        <f t="shared" si="9"/>
        <v/>
      </c>
      <c r="N59" s="10" t="str">
        <f>[1]Profile!$B$2</f>
        <v>700101-1</v>
      </c>
      <c r="O59" s="11" t="e">
        <f>#REF!</f>
        <v>#REF!</v>
      </c>
      <c r="P59" s="1" t="str">
        <f t="shared" si="3"/>
        <v>0</v>
      </c>
      <c r="Q59" s="1" t="str">
        <f t="shared" si="4"/>
        <v>0</v>
      </c>
      <c r="R59" s="1" t="e">
        <f>ROUND(VLOOKUP($P59,[1]age!$A$2:$M$457,2,FALSE),1)</f>
        <v>#N/A</v>
      </c>
      <c r="S59" s="1" t="e">
        <f>ROUND(VLOOKUP($P59,[1]age!$A$2:$M$457,3,FALSE),1)</f>
        <v>#N/A</v>
      </c>
      <c r="T59" s="1" t="e">
        <f>ROUND(VLOOKUP($P59,[1]age!$A$2:$M$457,4,FALSE),1)</f>
        <v>#N/A</v>
      </c>
      <c r="U59" s="1" t="e">
        <f>ROUND(VLOOKUP($P59,[1]age!$A$2:$M$457,5,FALSE),1)</f>
        <v>#N/A</v>
      </c>
      <c r="V59" s="1" t="e">
        <f>ROUND(VLOOKUP($P59,[1]age!$A$2:$M$457,6,FALSE),1)</f>
        <v>#N/A</v>
      </c>
      <c r="W59" s="1" t="e">
        <f>ROUND(VLOOKUP($P59,[1]age!$A$2:$M$457,7,FALSE),1)</f>
        <v>#N/A</v>
      </c>
      <c r="X59" s="1" t="e">
        <f>ROUND(VLOOKUP($P59,[1]age!$A$2:$M$457,8,FALSE),1)</f>
        <v>#N/A</v>
      </c>
      <c r="Y59" s="1" t="e">
        <f>ROUND(VLOOKUP($P59,[1]age!$A$2:$M$457,9,FALSE),1)</f>
        <v>#N/A</v>
      </c>
      <c r="Z59" s="1" t="e">
        <f>ROUND(VLOOKUP($P59,[1]age!$A$2:$M$457,10,FALSE),1)</f>
        <v>#N/A</v>
      </c>
      <c r="AA59" s="1" t="e">
        <f>ROUND(VLOOKUP($P59,[1]age!$A$2:$M$457,11,FALSE),1)</f>
        <v>#N/A</v>
      </c>
      <c r="AB59" s="1" t="e">
        <f>ROUND(VLOOKUP($P59,[1]age!$A$2:$M$457,12,FALSE),1)</f>
        <v>#N/A</v>
      </c>
      <c r="AC59" s="1" t="e">
        <f>ROUND(VLOOKUP($P59,[1]age!$A$2:$M$457,13,FALSE),1)</f>
        <v>#N/A</v>
      </c>
      <c r="AD59" s="1" t="e">
        <f>ROUND(VLOOKUP($Q59,[1]ht!$A$2:$H$253,2,FALSE),1)</f>
        <v>#N/A</v>
      </c>
      <c r="AE59" s="1" t="e">
        <f>ROUND(VLOOKUP($Q59,[1]ht!$A$2:$H$253,3,FALSE),1)</f>
        <v>#N/A</v>
      </c>
      <c r="AF59" s="1" t="e">
        <f>ROUND(VLOOKUP($Q59,[1]ht!$A$2:$H$253,4,FALSE),1)</f>
        <v>#N/A</v>
      </c>
      <c r="AG59" s="1" t="e">
        <f>ROUND(VLOOKUP($Q59,[1]ht!$A$2:$H$253,5,FALSE),1)</f>
        <v>#N/A</v>
      </c>
      <c r="AH59" s="1" t="e">
        <f>ROUND(VLOOKUP($Q59,[1]ht!$A$2:$H$253,6,FALSE),1)</f>
        <v>#N/A</v>
      </c>
      <c r="AI59" s="1" t="e">
        <f>ROUND(VLOOKUP($Q59,[1]ht!$A$2:$H$253,7,FALSE),1)</f>
        <v>#N/A</v>
      </c>
      <c r="AJ59" s="1" t="e">
        <f>ROUND(VLOOKUP($Q59,[1]ht!$A$2:$H$253,8,FALSE),1)</f>
        <v>#N/A</v>
      </c>
    </row>
    <row r="60" spans="1:36">
      <c r="A60" s="5">
        <v>55</v>
      </c>
      <c r="B60" s="6"/>
      <c r="C60" s="6"/>
      <c r="D60" s="32"/>
      <c r="E60" s="21"/>
      <c r="F60" s="9"/>
      <c r="G60" s="31"/>
      <c r="H60" s="31"/>
      <c r="I60" s="9"/>
      <c r="J60" s="9"/>
      <c r="K60" s="24" t="str">
        <f t="shared" si="7"/>
        <v/>
      </c>
      <c r="L60" s="24" t="str">
        <f t="shared" si="8"/>
        <v/>
      </c>
      <c r="M60" s="24" t="str">
        <f t="shared" si="9"/>
        <v/>
      </c>
      <c r="N60" s="10" t="str">
        <f>[1]Profile!$B$2</f>
        <v>700101-1</v>
      </c>
      <c r="O60" s="11" t="e">
        <f>#REF!</f>
        <v>#REF!</v>
      </c>
      <c r="P60" s="1" t="str">
        <f t="shared" si="3"/>
        <v>0</v>
      </c>
      <c r="Q60" s="1" t="str">
        <f t="shared" si="4"/>
        <v>0</v>
      </c>
      <c r="R60" s="1" t="e">
        <f>ROUND(VLOOKUP($P60,[1]age!$A$2:$M$457,2,FALSE),1)</f>
        <v>#N/A</v>
      </c>
      <c r="S60" s="1" t="e">
        <f>ROUND(VLOOKUP($P60,[1]age!$A$2:$M$457,3,FALSE),1)</f>
        <v>#N/A</v>
      </c>
      <c r="T60" s="1" t="e">
        <f>ROUND(VLOOKUP($P60,[1]age!$A$2:$M$457,4,FALSE),1)</f>
        <v>#N/A</v>
      </c>
      <c r="U60" s="1" t="e">
        <f>ROUND(VLOOKUP($P60,[1]age!$A$2:$M$457,5,FALSE),1)</f>
        <v>#N/A</v>
      </c>
      <c r="V60" s="1" t="e">
        <f>ROUND(VLOOKUP($P60,[1]age!$A$2:$M$457,6,FALSE),1)</f>
        <v>#N/A</v>
      </c>
      <c r="W60" s="1" t="e">
        <f>ROUND(VLOOKUP($P60,[1]age!$A$2:$M$457,7,FALSE),1)</f>
        <v>#N/A</v>
      </c>
      <c r="X60" s="1" t="e">
        <f>ROUND(VLOOKUP($P60,[1]age!$A$2:$M$457,8,FALSE),1)</f>
        <v>#N/A</v>
      </c>
      <c r="Y60" s="1" t="e">
        <f>ROUND(VLOOKUP($P60,[1]age!$A$2:$M$457,9,FALSE),1)</f>
        <v>#N/A</v>
      </c>
      <c r="Z60" s="1" t="e">
        <f>ROUND(VLOOKUP($P60,[1]age!$A$2:$M$457,10,FALSE),1)</f>
        <v>#N/A</v>
      </c>
      <c r="AA60" s="1" t="e">
        <f>ROUND(VLOOKUP($P60,[1]age!$A$2:$M$457,11,FALSE),1)</f>
        <v>#N/A</v>
      </c>
      <c r="AB60" s="1" t="e">
        <f>ROUND(VLOOKUP($P60,[1]age!$A$2:$M$457,12,FALSE),1)</f>
        <v>#N/A</v>
      </c>
      <c r="AC60" s="1" t="e">
        <f>ROUND(VLOOKUP($P60,[1]age!$A$2:$M$457,13,FALSE),1)</f>
        <v>#N/A</v>
      </c>
      <c r="AD60" s="1" t="e">
        <f>ROUND(VLOOKUP($Q60,[1]ht!$A$2:$H$253,2,FALSE),1)</f>
        <v>#N/A</v>
      </c>
      <c r="AE60" s="1" t="e">
        <f>ROUND(VLOOKUP($Q60,[1]ht!$A$2:$H$253,3,FALSE),1)</f>
        <v>#N/A</v>
      </c>
      <c r="AF60" s="1" t="e">
        <f>ROUND(VLOOKUP($Q60,[1]ht!$A$2:$H$253,4,FALSE),1)</f>
        <v>#N/A</v>
      </c>
      <c r="AG60" s="1" t="e">
        <f>ROUND(VLOOKUP($Q60,[1]ht!$A$2:$H$253,5,FALSE),1)</f>
        <v>#N/A</v>
      </c>
      <c r="AH60" s="1" t="e">
        <f>ROUND(VLOOKUP($Q60,[1]ht!$A$2:$H$253,6,FALSE),1)</f>
        <v>#N/A</v>
      </c>
      <c r="AI60" s="1" t="e">
        <f>ROUND(VLOOKUP($Q60,[1]ht!$A$2:$H$253,7,FALSE),1)</f>
        <v>#N/A</v>
      </c>
      <c r="AJ60" s="1" t="e">
        <f>ROUND(VLOOKUP($Q60,[1]ht!$A$2:$H$253,8,FALSE),1)</f>
        <v>#N/A</v>
      </c>
    </row>
    <row r="61" spans="1:36">
      <c r="A61" s="5">
        <v>56</v>
      </c>
      <c r="B61" s="6"/>
      <c r="C61" s="6"/>
      <c r="D61" s="32"/>
      <c r="E61" s="21"/>
      <c r="F61" s="9"/>
      <c r="G61" s="31"/>
      <c r="H61" s="31"/>
      <c r="I61" s="9"/>
      <c r="J61" s="9"/>
      <c r="K61" s="24" t="str">
        <f t="shared" si="7"/>
        <v/>
      </c>
      <c r="L61" s="24" t="str">
        <f t="shared" si="8"/>
        <v/>
      </c>
      <c r="M61" s="24" t="str">
        <f t="shared" si="9"/>
        <v/>
      </c>
      <c r="N61" s="10" t="str">
        <f>[1]Profile!$B$2</f>
        <v>700101-1</v>
      </c>
      <c r="O61" s="11" t="e">
        <f>#REF!</f>
        <v>#REF!</v>
      </c>
      <c r="P61" s="1" t="str">
        <f t="shared" si="3"/>
        <v>0</v>
      </c>
      <c r="Q61" s="1" t="str">
        <f t="shared" si="4"/>
        <v>0</v>
      </c>
      <c r="R61" s="1" t="e">
        <f>ROUND(VLOOKUP($P61,[1]age!$A$2:$M$457,2,FALSE),1)</f>
        <v>#N/A</v>
      </c>
      <c r="S61" s="1" t="e">
        <f>ROUND(VLOOKUP($P61,[1]age!$A$2:$M$457,3,FALSE),1)</f>
        <v>#N/A</v>
      </c>
      <c r="T61" s="1" t="e">
        <f>ROUND(VLOOKUP($P61,[1]age!$A$2:$M$457,4,FALSE),1)</f>
        <v>#N/A</v>
      </c>
      <c r="U61" s="1" t="e">
        <f>ROUND(VLOOKUP($P61,[1]age!$A$2:$M$457,5,FALSE),1)</f>
        <v>#N/A</v>
      </c>
      <c r="V61" s="1" t="e">
        <f>ROUND(VLOOKUP($P61,[1]age!$A$2:$M$457,6,FALSE),1)</f>
        <v>#N/A</v>
      </c>
      <c r="W61" s="1" t="e">
        <f>ROUND(VLOOKUP($P61,[1]age!$A$2:$M$457,7,FALSE),1)</f>
        <v>#N/A</v>
      </c>
      <c r="X61" s="1" t="e">
        <f>ROUND(VLOOKUP($P61,[1]age!$A$2:$M$457,8,FALSE),1)</f>
        <v>#N/A</v>
      </c>
      <c r="Y61" s="1" t="e">
        <f>ROUND(VLOOKUP($P61,[1]age!$A$2:$M$457,9,FALSE),1)</f>
        <v>#N/A</v>
      </c>
      <c r="Z61" s="1" t="e">
        <f>ROUND(VLOOKUP($P61,[1]age!$A$2:$M$457,10,FALSE),1)</f>
        <v>#N/A</v>
      </c>
      <c r="AA61" s="1" t="e">
        <f>ROUND(VLOOKUP($P61,[1]age!$A$2:$M$457,11,FALSE),1)</f>
        <v>#N/A</v>
      </c>
      <c r="AB61" s="1" t="e">
        <f>ROUND(VLOOKUP($P61,[1]age!$A$2:$M$457,12,FALSE),1)</f>
        <v>#N/A</v>
      </c>
      <c r="AC61" s="1" t="e">
        <f>ROUND(VLOOKUP($P61,[1]age!$A$2:$M$457,13,FALSE),1)</f>
        <v>#N/A</v>
      </c>
      <c r="AD61" s="1" t="e">
        <f>ROUND(VLOOKUP($Q61,[1]ht!$A$2:$H$253,2,FALSE),1)</f>
        <v>#N/A</v>
      </c>
      <c r="AE61" s="1" t="e">
        <f>ROUND(VLOOKUP($Q61,[1]ht!$A$2:$H$253,3,FALSE),1)</f>
        <v>#N/A</v>
      </c>
      <c r="AF61" s="1" t="e">
        <f>ROUND(VLOOKUP($Q61,[1]ht!$A$2:$H$253,4,FALSE),1)</f>
        <v>#N/A</v>
      </c>
      <c r="AG61" s="1" t="e">
        <f>ROUND(VLOOKUP($Q61,[1]ht!$A$2:$H$253,5,FALSE),1)</f>
        <v>#N/A</v>
      </c>
      <c r="AH61" s="1" t="e">
        <f>ROUND(VLOOKUP($Q61,[1]ht!$A$2:$H$253,6,FALSE),1)</f>
        <v>#N/A</v>
      </c>
      <c r="AI61" s="1" t="e">
        <f>ROUND(VLOOKUP($Q61,[1]ht!$A$2:$H$253,7,FALSE),1)</f>
        <v>#N/A</v>
      </c>
      <c r="AJ61" s="1" t="e">
        <f>ROUND(VLOOKUP($Q61,[1]ht!$A$2:$H$253,8,FALSE),1)</f>
        <v>#N/A</v>
      </c>
    </row>
    <row r="62" spans="1:36">
      <c r="A62" s="5">
        <v>57</v>
      </c>
      <c r="B62" s="6"/>
      <c r="C62" s="6"/>
      <c r="D62" s="32"/>
      <c r="E62" s="21"/>
      <c r="F62" s="9"/>
      <c r="G62" s="31"/>
      <c r="H62" s="31"/>
      <c r="I62" s="9"/>
      <c r="J62" s="9"/>
      <c r="K62" s="24" t="str">
        <f t="shared" si="7"/>
        <v/>
      </c>
      <c r="L62" s="24" t="str">
        <f t="shared" si="8"/>
        <v/>
      </c>
      <c r="M62" s="24" t="str">
        <f t="shared" si="9"/>
        <v/>
      </c>
      <c r="N62" s="10" t="str">
        <f>[1]Profile!$B$2</f>
        <v>700101-1</v>
      </c>
      <c r="O62" s="11" t="e">
        <f>#REF!</f>
        <v>#REF!</v>
      </c>
      <c r="P62" s="1" t="str">
        <f t="shared" si="3"/>
        <v>0</v>
      </c>
      <c r="Q62" s="1" t="str">
        <f t="shared" si="4"/>
        <v>0</v>
      </c>
      <c r="R62" s="1" t="e">
        <f>ROUND(VLOOKUP($P62,[1]age!$A$2:$M$457,2,FALSE),1)</f>
        <v>#N/A</v>
      </c>
      <c r="S62" s="1" t="e">
        <f>ROUND(VLOOKUP($P62,[1]age!$A$2:$M$457,3,FALSE),1)</f>
        <v>#N/A</v>
      </c>
      <c r="T62" s="1" t="e">
        <f>ROUND(VLOOKUP($P62,[1]age!$A$2:$M$457,4,FALSE),1)</f>
        <v>#N/A</v>
      </c>
      <c r="U62" s="1" t="e">
        <f>ROUND(VLOOKUP($P62,[1]age!$A$2:$M$457,5,FALSE),1)</f>
        <v>#N/A</v>
      </c>
      <c r="V62" s="1" t="e">
        <f>ROUND(VLOOKUP($P62,[1]age!$A$2:$M$457,6,FALSE),1)</f>
        <v>#N/A</v>
      </c>
      <c r="W62" s="1" t="e">
        <f>ROUND(VLOOKUP($P62,[1]age!$A$2:$M$457,7,FALSE),1)</f>
        <v>#N/A</v>
      </c>
      <c r="X62" s="1" t="e">
        <f>ROUND(VLOOKUP($P62,[1]age!$A$2:$M$457,8,FALSE),1)</f>
        <v>#N/A</v>
      </c>
      <c r="Y62" s="1" t="e">
        <f>ROUND(VLOOKUP($P62,[1]age!$A$2:$M$457,9,FALSE),1)</f>
        <v>#N/A</v>
      </c>
      <c r="Z62" s="1" t="e">
        <f>ROUND(VLOOKUP($P62,[1]age!$A$2:$M$457,10,FALSE),1)</f>
        <v>#N/A</v>
      </c>
      <c r="AA62" s="1" t="e">
        <f>ROUND(VLOOKUP($P62,[1]age!$A$2:$M$457,11,FALSE),1)</f>
        <v>#N/A</v>
      </c>
      <c r="AB62" s="1" t="e">
        <f>ROUND(VLOOKUP($P62,[1]age!$A$2:$M$457,12,FALSE),1)</f>
        <v>#N/A</v>
      </c>
      <c r="AC62" s="1" t="e">
        <f>ROUND(VLOOKUP($P62,[1]age!$A$2:$M$457,13,FALSE),1)</f>
        <v>#N/A</v>
      </c>
      <c r="AD62" s="1" t="e">
        <f>ROUND(VLOOKUP($Q62,[1]ht!$A$2:$H$253,2,FALSE),1)</f>
        <v>#N/A</v>
      </c>
      <c r="AE62" s="1" t="e">
        <f>ROUND(VLOOKUP($Q62,[1]ht!$A$2:$H$253,3,FALSE),1)</f>
        <v>#N/A</v>
      </c>
      <c r="AF62" s="1" t="e">
        <f>ROUND(VLOOKUP($Q62,[1]ht!$A$2:$H$253,4,FALSE),1)</f>
        <v>#N/A</v>
      </c>
      <c r="AG62" s="1" t="e">
        <f>ROUND(VLOOKUP($Q62,[1]ht!$A$2:$H$253,5,FALSE),1)</f>
        <v>#N/A</v>
      </c>
      <c r="AH62" s="1" t="e">
        <f>ROUND(VLOOKUP($Q62,[1]ht!$A$2:$H$253,6,FALSE),1)</f>
        <v>#N/A</v>
      </c>
      <c r="AI62" s="1" t="e">
        <f>ROUND(VLOOKUP($Q62,[1]ht!$A$2:$H$253,7,FALSE),1)</f>
        <v>#N/A</v>
      </c>
      <c r="AJ62" s="1" t="e">
        <f>ROUND(VLOOKUP($Q62,[1]ht!$A$2:$H$253,8,FALSE),1)</f>
        <v>#N/A</v>
      </c>
    </row>
    <row r="63" spans="1:36">
      <c r="A63" s="5">
        <v>58</v>
      </c>
      <c r="B63" s="6"/>
      <c r="C63" s="6"/>
      <c r="D63" s="32"/>
      <c r="E63" s="21"/>
      <c r="F63" s="9"/>
      <c r="G63" s="31"/>
      <c r="H63" s="31"/>
      <c r="I63" s="9"/>
      <c r="J63" s="9"/>
      <c r="K63" s="24" t="str">
        <f t="shared" si="7"/>
        <v/>
      </c>
      <c r="L63" s="24" t="str">
        <f t="shared" si="8"/>
        <v/>
      </c>
      <c r="M63" s="24" t="str">
        <f t="shared" si="9"/>
        <v/>
      </c>
      <c r="N63" s="10" t="str">
        <f>[1]Profile!$B$2</f>
        <v>700101-1</v>
      </c>
      <c r="O63" s="11" t="e">
        <f>#REF!</f>
        <v>#REF!</v>
      </c>
      <c r="P63" s="1" t="str">
        <f t="shared" si="3"/>
        <v>0</v>
      </c>
      <c r="Q63" s="1" t="str">
        <f t="shared" si="4"/>
        <v>0</v>
      </c>
      <c r="R63" s="1" t="e">
        <f>ROUND(VLOOKUP($P63,[1]age!$A$2:$M$457,2,FALSE),1)</f>
        <v>#N/A</v>
      </c>
      <c r="S63" s="1" t="e">
        <f>ROUND(VLOOKUP($P63,[1]age!$A$2:$M$457,3,FALSE),1)</f>
        <v>#N/A</v>
      </c>
      <c r="T63" s="1" t="e">
        <f>ROUND(VLOOKUP($P63,[1]age!$A$2:$M$457,4,FALSE),1)</f>
        <v>#N/A</v>
      </c>
      <c r="U63" s="1" t="e">
        <f>ROUND(VLOOKUP($P63,[1]age!$A$2:$M$457,5,FALSE),1)</f>
        <v>#N/A</v>
      </c>
      <c r="V63" s="1" t="e">
        <f>ROUND(VLOOKUP($P63,[1]age!$A$2:$M$457,6,FALSE),1)</f>
        <v>#N/A</v>
      </c>
      <c r="W63" s="1" t="e">
        <f>ROUND(VLOOKUP($P63,[1]age!$A$2:$M$457,7,FALSE),1)</f>
        <v>#N/A</v>
      </c>
      <c r="X63" s="1" t="e">
        <f>ROUND(VLOOKUP($P63,[1]age!$A$2:$M$457,8,FALSE),1)</f>
        <v>#N/A</v>
      </c>
      <c r="Y63" s="1" t="e">
        <f>ROUND(VLOOKUP($P63,[1]age!$A$2:$M$457,9,FALSE),1)</f>
        <v>#N/A</v>
      </c>
      <c r="Z63" s="1" t="e">
        <f>ROUND(VLOOKUP($P63,[1]age!$A$2:$M$457,10,FALSE),1)</f>
        <v>#N/A</v>
      </c>
      <c r="AA63" s="1" t="e">
        <f>ROUND(VLOOKUP($P63,[1]age!$A$2:$M$457,11,FALSE),1)</f>
        <v>#N/A</v>
      </c>
      <c r="AB63" s="1" t="e">
        <f>ROUND(VLOOKUP($P63,[1]age!$A$2:$M$457,12,FALSE),1)</f>
        <v>#N/A</v>
      </c>
      <c r="AC63" s="1" t="e">
        <f>ROUND(VLOOKUP($P63,[1]age!$A$2:$M$457,13,FALSE),1)</f>
        <v>#N/A</v>
      </c>
      <c r="AD63" s="1" t="e">
        <f>ROUND(VLOOKUP($Q63,[1]ht!$A$2:$H$253,2,FALSE),1)</f>
        <v>#N/A</v>
      </c>
      <c r="AE63" s="1" t="e">
        <f>ROUND(VLOOKUP($Q63,[1]ht!$A$2:$H$253,3,FALSE),1)</f>
        <v>#N/A</v>
      </c>
      <c r="AF63" s="1" t="e">
        <f>ROUND(VLOOKUP($Q63,[1]ht!$A$2:$H$253,4,FALSE),1)</f>
        <v>#N/A</v>
      </c>
      <c r="AG63" s="1" t="e">
        <f>ROUND(VLOOKUP($Q63,[1]ht!$A$2:$H$253,5,FALSE),1)</f>
        <v>#N/A</v>
      </c>
      <c r="AH63" s="1" t="e">
        <f>ROUND(VLOOKUP($Q63,[1]ht!$A$2:$H$253,6,FALSE),1)</f>
        <v>#N/A</v>
      </c>
      <c r="AI63" s="1" t="e">
        <f>ROUND(VLOOKUP($Q63,[1]ht!$A$2:$H$253,7,FALSE),1)</f>
        <v>#N/A</v>
      </c>
      <c r="AJ63" s="1" t="e">
        <f>ROUND(VLOOKUP($Q63,[1]ht!$A$2:$H$253,8,FALSE),1)</f>
        <v>#N/A</v>
      </c>
    </row>
    <row r="64" spans="1:36">
      <c r="A64" s="5">
        <v>59</v>
      </c>
      <c r="B64" s="6"/>
      <c r="C64" s="6"/>
      <c r="D64" s="32"/>
      <c r="E64" s="21"/>
      <c r="F64" s="9"/>
      <c r="G64" s="31"/>
      <c r="H64" s="31"/>
      <c r="I64" s="9"/>
      <c r="J64" s="9"/>
      <c r="K64" s="24" t="str">
        <f t="shared" si="7"/>
        <v/>
      </c>
      <c r="L64" s="24" t="str">
        <f t="shared" si="8"/>
        <v/>
      </c>
      <c r="M64" s="24" t="str">
        <f t="shared" si="9"/>
        <v/>
      </c>
      <c r="N64" s="10" t="str">
        <f>[1]Profile!$B$2</f>
        <v>700101-1</v>
      </c>
      <c r="O64" s="11" t="e">
        <f>#REF!</f>
        <v>#REF!</v>
      </c>
      <c r="P64" s="1" t="str">
        <f t="shared" si="3"/>
        <v>0</v>
      </c>
      <c r="Q64" s="1" t="str">
        <f t="shared" si="4"/>
        <v>0</v>
      </c>
      <c r="R64" s="1" t="e">
        <f>ROUND(VLOOKUP($P64,[1]age!$A$2:$M$457,2,FALSE),1)</f>
        <v>#N/A</v>
      </c>
      <c r="S64" s="1" t="e">
        <f>ROUND(VLOOKUP($P64,[1]age!$A$2:$M$457,3,FALSE),1)</f>
        <v>#N/A</v>
      </c>
      <c r="T64" s="1" t="e">
        <f>ROUND(VLOOKUP($P64,[1]age!$A$2:$M$457,4,FALSE),1)</f>
        <v>#N/A</v>
      </c>
      <c r="U64" s="1" t="e">
        <f>ROUND(VLOOKUP($P64,[1]age!$A$2:$M$457,5,FALSE),1)</f>
        <v>#N/A</v>
      </c>
      <c r="V64" s="1" t="e">
        <f>ROUND(VLOOKUP($P64,[1]age!$A$2:$M$457,6,FALSE),1)</f>
        <v>#N/A</v>
      </c>
      <c r="W64" s="1" t="e">
        <f>ROUND(VLOOKUP($P64,[1]age!$A$2:$M$457,7,FALSE),1)</f>
        <v>#N/A</v>
      </c>
      <c r="X64" s="1" t="e">
        <f>ROUND(VLOOKUP($P64,[1]age!$A$2:$M$457,8,FALSE),1)</f>
        <v>#N/A</v>
      </c>
      <c r="Y64" s="1" t="e">
        <f>ROUND(VLOOKUP($P64,[1]age!$A$2:$M$457,9,FALSE),1)</f>
        <v>#N/A</v>
      </c>
      <c r="Z64" s="1" t="e">
        <f>ROUND(VLOOKUP($P64,[1]age!$A$2:$M$457,10,FALSE),1)</f>
        <v>#N/A</v>
      </c>
      <c r="AA64" s="1" t="e">
        <f>ROUND(VLOOKUP($P64,[1]age!$A$2:$M$457,11,FALSE),1)</f>
        <v>#N/A</v>
      </c>
      <c r="AB64" s="1" t="e">
        <f>ROUND(VLOOKUP($P64,[1]age!$A$2:$M$457,12,FALSE),1)</f>
        <v>#N/A</v>
      </c>
      <c r="AC64" s="1" t="e">
        <f>ROUND(VLOOKUP($P64,[1]age!$A$2:$M$457,13,FALSE),1)</f>
        <v>#N/A</v>
      </c>
      <c r="AD64" s="1" t="e">
        <f>ROUND(VLOOKUP($Q64,[1]ht!$A$2:$H$253,2,FALSE),1)</f>
        <v>#N/A</v>
      </c>
      <c r="AE64" s="1" t="e">
        <f>ROUND(VLOOKUP($Q64,[1]ht!$A$2:$H$253,3,FALSE),1)</f>
        <v>#N/A</v>
      </c>
      <c r="AF64" s="1" t="e">
        <f>ROUND(VLOOKUP($Q64,[1]ht!$A$2:$H$253,4,FALSE),1)</f>
        <v>#N/A</v>
      </c>
      <c r="AG64" s="1" t="e">
        <f>ROUND(VLOOKUP($Q64,[1]ht!$A$2:$H$253,5,FALSE),1)</f>
        <v>#N/A</v>
      </c>
      <c r="AH64" s="1" t="e">
        <f>ROUND(VLOOKUP($Q64,[1]ht!$A$2:$H$253,6,FALSE),1)</f>
        <v>#N/A</v>
      </c>
      <c r="AI64" s="1" t="e">
        <f>ROUND(VLOOKUP($Q64,[1]ht!$A$2:$H$253,7,FALSE),1)</f>
        <v>#N/A</v>
      </c>
      <c r="AJ64" s="1" t="e">
        <f>ROUND(VLOOKUP($Q64,[1]ht!$A$2:$H$253,8,FALSE),1)</f>
        <v>#N/A</v>
      </c>
    </row>
    <row r="65" spans="1:36">
      <c r="A65" s="5">
        <v>60</v>
      </c>
      <c r="B65" s="6"/>
      <c r="C65" s="6"/>
      <c r="D65" s="32"/>
      <c r="E65" s="21"/>
      <c r="F65" s="9"/>
      <c r="G65" s="31"/>
      <c r="H65" s="31"/>
      <c r="I65" s="9"/>
      <c r="J65" s="9"/>
      <c r="K65" s="24" t="str">
        <f t="shared" si="7"/>
        <v/>
      </c>
      <c r="L65" s="24" t="str">
        <f t="shared" si="8"/>
        <v/>
      </c>
      <c r="M65" s="24" t="str">
        <f t="shared" si="9"/>
        <v/>
      </c>
      <c r="N65" s="10" t="str">
        <f>[1]Profile!$B$2</f>
        <v>700101-1</v>
      </c>
      <c r="O65" s="11" t="e">
        <f>#REF!</f>
        <v>#REF!</v>
      </c>
      <c r="P65" s="1" t="str">
        <f t="shared" si="3"/>
        <v>0</v>
      </c>
      <c r="Q65" s="1" t="str">
        <f t="shared" si="4"/>
        <v>0</v>
      </c>
      <c r="R65" s="1" t="e">
        <f>ROUND(VLOOKUP($P65,[1]age!$A$2:$M$457,2,FALSE),1)</f>
        <v>#N/A</v>
      </c>
      <c r="S65" s="1" t="e">
        <f>ROUND(VLOOKUP($P65,[1]age!$A$2:$M$457,3,FALSE),1)</f>
        <v>#N/A</v>
      </c>
      <c r="T65" s="1" t="e">
        <f>ROUND(VLOOKUP($P65,[1]age!$A$2:$M$457,4,FALSE),1)</f>
        <v>#N/A</v>
      </c>
      <c r="U65" s="1" t="e">
        <f>ROUND(VLOOKUP($P65,[1]age!$A$2:$M$457,5,FALSE),1)</f>
        <v>#N/A</v>
      </c>
      <c r="V65" s="1" t="e">
        <f>ROUND(VLOOKUP($P65,[1]age!$A$2:$M$457,6,FALSE),1)</f>
        <v>#N/A</v>
      </c>
      <c r="W65" s="1" t="e">
        <f>ROUND(VLOOKUP($P65,[1]age!$A$2:$M$457,7,FALSE),1)</f>
        <v>#N/A</v>
      </c>
      <c r="X65" s="1" t="e">
        <f>ROUND(VLOOKUP($P65,[1]age!$A$2:$M$457,8,FALSE),1)</f>
        <v>#N/A</v>
      </c>
      <c r="Y65" s="1" t="e">
        <f>ROUND(VLOOKUP($P65,[1]age!$A$2:$M$457,9,FALSE),1)</f>
        <v>#N/A</v>
      </c>
      <c r="Z65" s="1" t="e">
        <f>ROUND(VLOOKUP($P65,[1]age!$A$2:$M$457,10,FALSE),1)</f>
        <v>#N/A</v>
      </c>
      <c r="AA65" s="1" t="e">
        <f>ROUND(VLOOKUP($P65,[1]age!$A$2:$M$457,11,FALSE),1)</f>
        <v>#N/A</v>
      </c>
      <c r="AB65" s="1" t="e">
        <f>ROUND(VLOOKUP($P65,[1]age!$A$2:$M$457,12,FALSE),1)</f>
        <v>#N/A</v>
      </c>
      <c r="AC65" s="1" t="e">
        <f>ROUND(VLOOKUP($P65,[1]age!$A$2:$M$457,13,FALSE),1)</f>
        <v>#N/A</v>
      </c>
      <c r="AD65" s="1" t="e">
        <f>ROUND(VLOOKUP($Q65,[1]ht!$A$2:$H$253,2,FALSE),1)</f>
        <v>#N/A</v>
      </c>
      <c r="AE65" s="1" t="e">
        <f>ROUND(VLOOKUP($Q65,[1]ht!$A$2:$H$253,3,FALSE),1)</f>
        <v>#N/A</v>
      </c>
      <c r="AF65" s="1" t="e">
        <f>ROUND(VLOOKUP($Q65,[1]ht!$A$2:$H$253,4,FALSE),1)</f>
        <v>#N/A</v>
      </c>
      <c r="AG65" s="1" t="e">
        <f>ROUND(VLOOKUP($Q65,[1]ht!$A$2:$H$253,5,FALSE),1)</f>
        <v>#N/A</v>
      </c>
      <c r="AH65" s="1" t="e">
        <f>ROUND(VLOOKUP($Q65,[1]ht!$A$2:$H$253,6,FALSE),1)</f>
        <v>#N/A</v>
      </c>
      <c r="AI65" s="1" t="e">
        <f>ROUND(VLOOKUP($Q65,[1]ht!$A$2:$H$253,7,FALSE),1)</f>
        <v>#N/A</v>
      </c>
      <c r="AJ65" s="1" t="e">
        <f>ROUND(VLOOKUP($Q65,[1]ht!$A$2:$H$253,8,FALSE),1)</f>
        <v>#N/A</v>
      </c>
    </row>
    <row r="66" spans="1:36">
      <c r="A66" s="5">
        <v>61</v>
      </c>
      <c r="B66" s="6"/>
      <c r="C66" s="6"/>
      <c r="D66" s="32"/>
      <c r="E66" s="21"/>
      <c r="F66" s="9"/>
      <c r="G66" s="31"/>
      <c r="H66" s="31"/>
      <c r="I66" s="9"/>
      <c r="J66" s="9"/>
      <c r="K66" s="24" t="str">
        <f t="shared" si="7"/>
        <v/>
      </c>
      <c r="L66" s="24" t="str">
        <f t="shared" si="8"/>
        <v/>
      </c>
      <c r="M66" s="24" t="str">
        <f t="shared" si="9"/>
        <v/>
      </c>
      <c r="N66" s="10" t="str">
        <f>[1]Profile!$B$2</f>
        <v>700101-1</v>
      </c>
      <c r="O66" s="11" t="e">
        <f>#REF!</f>
        <v>#REF!</v>
      </c>
      <c r="P66" s="1" t="str">
        <f t="shared" si="3"/>
        <v>0</v>
      </c>
      <c r="Q66" s="1" t="str">
        <f t="shared" si="4"/>
        <v>0</v>
      </c>
      <c r="R66" s="1" t="e">
        <f>ROUND(VLOOKUP($P66,[1]age!$A$2:$M$457,2,FALSE),1)</f>
        <v>#N/A</v>
      </c>
      <c r="S66" s="1" t="e">
        <f>ROUND(VLOOKUP($P66,[1]age!$A$2:$M$457,3,FALSE),1)</f>
        <v>#N/A</v>
      </c>
      <c r="T66" s="1" t="e">
        <f>ROUND(VLOOKUP($P66,[1]age!$A$2:$M$457,4,FALSE),1)</f>
        <v>#N/A</v>
      </c>
      <c r="U66" s="1" t="e">
        <f>ROUND(VLOOKUP($P66,[1]age!$A$2:$M$457,5,FALSE),1)</f>
        <v>#N/A</v>
      </c>
      <c r="V66" s="1" t="e">
        <f>ROUND(VLOOKUP($P66,[1]age!$A$2:$M$457,6,FALSE),1)</f>
        <v>#N/A</v>
      </c>
      <c r="W66" s="1" t="e">
        <f>ROUND(VLOOKUP($P66,[1]age!$A$2:$M$457,7,FALSE),1)</f>
        <v>#N/A</v>
      </c>
      <c r="X66" s="1" t="e">
        <f>ROUND(VLOOKUP($P66,[1]age!$A$2:$M$457,8,FALSE),1)</f>
        <v>#N/A</v>
      </c>
      <c r="Y66" s="1" t="e">
        <f>ROUND(VLOOKUP($P66,[1]age!$A$2:$M$457,9,FALSE),1)</f>
        <v>#N/A</v>
      </c>
      <c r="Z66" s="1" t="e">
        <f>ROUND(VLOOKUP($P66,[1]age!$A$2:$M$457,10,FALSE),1)</f>
        <v>#N/A</v>
      </c>
      <c r="AA66" s="1" t="e">
        <f>ROUND(VLOOKUP($P66,[1]age!$A$2:$M$457,11,FALSE),1)</f>
        <v>#N/A</v>
      </c>
      <c r="AB66" s="1" t="e">
        <f>ROUND(VLOOKUP($P66,[1]age!$A$2:$M$457,12,FALSE),1)</f>
        <v>#N/A</v>
      </c>
      <c r="AC66" s="1" t="e">
        <f>ROUND(VLOOKUP($P66,[1]age!$A$2:$M$457,13,FALSE),1)</f>
        <v>#N/A</v>
      </c>
      <c r="AD66" s="1" t="e">
        <f>ROUND(VLOOKUP($Q66,[1]ht!$A$2:$H$253,2,FALSE),1)</f>
        <v>#N/A</v>
      </c>
      <c r="AE66" s="1" t="e">
        <f>ROUND(VLOOKUP($Q66,[1]ht!$A$2:$H$253,3,FALSE),1)</f>
        <v>#N/A</v>
      </c>
      <c r="AF66" s="1" t="e">
        <f>ROUND(VLOOKUP($Q66,[1]ht!$A$2:$H$253,4,FALSE),1)</f>
        <v>#N/A</v>
      </c>
      <c r="AG66" s="1" t="e">
        <f>ROUND(VLOOKUP($Q66,[1]ht!$A$2:$H$253,5,FALSE),1)</f>
        <v>#N/A</v>
      </c>
      <c r="AH66" s="1" t="e">
        <f>ROUND(VLOOKUP($Q66,[1]ht!$A$2:$H$253,6,FALSE),1)</f>
        <v>#N/A</v>
      </c>
      <c r="AI66" s="1" t="e">
        <f>ROUND(VLOOKUP($Q66,[1]ht!$A$2:$H$253,7,FALSE),1)</f>
        <v>#N/A</v>
      </c>
      <c r="AJ66" s="1" t="e">
        <f>ROUND(VLOOKUP($Q66,[1]ht!$A$2:$H$253,8,FALSE),1)</f>
        <v>#N/A</v>
      </c>
    </row>
    <row r="67" spans="1:36">
      <c r="A67" s="5">
        <v>62</v>
      </c>
      <c r="B67" s="6"/>
      <c r="C67" s="6"/>
      <c r="D67" s="32"/>
      <c r="E67" s="21"/>
      <c r="F67" s="9"/>
      <c r="G67" s="31"/>
      <c r="H67" s="31"/>
      <c r="I67" s="9"/>
      <c r="J67" s="9"/>
      <c r="K67" s="24" t="str">
        <f t="shared" si="7"/>
        <v/>
      </c>
      <c r="L67" s="24" t="str">
        <f t="shared" si="8"/>
        <v/>
      </c>
      <c r="M67" s="24" t="str">
        <f t="shared" si="9"/>
        <v/>
      </c>
      <c r="N67" s="10" t="str">
        <f>[1]Profile!$B$2</f>
        <v>700101-1</v>
      </c>
      <c r="O67" s="11" t="e">
        <f>#REF!</f>
        <v>#REF!</v>
      </c>
      <c r="P67" s="1" t="str">
        <f t="shared" si="3"/>
        <v>0</v>
      </c>
      <c r="Q67" s="1" t="str">
        <f t="shared" si="4"/>
        <v>0</v>
      </c>
      <c r="R67" s="1" t="e">
        <f>ROUND(VLOOKUP($P67,[1]age!$A$2:$M$457,2,FALSE),1)</f>
        <v>#N/A</v>
      </c>
      <c r="S67" s="1" t="e">
        <f>ROUND(VLOOKUP($P67,[1]age!$A$2:$M$457,3,FALSE),1)</f>
        <v>#N/A</v>
      </c>
      <c r="T67" s="1" t="e">
        <f>ROUND(VLOOKUP($P67,[1]age!$A$2:$M$457,4,FALSE),1)</f>
        <v>#N/A</v>
      </c>
      <c r="U67" s="1" t="e">
        <f>ROUND(VLOOKUP($P67,[1]age!$A$2:$M$457,5,FALSE),1)</f>
        <v>#N/A</v>
      </c>
      <c r="V67" s="1" t="e">
        <f>ROUND(VLOOKUP($P67,[1]age!$A$2:$M$457,6,FALSE),1)</f>
        <v>#N/A</v>
      </c>
      <c r="W67" s="1" t="e">
        <f>ROUND(VLOOKUP($P67,[1]age!$A$2:$M$457,7,FALSE),1)</f>
        <v>#N/A</v>
      </c>
      <c r="X67" s="1" t="e">
        <f>ROUND(VLOOKUP($P67,[1]age!$A$2:$M$457,8,FALSE),1)</f>
        <v>#N/A</v>
      </c>
      <c r="Y67" s="1" t="e">
        <f>ROUND(VLOOKUP($P67,[1]age!$A$2:$M$457,9,FALSE),1)</f>
        <v>#N/A</v>
      </c>
      <c r="Z67" s="1" t="e">
        <f>ROUND(VLOOKUP($P67,[1]age!$A$2:$M$457,10,FALSE),1)</f>
        <v>#N/A</v>
      </c>
      <c r="AA67" s="1" t="e">
        <f>ROUND(VLOOKUP($P67,[1]age!$A$2:$M$457,11,FALSE),1)</f>
        <v>#N/A</v>
      </c>
      <c r="AB67" s="1" t="e">
        <f>ROUND(VLOOKUP($P67,[1]age!$A$2:$M$457,12,FALSE),1)</f>
        <v>#N/A</v>
      </c>
      <c r="AC67" s="1" t="e">
        <f>ROUND(VLOOKUP($P67,[1]age!$A$2:$M$457,13,FALSE),1)</f>
        <v>#N/A</v>
      </c>
      <c r="AD67" s="1" t="e">
        <f>ROUND(VLOOKUP($Q67,[1]ht!$A$2:$H$253,2,FALSE),1)</f>
        <v>#N/A</v>
      </c>
      <c r="AE67" s="1" t="e">
        <f>ROUND(VLOOKUP($Q67,[1]ht!$A$2:$H$253,3,FALSE),1)</f>
        <v>#N/A</v>
      </c>
      <c r="AF67" s="1" t="e">
        <f>ROUND(VLOOKUP($Q67,[1]ht!$A$2:$H$253,4,FALSE),1)</f>
        <v>#N/A</v>
      </c>
      <c r="AG67" s="1" t="e">
        <f>ROUND(VLOOKUP($Q67,[1]ht!$A$2:$H$253,5,FALSE),1)</f>
        <v>#N/A</v>
      </c>
      <c r="AH67" s="1" t="e">
        <f>ROUND(VLOOKUP($Q67,[1]ht!$A$2:$H$253,6,FALSE),1)</f>
        <v>#N/A</v>
      </c>
      <c r="AI67" s="1" t="e">
        <f>ROUND(VLOOKUP($Q67,[1]ht!$A$2:$H$253,7,FALSE),1)</f>
        <v>#N/A</v>
      </c>
      <c r="AJ67" s="1" t="e">
        <f>ROUND(VLOOKUP($Q67,[1]ht!$A$2:$H$253,8,FALSE),1)</f>
        <v>#N/A</v>
      </c>
    </row>
    <row r="68" spans="1:36">
      <c r="A68" s="5">
        <v>63</v>
      </c>
      <c r="B68" s="6"/>
      <c r="C68" s="6"/>
      <c r="D68" s="32"/>
      <c r="E68" s="21"/>
      <c r="F68" s="9"/>
      <c r="G68" s="31"/>
      <c r="H68" s="31"/>
      <c r="I68" s="9"/>
      <c r="J68" s="9"/>
      <c r="K68" s="24" t="str">
        <f t="shared" si="7"/>
        <v/>
      </c>
      <c r="L68" s="24" t="str">
        <f t="shared" si="8"/>
        <v/>
      </c>
      <c r="M68" s="24" t="str">
        <f t="shared" si="9"/>
        <v/>
      </c>
      <c r="N68" s="10" t="str">
        <f>[1]Profile!$B$2</f>
        <v>700101-1</v>
      </c>
      <c r="O68" s="11" t="e">
        <f>#REF!</f>
        <v>#REF!</v>
      </c>
      <c r="P68" s="1" t="str">
        <f t="shared" si="3"/>
        <v>0</v>
      </c>
      <c r="Q68" s="1" t="str">
        <f t="shared" si="4"/>
        <v>0</v>
      </c>
      <c r="R68" s="1" t="e">
        <f>ROUND(VLOOKUP($P68,[1]age!$A$2:$M$457,2,FALSE),1)</f>
        <v>#N/A</v>
      </c>
      <c r="S68" s="1" t="e">
        <f>ROUND(VLOOKUP($P68,[1]age!$A$2:$M$457,3,FALSE),1)</f>
        <v>#N/A</v>
      </c>
      <c r="T68" s="1" t="e">
        <f>ROUND(VLOOKUP($P68,[1]age!$A$2:$M$457,4,FALSE),1)</f>
        <v>#N/A</v>
      </c>
      <c r="U68" s="1" t="e">
        <f>ROUND(VLOOKUP($P68,[1]age!$A$2:$M$457,5,FALSE),1)</f>
        <v>#N/A</v>
      </c>
      <c r="V68" s="1" t="e">
        <f>ROUND(VLOOKUP($P68,[1]age!$A$2:$M$457,6,FALSE),1)</f>
        <v>#N/A</v>
      </c>
      <c r="W68" s="1" t="e">
        <f>ROUND(VLOOKUP($P68,[1]age!$A$2:$M$457,7,FALSE),1)</f>
        <v>#N/A</v>
      </c>
      <c r="X68" s="1" t="e">
        <f>ROUND(VLOOKUP($P68,[1]age!$A$2:$M$457,8,FALSE),1)</f>
        <v>#N/A</v>
      </c>
      <c r="Y68" s="1" t="e">
        <f>ROUND(VLOOKUP($P68,[1]age!$A$2:$M$457,9,FALSE),1)</f>
        <v>#N/A</v>
      </c>
      <c r="Z68" s="1" t="e">
        <f>ROUND(VLOOKUP($P68,[1]age!$A$2:$M$457,10,FALSE),1)</f>
        <v>#N/A</v>
      </c>
      <c r="AA68" s="1" t="e">
        <f>ROUND(VLOOKUP($P68,[1]age!$A$2:$M$457,11,FALSE),1)</f>
        <v>#N/A</v>
      </c>
      <c r="AB68" s="1" t="e">
        <f>ROUND(VLOOKUP($P68,[1]age!$A$2:$M$457,12,FALSE),1)</f>
        <v>#N/A</v>
      </c>
      <c r="AC68" s="1" t="e">
        <f>ROUND(VLOOKUP($P68,[1]age!$A$2:$M$457,13,FALSE),1)</f>
        <v>#N/A</v>
      </c>
      <c r="AD68" s="1" t="e">
        <f>ROUND(VLOOKUP($Q68,[1]ht!$A$2:$H$253,2,FALSE),1)</f>
        <v>#N/A</v>
      </c>
      <c r="AE68" s="1" t="e">
        <f>ROUND(VLOOKUP($Q68,[1]ht!$A$2:$H$253,3,FALSE),1)</f>
        <v>#N/A</v>
      </c>
      <c r="AF68" s="1" t="e">
        <f>ROUND(VLOOKUP($Q68,[1]ht!$A$2:$H$253,4,FALSE),1)</f>
        <v>#N/A</v>
      </c>
      <c r="AG68" s="1" t="e">
        <f>ROUND(VLOOKUP($Q68,[1]ht!$A$2:$H$253,5,FALSE),1)</f>
        <v>#N/A</v>
      </c>
      <c r="AH68" s="1" t="e">
        <f>ROUND(VLOOKUP($Q68,[1]ht!$A$2:$H$253,6,FALSE),1)</f>
        <v>#N/A</v>
      </c>
      <c r="AI68" s="1" t="e">
        <f>ROUND(VLOOKUP($Q68,[1]ht!$A$2:$H$253,7,FALSE),1)</f>
        <v>#N/A</v>
      </c>
      <c r="AJ68" s="1" t="e">
        <f>ROUND(VLOOKUP($Q68,[1]ht!$A$2:$H$253,8,FALSE),1)</f>
        <v>#N/A</v>
      </c>
    </row>
    <row r="69" spans="1:36">
      <c r="A69" s="5">
        <v>64</v>
      </c>
      <c r="B69" s="6"/>
      <c r="C69" s="6"/>
      <c r="D69" s="32"/>
      <c r="E69" s="21"/>
      <c r="F69" s="9"/>
      <c r="G69" s="31"/>
      <c r="H69" s="31"/>
      <c r="I69" s="9"/>
      <c r="J69" s="9"/>
      <c r="K69" s="24" t="str">
        <f t="shared" si="7"/>
        <v/>
      </c>
      <c r="L69" s="24" t="str">
        <f t="shared" si="8"/>
        <v/>
      </c>
      <c r="M69" s="24" t="str">
        <f t="shared" si="9"/>
        <v/>
      </c>
      <c r="N69" s="10" t="str">
        <f>[1]Profile!$B$2</f>
        <v>700101-1</v>
      </c>
      <c r="O69" s="11" t="e">
        <f>#REF!</f>
        <v>#REF!</v>
      </c>
      <c r="P69" s="1" t="str">
        <f t="shared" si="3"/>
        <v>0</v>
      </c>
      <c r="Q69" s="1" t="str">
        <f t="shared" si="4"/>
        <v>0</v>
      </c>
      <c r="R69" s="1" t="e">
        <f>ROUND(VLOOKUP($P69,[1]age!$A$2:$M$457,2,FALSE),1)</f>
        <v>#N/A</v>
      </c>
      <c r="S69" s="1" t="e">
        <f>ROUND(VLOOKUP($P69,[1]age!$A$2:$M$457,3,FALSE),1)</f>
        <v>#N/A</v>
      </c>
      <c r="T69" s="1" t="e">
        <f>ROUND(VLOOKUP($P69,[1]age!$A$2:$M$457,4,FALSE),1)</f>
        <v>#N/A</v>
      </c>
      <c r="U69" s="1" t="e">
        <f>ROUND(VLOOKUP($P69,[1]age!$A$2:$M$457,5,FALSE),1)</f>
        <v>#N/A</v>
      </c>
      <c r="V69" s="1" t="e">
        <f>ROUND(VLOOKUP($P69,[1]age!$A$2:$M$457,6,FALSE),1)</f>
        <v>#N/A</v>
      </c>
      <c r="W69" s="1" t="e">
        <f>ROUND(VLOOKUP($P69,[1]age!$A$2:$M$457,7,FALSE),1)</f>
        <v>#N/A</v>
      </c>
      <c r="X69" s="1" t="e">
        <f>ROUND(VLOOKUP($P69,[1]age!$A$2:$M$457,8,FALSE),1)</f>
        <v>#N/A</v>
      </c>
      <c r="Y69" s="1" t="e">
        <f>ROUND(VLOOKUP($P69,[1]age!$A$2:$M$457,9,FALSE),1)</f>
        <v>#N/A</v>
      </c>
      <c r="Z69" s="1" t="e">
        <f>ROUND(VLOOKUP($P69,[1]age!$A$2:$M$457,10,FALSE),1)</f>
        <v>#N/A</v>
      </c>
      <c r="AA69" s="1" t="e">
        <f>ROUND(VLOOKUP($P69,[1]age!$A$2:$M$457,11,FALSE),1)</f>
        <v>#N/A</v>
      </c>
      <c r="AB69" s="1" t="e">
        <f>ROUND(VLOOKUP($P69,[1]age!$A$2:$M$457,12,FALSE),1)</f>
        <v>#N/A</v>
      </c>
      <c r="AC69" s="1" t="e">
        <f>ROUND(VLOOKUP($P69,[1]age!$A$2:$M$457,13,FALSE),1)</f>
        <v>#N/A</v>
      </c>
      <c r="AD69" s="1" t="e">
        <f>ROUND(VLOOKUP($Q69,[1]ht!$A$2:$H$253,2,FALSE),1)</f>
        <v>#N/A</v>
      </c>
      <c r="AE69" s="1" t="e">
        <f>ROUND(VLOOKUP($Q69,[1]ht!$A$2:$H$253,3,FALSE),1)</f>
        <v>#N/A</v>
      </c>
      <c r="AF69" s="1" t="e">
        <f>ROUND(VLOOKUP($Q69,[1]ht!$A$2:$H$253,4,FALSE),1)</f>
        <v>#N/A</v>
      </c>
      <c r="AG69" s="1" t="e">
        <f>ROUND(VLOOKUP($Q69,[1]ht!$A$2:$H$253,5,FALSE),1)</f>
        <v>#N/A</v>
      </c>
      <c r="AH69" s="1" t="e">
        <f>ROUND(VLOOKUP($Q69,[1]ht!$A$2:$H$253,6,FALSE),1)</f>
        <v>#N/A</v>
      </c>
      <c r="AI69" s="1" t="e">
        <f>ROUND(VLOOKUP($Q69,[1]ht!$A$2:$H$253,7,FALSE),1)</f>
        <v>#N/A</v>
      </c>
      <c r="AJ69" s="1" t="e">
        <f>ROUND(VLOOKUP($Q69,[1]ht!$A$2:$H$253,8,FALSE),1)</f>
        <v>#N/A</v>
      </c>
    </row>
    <row r="70" spans="1:36">
      <c r="A70" s="5">
        <v>65</v>
      </c>
      <c r="B70" s="6"/>
      <c r="C70" s="6"/>
      <c r="D70" s="32"/>
      <c r="E70" s="21"/>
      <c r="F70" s="9"/>
      <c r="G70" s="31"/>
      <c r="H70" s="31"/>
      <c r="I70" s="9"/>
      <c r="J70" s="9"/>
      <c r="K70" s="24" t="str">
        <f t="shared" ref="K70:K103" si="10">IF(I70=0,"",IF(I70&gt;W70,"น้ำหนักมากเกินเกณฑ์",IF(I70&gt;V70,"น้ำหนักค่อนข้างมาก",IF(I70&gt;=U70,"น้ำหนักตามเกณฑ์",IF(I70&gt;=T70,"น้ำหนักค่อนข้างน้อย","น้ำหนักน้อยกว่าเกณฑ์")))))</f>
        <v/>
      </c>
      <c r="L70" s="24" t="str">
        <f t="shared" ref="L70:L103" si="11">IF(J70=0,"",IF(J70&gt;AC70,"สูง",IF(J70&gt;AB70,"ค่อนข้างสูง",IF(J70&gt;=AA70,"ส่วนสูงตามเกณฑ์",IF(J70&gt;=Z70,"ค่อนข้างเตี้ย","เตี้ย")))))</f>
        <v/>
      </c>
      <c r="M70" s="24" t="str">
        <f t="shared" ref="M70:M103" si="12">IF(I70=0,"",IF(I70&gt;AJ70,"อ้วน",IF(I70&gt;AI70,"เริ่มอ้วน",IF(I70&gt;AH70,"ท้วม",IF(I70&gt;=AG70,"สมส่วน",IF(I70&gt;=AF70,"ค่อนข้างผอม","ผอม"))))))</f>
        <v/>
      </c>
      <c r="N70" s="10" t="str">
        <f>[1]Profile!$B$2</f>
        <v>700101-1</v>
      </c>
      <c r="O70" s="11" t="e">
        <f>#REF!</f>
        <v>#REF!</v>
      </c>
      <c r="P70" s="1" t="str">
        <f t="shared" ref="P70:P103" si="13">CONCATENATE(F70,G70*12+H70)</f>
        <v>0</v>
      </c>
      <c r="Q70" s="1" t="str">
        <f t="shared" ref="Q70:Q103" si="14">CONCATENATE(F70,ROUND(J70,0))</f>
        <v>0</v>
      </c>
      <c r="R70" s="1" t="e">
        <f>ROUND(VLOOKUP($P70,[1]age!$A$2:$M$457,2,FALSE),1)</f>
        <v>#N/A</v>
      </c>
      <c r="S70" s="1" t="e">
        <f>ROUND(VLOOKUP($P70,[1]age!$A$2:$M$457,3,FALSE),1)</f>
        <v>#N/A</v>
      </c>
      <c r="T70" s="1" t="e">
        <f>ROUND(VLOOKUP($P70,[1]age!$A$2:$M$457,4,FALSE),1)</f>
        <v>#N/A</v>
      </c>
      <c r="U70" s="1" t="e">
        <f>ROUND(VLOOKUP($P70,[1]age!$A$2:$M$457,5,FALSE),1)</f>
        <v>#N/A</v>
      </c>
      <c r="V70" s="1" t="e">
        <f>ROUND(VLOOKUP($P70,[1]age!$A$2:$M$457,6,FALSE),1)</f>
        <v>#N/A</v>
      </c>
      <c r="W70" s="1" t="e">
        <f>ROUND(VLOOKUP($P70,[1]age!$A$2:$M$457,7,FALSE),1)</f>
        <v>#N/A</v>
      </c>
      <c r="X70" s="1" t="e">
        <f>ROUND(VLOOKUP($P70,[1]age!$A$2:$M$457,8,FALSE),1)</f>
        <v>#N/A</v>
      </c>
      <c r="Y70" s="1" t="e">
        <f>ROUND(VLOOKUP($P70,[1]age!$A$2:$M$457,9,FALSE),1)</f>
        <v>#N/A</v>
      </c>
      <c r="Z70" s="1" t="e">
        <f>ROUND(VLOOKUP($P70,[1]age!$A$2:$M$457,10,FALSE),1)</f>
        <v>#N/A</v>
      </c>
      <c r="AA70" s="1" t="e">
        <f>ROUND(VLOOKUP($P70,[1]age!$A$2:$M$457,11,FALSE),1)</f>
        <v>#N/A</v>
      </c>
      <c r="AB70" s="1" t="e">
        <f>ROUND(VLOOKUP($P70,[1]age!$A$2:$M$457,12,FALSE),1)</f>
        <v>#N/A</v>
      </c>
      <c r="AC70" s="1" t="e">
        <f>ROUND(VLOOKUP($P70,[1]age!$A$2:$M$457,13,FALSE),1)</f>
        <v>#N/A</v>
      </c>
      <c r="AD70" s="1" t="e">
        <f>ROUND(VLOOKUP($Q70,[1]ht!$A$2:$H$253,2,FALSE),1)</f>
        <v>#N/A</v>
      </c>
      <c r="AE70" s="1" t="e">
        <f>ROUND(VLOOKUP($Q70,[1]ht!$A$2:$H$253,3,FALSE),1)</f>
        <v>#N/A</v>
      </c>
      <c r="AF70" s="1" t="e">
        <f>ROUND(VLOOKUP($Q70,[1]ht!$A$2:$H$253,4,FALSE),1)</f>
        <v>#N/A</v>
      </c>
      <c r="AG70" s="1" t="e">
        <f>ROUND(VLOOKUP($Q70,[1]ht!$A$2:$H$253,5,FALSE),1)</f>
        <v>#N/A</v>
      </c>
      <c r="AH70" s="1" t="e">
        <f>ROUND(VLOOKUP($Q70,[1]ht!$A$2:$H$253,6,FALSE),1)</f>
        <v>#N/A</v>
      </c>
      <c r="AI70" s="1" t="e">
        <f>ROUND(VLOOKUP($Q70,[1]ht!$A$2:$H$253,7,FALSE),1)</f>
        <v>#N/A</v>
      </c>
      <c r="AJ70" s="1" t="e">
        <f>ROUND(VLOOKUP($Q70,[1]ht!$A$2:$H$253,8,FALSE),1)</f>
        <v>#N/A</v>
      </c>
    </row>
    <row r="71" spans="1:36">
      <c r="A71" s="5">
        <v>66</v>
      </c>
      <c r="B71" s="6"/>
      <c r="C71" s="6"/>
      <c r="D71" s="32"/>
      <c r="E71" s="21"/>
      <c r="F71" s="9"/>
      <c r="G71" s="31"/>
      <c r="H71" s="31"/>
      <c r="I71" s="9"/>
      <c r="J71" s="9"/>
      <c r="K71" s="24" t="str">
        <f t="shared" si="10"/>
        <v/>
      </c>
      <c r="L71" s="24" t="str">
        <f t="shared" si="11"/>
        <v/>
      </c>
      <c r="M71" s="24" t="str">
        <f t="shared" si="12"/>
        <v/>
      </c>
      <c r="N71" s="10" t="str">
        <f>[1]Profile!$B$2</f>
        <v>700101-1</v>
      </c>
      <c r="O71" s="11" t="e">
        <f>#REF!</f>
        <v>#REF!</v>
      </c>
      <c r="P71" s="1" t="str">
        <f t="shared" si="13"/>
        <v>0</v>
      </c>
      <c r="Q71" s="1" t="str">
        <f t="shared" si="14"/>
        <v>0</v>
      </c>
      <c r="R71" s="1" t="e">
        <f>ROUND(VLOOKUP($P71,[1]age!$A$2:$M$457,2,FALSE),1)</f>
        <v>#N/A</v>
      </c>
      <c r="S71" s="1" t="e">
        <f>ROUND(VLOOKUP($P71,[1]age!$A$2:$M$457,3,FALSE),1)</f>
        <v>#N/A</v>
      </c>
      <c r="T71" s="1" t="e">
        <f>ROUND(VLOOKUP($P71,[1]age!$A$2:$M$457,4,FALSE),1)</f>
        <v>#N/A</v>
      </c>
      <c r="U71" s="1" t="e">
        <f>ROUND(VLOOKUP($P71,[1]age!$A$2:$M$457,5,FALSE),1)</f>
        <v>#N/A</v>
      </c>
      <c r="V71" s="1" t="e">
        <f>ROUND(VLOOKUP($P71,[1]age!$A$2:$M$457,6,FALSE),1)</f>
        <v>#N/A</v>
      </c>
      <c r="W71" s="1" t="e">
        <f>ROUND(VLOOKUP($P71,[1]age!$A$2:$M$457,7,FALSE),1)</f>
        <v>#N/A</v>
      </c>
      <c r="X71" s="1" t="e">
        <f>ROUND(VLOOKUP($P71,[1]age!$A$2:$M$457,8,FALSE),1)</f>
        <v>#N/A</v>
      </c>
      <c r="Y71" s="1" t="e">
        <f>ROUND(VLOOKUP($P71,[1]age!$A$2:$M$457,9,FALSE),1)</f>
        <v>#N/A</v>
      </c>
      <c r="Z71" s="1" t="e">
        <f>ROUND(VLOOKUP($P71,[1]age!$A$2:$M$457,10,FALSE),1)</f>
        <v>#N/A</v>
      </c>
      <c r="AA71" s="1" t="e">
        <f>ROUND(VLOOKUP($P71,[1]age!$A$2:$M$457,11,FALSE),1)</f>
        <v>#N/A</v>
      </c>
      <c r="AB71" s="1" t="e">
        <f>ROUND(VLOOKUP($P71,[1]age!$A$2:$M$457,12,FALSE),1)</f>
        <v>#N/A</v>
      </c>
      <c r="AC71" s="1" t="e">
        <f>ROUND(VLOOKUP($P71,[1]age!$A$2:$M$457,13,FALSE),1)</f>
        <v>#N/A</v>
      </c>
      <c r="AD71" s="1" t="e">
        <f>ROUND(VLOOKUP($Q71,[1]ht!$A$2:$H$253,2,FALSE),1)</f>
        <v>#N/A</v>
      </c>
      <c r="AE71" s="1" t="e">
        <f>ROUND(VLOOKUP($Q71,[1]ht!$A$2:$H$253,3,FALSE),1)</f>
        <v>#N/A</v>
      </c>
      <c r="AF71" s="1" t="e">
        <f>ROUND(VLOOKUP($Q71,[1]ht!$A$2:$H$253,4,FALSE),1)</f>
        <v>#N/A</v>
      </c>
      <c r="AG71" s="1" t="e">
        <f>ROUND(VLOOKUP($Q71,[1]ht!$A$2:$H$253,5,FALSE),1)</f>
        <v>#N/A</v>
      </c>
      <c r="AH71" s="1" t="e">
        <f>ROUND(VLOOKUP($Q71,[1]ht!$A$2:$H$253,6,FALSE),1)</f>
        <v>#N/A</v>
      </c>
      <c r="AI71" s="1" t="e">
        <f>ROUND(VLOOKUP($Q71,[1]ht!$A$2:$H$253,7,FALSE),1)</f>
        <v>#N/A</v>
      </c>
      <c r="AJ71" s="1" t="e">
        <f>ROUND(VLOOKUP($Q71,[1]ht!$A$2:$H$253,8,FALSE),1)</f>
        <v>#N/A</v>
      </c>
    </row>
    <row r="72" spans="1:36">
      <c r="A72" s="5">
        <v>67</v>
      </c>
      <c r="B72" s="6"/>
      <c r="C72" s="6"/>
      <c r="D72" s="32"/>
      <c r="E72" s="21"/>
      <c r="F72" s="9"/>
      <c r="G72" s="31"/>
      <c r="H72" s="31"/>
      <c r="I72" s="9"/>
      <c r="J72" s="9"/>
      <c r="K72" s="24" t="str">
        <f t="shared" si="10"/>
        <v/>
      </c>
      <c r="L72" s="24" t="str">
        <f t="shared" si="11"/>
        <v/>
      </c>
      <c r="M72" s="24" t="str">
        <f t="shared" si="12"/>
        <v/>
      </c>
      <c r="N72" s="10" t="str">
        <f>[1]Profile!$B$2</f>
        <v>700101-1</v>
      </c>
      <c r="O72" s="11" t="e">
        <f>#REF!</f>
        <v>#REF!</v>
      </c>
      <c r="P72" s="1" t="str">
        <f t="shared" si="13"/>
        <v>0</v>
      </c>
      <c r="Q72" s="1" t="str">
        <f t="shared" si="14"/>
        <v>0</v>
      </c>
      <c r="R72" s="1" t="e">
        <f>ROUND(VLOOKUP($P72,[1]age!$A$2:$M$457,2,FALSE),1)</f>
        <v>#N/A</v>
      </c>
      <c r="S72" s="1" t="e">
        <f>ROUND(VLOOKUP($P72,[1]age!$A$2:$M$457,3,FALSE),1)</f>
        <v>#N/A</v>
      </c>
      <c r="T72" s="1" t="e">
        <f>ROUND(VLOOKUP($P72,[1]age!$A$2:$M$457,4,FALSE),1)</f>
        <v>#N/A</v>
      </c>
      <c r="U72" s="1" t="e">
        <f>ROUND(VLOOKUP($P72,[1]age!$A$2:$M$457,5,FALSE),1)</f>
        <v>#N/A</v>
      </c>
      <c r="V72" s="1" t="e">
        <f>ROUND(VLOOKUP($P72,[1]age!$A$2:$M$457,6,FALSE),1)</f>
        <v>#N/A</v>
      </c>
      <c r="W72" s="1" t="e">
        <f>ROUND(VLOOKUP($P72,[1]age!$A$2:$M$457,7,FALSE),1)</f>
        <v>#N/A</v>
      </c>
      <c r="X72" s="1" t="e">
        <f>ROUND(VLOOKUP($P72,[1]age!$A$2:$M$457,8,FALSE),1)</f>
        <v>#N/A</v>
      </c>
      <c r="Y72" s="1" t="e">
        <f>ROUND(VLOOKUP($P72,[1]age!$A$2:$M$457,9,FALSE),1)</f>
        <v>#N/A</v>
      </c>
      <c r="Z72" s="1" t="e">
        <f>ROUND(VLOOKUP($P72,[1]age!$A$2:$M$457,10,FALSE),1)</f>
        <v>#N/A</v>
      </c>
      <c r="AA72" s="1" t="e">
        <f>ROUND(VLOOKUP($P72,[1]age!$A$2:$M$457,11,FALSE),1)</f>
        <v>#N/A</v>
      </c>
      <c r="AB72" s="1" t="e">
        <f>ROUND(VLOOKUP($P72,[1]age!$A$2:$M$457,12,FALSE),1)</f>
        <v>#N/A</v>
      </c>
      <c r="AC72" s="1" t="e">
        <f>ROUND(VLOOKUP($P72,[1]age!$A$2:$M$457,13,FALSE),1)</f>
        <v>#N/A</v>
      </c>
      <c r="AD72" s="1" t="e">
        <f>ROUND(VLOOKUP($Q72,[1]ht!$A$2:$H$253,2,FALSE),1)</f>
        <v>#N/A</v>
      </c>
      <c r="AE72" s="1" t="e">
        <f>ROUND(VLOOKUP($Q72,[1]ht!$A$2:$H$253,3,FALSE),1)</f>
        <v>#N/A</v>
      </c>
      <c r="AF72" s="1" t="e">
        <f>ROUND(VLOOKUP($Q72,[1]ht!$A$2:$H$253,4,FALSE),1)</f>
        <v>#N/A</v>
      </c>
      <c r="AG72" s="1" t="e">
        <f>ROUND(VLOOKUP($Q72,[1]ht!$A$2:$H$253,5,FALSE),1)</f>
        <v>#N/A</v>
      </c>
      <c r="AH72" s="1" t="e">
        <f>ROUND(VLOOKUP($Q72,[1]ht!$A$2:$H$253,6,FALSE),1)</f>
        <v>#N/A</v>
      </c>
      <c r="AI72" s="1" t="e">
        <f>ROUND(VLOOKUP($Q72,[1]ht!$A$2:$H$253,7,FALSE),1)</f>
        <v>#N/A</v>
      </c>
      <c r="AJ72" s="1" t="e">
        <f>ROUND(VLOOKUP($Q72,[1]ht!$A$2:$H$253,8,FALSE),1)</f>
        <v>#N/A</v>
      </c>
    </row>
    <row r="73" spans="1:36">
      <c r="A73" s="5">
        <v>68</v>
      </c>
      <c r="B73" s="6"/>
      <c r="C73" s="6"/>
      <c r="D73" s="32"/>
      <c r="E73" s="21"/>
      <c r="F73" s="9"/>
      <c r="G73" s="31"/>
      <c r="H73" s="31"/>
      <c r="I73" s="9"/>
      <c r="J73" s="9"/>
      <c r="K73" s="24" t="str">
        <f t="shared" si="10"/>
        <v/>
      </c>
      <c r="L73" s="24" t="str">
        <f t="shared" si="11"/>
        <v/>
      </c>
      <c r="M73" s="24" t="str">
        <f t="shared" si="12"/>
        <v/>
      </c>
      <c r="N73" s="10" t="str">
        <f>[1]Profile!$B$2</f>
        <v>700101-1</v>
      </c>
      <c r="O73" s="11" t="e">
        <f>#REF!</f>
        <v>#REF!</v>
      </c>
      <c r="P73" s="1" t="str">
        <f t="shared" si="13"/>
        <v>0</v>
      </c>
      <c r="Q73" s="1" t="str">
        <f t="shared" si="14"/>
        <v>0</v>
      </c>
      <c r="R73" s="1" t="e">
        <f>ROUND(VLOOKUP($P73,[1]age!$A$2:$M$457,2,FALSE),1)</f>
        <v>#N/A</v>
      </c>
      <c r="S73" s="1" t="e">
        <f>ROUND(VLOOKUP($P73,[1]age!$A$2:$M$457,3,FALSE),1)</f>
        <v>#N/A</v>
      </c>
      <c r="T73" s="1" t="e">
        <f>ROUND(VLOOKUP($P73,[1]age!$A$2:$M$457,4,FALSE),1)</f>
        <v>#N/A</v>
      </c>
      <c r="U73" s="1" t="e">
        <f>ROUND(VLOOKUP($P73,[1]age!$A$2:$M$457,5,FALSE),1)</f>
        <v>#N/A</v>
      </c>
      <c r="V73" s="1" t="e">
        <f>ROUND(VLOOKUP($P73,[1]age!$A$2:$M$457,6,FALSE),1)</f>
        <v>#N/A</v>
      </c>
      <c r="W73" s="1" t="e">
        <f>ROUND(VLOOKUP($P73,[1]age!$A$2:$M$457,7,FALSE),1)</f>
        <v>#N/A</v>
      </c>
      <c r="X73" s="1" t="e">
        <f>ROUND(VLOOKUP($P73,[1]age!$A$2:$M$457,8,FALSE),1)</f>
        <v>#N/A</v>
      </c>
      <c r="Y73" s="1" t="e">
        <f>ROUND(VLOOKUP($P73,[1]age!$A$2:$M$457,9,FALSE),1)</f>
        <v>#N/A</v>
      </c>
      <c r="Z73" s="1" t="e">
        <f>ROUND(VLOOKUP($P73,[1]age!$A$2:$M$457,10,FALSE),1)</f>
        <v>#N/A</v>
      </c>
      <c r="AA73" s="1" t="e">
        <f>ROUND(VLOOKUP($P73,[1]age!$A$2:$M$457,11,FALSE),1)</f>
        <v>#N/A</v>
      </c>
      <c r="AB73" s="1" t="e">
        <f>ROUND(VLOOKUP($P73,[1]age!$A$2:$M$457,12,FALSE),1)</f>
        <v>#N/A</v>
      </c>
      <c r="AC73" s="1" t="e">
        <f>ROUND(VLOOKUP($P73,[1]age!$A$2:$M$457,13,FALSE),1)</f>
        <v>#N/A</v>
      </c>
      <c r="AD73" s="1" t="e">
        <f>ROUND(VLOOKUP($Q73,[1]ht!$A$2:$H$253,2,FALSE),1)</f>
        <v>#N/A</v>
      </c>
      <c r="AE73" s="1" t="e">
        <f>ROUND(VLOOKUP($Q73,[1]ht!$A$2:$H$253,3,FALSE),1)</f>
        <v>#N/A</v>
      </c>
      <c r="AF73" s="1" t="e">
        <f>ROUND(VLOOKUP($Q73,[1]ht!$A$2:$H$253,4,FALSE),1)</f>
        <v>#N/A</v>
      </c>
      <c r="AG73" s="1" t="e">
        <f>ROUND(VLOOKUP($Q73,[1]ht!$A$2:$H$253,5,FALSE),1)</f>
        <v>#N/A</v>
      </c>
      <c r="AH73" s="1" t="e">
        <f>ROUND(VLOOKUP($Q73,[1]ht!$A$2:$H$253,6,FALSE),1)</f>
        <v>#N/A</v>
      </c>
      <c r="AI73" s="1" t="e">
        <f>ROUND(VLOOKUP($Q73,[1]ht!$A$2:$H$253,7,FALSE),1)</f>
        <v>#N/A</v>
      </c>
      <c r="AJ73" s="1" t="e">
        <f>ROUND(VLOOKUP($Q73,[1]ht!$A$2:$H$253,8,FALSE),1)</f>
        <v>#N/A</v>
      </c>
    </row>
    <row r="74" spans="1:36">
      <c r="A74" s="5">
        <v>69</v>
      </c>
      <c r="B74" s="6"/>
      <c r="C74" s="6"/>
      <c r="D74" s="32"/>
      <c r="E74" s="21"/>
      <c r="F74" s="9"/>
      <c r="G74" s="31"/>
      <c r="H74" s="31"/>
      <c r="I74" s="9"/>
      <c r="J74" s="9"/>
      <c r="K74" s="24" t="str">
        <f t="shared" si="10"/>
        <v/>
      </c>
      <c r="L74" s="24" t="str">
        <f t="shared" si="11"/>
        <v/>
      </c>
      <c r="M74" s="24" t="str">
        <f t="shared" si="12"/>
        <v/>
      </c>
      <c r="N74" s="10" t="str">
        <f>[1]Profile!$B$2</f>
        <v>700101-1</v>
      </c>
      <c r="O74" s="11" t="e">
        <f>#REF!</f>
        <v>#REF!</v>
      </c>
      <c r="P74" s="1" t="str">
        <f t="shared" si="13"/>
        <v>0</v>
      </c>
      <c r="Q74" s="1" t="str">
        <f t="shared" si="14"/>
        <v>0</v>
      </c>
      <c r="R74" s="1" t="e">
        <f>ROUND(VLOOKUP($P74,[1]age!$A$2:$M$457,2,FALSE),1)</f>
        <v>#N/A</v>
      </c>
      <c r="S74" s="1" t="e">
        <f>ROUND(VLOOKUP($P74,[1]age!$A$2:$M$457,3,FALSE),1)</f>
        <v>#N/A</v>
      </c>
      <c r="T74" s="1" t="e">
        <f>ROUND(VLOOKUP($P74,[1]age!$A$2:$M$457,4,FALSE),1)</f>
        <v>#N/A</v>
      </c>
      <c r="U74" s="1" t="e">
        <f>ROUND(VLOOKUP($P74,[1]age!$A$2:$M$457,5,FALSE),1)</f>
        <v>#N/A</v>
      </c>
      <c r="V74" s="1" t="e">
        <f>ROUND(VLOOKUP($P74,[1]age!$A$2:$M$457,6,FALSE),1)</f>
        <v>#N/A</v>
      </c>
      <c r="W74" s="1" t="e">
        <f>ROUND(VLOOKUP($P74,[1]age!$A$2:$M$457,7,FALSE),1)</f>
        <v>#N/A</v>
      </c>
      <c r="X74" s="1" t="e">
        <f>ROUND(VLOOKUP($P74,[1]age!$A$2:$M$457,8,FALSE),1)</f>
        <v>#N/A</v>
      </c>
      <c r="Y74" s="1" t="e">
        <f>ROUND(VLOOKUP($P74,[1]age!$A$2:$M$457,9,FALSE),1)</f>
        <v>#N/A</v>
      </c>
      <c r="Z74" s="1" t="e">
        <f>ROUND(VLOOKUP($P74,[1]age!$A$2:$M$457,10,FALSE),1)</f>
        <v>#N/A</v>
      </c>
      <c r="AA74" s="1" t="e">
        <f>ROUND(VLOOKUP($P74,[1]age!$A$2:$M$457,11,FALSE),1)</f>
        <v>#N/A</v>
      </c>
      <c r="AB74" s="1" t="e">
        <f>ROUND(VLOOKUP($P74,[1]age!$A$2:$M$457,12,FALSE),1)</f>
        <v>#N/A</v>
      </c>
      <c r="AC74" s="1" t="e">
        <f>ROUND(VLOOKUP($P74,[1]age!$A$2:$M$457,13,FALSE),1)</f>
        <v>#N/A</v>
      </c>
      <c r="AD74" s="1" t="e">
        <f>ROUND(VLOOKUP($Q74,[1]ht!$A$2:$H$253,2,FALSE),1)</f>
        <v>#N/A</v>
      </c>
      <c r="AE74" s="1" t="e">
        <f>ROUND(VLOOKUP($Q74,[1]ht!$A$2:$H$253,3,FALSE),1)</f>
        <v>#N/A</v>
      </c>
      <c r="AF74" s="1" t="e">
        <f>ROUND(VLOOKUP($Q74,[1]ht!$A$2:$H$253,4,FALSE),1)</f>
        <v>#N/A</v>
      </c>
      <c r="AG74" s="1" t="e">
        <f>ROUND(VLOOKUP($Q74,[1]ht!$A$2:$H$253,5,FALSE),1)</f>
        <v>#N/A</v>
      </c>
      <c r="AH74" s="1" t="e">
        <f>ROUND(VLOOKUP($Q74,[1]ht!$A$2:$H$253,6,FALSE),1)</f>
        <v>#N/A</v>
      </c>
      <c r="AI74" s="1" t="e">
        <f>ROUND(VLOOKUP($Q74,[1]ht!$A$2:$H$253,7,FALSE),1)</f>
        <v>#N/A</v>
      </c>
      <c r="AJ74" s="1" t="e">
        <f>ROUND(VLOOKUP($Q74,[1]ht!$A$2:$H$253,8,FALSE),1)</f>
        <v>#N/A</v>
      </c>
    </row>
    <row r="75" spans="1:36">
      <c r="A75" s="5">
        <v>70</v>
      </c>
      <c r="B75" s="6"/>
      <c r="C75" s="6"/>
      <c r="D75" s="32"/>
      <c r="E75" s="21"/>
      <c r="F75" s="9"/>
      <c r="G75" s="31"/>
      <c r="H75" s="31"/>
      <c r="I75" s="9"/>
      <c r="J75" s="9"/>
      <c r="K75" s="24" t="str">
        <f t="shared" si="10"/>
        <v/>
      </c>
      <c r="L75" s="24" t="str">
        <f t="shared" si="11"/>
        <v/>
      </c>
      <c r="M75" s="24" t="str">
        <f t="shared" si="12"/>
        <v/>
      </c>
      <c r="N75" s="10" t="str">
        <f>[1]Profile!$B$2</f>
        <v>700101-1</v>
      </c>
      <c r="O75" s="11" t="e">
        <f>#REF!</f>
        <v>#REF!</v>
      </c>
      <c r="P75" s="1" t="str">
        <f t="shared" si="13"/>
        <v>0</v>
      </c>
      <c r="Q75" s="1" t="str">
        <f t="shared" si="14"/>
        <v>0</v>
      </c>
      <c r="R75" s="1" t="e">
        <f>ROUND(VLOOKUP($P75,[1]age!$A$2:$M$457,2,FALSE),1)</f>
        <v>#N/A</v>
      </c>
      <c r="S75" s="1" t="e">
        <f>ROUND(VLOOKUP($P75,[1]age!$A$2:$M$457,3,FALSE),1)</f>
        <v>#N/A</v>
      </c>
      <c r="T75" s="1" t="e">
        <f>ROUND(VLOOKUP($P75,[1]age!$A$2:$M$457,4,FALSE),1)</f>
        <v>#N/A</v>
      </c>
      <c r="U75" s="1" t="e">
        <f>ROUND(VLOOKUP($P75,[1]age!$A$2:$M$457,5,FALSE),1)</f>
        <v>#N/A</v>
      </c>
      <c r="V75" s="1" t="e">
        <f>ROUND(VLOOKUP($P75,[1]age!$A$2:$M$457,6,FALSE),1)</f>
        <v>#N/A</v>
      </c>
      <c r="W75" s="1" t="e">
        <f>ROUND(VLOOKUP($P75,[1]age!$A$2:$M$457,7,FALSE),1)</f>
        <v>#N/A</v>
      </c>
      <c r="X75" s="1" t="e">
        <f>ROUND(VLOOKUP($P75,[1]age!$A$2:$M$457,8,FALSE),1)</f>
        <v>#N/A</v>
      </c>
      <c r="Y75" s="1" t="e">
        <f>ROUND(VLOOKUP($P75,[1]age!$A$2:$M$457,9,FALSE),1)</f>
        <v>#N/A</v>
      </c>
      <c r="Z75" s="1" t="e">
        <f>ROUND(VLOOKUP($P75,[1]age!$A$2:$M$457,10,FALSE),1)</f>
        <v>#N/A</v>
      </c>
      <c r="AA75" s="1" t="e">
        <f>ROUND(VLOOKUP($P75,[1]age!$A$2:$M$457,11,FALSE),1)</f>
        <v>#N/A</v>
      </c>
      <c r="AB75" s="1" t="e">
        <f>ROUND(VLOOKUP($P75,[1]age!$A$2:$M$457,12,FALSE),1)</f>
        <v>#N/A</v>
      </c>
      <c r="AC75" s="1" t="e">
        <f>ROUND(VLOOKUP($P75,[1]age!$A$2:$M$457,13,FALSE),1)</f>
        <v>#N/A</v>
      </c>
      <c r="AD75" s="1" t="e">
        <f>ROUND(VLOOKUP($Q75,[1]ht!$A$2:$H$253,2,FALSE),1)</f>
        <v>#N/A</v>
      </c>
      <c r="AE75" s="1" t="e">
        <f>ROUND(VLOOKUP($Q75,[1]ht!$A$2:$H$253,3,FALSE),1)</f>
        <v>#N/A</v>
      </c>
      <c r="AF75" s="1" t="e">
        <f>ROUND(VLOOKUP($Q75,[1]ht!$A$2:$H$253,4,FALSE),1)</f>
        <v>#N/A</v>
      </c>
      <c r="AG75" s="1" t="e">
        <f>ROUND(VLOOKUP($Q75,[1]ht!$A$2:$H$253,5,FALSE),1)</f>
        <v>#N/A</v>
      </c>
      <c r="AH75" s="1" t="e">
        <f>ROUND(VLOOKUP($Q75,[1]ht!$A$2:$H$253,6,FALSE),1)</f>
        <v>#N/A</v>
      </c>
      <c r="AI75" s="1" t="e">
        <f>ROUND(VLOOKUP($Q75,[1]ht!$A$2:$H$253,7,FALSE),1)</f>
        <v>#N/A</v>
      </c>
      <c r="AJ75" s="1" t="e">
        <f>ROUND(VLOOKUP($Q75,[1]ht!$A$2:$H$253,8,FALSE),1)</f>
        <v>#N/A</v>
      </c>
    </row>
    <row r="76" spans="1:36">
      <c r="A76" s="5">
        <v>71</v>
      </c>
      <c r="B76" s="6"/>
      <c r="C76" s="6"/>
      <c r="D76" s="32"/>
      <c r="E76" s="21"/>
      <c r="F76" s="9"/>
      <c r="G76" s="31"/>
      <c r="H76" s="31"/>
      <c r="I76" s="9"/>
      <c r="J76" s="9"/>
      <c r="K76" s="24" t="str">
        <f t="shared" si="10"/>
        <v/>
      </c>
      <c r="L76" s="24" t="str">
        <f t="shared" si="11"/>
        <v/>
      </c>
      <c r="M76" s="24" t="str">
        <f t="shared" si="12"/>
        <v/>
      </c>
      <c r="N76" s="10" t="str">
        <f>[1]Profile!$B$2</f>
        <v>700101-1</v>
      </c>
      <c r="O76" s="11" t="e">
        <f>#REF!</f>
        <v>#REF!</v>
      </c>
      <c r="P76" s="1" t="str">
        <f t="shared" si="13"/>
        <v>0</v>
      </c>
      <c r="Q76" s="1" t="str">
        <f t="shared" si="14"/>
        <v>0</v>
      </c>
      <c r="R76" s="1" t="e">
        <f>ROUND(VLOOKUP($P76,[1]age!$A$2:$M$457,2,FALSE),1)</f>
        <v>#N/A</v>
      </c>
      <c r="S76" s="1" t="e">
        <f>ROUND(VLOOKUP($P76,[1]age!$A$2:$M$457,3,FALSE),1)</f>
        <v>#N/A</v>
      </c>
      <c r="T76" s="1" t="e">
        <f>ROUND(VLOOKUP($P76,[1]age!$A$2:$M$457,4,FALSE),1)</f>
        <v>#N/A</v>
      </c>
      <c r="U76" s="1" t="e">
        <f>ROUND(VLOOKUP($P76,[1]age!$A$2:$M$457,5,FALSE),1)</f>
        <v>#N/A</v>
      </c>
      <c r="V76" s="1" t="e">
        <f>ROUND(VLOOKUP($P76,[1]age!$A$2:$M$457,6,FALSE),1)</f>
        <v>#N/A</v>
      </c>
      <c r="W76" s="1" t="e">
        <f>ROUND(VLOOKUP($P76,[1]age!$A$2:$M$457,7,FALSE),1)</f>
        <v>#N/A</v>
      </c>
      <c r="X76" s="1" t="e">
        <f>ROUND(VLOOKUP($P76,[1]age!$A$2:$M$457,8,FALSE),1)</f>
        <v>#N/A</v>
      </c>
      <c r="Y76" s="1" t="e">
        <f>ROUND(VLOOKUP($P76,[1]age!$A$2:$M$457,9,FALSE),1)</f>
        <v>#N/A</v>
      </c>
      <c r="Z76" s="1" t="e">
        <f>ROUND(VLOOKUP($P76,[1]age!$A$2:$M$457,10,FALSE),1)</f>
        <v>#N/A</v>
      </c>
      <c r="AA76" s="1" t="e">
        <f>ROUND(VLOOKUP($P76,[1]age!$A$2:$M$457,11,FALSE),1)</f>
        <v>#N/A</v>
      </c>
      <c r="AB76" s="1" t="e">
        <f>ROUND(VLOOKUP($P76,[1]age!$A$2:$M$457,12,FALSE),1)</f>
        <v>#N/A</v>
      </c>
      <c r="AC76" s="1" t="e">
        <f>ROUND(VLOOKUP($P76,[1]age!$A$2:$M$457,13,FALSE),1)</f>
        <v>#N/A</v>
      </c>
      <c r="AD76" s="1" t="e">
        <f>ROUND(VLOOKUP($Q76,[1]ht!$A$2:$H$253,2,FALSE),1)</f>
        <v>#N/A</v>
      </c>
      <c r="AE76" s="1" t="e">
        <f>ROUND(VLOOKUP($Q76,[1]ht!$A$2:$H$253,3,FALSE),1)</f>
        <v>#N/A</v>
      </c>
      <c r="AF76" s="1" t="e">
        <f>ROUND(VLOOKUP($Q76,[1]ht!$A$2:$H$253,4,FALSE),1)</f>
        <v>#N/A</v>
      </c>
      <c r="AG76" s="1" t="e">
        <f>ROUND(VLOOKUP($Q76,[1]ht!$A$2:$H$253,5,FALSE),1)</f>
        <v>#N/A</v>
      </c>
      <c r="AH76" s="1" t="e">
        <f>ROUND(VLOOKUP($Q76,[1]ht!$A$2:$H$253,6,FALSE),1)</f>
        <v>#N/A</v>
      </c>
      <c r="AI76" s="1" t="e">
        <f>ROUND(VLOOKUP($Q76,[1]ht!$A$2:$H$253,7,FALSE),1)</f>
        <v>#N/A</v>
      </c>
      <c r="AJ76" s="1" t="e">
        <f>ROUND(VLOOKUP($Q76,[1]ht!$A$2:$H$253,8,FALSE),1)</f>
        <v>#N/A</v>
      </c>
    </row>
    <row r="77" spans="1:36">
      <c r="A77" s="5">
        <v>72</v>
      </c>
      <c r="B77" s="6"/>
      <c r="C77" s="6"/>
      <c r="D77" s="32"/>
      <c r="E77" s="21"/>
      <c r="F77" s="9"/>
      <c r="G77" s="31"/>
      <c r="H77" s="31"/>
      <c r="I77" s="9"/>
      <c r="J77" s="9"/>
      <c r="K77" s="24" t="str">
        <f t="shared" si="10"/>
        <v/>
      </c>
      <c r="L77" s="24" t="str">
        <f t="shared" si="11"/>
        <v/>
      </c>
      <c r="M77" s="24" t="str">
        <f t="shared" si="12"/>
        <v/>
      </c>
      <c r="N77" s="10" t="str">
        <f>[1]Profile!$B$2</f>
        <v>700101-1</v>
      </c>
      <c r="O77" s="11" t="e">
        <f>#REF!</f>
        <v>#REF!</v>
      </c>
      <c r="P77" s="1" t="str">
        <f t="shared" si="13"/>
        <v>0</v>
      </c>
      <c r="Q77" s="1" t="str">
        <f t="shared" si="14"/>
        <v>0</v>
      </c>
      <c r="R77" s="1" t="e">
        <f>ROUND(VLOOKUP($P77,[1]age!$A$2:$M$457,2,FALSE),1)</f>
        <v>#N/A</v>
      </c>
      <c r="S77" s="1" t="e">
        <f>ROUND(VLOOKUP($P77,[1]age!$A$2:$M$457,3,FALSE),1)</f>
        <v>#N/A</v>
      </c>
      <c r="T77" s="1" t="e">
        <f>ROUND(VLOOKUP($P77,[1]age!$A$2:$M$457,4,FALSE),1)</f>
        <v>#N/A</v>
      </c>
      <c r="U77" s="1" t="e">
        <f>ROUND(VLOOKUP($P77,[1]age!$A$2:$M$457,5,FALSE),1)</f>
        <v>#N/A</v>
      </c>
      <c r="V77" s="1" t="e">
        <f>ROUND(VLOOKUP($P77,[1]age!$A$2:$M$457,6,FALSE),1)</f>
        <v>#N/A</v>
      </c>
      <c r="W77" s="1" t="e">
        <f>ROUND(VLOOKUP($P77,[1]age!$A$2:$M$457,7,FALSE),1)</f>
        <v>#N/A</v>
      </c>
      <c r="X77" s="1" t="e">
        <f>ROUND(VLOOKUP($P77,[1]age!$A$2:$M$457,8,FALSE),1)</f>
        <v>#N/A</v>
      </c>
      <c r="Y77" s="1" t="e">
        <f>ROUND(VLOOKUP($P77,[1]age!$A$2:$M$457,9,FALSE),1)</f>
        <v>#N/A</v>
      </c>
      <c r="Z77" s="1" t="e">
        <f>ROUND(VLOOKUP($P77,[1]age!$A$2:$M$457,10,FALSE),1)</f>
        <v>#N/A</v>
      </c>
      <c r="AA77" s="1" t="e">
        <f>ROUND(VLOOKUP($P77,[1]age!$A$2:$M$457,11,FALSE),1)</f>
        <v>#N/A</v>
      </c>
      <c r="AB77" s="1" t="e">
        <f>ROUND(VLOOKUP($P77,[1]age!$A$2:$M$457,12,FALSE),1)</f>
        <v>#N/A</v>
      </c>
      <c r="AC77" s="1" t="e">
        <f>ROUND(VLOOKUP($P77,[1]age!$A$2:$M$457,13,FALSE),1)</f>
        <v>#N/A</v>
      </c>
      <c r="AD77" s="1" t="e">
        <f>ROUND(VLOOKUP($Q77,[1]ht!$A$2:$H$253,2,FALSE),1)</f>
        <v>#N/A</v>
      </c>
      <c r="AE77" s="1" t="e">
        <f>ROUND(VLOOKUP($Q77,[1]ht!$A$2:$H$253,3,FALSE),1)</f>
        <v>#N/A</v>
      </c>
      <c r="AF77" s="1" t="e">
        <f>ROUND(VLOOKUP($Q77,[1]ht!$A$2:$H$253,4,FALSE),1)</f>
        <v>#N/A</v>
      </c>
      <c r="AG77" s="1" t="e">
        <f>ROUND(VLOOKUP($Q77,[1]ht!$A$2:$H$253,5,FALSE),1)</f>
        <v>#N/A</v>
      </c>
      <c r="AH77" s="1" t="e">
        <f>ROUND(VLOOKUP($Q77,[1]ht!$A$2:$H$253,6,FALSE),1)</f>
        <v>#N/A</v>
      </c>
      <c r="AI77" s="1" t="e">
        <f>ROUND(VLOOKUP($Q77,[1]ht!$A$2:$H$253,7,FALSE),1)</f>
        <v>#N/A</v>
      </c>
      <c r="AJ77" s="1" t="e">
        <f>ROUND(VLOOKUP($Q77,[1]ht!$A$2:$H$253,8,FALSE),1)</f>
        <v>#N/A</v>
      </c>
    </row>
    <row r="78" spans="1:36">
      <c r="A78" s="5">
        <v>73</v>
      </c>
      <c r="B78" s="6"/>
      <c r="C78" s="6"/>
      <c r="D78" s="32"/>
      <c r="E78" s="21"/>
      <c r="F78" s="9"/>
      <c r="G78" s="31"/>
      <c r="H78" s="31"/>
      <c r="I78" s="9"/>
      <c r="J78" s="9"/>
      <c r="K78" s="24" t="str">
        <f t="shared" si="10"/>
        <v/>
      </c>
      <c r="L78" s="24" t="str">
        <f t="shared" si="11"/>
        <v/>
      </c>
      <c r="M78" s="24" t="str">
        <f t="shared" si="12"/>
        <v/>
      </c>
      <c r="N78" s="10" t="str">
        <f>[1]Profile!$B$2</f>
        <v>700101-1</v>
      </c>
      <c r="O78" s="11" t="e">
        <f>#REF!</f>
        <v>#REF!</v>
      </c>
      <c r="P78" s="1" t="str">
        <f t="shared" si="13"/>
        <v>0</v>
      </c>
      <c r="Q78" s="1" t="str">
        <f t="shared" si="14"/>
        <v>0</v>
      </c>
      <c r="R78" s="1" t="e">
        <f>ROUND(VLOOKUP($P78,[1]age!$A$2:$M$457,2,FALSE),1)</f>
        <v>#N/A</v>
      </c>
      <c r="S78" s="1" t="e">
        <f>ROUND(VLOOKUP($P78,[1]age!$A$2:$M$457,3,FALSE),1)</f>
        <v>#N/A</v>
      </c>
      <c r="T78" s="1" t="e">
        <f>ROUND(VLOOKUP($P78,[1]age!$A$2:$M$457,4,FALSE),1)</f>
        <v>#N/A</v>
      </c>
      <c r="U78" s="1" t="e">
        <f>ROUND(VLOOKUP($P78,[1]age!$A$2:$M$457,5,FALSE),1)</f>
        <v>#N/A</v>
      </c>
      <c r="V78" s="1" t="e">
        <f>ROUND(VLOOKUP($P78,[1]age!$A$2:$M$457,6,FALSE),1)</f>
        <v>#N/A</v>
      </c>
      <c r="W78" s="1" t="e">
        <f>ROUND(VLOOKUP($P78,[1]age!$A$2:$M$457,7,FALSE),1)</f>
        <v>#N/A</v>
      </c>
      <c r="X78" s="1" t="e">
        <f>ROUND(VLOOKUP($P78,[1]age!$A$2:$M$457,8,FALSE),1)</f>
        <v>#N/A</v>
      </c>
      <c r="Y78" s="1" t="e">
        <f>ROUND(VLOOKUP($P78,[1]age!$A$2:$M$457,9,FALSE),1)</f>
        <v>#N/A</v>
      </c>
      <c r="Z78" s="1" t="e">
        <f>ROUND(VLOOKUP($P78,[1]age!$A$2:$M$457,10,FALSE),1)</f>
        <v>#N/A</v>
      </c>
      <c r="AA78" s="1" t="e">
        <f>ROUND(VLOOKUP($P78,[1]age!$A$2:$M$457,11,FALSE),1)</f>
        <v>#N/A</v>
      </c>
      <c r="AB78" s="1" t="e">
        <f>ROUND(VLOOKUP($P78,[1]age!$A$2:$M$457,12,FALSE),1)</f>
        <v>#N/A</v>
      </c>
      <c r="AC78" s="1" t="e">
        <f>ROUND(VLOOKUP($P78,[1]age!$A$2:$M$457,13,FALSE),1)</f>
        <v>#N/A</v>
      </c>
      <c r="AD78" s="1" t="e">
        <f>ROUND(VLOOKUP($Q78,[1]ht!$A$2:$H$253,2,FALSE),1)</f>
        <v>#N/A</v>
      </c>
      <c r="AE78" s="1" t="e">
        <f>ROUND(VLOOKUP($Q78,[1]ht!$A$2:$H$253,3,FALSE),1)</f>
        <v>#N/A</v>
      </c>
      <c r="AF78" s="1" t="e">
        <f>ROUND(VLOOKUP($Q78,[1]ht!$A$2:$H$253,4,FALSE),1)</f>
        <v>#N/A</v>
      </c>
      <c r="AG78" s="1" t="e">
        <f>ROUND(VLOOKUP($Q78,[1]ht!$A$2:$H$253,5,FALSE),1)</f>
        <v>#N/A</v>
      </c>
      <c r="AH78" s="1" t="e">
        <f>ROUND(VLOOKUP($Q78,[1]ht!$A$2:$H$253,6,FALSE),1)</f>
        <v>#N/A</v>
      </c>
      <c r="AI78" s="1" t="e">
        <f>ROUND(VLOOKUP($Q78,[1]ht!$A$2:$H$253,7,FALSE),1)</f>
        <v>#N/A</v>
      </c>
      <c r="AJ78" s="1" t="e">
        <f>ROUND(VLOOKUP($Q78,[1]ht!$A$2:$H$253,8,FALSE),1)</f>
        <v>#N/A</v>
      </c>
    </row>
    <row r="79" spans="1:36">
      <c r="A79" s="5">
        <v>74</v>
      </c>
      <c r="B79" s="6"/>
      <c r="C79" s="6"/>
      <c r="D79" s="32"/>
      <c r="E79" s="21"/>
      <c r="F79" s="9"/>
      <c r="G79" s="31"/>
      <c r="H79" s="31"/>
      <c r="I79" s="9"/>
      <c r="J79" s="9"/>
      <c r="K79" s="24" t="str">
        <f t="shared" si="10"/>
        <v/>
      </c>
      <c r="L79" s="24" t="str">
        <f t="shared" si="11"/>
        <v/>
      </c>
      <c r="M79" s="24" t="str">
        <f t="shared" si="12"/>
        <v/>
      </c>
      <c r="N79" s="10" t="str">
        <f>[1]Profile!$B$2</f>
        <v>700101-1</v>
      </c>
      <c r="O79" s="11" t="e">
        <f>#REF!</f>
        <v>#REF!</v>
      </c>
      <c r="P79" s="1" t="str">
        <f t="shared" si="13"/>
        <v>0</v>
      </c>
      <c r="Q79" s="1" t="str">
        <f t="shared" si="14"/>
        <v>0</v>
      </c>
      <c r="R79" s="1" t="e">
        <f>ROUND(VLOOKUP($P79,[1]age!$A$2:$M$457,2,FALSE),1)</f>
        <v>#N/A</v>
      </c>
      <c r="S79" s="1" t="e">
        <f>ROUND(VLOOKUP($P79,[1]age!$A$2:$M$457,3,FALSE),1)</f>
        <v>#N/A</v>
      </c>
      <c r="T79" s="1" t="e">
        <f>ROUND(VLOOKUP($P79,[1]age!$A$2:$M$457,4,FALSE),1)</f>
        <v>#N/A</v>
      </c>
      <c r="U79" s="1" t="e">
        <f>ROUND(VLOOKUP($P79,[1]age!$A$2:$M$457,5,FALSE),1)</f>
        <v>#N/A</v>
      </c>
      <c r="V79" s="1" t="e">
        <f>ROUND(VLOOKUP($P79,[1]age!$A$2:$M$457,6,FALSE),1)</f>
        <v>#N/A</v>
      </c>
      <c r="W79" s="1" t="e">
        <f>ROUND(VLOOKUP($P79,[1]age!$A$2:$M$457,7,FALSE),1)</f>
        <v>#N/A</v>
      </c>
      <c r="X79" s="1" t="e">
        <f>ROUND(VLOOKUP($P79,[1]age!$A$2:$M$457,8,FALSE),1)</f>
        <v>#N/A</v>
      </c>
      <c r="Y79" s="1" t="e">
        <f>ROUND(VLOOKUP($P79,[1]age!$A$2:$M$457,9,FALSE),1)</f>
        <v>#N/A</v>
      </c>
      <c r="Z79" s="1" t="e">
        <f>ROUND(VLOOKUP($P79,[1]age!$A$2:$M$457,10,FALSE),1)</f>
        <v>#N/A</v>
      </c>
      <c r="AA79" s="1" t="e">
        <f>ROUND(VLOOKUP($P79,[1]age!$A$2:$M$457,11,FALSE),1)</f>
        <v>#N/A</v>
      </c>
      <c r="AB79" s="1" t="e">
        <f>ROUND(VLOOKUP($P79,[1]age!$A$2:$M$457,12,FALSE),1)</f>
        <v>#N/A</v>
      </c>
      <c r="AC79" s="1" t="e">
        <f>ROUND(VLOOKUP($P79,[1]age!$A$2:$M$457,13,FALSE),1)</f>
        <v>#N/A</v>
      </c>
      <c r="AD79" s="1" t="e">
        <f>ROUND(VLOOKUP($Q79,[1]ht!$A$2:$H$253,2,FALSE),1)</f>
        <v>#N/A</v>
      </c>
      <c r="AE79" s="1" t="e">
        <f>ROUND(VLOOKUP($Q79,[1]ht!$A$2:$H$253,3,FALSE),1)</f>
        <v>#N/A</v>
      </c>
      <c r="AF79" s="1" t="e">
        <f>ROUND(VLOOKUP($Q79,[1]ht!$A$2:$H$253,4,FALSE),1)</f>
        <v>#N/A</v>
      </c>
      <c r="AG79" s="1" t="e">
        <f>ROUND(VLOOKUP($Q79,[1]ht!$A$2:$H$253,5,FALSE),1)</f>
        <v>#N/A</v>
      </c>
      <c r="AH79" s="1" t="e">
        <f>ROUND(VLOOKUP($Q79,[1]ht!$A$2:$H$253,6,FALSE),1)</f>
        <v>#N/A</v>
      </c>
      <c r="AI79" s="1" t="e">
        <f>ROUND(VLOOKUP($Q79,[1]ht!$A$2:$H$253,7,FALSE),1)</f>
        <v>#N/A</v>
      </c>
      <c r="AJ79" s="1" t="e">
        <f>ROUND(VLOOKUP($Q79,[1]ht!$A$2:$H$253,8,FALSE),1)</f>
        <v>#N/A</v>
      </c>
    </row>
    <row r="80" spans="1:36">
      <c r="A80" s="5">
        <v>75</v>
      </c>
      <c r="B80" s="6"/>
      <c r="C80" s="6"/>
      <c r="D80" s="32"/>
      <c r="E80" s="21"/>
      <c r="F80" s="9"/>
      <c r="G80" s="31"/>
      <c r="H80" s="31"/>
      <c r="I80" s="9"/>
      <c r="J80" s="9"/>
      <c r="K80" s="24" t="str">
        <f t="shared" si="10"/>
        <v/>
      </c>
      <c r="L80" s="24" t="str">
        <f t="shared" si="11"/>
        <v/>
      </c>
      <c r="M80" s="24" t="str">
        <f t="shared" si="12"/>
        <v/>
      </c>
      <c r="N80" s="10" t="str">
        <f>[1]Profile!$B$2</f>
        <v>700101-1</v>
      </c>
      <c r="O80" s="11" t="e">
        <f>#REF!</f>
        <v>#REF!</v>
      </c>
      <c r="P80" s="1" t="str">
        <f t="shared" si="13"/>
        <v>0</v>
      </c>
      <c r="Q80" s="1" t="str">
        <f t="shared" si="14"/>
        <v>0</v>
      </c>
      <c r="R80" s="1" t="e">
        <f>ROUND(VLOOKUP($P80,[1]age!$A$2:$M$457,2,FALSE),1)</f>
        <v>#N/A</v>
      </c>
      <c r="S80" s="1" t="e">
        <f>ROUND(VLOOKUP($P80,[1]age!$A$2:$M$457,3,FALSE),1)</f>
        <v>#N/A</v>
      </c>
      <c r="T80" s="1" t="e">
        <f>ROUND(VLOOKUP($P80,[1]age!$A$2:$M$457,4,FALSE),1)</f>
        <v>#N/A</v>
      </c>
      <c r="U80" s="1" t="e">
        <f>ROUND(VLOOKUP($P80,[1]age!$A$2:$M$457,5,FALSE),1)</f>
        <v>#N/A</v>
      </c>
      <c r="V80" s="1" t="e">
        <f>ROUND(VLOOKUP($P80,[1]age!$A$2:$M$457,6,FALSE),1)</f>
        <v>#N/A</v>
      </c>
      <c r="W80" s="1" t="e">
        <f>ROUND(VLOOKUP($P80,[1]age!$A$2:$M$457,7,FALSE),1)</f>
        <v>#N/A</v>
      </c>
      <c r="X80" s="1" t="e">
        <f>ROUND(VLOOKUP($P80,[1]age!$A$2:$M$457,8,FALSE),1)</f>
        <v>#N/A</v>
      </c>
      <c r="Y80" s="1" t="e">
        <f>ROUND(VLOOKUP($P80,[1]age!$A$2:$M$457,9,FALSE),1)</f>
        <v>#N/A</v>
      </c>
      <c r="Z80" s="1" t="e">
        <f>ROUND(VLOOKUP($P80,[1]age!$A$2:$M$457,10,FALSE),1)</f>
        <v>#N/A</v>
      </c>
      <c r="AA80" s="1" t="e">
        <f>ROUND(VLOOKUP($P80,[1]age!$A$2:$M$457,11,FALSE),1)</f>
        <v>#N/A</v>
      </c>
      <c r="AB80" s="1" t="e">
        <f>ROUND(VLOOKUP($P80,[1]age!$A$2:$M$457,12,FALSE),1)</f>
        <v>#N/A</v>
      </c>
      <c r="AC80" s="1" t="e">
        <f>ROUND(VLOOKUP($P80,[1]age!$A$2:$M$457,13,FALSE),1)</f>
        <v>#N/A</v>
      </c>
      <c r="AD80" s="1" t="e">
        <f>ROUND(VLOOKUP($Q80,[1]ht!$A$2:$H$253,2,FALSE),1)</f>
        <v>#N/A</v>
      </c>
      <c r="AE80" s="1" t="e">
        <f>ROUND(VLOOKUP($Q80,[1]ht!$A$2:$H$253,3,FALSE),1)</f>
        <v>#N/A</v>
      </c>
      <c r="AF80" s="1" t="e">
        <f>ROUND(VLOOKUP($Q80,[1]ht!$A$2:$H$253,4,FALSE),1)</f>
        <v>#N/A</v>
      </c>
      <c r="AG80" s="1" t="e">
        <f>ROUND(VLOOKUP($Q80,[1]ht!$A$2:$H$253,5,FALSE),1)</f>
        <v>#N/A</v>
      </c>
      <c r="AH80" s="1" t="e">
        <f>ROUND(VLOOKUP($Q80,[1]ht!$A$2:$H$253,6,FALSE),1)</f>
        <v>#N/A</v>
      </c>
      <c r="AI80" s="1" t="e">
        <f>ROUND(VLOOKUP($Q80,[1]ht!$A$2:$H$253,7,FALSE),1)</f>
        <v>#N/A</v>
      </c>
      <c r="AJ80" s="1" t="e">
        <f>ROUND(VLOOKUP($Q80,[1]ht!$A$2:$H$253,8,FALSE),1)</f>
        <v>#N/A</v>
      </c>
    </row>
    <row r="81" spans="1:36">
      <c r="A81" s="5">
        <v>76</v>
      </c>
      <c r="B81" s="6"/>
      <c r="C81" s="6"/>
      <c r="D81" s="32"/>
      <c r="E81" s="21"/>
      <c r="F81" s="9"/>
      <c r="G81" s="31"/>
      <c r="H81" s="31"/>
      <c r="I81" s="9"/>
      <c r="J81" s="9"/>
      <c r="K81" s="24" t="str">
        <f t="shared" si="10"/>
        <v/>
      </c>
      <c r="L81" s="24" t="str">
        <f t="shared" si="11"/>
        <v/>
      </c>
      <c r="M81" s="24" t="str">
        <f t="shared" si="12"/>
        <v/>
      </c>
      <c r="N81" s="10" t="str">
        <f>[1]Profile!$B$2</f>
        <v>700101-1</v>
      </c>
      <c r="O81" s="11" t="e">
        <f>#REF!</f>
        <v>#REF!</v>
      </c>
      <c r="P81" s="1" t="str">
        <f t="shared" si="13"/>
        <v>0</v>
      </c>
      <c r="Q81" s="1" t="str">
        <f t="shared" si="14"/>
        <v>0</v>
      </c>
      <c r="R81" s="1" t="e">
        <f>ROUND(VLOOKUP($P81,[1]age!$A$2:$M$457,2,FALSE),1)</f>
        <v>#N/A</v>
      </c>
      <c r="S81" s="1" t="e">
        <f>ROUND(VLOOKUP($P81,[1]age!$A$2:$M$457,3,FALSE),1)</f>
        <v>#N/A</v>
      </c>
      <c r="T81" s="1" t="e">
        <f>ROUND(VLOOKUP($P81,[1]age!$A$2:$M$457,4,FALSE),1)</f>
        <v>#N/A</v>
      </c>
      <c r="U81" s="1" t="e">
        <f>ROUND(VLOOKUP($P81,[1]age!$A$2:$M$457,5,FALSE),1)</f>
        <v>#N/A</v>
      </c>
      <c r="V81" s="1" t="e">
        <f>ROUND(VLOOKUP($P81,[1]age!$A$2:$M$457,6,FALSE),1)</f>
        <v>#N/A</v>
      </c>
      <c r="W81" s="1" t="e">
        <f>ROUND(VLOOKUP($P81,[1]age!$A$2:$M$457,7,FALSE),1)</f>
        <v>#N/A</v>
      </c>
      <c r="X81" s="1" t="e">
        <f>ROUND(VLOOKUP($P81,[1]age!$A$2:$M$457,8,FALSE),1)</f>
        <v>#N/A</v>
      </c>
      <c r="Y81" s="1" t="e">
        <f>ROUND(VLOOKUP($P81,[1]age!$A$2:$M$457,9,FALSE),1)</f>
        <v>#N/A</v>
      </c>
      <c r="Z81" s="1" t="e">
        <f>ROUND(VLOOKUP($P81,[1]age!$A$2:$M$457,10,FALSE),1)</f>
        <v>#N/A</v>
      </c>
      <c r="AA81" s="1" t="e">
        <f>ROUND(VLOOKUP($P81,[1]age!$A$2:$M$457,11,FALSE),1)</f>
        <v>#N/A</v>
      </c>
      <c r="AB81" s="1" t="e">
        <f>ROUND(VLOOKUP($P81,[1]age!$A$2:$M$457,12,FALSE),1)</f>
        <v>#N/A</v>
      </c>
      <c r="AC81" s="1" t="e">
        <f>ROUND(VLOOKUP($P81,[1]age!$A$2:$M$457,13,FALSE),1)</f>
        <v>#N/A</v>
      </c>
      <c r="AD81" s="1" t="e">
        <f>ROUND(VLOOKUP($Q81,[1]ht!$A$2:$H$253,2,FALSE),1)</f>
        <v>#N/A</v>
      </c>
      <c r="AE81" s="1" t="e">
        <f>ROUND(VLOOKUP($Q81,[1]ht!$A$2:$H$253,3,FALSE),1)</f>
        <v>#N/A</v>
      </c>
      <c r="AF81" s="1" t="e">
        <f>ROUND(VLOOKUP($Q81,[1]ht!$A$2:$H$253,4,FALSE),1)</f>
        <v>#N/A</v>
      </c>
      <c r="AG81" s="1" t="e">
        <f>ROUND(VLOOKUP($Q81,[1]ht!$A$2:$H$253,5,FALSE),1)</f>
        <v>#N/A</v>
      </c>
      <c r="AH81" s="1" t="e">
        <f>ROUND(VLOOKUP($Q81,[1]ht!$A$2:$H$253,6,FALSE),1)</f>
        <v>#N/A</v>
      </c>
      <c r="AI81" s="1" t="e">
        <f>ROUND(VLOOKUP($Q81,[1]ht!$A$2:$H$253,7,FALSE),1)</f>
        <v>#N/A</v>
      </c>
      <c r="AJ81" s="1" t="e">
        <f>ROUND(VLOOKUP($Q81,[1]ht!$A$2:$H$253,8,FALSE),1)</f>
        <v>#N/A</v>
      </c>
    </row>
    <row r="82" spans="1:36">
      <c r="A82" s="5">
        <v>77</v>
      </c>
      <c r="B82" s="6"/>
      <c r="C82" s="6"/>
      <c r="D82" s="32"/>
      <c r="E82" s="21"/>
      <c r="F82" s="9"/>
      <c r="G82" s="31"/>
      <c r="H82" s="31"/>
      <c r="I82" s="9"/>
      <c r="J82" s="9"/>
      <c r="K82" s="24" t="str">
        <f t="shared" si="10"/>
        <v/>
      </c>
      <c r="L82" s="24" t="str">
        <f t="shared" si="11"/>
        <v/>
      </c>
      <c r="M82" s="24" t="str">
        <f t="shared" si="12"/>
        <v/>
      </c>
      <c r="N82" s="10" t="str">
        <f>[1]Profile!$B$2</f>
        <v>700101-1</v>
      </c>
      <c r="O82" s="11" t="e">
        <f>#REF!</f>
        <v>#REF!</v>
      </c>
      <c r="P82" s="1" t="str">
        <f t="shared" si="13"/>
        <v>0</v>
      </c>
      <c r="Q82" s="1" t="str">
        <f t="shared" si="14"/>
        <v>0</v>
      </c>
      <c r="R82" s="1" t="e">
        <f>ROUND(VLOOKUP($P82,[1]age!$A$2:$M$457,2,FALSE),1)</f>
        <v>#N/A</v>
      </c>
      <c r="S82" s="1" t="e">
        <f>ROUND(VLOOKUP($P82,[1]age!$A$2:$M$457,3,FALSE),1)</f>
        <v>#N/A</v>
      </c>
      <c r="T82" s="1" t="e">
        <f>ROUND(VLOOKUP($P82,[1]age!$A$2:$M$457,4,FALSE),1)</f>
        <v>#N/A</v>
      </c>
      <c r="U82" s="1" t="e">
        <f>ROUND(VLOOKUP($P82,[1]age!$A$2:$M$457,5,FALSE),1)</f>
        <v>#N/A</v>
      </c>
      <c r="V82" s="1" t="e">
        <f>ROUND(VLOOKUP($P82,[1]age!$A$2:$M$457,6,FALSE),1)</f>
        <v>#N/A</v>
      </c>
      <c r="W82" s="1" t="e">
        <f>ROUND(VLOOKUP($P82,[1]age!$A$2:$M$457,7,FALSE),1)</f>
        <v>#N/A</v>
      </c>
      <c r="X82" s="1" t="e">
        <f>ROUND(VLOOKUP($P82,[1]age!$A$2:$M$457,8,FALSE),1)</f>
        <v>#N/A</v>
      </c>
      <c r="Y82" s="1" t="e">
        <f>ROUND(VLOOKUP($P82,[1]age!$A$2:$M$457,9,FALSE),1)</f>
        <v>#N/A</v>
      </c>
      <c r="Z82" s="1" t="e">
        <f>ROUND(VLOOKUP($P82,[1]age!$A$2:$M$457,10,FALSE),1)</f>
        <v>#N/A</v>
      </c>
      <c r="AA82" s="1" t="e">
        <f>ROUND(VLOOKUP($P82,[1]age!$A$2:$M$457,11,FALSE),1)</f>
        <v>#N/A</v>
      </c>
      <c r="AB82" s="1" t="e">
        <f>ROUND(VLOOKUP($P82,[1]age!$A$2:$M$457,12,FALSE),1)</f>
        <v>#N/A</v>
      </c>
      <c r="AC82" s="1" t="e">
        <f>ROUND(VLOOKUP($P82,[1]age!$A$2:$M$457,13,FALSE),1)</f>
        <v>#N/A</v>
      </c>
      <c r="AD82" s="1" t="e">
        <f>ROUND(VLOOKUP($Q82,[1]ht!$A$2:$H$253,2,FALSE),1)</f>
        <v>#N/A</v>
      </c>
      <c r="AE82" s="1" t="e">
        <f>ROUND(VLOOKUP($Q82,[1]ht!$A$2:$H$253,3,FALSE),1)</f>
        <v>#N/A</v>
      </c>
      <c r="AF82" s="1" t="e">
        <f>ROUND(VLOOKUP($Q82,[1]ht!$A$2:$H$253,4,FALSE),1)</f>
        <v>#N/A</v>
      </c>
      <c r="AG82" s="1" t="e">
        <f>ROUND(VLOOKUP($Q82,[1]ht!$A$2:$H$253,5,FALSE),1)</f>
        <v>#N/A</v>
      </c>
      <c r="AH82" s="1" t="e">
        <f>ROUND(VLOOKUP($Q82,[1]ht!$A$2:$H$253,6,FALSE),1)</f>
        <v>#N/A</v>
      </c>
      <c r="AI82" s="1" t="e">
        <f>ROUND(VLOOKUP($Q82,[1]ht!$A$2:$H$253,7,FALSE),1)</f>
        <v>#N/A</v>
      </c>
      <c r="AJ82" s="1" t="e">
        <f>ROUND(VLOOKUP($Q82,[1]ht!$A$2:$H$253,8,FALSE),1)</f>
        <v>#N/A</v>
      </c>
    </row>
    <row r="83" spans="1:36">
      <c r="A83" s="5">
        <v>78</v>
      </c>
      <c r="B83" s="6"/>
      <c r="C83" s="6"/>
      <c r="D83" s="32"/>
      <c r="E83" s="21"/>
      <c r="F83" s="9"/>
      <c r="G83" s="31"/>
      <c r="H83" s="31"/>
      <c r="I83" s="9"/>
      <c r="J83" s="9"/>
      <c r="K83" s="24" t="str">
        <f t="shared" si="10"/>
        <v/>
      </c>
      <c r="L83" s="24" t="str">
        <f t="shared" si="11"/>
        <v/>
      </c>
      <c r="M83" s="24" t="str">
        <f t="shared" si="12"/>
        <v/>
      </c>
      <c r="N83" s="10" t="str">
        <f>[1]Profile!$B$2</f>
        <v>700101-1</v>
      </c>
      <c r="O83" s="11" t="e">
        <f>#REF!</f>
        <v>#REF!</v>
      </c>
      <c r="P83" s="1" t="str">
        <f t="shared" si="13"/>
        <v>0</v>
      </c>
      <c r="Q83" s="1" t="str">
        <f t="shared" si="14"/>
        <v>0</v>
      </c>
      <c r="R83" s="1" t="e">
        <f>ROUND(VLOOKUP($P83,[1]age!$A$2:$M$457,2,FALSE),1)</f>
        <v>#N/A</v>
      </c>
      <c r="S83" s="1" t="e">
        <f>ROUND(VLOOKUP($P83,[1]age!$A$2:$M$457,3,FALSE),1)</f>
        <v>#N/A</v>
      </c>
      <c r="T83" s="1" t="e">
        <f>ROUND(VLOOKUP($P83,[1]age!$A$2:$M$457,4,FALSE),1)</f>
        <v>#N/A</v>
      </c>
      <c r="U83" s="1" t="e">
        <f>ROUND(VLOOKUP($P83,[1]age!$A$2:$M$457,5,FALSE),1)</f>
        <v>#N/A</v>
      </c>
      <c r="V83" s="1" t="e">
        <f>ROUND(VLOOKUP($P83,[1]age!$A$2:$M$457,6,FALSE),1)</f>
        <v>#N/A</v>
      </c>
      <c r="W83" s="1" t="e">
        <f>ROUND(VLOOKUP($P83,[1]age!$A$2:$M$457,7,FALSE),1)</f>
        <v>#N/A</v>
      </c>
      <c r="X83" s="1" t="e">
        <f>ROUND(VLOOKUP($P83,[1]age!$A$2:$M$457,8,FALSE),1)</f>
        <v>#N/A</v>
      </c>
      <c r="Y83" s="1" t="e">
        <f>ROUND(VLOOKUP($P83,[1]age!$A$2:$M$457,9,FALSE),1)</f>
        <v>#N/A</v>
      </c>
      <c r="Z83" s="1" t="e">
        <f>ROUND(VLOOKUP($P83,[1]age!$A$2:$M$457,10,FALSE),1)</f>
        <v>#N/A</v>
      </c>
      <c r="AA83" s="1" t="e">
        <f>ROUND(VLOOKUP($P83,[1]age!$A$2:$M$457,11,FALSE),1)</f>
        <v>#N/A</v>
      </c>
      <c r="AB83" s="1" t="e">
        <f>ROUND(VLOOKUP($P83,[1]age!$A$2:$M$457,12,FALSE),1)</f>
        <v>#N/A</v>
      </c>
      <c r="AC83" s="1" t="e">
        <f>ROUND(VLOOKUP($P83,[1]age!$A$2:$M$457,13,FALSE),1)</f>
        <v>#N/A</v>
      </c>
      <c r="AD83" s="1" t="e">
        <f>ROUND(VLOOKUP($Q83,[1]ht!$A$2:$H$253,2,FALSE),1)</f>
        <v>#N/A</v>
      </c>
      <c r="AE83" s="1" t="e">
        <f>ROUND(VLOOKUP($Q83,[1]ht!$A$2:$H$253,3,FALSE),1)</f>
        <v>#N/A</v>
      </c>
      <c r="AF83" s="1" t="e">
        <f>ROUND(VLOOKUP($Q83,[1]ht!$A$2:$H$253,4,FALSE),1)</f>
        <v>#N/A</v>
      </c>
      <c r="AG83" s="1" t="e">
        <f>ROUND(VLOOKUP($Q83,[1]ht!$A$2:$H$253,5,FALSE),1)</f>
        <v>#N/A</v>
      </c>
      <c r="AH83" s="1" t="e">
        <f>ROUND(VLOOKUP($Q83,[1]ht!$A$2:$H$253,6,FALSE),1)</f>
        <v>#N/A</v>
      </c>
      <c r="AI83" s="1" t="e">
        <f>ROUND(VLOOKUP($Q83,[1]ht!$A$2:$H$253,7,FALSE),1)</f>
        <v>#N/A</v>
      </c>
      <c r="AJ83" s="1" t="e">
        <f>ROUND(VLOOKUP($Q83,[1]ht!$A$2:$H$253,8,FALSE),1)</f>
        <v>#N/A</v>
      </c>
    </row>
    <row r="84" spans="1:36">
      <c r="A84" s="5">
        <v>79</v>
      </c>
      <c r="B84" s="6"/>
      <c r="C84" s="6"/>
      <c r="D84" s="32"/>
      <c r="E84" s="21"/>
      <c r="F84" s="9"/>
      <c r="G84" s="31"/>
      <c r="H84" s="31"/>
      <c r="I84" s="9"/>
      <c r="J84" s="9"/>
      <c r="K84" s="24" t="str">
        <f t="shared" si="10"/>
        <v/>
      </c>
      <c r="L84" s="24" t="str">
        <f t="shared" si="11"/>
        <v/>
      </c>
      <c r="M84" s="24" t="str">
        <f t="shared" si="12"/>
        <v/>
      </c>
      <c r="N84" s="10" t="str">
        <f>[1]Profile!$B$2</f>
        <v>700101-1</v>
      </c>
      <c r="O84" s="11" t="e">
        <f>#REF!</f>
        <v>#REF!</v>
      </c>
      <c r="P84" s="1" t="str">
        <f t="shared" si="13"/>
        <v>0</v>
      </c>
      <c r="Q84" s="1" t="str">
        <f t="shared" si="14"/>
        <v>0</v>
      </c>
      <c r="R84" s="1" t="e">
        <f>ROUND(VLOOKUP($P84,[1]age!$A$2:$M$457,2,FALSE),1)</f>
        <v>#N/A</v>
      </c>
      <c r="S84" s="1" t="e">
        <f>ROUND(VLOOKUP($P84,[1]age!$A$2:$M$457,3,FALSE),1)</f>
        <v>#N/A</v>
      </c>
      <c r="T84" s="1" t="e">
        <f>ROUND(VLOOKUP($P84,[1]age!$A$2:$M$457,4,FALSE),1)</f>
        <v>#N/A</v>
      </c>
      <c r="U84" s="1" t="e">
        <f>ROUND(VLOOKUP($P84,[1]age!$A$2:$M$457,5,FALSE),1)</f>
        <v>#N/A</v>
      </c>
      <c r="V84" s="1" t="e">
        <f>ROUND(VLOOKUP($P84,[1]age!$A$2:$M$457,6,FALSE),1)</f>
        <v>#N/A</v>
      </c>
      <c r="W84" s="1" t="e">
        <f>ROUND(VLOOKUP($P84,[1]age!$A$2:$M$457,7,FALSE),1)</f>
        <v>#N/A</v>
      </c>
      <c r="X84" s="1" t="e">
        <f>ROUND(VLOOKUP($P84,[1]age!$A$2:$M$457,8,FALSE),1)</f>
        <v>#N/A</v>
      </c>
      <c r="Y84" s="1" t="e">
        <f>ROUND(VLOOKUP($P84,[1]age!$A$2:$M$457,9,FALSE),1)</f>
        <v>#N/A</v>
      </c>
      <c r="Z84" s="1" t="e">
        <f>ROUND(VLOOKUP($P84,[1]age!$A$2:$M$457,10,FALSE),1)</f>
        <v>#N/A</v>
      </c>
      <c r="AA84" s="1" t="e">
        <f>ROUND(VLOOKUP($P84,[1]age!$A$2:$M$457,11,FALSE),1)</f>
        <v>#N/A</v>
      </c>
      <c r="AB84" s="1" t="e">
        <f>ROUND(VLOOKUP($P84,[1]age!$A$2:$M$457,12,FALSE),1)</f>
        <v>#N/A</v>
      </c>
      <c r="AC84" s="1" t="e">
        <f>ROUND(VLOOKUP($P84,[1]age!$A$2:$M$457,13,FALSE),1)</f>
        <v>#N/A</v>
      </c>
      <c r="AD84" s="1" t="e">
        <f>ROUND(VLOOKUP($Q84,[1]ht!$A$2:$H$253,2,FALSE),1)</f>
        <v>#N/A</v>
      </c>
      <c r="AE84" s="1" t="e">
        <f>ROUND(VLOOKUP($Q84,[1]ht!$A$2:$H$253,3,FALSE),1)</f>
        <v>#N/A</v>
      </c>
      <c r="AF84" s="1" t="e">
        <f>ROUND(VLOOKUP($Q84,[1]ht!$A$2:$H$253,4,FALSE),1)</f>
        <v>#N/A</v>
      </c>
      <c r="AG84" s="1" t="e">
        <f>ROUND(VLOOKUP($Q84,[1]ht!$A$2:$H$253,5,FALSE),1)</f>
        <v>#N/A</v>
      </c>
      <c r="AH84" s="1" t="e">
        <f>ROUND(VLOOKUP($Q84,[1]ht!$A$2:$H$253,6,FALSE),1)</f>
        <v>#N/A</v>
      </c>
      <c r="AI84" s="1" t="e">
        <f>ROUND(VLOOKUP($Q84,[1]ht!$A$2:$H$253,7,FALSE),1)</f>
        <v>#N/A</v>
      </c>
      <c r="AJ84" s="1" t="e">
        <f>ROUND(VLOOKUP($Q84,[1]ht!$A$2:$H$253,8,FALSE),1)</f>
        <v>#N/A</v>
      </c>
    </row>
    <row r="85" spans="1:36">
      <c r="A85" s="5">
        <v>80</v>
      </c>
      <c r="B85" s="6"/>
      <c r="C85" s="6"/>
      <c r="D85" s="32"/>
      <c r="E85" s="21"/>
      <c r="F85" s="9"/>
      <c r="G85" s="31"/>
      <c r="H85" s="31"/>
      <c r="I85" s="9"/>
      <c r="J85" s="9"/>
      <c r="K85" s="24" t="str">
        <f t="shared" si="10"/>
        <v/>
      </c>
      <c r="L85" s="24" t="str">
        <f t="shared" si="11"/>
        <v/>
      </c>
      <c r="M85" s="24" t="str">
        <f t="shared" si="12"/>
        <v/>
      </c>
      <c r="N85" s="10" t="str">
        <f>[1]Profile!$B$2</f>
        <v>700101-1</v>
      </c>
      <c r="O85" s="11" t="e">
        <f>#REF!</f>
        <v>#REF!</v>
      </c>
      <c r="P85" s="1" t="str">
        <f t="shared" si="13"/>
        <v>0</v>
      </c>
      <c r="Q85" s="1" t="str">
        <f t="shared" si="14"/>
        <v>0</v>
      </c>
      <c r="R85" s="1" t="e">
        <f>ROUND(VLOOKUP($P85,[1]age!$A$2:$M$457,2,FALSE),1)</f>
        <v>#N/A</v>
      </c>
      <c r="S85" s="1" t="e">
        <f>ROUND(VLOOKUP($P85,[1]age!$A$2:$M$457,3,FALSE),1)</f>
        <v>#N/A</v>
      </c>
      <c r="T85" s="1" t="e">
        <f>ROUND(VLOOKUP($P85,[1]age!$A$2:$M$457,4,FALSE),1)</f>
        <v>#N/A</v>
      </c>
      <c r="U85" s="1" t="e">
        <f>ROUND(VLOOKUP($P85,[1]age!$A$2:$M$457,5,FALSE),1)</f>
        <v>#N/A</v>
      </c>
      <c r="V85" s="1" t="e">
        <f>ROUND(VLOOKUP($P85,[1]age!$A$2:$M$457,6,FALSE),1)</f>
        <v>#N/A</v>
      </c>
      <c r="W85" s="1" t="e">
        <f>ROUND(VLOOKUP($P85,[1]age!$A$2:$M$457,7,FALSE),1)</f>
        <v>#N/A</v>
      </c>
      <c r="X85" s="1" t="e">
        <f>ROUND(VLOOKUP($P85,[1]age!$A$2:$M$457,8,FALSE),1)</f>
        <v>#N/A</v>
      </c>
      <c r="Y85" s="1" t="e">
        <f>ROUND(VLOOKUP($P85,[1]age!$A$2:$M$457,9,FALSE),1)</f>
        <v>#N/A</v>
      </c>
      <c r="Z85" s="1" t="e">
        <f>ROUND(VLOOKUP($P85,[1]age!$A$2:$M$457,10,FALSE),1)</f>
        <v>#N/A</v>
      </c>
      <c r="AA85" s="1" t="e">
        <f>ROUND(VLOOKUP($P85,[1]age!$A$2:$M$457,11,FALSE),1)</f>
        <v>#N/A</v>
      </c>
      <c r="AB85" s="1" t="e">
        <f>ROUND(VLOOKUP($P85,[1]age!$A$2:$M$457,12,FALSE),1)</f>
        <v>#N/A</v>
      </c>
      <c r="AC85" s="1" t="e">
        <f>ROUND(VLOOKUP($P85,[1]age!$A$2:$M$457,13,FALSE),1)</f>
        <v>#N/A</v>
      </c>
      <c r="AD85" s="1" t="e">
        <f>ROUND(VLOOKUP($Q85,[1]ht!$A$2:$H$253,2,FALSE),1)</f>
        <v>#N/A</v>
      </c>
      <c r="AE85" s="1" t="e">
        <f>ROUND(VLOOKUP($Q85,[1]ht!$A$2:$H$253,3,FALSE),1)</f>
        <v>#N/A</v>
      </c>
      <c r="AF85" s="1" t="e">
        <f>ROUND(VLOOKUP($Q85,[1]ht!$A$2:$H$253,4,FALSE),1)</f>
        <v>#N/A</v>
      </c>
      <c r="AG85" s="1" t="e">
        <f>ROUND(VLOOKUP($Q85,[1]ht!$A$2:$H$253,5,FALSE),1)</f>
        <v>#N/A</v>
      </c>
      <c r="AH85" s="1" t="e">
        <f>ROUND(VLOOKUP($Q85,[1]ht!$A$2:$H$253,6,FALSE),1)</f>
        <v>#N/A</v>
      </c>
      <c r="AI85" s="1" t="e">
        <f>ROUND(VLOOKUP($Q85,[1]ht!$A$2:$H$253,7,FALSE),1)</f>
        <v>#N/A</v>
      </c>
      <c r="AJ85" s="1" t="e">
        <f>ROUND(VLOOKUP($Q85,[1]ht!$A$2:$H$253,8,FALSE),1)</f>
        <v>#N/A</v>
      </c>
    </row>
    <row r="86" spans="1:36">
      <c r="A86" s="5">
        <v>81</v>
      </c>
      <c r="B86" s="6"/>
      <c r="C86" s="6"/>
      <c r="D86" s="32"/>
      <c r="E86" s="21"/>
      <c r="F86" s="9"/>
      <c r="G86" s="31"/>
      <c r="H86" s="31"/>
      <c r="I86" s="9"/>
      <c r="J86" s="9"/>
      <c r="K86" s="24" t="str">
        <f t="shared" si="10"/>
        <v/>
      </c>
      <c r="L86" s="24" t="str">
        <f t="shared" si="11"/>
        <v/>
      </c>
      <c r="M86" s="24" t="str">
        <f t="shared" si="12"/>
        <v/>
      </c>
      <c r="N86" s="10" t="str">
        <f>[1]Profile!$B$2</f>
        <v>700101-1</v>
      </c>
      <c r="O86" s="11" t="e">
        <f>#REF!</f>
        <v>#REF!</v>
      </c>
      <c r="P86" s="1" t="str">
        <f t="shared" si="13"/>
        <v>0</v>
      </c>
      <c r="Q86" s="1" t="str">
        <f t="shared" si="14"/>
        <v>0</v>
      </c>
      <c r="R86" s="1" t="e">
        <f>ROUND(VLOOKUP($P86,[1]age!$A$2:$M$457,2,FALSE),1)</f>
        <v>#N/A</v>
      </c>
      <c r="S86" s="1" t="e">
        <f>ROUND(VLOOKUP($P86,[1]age!$A$2:$M$457,3,FALSE),1)</f>
        <v>#N/A</v>
      </c>
      <c r="T86" s="1" t="e">
        <f>ROUND(VLOOKUP($P86,[1]age!$A$2:$M$457,4,FALSE),1)</f>
        <v>#N/A</v>
      </c>
      <c r="U86" s="1" t="e">
        <f>ROUND(VLOOKUP($P86,[1]age!$A$2:$M$457,5,FALSE),1)</f>
        <v>#N/A</v>
      </c>
      <c r="V86" s="1" t="e">
        <f>ROUND(VLOOKUP($P86,[1]age!$A$2:$M$457,6,FALSE),1)</f>
        <v>#N/A</v>
      </c>
      <c r="W86" s="1" t="e">
        <f>ROUND(VLOOKUP($P86,[1]age!$A$2:$M$457,7,FALSE),1)</f>
        <v>#N/A</v>
      </c>
      <c r="X86" s="1" t="e">
        <f>ROUND(VLOOKUP($P86,[1]age!$A$2:$M$457,8,FALSE),1)</f>
        <v>#N/A</v>
      </c>
      <c r="Y86" s="1" t="e">
        <f>ROUND(VLOOKUP($P86,[1]age!$A$2:$M$457,9,FALSE),1)</f>
        <v>#N/A</v>
      </c>
      <c r="Z86" s="1" t="e">
        <f>ROUND(VLOOKUP($P86,[1]age!$A$2:$M$457,10,FALSE),1)</f>
        <v>#N/A</v>
      </c>
      <c r="AA86" s="1" t="e">
        <f>ROUND(VLOOKUP($P86,[1]age!$A$2:$M$457,11,FALSE),1)</f>
        <v>#N/A</v>
      </c>
      <c r="AB86" s="1" t="e">
        <f>ROUND(VLOOKUP($P86,[1]age!$A$2:$M$457,12,FALSE),1)</f>
        <v>#N/A</v>
      </c>
      <c r="AC86" s="1" t="e">
        <f>ROUND(VLOOKUP($P86,[1]age!$A$2:$M$457,13,FALSE),1)</f>
        <v>#N/A</v>
      </c>
      <c r="AD86" s="1" t="e">
        <f>ROUND(VLOOKUP($Q86,[1]ht!$A$2:$H$253,2,FALSE),1)</f>
        <v>#N/A</v>
      </c>
      <c r="AE86" s="1" t="e">
        <f>ROUND(VLOOKUP($Q86,[1]ht!$A$2:$H$253,3,FALSE),1)</f>
        <v>#N/A</v>
      </c>
      <c r="AF86" s="1" t="e">
        <f>ROUND(VLOOKUP($Q86,[1]ht!$A$2:$H$253,4,FALSE),1)</f>
        <v>#N/A</v>
      </c>
      <c r="AG86" s="1" t="e">
        <f>ROUND(VLOOKUP($Q86,[1]ht!$A$2:$H$253,5,FALSE),1)</f>
        <v>#N/A</v>
      </c>
      <c r="AH86" s="1" t="e">
        <f>ROUND(VLOOKUP($Q86,[1]ht!$A$2:$H$253,6,FALSE),1)</f>
        <v>#N/A</v>
      </c>
      <c r="AI86" s="1" t="e">
        <f>ROUND(VLOOKUP($Q86,[1]ht!$A$2:$H$253,7,FALSE),1)</f>
        <v>#N/A</v>
      </c>
      <c r="AJ86" s="1" t="e">
        <f>ROUND(VLOOKUP($Q86,[1]ht!$A$2:$H$253,8,FALSE),1)</f>
        <v>#N/A</v>
      </c>
    </row>
    <row r="87" spans="1:36">
      <c r="A87" s="5">
        <v>82</v>
      </c>
      <c r="B87" s="6"/>
      <c r="C87" s="6"/>
      <c r="D87" s="32"/>
      <c r="E87" s="21"/>
      <c r="F87" s="9"/>
      <c r="G87" s="31"/>
      <c r="H87" s="31"/>
      <c r="I87" s="9"/>
      <c r="J87" s="9"/>
      <c r="K87" s="24" t="str">
        <f t="shared" si="10"/>
        <v/>
      </c>
      <c r="L87" s="24" t="str">
        <f t="shared" si="11"/>
        <v/>
      </c>
      <c r="M87" s="24" t="str">
        <f t="shared" si="12"/>
        <v/>
      </c>
      <c r="N87" s="10" t="str">
        <f>[1]Profile!$B$2</f>
        <v>700101-1</v>
      </c>
      <c r="O87" s="11" t="e">
        <f>#REF!</f>
        <v>#REF!</v>
      </c>
      <c r="P87" s="1" t="str">
        <f t="shared" si="13"/>
        <v>0</v>
      </c>
      <c r="Q87" s="1" t="str">
        <f t="shared" si="14"/>
        <v>0</v>
      </c>
      <c r="R87" s="1" t="e">
        <f>ROUND(VLOOKUP($P87,[1]age!$A$2:$M$457,2,FALSE),1)</f>
        <v>#N/A</v>
      </c>
      <c r="S87" s="1" t="e">
        <f>ROUND(VLOOKUP($P87,[1]age!$A$2:$M$457,3,FALSE),1)</f>
        <v>#N/A</v>
      </c>
      <c r="T87" s="1" t="e">
        <f>ROUND(VLOOKUP($P87,[1]age!$A$2:$M$457,4,FALSE),1)</f>
        <v>#N/A</v>
      </c>
      <c r="U87" s="1" t="e">
        <f>ROUND(VLOOKUP($P87,[1]age!$A$2:$M$457,5,FALSE),1)</f>
        <v>#N/A</v>
      </c>
      <c r="V87" s="1" t="e">
        <f>ROUND(VLOOKUP($P87,[1]age!$A$2:$M$457,6,FALSE),1)</f>
        <v>#N/A</v>
      </c>
      <c r="W87" s="1" t="e">
        <f>ROUND(VLOOKUP($P87,[1]age!$A$2:$M$457,7,FALSE),1)</f>
        <v>#N/A</v>
      </c>
      <c r="X87" s="1" t="e">
        <f>ROUND(VLOOKUP($P87,[1]age!$A$2:$M$457,8,FALSE),1)</f>
        <v>#N/A</v>
      </c>
      <c r="Y87" s="1" t="e">
        <f>ROUND(VLOOKUP($P87,[1]age!$A$2:$M$457,9,FALSE),1)</f>
        <v>#N/A</v>
      </c>
      <c r="Z87" s="1" t="e">
        <f>ROUND(VLOOKUP($P87,[1]age!$A$2:$M$457,10,FALSE),1)</f>
        <v>#N/A</v>
      </c>
      <c r="AA87" s="1" t="e">
        <f>ROUND(VLOOKUP($P87,[1]age!$A$2:$M$457,11,FALSE),1)</f>
        <v>#N/A</v>
      </c>
      <c r="AB87" s="1" t="e">
        <f>ROUND(VLOOKUP($P87,[1]age!$A$2:$M$457,12,FALSE),1)</f>
        <v>#N/A</v>
      </c>
      <c r="AC87" s="1" t="e">
        <f>ROUND(VLOOKUP($P87,[1]age!$A$2:$M$457,13,FALSE),1)</f>
        <v>#N/A</v>
      </c>
      <c r="AD87" s="1" t="e">
        <f>ROUND(VLOOKUP($Q87,[1]ht!$A$2:$H$253,2,FALSE),1)</f>
        <v>#N/A</v>
      </c>
      <c r="AE87" s="1" t="e">
        <f>ROUND(VLOOKUP($Q87,[1]ht!$A$2:$H$253,3,FALSE),1)</f>
        <v>#N/A</v>
      </c>
      <c r="AF87" s="1" t="e">
        <f>ROUND(VLOOKUP($Q87,[1]ht!$A$2:$H$253,4,FALSE),1)</f>
        <v>#N/A</v>
      </c>
      <c r="AG87" s="1" t="e">
        <f>ROUND(VLOOKUP($Q87,[1]ht!$A$2:$H$253,5,FALSE),1)</f>
        <v>#N/A</v>
      </c>
      <c r="AH87" s="1" t="e">
        <f>ROUND(VLOOKUP($Q87,[1]ht!$A$2:$H$253,6,FALSE),1)</f>
        <v>#N/A</v>
      </c>
      <c r="AI87" s="1" t="e">
        <f>ROUND(VLOOKUP($Q87,[1]ht!$A$2:$H$253,7,FALSE),1)</f>
        <v>#N/A</v>
      </c>
      <c r="AJ87" s="1" t="e">
        <f>ROUND(VLOOKUP($Q87,[1]ht!$A$2:$H$253,8,FALSE),1)</f>
        <v>#N/A</v>
      </c>
    </row>
    <row r="88" spans="1:36">
      <c r="A88" s="5">
        <v>83</v>
      </c>
      <c r="B88" s="6"/>
      <c r="C88" s="6"/>
      <c r="D88" s="32"/>
      <c r="E88" s="21"/>
      <c r="F88" s="9"/>
      <c r="G88" s="31"/>
      <c r="H88" s="31"/>
      <c r="I88" s="9"/>
      <c r="J88" s="9"/>
      <c r="K88" s="24" t="str">
        <f t="shared" si="10"/>
        <v/>
      </c>
      <c r="L88" s="24" t="str">
        <f t="shared" si="11"/>
        <v/>
      </c>
      <c r="M88" s="24" t="str">
        <f t="shared" si="12"/>
        <v/>
      </c>
      <c r="N88" s="10" t="str">
        <f>[1]Profile!$B$2</f>
        <v>700101-1</v>
      </c>
      <c r="O88" s="11" t="e">
        <f>#REF!</f>
        <v>#REF!</v>
      </c>
      <c r="P88" s="1" t="str">
        <f t="shared" si="13"/>
        <v>0</v>
      </c>
      <c r="Q88" s="1" t="str">
        <f t="shared" si="14"/>
        <v>0</v>
      </c>
      <c r="R88" s="1" t="e">
        <f>ROUND(VLOOKUP($P88,[1]age!$A$2:$M$457,2,FALSE),1)</f>
        <v>#N/A</v>
      </c>
      <c r="S88" s="1" t="e">
        <f>ROUND(VLOOKUP($P88,[1]age!$A$2:$M$457,3,FALSE),1)</f>
        <v>#N/A</v>
      </c>
      <c r="T88" s="1" t="e">
        <f>ROUND(VLOOKUP($P88,[1]age!$A$2:$M$457,4,FALSE),1)</f>
        <v>#N/A</v>
      </c>
      <c r="U88" s="1" t="e">
        <f>ROUND(VLOOKUP($P88,[1]age!$A$2:$M$457,5,FALSE),1)</f>
        <v>#N/A</v>
      </c>
      <c r="V88" s="1" t="e">
        <f>ROUND(VLOOKUP($P88,[1]age!$A$2:$M$457,6,FALSE),1)</f>
        <v>#N/A</v>
      </c>
      <c r="W88" s="1" t="e">
        <f>ROUND(VLOOKUP($P88,[1]age!$A$2:$M$457,7,FALSE),1)</f>
        <v>#N/A</v>
      </c>
      <c r="X88" s="1" t="e">
        <f>ROUND(VLOOKUP($P88,[1]age!$A$2:$M$457,8,FALSE),1)</f>
        <v>#N/A</v>
      </c>
      <c r="Y88" s="1" t="e">
        <f>ROUND(VLOOKUP($P88,[1]age!$A$2:$M$457,9,FALSE),1)</f>
        <v>#N/A</v>
      </c>
      <c r="Z88" s="1" t="e">
        <f>ROUND(VLOOKUP($P88,[1]age!$A$2:$M$457,10,FALSE),1)</f>
        <v>#N/A</v>
      </c>
      <c r="AA88" s="1" t="e">
        <f>ROUND(VLOOKUP($P88,[1]age!$A$2:$M$457,11,FALSE),1)</f>
        <v>#N/A</v>
      </c>
      <c r="AB88" s="1" t="e">
        <f>ROUND(VLOOKUP($P88,[1]age!$A$2:$M$457,12,FALSE),1)</f>
        <v>#N/A</v>
      </c>
      <c r="AC88" s="1" t="e">
        <f>ROUND(VLOOKUP($P88,[1]age!$A$2:$M$457,13,FALSE),1)</f>
        <v>#N/A</v>
      </c>
      <c r="AD88" s="1" t="e">
        <f>ROUND(VLOOKUP($Q88,[1]ht!$A$2:$H$253,2,FALSE),1)</f>
        <v>#N/A</v>
      </c>
      <c r="AE88" s="1" t="e">
        <f>ROUND(VLOOKUP($Q88,[1]ht!$A$2:$H$253,3,FALSE),1)</f>
        <v>#N/A</v>
      </c>
      <c r="AF88" s="1" t="e">
        <f>ROUND(VLOOKUP($Q88,[1]ht!$A$2:$H$253,4,FALSE),1)</f>
        <v>#N/A</v>
      </c>
      <c r="AG88" s="1" t="e">
        <f>ROUND(VLOOKUP($Q88,[1]ht!$A$2:$H$253,5,FALSE),1)</f>
        <v>#N/A</v>
      </c>
      <c r="AH88" s="1" t="e">
        <f>ROUND(VLOOKUP($Q88,[1]ht!$A$2:$H$253,6,FALSE),1)</f>
        <v>#N/A</v>
      </c>
      <c r="AI88" s="1" t="e">
        <f>ROUND(VLOOKUP($Q88,[1]ht!$A$2:$H$253,7,FALSE),1)</f>
        <v>#N/A</v>
      </c>
      <c r="AJ88" s="1" t="e">
        <f>ROUND(VLOOKUP($Q88,[1]ht!$A$2:$H$253,8,FALSE),1)</f>
        <v>#N/A</v>
      </c>
    </row>
    <row r="89" spans="1:36">
      <c r="A89" s="5">
        <v>84</v>
      </c>
      <c r="B89" s="6"/>
      <c r="C89" s="6"/>
      <c r="D89" s="32"/>
      <c r="E89" s="21"/>
      <c r="F89" s="9"/>
      <c r="G89" s="31"/>
      <c r="H89" s="31"/>
      <c r="I89" s="9"/>
      <c r="J89" s="9"/>
      <c r="K89" s="24" t="str">
        <f t="shared" si="10"/>
        <v/>
      </c>
      <c r="L89" s="24" t="str">
        <f t="shared" si="11"/>
        <v/>
      </c>
      <c r="M89" s="24" t="str">
        <f t="shared" si="12"/>
        <v/>
      </c>
      <c r="N89" s="10" t="str">
        <f>[1]Profile!$B$2</f>
        <v>700101-1</v>
      </c>
      <c r="O89" s="11" t="e">
        <f>#REF!</f>
        <v>#REF!</v>
      </c>
      <c r="P89" s="1" t="str">
        <f t="shared" si="13"/>
        <v>0</v>
      </c>
      <c r="Q89" s="1" t="str">
        <f t="shared" si="14"/>
        <v>0</v>
      </c>
      <c r="R89" s="1" t="e">
        <f>ROUND(VLOOKUP($P89,[1]age!$A$2:$M$457,2,FALSE),1)</f>
        <v>#N/A</v>
      </c>
      <c r="S89" s="1" t="e">
        <f>ROUND(VLOOKUP($P89,[1]age!$A$2:$M$457,3,FALSE),1)</f>
        <v>#N/A</v>
      </c>
      <c r="T89" s="1" t="e">
        <f>ROUND(VLOOKUP($P89,[1]age!$A$2:$M$457,4,FALSE),1)</f>
        <v>#N/A</v>
      </c>
      <c r="U89" s="1" t="e">
        <f>ROUND(VLOOKUP($P89,[1]age!$A$2:$M$457,5,FALSE),1)</f>
        <v>#N/A</v>
      </c>
      <c r="V89" s="1" t="e">
        <f>ROUND(VLOOKUP($P89,[1]age!$A$2:$M$457,6,FALSE),1)</f>
        <v>#N/A</v>
      </c>
      <c r="W89" s="1" t="e">
        <f>ROUND(VLOOKUP($P89,[1]age!$A$2:$M$457,7,FALSE),1)</f>
        <v>#N/A</v>
      </c>
      <c r="X89" s="1" t="e">
        <f>ROUND(VLOOKUP($P89,[1]age!$A$2:$M$457,8,FALSE),1)</f>
        <v>#N/A</v>
      </c>
      <c r="Y89" s="1" t="e">
        <f>ROUND(VLOOKUP($P89,[1]age!$A$2:$M$457,9,FALSE),1)</f>
        <v>#N/A</v>
      </c>
      <c r="Z89" s="1" t="e">
        <f>ROUND(VLOOKUP($P89,[1]age!$A$2:$M$457,10,FALSE),1)</f>
        <v>#N/A</v>
      </c>
      <c r="AA89" s="1" t="e">
        <f>ROUND(VLOOKUP($P89,[1]age!$A$2:$M$457,11,FALSE),1)</f>
        <v>#N/A</v>
      </c>
      <c r="AB89" s="1" t="e">
        <f>ROUND(VLOOKUP($P89,[1]age!$A$2:$M$457,12,FALSE),1)</f>
        <v>#N/A</v>
      </c>
      <c r="AC89" s="1" t="e">
        <f>ROUND(VLOOKUP($P89,[1]age!$A$2:$M$457,13,FALSE),1)</f>
        <v>#N/A</v>
      </c>
      <c r="AD89" s="1" t="e">
        <f>ROUND(VLOOKUP($Q89,[1]ht!$A$2:$H$253,2,FALSE),1)</f>
        <v>#N/A</v>
      </c>
      <c r="AE89" s="1" t="e">
        <f>ROUND(VLOOKUP($Q89,[1]ht!$A$2:$H$253,3,FALSE),1)</f>
        <v>#N/A</v>
      </c>
      <c r="AF89" s="1" t="e">
        <f>ROUND(VLOOKUP($Q89,[1]ht!$A$2:$H$253,4,FALSE),1)</f>
        <v>#N/A</v>
      </c>
      <c r="AG89" s="1" t="e">
        <f>ROUND(VLOOKUP($Q89,[1]ht!$A$2:$H$253,5,FALSE),1)</f>
        <v>#N/A</v>
      </c>
      <c r="AH89" s="1" t="e">
        <f>ROUND(VLOOKUP($Q89,[1]ht!$A$2:$H$253,6,FALSE),1)</f>
        <v>#N/A</v>
      </c>
      <c r="AI89" s="1" t="e">
        <f>ROUND(VLOOKUP($Q89,[1]ht!$A$2:$H$253,7,FALSE),1)</f>
        <v>#N/A</v>
      </c>
      <c r="AJ89" s="1" t="e">
        <f>ROUND(VLOOKUP($Q89,[1]ht!$A$2:$H$253,8,FALSE),1)</f>
        <v>#N/A</v>
      </c>
    </row>
    <row r="90" spans="1:36">
      <c r="A90" s="5">
        <v>85</v>
      </c>
      <c r="B90" s="6"/>
      <c r="C90" s="6"/>
      <c r="D90" s="32"/>
      <c r="E90" s="21"/>
      <c r="F90" s="9"/>
      <c r="G90" s="31"/>
      <c r="H90" s="31"/>
      <c r="I90" s="9"/>
      <c r="J90" s="9"/>
      <c r="K90" s="24" t="str">
        <f t="shared" si="10"/>
        <v/>
      </c>
      <c r="L90" s="24" t="str">
        <f t="shared" si="11"/>
        <v/>
      </c>
      <c r="M90" s="24" t="str">
        <f t="shared" si="12"/>
        <v/>
      </c>
      <c r="N90" s="10" t="str">
        <f>[1]Profile!$B$2</f>
        <v>700101-1</v>
      </c>
      <c r="O90" s="11" t="e">
        <f>#REF!</f>
        <v>#REF!</v>
      </c>
      <c r="P90" s="1" t="str">
        <f t="shared" si="13"/>
        <v>0</v>
      </c>
      <c r="Q90" s="1" t="str">
        <f t="shared" si="14"/>
        <v>0</v>
      </c>
      <c r="R90" s="1" t="e">
        <f>ROUND(VLOOKUP($P90,[1]age!$A$2:$M$457,2,FALSE),1)</f>
        <v>#N/A</v>
      </c>
      <c r="S90" s="1" t="e">
        <f>ROUND(VLOOKUP($P90,[1]age!$A$2:$M$457,3,FALSE),1)</f>
        <v>#N/A</v>
      </c>
      <c r="T90" s="1" t="e">
        <f>ROUND(VLOOKUP($P90,[1]age!$A$2:$M$457,4,FALSE),1)</f>
        <v>#N/A</v>
      </c>
      <c r="U90" s="1" t="e">
        <f>ROUND(VLOOKUP($P90,[1]age!$A$2:$M$457,5,FALSE),1)</f>
        <v>#N/A</v>
      </c>
      <c r="V90" s="1" t="e">
        <f>ROUND(VLOOKUP($P90,[1]age!$A$2:$M$457,6,FALSE),1)</f>
        <v>#N/A</v>
      </c>
      <c r="W90" s="1" t="e">
        <f>ROUND(VLOOKUP($P90,[1]age!$A$2:$M$457,7,FALSE),1)</f>
        <v>#N/A</v>
      </c>
      <c r="X90" s="1" t="e">
        <f>ROUND(VLOOKUP($P90,[1]age!$A$2:$M$457,8,FALSE),1)</f>
        <v>#N/A</v>
      </c>
      <c r="Y90" s="1" t="e">
        <f>ROUND(VLOOKUP($P90,[1]age!$A$2:$M$457,9,FALSE),1)</f>
        <v>#N/A</v>
      </c>
      <c r="Z90" s="1" t="e">
        <f>ROUND(VLOOKUP($P90,[1]age!$A$2:$M$457,10,FALSE),1)</f>
        <v>#N/A</v>
      </c>
      <c r="AA90" s="1" t="e">
        <f>ROUND(VLOOKUP($P90,[1]age!$A$2:$M$457,11,FALSE),1)</f>
        <v>#N/A</v>
      </c>
      <c r="AB90" s="1" t="e">
        <f>ROUND(VLOOKUP($P90,[1]age!$A$2:$M$457,12,FALSE),1)</f>
        <v>#N/A</v>
      </c>
      <c r="AC90" s="1" t="e">
        <f>ROUND(VLOOKUP($P90,[1]age!$A$2:$M$457,13,FALSE),1)</f>
        <v>#N/A</v>
      </c>
      <c r="AD90" s="1" t="e">
        <f>ROUND(VLOOKUP($Q90,[1]ht!$A$2:$H$253,2,FALSE),1)</f>
        <v>#N/A</v>
      </c>
      <c r="AE90" s="1" t="e">
        <f>ROUND(VLOOKUP($Q90,[1]ht!$A$2:$H$253,3,FALSE),1)</f>
        <v>#N/A</v>
      </c>
      <c r="AF90" s="1" t="e">
        <f>ROUND(VLOOKUP($Q90,[1]ht!$A$2:$H$253,4,FALSE),1)</f>
        <v>#N/A</v>
      </c>
      <c r="AG90" s="1" t="e">
        <f>ROUND(VLOOKUP($Q90,[1]ht!$A$2:$H$253,5,FALSE),1)</f>
        <v>#N/A</v>
      </c>
      <c r="AH90" s="1" t="e">
        <f>ROUND(VLOOKUP($Q90,[1]ht!$A$2:$H$253,6,FALSE),1)</f>
        <v>#N/A</v>
      </c>
      <c r="AI90" s="1" t="e">
        <f>ROUND(VLOOKUP($Q90,[1]ht!$A$2:$H$253,7,FALSE),1)</f>
        <v>#N/A</v>
      </c>
      <c r="AJ90" s="1" t="e">
        <f>ROUND(VLOOKUP($Q90,[1]ht!$A$2:$H$253,8,FALSE),1)</f>
        <v>#N/A</v>
      </c>
    </row>
    <row r="91" spans="1:36">
      <c r="A91" s="5">
        <v>86</v>
      </c>
      <c r="B91" s="6"/>
      <c r="C91" s="6"/>
      <c r="D91" s="32"/>
      <c r="E91" s="21"/>
      <c r="F91" s="9"/>
      <c r="G91" s="31"/>
      <c r="H91" s="31"/>
      <c r="I91" s="9"/>
      <c r="J91" s="9"/>
      <c r="K91" s="24" t="str">
        <f t="shared" si="10"/>
        <v/>
      </c>
      <c r="L91" s="24" t="str">
        <f t="shared" si="11"/>
        <v/>
      </c>
      <c r="M91" s="24" t="str">
        <f t="shared" si="12"/>
        <v/>
      </c>
      <c r="N91" s="10" t="str">
        <f>[1]Profile!$B$2</f>
        <v>700101-1</v>
      </c>
      <c r="O91" s="11" t="e">
        <f>#REF!</f>
        <v>#REF!</v>
      </c>
      <c r="P91" s="1" t="str">
        <f t="shared" si="13"/>
        <v>0</v>
      </c>
      <c r="Q91" s="1" t="str">
        <f t="shared" si="14"/>
        <v>0</v>
      </c>
      <c r="R91" s="1" t="e">
        <f>ROUND(VLOOKUP($P91,[1]age!$A$2:$M$457,2,FALSE),1)</f>
        <v>#N/A</v>
      </c>
      <c r="S91" s="1" t="e">
        <f>ROUND(VLOOKUP($P91,[1]age!$A$2:$M$457,3,FALSE),1)</f>
        <v>#N/A</v>
      </c>
      <c r="T91" s="1" t="e">
        <f>ROUND(VLOOKUP($P91,[1]age!$A$2:$M$457,4,FALSE),1)</f>
        <v>#N/A</v>
      </c>
      <c r="U91" s="1" t="e">
        <f>ROUND(VLOOKUP($P91,[1]age!$A$2:$M$457,5,FALSE),1)</f>
        <v>#N/A</v>
      </c>
      <c r="V91" s="1" t="e">
        <f>ROUND(VLOOKUP($P91,[1]age!$A$2:$M$457,6,FALSE),1)</f>
        <v>#N/A</v>
      </c>
      <c r="W91" s="1" t="e">
        <f>ROUND(VLOOKUP($P91,[1]age!$A$2:$M$457,7,FALSE),1)</f>
        <v>#N/A</v>
      </c>
      <c r="X91" s="1" t="e">
        <f>ROUND(VLOOKUP($P91,[1]age!$A$2:$M$457,8,FALSE),1)</f>
        <v>#N/A</v>
      </c>
      <c r="Y91" s="1" t="e">
        <f>ROUND(VLOOKUP($P91,[1]age!$A$2:$M$457,9,FALSE),1)</f>
        <v>#N/A</v>
      </c>
      <c r="Z91" s="1" t="e">
        <f>ROUND(VLOOKUP($P91,[1]age!$A$2:$M$457,10,FALSE),1)</f>
        <v>#N/A</v>
      </c>
      <c r="AA91" s="1" t="e">
        <f>ROUND(VLOOKUP($P91,[1]age!$A$2:$M$457,11,FALSE),1)</f>
        <v>#N/A</v>
      </c>
      <c r="AB91" s="1" t="e">
        <f>ROUND(VLOOKUP($P91,[1]age!$A$2:$M$457,12,FALSE),1)</f>
        <v>#N/A</v>
      </c>
      <c r="AC91" s="1" t="e">
        <f>ROUND(VLOOKUP($P91,[1]age!$A$2:$M$457,13,FALSE),1)</f>
        <v>#N/A</v>
      </c>
      <c r="AD91" s="1" t="e">
        <f>ROUND(VLOOKUP($Q91,[1]ht!$A$2:$H$253,2,FALSE),1)</f>
        <v>#N/A</v>
      </c>
      <c r="AE91" s="1" t="e">
        <f>ROUND(VLOOKUP($Q91,[1]ht!$A$2:$H$253,3,FALSE),1)</f>
        <v>#N/A</v>
      </c>
      <c r="AF91" s="1" t="e">
        <f>ROUND(VLOOKUP($Q91,[1]ht!$A$2:$H$253,4,FALSE),1)</f>
        <v>#N/A</v>
      </c>
      <c r="AG91" s="1" t="e">
        <f>ROUND(VLOOKUP($Q91,[1]ht!$A$2:$H$253,5,FALSE),1)</f>
        <v>#N/A</v>
      </c>
      <c r="AH91" s="1" t="e">
        <f>ROUND(VLOOKUP($Q91,[1]ht!$A$2:$H$253,6,FALSE),1)</f>
        <v>#N/A</v>
      </c>
      <c r="AI91" s="1" t="e">
        <f>ROUND(VLOOKUP($Q91,[1]ht!$A$2:$H$253,7,FALSE),1)</f>
        <v>#N/A</v>
      </c>
      <c r="AJ91" s="1" t="e">
        <f>ROUND(VLOOKUP($Q91,[1]ht!$A$2:$H$253,8,FALSE),1)</f>
        <v>#N/A</v>
      </c>
    </row>
    <row r="92" spans="1:36">
      <c r="A92" s="5">
        <v>87</v>
      </c>
      <c r="B92" s="6"/>
      <c r="C92" s="6"/>
      <c r="D92" s="32"/>
      <c r="E92" s="21"/>
      <c r="F92" s="9"/>
      <c r="G92" s="31"/>
      <c r="H92" s="31"/>
      <c r="I92" s="9"/>
      <c r="J92" s="9"/>
      <c r="K92" s="24" t="str">
        <f t="shared" si="10"/>
        <v/>
      </c>
      <c r="L92" s="24" t="str">
        <f t="shared" si="11"/>
        <v/>
      </c>
      <c r="M92" s="24" t="str">
        <f t="shared" si="12"/>
        <v/>
      </c>
      <c r="N92" s="10" t="str">
        <f>[1]Profile!$B$2</f>
        <v>700101-1</v>
      </c>
      <c r="O92" s="11" t="e">
        <f>#REF!</f>
        <v>#REF!</v>
      </c>
      <c r="P92" s="1" t="str">
        <f t="shared" si="13"/>
        <v>0</v>
      </c>
      <c r="Q92" s="1" t="str">
        <f t="shared" si="14"/>
        <v>0</v>
      </c>
      <c r="R92" s="1" t="e">
        <f>ROUND(VLOOKUP($P92,[1]age!$A$2:$M$457,2,FALSE),1)</f>
        <v>#N/A</v>
      </c>
      <c r="S92" s="1" t="e">
        <f>ROUND(VLOOKUP($P92,[1]age!$A$2:$M$457,3,FALSE),1)</f>
        <v>#N/A</v>
      </c>
      <c r="T92" s="1" t="e">
        <f>ROUND(VLOOKUP($P92,[1]age!$A$2:$M$457,4,FALSE),1)</f>
        <v>#N/A</v>
      </c>
      <c r="U92" s="1" t="e">
        <f>ROUND(VLOOKUP($P92,[1]age!$A$2:$M$457,5,FALSE),1)</f>
        <v>#N/A</v>
      </c>
      <c r="V92" s="1" t="e">
        <f>ROUND(VLOOKUP($P92,[1]age!$A$2:$M$457,6,FALSE),1)</f>
        <v>#N/A</v>
      </c>
      <c r="W92" s="1" t="e">
        <f>ROUND(VLOOKUP($P92,[1]age!$A$2:$M$457,7,FALSE),1)</f>
        <v>#N/A</v>
      </c>
      <c r="X92" s="1" t="e">
        <f>ROUND(VLOOKUP($P92,[1]age!$A$2:$M$457,8,FALSE),1)</f>
        <v>#N/A</v>
      </c>
      <c r="Y92" s="1" t="e">
        <f>ROUND(VLOOKUP($P92,[1]age!$A$2:$M$457,9,FALSE),1)</f>
        <v>#N/A</v>
      </c>
      <c r="Z92" s="1" t="e">
        <f>ROUND(VLOOKUP($P92,[1]age!$A$2:$M$457,10,FALSE),1)</f>
        <v>#N/A</v>
      </c>
      <c r="AA92" s="1" t="e">
        <f>ROUND(VLOOKUP($P92,[1]age!$A$2:$M$457,11,FALSE),1)</f>
        <v>#N/A</v>
      </c>
      <c r="AB92" s="1" t="e">
        <f>ROUND(VLOOKUP($P92,[1]age!$A$2:$M$457,12,FALSE),1)</f>
        <v>#N/A</v>
      </c>
      <c r="AC92" s="1" t="e">
        <f>ROUND(VLOOKUP($P92,[1]age!$A$2:$M$457,13,FALSE),1)</f>
        <v>#N/A</v>
      </c>
      <c r="AD92" s="1" t="e">
        <f>ROUND(VLOOKUP($Q92,[1]ht!$A$2:$H$253,2,FALSE),1)</f>
        <v>#N/A</v>
      </c>
      <c r="AE92" s="1" t="e">
        <f>ROUND(VLOOKUP($Q92,[1]ht!$A$2:$H$253,3,FALSE),1)</f>
        <v>#N/A</v>
      </c>
      <c r="AF92" s="1" t="e">
        <f>ROUND(VLOOKUP($Q92,[1]ht!$A$2:$H$253,4,FALSE),1)</f>
        <v>#N/A</v>
      </c>
      <c r="AG92" s="1" t="e">
        <f>ROUND(VLOOKUP($Q92,[1]ht!$A$2:$H$253,5,FALSE),1)</f>
        <v>#N/A</v>
      </c>
      <c r="AH92" s="1" t="e">
        <f>ROUND(VLOOKUP($Q92,[1]ht!$A$2:$H$253,6,FALSE),1)</f>
        <v>#N/A</v>
      </c>
      <c r="AI92" s="1" t="e">
        <f>ROUND(VLOOKUP($Q92,[1]ht!$A$2:$H$253,7,FALSE),1)</f>
        <v>#N/A</v>
      </c>
      <c r="AJ92" s="1" t="e">
        <f>ROUND(VLOOKUP($Q92,[1]ht!$A$2:$H$253,8,FALSE),1)</f>
        <v>#N/A</v>
      </c>
    </row>
    <row r="93" spans="1:36">
      <c r="A93" s="5">
        <v>88</v>
      </c>
      <c r="B93" s="6"/>
      <c r="C93" s="6"/>
      <c r="D93" s="32"/>
      <c r="E93" s="21"/>
      <c r="F93" s="9"/>
      <c r="G93" s="31"/>
      <c r="H93" s="31"/>
      <c r="I93" s="9"/>
      <c r="J93" s="9"/>
      <c r="K93" s="24" t="str">
        <f t="shared" si="10"/>
        <v/>
      </c>
      <c r="L93" s="24" t="str">
        <f t="shared" si="11"/>
        <v/>
      </c>
      <c r="M93" s="24" t="str">
        <f t="shared" si="12"/>
        <v/>
      </c>
      <c r="N93" s="10" t="str">
        <f>[1]Profile!$B$2</f>
        <v>700101-1</v>
      </c>
      <c r="O93" s="11" t="e">
        <f>#REF!</f>
        <v>#REF!</v>
      </c>
      <c r="P93" s="1" t="str">
        <f t="shared" si="13"/>
        <v>0</v>
      </c>
      <c r="Q93" s="1" t="str">
        <f t="shared" si="14"/>
        <v>0</v>
      </c>
      <c r="R93" s="1" t="e">
        <f>ROUND(VLOOKUP($P93,[1]age!$A$2:$M$457,2,FALSE),1)</f>
        <v>#N/A</v>
      </c>
      <c r="S93" s="1" t="e">
        <f>ROUND(VLOOKUP($P93,[1]age!$A$2:$M$457,3,FALSE),1)</f>
        <v>#N/A</v>
      </c>
      <c r="T93" s="1" t="e">
        <f>ROUND(VLOOKUP($P93,[1]age!$A$2:$M$457,4,FALSE),1)</f>
        <v>#N/A</v>
      </c>
      <c r="U93" s="1" t="e">
        <f>ROUND(VLOOKUP($P93,[1]age!$A$2:$M$457,5,FALSE),1)</f>
        <v>#N/A</v>
      </c>
      <c r="V93" s="1" t="e">
        <f>ROUND(VLOOKUP($P93,[1]age!$A$2:$M$457,6,FALSE),1)</f>
        <v>#N/A</v>
      </c>
      <c r="W93" s="1" t="e">
        <f>ROUND(VLOOKUP($P93,[1]age!$A$2:$M$457,7,FALSE),1)</f>
        <v>#N/A</v>
      </c>
      <c r="X93" s="1" t="e">
        <f>ROUND(VLOOKUP($P93,[1]age!$A$2:$M$457,8,FALSE),1)</f>
        <v>#N/A</v>
      </c>
      <c r="Y93" s="1" t="e">
        <f>ROUND(VLOOKUP($P93,[1]age!$A$2:$M$457,9,FALSE),1)</f>
        <v>#N/A</v>
      </c>
      <c r="Z93" s="1" t="e">
        <f>ROUND(VLOOKUP($P93,[1]age!$A$2:$M$457,10,FALSE),1)</f>
        <v>#N/A</v>
      </c>
      <c r="AA93" s="1" t="e">
        <f>ROUND(VLOOKUP($P93,[1]age!$A$2:$M$457,11,FALSE),1)</f>
        <v>#N/A</v>
      </c>
      <c r="AB93" s="1" t="e">
        <f>ROUND(VLOOKUP($P93,[1]age!$A$2:$M$457,12,FALSE),1)</f>
        <v>#N/A</v>
      </c>
      <c r="AC93" s="1" t="e">
        <f>ROUND(VLOOKUP($P93,[1]age!$A$2:$M$457,13,FALSE),1)</f>
        <v>#N/A</v>
      </c>
      <c r="AD93" s="1" t="e">
        <f>ROUND(VLOOKUP($Q93,[1]ht!$A$2:$H$253,2,FALSE),1)</f>
        <v>#N/A</v>
      </c>
      <c r="AE93" s="1" t="e">
        <f>ROUND(VLOOKUP($Q93,[1]ht!$A$2:$H$253,3,FALSE),1)</f>
        <v>#N/A</v>
      </c>
      <c r="AF93" s="1" t="e">
        <f>ROUND(VLOOKUP($Q93,[1]ht!$A$2:$H$253,4,FALSE),1)</f>
        <v>#N/A</v>
      </c>
      <c r="AG93" s="1" t="e">
        <f>ROUND(VLOOKUP($Q93,[1]ht!$A$2:$H$253,5,FALSE),1)</f>
        <v>#N/A</v>
      </c>
      <c r="AH93" s="1" t="e">
        <f>ROUND(VLOOKUP($Q93,[1]ht!$A$2:$H$253,6,FALSE),1)</f>
        <v>#N/A</v>
      </c>
      <c r="AI93" s="1" t="e">
        <f>ROUND(VLOOKUP($Q93,[1]ht!$A$2:$H$253,7,FALSE),1)</f>
        <v>#N/A</v>
      </c>
      <c r="AJ93" s="1" t="e">
        <f>ROUND(VLOOKUP($Q93,[1]ht!$A$2:$H$253,8,FALSE),1)</f>
        <v>#N/A</v>
      </c>
    </row>
    <row r="94" spans="1:36">
      <c r="A94" s="5">
        <v>89</v>
      </c>
      <c r="B94" s="6"/>
      <c r="C94" s="6"/>
      <c r="D94" s="32"/>
      <c r="E94" s="21"/>
      <c r="F94" s="9"/>
      <c r="G94" s="31"/>
      <c r="H94" s="31"/>
      <c r="I94" s="9"/>
      <c r="J94" s="9"/>
      <c r="K94" s="24" t="str">
        <f t="shared" si="10"/>
        <v/>
      </c>
      <c r="L94" s="24" t="str">
        <f t="shared" si="11"/>
        <v/>
      </c>
      <c r="M94" s="24" t="str">
        <f t="shared" si="12"/>
        <v/>
      </c>
      <c r="N94" s="10" t="str">
        <f>[1]Profile!$B$2</f>
        <v>700101-1</v>
      </c>
      <c r="O94" s="11" t="e">
        <f>#REF!</f>
        <v>#REF!</v>
      </c>
      <c r="P94" s="1" t="str">
        <f t="shared" si="13"/>
        <v>0</v>
      </c>
      <c r="Q94" s="1" t="str">
        <f t="shared" si="14"/>
        <v>0</v>
      </c>
      <c r="R94" s="1" t="e">
        <f>ROUND(VLOOKUP($P94,[1]age!$A$2:$M$457,2,FALSE),1)</f>
        <v>#N/A</v>
      </c>
      <c r="S94" s="1" t="e">
        <f>ROUND(VLOOKUP($P94,[1]age!$A$2:$M$457,3,FALSE),1)</f>
        <v>#N/A</v>
      </c>
      <c r="T94" s="1" t="e">
        <f>ROUND(VLOOKUP($P94,[1]age!$A$2:$M$457,4,FALSE),1)</f>
        <v>#N/A</v>
      </c>
      <c r="U94" s="1" t="e">
        <f>ROUND(VLOOKUP($P94,[1]age!$A$2:$M$457,5,FALSE),1)</f>
        <v>#N/A</v>
      </c>
      <c r="V94" s="1" t="e">
        <f>ROUND(VLOOKUP($P94,[1]age!$A$2:$M$457,6,FALSE),1)</f>
        <v>#N/A</v>
      </c>
      <c r="W94" s="1" t="e">
        <f>ROUND(VLOOKUP($P94,[1]age!$A$2:$M$457,7,FALSE),1)</f>
        <v>#N/A</v>
      </c>
      <c r="X94" s="1" t="e">
        <f>ROUND(VLOOKUP($P94,[1]age!$A$2:$M$457,8,FALSE),1)</f>
        <v>#N/A</v>
      </c>
      <c r="Y94" s="1" t="e">
        <f>ROUND(VLOOKUP($P94,[1]age!$A$2:$M$457,9,FALSE),1)</f>
        <v>#N/A</v>
      </c>
      <c r="Z94" s="1" t="e">
        <f>ROUND(VLOOKUP($P94,[1]age!$A$2:$M$457,10,FALSE),1)</f>
        <v>#N/A</v>
      </c>
      <c r="AA94" s="1" t="e">
        <f>ROUND(VLOOKUP($P94,[1]age!$A$2:$M$457,11,FALSE),1)</f>
        <v>#N/A</v>
      </c>
      <c r="AB94" s="1" t="e">
        <f>ROUND(VLOOKUP($P94,[1]age!$A$2:$M$457,12,FALSE),1)</f>
        <v>#N/A</v>
      </c>
      <c r="AC94" s="1" t="e">
        <f>ROUND(VLOOKUP($P94,[1]age!$A$2:$M$457,13,FALSE),1)</f>
        <v>#N/A</v>
      </c>
      <c r="AD94" s="1" t="e">
        <f>ROUND(VLOOKUP($Q94,[1]ht!$A$2:$H$253,2,FALSE),1)</f>
        <v>#N/A</v>
      </c>
      <c r="AE94" s="1" t="e">
        <f>ROUND(VLOOKUP($Q94,[1]ht!$A$2:$H$253,3,FALSE),1)</f>
        <v>#N/A</v>
      </c>
      <c r="AF94" s="1" t="e">
        <f>ROUND(VLOOKUP($Q94,[1]ht!$A$2:$H$253,4,FALSE),1)</f>
        <v>#N/A</v>
      </c>
      <c r="AG94" s="1" t="e">
        <f>ROUND(VLOOKUP($Q94,[1]ht!$A$2:$H$253,5,FALSE),1)</f>
        <v>#N/A</v>
      </c>
      <c r="AH94" s="1" t="e">
        <f>ROUND(VLOOKUP($Q94,[1]ht!$A$2:$H$253,6,FALSE),1)</f>
        <v>#N/A</v>
      </c>
      <c r="AI94" s="1" t="e">
        <f>ROUND(VLOOKUP($Q94,[1]ht!$A$2:$H$253,7,FALSE),1)</f>
        <v>#N/A</v>
      </c>
      <c r="AJ94" s="1" t="e">
        <f>ROUND(VLOOKUP($Q94,[1]ht!$A$2:$H$253,8,FALSE),1)</f>
        <v>#N/A</v>
      </c>
    </row>
    <row r="95" spans="1:36">
      <c r="A95" s="5">
        <v>90</v>
      </c>
      <c r="B95" s="6"/>
      <c r="C95" s="6"/>
      <c r="D95" s="32"/>
      <c r="E95" s="21"/>
      <c r="F95" s="9"/>
      <c r="G95" s="31"/>
      <c r="H95" s="31"/>
      <c r="I95" s="9"/>
      <c r="J95" s="9"/>
      <c r="K95" s="24" t="str">
        <f t="shared" si="10"/>
        <v/>
      </c>
      <c r="L95" s="24" t="str">
        <f t="shared" si="11"/>
        <v/>
      </c>
      <c r="M95" s="24" t="str">
        <f t="shared" si="12"/>
        <v/>
      </c>
      <c r="N95" s="10" t="str">
        <f>[1]Profile!$B$2</f>
        <v>700101-1</v>
      </c>
      <c r="O95" s="11" t="e">
        <f>#REF!</f>
        <v>#REF!</v>
      </c>
      <c r="P95" s="1" t="str">
        <f t="shared" si="13"/>
        <v>0</v>
      </c>
      <c r="Q95" s="1" t="str">
        <f t="shared" si="14"/>
        <v>0</v>
      </c>
      <c r="R95" s="1" t="e">
        <f>ROUND(VLOOKUP($P95,[1]age!$A$2:$M$457,2,FALSE),1)</f>
        <v>#N/A</v>
      </c>
      <c r="S95" s="1" t="e">
        <f>ROUND(VLOOKUP($P95,[1]age!$A$2:$M$457,3,FALSE),1)</f>
        <v>#N/A</v>
      </c>
      <c r="T95" s="1" t="e">
        <f>ROUND(VLOOKUP($P95,[1]age!$A$2:$M$457,4,FALSE),1)</f>
        <v>#N/A</v>
      </c>
      <c r="U95" s="1" t="e">
        <f>ROUND(VLOOKUP($P95,[1]age!$A$2:$M$457,5,FALSE),1)</f>
        <v>#N/A</v>
      </c>
      <c r="V95" s="1" t="e">
        <f>ROUND(VLOOKUP($P95,[1]age!$A$2:$M$457,6,FALSE),1)</f>
        <v>#N/A</v>
      </c>
      <c r="W95" s="1" t="e">
        <f>ROUND(VLOOKUP($P95,[1]age!$A$2:$M$457,7,FALSE),1)</f>
        <v>#N/A</v>
      </c>
      <c r="X95" s="1" t="e">
        <f>ROUND(VLOOKUP($P95,[1]age!$A$2:$M$457,8,FALSE),1)</f>
        <v>#N/A</v>
      </c>
      <c r="Y95" s="1" t="e">
        <f>ROUND(VLOOKUP($P95,[1]age!$A$2:$M$457,9,FALSE),1)</f>
        <v>#N/A</v>
      </c>
      <c r="Z95" s="1" t="e">
        <f>ROUND(VLOOKUP($P95,[1]age!$A$2:$M$457,10,FALSE),1)</f>
        <v>#N/A</v>
      </c>
      <c r="AA95" s="1" t="e">
        <f>ROUND(VLOOKUP($P95,[1]age!$A$2:$M$457,11,FALSE),1)</f>
        <v>#N/A</v>
      </c>
      <c r="AB95" s="1" t="e">
        <f>ROUND(VLOOKUP($P95,[1]age!$A$2:$M$457,12,FALSE),1)</f>
        <v>#N/A</v>
      </c>
      <c r="AC95" s="1" t="e">
        <f>ROUND(VLOOKUP($P95,[1]age!$A$2:$M$457,13,FALSE),1)</f>
        <v>#N/A</v>
      </c>
      <c r="AD95" s="1" t="e">
        <f>ROUND(VLOOKUP($Q95,[1]ht!$A$2:$H$253,2,FALSE),1)</f>
        <v>#N/A</v>
      </c>
      <c r="AE95" s="1" t="e">
        <f>ROUND(VLOOKUP($Q95,[1]ht!$A$2:$H$253,3,FALSE),1)</f>
        <v>#N/A</v>
      </c>
      <c r="AF95" s="1" t="e">
        <f>ROUND(VLOOKUP($Q95,[1]ht!$A$2:$H$253,4,FALSE),1)</f>
        <v>#N/A</v>
      </c>
      <c r="AG95" s="1" t="e">
        <f>ROUND(VLOOKUP($Q95,[1]ht!$A$2:$H$253,5,FALSE),1)</f>
        <v>#N/A</v>
      </c>
      <c r="AH95" s="1" t="e">
        <f>ROUND(VLOOKUP($Q95,[1]ht!$A$2:$H$253,6,FALSE),1)</f>
        <v>#N/A</v>
      </c>
      <c r="AI95" s="1" t="e">
        <f>ROUND(VLOOKUP($Q95,[1]ht!$A$2:$H$253,7,FALSE),1)</f>
        <v>#N/A</v>
      </c>
      <c r="AJ95" s="1" t="e">
        <f>ROUND(VLOOKUP($Q95,[1]ht!$A$2:$H$253,8,FALSE),1)</f>
        <v>#N/A</v>
      </c>
    </row>
    <row r="96" spans="1:36">
      <c r="A96" s="5">
        <v>91</v>
      </c>
      <c r="B96" s="6"/>
      <c r="C96" s="6"/>
      <c r="D96" s="32"/>
      <c r="E96" s="21"/>
      <c r="F96" s="9"/>
      <c r="G96" s="31"/>
      <c r="H96" s="31"/>
      <c r="I96" s="9"/>
      <c r="J96" s="9"/>
      <c r="K96" s="24" t="str">
        <f t="shared" si="10"/>
        <v/>
      </c>
      <c r="L96" s="24" t="str">
        <f t="shared" si="11"/>
        <v/>
      </c>
      <c r="M96" s="24" t="str">
        <f t="shared" si="12"/>
        <v/>
      </c>
      <c r="N96" s="10" t="str">
        <f>[1]Profile!$B$2</f>
        <v>700101-1</v>
      </c>
      <c r="O96" s="11" t="e">
        <f>#REF!</f>
        <v>#REF!</v>
      </c>
      <c r="P96" s="1" t="str">
        <f t="shared" si="13"/>
        <v>0</v>
      </c>
      <c r="Q96" s="1" t="str">
        <f t="shared" si="14"/>
        <v>0</v>
      </c>
      <c r="R96" s="1" t="e">
        <f>ROUND(VLOOKUP($P96,[1]age!$A$2:$M$457,2,FALSE),1)</f>
        <v>#N/A</v>
      </c>
      <c r="S96" s="1" t="e">
        <f>ROUND(VLOOKUP($P96,[1]age!$A$2:$M$457,3,FALSE),1)</f>
        <v>#N/A</v>
      </c>
      <c r="T96" s="1" t="e">
        <f>ROUND(VLOOKUP($P96,[1]age!$A$2:$M$457,4,FALSE),1)</f>
        <v>#N/A</v>
      </c>
      <c r="U96" s="1" t="e">
        <f>ROUND(VLOOKUP($P96,[1]age!$A$2:$M$457,5,FALSE),1)</f>
        <v>#N/A</v>
      </c>
      <c r="V96" s="1" t="e">
        <f>ROUND(VLOOKUP($P96,[1]age!$A$2:$M$457,6,FALSE),1)</f>
        <v>#N/A</v>
      </c>
      <c r="W96" s="1" t="e">
        <f>ROUND(VLOOKUP($P96,[1]age!$A$2:$M$457,7,FALSE),1)</f>
        <v>#N/A</v>
      </c>
      <c r="X96" s="1" t="e">
        <f>ROUND(VLOOKUP($P96,[1]age!$A$2:$M$457,8,FALSE),1)</f>
        <v>#N/A</v>
      </c>
      <c r="Y96" s="1" t="e">
        <f>ROUND(VLOOKUP($P96,[1]age!$A$2:$M$457,9,FALSE),1)</f>
        <v>#N/A</v>
      </c>
      <c r="Z96" s="1" t="e">
        <f>ROUND(VLOOKUP($P96,[1]age!$A$2:$M$457,10,FALSE),1)</f>
        <v>#N/A</v>
      </c>
      <c r="AA96" s="1" t="e">
        <f>ROUND(VLOOKUP($P96,[1]age!$A$2:$M$457,11,FALSE),1)</f>
        <v>#N/A</v>
      </c>
      <c r="AB96" s="1" t="e">
        <f>ROUND(VLOOKUP($P96,[1]age!$A$2:$M$457,12,FALSE),1)</f>
        <v>#N/A</v>
      </c>
      <c r="AC96" s="1" t="e">
        <f>ROUND(VLOOKUP($P96,[1]age!$A$2:$M$457,13,FALSE),1)</f>
        <v>#N/A</v>
      </c>
      <c r="AD96" s="1" t="e">
        <f>ROUND(VLOOKUP($Q96,[1]ht!$A$2:$H$253,2,FALSE),1)</f>
        <v>#N/A</v>
      </c>
      <c r="AE96" s="1" t="e">
        <f>ROUND(VLOOKUP($Q96,[1]ht!$A$2:$H$253,3,FALSE),1)</f>
        <v>#N/A</v>
      </c>
      <c r="AF96" s="1" t="e">
        <f>ROUND(VLOOKUP($Q96,[1]ht!$A$2:$H$253,4,FALSE),1)</f>
        <v>#N/A</v>
      </c>
      <c r="AG96" s="1" t="e">
        <f>ROUND(VLOOKUP($Q96,[1]ht!$A$2:$H$253,5,FALSE),1)</f>
        <v>#N/A</v>
      </c>
      <c r="AH96" s="1" t="e">
        <f>ROUND(VLOOKUP($Q96,[1]ht!$A$2:$H$253,6,FALSE),1)</f>
        <v>#N/A</v>
      </c>
      <c r="AI96" s="1" t="e">
        <f>ROUND(VLOOKUP($Q96,[1]ht!$A$2:$H$253,7,FALSE),1)</f>
        <v>#N/A</v>
      </c>
      <c r="AJ96" s="1" t="e">
        <f>ROUND(VLOOKUP($Q96,[1]ht!$A$2:$H$253,8,FALSE),1)</f>
        <v>#N/A</v>
      </c>
    </row>
    <row r="97" spans="1:36">
      <c r="A97" s="5">
        <v>92</v>
      </c>
      <c r="B97" s="6"/>
      <c r="C97" s="6"/>
      <c r="D97" s="32"/>
      <c r="E97" s="21"/>
      <c r="F97" s="9"/>
      <c r="G97" s="31"/>
      <c r="H97" s="31"/>
      <c r="I97" s="9"/>
      <c r="J97" s="9"/>
      <c r="K97" s="24" t="str">
        <f t="shared" si="10"/>
        <v/>
      </c>
      <c r="L97" s="24" t="str">
        <f t="shared" si="11"/>
        <v/>
      </c>
      <c r="M97" s="24" t="str">
        <f t="shared" si="12"/>
        <v/>
      </c>
      <c r="N97" s="10" t="str">
        <f>[1]Profile!$B$2</f>
        <v>700101-1</v>
      </c>
      <c r="O97" s="11" t="e">
        <f>#REF!</f>
        <v>#REF!</v>
      </c>
      <c r="P97" s="1" t="str">
        <f t="shared" si="13"/>
        <v>0</v>
      </c>
      <c r="Q97" s="1" t="str">
        <f t="shared" si="14"/>
        <v>0</v>
      </c>
      <c r="R97" s="1" t="e">
        <f>ROUND(VLOOKUP($P97,[1]age!$A$2:$M$457,2,FALSE),1)</f>
        <v>#N/A</v>
      </c>
      <c r="S97" s="1" t="e">
        <f>ROUND(VLOOKUP($P97,[1]age!$A$2:$M$457,3,FALSE),1)</f>
        <v>#N/A</v>
      </c>
      <c r="T97" s="1" t="e">
        <f>ROUND(VLOOKUP($P97,[1]age!$A$2:$M$457,4,FALSE),1)</f>
        <v>#N/A</v>
      </c>
      <c r="U97" s="1" t="e">
        <f>ROUND(VLOOKUP($P97,[1]age!$A$2:$M$457,5,FALSE),1)</f>
        <v>#N/A</v>
      </c>
      <c r="V97" s="1" t="e">
        <f>ROUND(VLOOKUP($P97,[1]age!$A$2:$M$457,6,FALSE),1)</f>
        <v>#N/A</v>
      </c>
      <c r="W97" s="1" t="e">
        <f>ROUND(VLOOKUP($P97,[1]age!$A$2:$M$457,7,FALSE),1)</f>
        <v>#N/A</v>
      </c>
      <c r="X97" s="1" t="e">
        <f>ROUND(VLOOKUP($P97,[1]age!$A$2:$M$457,8,FALSE),1)</f>
        <v>#N/A</v>
      </c>
      <c r="Y97" s="1" t="e">
        <f>ROUND(VLOOKUP($P97,[1]age!$A$2:$M$457,9,FALSE),1)</f>
        <v>#N/A</v>
      </c>
      <c r="Z97" s="1" t="e">
        <f>ROUND(VLOOKUP($P97,[1]age!$A$2:$M$457,10,FALSE),1)</f>
        <v>#N/A</v>
      </c>
      <c r="AA97" s="1" t="e">
        <f>ROUND(VLOOKUP($P97,[1]age!$A$2:$M$457,11,FALSE),1)</f>
        <v>#N/A</v>
      </c>
      <c r="AB97" s="1" t="e">
        <f>ROUND(VLOOKUP($P97,[1]age!$A$2:$M$457,12,FALSE),1)</f>
        <v>#N/A</v>
      </c>
      <c r="AC97" s="1" t="e">
        <f>ROUND(VLOOKUP($P97,[1]age!$A$2:$M$457,13,FALSE),1)</f>
        <v>#N/A</v>
      </c>
      <c r="AD97" s="1" t="e">
        <f>ROUND(VLOOKUP($Q97,[1]ht!$A$2:$H$253,2,FALSE),1)</f>
        <v>#N/A</v>
      </c>
      <c r="AE97" s="1" t="e">
        <f>ROUND(VLOOKUP($Q97,[1]ht!$A$2:$H$253,3,FALSE),1)</f>
        <v>#N/A</v>
      </c>
      <c r="AF97" s="1" t="e">
        <f>ROUND(VLOOKUP($Q97,[1]ht!$A$2:$H$253,4,FALSE),1)</f>
        <v>#N/A</v>
      </c>
      <c r="AG97" s="1" t="e">
        <f>ROUND(VLOOKUP($Q97,[1]ht!$A$2:$H$253,5,FALSE),1)</f>
        <v>#N/A</v>
      </c>
      <c r="AH97" s="1" t="e">
        <f>ROUND(VLOOKUP($Q97,[1]ht!$A$2:$H$253,6,FALSE),1)</f>
        <v>#N/A</v>
      </c>
      <c r="AI97" s="1" t="e">
        <f>ROUND(VLOOKUP($Q97,[1]ht!$A$2:$H$253,7,FALSE),1)</f>
        <v>#N/A</v>
      </c>
      <c r="AJ97" s="1" t="e">
        <f>ROUND(VLOOKUP($Q97,[1]ht!$A$2:$H$253,8,FALSE),1)</f>
        <v>#N/A</v>
      </c>
    </row>
    <row r="98" spans="1:36">
      <c r="A98" s="5">
        <v>93</v>
      </c>
      <c r="B98" s="6"/>
      <c r="C98" s="6"/>
      <c r="D98" s="32"/>
      <c r="E98" s="21"/>
      <c r="F98" s="9"/>
      <c r="G98" s="31"/>
      <c r="H98" s="31"/>
      <c r="I98" s="9"/>
      <c r="J98" s="9"/>
      <c r="K98" s="24" t="str">
        <f t="shared" si="10"/>
        <v/>
      </c>
      <c r="L98" s="24" t="str">
        <f t="shared" si="11"/>
        <v/>
      </c>
      <c r="M98" s="24" t="str">
        <f t="shared" si="12"/>
        <v/>
      </c>
      <c r="N98" s="10" t="str">
        <f>[1]Profile!$B$2</f>
        <v>700101-1</v>
      </c>
      <c r="O98" s="11" t="e">
        <f>#REF!</f>
        <v>#REF!</v>
      </c>
      <c r="P98" s="1" t="str">
        <f t="shared" si="13"/>
        <v>0</v>
      </c>
      <c r="Q98" s="1" t="str">
        <f t="shared" si="14"/>
        <v>0</v>
      </c>
      <c r="R98" s="1" t="e">
        <f>ROUND(VLOOKUP($P98,[1]age!$A$2:$M$457,2,FALSE),1)</f>
        <v>#N/A</v>
      </c>
      <c r="S98" s="1" t="e">
        <f>ROUND(VLOOKUP($P98,[1]age!$A$2:$M$457,3,FALSE),1)</f>
        <v>#N/A</v>
      </c>
      <c r="T98" s="1" t="e">
        <f>ROUND(VLOOKUP($P98,[1]age!$A$2:$M$457,4,FALSE),1)</f>
        <v>#N/A</v>
      </c>
      <c r="U98" s="1" t="e">
        <f>ROUND(VLOOKUP($P98,[1]age!$A$2:$M$457,5,FALSE),1)</f>
        <v>#N/A</v>
      </c>
      <c r="V98" s="1" t="e">
        <f>ROUND(VLOOKUP($P98,[1]age!$A$2:$M$457,6,FALSE),1)</f>
        <v>#N/A</v>
      </c>
      <c r="W98" s="1" t="e">
        <f>ROUND(VLOOKUP($P98,[1]age!$A$2:$M$457,7,FALSE),1)</f>
        <v>#N/A</v>
      </c>
      <c r="X98" s="1" t="e">
        <f>ROUND(VLOOKUP($P98,[1]age!$A$2:$M$457,8,FALSE),1)</f>
        <v>#N/A</v>
      </c>
      <c r="Y98" s="1" t="e">
        <f>ROUND(VLOOKUP($P98,[1]age!$A$2:$M$457,9,FALSE),1)</f>
        <v>#N/A</v>
      </c>
      <c r="Z98" s="1" t="e">
        <f>ROUND(VLOOKUP($P98,[1]age!$A$2:$M$457,10,FALSE),1)</f>
        <v>#N/A</v>
      </c>
      <c r="AA98" s="1" t="e">
        <f>ROUND(VLOOKUP($P98,[1]age!$A$2:$M$457,11,FALSE),1)</f>
        <v>#N/A</v>
      </c>
      <c r="AB98" s="1" t="e">
        <f>ROUND(VLOOKUP($P98,[1]age!$A$2:$M$457,12,FALSE),1)</f>
        <v>#N/A</v>
      </c>
      <c r="AC98" s="1" t="e">
        <f>ROUND(VLOOKUP($P98,[1]age!$A$2:$M$457,13,FALSE),1)</f>
        <v>#N/A</v>
      </c>
      <c r="AD98" s="1" t="e">
        <f>ROUND(VLOOKUP($Q98,[1]ht!$A$2:$H$253,2,FALSE),1)</f>
        <v>#N/A</v>
      </c>
      <c r="AE98" s="1" t="e">
        <f>ROUND(VLOOKUP($Q98,[1]ht!$A$2:$H$253,3,FALSE),1)</f>
        <v>#N/A</v>
      </c>
      <c r="AF98" s="1" t="e">
        <f>ROUND(VLOOKUP($Q98,[1]ht!$A$2:$H$253,4,FALSE),1)</f>
        <v>#N/A</v>
      </c>
      <c r="AG98" s="1" t="e">
        <f>ROUND(VLOOKUP($Q98,[1]ht!$A$2:$H$253,5,FALSE),1)</f>
        <v>#N/A</v>
      </c>
      <c r="AH98" s="1" t="e">
        <f>ROUND(VLOOKUP($Q98,[1]ht!$A$2:$H$253,6,FALSE),1)</f>
        <v>#N/A</v>
      </c>
      <c r="AI98" s="1" t="e">
        <f>ROUND(VLOOKUP($Q98,[1]ht!$A$2:$H$253,7,FALSE),1)</f>
        <v>#N/A</v>
      </c>
      <c r="AJ98" s="1" t="e">
        <f>ROUND(VLOOKUP($Q98,[1]ht!$A$2:$H$253,8,FALSE),1)</f>
        <v>#N/A</v>
      </c>
    </row>
    <row r="99" spans="1:36">
      <c r="A99" s="5">
        <v>94</v>
      </c>
      <c r="B99" s="6"/>
      <c r="C99" s="6"/>
      <c r="D99" s="32"/>
      <c r="E99" s="21"/>
      <c r="F99" s="9"/>
      <c r="G99" s="31"/>
      <c r="H99" s="31"/>
      <c r="I99" s="9"/>
      <c r="J99" s="9"/>
      <c r="K99" s="24" t="str">
        <f t="shared" si="10"/>
        <v/>
      </c>
      <c r="L99" s="24" t="str">
        <f t="shared" si="11"/>
        <v/>
      </c>
      <c r="M99" s="24" t="str">
        <f t="shared" si="12"/>
        <v/>
      </c>
      <c r="N99" s="10" t="str">
        <f>[1]Profile!$B$2</f>
        <v>700101-1</v>
      </c>
      <c r="O99" s="11" t="e">
        <f>#REF!</f>
        <v>#REF!</v>
      </c>
      <c r="P99" s="1" t="str">
        <f t="shared" si="13"/>
        <v>0</v>
      </c>
      <c r="Q99" s="1" t="str">
        <f t="shared" si="14"/>
        <v>0</v>
      </c>
      <c r="R99" s="1" t="e">
        <f>ROUND(VLOOKUP($P99,[1]age!$A$2:$M$457,2,FALSE),1)</f>
        <v>#N/A</v>
      </c>
      <c r="S99" s="1" t="e">
        <f>ROUND(VLOOKUP($P99,[1]age!$A$2:$M$457,3,FALSE),1)</f>
        <v>#N/A</v>
      </c>
      <c r="T99" s="1" t="e">
        <f>ROUND(VLOOKUP($P99,[1]age!$A$2:$M$457,4,FALSE),1)</f>
        <v>#N/A</v>
      </c>
      <c r="U99" s="1" t="e">
        <f>ROUND(VLOOKUP($P99,[1]age!$A$2:$M$457,5,FALSE),1)</f>
        <v>#N/A</v>
      </c>
      <c r="V99" s="1" t="e">
        <f>ROUND(VLOOKUP($P99,[1]age!$A$2:$M$457,6,FALSE),1)</f>
        <v>#N/A</v>
      </c>
      <c r="W99" s="1" t="e">
        <f>ROUND(VLOOKUP($P99,[1]age!$A$2:$M$457,7,FALSE),1)</f>
        <v>#N/A</v>
      </c>
      <c r="X99" s="1" t="e">
        <f>ROUND(VLOOKUP($P99,[1]age!$A$2:$M$457,8,FALSE),1)</f>
        <v>#N/A</v>
      </c>
      <c r="Y99" s="1" t="e">
        <f>ROUND(VLOOKUP($P99,[1]age!$A$2:$M$457,9,FALSE),1)</f>
        <v>#N/A</v>
      </c>
      <c r="Z99" s="1" t="e">
        <f>ROUND(VLOOKUP($P99,[1]age!$A$2:$M$457,10,FALSE),1)</f>
        <v>#N/A</v>
      </c>
      <c r="AA99" s="1" t="e">
        <f>ROUND(VLOOKUP($P99,[1]age!$A$2:$M$457,11,FALSE),1)</f>
        <v>#N/A</v>
      </c>
      <c r="AB99" s="1" t="e">
        <f>ROUND(VLOOKUP($P99,[1]age!$A$2:$M$457,12,FALSE),1)</f>
        <v>#N/A</v>
      </c>
      <c r="AC99" s="1" t="e">
        <f>ROUND(VLOOKUP($P99,[1]age!$A$2:$M$457,13,FALSE),1)</f>
        <v>#N/A</v>
      </c>
      <c r="AD99" s="1" t="e">
        <f>ROUND(VLOOKUP($Q99,[1]ht!$A$2:$H$253,2,FALSE),1)</f>
        <v>#N/A</v>
      </c>
      <c r="AE99" s="1" t="e">
        <f>ROUND(VLOOKUP($Q99,[1]ht!$A$2:$H$253,3,FALSE),1)</f>
        <v>#N/A</v>
      </c>
      <c r="AF99" s="1" t="e">
        <f>ROUND(VLOOKUP($Q99,[1]ht!$A$2:$H$253,4,FALSE),1)</f>
        <v>#N/A</v>
      </c>
      <c r="AG99" s="1" t="e">
        <f>ROUND(VLOOKUP($Q99,[1]ht!$A$2:$H$253,5,FALSE),1)</f>
        <v>#N/A</v>
      </c>
      <c r="AH99" s="1" t="e">
        <f>ROUND(VLOOKUP($Q99,[1]ht!$A$2:$H$253,6,FALSE),1)</f>
        <v>#N/A</v>
      </c>
      <c r="AI99" s="1" t="e">
        <f>ROUND(VLOOKUP($Q99,[1]ht!$A$2:$H$253,7,FALSE),1)</f>
        <v>#N/A</v>
      </c>
      <c r="AJ99" s="1" t="e">
        <f>ROUND(VLOOKUP($Q99,[1]ht!$A$2:$H$253,8,FALSE),1)</f>
        <v>#N/A</v>
      </c>
    </row>
    <row r="100" spans="1:36">
      <c r="A100" s="5">
        <v>95</v>
      </c>
      <c r="B100" s="6"/>
      <c r="C100" s="6"/>
      <c r="D100" s="32"/>
      <c r="E100" s="21"/>
      <c r="F100" s="9"/>
      <c r="G100" s="31"/>
      <c r="H100" s="31"/>
      <c r="I100" s="9"/>
      <c r="J100" s="9"/>
      <c r="K100" s="24" t="str">
        <f t="shared" si="10"/>
        <v/>
      </c>
      <c r="L100" s="24" t="str">
        <f t="shared" si="11"/>
        <v/>
      </c>
      <c r="M100" s="24" t="str">
        <f t="shared" si="12"/>
        <v/>
      </c>
      <c r="N100" s="10" t="str">
        <f>[1]Profile!$B$2</f>
        <v>700101-1</v>
      </c>
      <c r="O100" s="11" t="e">
        <f>#REF!</f>
        <v>#REF!</v>
      </c>
      <c r="P100" s="1" t="str">
        <f t="shared" si="13"/>
        <v>0</v>
      </c>
      <c r="Q100" s="1" t="str">
        <f t="shared" si="14"/>
        <v>0</v>
      </c>
      <c r="R100" s="1" t="e">
        <f>ROUND(VLOOKUP($P100,[1]age!$A$2:$M$457,2,FALSE),1)</f>
        <v>#N/A</v>
      </c>
      <c r="S100" s="1" t="e">
        <f>ROUND(VLOOKUP($P100,[1]age!$A$2:$M$457,3,FALSE),1)</f>
        <v>#N/A</v>
      </c>
      <c r="T100" s="1" t="e">
        <f>ROUND(VLOOKUP($P100,[1]age!$A$2:$M$457,4,FALSE),1)</f>
        <v>#N/A</v>
      </c>
      <c r="U100" s="1" t="e">
        <f>ROUND(VLOOKUP($P100,[1]age!$A$2:$M$457,5,FALSE),1)</f>
        <v>#N/A</v>
      </c>
      <c r="V100" s="1" t="e">
        <f>ROUND(VLOOKUP($P100,[1]age!$A$2:$M$457,6,FALSE),1)</f>
        <v>#N/A</v>
      </c>
      <c r="W100" s="1" t="e">
        <f>ROUND(VLOOKUP($P100,[1]age!$A$2:$M$457,7,FALSE),1)</f>
        <v>#N/A</v>
      </c>
      <c r="X100" s="1" t="e">
        <f>ROUND(VLOOKUP($P100,[1]age!$A$2:$M$457,8,FALSE),1)</f>
        <v>#N/A</v>
      </c>
      <c r="Y100" s="1" t="e">
        <f>ROUND(VLOOKUP($P100,[1]age!$A$2:$M$457,9,FALSE),1)</f>
        <v>#N/A</v>
      </c>
      <c r="Z100" s="1" t="e">
        <f>ROUND(VLOOKUP($P100,[1]age!$A$2:$M$457,10,FALSE),1)</f>
        <v>#N/A</v>
      </c>
      <c r="AA100" s="1" t="e">
        <f>ROUND(VLOOKUP($P100,[1]age!$A$2:$M$457,11,FALSE),1)</f>
        <v>#N/A</v>
      </c>
      <c r="AB100" s="1" t="e">
        <f>ROUND(VLOOKUP($P100,[1]age!$A$2:$M$457,12,FALSE),1)</f>
        <v>#N/A</v>
      </c>
      <c r="AC100" s="1" t="e">
        <f>ROUND(VLOOKUP($P100,[1]age!$A$2:$M$457,13,FALSE),1)</f>
        <v>#N/A</v>
      </c>
      <c r="AD100" s="1" t="e">
        <f>ROUND(VLOOKUP($Q100,[1]ht!$A$2:$H$253,2,FALSE),1)</f>
        <v>#N/A</v>
      </c>
      <c r="AE100" s="1" t="e">
        <f>ROUND(VLOOKUP($Q100,[1]ht!$A$2:$H$253,3,FALSE),1)</f>
        <v>#N/A</v>
      </c>
      <c r="AF100" s="1" t="e">
        <f>ROUND(VLOOKUP($Q100,[1]ht!$A$2:$H$253,4,FALSE),1)</f>
        <v>#N/A</v>
      </c>
      <c r="AG100" s="1" t="e">
        <f>ROUND(VLOOKUP($Q100,[1]ht!$A$2:$H$253,5,FALSE),1)</f>
        <v>#N/A</v>
      </c>
      <c r="AH100" s="1" t="e">
        <f>ROUND(VLOOKUP($Q100,[1]ht!$A$2:$H$253,6,FALSE),1)</f>
        <v>#N/A</v>
      </c>
      <c r="AI100" s="1" t="e">
        <f>ROUND(VLOOKUP($Q100,[1]ht!$A$2:$H$253,7,FALSE),1)</f>
        <v>#N/A</v>
      </c>
      <c r="AJ100" s="1" t="e">
        <f>ROUND(VLOOKUP($Q100,[1]ht!$A$2:$H$253,8,FALSE),1)</f>
        <v>#N/A</v>
      </c>
    </row>
    <row r="101" spans="1:36">
      <c r="A101" s="5">
        <v>96</v>
      </c>
      <c r="B101" s="6"/>
      <c r="C101" s="6"/>
      <c r="D101" s="32"/>
      <c r="E101" s="21"/>
      <c r="F101" s="9"/>
      <c r="G101" s="31"/>
      <c r="H101" s="31"/>
      <c r="I101" s="9"/>
      <c r="J101" s="9"/>
      <c r="K101" s="24" t="str">
        <f t="shared" si="10"/>
        <v/>
      </c>
      <c r="L101" s="24" t="str">
        <f t="shared" si="11"/>
        <v/>
      </c>
      <c r="M101" s="24" t="str">
        <f t="shared" si="12"/>
        <v/>
      </c>
      <c r="N101" s="10" t="str">
        <f>[1]Profile!$B$2</f>
        <v>700101-1</v>
      </c>
      <c r="O101" s="11" t="e">
        <f>#REF!</f>
        <v>#REF!</v>
      </c>
      <c r="P101" s="1" t="str">
        <f t="shared" si="13"/>
        <v>0</v>
      </c>
      <c r="Q101" s="1" t="str">
        <f t="shared" si="14"/>
        <v>0</v>
      </c>
      <c r="R101" s="1" t="e">
        <f>ROUND(VLOOKUP($P101,[1]age!$A$2:$M$457,2,FALSE),1)</f>
        <v>#N/A</v>
      </c>
      <c r="S101" s="1" t="e">
        <f>ROUND(VLOOKUP($P101,[1]age!$A$2:$M$457,3,FALSE),1)</f>
        <v>#N/A</v>
      </c>
      <c r="T101" s="1" t="e">
        <f>ROUND(VLOOKUP($P101,[1]age!$A$2:$M$457,4,FALSE),1)</f>
        <v>#N/A</v>
      </c>
      <c r="U101" s="1" t="e">
        <f>ROUND(VLOOKUP($P101,[1]age!$A$2:$M$457,5,FALSE),1)</f>
        <v>#N/A</v>
      </c>
      <c r="V101" s="1" t="e">
        <f>ROUND(VLOOKUP($P101,[1]age!$A$2:$M$457,6,FALSE),1)</f>
        <v>#N/A</v>
      </c>
      <c r="W101" s="1" t="e">
        <f>ROUND(VLOOKUP($P101,[1]age!$A$2:$M$457,7,FALSE),1)</f>
        <v>#N/A</v>
      </c>
      <c r="X101" s="1" t="e">
        <f>ROUND(VLOOKUP($P101,[1]age!$A$2:$M$457,8,FALSE),1)</f>
        <v>#N/A</v>
      </c>
      <c r="Y101" s="1" t="e">
        <f>ROUND(VLOOKUP($P101,[1]age!$A$2:$M$457,9,FALSE),1)</f>
        <v>#N/A</v>
      </c>
      <c r="Z101" s="1" t="e">
        <f>ROUND(VLOOKUP($P101,[1]age!$A$2:$M$457,10,FALSE),1)</f>
        <v>#N/A</v>
      </c>
      <c r="AA101" s="1" t="e">
        <f>ROUND(VLOOKUP($P101,[1]age!$A$2:$M$457,11,FALSE),1)</f>
        <v>#N/A</v>
      </c>
      <c r="AB101" s="1" t="e">
        <f>ROUND(VLOOKUP($P101,[1]age!$A$2:$M$457,12,FALSE),1)</f>
        <v>#N/A</v>
      </c>
      <c r="AC101" s="1" t="e">
        <f>ROUND(VLOOKUP($P101,[1]age!$A$2:$M$457,13,FALSE),1)</f>
        <v>#N/A</v>
      </c>
      <c r="AD101" s="1" t="e">
        <f>ROUND(VLOOKUP($Q101,[1]ht!$A$2:$H$253,2,FALSE),1)</f>
        <v>#N/A</v>
      </c>
      <c r="AE101" s="1" t="e">
        <f>ROUND(VLOOKUP($Q101,[1]ht!$A$2:$H$253,3,FALSE),1)</f>
        <v>#N/A</v>
      </c>
      <c r="AF101" s="1" t="e">
        <f>ROUND(VLOOKUP($Q101,[1]ht!$A$2:$H$253,4,FALSE),1)</f>
        <v>#N/A</v>
      </c>
      <c r="AG101" s="1" t="e">
        <f>ROUND(VLOOKUP($Q101,[1]ht!$A$2:$H$253,5,FALSE),1)</f>
        <v>#N/A</v>
      </c>
      <c r="AH101" s="1" t="e">
        <f>ROUND(VLOOKUP($Q101,[1]ht!$A$2:$H$253,6,FALSE),1)</f>
        <v>#N/A</v>
      </c>
      <c r="AI101" s="1" t="e">
        <f>ROUND(VLOOKUP($Q101,[1]ht!$A$2:$H$253,7,FALSE),1)</f>
        <v>#N/A</v>
      </c>
      <c r="AJ101" s="1" t="e">
        <f>ROUND(VLOOKUP($Q101,[1]ht!$A$2:$H$253,8,FALSE),1)</f>
        <v>#N/A</v>
      </c>
    </row>
    <row r="102" spans="1:36">
      <c r="A102" s="5">
        <v>97</v>
      </c>
      <c r="B102" s="6"/>
      <c r="C102" s="6"/>
      <c r="D102" s="32"/>
      <c r="E102" s="21"/>
      <c r="F102" s="9"/>
      <c r="G102" s="31"/>
      <c r="H102" s="31"/>
      <c r="I102" s="9"/>
      <c r="J102" s="9"/>
      <c r="K102" s="24" t="str">
        <f t="shared" si="10"/>
        <v/>
      </c>
      <c r="L102" s="24" t="str">
        <f t="shared" si="11"/>
        <v/>
      </c>
      <c r="M102" s="24" t="str">
        <f t="shared" si="12"/>
        <v/>
      </c>
      <c r="N102" s="10" t="str">
        <f>[1]Profile!$B$2</f>
        <v>700101-1</v>
      </c>
      <c r="O102" s="11" t="e">
        <f>#REF!</f>
        <v>#REF!</v>
      </c>
      <c r="P102" s="1" t="str">
        <f t="shared" si="13"/>
        <v>0</v>
      </c>
      <c r="Q102" s="1" t="str">
        <f t="shared" si="14"/>
        <v>0</v>
      </c>
      <c r="R102" s="1" t="e">
        <f>ROUND(VLOOKUP($P102,[1]age!$A$2:$M$457,2,FALSE),1)</f>
        <v>#N/A</v>
      </c>
      <c r="S102" s="1" t="e">
        <f>ROUND(VLOOKUP($P102,[1]age!$A$2:$M$457,3,FALSE),1)</f>
        <v>#N/A</v>
      </c>
      <c r="T102" s="1" t="e">
        <f>ROUND(VLOOKUP($P102,[1]age!$A$2:$M$457,4,FALSE),1)</f>
        <v>#N/A</v>
      </c>
      <c r="U102" s="1" t="e">
        <f>ROUND(VLOOKUP($P102,[1]age!$A$2:$M$457,5,FALSE),1)</f>
        <v>#N/A</v>
      </c>
      <c r="V102" s="1" t="e">
        <f>ROUND(VLOOKUP($P102,[1]age!$A$2:$M$457,6,FALSE),1)</f>
        <v>#N/A</v>
      </c>
      <c r="W102" s="1" t="e">
        <f>ROUND(VLOOKUP($P102,[1]age!$A$2:$M$457,7,FALSE),1)</f>
        <v>#N/A</v>
      </c>
      <c r="X102" s="1" t="e">
        <f>ROUND(VLOOKUP($P102,[1]age!$A$2:$M$457,8,FALSE),1)</f>
        <v>#N/A</v>
      </c>
      <c r="Y102" s="1" t="e">
        <f>ROUND(VLOOKUP($P102,[1]age!$A$2:$M$457,9,FALSE),1)</f>
        <v>#N/A</v>
      </c>
      <c r="Z102" s="1" t="e">
        <f>ROUND(VLOOKUP($P102,[1]age!$A$2:$M$457,10,FALSE),1)</f>
        <v>#N/A</v>
      </c>
      <c r="AA102" s="1" t="e">
        <f>ROUND(VLOOKUP($P102,[1]age!$A$2:$M$457,11,FALSE),1)</f>
        <v>#N/A</v>
      </c>
      <c r="AB102" s="1" t="e">
        <f>ROUND(VLOOKUP($P102,[1]age!$A$2:$M$457,12,FALSE),1)</f>
        <v>#N/A</v>
      </c>
      <c r="AC102" s="1" t="e">
        <f>ROUND(VLOOKUP($P102,[1]age!$A$2:$M$457,13,FALSE),1)</f>
        <v>#N/A</v>
      </c>
      <c r="AD102" s="1" t="e">
        <f>ROUND(VLOOKUP($Q102,[1]ht!$A$2:$H$253,2,FALSE),1)</f>
        <v>#N/A</v>
      </c>
      <c r="AE102" s="1" t="e">
        <f>ROUND(VLOOKUP($Q102,[1]ht!$A$2:$H$253,3,FALSE),1)</f>
        <v>#N/A</v>
      </c>
      <c r="AF102" s="1" t="e">
        <f>ROUND(VLOOKUP($Q102,[1]ht!$A$2:$H$253,4,FALSE),1)</f>
        <v>#N/A</v>
      </c>
      <c r="AG102" s="1" t="e">
        <f>ROUND(VLOOKUP($Q102,[1]ht!$A$2:$H$253,5,FALSE),1)</f>
        <v>#N/A</v>
      </c>
      <c r="AH102" s="1" t="e">
        <f>ROUND(VLOOKUP($Q102,[1]ht!$A$2:$H$253,6,FALSE),1)</f>
        <v>#N/A</v>
      </c>
      <c r="AI102" s="1" t="e">
        <f>ROUND(VLOOKUP($Q102,[1]ht!$A$2:$H$253,7,FALSE),1)</f>
        <v>#N/A</v>
      </c>
      <c r="AJ102" s="1" t="e">
        <f>ROUND(VLOOKUP($Q102,[1]ht!$A$2:$H$253,8,FALSE),1)</f>
        <v>#N/A</v>
      </c>
    </row>
    <row r="103" spans="1:36">
      <c r="A103" s="5">
        <v>98</v>
      </c>
      <c r="B103" s="6"/>
      <c r="C103" s="6"/>
      <c r="D103" s="32"/>
      <c r="E103" s="21"/>
      <c r="F103" s="9"/>
      <c r="G103" s="31"/>
      <c r="H103" s="31"/>
      <c r="I103" s="9"/>
      <c r="J103" s="9"/>
      <c r="K103" s="24" t="str">
        <f t="shared" si="10"/>
        <v/>
      </c>
      <c r="L103" s="24" t="str">
        <f t="shared" si="11"/>
        <v/>
      </c>
      <c r="M103" s="24" t="str">
        <f t="shared" si="12"/>
        <v/>
      </c>
      <c r="N103" s="10" t="str">
        <f>[1]Profile!$B$2</f>
        <v>700101-1</v>
      </c>
      <c r="O103" s="11" t="e">
        <f>#REF!</f>
        <v>#REF!</v>
      </c>
      <c r="P103" s="1" t="str">
        <f t="shared" si="13"/>
        <v>0</v>
      </c>
      <c r="Q103" s="1" t="str">
        <f t="shared" si="14"/>
        <v>0</v>
      </c>
      <c r="R103" s="1" t="e">
        <f>ROUND(VLOOKUP($P103,[1]age!$A$2:$M$457,2,FALSE),1)</f>
        <v>#N/A</v>
      </c>
      <c r="S103" s="1" t="e">
        <f>ROUND(VLOOKUP($P103,[1]age!$A$2:$M$457,3,FALSE),1)</f>
        <v>#N/A</v>
      </c>
      <c r="T103" s="1" t="e">
        <f>ROUND(VLOOKUP($P103,[1]age!$A$2:$M$457,4,FALSE),1)</f>
        <v>#N/A</v>
      </c>
      <c r="U103" s="1" t="e">
        <f>ROUND(VLOOKUP($P103,[1]age!$A$2:$M$457,5,FALSE),1)</f>
        <v>#N/A</v>
      </c>
      <c r="V103" s="1" t="e">
        <f>ROUND(VLOOKUP($P103,[1]age!$A$2:$M$457,6,FALSE),1)</f>
        <v>#N/A</v>
      </c>
      <c r="W103" s="1" t="e">
        <f>ROUND(VLOOKUP($P103,[1]age!$A$2:$M$457,7,FALSE),1)</f>
        <v>#N/A</v>
      </c>
      <c r="X103" s="1" t="e">
        <f>ROUND(VLOOKUP($P103,[1]age!$A$2:$M$457,8,FALSE),1)</f>
        <v>#N/A</v>
      </c>
      <c r="Y103" s="1" t="e">
        <f>ROUND(VLOOKUP($P103,[1]age!$A$2:$M$457,9,FALSE),1)</f>
        <v>#N/A</v>
      </c>
      <c r="Z103" s="1" t="e">
        <f>ROUND(VLOOKUP($P103,[1]age!$A$2:$M$457,10,FALSE),1)</f>
        <v>#N/A</v>
      </c>
      <c r="AA103" s="1" t="e">
        <f>ROUND(VLOOKUP($P103,[1]age!$A$2:$M$457,11,FALSE),1)</f>
        <v>#N/A</v>
      </c>
      <c r="AB103" s="1" t="e">
        <f>ROUND(VLOOKUP($P103,[1]age!$A$2:$M$457,12,FALSE),1)</f>
        <v>#N/A</v>
      </c>
      <c r="AC103" s="1" t="e">
        <f>ROUND(VLOOKUP($P103,[1]age!$A$2:$M$457,13,FALSE),1)</f>
        <v>#N/A</v>
      </c>
      <c r="AD103" s="1" t="e">
        <f>ROUND(VLOOKUP($Q103,[1]ht!$A$2:$H$253,2,FALSE),1)</f>
        <v>#N/A</v>
      </c>
      <c r="AE103" s="1" t="e">
        <f>ROUND(VLOOKUP($Q103,[1]ht!$A$2:$H$253,3,FALSE),1)</f>
        <v>#N/A</v>
      </c>
      <c r="AF103" s="1" t="e">
        <f>ROUND(VLOOKUP($Q103,[1]ht!$A$2:$H$253,4,FALSE),1)</f>
        <v>#N/A</v>
      </c>
      <c r="AG103" s="1" t="e">
        <f>ROUND(VLOOKUP($Q103,[1]ht!$A$2:$H$253,5,FALSE),1)</f>
        <v>#N/A</v>
      </c>
      <c r="AH103" s="1" t="e">
        <f>ROUND(VLOOKUP($Q103,[1]ht!$A$2:$H$253,6,FALSE),1)</f>
        <v>#N/A</v>
      </c>
      <c r="AI103" s="1" t="e">
        <f>ROUND(VLOOKUP($Q103,[1]ht!$A$2:$H$253,7,FALSE),1)</f>
        <v>#N/A</v>
      </c>
      <c r="AJ103" s="1" t="e">
        <f>ROUND(VLOOKUP($Q103,[1]ht!$A$2:$H$253,8,FALSE),1)</f>
        <v>#N/A</v>
      </c>
    </row>
  </sheetData>
  <autoFilter ref="A4:BF103">
    <filterColumn colId="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7" showButton="0"/>
    <filterColumn colId="38" showButton="0"/>
    <filterColumn colId="40" showButton="0"/>
    <filterColumn colId="41" showButton="0"/>
    <filterColumn colId="43" showButton="0"/>
    <filterColumn colId="44" showButton="0"/>
    <filterColumn colId="46" showButton="0"/>
    <filterColumn colId="47" showButton="0"/>
    <filterColumn colId="49" showButton="0"/>
    <filterColumn colId="50" showButton="0"/>
    <filterColumn colId="52" showButton="0"/>
    <filterColumn colId="53" showButton="0"/>
    <filterColumn colId="55" showButton="0"/>
    <filterColumn colId="56" showButton="0"/>
  </autoFilter>
  <mergeCells count="64">
    <mergeCell ref="BB20:BC20"/>
    <mergeCell ref="BD13:BF13"/>
    <mergeCell ref="BD14:BF14"/>
    <mergeCell ref="AM18:AR18"/>
    <mergeCell ref="BB18:BC19"/>
    <mergeCell ref="AQ19:AR19"/>
    <mergeCell ref="AS19:AU19"/>
    <mergeCell ref="AV19:AX19"/>
    <mergeCell ref="AY19:BA19"/>
    <mergeCell ref="AM20:AN20"/>
    <mergeCell ref="AO20:AP20"/>
    <mergeCell ref="AQ20:AR20"/>
    <mergeCell ref="AS20:AU20"/>
    <mergeCell ref="AV20:AX20"/>
    <mergeCell ref="AY20:BA20"/>
    <mergeCell ref="AM19:AN19"/>
    <mergeCell ref="BD4:BF4"/>
    <mergeCell ref="AL7:BB7"/>
    <mergeCell ref="AL8:AN9"/>
    <mergeCell ref="AO8:AQ9"/>
    <mergeCell ref="AR8:AT9"/>
    <mergeCell ref="AU8:AW9"/>
    <mergeCell ref="AX8:AZ9"/>
    <mergeCell ref="BA8:BC8"/>
    <mergeCell ref="BA9:BC9"/>
    <mergeCell ref="B1:M1"/>
    <mergeCell ref="AL1:BF1"/>
    <mergeCell ref="B2:M2"/>
    <mergeCell ref="AL2:BB2"/>
    <mergeCell ref="B3:M3"/>
    <mergeCell ref="AL3:AN4"/>
    <mergeCell ref="AO3:AQ4"/>
    <mergeCell ref="AR3:AT4"/>
    <mergeCell ref="AU3:AW4"/>
    <mergeCell ref="AX3:AZ4"/>
    <mergeCell ref="BA3:BC4"/>
    <mergeCell ref="BD3:BF3"/>
    <mergeCell ref="F4:F5"/>
    <mergeCell ref="G4:H4"/>
    <mergeCell ref="Q4:Q5"/>
    <mergeCell ref="R4:W4"/>
    <mergeCell ref="AO19:AP19"/>
    <mergeCell ref="AL13:AN14"/>
    <mergeCell ref="AO13:AQ14"/>
    <mergeCell ref="AR13:AT14"/>
    <mergeCell ref="AU13:AW14"/>
    <mergeCell ref="AX13:AZ14"/>
    <mergeCell ref="BA13:BC14"/>
    <mergeCell ref="AL12:BC12"/>
    <mergeCell ref="N4:N5"/>
    <mergeCell ref="P4:P5"/>
    <mergeCell ref="X4:AC4"/>
    <mergeCell ref="AD4:AJ4"/>
    <mergeCell ref="O4:O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ageMargins left="0.14000000000000001" right="0.12" top="0.19685039370078741" bottom="0.15748031496062992" header="0.31496062992125984" footer="0.31496062992125984"/>
  <pageSetup scale="9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03"/>
  <sheetViews>
    <sheetView workbookViewId="0">
      <selection activeCell="BE20" sqref="BE20"/>
    </sheetView>
  </sheetViews>
  <sheetFormatPr defaultRowHeight="21.75"/>
  <cols>
    <col min="1" max="1" width="5.140625" style="1" customWidth="1"/>
    <col min="2" max="2" width="23.5703125" style="1" customWidth="1"/>
    <col min="3" max="3" width="15.42578125" style="1" customWidth="1"/>
    <col min="4" max="4" width="9.140625" customWidth="1"/>
    <col min="5" max="5" width="7.85546875" customWidth="1"/>
    <col min="6" max="6" width="5.140625" style="2" customWidth="1"/>
    <col min="7" max="7" width="5.7109375" style="2" customWidth="1"/>
    <col min="8" max="8" width="5.85546875" style="2" customWidth="1"/>
    <col min="9" max="9" width="6.7109375" style="2" customWidth="1"/>
    <col min="10" max="10" width="6.42578125" style="2" customWidth="1"/>
    <col min="11" max="11" width="17.7109375" style="2" customWidth="1"/>
    <col min="12" max="13" width="18.42578125" style="2" customWidth="1"/>
    <col min="14" max="14" width="10.5703125" style="1" hidden="1" customWidth="1"/>
    <col min="15" max="15" width="10.42578125" style="1" hidden="1" customWidth="1"/>
    <col min="16" max="17" width="9.140625" style="1" hidden="1" customWidth="1"/>
    <col min="18" max="18" width="9.42578125" style="1" hidden="1" customWidth="1"/>
    <col min="19" max="29" width="9.140625" style="1" hidden="1" customWidth="1"/>
    <col min="30" max="30" width="7.85546875" style="1" hidden="1" customWidth="1"/>
    <col min="31" max="31" width="6.7109375" style="1" hidden="1" customWidth="1"/>
    <col min="32" max="32" width="7.85546875" style="1" hidden="1" customWidth="1"/>
    <col min="33" max="33" width="8.5703125" style="1" hidden="1" customWidth="1"/>
    <col min="34" max="34" width="8.28515625" style="1" hidden="1" customWidth="1"/>
    <col min="35" max="35" width="6.85546875" style="1" hidden="1" customWidth="1"/>
    <col min="36" max="36" width="9.140625" style="1" hidden="1" customWidth="1"/>
    <col min="37" max="37" width="9.140625" style="1" customWidth="1"/>
    <col min="38" max="58" width="5.42578125" style="1" customWidth="1"/>
    <col min="59" max="59" width="6.28515625" style="1" customWidth="1"/>
    <col min="60" max="16384" width="9.140625" style="1"/>
  </cols>
  <sheetData>
    <row r="1" spans="1:58" ht="29.25">
      <c r="A1"/>
      <c r="B1" s="206" t="s">
        <v>419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AL1" s="222" t="s">
        <v>494</v>
      </c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</row>
    <row r="2" spans="1:58" ht="25.5">
      <c r="A2"/>
      <c r="B2" s="206" t="s">
        <v>420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AL2" s="223" t="s">
        <v>28</v>
      </c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/>
      <c r="BD2"/>
      <c r="BE2"/>
      <c r="BF2"/>
    </row>
    <row r="3" spans="1:58" ht="25.5">
      <c r="A3"/>
      <c r="B3" s="207" t="s">
        <v>492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AL3" s="224" t="s">
        <v>29</v>
      </c>
      <c r="AM3" s="224"/>
      <c r="AN3" s="224"/>
      <c r="AO3" s="215" t="s">
        <v>30</v>
      </c>
      <c r="AP3" s="215"/>
      <c r="AQ3" s="215"/>
      <c r="AR3" s="216" t="s">
        <v>31</v>
      </c>
      <c r="AS3" s="217"/>
      <c r="AT3" s="218"/>
      <c r="AU3" s="216" t="s">
        <v>32</v>
      </c>
      <c r="AV3" s="217"/>
      <c r="AW3" s="218"/>
      <c r="AX3" s="216" t="s">
        <v>33</v>
      </c>
      <c r="AY3" s="217"/>
      <c r="AZ3" s="218"/>
      <c r="BA3" s="216" t="s">
        <v>34</v>
      </c>
      <c r="BB3" s="217"/>
      <c r="BC3" s="218"/>
      <c r="BD3" s="225" t="s">
        <v>35</v>
      </c>
      <c r="BE3" s="226"/>
      <c r="BF3" s="227"/>
    </row>
    <row r="4" spans="1:58">
      <c r="A4" s="196" t="s">
        <v>27</v>
      </c>
      <c r="B4" s="198" t="s">
        <v>1</v>
      </c>
      <c r="C4" s="203" t="s">
        <v>97</v>
      </c>
      <c r="D4" s="200" t="s">
        <v>2</v>
      </c>
      <c r="E4" s="200" t="s">
        <v>3</v>
      </c>
      <c r="F4" s="202" t="s">
        <v>4</v>
      </c>
      <c r="G4" s="210" t="s">
        <v>5</v>
      </c>
      <c r="H4" s="211"/>
      <c r="I4" s="202" t="s">
        <v>6</v>
      </c>
      <c r="J4" s="202" t="s">
        <v>7</v>
      </c>
      <c r="K4" s="208" t="s">
        <v>8</v>
      </c>
      <c r="L4" s="208" t="s">
        <v>9</v>
      </c>
      <c r="M4" s="208" t="s">
        <v>10</v>
      </c>
      <c r="N4" s="209" t="s">
        <v>11</v>
      </c>
      <c r="O4" s="209" t="s">
        <v>0</v>
      </c>
      <c r="P4" s="205" t="s">
        <v>12</v>
      </c>
      <c r="Q4" s="205" t="s">
        <v>13</v>
      </c>
      <c r="R4" s="205" t="s">
        <v>14</v>
      </c>
      <c r="S4" s="205"/>
      <c r="T4" s="205"/>
      <c r="U4" s="205"/>
      <c r="V4" s="205"/>
      <c r="W4" s="205"/>
      <c r="X4" s="205" t="s">
        <v>15</v>
      </c>
      <c r="Y4" s="205"/>
      <c r="Z4" s="205"/>
      <c r="AA4" s="205"/>
      <c r="AB4" s="205"/>
      <c r="AC4" s="205"/>
      <c r="AD4" s="205" t="s">
        <v>16</v>
      </c>
      <c r="AE4" s="205"/>
      <c r="AF4" s="205"/>
      <c r="AG4" s="205"/>
      <c r="AH4" s="205"/>
      <c r="AI4" s="205"/>
      <c r="AJ4" s="205"/>
      <c r="AK4" s="45"/>
      <c r="AL4" s="224"/>
      <c r="AM4" s="224"/>
      <c r="AN4" s="224"/>
      <c r="AO4" s="215"/>
      <c r="AP4" s="215"/>
      <c r="AQ4" s="215"/>
      <c r="AR4" s="219"/>
      <c r="AS4" s="220"/>
      <c r="AT4" s="221"/>
      <c r="AU4" s="219"/>
      <c r="AV4" s="220"/>
      <c r="AW4" s="221"/>
      <c r="AX4" s="219"/>
      <c r="AY4" s="220"/>
      <c r="AZ4" s="221"/>
      <c r="BA4" s="219"/>
      <c r="BB4" s="220"/>
      <c r="BC4" s="221"/>
      <c r="BD4" s="225" t="s">
        <v>36</v>
      </c>
      <c r="BE4" s="226"/>
      <c r="BF4" s="227"/>
    </row>
    <row r="5" spans="1:58">
      <c r="A5" s="197"/>
      <c r="B5" s="198"/>
      <c r="C5" s="203"/>
      <c r="D5" s="200"/>
      <c r="E5" s="200"/>
      <c r="F5" s="202"/>
      <c r="G5" s="29" t="s">
        <v>17</v>
      </c>
      <c r="H5" s="29" t="s">
        <v>18</v>
      </c>
      <c r="I5" s="202"/>
      <c r="J5" s="202"/>
      <c r="K5" s="208"/>
      <c r="L5" s="208"/>
      <c r="M5" s="208"/>
      <c r="N5" s="209"/>
      <c r="O5" s="209"/>
      <c r="P5" s="205"/>
      <c r="Q5" s="205"/>
      <c r="R5" s="45" t="s">
        <v>19</v>
      </c>
      <c r="S5" s="45" t="s">
        <v>20</v>
      </c>
      <c r="T5" s="4" t="s">
        <v>21</v>
      </c>
      <c r="U5" s="4" t="s">
        <v>22</v>
      </c>
      <c r="V5" s="45" t="s">
        <v>23</v>
      </c>
      <c r="W5" s="45" t="s">
        <v>24</v>
      </c>
      <c r="X5" s="45" t="s">
        <v>19</v>
      </c>
      <c r="Y5" s="45" t="s">
        <v>20</v>
      </c>
      <c r="Z5" s="4" t="s">
        <v>21</v>
      </c>
      <c r="AA5" s="4" t="s">
        <v>22</v>
      </c>
      <c r="AB5" s="45" t="s">
        <v>23</v>
      </c>
      <c r="AC5" s="45" t="s">
        <v>24</v>
      </c>
      <c r="AD5" s="45" t="s">
        <v>19</v>
      </c>
      <c r="AE5" s="45" t="s">
        <v>20</v>
      </c>
      <c r="AF5" s="4" t="s">
        <v>21</v>
      </c>
      <c r="AG5" s="4" t="s">
        <v>22</v>
      </c>
      <c r="AH5" s="45" t="s">
        <v>23</v>
      </c>
      <c r="AI5" s="45" t="s">
        <v>24</v>
      </c>
      <c r="AJ5" s="2" t="s">
        <v>25</v>
      </c>
      <c r="AK5" s="2"/>
      <c r="AL5" s="17" t="s">
        <v>37</v>
      </c>
      <c r="AM5" s="17" t="s">
        <v>38</v>
      </c>
      <c r="AN5" s="14" t="s">
        <v>39</v>
      </c>
      <c r="AO5" s="13" t="s">
        <v>37</v>
      </c>
      <c r="AP5" s="13" t="s">
        <v>38</v>
      </c>
      <c r="AQ5" s="14" t="s">
        <v>39</v>
      </c>
      <c r="AR5" s="13" t="s">
        <v>37</v>
      </c>
      <c r="AS5" s="13" t="s">
        <v>38</v>
      </c>
      <c r="AT5" s="14" t="s">
        <v>39</v>
      </c>
      <c r="AU5" s="13" t="s">
        <v>37</v>
      </c>
      <c r="AV5" s="13" t="s">
        <v>38</v>
      </c>
      <c r="AW5" s="14" t="s">
        <v>39</v>
      </c>
      <c r="AX5" s="13" t="s">
        <v>37</v>
      </c>
      <c r="AY5" s="13" t="s">
        <v>38</v>
      </c>
      <c r="AZ5" s="14" t="s">
        <v>39</v>
      </c>
      <c r="BA5" s="13" t="s">
        <v>37</v>
      </c>
      <c r="BB5" s="13" t="s">
        <v>38</v>
      </c>
      <c r="BC5" s="14" t="s">
        <v>39</v>
      </c>
      <c r="BD5" s="15" t="s">
        <v>37</v>
      </c>
      <c r="BE5" s="15" t="s">
        <v>38</v>
      </c>
      <c r="BF5" s="15" t="s">
        <v>39</v>
      </c>
    </row>
    <row r="6" spans="1:58" ht="23.25">
      <c r="A6" s="5">
        <v>1</v>
      </c>
      <c r="B6" s="129" t="s">
        <v>421</v>
      </c>
      <c r="C6" s="134" t="s">
        <v>452</v>
      </c>
      <c r="D6" s="7" t="s">
        <v>470</v>
      </c>
      <c r="E6" s="8" t="s">
        <v>469</v>
      </c>
      <c r="F6" s="12">
        <v>1</v>
      </c>
      <c r="G6" s="30">
        <f>DATEDIF(D6,E6,"Y")</f>
        <v>5</v>
      </c>
      <c r="H6" s="30">
        <f>DATEDIF(D6,E6,"YM")</f>
        <v>11</v>
      </c>
      <c r="I6" s="43">
        <v>18</v>
      </c>
      <c r="J6" s="43">
        <v>110</v>
      </c>
      <c r="K6" s="24" t="str">
        <f t="shared" ref="K6:K69" si="0">IF(I6=0,"",IF(I6&gt;W6,"น้ำหนักมากเกินเกณฑ์",IF(I6&gt;V6,"น้ำหนักค่อนข้างมาก",IF(I6&gt;=U6,"น้ำหนักตามเกณฑ์",IF(I6&gt;=T6,"น้ำหนักค่อนข้างน้อย","น้ำหนักน้อยกว่าเกณฑ์")))))</f>
        <v>น้ำหนักตามเกณฑ์</v>
      </c>
      <c r="L6" s="24" t="str">
        <f>IF(J6=0,"",IF(J6&gt;AC6,"สูง",IF(J6&gt;AB6,"ค่อนข้างสูง",IF(J6&gt;=AA6,"ส่วนสูงตามเกณฑ์",IF(J6&gt;=Z6,"ค่อนข้างเตี้ย","เตี้ย")))))</f>
        <v>ส่วนสูงตามเกณฑ์</v>
      </c>
      <c r="M6" s="24" t="str">
        <f t="shared" ref="M6:M69" si="1">IF(I6=0,"",IF(I6&gt;AJ6,"อ้วน",IF(I6&gt;AI6,"เริ่มอ้วน",IF(I6&gt;AH6,"ท้วม",IF(I6&gt;=AG6,"สมส่วน",IF(I6&gt;=AF6,"ค่อนข้างผอม","ผอม"))))))</f>
        <v>สมส่วน</v>
      </c>
      <c r="N6" s="10" t="str">
        <f>[1]Profile!$B$2</f>
        <v>700101-1</v>
      </c>
      <c r="O6" s="11" t="e">
        <f>#REF!</f>
        <v>#REF!</v>
      </c>
      <c r="P6" s="1" t="str">
        <f t="shared" ref="P6:P69" si="2">CONCATENATE(F6,G6*12+H6)</f>
        <v>171</v>
      </c>
      <c r="Q6" s="1" t="str">
        <f t="shared" ref="Q6:Q69" si="3">CONCATENATE(F6,ROUND(J6,0))</f>
        <v>1110</v>
      </c>
      <c r="R6" s="1">
        <f>ROUND(VLOOKUP($P6,[1]age!$A$2:$M$457,2,FALSE),1)</f>
        <v>21.3</v>
      </c>
      <c r="S6" s="1">
        <f>ROUND(VLOOKUP($P6,[1]age!$A$2:$M$457,3,FALSE),1)</f>
        <v>2.9</v>
      </c>
      <c r="T6" s="1">
        <f>ROUND(VLOOKUP($P6,[1]age!$A$2:$M$457,4,FALSE),1)</f>
        <v>15.5</v>
      </c>
      <c r="U6" s="1">
        <f>ROUND(VLOOKUP($P6,[1]age!$A$2:$M$457,5,FALSE),1)</f>
        <v>16.5</v>
      </c>
      <c r="V6" s="1">
        <f>ROUND(VLOOKUP($P6,[1]age!$A$2:$M$457,6,FALSE),1)</f>
        <v>25.2</v>
      </c>
      <c r="W6" s="1">
        <f>ROUND(VLOOKUP($P6,[1]age!$A$2:$M$457,7,FALSE),1)</f>
        <v>27</v>
      </c>
      <c r="X6" s="1">
        <f>ROUND(VLOOKUP($P6,[1]age!$A$2:$M$457,8,FALSE),1)</f>
        <v>114.1</v>
      </c>
      <c r="Y6" s="1">
        <f>ROUND(VLOOKUP($P6,[1]age!$A$2:$M$457,9,FALSE),1)</f>
        <v>4.5</v>
      </c>
      <c r="Z6" s="1">
        <f>ROUND(VLOOKUP($P6,[1]age!$A$2:$M$457,10,FALSE),1)</f>
        <v>105</v>
      </c>
      <c r="AA6" s="1">
        <f>ROUND(VLOOKUP($P6,[1]age!$A$2:$M$457,11,FALSE),1)</f>
        <v>107.2</v>
      </c>
      <c r="AB6" s="1">
        <f>ROUND(VLOOKUP($P6,[1]age!$A$2:$M$457,12,FALSE),1)</f>
        <v>120.8</v>
      </c>
      <c r="AC6" s="1">
        <f>ROUND(VLOOKUP($P6,[1]age!$A$2:$M$457,13,FALSE),1)</f>
        <v>123.1</v>
      </c>
      <c r="AD6" s="1">
        <f>ROUND(VLOOKUP($Q6,[1]ht!$A$2:$H$253,2,FALSE),1)</f>
        <v>19.2</v>
      </c>
      <c r="AE6" s="1">
        <f>ROUND(VLOOKUP($Q6,[1]ht!$A$2:$H$253,3,FALSE),1)</f>
        <v>1.8</v>
      </c>
      <c r="AF6" s="1">
        <f>ROUND(VLOOKUP($Q6,[1]ht!$A$2:$H$253,4,FALSE),1)</f>
        <v>15.7</v>
      </c>
      <c r="AG6" s="1">
        <f>ROUND(VLOOKUP($Q6,[1]ht!$A$2:$H$253,5,FALSE),1)</f>
        <v>16.399999999999999</v>
      </c>
      <c r="AH6" s="1">
        <f>ROUND(VLOOKUP($Q6,[1]ht!$A$2:$H$253,6,FALSE),1)</f>
        <v>21.6</v>
      </c>
      <c r="AI6" s="1">
        <f>ROUND(VLOOKUP($Q6,[1]ht!$A$2:$H$253,7,FALSE),1)</f>
        <v>22.7</v>
      </c>
      <c r="AJ6" s="1">
        <f>ROUND(VLOOKUP($Q6,[1]ht!$A$2:$H$253,8,FALSE),1)</f>
        <v>24.8</v>
      </c>
      <c r="AL6" s="25">
        <v>20</v>
      </c>
      <c r="AM6" s="25">
        <v>11</v>
      </c>
      <c r="AN6" s="34">
        <v>31</v>
      </c>
      <c r="AO6" s="25">
        <v>3</v>
      </c>
      <c r="AP6" s="25">
        <v>11</v>
      </c>
      <c r="AQ6" s="34"/>
      <c r="AR6" s="25">
        <v>5</v>
      </c>
      <c r="AS6" s="25">
        <v>1</v>
      </c>
      <c r="AT6" s="34">
        <v>6</v>
      </c>
      <c r="AU6" s="25">
        <v>10</v>
      </c>
      <c r="AV6" s="25">
        <v>9</v>
      </c>
      <c r="AW6" s="34">
        <v>19</v>
      </c>
      <c r="AX6" s="25">
        <v>1</v>
      </c>
      <c r="AY6" s="25">
        <v>0</v>
      </c>
      <c r="AZ6" s="34">
        <v>1</v>
      </c>
      <c r="BA6" s="25">
        <v>0</v>
      </c>
      <c r="BB6" s="25">
        <v>0</v>
      </c>
      <c r="BC6" s="34">
        <v>0</v>
      </c>
      <c r="BD6" s="25">
        <v>8</v>
      </c>
      <c r="BE6" s="25">
        <v>12</v>
      </c>
      <c r="BF6" s="25">
        <v>20</v>
      </c>
    </row>
    <row r="7" spans="1:58" ht="23.25">
      <c r="A7" s="5">
        <v>2</v>
      </c>
      <c r="B7" s="129" t="s">
        <v>422</v>
      </c>
      <c r="C7" s="134" t="s">
        <v>453</v>
      </c>
      <c r="D7" s="7" t="s">
        <v>471</v>
      </c>
      <c r="E7" s="8" t="s">
        <v>469</v>
      </c>
      <c r="F7" s="12">
        <v>1</v>
      </c>
      <c r="G7" s="30">
        <f>DATEDIF(D7,E7,"Y")</f>
        <v>5</v>
      </c>
      <c r="H7" s="30">
        <f>DATEDIF(D7,E7,"YM")</f>
        <v>6</v>
      </c>
      <c r="I7" s="43">
        <v>18</v>
      </c>
      <c r="J7" s="43">
        <v>108</v>
      </c>
      <c r="K7" s="24" t="str">
        <f t="shared" si="0"/>
        <v>น้ำหนักตามเกณฑ์</v>
      </c>
      <c r="L7" s="24" t="str">
        <f t="shared" ref="L7:L69" si="4">IF(J7=0,"",IF(J7&gt;AC7,"สูง",IF(J7&gt;AB7,"ค่อนข้างสูง",IF(J7&gt;=AA7,"ส่วนสูงตามเกณฑ์",IF(J7&gt;=Z7,"ค่อนข้างเตี้ย","เตี้ย")))))</f>
        <v>ส่วนสูงตามเกณฑ์</v>
      </c>
      <c r="M7" s="24" t="str">
        <f t="shared" si="1"/>
        <v>สมส่วน</v>
      </c>
      <c r="N7" s="10" t="str">
        <f>[1]Profile!$B$2</f>
        <v>700101-1</v>
      </c>
      <c r="O7" s="11" t="e">
        <f>#REF!</f>
        <v>#REF!</v>
      </c>
      <c r="P7" s="1" t="str">
        <f t="shared" si="2"/>
        <v>166</v>
      </c>
      <c r="Q7" s="1" t="str">
        <f t="shared" si="3"/>
        <v>1108</v>
      </c>
      <c r="R7" s="1">
        <f>ROUND(VLOOKUP($P7,[1]age!$A$2:$M$457,2,FALSE),1)</f>
        <v>20.3</v>
      </c>
      <c r="S7" s="1">
        <f>ROUND(VLOOKUP($P7,[1]age!$A$2:$M$457,3,FALSE),1)</f>
        <v>2.7</v>
      </c>
      <c r="T7" s="1">
        <f>ROUND(VLOOKUP($P7,[1]age!$A$2:$M$457,4,FALSE),1)</f>
        <v>14.8</v>
      </c>
      <c r="U7" s="1">
        <f>ROUND(VLOOKUP($P7,[1]age!$A$2:$M$457,5,FALSE),1)</f>
        <v>15.8</v>
      </c>
      <c r="V7" s="1">
        <f>ROUND(VLOOKUP($P7,[1]age!$A$2:$M$457,6,FALSE),1)</f>
        <v>24</v>
      </c>
      <c r="W7" s="1">
        <f>ROUND(VLOOKUP($P7,[1]age!$A$2:$M$457,7,FALSE),1)</f>
        <v>25.7</v>
      </c>
      <c r="X7" s="1">
        <f>ROUND(VLOOKUP($P7,[1]age!$A$2:$M$457,8,FALSE),1)</f>
        <v>111.7</v>
      </c>
      <c r="Y7" s="1">
        <f>ROUND(VLOOKUP($P7,[1]age!$A$2:$M$457,9,FALSE),1)</f>
        <v>4.4000000000000004</v>
      </c>
      <c r="Z7" s="1">
        <f>ROUND(VLOOKUP($P7,[1]age!$A$2:$M$457,10,FALSE),1)</f>
        <v>102.8</v>
      </c>
      <c r="AA7" s="1">
        <f>ROUND(VLOOKUP($P7,[1]age!$A$2:$M$457,11,FALSE),1)</f>
        <v>104.9</v>
      </c>
      <c r="AB7" s="1">
        <f>ROUND(VLOOKUP($P7,[1]age!$A$2:$M$457,12,FALSE),1)</f>
        <v>118.2</v>
      </c>
      <c r="AC7" s="1">
        <f>ROUND(VLOOKUP($P7,[1]age!$A$2:$M$457,13,FALSE),1)</f>
        <v>120.5</v>
      </c>
      <c r="AD7" s="1">
        <f>ROUND(VLOOKUP($Q7,[1]ht!$A$2:$H$253,2,FALSE),1)</f>
        <v>18.399999999999999</v>
      </c>
      <c r="AE7" s="1">
        <f>ROUND(VLOOKUP($Q7,[1]ht!$A$2:$H$253,3,FALSE),1)</f>
        <v>1.7</v>
      </c>
      <c r="AF7" s="1">
        <f>ROUND(VLOOKUP($Q7,[1]ht!$A$2:$H$253,4,FALSE),1)</f>
        <v>15.1</v>
      </c>
      <c r="AG7" s="1">
        <f>ROUND(VLOOKUP($Q7,[1]ht!$A$2:$H$253,5,FALSE),1)</f>
        <v>15.8</v>
      </c>
      <c r="AH7" s="1">
        <f>ROUND(VLOOKUP($Q7,[1]ht!$A$2:$H$253,6,FALSE),1)</f>
        <v>20.8</v>
      </c>
      <c r="AI7" s="1">
        <f>ROUND(VLOOKUP($Q7,[1]ht!$A$2:$H$253,7,FALSE),1)</f>
        <v>21.7</v>
      </c>
      <c r="AJ7" s="1">
        <f>ROUND(VLOOKUP($Q7,[1]ht!$A$2:$H$253,8,FALSE),1)</f>
        <v>23.7</v>
      </c>
      <c r="AL7" s="212" t="s">
        <v>40</v>
      </c>
      <c r="AM7" s="212"/>
      <c r="AN7" s="212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/>
      <c r="BD7"/>
      <c r="BE7"/>
      <c r="BF7"/>
    </row>
    <row r="8" spans="1:58" ht="23.25">
      <c r="A8" s="5">
        <v>3</v>
      </c>
      <c r="B8" s="129" t="s">
        <v>423</v>
      </c>
      <c r="C8" s="134" t="s">
        <v>454</v>
      </c>
      <c r="D8" s="7" t="s">
        <v>298</v>
      </c>
      <c r="E8" s="8" t="s">
        <v>469</v>
      </c>
      <c r="F8" s="12">
        <v>1</v>
      </c>
      <c r="G8" s="30">
        <f t="shared" ref="G8:G32" si="5">DATEDIF(D8,E8,"Y")</f>
        <v>5</v>
      </c>
      <c r="H8" s="30">
        <f t="shared" ref="H8:H32" si="6">DATEDIF(D8,E8,"YM")</f>
        <v>2</v>
      </c>
      <c r="I8" s="43">
        <v>16</v>
      </c>
      <c r="J8" s="43">
        <v>106</v>
      </c>
      <c r="K8" s="24" t="str">
        <f t="shared" si="0"/>
        <v>น้ำหนักตามเกณฑ์</v>
      </c>
      <c r="L8" s="24" t="str">
        <f t="shared" si="4"/>
        <v>ส่วนสูงตามเกณฑ์</v>
      </c>
      <c r="M8" s="24" t="str">
        <f t="shared" si="1"/>
        <v>สมส่วน</v>
      </c>
      <c r="N8" s="10" t="str">
        <f>[1]Profile!$B$2</f>
        <v>700101-1</v>
      </c>
      <c r="O8" s="11" t="e">
        <f>#REF!</f>
        <v>#REF!</v>
      </c>
      <c r="P8" s="1" t="str">
        <f t="shared" si="2"/>
        <v>162</v>
      </c>
      <c r="Q8" s="1" t="str">
        <f t="shared" si="3"/>
        <v>1106</v>
      </c>
      <c r="R8" s="1">
        <f>ROUND(VLOOKUP($P8,[1]age!$A$2:$M$457,2,FALSE),1)</f>
        <v>19.600000000000001</v>
      </c>
      <c r="S8" s="1">
        <f>ROUND(VLOOKUP($P8,[1]age!$A$2:$M$457,3,FALSE),1)</f>
        <v>2.6</v>
      </c>
      <c r="T8" s="1">
        <f>ROUND(VLOOKUP($P8,[1]age!$A$2:$M$457,4,FALSE),1)</f>
        <v>14.4</v>
      </c>
      <c r="U8" s="1">
        <f>ROUND(VLOOKUP($P8,[1]age!$A$2:$M$457,5,FALSE),1)</f>
        <v>15.3</v>
      </c>
      <c r="V8" s="1">
        <f>ROUND(VLOOKUP($P8,[1]age!$A$2:$M$457,6,FALSE),1)</f>
        <v>23.1</v>
      </c>
      <c r="W8" s="1">
        <f>ROUND(VLOOKUP($P8,[1]age!$A$2:$M$457,7,FALSE),1)</f>
        <v>24.7</v>
      </c>
      <c r="X8" s="1">
        <f>ROUND(VLOOKUP($P8,[1]age!$A$2:$M$457,8,FALSE),1)</f>
        <v>109.7</v>
      </c>
      <c r="Y8" s="1">
        <f>ROUND(VLOOKUP($P8,[1]age!$A$2:$M$457,9,FALSE),1)</f>
        <v>4.4000000000000004</v>
      </c>
      <c r="Z8" s="1">
        <f>ROUND(VLOOKUP($P8,[1]age!$A$2:$M$457,10,FALSE),1)</f>
        <v>100.9</v>
      </c>
      <c r="AA8" s="1">
        <f>ROUND(VLOOKUP($P8,[1]age!$A$2:$M$457,11,FALSE),1)</f>
        <v>103</v>
      </c>
      <c r="AB8" s="1">
        <f>ROUND(VLOOKUP($P8,[1]age!$A$2:$M$457,12,FALSE),1)</f>
        <v>116.1</v>
      </c>
      <c r="AC8" s="1">
        <f>ROUND(VLOOKUP($P8,[1]age!$A$2:$M$457,13,FALSE),1)</f>
        <v>118.4</v>
      </c>
      <c r="AD8" s="1">
        <f>ROUND(VLOOKUP($Q8,[1]ht!$A$2:$H$253,2,FALSE),1)</f>
        <v>17.8</v>
      </c>
      <c r="AE8" s="1">
        <f>ROUND(VLOOKUP($Q8,[1]ht!$A$2:$H$253,3,FALSE),1)</f>
        <v>1.6</v>
      </c>
      <c r="AF8" s="1">
        <f>ROUND(VLOOKUP($Q8,[1]ht!$A$2:$H$253,4,FALSE),1)</f>
        <v>14.6</v>
      </c>
      <c r="AG8" s="1">
        <f>ROUND(VLOOKUP($Q8,[1]ht!$A$2:$H$253,5,FALSE),1)</f>
        <v>15.3</v>
      </c>
      <c r="AH8" s="1">
        <f>ROUND(VLOOKUP($Q8,[1]ht!$A$2:$H$253,6,FALSE),1)</f>
        <v>20.100000000000001</v>
      </c>
      <c r="AI8" s="1">
        <f>ROUND(VLOOKUP($Q8,[1]ht!$A$2:$H$253,7,FALSE),1)</f>
        <v>21</v>
      </c>
      <c r="AJ8" s="1">
        <f>ROUND(VLOOKUP($Q8,[1]ht!$A$2:$H$253,8,FALSE),1)</f>
        <v>22.9</v>
      </c>
      <c r="AL8" s="215" t="s">
        <v>41</v>
      </c>
      <c r="AM8" s="215"/>
      <c r="AN8" s="215"/>
      <c r="AO8" s="215" t="s">
        <v>42</v>
      </c>
      <c r="AP8" s="215"/>
      <c r="AQ8" s="215"/>
      <c r="AR8" s="215" t="s">
        <v>43</v>
      </c>
      <c r="AS8" s="215"/>
      <c r="AT8" s="215"/>
      <c r="AU8" s="215" t="s">
        <v>44</v>
      </c>
      <c r="AV8" s="215"/>
      <c r="AW8" s="215"/>
      <c r="AX8" s="216" t="s">
        <v>45</v>
      </c>
      <c r="AY8" s="217"/>
      <c r="AZ8" s="218"/>
      <c r="BA8" s="214" t="s">
        <v>46</v>
      </c>
      <c r="BB8" s="214"/>
      <c r="BC8" s="214"/>
      <c r="BD8"/>
      <c r="BE8"/>
      <c r="BF8"/>
    </row>
    <row r="9" spans="1:58" ht="23.25">
      <c r="A9" s="5">
        <v>4</v>
      </c>
      <c r="B9" s="129" t="s">
        <v>424</v>
      </c>
      <c r="C9" s="134" t="s">
        <v>455</v>
      </c>
      <c r="D9" s="7" t="s">
        <v>472</v>
      </c>
      <c r="E9" s="8" t="s">
        <v>469</v>
      </c>
      <c r="F9" s="12">
        <v>1</v>
      </c>
      <c r="G9" s="30">
        <f t="shared" si="5"/>
        <v>5</v>
      </c>
      <c r="H9" s="30">
        <f t="shared" si="6"/>
        <v>8</v>
      </c>
      <c r="I9" s="43">
        <v>16</v>
      </c>
      <c r="J9" s="43">
        <v>106</v>
      </c>
      <c r="K9" s="24" t="str">
        <f t="shared" si="0"/>
        <v>น้ำหนักค่อนข้างน้อย</v>
      </c>
      <c r="L9" s="24" t="str">
        <f t="shared" si="4"/>
        <v>ส่วนสูงตามเกณฑ์</v>
      </c>
      <c r="M9" s="24" t="str">
        <f t="shared" si="1"/>
        <v>สมส่วน</v>
      </c>
      <c r="N9" s="10" t="str">
        <f>[1]Profile!$B$2</f>
        <v>700101-1</v>
      </c>
      <c r="O9" s="11" t="e">
        <f>#REF!</f>
        <v>#REF!</v>
      </c>
      <c r="P9" s="1" t="str">
        <f t="shared" si="2"/>
        <v>168</v>
      </c>
      <c r="Q9" s="1" t="str">
        <f t="shared" si="3"/>
        <v>1106</v>
      </c>
      <c r="R9" s="1">
        <f>ROUND(VLOOKUP($P9,[1]age!$A$2:$M$457,2,FALSE),1)</f>
        <v>20.7</v>
      </c>
      <c r="S9" s="1">
        <f>ROUND(VLOOKUP($P9,[1]age!$A$2:$M$457,3,FALSE),1)</f>
        <v>2.8</v>
      </c>
      <c r="T9" s="1">
        <f>ROUND(VLOOKUP($P9,[1]age!$A$2:$M$457,4,FALSE),1)</f>
        <v>15.1</v>
      </c>
      <c r="U9" s="1">
        <f>ROUND(VLOOKUP($P9,[1]age!$A$2:$M$457,5,FALSE),1)</f>
        <v>16.100000000000001</v>
      </c>
      <c r="V9" s="1">
        <f>ROUND(VLOOKUP($P9,[1]age!$A$2:$M$457,6,FALSE),1)</f>
        <v>24.4</v>
      </c>
      <c r="W9" s="1">
        <f>ROUND(VLOOKUP($P9,[1]age!$A$2:$M$457,7,FALSE),1)</f>
        <v>26.2</v>
      </c>
      <c r="X9" s="1">
        <f>ROUND(VLOOKUP($P9,[1]age!$A$2:$M$457,8,FALSE),1)</f>
        <v>112.6</v>
      </c>
      <c r="Y9" s="1">
        <f>ROUND(VLOOKUP($P9,[1]age!$A$2:$M$457,9,FALSE),1)</f>
        <v>4.5</v>
      </c>
      <c r="Z9" s="1">
        <f>ROUND(VLOOKUP($P9,[1]age!$A$2:$M$457,10,FALSE),1)</f>
        <v>103.7</v>
      </c>
      <c r="AA9" s="1">
        <f>ROUND(VLOOKUP($P9,[1]age!$A$2:$M$457,11,FALSE),1)</f>
        <v>105.9</v>
      </c>
      <c r="AB9" s="1">
        <f>ROUND(VLOOKUP($P9,[1]age!$A$2:$M$457,12,FALSE),1)</f>
        <v>119.2</v>
      </c>
      <c r="AC9" s="1">
        <f>ROUND(VLOOKUP($P9,[1]age!$A$2:$M$457,13,FALSE),1)</f>
        <v>121.5</v>
      </c>
      <c r="AD9" s="1">
        <f>ROUND(VLOOKUP($Q9,[1]ht!$A$2:$H$253,2,FALSE),1)</f>
        <v>17.8</v>
      </c>
      <c r="AE9" s="1">
        <f>ROUND(VLOOKUP($Q9,[1]ht!$A$2:$H$253,3,FALSE),1)</f>
        <v>1.6</v>
      </c>
      <c r="AF9" s="1">
        <f>ROUND(VLOOKUP($Q9,[1]ht!$A$2:$H$253,4,FALSE),1)</f>
        <v>14.6</v>
      </c>
      <c r="AG9" s="1">
        <f>ROUND(VLOOKUP($Q9,[1]ht!$A$2:$H$253,5,FALSE),1)</f>
        <v>15.3</v>
      </c>
      <c r="AH9" s="1">
        <f>ROUND(VLOOKUP($Q9,[1]ht!$A$2:$H$253,6,FALSE),1)</f>
        <v>20.100000000000001</v>
      </c>
      <c r="AI9" s="1">
        <f>ROUND(VLOOKUP($Q9,[1]ht!$A$2:$H$253,7,FALSE),1)</f>
        <v>21</v>
      </c>
      <c r="AJ9" s="1">
        <f>ROUND(VLOOKUP($Q9,[1]ht!$A$2:$H$253,8,FALSE),1)</f>
        <v>22.9</v>
      </c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9"/>
      <c r="AY9" s="220"/>
      <c r="AZ9" s="221"/>
      <c r="BA9" s="214" t="s">
        <v>47</v>
      </c>
      <c r="BB9" s="214"/>
      <c r="BC9" s="214"/>
      <c r="BD9"/>
      <c r="BE9"/>
      <c r="BF9"/>
    </row>
    <row r="10" spans="1:58" ht="36">
      <c r="A10" s="5">
        <v>5</v>
      </c>
      <c r="B10" s="129" t="s">
        <v>425</v>
      </c>
      <c r="C10" s="134">
        <v>1959300106384</v>
      </c>
      <c r="D10" s="7" t="s">
        <v>473</v>
      </c>
      <c r="E10" s="8" t="s">
        <v>469</v>
      </c>
      <c r="F10" s="12">
        <v>1</v>
      </c>
      <c r="G10" s="30">
        <f t="shared" si="5"/>
        <v>5</v>
      </c>
      <c r="H10" s="30">
        <f t="shared" si="6"/>
        <v>3</v>
      </c>
      <c r="I10" s="43">
        <v>15</v>
      </c>
      <c r="J10" s="43">
        <v>102</v>
      </c>
      <c r="K10" s="24" t="str">
        <f t="shared" si="0"/>
        <v>น้ำหนักค่อนข้างน้อย</v>
      </c>
      <c r="L10" s="24" t="str">
        <f t="shared" si="4"/>
        <v>ค่อนข้างเตี้ย</v>
      </c>
      <c r="M10" s="24" t="str">
        <f t="shared" si="1"/>
        <v>สมส่วน</v>
      </c>
      <c r="N10" s="10" t="str">
        <f>[1]Profile!$B$2</f>
        <v>700101-1</v>
      </c>
      <c r="O10" s="11" t="e">
        <f>#REF!</f>
        <v>#REF!</v>
      </c>
      <c r="P10" s="1" t="str">
        <f t="shared" si="2"/>
        <v>163</v>
      </c>
      <c r="Q10" s="1" t="str">
        <f t="shared" si="3"/>
        <v>1102</v>
      </c>
      <c r="R10" s="1">
        <f>ROUND(VLOOKUP($P10,[1]age!$A$2:$M$457,2,FALSE),1)</f>
        <v>19.8</v>
      </c>
      <c r="S10" s="1">
        <f>ROUND(VLOOKUP($P10,[1]age!$A$2:$M$457,3,FALSE),1)</f>
        <v>2.6</v>
      </c>
      <c r="T10" s="1">
        <f>ROUND(VLOOKUP($P10,[1]age!$A$2:$M$457,4,FALSE),1)</f>
        <v>14.5</v>
      </c>
      <c r="U10" s="1">
        <f>ROUND(VLOOKUP($P10,[1]age!$A$2:$M$457,5,FALSE),1)</f>
        <v>15.4</v>
      </c>
      <c r="V10" s="1">
        <f>ROUND(VLOOKUP($P10,[1]age!$A$2:$M$457,6,FALSE),1)</f>
        <v>23.3</v>
      </c>
      <c r="W10" s="1">
        <f>ROUND(VLOOKUP($P10,[1]age!$A$2:$M$457,7,FALSE),1)</f>
        <v>25</v>
      </c>
      <c r="X10" s="1">
        <f>ROUND(VLOOKUP($P10,[1]age!$A$2:$M$457,8,FALSE),1)</f>
        <v>110.2</v>
      </c>
      <c r="Y10" s="1">
        <f>ROUND(VLOOKUP($P10,[1]age!$A$2:$M$457,9,FALSE),1)</f>
        <v>4.4000000000000004</v>
      </c>
      <c r="Z10" s="1">
        <f>ROUND(VLOOKUP($P10,[1]age!$A$2:$M$457,10,FALSE),1)</f>
        <v>101.4</v>
      </c>
      <c r="AA10" s="1">
        <f>ROUND(VLOOKUP($P10,[1]age!$A$2:$M$457,11,FALSE),1)</f>
        <v>103.5</v>
      </c>
      <c r="AB10" s="1">
        <f>ROUND(VLOOKUP($P10,[1]age!$A$2:$M$457,12,FALSE),1)</f>
        <v>116.7</v>
      </c>
      <c r="AC10" s="1">
        <f>ROUND(VLOOKUP($P10,[1]age!$A$2:$M$457,13,FALSE),1)</f>
        <v>118.9</v>
      </c>
      <c r="AD10" s="1">
        <f>ROUND(VLOOKUP($Q10,[1]ht!$A$2:$H$253,2,FALSE),1)</f>
        <v>16.7</v>
      </c>
      <c r="AE10" s="1">
        <f>ROUND(VLOOKUP($Q10,[1]ht!$A$2:$H$253,3,FALSE),1)</f>
        <v>1.5</v>
      </c>
      <c r="AF10" s="1">
        <f>ROUND(VLOOKUP($Q10,[1]ht!$A$2:$H$253,4,FALSE),1)</f>
        <v>13.8</v>
      </c>
      <c r="AG10" s="1">
        <f>ROUND(VLOOKUP($Q10,[1]ht!$A$2:$H$253,5,FALSE),1)</f>
        <v>14.3</v>
      </c>
      <c r="AH10" s="1">
        <f>ROUND(VLOOKUP($Q10,[1]ht!$A$2:$H$253,6,FALSE),1)</f>
        <v>18.7</v>
      </c>
      <c r="AI10" s="1">
        <f>ROUND(VLOOKUP($Q10,[1]ht!$A$2:$H$253,7,FALSE),1)</f>
        <v>19.600000000000001</v>
      </c>
      <c r="AJ10" s="1">
        <f>ROUND(VLOOKUP($Q10,[1]ht!$A$2:$H$253,8,FALSE),1)</f>
        <v>21.4</v>
      </c>
      <c r="AL10" s="16" t="s">
        <v>37</v>
      </c>
      <c r="AM10" s="16" t="s">
        <v>38</v>
      </c>
      <c r="AN10" s="14" t="s">
        <v>39</v>
      </c>
      <c r="AO10" s="16" t="s">
        <v>37</v>
      </c>
      <c r="AP10" s="16" t="s">
        <v>38</v>
      </c>
      <c r="AQ10" s="14" t="s">
        <v>39</v>
      </c>
      <c r="AR10" s="16" t="s">
        <v>37</v>
      </c>
      <c r="AS10" s="16" t="s">
        <v>38</v>
      </c>
      <c r="AT10" s="14" t="s">
        <v>39</v>
      </c>
      <c r="AU10" s="16" t="s">
        <v>37</v>
      </c>
      <c r="AV10" s="16" t="s">
        <v>38</v>
      </c>
      <c r="AW10" s="14" t="s">
        <v>39</v>
      </c>
      <c r="AX10" s="16" t="s">
        <v>37</v>
      </c>
      <c r="AY10" s="16" t="s">
        <v>38</v>
      </c>
      <c r="AZ10" s="14" t="s">
        <v>39</v>
      </c>
      <c r="BA10" s="44" t="s">
        <v>37</v>
      </c>
      <c r="BB10" s="44" t="s">
        <v>38</v>
      </c>
      <c r="BC10" s="44" t="s">
        <v>39</v>
      </c>
      <c r="BD10"/>
      <c r="BE10"/>
      <c r="BF10"/>
    </row>
    <row r="11" spans="1:58" ht="23.25">
      <c r="A11" s="5">
        <v>6</v>
      </c>
      <c r="B11" s="129" t="s">
        <v>426</v>
      </c>
      <c r="C11" s="134">
        <v>1959300110687</v>
      </c>
      <c r="D11" s="7" t="s">
        <v>312</v>
      </c>
      <c r="E11" s="8" t="s">
        <v>469</v>
      </c>
      <c r="F11" s="12">
        <v>1</v>
      </c>
      <c r="G11" s="30">
        <f t="shared" si="5"/>
        <v>4</v>
      </c>
      <c r="H11" s="30">
        <f t="shared" si="6"/>
        <v>10</v>
      </c>
      <c r="I11" s="43">
        <v>14</v>
      </c>
      <c r="J11" s="43">
        <v>101</v>
      </c>
      <c r="K11" s="24" t="str">
        <f t="shared" si="0"/>
        <v>น้ำหนักค่อนข้างน้อย</v>
      </c>
      <c r="L11" s="24" t="str">
        <f t="shared" si="4"/>
        <v>ค่อนข้างเตี้ย</v>
      </c>
      <c r="M11" s="24" t="str">
        <f t="shared" si="1"/>
        <v>สมส่วน</v>
      </c>
      <c r="N11" s="10" t="str">
        <f>[1]Profile!$B$2</f>
        <v>700101-1</v>
      </c>
      <c r="O11" s="11" t="e">
        <f>#REF!</f>
        <v>#REF!</v>
      </c>
      <c r="P11" s="1" t="str">
        <f t="shared" si="2"/>
        <v>158</v>
      </c>
      <c r="Q11" s="1" t="str">
        <f t="shared" si="3"/>
        <v>1101</v>
      </c>
      <c r="R11" s="1">
        <f>ROUND(VLOOKUP($P11,[1]age!$A$2:$M$457,2,FALSE),1)</f>
        <v>18.8</v>
      </c>
      <c r="S11" s="1">
        <f>ROUND(VLOOKUP($P11,[1]age!$A$2:$M$457,3,FALSE),1)</f>
        <v>2.5</v>
      </c>
      <c r="T11" s="1">
        <f>ROUND(VLOOKUP($P11,[1]age!$A$2:$M$457,4,FALSE),1)</f>
        <v>13.9</v>
      </c>
      <c r="U11" s="1">
        <f>ROUND(VLOOKUP($P11,[1]age!$A$2:$M$457,5,FALSE),1)</f>
        <v>14.8</v>
      </c>
      <c r="V11" s="1">
        <f>ROUND(VLOOKUP($P11,[1]age!$A$2:$M$457,6,FALSE),1)</f>
        <v>22.1</v>
      </c>
      <c r="W11" s="1">
        <f>ROUND(VLOOKUP($P11,[1]age!$A$2:$M$457,7,FALSE),1)</f>
        <v>23.7</v>
      </c>
      <c r="X11" s="1">
        <f>ROUND(VLOOKUP($P11,[1]age!$A$2:$M$457,8,FALSE),1)</f>
        <v>107.6</v>
      </c>
      <c r="Y11" s="1">
        <f>ROUND(VLOOKUP($P11,[1]age!$A$2:$M$457,9,FALSE),1)</f>
        <v>4.3</v>
      </c>
      <c r="Z11" s="1">
        <f>ROUND(VLOOKUP($P11,[1]age!$A$2:$M$457,10,FALSE),1)</f>
        <v>99</v>
      </c>
      <c r="AA11" s="1">
        <f>ROUND(VLOOKUP($P11,[1]age!$A$2:$M$457,11,FALSE),1)</f>
        <v>101.1</v>
      </c>
      <c r="AB11" s="1">
        <f>ROUND(VLOOKUP($P11,[1]age!$A$2:$M$457,12,FALSE),1)</f>
        <v>114</v>
      </c>
      <c r="AC11" s="1">
        <f>ROUND(VLOOKUP($P11,[1]age!$A$2:$M$457,13,FALSE),1)</f>
        <v>116.2</v>
      </c>
      <c r="AD11" s="1">
        <f>ROUND(VLOOKUP($Q11,[1]ht!$A$2:$H$253,2,FALSE),1)</f>
        <v>16.399999999999999</v>
      </c>
      <c r="AE11" s="1">
        <f>ROUND(VLOOKUP($Q11,[1]ht!$A$2:$H$253,3,FALSE),1)</f>
        <v>1.5</v>
      </c>
      <c r="AF11" s="1">
        <f>ROUND(VLOOKUP($Q11,[1]ht!$A$2:$H$253,4,FALSE),1)</f>
        <v>13.5</v>
      </c>
      <c r="AG11" s="1">
        <f>ROUND(VLOOKUP($Q11,[1]ht!$A$2:$H$253,5,FALSE),1)</f>
        <v>14</v>
      </c>
      <c r="AH11" s="1">
        <f>ROUND(VLOOKUP($Q11,[1]ht!$A$2:$H$253,6,FALSE),1)</f>
        <v>18.399999999999999</v>
      </c>
      <c r="AI11" s="1">
        <f>ROUND(VLOOKUP($Q11,[1]ht!$A$2:$H$253,7,FALSE),1)</f>
        <v>19.3</v>
      </c>
      <c r="AJ11" s="1">
        <f>ROUND(VLOOKUP($Q11,[1]ht!$A$2:$H$253,8,FALSE),1)</f>
        <v>21.1</v>
      </c>
      <c r="AL11" s="33">
        <v>1</v>
      </c>
      <c r="AM11" s="33">
        <v>0</v>
      </c>
      <c r="AN11" s="35">
        <v>1</v>
      </c>
      <c r="AO11" s="33">
        <v>7</v>
      </c>
      <c r="AP11" s="33">
        <v>2</v>
      </c>
      <c r="AQ11" s="35">
        <v>9</v>
      </c>
      <c r="AR11" s="33">
        <v>11</v>
      </c>
      <c r="AS11" s="33">
        <v>9</v>
      </c>
      <c r="AT11" s="35">
        <v>20</v>
      </c>
      <c r="AU11" s="33">
        <v>0</v>
      </c>
      <c r="AV11" s="33">
        <v>0</v>
      </c>
      <c r="AW11" s="35">
        <v>0</v>
      </c>
      <c r="AX11" s="33">
        <v>0</v>
      </c>
      <c r="AY11" s="33">
        <v>0</v>
      </c>
      <c r="AZ11" s="35">
        <v>0</v>
      </c>
      <c r="BA11" s="33">
        <v>8</v>
      </c>
      <c r="BB11" s="33">
        <v>2</v>
      </c>
      <c r="BC11" s="33">
        <v>10</v>
      </c>
      <c r="BD11"/>
      <c r="BE11"/>
      <c r="BF11"/>
    </row>
    <row r="12" spans="1:58" ht="23.25">
      <c r="A12" s="5">
        <v>7</v>
      </c>
      <c r="B12" s="129" t="s">
        <v>427</v>
      </c>
      <c r="C12" s="134" t="s">
        <v>456</v>
      </c>
      <c r="D12" s="7" t="s">
        <v>474</v>
      </c>
      <c r="E12" s="8" t="s">
        <v>469</v>
      </c>
      <c r="F12" s="12">
        <v>1</v>
      </c>
      <c r="G12" s="30">
        <f t="shared" si="5"/>
        <v>5</v>
      </c>
      <c r="H12" s="30">
        <f t="shared" si="6"/>
        <v>0</v>
      </c>
      <c r="I12" s="43">
        <v>14</v>
      </c>
      <c r="J12" s="43">
        <v>101</v>
      </c>
      <c r="K12" s="24" t="str">
        <f t="shared" si="0"/>
        <v>น้ำหนักน้อยกว่าเกณฑ์</v>
      </c>
      <c r="L12" s="24" t="str">
        <f t="shared" si="4"/>
        <v>ค่อนข้างเตี้ย</v>
      </c>
      <c r="M12" s="24" t="str">
        <f t="shared" si="1"/>
        <v>สมส่วน</v>
      </c>
      <c r="N12" s="10" t="str">
        <f>[1]Profile!$B$2</f>
        <v>700101-1</v>
      </c>
      <c r="O12" s="11" t="e">
        <f>#REF!</f>
        <v>#REF!</v>
      </c>
      <c r="P12" s="1" t="str">
        <f t="shared" si="2"/>
        <v>160</v>
      </c>
      <c r="Q12" s="1" t="str">
        <f t="shared" si="3"/>
        <v>1101</v>
      </c>
      <c r="R12" s="1">
        <f>ROUND(VLOOKUP($P12,[1]age!$A$2:$M$457,2,FALSE),1)</f>
        <v>19.2</v>
      </c>
      <c r="S12" s="1">
        <f>ROUND(VLOOKUP($P12,[1]age!$A$2:$M$457,3,FALSE),1)</f>
        <v>2.5</v>
      </c>
      <c r="T12" s="1">
        <f>ROUND(VLOOKUP($P12,[1]age!$A$2:$M$457,4,FALSE),1)</f>
        <v>14.1</v>
      </c>
      <c r="U12" s="1">
        <f>ROUND(VLOOKUP($P12,[1]age!$A$2:$M$457,5,FALSE),1)</f>
        <v>15</v>
      </c>
      <c r="V12" s="1">
        <f>ROUND(VLOOKUP($P12,[1]age!$A$2:$M$457,6,FALSE),1)</f>
        <v>22.6</v>
      </c>
      <c r="W12" s="1">
        <f>ROUND(VLOOKUP($P12,[1]age!$A$2:$M$457,7,FALSE),1)</f>
        <v>24.2</v>
      </c>
      <c r="X12" s="1">
        <f>ROUND(VLOOKUP($P12,[1]age!$A$2:$M$457,8,FALSE),1)</f>
        <v>108.6</v>
      </c>
      <c r="Y12" s="1">
        <f>ROUND(VLOOKUP($P12,[1]age!$A$2:$M$457,9,FALSE),1)</f>
        <v>4.4000000000000004</v>
      </c>
      <c r="Z12" s="1">
        <f>ROUND(VLOOKUP($P12,[1]age!$A$2:$M$457,10,FALSE),1)</f>
        <v>99.9</v>
      </c>
      <c r="AA12" s="1">
        <f>ROUND(VLOOKUP($P12,[1]age!$A$2:$M$457,11,FALSE),1)</f>
        <v>102</v>
      </c>
      <c r="AB12" s="1">
        <f>ROUND(VLOOKUP($P12,[1]age!$A$2:$M$457,12,FALSE),1)</f>
        <v>115.1</v>
      </c>
      <c r="AC12" s="1">
        <f>ROUND(VLOOKUP($P12,[1]age!$A$2:$M$457,13,FALSE),1)</f>
        <v>117.3</v>
      </c>
      <c r="AD12" s="1">
        <f>ROUND(VLOOKUP($Q12,[1]ht!$A$2:$H$253,2,FALSE),1)</f>
        <v>16.399999999999999</v>
      </c>
      <c r="AE12" s="1">
        <f>ROUND(VLOOKUP($Q12,[1]ht!$A$2:$H$253,3,FALSE),1)</f>
        <v>1.5</v>
      </c>
      <c r="AF12" s="1">
        <f>ROUND(VLOOKUP($Q12,[1]ht!$A$2:$H$253,4,FALSE),1)</f>
        <v>13.5</v>
      </c>
      <c r="AG12" s="1">
        <f>ROUND(VLOOKUP($Q12,[1]ht!$A$2:$H$253,5,FALSE),1)</f>
        <v>14</v>
      </c>
      <c r="AH12" s="1">
        <f>ROUND(VLOOKUP($Q12,[1]ht!$A$2:$H$253,6,FALSE),1)</f>
        <v>18.399999999999999</v>
      </c>
      <c r="AI12" s="1">
        <f>ROUND(VLOOKUP($Q12,[1]ht!$A$2:$H$253,7,FALSE),1)</f>
        <v>19.3</v>
      </c>
      <c r="AJ12" s="1">
        <f>ROUND(VLOOKUP($Q12,[1]ht!$A$2:$H$253,8,FALSE),1)</f>
        <v>21.1</v>
      </c>
      <c r="AL12" s="213" t="s">
        <v>48</v>
      </c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/>
      <c r="BE12"/>
      <c r="BF12"/>
    </row>
    <row r="13" spans="1:58" ht="23.25">
      <c r="A13" s="5">
        <v>8</v>
      </c>
      <c r="B13" s="129" t="s">
        <v>428</v>
      </c>
      <c r="C13" s="134" t="s">
        <v>457</v>
      </c>
      <c r="D13" s="7" t="s">
        <v>475</v>
      </c>
      <c r="E13" s="8" t="s">
        <v>469</v>
      </c>
      <c r="F13" s="12">
        <v>1</v>
      </c>
      <c r="G13" s="30">
        <f t="shared" si="5"/>
        <v>5</v>
      </c>
      <c r="H13" s="30">
        <f t="shared" si="6"/>
        <v>4</v>
      </c>
      <c r="I13" s="43">
        <v>16</v>
      </c>
      <c r="J13" s="43">
        <v>106</v>
      </c>
      <c r="K13" s="24" t="str">
        <f t="shared" si="0"/>
        <v>น้ำหนักตามเกณฑ์</v>
      </c>
      <c r="L13" s="24" t="str">
        <f t="shared" si="4"/>
        <v>ส่วนสูงตามเกณฑ์</v>
      </c>
      <c r="M13" s="24" t="str">
        <f t="shared" si="1"/>
        <v>สมส่วน</v>
      </c>
      <c r="N13" s="10" t="str">
        <f>[1]Profile!$B$2</f>
        <v>700101-1</v>
      </c>
      <c r="O13" s="11" t="e">
        <f>#REF!</f>
        <v>#REF!</v>
      </c>
      <c r="P13" s="1" t="str">
        <f t="shared" si="2"/>
        <v>164</v>
      </c>
      <c r="Q13" s="1" t="str">
        <f t="shared" si="3"/>
        <v>1106</v>
      </c>
      <c r="R13" s="1">
        <f>ROUND(VLOOKUP($P13,[1]age!$A$2:$M$457,2,FALSE),1)</f>
        <v>19.899999999999999</v>
      </c>
      <c r="S13" s="1">
        <f>ROUND(VLOOKUP($P13,[1]age!$A$2:$M$457,3,FALSE),1)</f>
        <v>2.7</v>
      </c>
      <c r="T13" s="1">
        <f>ROUND(VLOOKUP($P13,[1]age!$A$2:$M$457,4,FALSE),1)</f>
        <v>14.6</v>
      </c>
      <c r="U13" s="1">
        <f>ROUND(VLOOKUP($P13,[1]age!$A$2:$M$457,5,FALSE),1)</f>
        <v>15.5</v>
      </c>
      <c r="V13" s="1">
        <f>ROUND(VLOOKUP($P13,[1]age!$A$2:$M$457,6,FALSE),1)</f>
        <v>23.5</v>
      </c>
      <c r="W13" s="1">
        <f>ROUND(VLOOKUP($P13,[1]age!$A$2:$M$457,7,FALSE),1)</f>
        <v>25.2</v>
      </c>
      <c r="X13" s="1">
        <f>ROUND(VLOOKUP($P13,[1]age!$A$2:$M$457,8,FALSE),1)</f>
        <v>110.6</v>
      </c>
      <c r="Y13" s="1">
        <f>ROUND(VLOOKUP($P13,[1]age!$A$2:$M$457,9,FALSE),1)</f>
        <v>4.4000000000000004</v>
      </c>
      <c r="Z13" s="1">
        <f>ROUND(VLOOKUP($P13,[1]age!$A$2:$M$457,10,FALSE),1)</f>
        <v>101.8</v>
      </c>
      <c r="AA13" s="1">
        <f>ROUND(VLOOKUP($P13,[1]age!$A$2:$M$457,11,FALSE),1)</f>
        <v>103.9</v>
      </c>
      <c r="AB13" s="1">
        <f>ROUND(VLOOKUP($P13,[1]age!$A$2:$M$457,12,FALSE),1)</f>
        <v>117.2</v>
      </c>
      <c r="AC13" s="1">
        <f>ROUND(VLOOKUP($P13,[1]age!$A$2:$M$457,13,FALSE),1)</f>
        <v>119.4</v>
      </c>
      <c r="AD13" s="1">
        <f>ROUND(VLOOKUP($Q13,[1]ht!$A$2:$H$253,2,FALSE),1)</f>
        <v>17.8</v>
      </c>
      <c r="AE13" s="1">
        <f>ROUND(VLOOKUP($Q13,[1]ht!$A$2:$H$253,3,FALSE),1)</f>
        <v>1.6</v>
      </c>
      <c r="AF13" s="1">
        <f>ROUND(VLOOKUP($Q13,[1]ht!$A$2:$H$253,4,FALSE),1)</f>
        <v>14.6</v>
      </c>
      <c r="AG13" s="1">
        <f>ROUND(VLOOKUP($Q13,[1]ht!$A$2:$H$253,5,FALSE),1)</f>
        <v>15.3</v>
      </c>
      <c r="AH13" s="1">
        <f>ROUND(VLOOKUP($Q13,[1]ht!$A$2:$H$253,6,FALSE),1)</f>
        <v>20.100000000000001</v>
      </c>
      <c r="AI13" s="1">
        <f>ROUND(VLOOKUP($Q13,[1]ht!$A$2:$H$253,7,FALSE),1)</f>
        <v>21</v>
      </c>
      <c r="AJ13" s="1">
        <f>ROUND(VLOOKUP($Q13,[1]ht!$A$2:$H$253,8,FALSE),1)</f>
        <v>22.9</v>
      </c>
      <c r="AL13" s="215" t="s">
        <v>49</v>
      </c>
      <c r="AM13" s="215"/>
      <c r="AN13" s="215"/>
      <c r="AO13" s="216" t="s">
        <v>50</v>
      </c>
      <c r="AP13" s="217"/>
      <c r="AQ13" s="218"/>
      <c r="AR13" s="216" t="s">
        <v>51</v>
      </c>
      <c r="AS13" s="217"/>
      <c r="AT13" s="218"/>
      <c r="AU13" s="216" t="s">
        <v>52</v>
      </c>
      <c r="AV13" s="217"/>
      <c r="AW13" s="218"/>
      <c r="AX13" s="216" t="s">
        <v>53</v>
      </c>
      <c r="AY13" s="217"/>
      <c r="AZ13" s="218"/>
      <c r="BA13" s="216" t="s">
        <v>54</v>
      </c>
      <c r="BB13" s="217"/>
      <c r="BC13" s="218"/>
      <c r="BD13" s="242" t="s">
        <v>55</v>
      </c>
      <c r="BE13" s="243"/>
      <c r="BF13" s="244"/>
    </row>
    <row r="14" spans="1:58" ht="22.5" customHeight="1">
      <c r="A14" s="5">
        <v>9</v>
      </c>
      <c r="B14" s="129" t="s">
        <v>429</v>
      </c>
      <c r="C14" s="134" t="s">
        <v>458</v>
      </c>
      <c r="D14" s="7" t="s">
        <v>476</v>
      </c>
      <c r="E14" s="8" t="s">
        <v>469</v>
      </c>
      <c r="F14" s="12">
        <v>1</v>
      </c>
      <c r="G14" s="30">
        <f t="shared" si="5"/>
        <v>5</v>
      </c>
      <c r="H14" s="30">
        <f t="shared" si="6"/>
        <v>9</v>
      </c>
      <c r="I14" s="43">
        <v>16.5</v>
      </c>
      <c r="J14" s="43">
        <v>104</v>
      </c>
      <c r="K14" s="24" t="str">
        <f t="shared" si="0"/>
        <v>น้ำหนักตามเกณฑ์</v>
      </c>
      <c r="L14" s="24" t="str">
        <f t="shared" si="4"/>
        <v>เตี้ย</v>
      </c>
      <c r="M14" s="24" t="str">
        <f t="shared" si="1"/>
        <v>สมส่วน</v>
      </c>
      <c r="N14" s="10" t="str">
        <f>[1]Profile!$B$2</f>
        <v>700101-1</v>
      </c>
      <c r="O14" s="11" t="e">
        <f>#REF!</f>
        <v>#REF!</v>
      </c>
      <c r="P14" s="1" t="str">
        <f t="shared" si="2"/>
        <v>169</v>
      </c>
      <c r="Q14" s="1" t="str">
        <f t="shared" si="3"/>
        <v>1104</v>
      </c>
      <c r="R14" s="1">
        <f>ROUND(VLOOKUP($P14,[1]age!$A$2:$M$457,2,FALSE),1)</f>
        <v>20.8</v>
      </c>
      <c r="S14" s="1">
        <f>ROUND(VLOOKUP($P14,[1]age!$A$2:$M$457,3,FALSE),1)</f>
        <v>2.8</v>
      </c>
      <c r="T14" s="1">
        <f>ROUND(VLOOKUP($P14,[1]age!$A$2:$M$457,4,FALSE),1)</f>
        <v>15.2</v>
      </c>
      <c r="U14" s="1">
        <f>ROUND(VLOOKUP($P14,[1]age!$A$2:$M$457,5,FALSE),1)</f>
        <v>16.2</v>
      </c>
      <c r="V14" s="1">
        <f>ROUND(VLOOKUP($P14,[1]age!$A$2:$M$457,6,FALSE),1)</f>
        <v>24.6</v>
      </c>
      <c r="W14" s="1">
        <f>ROUND(VLOOKUP($P14,[1]age!$A$2:$M$457,7,FALSE),1)</f>
        <v>26.4</v>
      </c>
      <c r="X14" s="1">
        <f>ROUND(VLOOKUP($P14,[1]age!$A$2:$M$457,8,FALSE),1)</f>
        <v>113.1</v>
      </c>
      <c r="Y14" s="1">
        <f>ROUND(VLOOKUP($P14,[1]age!$A$2:$M$457,9,FALSE),1)</f>
        <v>4.5</v>
      </c>
      <c r="Z14" s="1">
        <f>ROUND(VLOOKUP($P14,[1]age!$A$2:$M$457,10,FALSE),1)</f>
        <v>104.1</v>
      </c>
      <c r="AA14" s="1">
        <f>ROUND(VLOOKUP($P14,[1]age!$A$2:$M$457,11,FALSE),1)</f>
        <v>106.3</v>
      </c>
      <c r="AB14" s="1">
        <f>ROUND(VLOOKUP($P14,[1]age!$A$2:$M$457,12,FALSE),1)</f>
        <v>119.8</v>
      </c>
      <c r="AC14" s="1">
        <f>ROUND(VLOOKUP($P14,[1]age!$A$2:$M$457,13,FALSE),1)</f>
        <v>122</v>
      </c>
      <c r="AD14" s="1">
        <f>ROUND(VLOOKUP($Q14,[1]ht!$A$2:$H$253,2,FALSE),1)</f>
        <v>17.3</v>
      </c>
      <c r="AE14" s="1">
        <f>ROUND(VLOOKUP($Q14,[1]ht!$A$2:$H$253,3,FALSE),1)</f>
        <v>1.5</v>
      </c>
      <c r="AF14" s="1">
        <f>ROUND(VLOOKUP($Q14,[1]ht!$A$2:$H$253,4,FALSE),1)</f>
        <v>14.2</v>
      </c>
      <c r="AG14" s="1">
        <f>ROUND(VLOOKUP($Q14,[1]ht!$A$2:$H$253,5,FALSE),1)</f>
        <v>14.8</v>
      </c>
      <c r="AH14" s="1">
        <f>ROUND(VLOOKUP($Q14,[1]ht!$A$2:$H$253,6,FALSE),1)</f>
        <v>19.399999999999999</v>
      </c>
      <c r="AI14" s="1">
        <f>ROUND(VLOOKUP($Q14,[1]ht!$A$2:$H$253,7,FALSE),1)</f>
        <v>20.3</v>
      </c>
      <c r="AJ14" s="1">
        <f>ROUND(VLOOKUP($Q14,[1]ht!$A$2:$H$253,8,FALSE),1)</f>
        <v>22.2</v>
      </c>
      <c r="AL14" s="215"/>
      <c r="AM14" s="215"/>
      <c r="AN14" s="215"/>
      <c r="AO14" s="219"/>
      <c r="AP14" s="220"/>
      <c r="AQ14" s="221"/>
      <c r="AR14" s="219"/>
      <c r="AS14" s="220"/>
      <c r="AT14" s="221"/>
      <c r="AU14" s="219"/>
      <c r="AV14" s="220"/>
      <c r="AW14" s="221"/>
      <c r="AX14" s="219"/>
      <c r="AY14" s="220"/>
      <c r="AZ14" s="221"/>
      <c r="BA14" s="219"/>
      <c r="BB14" s="220"/>
      <c r="BC14" s="221"/>
      <c r="BD14" s="228" t="s">
        <v>56</v>
      </c>
      <c r="BE14" s="229"/>
      <c r="BF14" s="230"/>
    </row>
    <row r="15" spans="1:58" ht="23.25">
      <c r="A15" s="5">
        <v>10</v>
      </c>
      <c r="B15" s="129" t="s">
        <v>430</v>
      </c>
      <c r="C15" s="134" t="s">
        <v>459</v>
      </c>
      <c r="D15" s="7" t="s">
        <v>477</v>
      </c>
      <c r="E15" s="8" t="s">
        <v>469</v>
      </c>
      <c r="F15" s="12">
        <v>1</v>
      </c>
      <c r="G15" s="30">
        <f t="shared" si="5"/>
        <v>5</v>
      </c>
      <c r="H15" s="30">
        <f t="shared" si="6"/>
        <v>5</v>
      </c>
      <c r="I15" s="43">
        <v>17</v>
      </c>
      <c r="J15" s="43">
        <v>104</v>
      </c>
      <c r="K15" s="24" t="str">
        <f t="shared" si="0"/>
        <v>น้ำหนักตามเกณฑ์</v>
      </c>
      <c r="L15" s="24" t="str">
        <f t="shared" si="4"/>
        <v>ค่อนข้างเตี้ย</v>
      </c>
      <c r="M15" s="24" t="str">
        <f t="shared" si="1"/>
        <v>สมส่วน</v>
      </c>
      <c r="N15" s="10" t="str">
        <f>[1]Profile!$B$2</f>
        <v>700101-1</v>
      </c>
      <c r="O15" s="11" t="e">
        <f>#REF!</f>
        <v>#REF!</v>
      </c>
      <c r="P15" s="1" t="str">
        <f t="shared" si="2"/>
        <v>165</v>
      </c>
      <c r="Q15" s="1" t="str">
        <f t="shared" si="3"/>
        <v>1104</v>
      </c>
      <c r="R15" s="1">
        <f>ROUND(VLOOKUP($P15,[1]age!$A$2:$M$457,2,FALSE),1)</f>
        <v>20.100000000000001</v>
      </c>
      <c r="S15" s="1">
        <f>ROUND(VLOOKUP($P15,[1]age!$A$2:$M$457,3,FALSE),1)</f>
        <v>2.7</v>
      </c>
      <c r="T15" s="1">
        <f>ROUND(VLOOKUP($P15,[1]age!$A$2:$M$457,4,FALSE),1)</f>
        <v>14.7</v>
      </c>
      <c r="U15" s="1">
        <f>ROUND(VLOOKUP($P15,[1]age!$A$2:$M$457,5,FALSE),1)</f>
        <v>15.7</v>
      </c>
      <c r="V15" s="1">
        <f>ROUND(VLOOKUP($P15,[1]age!$A$2:$M$457,6,FALSE),1)</f>
        <v>23.8</v>
      </c>
      <c r="W15" s="1">
        <f>ROUND(VLOOKUP($P15,[1]age!$A$2:$M$457,7,FALSE),1)</f>
        <v>25.5</v>
      </c>
      <c r="X15" s="1">
        <f>ROUND(VLOOKUP($P15,[1]age!$A$2:$M$457,8,FALSE),1)</f>
        <v>111.2</v>
      </c>
      <c r="Y15" s="1">
        <f>ROUND(VLOOKUP($P15,[1]age!$A$2:$M$457,9,FALSE),1)</f>
        <v>4.4000000000000004</v>
      </c>
      <c r="Z15" s="1">
        <f>ROUND(VLOOKUP($P15,[1]age!$A$2:$M$457,10,FALSE),1)</f>
        <v>102.3</v>
      </c>
      <c r="AA15" s="1">
        <f>ROUND(VLOOKUP($P15,[1]age!$A$2:$M$457,11,FALSE),1)</f>
        <v>104.4</v>
      </c>
      <c r="AB15" s="1">
        <f>ROUND(VLOOKUP($P15,[1]age!$A$2:$M$457,12,FALSE),1)</f>
        <v>117.7</v>
      </c>
      <c r="AC15" s="1">
        <f>ROUND(VLOOKUP($P15,[1]age!$A$2:$M$457,13,FALSE),1)</f>
        <v>120</v>
      </c>
      <c r="AD15" s="1">
        <f>ROUND(VLOOKUP($Q15,[1]ht!$A$2:$H$253,2,FALSE),1)</f>
        <v>17.3</v>
      </c>
      <c r="AE15" s="1">
        <f>ROUND(VLOOKUP($Q15,[1]ht!$A$2:$H$253,3,FALSE),1)</f>
        <v>1.5</v>
      </c>
      <c r="AF15" s="1">
        <f>ROUND(VLOOKUP($Q15,[1]ht!$A$2:$H$253,4,FALSE),1)</f>
        <v>14.2</v>
      </c>
      <c r="AG15" s="1">
        <f>ROUND(VLOOKUP($Q15,[1]ht!$A$2:$H$253,5,FALSE),1)</f>
        <v>14.8</v>
      </c>
      <c r="AH15" s="1">
        <f>ROUND(VLOOKUP($Q15,[1]ht!$A$2:$H$253,6,FALSE),1)</f>
        <v>19.399999999999999</v>
      </c>
      <c r="AI15" s="1">
        <f>ROUND(VLOOKUP($Q15,[1]ht!$A$2:$H$253,7,FALSE),1)</f>
        <v>20.3</v>
      </c>
      <c r="AJ15" s="1">
        <f>ROUND(VLOOKUP($Q15,[1]ht!$A$2:$H$253,8,FALSE),1)</f>
        <v>22.2</v>
      </c>
      <c r="AL15" s="16" t="s">
        <v>37</v>
      </c>
      <c r="AM15" s="16" t="s">
        <v>38</v>
      </c>
      <c r="AN15" s="14" t="s">
        <v>39</v>
      </c>
      <c r="AO15" s="16" t="s">
        <v>37</v>
      </c>
      <c r="AP15" s="16" t="s">
        <v>38</v>
      </c>
      <c r="AQ15" s="14" t="s">
        <v>39</v>
      </c>
      <c r="AR15" s="16" t="s">
        <v>37</v>
      </c>
      <c r="AS15" s="16" t="s">
        <v>38</v>
      </c>
      <c r="AT15" s="14" t="s">
        <v>39</v>
      </c>
      <c r="AU15" s="16" t="s">
        <v>37</v>
      </c>
      <c r="AV15" s="16" t="s">
        <v>38</v>
      </c>
      <c r="AW15" s="14" t="s">
        <v>39</v>
      </c>
      <c r="AX15" s="16" t="s">
        <v>37</v>
      </c>
      <c r="AY15" s="16" t="s">
        <v>38</v>
      </c>
      <c r="AZ15" s="14" t="s">
        <v>39</v>
      </c>
      <c r="BA15" s="16" t="s">
        <v>37</v>
      </c>
      <c r="BB15" s="16" t="s">
        <v>38</v>
      </c>
      <c r="BC15" s="14" t="s">
        <v>39</v>
      </c>
      <c r="BD15" s="15" t="s">
        <v>37</v>
      </c>
      <c r="BE15" s="15" t="s">
        <v>38</v>
      </c>
      <c r="BF15" s="15" t="s">
        <v>39</v>
      </c>
    </row>
    <row r="16" spans="1:58" ht="23.25">
      <c r="A16" s="5">
        <v>11</v>
      </c>
      <c r="B16" s="129" t="s">
        <v>431</v>
      </c>
      <c r="C16" s="134" t="s">
        <v>460</v>
      </c>
      <c r="D16" s="7" t="s">
        <v>478</v>
      </c>
      <c r="E16" s="8" t="s">
        <v>469</v>
      </c>
      <c r="F16" s="12">
        <v>1</v>
      </c>
      <c r="G16" s="30">
        <f t="shared" si="5"/>
        <v>5</v>
      </c>
      <c r="H16" s="30">
        <f t="shared" si="6"/>
        <v>6</v>
      </c>
      <c r="I16" s="43">
        <v>15.5</v>
      </c>
      <c r="J16" s="43">
        <v>103</v>
      </c>
      <c r="K16" s="24" t="str">
        <f t="shared" si="0"/>
        <v>น้ำหนักค่อนข้างน้อย</v>
      </c>
      <c r="L16" s="24" t="str">
        <f t="shared" si="4"/>
        <v>ค่อนข้างเตี้ย</v>
      </c>
      <c r="M16" s="24" t="str">
        <f t="shared" si="1"/>
        <v>สมส่วน</v>
      </c>
      <c r="N16" s="10" t="str">
        <f>[1]Profile!$B$2</f>
        <v>700101-1</v>
      </c>
      <c r="O16" s="11" t="e">
        <f>#REF!</f>
        <v>#REF!</v>
      </c>
      <c r="P16" s="1" t="str">
        <f t="shared" si="2"/>
        <v>166</v>
      </c>
      <c r="Q16" s="1" t="str">
        <f t="shared" si="3"/>
        <v>1103</v>
      </c>
      <c r="R16" s="1">
        <f>ROUND(VLOOKUP($P16,[1]age!$A$2:$M$457,2,FALSE),1)</f>
        <v>20.3</v>
      </c>
      <c r="S16" s="1">
        <f>ROUND(VLOOKUP($P16,[1]age!$A$2:$M$457,3,FALSE),1)</f>
        <v>2.7</v>
      </c>
      <c r="T16" s="1">
        <f>ROUND(VLOOKUP($P16,[1]age!$A$2:$M$457,4,FALSE),1)</f>
        <v>14.8</v>
      </c>
      <c r="U16" s="1">
        <f>ROUND(VLOOKUP($P16,[1]age!$A$2:$M$457,5,FALSE),1)</f>
        <v>15.8</v>
      </c>
      <c r="V16" s="1">
        <f>ROUND(VLOOKUP($P16,[1]age!$A$2:$M$457,6,FALSE),1)</f>
        <v>24</v>
      </c>
      <c r="W16" s="1">
        <f>ROUND(VLOOKUP($P16,[1]age!$A$2:$M$457,7,FALSE),1)</f>
        <v>25.7</v>
      </c>
      <c r="X16" s="1">
        <f>ROUND(VLOOKUP($P16,[1]age!$A$2:$M$457,8,FALSE),1)</f>
        <v>111.7</v>
      </c>
      <c r="Y16" s="1">
        <f>ROUND(VLOOKUP($P16,[1]age!$A$2:$M$457,9,FALSE),1)</f>
        <v>4.4000000000000004</v>
      </c>
      <c r="Z16" s="1">
        <f>ROUND(VLOOKUP($P16,[1]age!$A$2:$M$457,10,FALSE),1)</f>
        <v>102.8</v>
      </c>
      <c r="AA16" s="1">
        <f>ROUND(VLOOKUP($P16,[1]age!$A$2:$M$457,11,FALSE),1)</f>
        <v>104.9</v>
      </c>
      <c r="AB16" s="1">
        <f>ROUND(VLOOKUP($P16,[1]age!$A$2:$M$457,12,FALSE),1)</f>
        <v>118.2</v>
      </c>
      <c r="AC16" s="1">
        <f>ROUND(VLOOKUP($P16,[1]age!$A$2:$M$457,13,FALSE),1)</f>
        <v>120.5</v>
      </c>
      <c r="AD16" s="1">
        <f>ROUND(VLOOKUP($Q16,[1]ht!$A$2:$H$253,2,FALSE),1)</f>
        <v>17</v>
      </c>
      <c r="AE16" s="1">
        <f>ROUND(VLOOKUP($Q16,[1]ht!$A$2:$H$253,3,FALSE),1)</f>
        <v>1.5</v>
      </c>
      <c r="AF16" s="1">
        <f>ROUND(VLOOKUP($Q16,[1]ht!$A$2:$H$253,4,FALSE),1)</f>
        <v>14</v>
      </c>
      <c r="AG16" s="1">
        <f>ROUND(VLOOKUP($Q16,[1]ht!$A$2:$H$253,5,FALSE),1)</f>
        <v>14.6</v>
      </c>
      <c r="AH16" s="1">
        <f>ROUND(VLOOKUP($Q16,[1]ht!$A$2:$H$253,6,FALSE),1)</f>
        <v>19</v>
      </c>
      <c r="AI16" s="1">
        <f>ROUND(VLOOKUP($Q16,[1]ht!$A$2:$H$253,7,FALSE),1)</f>
        <v>19.899999999999999</v>
      </c>
      <c r="AJ16" s="1">
        <f>ROUND(VLOOKUP($Q16,[1]ht!$A$2:$H$253,8,FALSE),1)</f>
        <v>21.7</v>
      </c>
      <c r="AL16" s="33">
        <v>4</v>
      </c>
      <c r="AM16" s="33">
        <v>0</v>
      </c>
      <c r="AN16" s="35">
        <v>4</v>
      </c>
      <c r="AO16" s="33">
        <v>1</v>
      </c>
      <c r="AP16" s="33">
        <v>1</v>
      </c>
      <c r="AQ16" s="35">
        <v>2</v>
      </c>
      <c r="AR16" s="33">
        <v>16</v>
      </c>
      <c r="AS16" s="33">
        <v>9</v>
      </c>
      <c r="AT16" s="35">
        <v>25</v>
      </c>
      <c r="AU16" s="33">
        <v>0</v>
      </c>
      <c r="AV16" s="33">
        <v>0</v>
      </c>
      <c r="AW16" s="35">
        <v>0</v>
      </c>
      <c r="AX16" s="33">
        <v>0</v>
      </c>
      <c r="AY16" s="33">
        <v>0</v>
      </c>
      <c r="AZ16" s="35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</row>
    <row r="17" spans="1:62" ht="23.25">
      <c r="A17" s="5">
        <v>12</v>
      </c>
      <c r="B17" s="129" t="s">
        <v>432</v>
      </c>
      <c r="C17" s="134" t="s">
        <v>461</v>
      </c>
      <c r="D17" s="7" t="s">
        <v>479</v>
      </c>
      <c r="E17" s="8" t="s">
        <v>469</v>
      </c>
      <c r="F17" s="12">
        <v>2</v>
      </c>
      <c r="G17" s="30">
        <f t="shared" si="5"/>
        <v>4</v>
      </c>
      <c r="H17" s="30">
        <f t="shared" si="6"/>
        <v>11</v>
      </c>
      <c r="I17" s="43">
        <v>15</v>
      </c>
      <c r="J17" s="43">
        <v>102</v>
      </c>
      <c r="K17" s="24" t="str">
        <f t="shared" si="0"/>
        <v>น้ำหนักตามเกณฑ์</v>
      </c>
      <c r="L17" s="24" t="str">
        <f t="shared" si="4"/>
        <v>ส่วนสูงตามเกณฑ์</v>
      </c>
      <c r="M17" s="24" t="str">
        <f t="shared" si="1"/>
        <v>สมส่วน</v>
      </c>
      <c r="N17" s="10" t="str">
        <f>[1]Profile!$B$2</f>
        <v>700101-1</v>
      </c>
      <c r="O17" s="11" t="e">
        <f>#REF!</f>
        <v>#REF!</v>
      </c>
      <c r="P17" s="1" t="str">
        <f t="shared" si="2"/>
        <v>259</v>
      </c>
      <c r="Q17" s="1" t="str">
        <f t="shared" si="3"/>
        <v>2102</v>
      </c>
      <c r="R17" s="1">
        <f>ROUND(VLOOKUP($P17,[1]age!$A$2:$M$457,2,FALSE),1)</f>
        <v>18.100000000000001</v>
      </c>
      <c r="S17" s="1">
        <f>ROUND(VLOOKUP($P17,[1]age!$A$2:$M$457,3,FALSE),1)</f>
        <v>2.2999999999999998</v>
      </c>
      <c r="T17" s="1">
        <f>ROUND(VLOOKUP($P17,[1]age!$A$2:$M$457,4,FALSE),1)</f>
        <v>13.4</v>
      </c>
      <c r="U17" s="1">
        <f>ROUND(VLOOKUP($P17,[1]age!$A$2:$M$457,5,FALSE),1)</f>
        <v>14.3</v>
      </c>
      <c r="V17" s="1">
        <f>ROUND(VLOOKUP($P17,[1]age!$A$2:$M$457,6,FALSE),1)</f>
        <v>21.4</v>
      </c>
      <c r="W17" s="1">
        <f>ROUND(VLOOKUP($P17,[1]age!$A$2:$M$457,7,FALSE),1)</f>
        <v>22.8</v>
      </c>
      <c r="X17" s="1">
        <f>ROUND(VLOOKUP($P17,[1]age!$A$2:$M$457,8,FALSE),1)</f>
        <v>107</v>
      </c>
      <c r="Y17" s="1">
        <f>ROUND(VLOOKUP($P17,[1]age!$A$2:$M$457,9,FALSE),1)</f>
        <v>4.2</v>
      </c>
      <c r="Z17" s="1">
        <f>ROUND(VLOOKUP($P17,[1]age!$A$2:$M$457,10,FALSE),1)</f>
        <v>98.5</v>
      </c>
      <c r="AA17" s="1">
        <f>ROUND(VLOOKUP($P17,[1]age!$A$2:$M$457,11,FALSE),1)</f>
        <v>100.6</v>
      </c>
      <c r="AB17" s="1">
        <f>ROUND(VLOOKUP($P17,[1]age!$A$2:$M$457,12,FALSE),1)</f>
        <v>113.3</v>
      </c>
      <c r="AC17" s="1">
        <f>ROUND(VLOOKUP($P17,[1]age!$A$2:$M$457,13,FALSE),1)</f>
        <v>115.4</v>
      </c>
      <c r="AD17" s="1">
        <f>ROUND(VLOOKUP($Q17,[1]ht!$A$2:$H$253,2,FALSE),1)</f>
        <v>16.399999999999999</v>
      </c>
      <c r="AE17" s="1">
        <f>ROUND(VLOOKUP($Q17,[1]ht!$A$2:$H$253,3,FALSE),1)</f>
        <v>1.5</v>
      </c>
      <c r="AF17" s="1">
        <f>ROUND(VLOOKUP($Q17,[1]ht!$A$2:$H$253,4,FALSE),1)</f>
        <v>13.4</v>
      </c>
      <c r="AG17" s="1">
        <f>ROUND(VLOOKUP($Q17,[1]ht!$A$2:$H$253,5,FALSE),1)</f>
        <v>14</v>
      </c>
      <c r="AH17" s="1">
        <f>ROUND(VLOOKUP($Q17,[1]ht!$A$2:$H$253,6,FALSE),1)</f>
        <v>18.5</v>
      </c>
      <c r="AI17" s="1">
        <f>ROUND(VLOOKUP($Q17,[1]ht!$A$2:$H$253,7,FALSE),1)</f>
        <v>19.399999999999999</v>
      </c>
      <c r="AJ17" s="1">
        <f>ROUND(VLOOKUP($Q17,[1]ht!$A$2:$H$253,8,FALSE),1)</f>
        <v>21.2</v>
      </c>
      <c r="AL17"/>
      <c r="AM17" s="18" t="s">
        <v>57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</row>
    <row r="18" spans="1:62" ht="23.25">
      <c r="A18" s="5">
        <v>13</v>
      </c>
      <c r="B18" s="129" t="s">
        <v>433</v>
      </c>
      <c r="C18" s="134" t="s">
        <v>462</v>
      </c>
      <c r="D18" s="7" t="s">
        <v>310</v>
      </c>
      <c r="E18" s="8" t="s">
        <v>469</v>
      </c>
      <c r="F18" s="12">
        <v>2</v>
      </c>
      <c r="G18" s="30">
        <f t="shared" si="5"/>
        <v>5</v>
      </c>
      <c r="H18" s="30">
        <f t="shared" si="6"/>
        <v>1</v>
      </c>
      <c r="I18" s="43">
        <v>16</v>
      </c>
      <c r="J18" s="43">
        <v>104</v>
      </c>
      <c r="K18" s="24" t="str">
        <f t="shared" si="0"/>
        <v>น้ำหนักตามเกณฑ์</v>
      </c>
      <c r="L18" s="24" t="str">
        <f t="shared" si="4"/>
        <v>ส่วนสูงตามเกณฑ์</v>
      </c>
      <c r="M18" s="24" t="str">
        <f t="shared" si="1"/>
        <v>สมส่วน</v>
      </c>
      <c r="N18" s="10" t="str">
        <f>[1]Profile!$B$2</f>
        <v>700101-1</v>
      </c>
      <c r="O18" s="11" t="e">
        <f>#REF!</f>
        <v>#REF!</v>
      </c>
      <c r="P18" s="1" t="str">
        <f t="shared" si="2"/>
        <v>261</v>
      </c>
      <c r="Q18" s="1" t="str">
        <f t="shared" si="3"/>
        <v>2104</v>
      </c>
      <c r="R18" s="1">
        <f>ROUND(VLOOKUP($P18,[1]age!$A$2:$M$457,2,FALSE),1)</f>
        <v>18.600000000000001</v>
      </c>
      <c r="S18" s="1">
        <f>ROUND(VLOOKUP($P18,[1]age!$A$2:$M$457,3,FALSE),1)</f>
        <v>2.5</v>
      </c>
      <c r="T18" s="1">
        <f>ROUND(VLOOKUP($P18,[1]age!$A$2:$M$457,4,FALSE),1)</f>
        <v>13.6</v>
      </c>
      <c r="U18" s="1">
        <f>ROUND(VLOOKUP($P18,[1]age!$A$2:$M$457,5,FALSE),1)</f>
        <v>14.5</v>
      </c>
      <c r="V18" s="1">
        <f>ROUND(VLOOKUP($P18,[1]age!$A$2:$M$457,6,FALSE),1)</f>
        <v>22</v>
      </c>
      <c r="W18" s="1">
        <f>ROUND(VLOOKUP($P18,[1]age!$A$2:$M$457,7,FALSE),1)</f>
        <v>23.5</v>
      </c>
      <c r="X18" s="1">
        <f>ROUND(VLOOKUP($P18,[1]age!$A$2:$M$457,8,FALSE),1)</f>
        <v>108</v>
      </c>
      <c r="Y18" s="1">
        <f>ROUND(VLOOKUP($P18,[1]age!$A$2:$M$457,9,FALSE),1)</f>
        <v>4.3</v>
      </c>
      <c r="Z18" s="1">
        <f>ROUND(VLOOKUP($P18,[1]age!$A$2:$M$457,10,FALSE),1)</f>
        <v>99.5</v>
      </c>
      <c r="AA18" s="1">
        <f>ROUND(VLOOKUP($P18,[1]age!$A$2:$M$457,11,FALSE),1)</f>
        <v>101.6</v>
      </c>
      <c r="AB18" s="1">
        <f>ROUND(VLOOKUP($P18,[1]age!$A$2:$M$457,12,FALSE),1)</f>
        <v>114.5</v>
      </c>
      <c r="AC18" s="1">
        <f>ROUND(VLOOKUP($P18,[1]age!$A$2:$M$457,13,FALSE),1)</f>
        <v>116.6</v>
      </c>
      <c r="AD18" s="1">
        <f>ROUND(VLOOKUP($Q18,[1]ht!$A$2:$H$253,2,FALSE),1)</f>
        <v>17</v>
      </c>
      <c r="AE18" s="1">
        <f>ROUND(VLOOKUP($Q18,[1]ht!$A$2:$H$253,3,FALSE),1)</f>
        <v>1.6</v>
      </c>
      <c r="AF18" s="1">
        <f>ROUND(VLOOKUP($Q18,[1]ht!$A$2:$H$253,4,FALSE),1)</f>
        <v>13.8</v>
      </c>
      <c r="AG18" s="1">
        <f>ROUND(VLOOKUP($Q18,[1]ht!$A$2:$H$253,5,FALSE),1)</f>
        <v>14.5</v>
      </c>
      <c r="AH18" s="1">
        <f>ROUND(VLOOKUP($Q18,[1]ht!$A$2:$H$253,6,FALSE),1)</f>
        <v>19.2</v>
      </c>
      <c r="AI18" s="1">
        <f>ROUND(VLOOKUP($Q18,[1]ht!$A$2:$H$253,7,FALSE),1)</f>
        <v>20.100000000000001</v>
      </c>
      <c r="AJ18" s="1">
        <f>ROUND(VLOOKUP($Q18,[1]ht!$A$2:$H$253,8,FALSE),1)</f>
        <v>22</v>
      </c>
      <c r="AL18"/>
      <c r="AM18" s="231" t="s">
        <v>58</v>
      </c>
      <c r="AN18" s="232"/>
      <c r="AO18" s="232"/>
      <c r="AP18" s="232"/>
      <c r="AQ18" s="232"/>
      <c r="AR18" s="233"/>
      <c r="AS18" s="19" t="s">
        <v>59</v>
      </c>
      <c r="AT18" s="20"/>
      <c r="AU18" s="20"/>
      <c r="AV18" s="21"/>
      <c r="AW18" s="21"/>
      <c r="AX18" s="21"/>
      <c r="AY18" s="21"/>
      <c r="AZ18" s="21"/>
      <c r="BA18" s="21"/>
      <c r="BB18" s="234" t="s">
        <v>60</v>
      </c>
      <c r="BC18" s="235"/>
      <c r="BD18"/>
      <c r="BE18"/>
      <c r="BF18"/>
    </row>
    <row r="19" spans="1:62" ht="26.25">
      <c r="A19" s="5">
        <v>14</v>
      </c>
      <c r="B19" s="129" t="s">
        <v>434</v>
      </c>
      <c r="C19" s="134" t="s">
        <v>463</v>
      </c>
      <c r="D19" s="7" t="s">
        <v>480</v>
      </c>
      <c r="E19" s="8" t="s">
        <v>469</v>
      </c>
      <c r="F19" s="12">
        <v>2</v>
      </c>
      <c r="G19" s="30">
        <f t="shared" si="5"/>
        <v>5</v>
      </c>
      <c r="H19" s="30">
        <f t="shared" si="6"/>
        <v>7</v>
      </c>
      <c r="I19" s="43">
        <v>17.5</v>
      </c>
      <c r="J19" s="43">
        <v>108</v>
      </c>
      <c r="K19" s="24" t="str">
        <f t="shared" si="0"/>
        <v>น้ำหนักตามเกณฑ์</v>
      </c>
      <c r="L19" s="24" t="str">
        <f t="shared" si="4"/>
        <v>ส่วนสูงตามเกณฑ์</v>
      </c>
      <c r="M19" s="24" t="str">
        <f t="shared" si="1"/>
        <v>สมส่วน</v>
      </c>
      <c r="N19" s="10" t="str">
        <f>[1]Profile!$B$2</f>
        <v>700101-1</v>
      </c>
      <c r="O19" s="11" t="e">
        <f>#REF!</f>
        <v>#REF!</v>
      </c>
      <c r="P19" s="1" t="str">
        <f t="shared" si="2"/>
        <v>267</v>
      </c>
      <c r="Q19" s="1" t="str">
        <f t="shared" si="3"/>
        <v>2108</v>
      </c>
      <c r="R19" s="1">
        <f>ROUND(VLOOKUP($P19,[1]age!$A$2:$M$457,2,FALSE),1)</f>
        <v>19.8</v>
      </c>
      <c r="S19" s="1">
        <f>ROUND(VLOOKUP($P19,[1]age!$A$2:$M$457,3,FALSE),1)</f>
        <v>2.7</v>
      </c>
      <c r="T19" s="1">
        <f>ROUND(VLOOKUP($P19,[1]age!$A$2:$M$457,4,FALSE),1)</f>
        <v>14.4</v>
      </c>
      <c r="U19" s="1">
        <f>ROUND(VLOOKUP($P19,[1]age!$A$2:$M$457,5,FALSE),1)</f>
        <v>15.4</v>
      </c>
      <c r="V19" s="1">
        <f>ROUND(VLOOKUP($P19,[1]age!$A$2:$M$457,6,FALSE),1)</f>
        <v>23.5</v>
      </c>
      <c r="W19" s="1">
        <f>ROUND(VLOOKUP($P19,[1]age!$A$2:$M$457,7,FALSE),1)</f>
        <v>25.2</v>
      </c>
      <c r="X19" s="1">
        <f>ROUND(VLOOKUP($P19,[1]age!$A$2:$M$457,8,FALSE),1)</f>
        <v>111.4</v>
      </c>
      <c r="Y19" s="1">
        <f>ROUND(VLOOKUP($P19,[1]age!$A$2:$M$457,9,FALSE),1)</f>
        <v>4.4000000000000004</v>
      </c>
      <c r="Z19" s="1">
        <f>ROUND(VLOOKUP($P19,[1]age!$A$2:$M$457,10,FALSE),1)</f>
        <v>102.7</v>
      </c>
      <c r="AA19" s="1">
        <f>ROUND(VLOOKUP($P19,[1]age!$A$2:$M$457,11,FALSE),1)</f>
        <v>104.8</v>
      </c>
      <c r="AB19" s="1">
        <f>ROUND(VLOOKUP($P19,[1]age!$A$2:$M$457,12,FALSE),1)</f>
        <v>118</v>
      </c>
      <c r="AC19" s="1">
        <f>ROUND(VLOOKUP($P19,[1]age!$A$2:$M$457,13,FALSE),1)</f>
        <v>120.2</v>
      </c>
      <c r="AD19" s="1">
        <f>ROUND(VLOOKUP($Q19,[1]ht!$A$2:$H$253,2,FALSE),1)</f>
        <v>18.3</v>
      </c>
      <c r="AE19" s="1">
        <f>ROUND(VLOOKUP($Q19,[1]ht!$A$2:$H$253,3,FALSE),1)</f>
        <v>1.7</v>
      </c>
      <c r="AF19" s="1">
        <f>ROUND(VLOOKUP($Q19,[1]ht!$A$2:$H$253,4,FALSE),1)</f>
        <v>14.8</v>
      </c>
      <c r="AG19" s="1">
        <f>ROUND(VLOOKUP($Q19,[1]ht!$A$2:$H$253,5,FALSE),1)</f>
        <v>15.5</v>
      </c>
      <c r="AH19" s="1">
        <f>ROUND(VLOOKUP($Q19,[1]ht!$A$2:$H$253,6,FALSE),1)</f>
        <v>20.7</v>
      </c>
      <c r="AI19" s="1">
        <f>ROUND(VLOOKUP($Q19,[1]ht!$A$2:$H$253,7,FALSE),1)</f>
        <v>21.7</v>
      </c>
      <c r="AJ19" s="1">
        <f>ROUND(VLOOKUP($Q19,[1]ht!$A$2:$H$253,8,FALSE),1)</f>
        <v>23.8</v>
      </c>
      <c r="AL19"/>
      <c r="AM19" s="238" t="s">
        <v>37</v>
      </c>
      <c r="AN19" s="238"/>
      <c r="AO19" s="238" t="s">
        <v>38</v>
      </c>
      <c r="AP19" s="238"/>
      <c r="AQ19" s="241" t="s">
        <v>39</v>
      </c>
      <c r="AR19" s="241"/>
      <c r="AS19" s="238" t="s">
        <v>37</v>
      </c>
      <c r="AT19" s="238"/>
      <c r="AU19" s="238"/>
      <c r="AV19" s="238" t="s">
        <v>38</v>
      </c>
      <c r="AW19" s="238"/>
      <c r="AX19" s="238"/>
      <c r="AY19" s="239" t="s">
        <v>39</v>
      </c>
      <c r="AZ19" s="239"/>
      <c r="BA19" s="240"/>
      <c r="BB19" s="236"/>
      <c r="BC19" s="237"/>
      <c r="BD19"/>
      <c r="BE19"/>
      <c r="BF19"/>
    </row>
    <row r="20" spans="1:62" ht="23.25">
      <c r="A20" s="5">
        <v>15</v>
      </c>
      <c r="B20" s="129" t="s">
        <v>435</v>
      </c>
      <c r="C20" s="134" t="s">
        <v>464</v>
      </c>
      <c r="D20" s="7" t="s">
        <v>481</v>
      </c>
      <c r="E20" s="8" t="s">
        <v>469</v>
      </c>
      <c r="F20" s="12">
        <v>2</v>
      </c>
      <c r="G20" s="30">
        <f t="shared" si="5"/>
        <v>5</v>
      </c>
      <c r="H20" s="30">
        <f t="shared" si="6"/>
        <v>2</v>
      </c>
      <c r="I20" s="43">
        <v>13.5</v>
      </c>
      <c r="J20" s="43">
        <v>101</v>
      </c>
      <c r="K20" s="24" t="str">
        <f t="shared" si="0"/>
        <v>น้ำหนักน้อยกว่าเกณฑ์</v>
      </c>
      <c r="L20" s="24" t="str">
        <f t="shared" si="4"/>
        <v>ค่อนข้างเตี้ย</v>
      </c>
      <c r="M20" s="24" t="str">
        <f t="shared" si="1"/>
        <v>ค่อนข้างผอม</v>
      </c>
      <c r="N20" s="10" t="str">
        <f>[1]Profile!$B$2</f>
        <v>700101-1</v>
      </c>
      <c r="O20" s="11" t="e">
        <f>#REF!</f>
        <v>#REF!</v>
      </c>
      <c r="P20" s="1" t="str">
        <f t="shared" si="2"/>
        <v>262</v>
      </c>
      <c r="Q20" s="1" t="str">
        <f t="shared" si="3"/>
        <v>2101</v>
      </c>
      <c r="R20" s="1">
        <f>ROUND(VLOOKUP($P20,[1]age!$A$2:$M$457,2,FALSE),1)</f>
        <v>18.7</v>
      </c>
      <c r="S20" s="1">
        <f>ROUND(VLOOKUP($P20,[1]age!$A$2:$M$457,3,FALSE),1)</f>
        <v>2.5</v>
      </c>
      <c r="T20" s="1">
        <f>ROUND(VLOOKUP($P20,[1]age!$A$2:$M$457,4,FALSE),1)</f>
        <v>13.7</v>
      </c>
      <c r="U20" s="1">
        <f>ROUND(VLOOKUP($P20,[1]age!$A$2:$M$457,5,FALSE),1)</f>
        <v>14.7</v>
      </c>
      <c r="V20" s="1">
        <f>ROUND(VLOOKUP($P20,[1]age!$A$2:$M$457,6,FALSE),1)</f>
        <v>22.2</v>
      </c>
      <c r="W20" s="1">
        <f>ROUND(VLOOKUP($P20,[1]age!$A$2:$M$457,7,FALSE),1)</f>
        <v>23.8</v>
      </c>
      <c r="X20" s="1">
        <f>ROUND(VLOOKUP($P20,[1]age!$A$2:$M$457,8,FALSE),1)</f>
        <v>108.6</v>
      </c>
      <c r="Y20" s="1">
        <f>ROUND(VLOOKUP($P20,[1]age!$A$2:$M$457,9,FALSE),1)</f>
        <v>4.3</v>
      </c>
      <c r="Z20" s="1">
        <f>ROUND(VLOOKUP($P20,[1]age!$A$2:$M$457,10,FALSE),1)</f>
        <v>100.1</v>
      </c>
      <c r="AA20" s="1">
        <f>ROUND(VLOOKUP($P20,[1]age!$A$2:$M$457,11,FALSE),1)</f>
        <v>102.2</v>
      </c>
      <c r="AB20" s="1">
        <f>ROUND(VLOOKUP($P20,[1]age!$A$2:$M$457,12,FALSE),1)</f>
        <v>115.1</v>
      </c>
      <c r="AC20" s="1">
        <f>ROUND(VLOOKUP($P20,[1]age!$A$2:$M$457,13,FALSE),1)</f>
        <v>117.2</v>
      </c>
      <c r="AD20" s="1">
        <f>ROUND(VLOOKUP($Q20,[1]ht!$A$2:$H$253,2,FALSE),1)</f>
        <v>16.2</v>
      </c>
      <c r="AE20" s="1">
        <f>ROUND(VLOOKUP($Q20,[1]ht!$A$2:$H$253,3,FALSE),1)</f>
        <v>1.5</v>
      </c>
      <c r="AF20" s="1">
        <f>ROUND(VLOOKUP($Q20,[1]ht!$A$2:$H$253,4,FALSE),1)</f>
        <v>13.2</v>
      </c>
      <c r="AG20" s="1">
        <f>ROUND(VLOOKUP($Q20,[1]ht!$A$2:$H$253,5,FALSE),1)</f>
        <v>13.8</v>
      </c>
      <c r="AH20" s="1">
        <f>ROUND(VLOOKUP($Q20,[1]ht!$A$2:$H$253,6,FALSE),1)</f>
        <v>18.2</v>
      </c>
      <c r="AI20" s="1">
        <f>ROUND(VLOOKUP($Q20,[1]ht!$A$2:$H$253,7,FALSE),1)</f>
        <v>19.100000000000001</v>
      </c>
      <c r="AJ20" s="1">
        <f>ROUND(VLOOKUP($Q20,[1]ht!$A$2:$H$253,8,FALSE),1)</f>
        <v>20.9</v>
      </c>
      <c r="AL20"/>
      <c r="AM20" s="245">
        <v>11</v>
      </c>
      <c r="AN20" s="245"/>
      <c r="AO20" s="251">
        <v>9</v>
      </c>
      <c r="AP20" s="252"/>
      <c r="AQ20" s="246">
        <v>20</v>
      </c>
      <c r="AR20" s="248"/>
      <c r="AS20" s="245">
        <v>16</v>
      </c>
      <c r="AT20" s="245"/>
      <c r="AU20" s="245"/>
      <c r="AV20" s="245">
        <v>9</v>
      </c>
      <c r="AW20" s="245"/>
      <c r="AX20" s="245"/>
      <c r="AY20" s="246">
        <v>25</v>
      </c>
      <c r="AZ20" s="247"/>
      <c r="BA20" s="248"/>
      <c r="BB20" s="249"/>
      <c r="BC20" s="250"/>
      <c r="BD20"/>
      <c r="BE20"/>
      <c r="BF20"/>
    </row>
    <row r="21" spans="1:62" ht="26.25">
      <c r="A21" s="5">
        <v>16</v>
      </c>
      <c r="B21" s="129" t="s">
        <v>436</v>
      </c>
      <c r="C21" s="134" t="s">
        <v>465</v>
      </c>
      <c r="D21" s="7" t="s">
        <v>482</v>
      </c>
      <c r="E21" s="8" t="s">
        <v>469</v>
      </c>
      <c r="F21" s="12">
        <v>2</v>
      </c>
      <c r="G21" s="30">
        <f t="shared" si="5"/>
        <v>5</v>
      </c>
      <c r="H21" s="30">
        <f t="shared" si="6"/>
        <v>3</v>
      </c>
      <c r="I21" s="43">
        <v>15.5</v>
      </c>
      <c r="J21" s="43">
        <v>102</v>
      </c>
      <c r="K21" s="24" t="str">
        <f t="shared" si="0"/>
        <v>น้ำหนักตามเกณฑ์</v>
      </c>
      <c r="L21" s="24" t="str">
        <f t="shared" si="4"/>
        <v>ค่อนข้างเตี้ย</v>
      </c>
      <c r="M21" s="24" t="str">
        <f t="shared" si="1"/>
        <v>สมส่วน</v>
      </c>
      <c r="N21" s="10" t="str">
        <f>[1]Profile!$B$2</f>
        <v>700101-1</v>
      </c>
      <c r="O21" s="11" t="e">
        <f>#REF!</f>
        <v>#REF!</v>
      </c>
      <c r="P21" s="1" t="str">
        <f t="shared" si="2"/>
        <v>263</v>
      </c>
      <c r="Q21" s="1" t="str">
        <f t="shared" si="3"/>
        <v>2102</v>
      </c>
      <c r="R21" s="1">
        <f>ROUND(VLOOKUP($P21,[1]age!$A$2:$M$457,2,FALSE),1)</f>
        <v>19</v>
      </c>
      <c r="S21" s="1">
        <f>ROUND(VLOOKUP($P21,[1]age!$A$2:$M$457,3,FALSE),1)</f>
        <v>2.6</v>
      </c>
      <c r="T21" s="1">
        <f>ROUND(VLOOKUP($P21,[1]age!$A$2:$M$457,4,FALSE),1)</f>
        <v>13.9</v>
      </c>
      <c r="U21" s="1">
        <f>ROUND(VLOOKUP($P21,[1]age!$A$2:$M$457,5,FALSE),1)</f>
        <v>14.9</v>
      </c>
      <c r="V21" s="1">
        <f>ROUND(VLOOKUP($P21,[1]age!$A$2:$M$457,6,FALSE),1)</f>
        <v>22.5</v>
      </c>
      <c r="W21" s="1">
        <f>ROUND(VLOOKUP($P21,[1]age!$A$2:$M$457,7,FALSE),1)</f>
        <v>24.1</v>
      </c>
      <c r="X21" s="1">
        <f>ROUND(VLOOKUP($P21,[1]age!$A$2:$M$457,8,FALSE),1)</f>
        <v>109.3</v>
      </c>
      <c r="Y21" s="1">
        <f>ROUND(VLOOKUP($P21,[1]age!$A$2:$M$457,9,FALSE),1)</f>
        <v>4.3</v>
      </c>
      <c r="Z21" s="1">
        <f>ROUND(VLOOKUP($P21,[1]age!$A$2:$M$457,10,FALSE),1)</f>
        <v>100.6</v>
      </c>
      <c r="AA21" s="1">
        <f>ROUND(VLOOKUP($P21,[1]age!$A$2:$M$457,11,FALSE),1)</f>
        <v>102.7</v>
      </c>
      <c r="AB21" s="1">
        <f>ROUND(VLOOKUP($P21,[1]age!$A$2:$M$457,12,FALSE),1)</f>
        <v>115.7</v>
      </c>
      <c r="AC21" s="1">
        <f>ROUND(VLOOKUP($P21,[1]age!$A$2:$M$457,13,FALSE),1)</f>
        <v>117.9</v>
      </c>
      <c r="AD21" s="1">
        <f>ROUND(VLOOKUP($Q21,[1]ht!$A$2:$H$253,2,FALSE),1)</f>
        <v>16.399999999999999</v>
      </c>
      <c r="AE21" s="1">
        <f>ROUND(VLOOKUP($Q21,[1]ht!$A$2:$H$253,3,FALSE),1)</f>
        <v>1.5</v>
      </c>
      <c r="AF21" s="1">
        <f>ROUND(VLOOKUP($Q21,[1]ht!$A$2:$H$253,4,FALSE),1)</f>
        <v>13.4</v>
      </c>
      <c r="AG21" s="1">
        <f>ROUND(VLOOKUP($Q21,[1]ht!$A$2:$H$253,5,FALSE),1)</f>
        <v>14</v>
      </c>
      <c r="AH21" s="1">
        <f>ROUND(VLOOKUP($Q21,[1]ht!$A$2:$H$253,6,FALSE),1)</f>
        <v>18.5</v>
      </c>
      <c r="AI21" s="1">
        <f>ROUND(VLOOKUP($Q21,[1]ht!$A$2:$H$253,7,FALSE),1)</f>
        <v>19.399999999999999</v>
      </c>
      <c r="AJ21" s="1">
        <f>ROUND(VLOOKUP($Q21,[1]ht!$A$2:$H$253,8,FALSE),1)</f>
        <v>21.2</v>
      </c>
      <c r="AL21"/>
      <c r="AM21" s="22" t="s">
        <v>61</v>
      </c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/>
      <c r="BD21"/>
      <c r="BE21"/>
      <c r="BF21"/>
    </row>
    <row r="22" spans="1:62" ht="23.25">
      <c r="A22" s="5">
        <v>17</v>
      </c>
      <c r="B22" s="129" t="s">
        <v>437</v>
      </c>
      <c r="C22" s="134" t="s">
        <v>466</v>
      </c>
      <c r="D22" s="7" t="s">
        <v>483</v>
      </c>
      <c r="E22" s="8" t="s">
        <v>469</v>
      </c>
      <c r="F22" s="12">
        <v>2</v>
      </c>
      <c r="G22" s="30">
        <f t="shared" si="5"/>
        <v>5</v>
      </c>
      <c r="H22" s="30">
        <f t="shared" si="6"/>
        <v>5</v>
      </c>
      <c r="I22" s="43">
        <v>17</v>
      </c>
      <c r="J22" s="43">
        <v>106</v>
      </c>
      <c r="K22" s="24" t="str">
        <f t="shared" si="0"/>
        <v>น้ำหนักตามเกณฑ์</v>
      </c>
      <c r="L22" s="24" t="str">
        <f t="shared" si="4"/>
        <v>ส่วนสูงตามเกณฑ์</v>
      </c>
      <c r="M22" s="24" t="str">
        <f t="shared" si="1"/>
        <v>สมส่วน</v>
      </c>
      <c r="N22" s="10" t="str">
        <f>[1]Profile!$B$2</f>
        <v>700101-1</v>
      </c>
      <c r="O22" s="11" t="e">
        <f>#REF!</f>
        <v>#REF!</v>
      </c>
      <c r="P22" s="1" t="str">
        <f t="shared" si="2"/>
        <v>265</v>
      </c>
      <c r="Q22" s="1" t="str">
        <f t="shared" si="3"/>
        <v>2106</v>
      </c>
      <c r="R22" s="1">
        <f>ROUND(VLOOKUP($P22,[1]age!$A$2:$M$457,2,FALSE),1)</f>
        <v>19.399999999999999</v>
      </c>
      <c r="S22" s="1">
        <f>ROUND(VLOOKUP($P22,[1]age!$A$2:$M$457,3,FALSE),1)</f>
        <v>2.6</v>
      </c>
      <c r="T22" s="1">
        <f>ROUND(VLOOKUP($P22,[1]age!$A$2:$M$457,4,FALSE),1)</f>
        <v>14.2</v>
      </c>
      <c r="U22" s="1">
        <f>ROUND(VLOOKUP($P22,[1]age!$A$2:$M$457,5,FALSE),1)</f>
        <v>15.2</v>
      </c>
      <c r="V22" s="1">
        <f>ROUND(VLOOKUP($P22,[1]age!$A$2:$M$457,6,FALSE),1)</f>
        <v>23</v>
      </c>
      <c r="W22" s="1">
        <f>ROUND(VLOOKUP($P22,[1]age!$A$2:$M$457,7,FALSE),1)</f>
        <v>24.6</v>
      </c>
      <c r="X22" s="1">
        <f>ROUND(VLOOKUP($P22,[1]age!$A$2:$M$457,8,FALSE),1)</f>
        <v>110.3</v>
      </c>
      <c r="Y22" s="1">
        <f>ROUND(VLOOKUP($P22,[1]age!$A$2:$M$457,9,FALSE),1)</f>
        <v>4.4000000000000004</v>
      </c>
      <c r="Z22" s="1">
        <f>ROUND(VLOOKUP($P22,[1]age!$A$2:$M$457,10,FALSE),1)</f>
        <v>101.6</v>
      </c>
      <c r="AA22" s="1">
        <f>ROUND(VLOOKUP($P22,[1]age!$A$2:$M$457,11,FALSE),1)</f>
        <v>103.7</v>
      </c>
      <c r="AB22" s="1">
        <f>ROUND(VLOOKUP($P22,[1]age!$A$2:$M$457,12,FALSE),1)</f>
        <v>116.9</v>
      </c>
      <c r="AC22" s="1">
        <f>ROUND(VLOOKUP($P22,[1]age!$A$2:$M$457,13,FALSE),1)</f>
        <v>119.1</v>
      </c>
      <c r="AD22" s="1">
        <f>ROUND(VLOOKUP($Q22,[1]ht!$A$2:$H$253,2,FALSE),1)</f>
        <v>17.600000000000001</v>
      </c>
      <c r="AE22" s="1">
        <f>ROUND(VLOOKUP($Q22,[1]ht!$A$2:$H$253,3,FALSE),1)</f>
        <v>1.7</v>
      </c>
      <c r="AF22" s="1">
        <f>ROUND(VLOOKUP($Q22,[1]ht!$A$2:$H$253,4,FALSE),1)</f>
        <v>14.3</v>
      </c>
      <c r="AG22" s="1">
        <f>ROUND(VLOOKUP($Q22,[1]ht!$A$2:$H$253,5,FALSE),1)</f>
        <v>15</v>
      </c>
      <c r="AH22" s="1">
        <f>ROUND(VLOOKUP($Q22,[1]ht!$A$2:$H$253,6,FALSE),1)</f>
        <v>20</v>
      </c>
      <c r="AI22" s="1">
        <f>ROUND(VLOOKUP($Q22,[1]ht!$A$2:$H$253,7,FALSE),1)</f>
        <v>20.9</v>
      </c>
      <c r="AJ22" s="1">
        <f>ROUND(VLOOKUP($Q22,[1]ht!$A$2:$H$253,8,FALSE),1)</f>
        <v>22.9</v>
      </c>
    </row>
    <row r="23" spans="1:62" ht="25.5">
      <c r="A23" s="5">
        <v>18</v>
      </c>
      <c r="B23" s="129" t="s">
        <v>438</v>
      </c>
      <c r="C23" s="134" t="s">
        <v>467</v>
      </c>
      <c r="D23" s="7" t="s">
        <v>474</v>
      </c>
      <c r="E23" s="8" t="s">
        <v>469</v>
      </c>
      <c r="F23" s="12">
        <v>2</v>
      </c>
      <c r="G23" s="30">
        <f t="shared" si="5"/>
        <v>5</v>
      </c>
      <c r="H23" s="30">
        <f t="shared" si="6"/>
        <v>0</v>
      </c>
      <c r="I23" s="43">
        <v>15</v>
      </c>
      <c r="J23" s="43">
        <v>103</v>
      </c>
      <c r="K23" s="24" t="str">
        <f t="shared" si="0"/>
        <v>น้ำหนักตามเกณฑ์</v>
      </c>
      <c r="L23" s="24" t="str">
        <f t="shared" si="4"/>
        <v>ส่วนสูงตามเกณฑ์</v>
      </c>
      <c r="M23" s="24" t="str">
        <f t="shared" si="1"/>
        <v>สมส่วน</v>
      </c>
      <c r="N23" s="10" t="str">
        <f>[1]Profile!$B$2</f>
        <v>700101-1</v>
      </c>
      <c r="O23" s="11" t="e">
        <f>#REF!</f>
        <v>#REF!</v>
      </c>
      <c r="P23" s="1" t="str">
        <f t="shared" si="2"/>
        <v>260</v>
      </c>
      <c r="Q23" s="1" t="str">
        <f t="shared" si="3"/>
        <v>2103</v>
      </c>
      <c r="R23" s="1">
        <f>ROUND(VLOOKUP($P23,[1]age!$A$2:$M$457,2,FALSE),1)</f>
        <v>18.3</v>
      </c>
      <c r="S23" s="1">
        <f>ROUND(VLOOKUP($P23,[1]age!$A$2:$M$457,3,FALSE),1)</f>
        <v>2.4</v>
      </c>
      <c r="T23" s="1">
        <f>ROUND(VLOOKUP($P23,[1]age!$A$2:$M$457,4,FALSE),1)</f>
        <v>13.5</v>
      </c>
      <c r="U23" s="1">
        <f>ROUND(VLOOKUP($P23,[1]age!$A$2:$M$457,5,FALSE),1)</f>
        <v>14.4</v>
      </c>
      <c r="V23" s="1">
        <f>ROUND(VLOOKUP($P23,[1]age!$A$2:$M$457,6,FALSE),1)</f>
        <v>21.7</v>
      </c>
      <c r="W23" s="1">
        <f>ROUND(VLOOKUP($P23,[1]age!$A$2:$M$457,7,FALSE),1)</f>
        <v>23.1</v>
      </c>
      <c r="X23" s="1">
        <f>ROUND(VLOOKUP($P23,[1]age!$A$2:$M$457,8,FALSE),1)</f>
        <v>107.5</v>
      </c>
      <c r="Y23" s="1">
        <f>ROUND(VLOOKUP($P23,[1]age!$A$2:$M$457,9,FALSE),1)</f>
        <v>4.3</v>
      </c>
      <c r="Z23" s="1">
        <f>ROUND(VLOOKUP($P23,[1]age!$A$2:$M$457,10,FALSE),1)</f>
        <v>99</v>
      </c>
      <c r="AA23" s="1">
        <f>ROUND(VLOOKUP($P23,[1]age!$A$2:$M$457,11,FALSE),1)</f>
        <v>101.1</v>
      </c>
      <c r="AB23" s="1">
        <f>ROUND(VLOOKUP($P23,[1]age!$A$2:$M$457,12,FALSE),1)</f>
        <v>113.9</v>
      </c>
      <c r="AC23" s="1">
        <f>ROUND(VLOOKUP($P23,[1]age!$A$2:$M$457,13,FALSE),1)</f>
        <v>116</v>
      </c>
      <c r="AD23" s="1">
        <f>ROUND(VLOOKUP($Q23,[1]ht!$A$2:$H$253,2,FALSE),1)</f>
        <v>16.7</v>
      </c>
      <c r="AE23" s="1">
        <f>ROUND(VLOOKUP($Q23,[1]ht!$A$2:$H$253,3,FALSE),1)</f>
        <v>1.6</v>
      </c>
      <c r="AF23" s="1">
        <f>ROUND(VLOOKUP($Q23,[1]ht!$A$2:$H$253,4,FALSE),1)</f>
        <v>13.5</v>
      </c>
      <c r="AG23" s="1">
        <f>ROUND(VLOOKUP($Q23,[1]ht!$A$2:$H$253,5,FALSE),1)</f>
        <v>14.2</v>
      </c>
      <c r="AH23" s="1">
        <f>ROUND(VLOOKUP($Q23,[1]ht!$A$2:$H$253,6,FALSE),1)</f>
        <v>18.899999999999999</v>
      </c>
      <c r="AI23" s="1">
        <f>ROUND(VLOOKUP($Q23,[1]ht!$A$2:$H$253,7,FALSE),1)</f>
        <v>19.8</v>
      </c>
      <c r="AJ23" s="1">
        <f>ROUND(VLOOKUP($Q23,[1]ht!$A$2:$H$253,8,FALSE),1)</f>
        <v>21.7</v>
      </c>
      <c r="AM23" s="138" t="s">
        <v>62</v>
      </c>
      <c r="AN23" s="139"/>
      <c r="AO23" s="139"/>
      <c r="AP23" s="139"/>
      <c r="AQ23" s="139"/>
      <c r="AR23" s="139"/>
      <c r="AS23" s="140"/>
      <c r="AT23" s="141"/>
      <c r="AU23" s="141"/>
      <c r="AV23" s="141"/>
      <c r="AW23" s="141"/>
      <c r="AX23" s="141"/>
      <c r="AY23" s="138" t="s">
        <v>63</v>
      </c>
      <c r="AZ23" s="139"/>
      <c r="BA23" s="139"/>
      <c r="BB23" s="139"/>
      <c r="BC23" s="139"/>
      <c r="BD23" s="139"/>
      <c r="BE23" s="141"/>
      <c r="BF23" s="141"/>
      <c r="BG23" s="141"/>
      <c r="BH23" s="141"/>
      <c r="BI23" s="141"/>
      <c r="BJ23" s="141"/>
    </row>
    <row r="24" spans="1:62" ht="25.5">
      <c r="A24" s="5">
        <v>19</v>
      </c>
      <c r="B24" s="129" t="s">
        <v>439</v>
      </c>
      <c r="C24" s="134" t="s">
        <v>468</v>
      </c>
      <c r="D24" s="7" t="s">
        <v>484</v>
      </c>
      <c r="E24" s="8" t="s">
        <v>469</v>
      </c>
      <c r="F24" s="12">
        <v>2</v>
      </c>
      <c r="G24" s="30">
        <f t="shared" si="5"/>
        <v>5</v>
      </c>
      <c r="H24" s="30">
        <f t="shared" si="6"/>
        <v>2</v>
      </c>
      <c r="I24" s="43">
        <v>15</v>
      </c>
      <c r="J24" s="43">
        <v>104</v>
      </c>
      <c r="K24" s="24" t="str">
        <f t="shared" si="0"/>
        <v>น้ำหนักตามเกณฑ์</v>
      </c>
      <c r="L24" s="24" t="str">
        <f t="shared" si="4"/>
        <v>ส่วนสูงตามเกณฑ์</v>
      </c>
      <c r="M24" s="24" t="str">
        <f t="shared" si="1"/>
        <v>สมส่วน</v>
      </c>
      <c r="N24" s="10" t="str">
        <f>[1]Profile!$B$2</f>
        <v>700101-1</v>
      </c>
      <c r="O24" s="11" t="e">
        <f>#REF!</f>
        <v>#REF!</v>
      </c>
      <c r="P24" s="1" t="str">
        <f t="shared" si="2"/>
        <v>262</v>
      </c>
      <c r="Q24" s="1" t="str">
        <f t="shared" si="3"/>
        <v>2104</v>
      </c>
      <c r="R24" s="1">
        <f>ROUND(VLOOKUP($P24,[1]age!$A$2:$M$457,2,FALSE),1)</f>
        <v>18.7</v>
      </c>
      <c r="S24" s="1">
        <f>ROUND(VLOOKUP($P24,[1]age!$A$2:$M$457,3,FALSE),1)</f>
        <v>2.5</v>
      </c>
      <c r="T24" s="1">
        <f>ROUND(VLOOKUP($P24,[1]age!$A$2:$M$457,4,FALSE),1)</f>
        <v>13.7</v>
      </c>
      <c r="U24" s="1">
        <f>ROUND(VLOOKUP($P24,[1]age!$A$2:$M$457,5,FALSE),1)</f>
        <v>14.7</v>
      </c>
      <c r="V24" s="1">
        <f>ROUND(VLOOKUP($P24,[1]age!$A$2:$M$457,6,FALSE),1)</f>
        <v>22.2</v>
      </c>
      <c r="W24" s="1">
        <f>ROUND(VLOOKUP($P24,[1]age!$A$2:$M$457,7,FALSE),1)</f>
        <v>23.8</v>
      </c>
      <c r="X24" s="1">
        <f>ROUND(VLOOKUP($P24,[1]age!$A$2:$M$457,8,FALSE),1)</f>
        <v>108.6</v>
      </c>
      <c r="Y24" s="1">
        <f>ROUND(VLOOKUP($P24,[1]age!$A$2:$M$457,9,FALSE),1)</f>
        <v>4.3</v>
      </c>
      <c r="Z24" s="1">
        <f>ROUND(VLOOKUP($P24,[1]age!$A$2:$M$457,10,FALSE),1)</f>
        <v>100.1</v>
      </c>
      <c r="AA24" s="1">
        <f>ROUND(VLOOKUP($P24,[1]age!$A$2:$M$457,11,FALSE),1)</f>
        <v>102.2</v>
      </c>
      <c r="AB24" s="1">
        <f>ROUND(VLOOKUP($P24,[1]age!$A$2:$M$457,12,FALSE),1)</f>
        <v>115.1</v>
      </c>
      <c r="AC24" s="1">
        <f>ROUND(VLOOKUP($P24,[1]age!$A$2:$M$457,13,FALSE),1)</f>
        <v>117.2</v>
      </c>
      <c r="AD24" s="1">
        <f>ROUND(VLOOKUP($Q24,[1]ht!$A$2:$H$253,2,FALSE),1)</f>
        <v>17</v>
      </c>
      <c r="AE24" s="1">
        <f>ROUND(VLOOKUP($Q24,[1]ht!$A$2:$H$253,3,FALSE),1)</f>
        <v>1.6</v>
      </c>
      <c r="AF24" s="1">
        <f>ROUND(VLOOKUP($Q24,[1]ht!$A$2:$H$253,4,FALSE),1)</f>
        <v>13.8</v>
      </c>
      <c r="AG24" s="1">
        <f>ROUND(VLOOKUP($Q24,[1]ht!$A$2:$H$253,5,FALSE),1)</f>
        <v>14.5</v>
      </c>
      <c r="AH24" s="1">
        <f>ROUND(VLOOKUP($Q24,[1]ht!$A$2:$H$253,6,FALSE),1)</f>
        <v>19.2</v>
      </c>
      <c r="AI24" s="1">
        <f>ROUND(VLOOKUP($Q24,[1]ht!$A$2:$H$253,7,FALSE),1)</f>
        <v>20.100000000000001</v>
      </c>
      <c r="AJ24" s="1">
        <f>ROUND(VLOOKUP($Q24,[1]ht!$A$2:$H$253,8,FALSE),1)</f>
        <v>22</v>
      </c>
      <c r="AM24" s="138" t="s">
        <v>64</v>
      </c>
      <c r="AN24" s="139"/>
      <c r="AO24" s="139"/>
      <c r="AP24" s="138"/>
      <c r="AQ24" s="139"/>
      <c r="AR24" s="139"/>
      <c r="AS24" s="140"/>
      <c r="AT24" s="141"/>
      <c r="AU24" s="141"/>
      <c r="AV24" s="141"/>
      <c r="AW24" s="141"/>
      <c r="AX24" s="141"/>
      <c r="AY24" s="138" t="s">
        <v>64</v>
      </c>
      <c r="AZ24" s="139"/>
      <c r="BA24" s="139"/>
      <c r="BB24" s="139"/>
      <c r="BC24" s="139"/>
      <c r="BD24" s="139"/>
      <c r="BE24" s="141"/>
      <c r="BF24" s="141"/>
      <c r="BG24" s="141"/>
      <c r="BH24" s="141"/>
      <c r="BI24" s="141"/>
      <c r="BJ24" s="141"/>
    </row>
    <row r="25" spans="1:62" ht="23.25">
      <c r="A25" s="5">
        <v>20</v>
      </c>
      <c r="B25" s="130" t="s">
        <v>440</v>
      </c>
      <c r="C25" s="135">
        <v>1959300104667</v>
      </c>
      <c r="D25" s="7" t="s">
        <v>292</v>
      </c>
      <c r="E25" s="8" t="s">
        <v>469</v>
      </c>
      <c r="F25" s="12">
        <v>1</v>
      </c>
      <c r="G25" s="30">
        <f t="shared" si="5"/>
        <v>5</v>
      </c>
      <c r="H25" s="30">
        <f t="shared" si="6"/>
        <v>5</v>
      </c>
      <c r="I25" s="43">
        <v>13</v>
      </c>
      <c r="J25" s="43">
        <v>103</v>
      </c>
      <c r="K25" s="24" t="str">
        <f t="shared" si="0"/>
        <v>น้ำหนักน้อยกว่าเกณฑ์</v>
      </c>
      <c r="L25" s="24" t="str">
        <f t="shared" si="4"/>
        <v>ค่อนข้างเตี้ย</v>
      </c>
      <c r="M25" s="24" t="str">
        <f t="shared" si="1"/>
        <v>ผอม</v>
      </c>
      <c r="N25" s="10" t="str">
        <f>[1]Profile!$B$2</f>
        <v>700101-1</v>
      </c>
      <c r="O25" s="11" t="e">
        <f>#REF!</f>
        <v>#REF!</v>
      </c>
      <c r="P25" s="1" t="str">
        <f t="shared" si="2"/>
        <v>165</v>
      </c>
      <c r="Q25" s="1" t="str">
        <f t="shared" si="3"/>
        <v>1103</v>
      </c>
      <c r="R25" s="1">
        <f>ROUND(VLOOKUP($P25,[1]age!$A$2:$M$457,2,FALSE),1)</f>
        <v>20.100000000000001</v>
      </c>
      <c r="S25" s="1">
        <f>ROUND(VLOOKUP($P25,[1]age!$A$2:$M$457,3,FALSE),1)</f>
        <v>2.7</v>
      </c>
      <c r="T25" s="1">
        <f>ROUND(VLOOKUP($P25,[1]age!$A$2:$M$457,4,FALSE),1)</f>
        <v>14.7</v>
      </c>
      <c r="U25" s="1">
        <f>ROUND(VLOOKUP($P25,[1]age!$A$2:$M$457,5,FALSE),1)</f>
        <v>15.7</v>
      </c>
      <c r="V25" s="1">
        <f>ROUND(VLOOKUP($P25,[1]age!$A$2:$M$457,6,FALSE),1)</f>
        <v>23.8</v>
      </c>
      <c r="W25" s="1">
        <f>ROUND(VLOOKUP($P25,[1]age!$A$2:$M$457,7,FALSE),1)</f>
        <v>25.5</v>
      </c>
      <c r="X25" s="1">
        <f>ROUND(VLOOKUP($P25,[1]age!$A$2:$M$457,8,FALSE),1)</f>
        <v>111.2</v>
      </c>
      <c r="Y25" s="1">
        <f>ROUND(VLOOKUP($P25,[1]age!$A$2:$M$457,9,FALSE),1)</f>
        <v>4.4000000000000004</v>
      </c>
      <c r="Z25" s="1">
        <f>ROUND(VLOOKUP($P25,[1]age!$A$2:$M$457,10,FALSE),1)</f>
        <v>102.3</v>
      </c>
      <c r="AA25" s="1">
        <f>ROUND(VLOOKUP($P25,[1]age!$A$2:$M$457,11,FALSE),1)</f>
        <v>104.4</v>
      </c>
      <c r="AB25" s="1">
        <f>ROUND(VLOOKUP($P25,[1]age!$A$2:$M$457,12,FALSE),1)</f>
        <v>117.7</v>
      </c>
      <c r="AC25" s="1">
        <f>ROUND(VLOOKUP($P25,[1]age!$A$2:$M$457,13,FALSE),1)</f>
        <v>120</v>
      </c>
      <c r="AD25" s="1">
        <f>ROUND(VLOOKUP($Q25,[1]ht!$A$2:$H$253,2,FALSE),1)</f>
        <v>17</v>
      </c>
      <c r="AE25" s="1">
        <f>ROUND(VLOOKUP($Q25,[1]ht!$A$2:$H$253,3,FALSE),1)</f>
        <v>1.5</v>
      </c>
      <c r="AF25" s="1">
        <f>ROUND(VLOOKUP($Q25,[1]ht!$A$2:$H$253,4,FALSE),1)</f>
        <v>14</v>
      </c>
      <c r="AG25" s="1">
        <f>ROUND(VLOOKUP($Q25,[1]ht!$A$2:$H$253,5,FALSE),1)</f>
        <v>14.6</v>
      </c>
      <c r="AH25" s="1">
        <f>ROUND(VLOOKUP($Q25,[1]ht!$A$2:$H$253,6,FALSE),1)</f>
        <v>19</v>
      </c>
      <c r="AI25" s="1">
        <f>ROUND(VLOOKUP($Q25,[1]ht!$A$2:$H$253,7,FALSE),1)</f>
        <v>19.899999999999999</v>
      </c>
      <c r="AJ25" s="1">
        <f>ROUND(VLOOKUP($Q25,[1]ht!$A$2:$H$253,8,FALSE),1)</f>
        <v>21.7</v>
      </c>
      <c r="AM25" s="23"/>
      <c r="AN25" s="140"/>
      <c r="AO25" s="140"/>
      <c r="AP25" s="23"/>
      <c r="AQ25" s="140"/>
      <c r="AR25" s="140"/>
      <c r="AS25" s="140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</row>
    <row r="26" spans="1:62" ht="23.25">
      <c r="A26" s="5">
        <v>21</v>
      </c>
      <c r="B26" s="131" t="s">
        <v>441</v>
      </c>
      <c r="C26" s="136">
        <v>1950601285697</v>
      </c>
      <c r="D26" s="7" t="s">
        <v>291</v>
      </c>
      <c r="E26" s="8" t="s">
        <v>469</v>
      </c>
      <c r="F26" s="12">
        <v>1</v>
      </c>
      <c r="G26" s="30">
        <f t="shared" si="5"/>
        <v>5</v>
      </c>
      <c r="H26" s="30">
        <f t="shared" si="6"/>
        <v>4</v>
      </c>
      <c r="I26" s="43">
        <v>13.5</v>
      </c>
      <c r="J26" s="43">
        <v>106</v>
      </c>
      <c r="K26" s="24" t="str">
        <f t="shared" si="0"/>
        <v>น้ำหนักน้อยกว่าเกณฑ์</v>
      </c>
      <c r="L26" s="24" t="str">
        <f t="shared" si="4"/>
        <v>ส่วนสูงตามเกณฑ์</v>
      </c>
      <c r="M26" s="24" t="str">
        <f t="shared" si="1"/>
        <v>ผอม</v>
      </c>
      <c r="N26" s="10" t="str">
        <f>[1]Profile!$B$2</f>
        <v>700101-1</v>
      </c>
      <c r="O26" s="11" t="e">
        <f>#REF!</f>
        <v>#REF!</v>
      </c>
      <c r="P26" s="1" t="str">
        <f t="shared" si="2"/>
        <v>164</v>
      </c>
      <c r="Q26" s="1" t="str">
        <f t="shared" si="3"/>
        <v>1106</v>
      </c>
      <c r="R26" s="1">
        <f>ROUND(VLOOKUP($P26,[1]age!$A$2:$M$457,2,FALSE),1)</f>
        <v>19.899999999999999</v>
      </c>
      <c r="S26" s="1">
        <f>ROUND(VLOOKUP($P26,[1]age!$A$2:$M$457,3,FALSE),1)</f>
        <v>2.7</v>
      </c>
      <c r="T26" s="1">
        <f>ROUND(VLOOKUP($P26,[1]age!$A$2:$M$457,4,FALSE),1)</f>
        <v>14.6</v>
      </c>
      <c r="U26" s="1">
        <f>ROUND(VLOOKUP($P26,[1]age!$A$2:$M$457,5,FALSE),1)</f>
        <v>15.5</v>
      </c>
      <c r="V26" s="1">
        <f>ROUND(VLOOKUP($P26,[1]age!$A$2:$M$457,6,FALSE),1)</f>
        <v>23.5</v>
      </c>
      <c r="W26" s="1">
        <f>ROUND(VLOOKUP($P26,[1]age!$A$2:$M$457,7,FALSE),1)</f>
        <v>25.2</v>
      </c>
      <c r="X26" s="1">
        <f>ROUND(VLOOKUP($P26,[1]age!$A$2:$M$457,8,FALSE),1)</f>
        <v>110.6</v>
      </c>
      <c r="Y26" s="1">
        <f>ROUND(VLOOKUP($P26,[1]age!$A$2:$M$457,9,FALSE),1)</f>
        <v>4.4000000000000004</v>
      </c>
      <c r="Z26" s="1">
        <f>ROUND(VLOOKUP($P26,[1]age!$A$2:$M$457,10,FALSE),1)</f>
        <v>101.8</v>
      </c>
      <c r="AA26" s="1">
        <f>ROUND(VLOOKUP($P26,[1]age!$A$2:$M$457,11,FALSE),1)</f>
        <v>103.9</v>
      </c>
      <c r="AB26" s="1">
        <f>ROUND(VLOOKUP($P26,[1]age!$A$2:$M$457,12,FALSE),1)</f>
        <v>117.2</v>
      </c>
      <c r="AC26" s="1">
        <f>ROUND(VLOOKUP($P26,[1]age!$A$2:$M$457,13,FALSE),1)</f>
        <v>119.4</v>
      </c>
      <c r="AD26" s="1">
        <f>ROUND(VLOOKUP($Q26,[1]ht!$A$2:$H$253,2,FALSE),1)</f>
        <v>17.8</v>
      </c>
      <c r="AE26" s="1">
        <f>ROUND(VLOOKUP($Q26,[1]ht!$A$2:$H$253,3,FALSE),1)</f>
        <v>1.6</v>
      </c>
      <c r="AF26" s="1">
        <f>ROUND(VLOOKUP($Q26,[1]ht!$A$2:$H$253,4,FALSE),1)</f>
        <v>14.6</v>
      </c>
      <c r="AG26" s="1">
        <f>ROUND(VLOOKUP($Q26,[1]ht!$A$2:$H$253,5,FALSE),1)</f>
        <v>15.3</v>
      </c>
      <c r="AH26" s="1">
        <f>ROUND(VLOOKUP($Q26,[1]ht!$A$2:$H$253,6,FALSE),1)</f>
        <v>20.100000000000001</v>
      </c>
      <c r="AI26" s="1">
        <f>ROUND(VLOOKUP($Q26,[1]ht!$A$2:$H$253,7,FALSE),1)</f>
        <v>21</v>
      </c>
      <c r="AJ26" s="1">
        <f>ROUND(VLOOKUP($Q26,[1]ht!$A$2:$H$253,8,FALSE),1)</f>
        <v>22.9</v>
      </c>
    </row>
    <row r="27" spans="1:62" ht="23.25">
      <c r="A27" s="5">
        <v>22</v>
      </c>
      <c r="B27" s="131" t="s">
        <v>442</v>
      </c>
      <c r="C27" s="136">
        <v>195930098756</v>
      </c>
      <c r="D27" s="7" t="s">
        <v>485</v>
      </c>
      <c r="E27" s="8" t="s">
        <v>469</v>
      </c>
      <c r="F27" s="9">
        <v>1</v>
      </c>
      <c r="G27" s="30">
        <f t="shared" si="5"/>
        <v>5</v>
      </c>
      <c r="H27" s="30">
        <f t="shared" si="6"/>
        <v>11</v>
      </c>
      <c r="I27" s="9">
        <v>16</v>
      </c>
      <c r="J27" s="9">
        <v>106</v>
      </c>
      <c r="K27" s="24" t="str">
        <f t="shared" si="0"/>
        <v>น้ำหนักค่อนข้างน้อย</v>
      </c>
      <c r="L27" s="24" t="str">
        <f t="shared" si="4"/>
        <v>ค่อนข้างเตี้ย</v>
      </c>
      <c r="M27" s="24" t="str">
        <f t="shared" si="1"/>
        <v>สมส่วน</v>
      </c>
      <c r="N27" s="10" t="str">
        <f>[1]Profile!$B$2</f>
        <v>700101-1</v>
      </c>
      <c r="O27" s="11" t="e">
        <f>#REF!</f>
        <v>#REF!</v>
      </c>
      <c r="P27" s="1" t="str">
        <f t="shared" si="2"/>
        <v>171</v>
      </c>
      <c r="Q27" s="1" t="str">
        <f t="shared" si="3"/>
        <v>1106</v>
      </c>
      <c r="R27" s="1">
        <f>ROUND(VLOOKUP($P27,[1]age!$A$2:$M$457,2,FALSE),1)</f>
        <v>21.3</v>
      </c>
      <c r="S27" s="1">
        <f>ROUND(VLOOKUP($P27,[1]age!$A$2:$M$457,3,FALSE),1)</f>
        <v>2.9</v>
      </c>
      <c r="T27" s="1">
        <f>ROUND(VLOOKUP($P27,[1]age!$A$2:$M$457,4,FALSE),1)</f>
        <v>15.5</v>
      </c>
      <c r="U27" s="1">
        <f>ROUND(VLOOKUP($P27,[1]age!$A$2:$M$457,5,FALSE),1)</f>
        <v>16.5</v>
      </c>
      <c r="V27" s="1">
        <f>ROUND(VLOOKUP($P27,[1]age!$A$2:$M$457,6,FALSE),1)</f>
        <v>25.2</v>
      </c>
      <c r="W27" s="1">
        <f>ROUND(VLOOKUP($P27,[1]age!$A$2:$M$457,7,FALSE),1)</f>
        <v>27</v>
      </c>
      <c r="X27" s="1">
        <f>ROUND(VLOOKUP($P27,[1]age!$A$2:$M$457,8,FALSE),1)</f>
        <v>114.1</v>
      </c>
      <c r="Y27" s="1">
        <f>ROUND(VLOOKUP($P27,[1]age!$A$2:$M$457,9,FALSE),1)</f>
        <v>4.5</v>
      </c>
      <c r="Z27" s="1">
        <f>ROUND(VLOOKUP($P27,[1]age!$A$2:$M$457,10,FALSE),1)</f>
        <v>105</v>
      </c>
      <c r="AA27" s="1">
        <f>ROUND(VLOOKUP($P27,[1]age!$A$2:$M$457,11,FALSE),1)</f>
        <v>107.2</v>
      </c>
      <c r="AB27" s="1">
        <f>ROUND(VLOOKUP($P27,[1]age!$A$2:$M$457,12,FALSE),1)</f>
        <v>120.8</v>
      </c>
      <c r="AC27" s="1">
        <f>ROUND(VLOOKUP($P27,[1]age!$A$2:$M$457,13,FALSE),1)</f>
        <v>123.1</v>
      </c>
      <c r="AD27" s="1">
        <f>ROUND(VLOOKUP($Q27,[1]ht!$A$2:$H$253,2,FALSE),1)</f>
        <v>17.8</v>
      </c>
      <c r="AE27" s="1">
        <f>ROUND(VLOOKUP($Q27,[1]ht!$A$2:$H$253,3,FALSE),1)</f>
        <v>1.6</v>
      </c>
      <c r="AF27" s="1">
        <f>ROUND(VLOOKUP($Q27,[1]ht!$A$2:$H$253,4,FALSE),1)</f>
        <v>14.6</v>
      </c>
      <c r="AG27" s="1">
        <f>ROUND(VLOOKUP($Q27,[1]ht!$A$2:$H$253,5,FALSE),1)</f>
        <v>15.3</v>
      </c>
      <c r="AH27" s="1">
        <f>ROUND(VLOOKUP($Q27,[1]ht!$A$2:$H$253,6,FALSE),1)</f>
        <v>20.100000000000001</v>
      </c>
      <c r="AI27" s="1">
        <f>ROUND(VLOOKUP($Q27,[1]ht!$A$2:$H$253,7,FALSE),1)</f>
        <v>21</v>
      </c>
      <c r="AJ27" s="1">
        <f>ROUND(VLOOKUP($Q27,[1]ht!$A$2:$H$253,8,FALSE),1)</f>
        <v>22.9</v>
      </c>
    </row>
    <row r="28" spans="1:62" ht="23.25">
      <c r="A28" s="5">
        <v>23</v>
      </c>
      <c r="B28" s="132" t="s">
        <v>443</v>
      </c>
      <c r="C28" s="137">
        <v>1959901319455</v>
      </c>
      <c r="D28" s="7" t="s">
        <v>479</v>
      </c>
      <c r="E28" s="8" t="s">
        <v>469</v>
      </c>
      <c r="F28" s="9">
        <v>2</v>
      </c>
      <c r="G28" s="30">
        <f t="shared" si="5"/>
        <v>4</v>
      </c>
      <c r="H28" s="30">
        <f t="shared" si="6"/>
        <v>11</v>
      </c>
      <c r="I28" s="9">
        <v>14</v>
      </c>
      <c r="J28" s="9">
        <v>101</v>
      </c>
      <c r="K28" s="24" t="str">
        <f t="shared" si="0"/>
        <v>น้ำหนักค่อนข้างน้อย</v>
      </c>
      <c r="L28" s="24" t="str">
        <f t="shared" si="4"/>
        <v>ส่วนสูงตามเกณฑ์</v>
      </c>
      <c r="M28" s="24" t="str">
        <f t="shared" si="1"/>
        <v>สมส่วน</v>
      </c>
      <c r="N28" s="10" t="str">
        <f>[1]Profile!$B$2</f>
        <v>700101-1</v>
      </c>
      <c r="O28" s="11" t="e">
        <f>#REF!</f>
        <v>#REF!</v>
      </c>
      <c r="P28" s="1" t="str">
        <f t="shared" si="2"/>
        <v>259</v>
      </c>
      <c r="Q28" s="1" t="str">
        <f t="shared" si="3"/>
        <v>2101</v>
      </c>
      <c r="R28" s="1">
        <f>ROUND(VLOOKUP($P28,[1]age!$A$2:$M$457,2,FALSE),1)</f>
        <v>18.100000000000001</v>
      </c>
      <c r="S28" s="1">
        <f>ROUND(VLOOKUP($P28,[1]age!$A$2:$M$457,3,FALSE),1)</f>
        <v>2.2999999999999998</v>
      </c>
      <c r="T28" s="1">
        <f>ROUND(VLOOKUP($P28,[1]age!$A$2:$M$457,4,FALSE),1)</f>
        <v>13.4</v>
      </c>
      <c r="U28" s="1">
        <f>ROUND(VLOOKUP($P28,[1]age!$A$2:$M$457,5,FALSE),1)</f>
        <v>14.3</v>
      </c>
      <c r="V28" s="1">
        <f>ROUND(VLOOKUP($P28,[1]age!$A$2:$M$457,6,FALSE),1)</f>
        <v>21.4</v>
      </c>
      <c r="W28" s="1">
        <f>ROUND(VLOOKUP($P28,[1]age!$A$2:$M$457,7,FALSE),1)</f>
        <v>22.8</v>
      </c>
      <c r="X28" s="1">
        <f>ROUND(VLOOKUP($P28,[1]age!$A$2:$M$457,8,FALSE),1)</f>
        <v>107</v>
      </c>
      <c r="Y28" s="1">
        <f>ROUND(VLOOKUP($P28,[1]age!$A$2:$M$457,9,FALSE),1)</f>
        <v>4.2</v>
      </c>
      <c r="Z28" s="1">
        <f>ROUND(VLOOKUP($P28,[1]age!$A$2:$M$457,10,FALSE),1)</f>
        <v>98.5</v>
      </c>
      <c r="AA28" s="1">
        <f>ROUND(VLOOKUP($P28,[1]age!$A$2:$M$457,11,FALSE),1)</f>
        <v>100.6</v>
      </c>
      <c r="AB28" s="1">
        <f>ROUND(VLOOKUP($P28,[1]age!$A$2:$M$457,12,FALSE),1)</f>
        <v>113.3</v>
      </c>
      <c r="AC28" s="1">
        <f>ROUND(VLOOKUP($P28,[1]age!$A$2:$M$457,13,FALSE),1)</f>
        <v>115.4</v>
      </c>
      <c r="AD28" s="1">
        <f>ROUND(VLOOKUP($Q28,[1]ht!$A$2:$H$253,2,FALSE),1)</f>
        <v>16.2</v>
      </c>
      <c r="AE28" s="1">
        <f>ROUND(VLOOKUP($Q28,[1]ht!$A$2:$H$253,3,FALSE),1)</f>
        <v>1.5</v>
      </c>
      <c r="AF28" s="1">
        <f>ROUND(VLOOKUP($Q28,[1]ht!$A$2:$H$253,4,FALSE),1)</f>
        <v>13.2</v>
      </c>
      <c r="AG28" s="1">
        <f>ROUND(VLOOKUP($Q28,[1]ht!$A$2:$H$253,5,FALSE),1)</f>
        <v>13.8</v>
      </c>
      <c r="AH28" s="1">
        <f>ROUND(VLOOKUP($Q28,[1]ht!$A$2:$H$253,6,FALSE),1)</f>
        <v>18.2</v>
      </c>
      <c r="AI28" s="1">
        <f>ROUND(VLOOKUP($Q28,[1]ht!$A$2:$H$253,7,FALSE),1)</f>
        <v>19.100000000000001</v>
      </c>
      <c r="AJ28" s="1">
        <f>ROUND(VLOOKUP($Q28,[1]ht!$A$2:$H$253,8,FALSE),1)</f>
        <v>20.9</v>
      </c>
    </row>
    <row r="29" spans="1:62" ht="23.25">
      <c r="A29" s="5">
        <v>24</v>
      </c>
      <c r="B29" s="132" t="s">
        <v>444</v>
      </c>
      <c r="C29" s="137">
        <v>1959901307694</v>
      </c>
      <c r="D29" s="7" t="s">
        <v>486</v>
      </c>
      <c r="E29" s="8" t="s">
        <v>469</v>
      </c>
      <c r="F29" s="9">
        <v>2</v>
      </c>
      <c r="G29" s="30">
        <f t="shared" si="5"/>
        <v>5</v>
      </c>
      <c r="H29" s="30">
        <f t="shared" si="6"/>
        <v>1</v>
      </c>
      <c r="I29" s="9">
        <v>15</v>
      </c>
      <c r="J29" s="9">
        <v>104</v>
      </c>
      <c r="K29" s="24" t="str">
        <f t="shared" si="0"/>
        <v>น้ำหนักตามเกณฑ์</v>
      </c>
      <c r="L29" s="24" t="str">
        <f t="shared" si="4"/>
        <v>ส่วนสูงตามเกณฑ์</v>
      </c>
      <c r="M29" s="24" t="str">
        <f t="shared" si="1"/>
        <v>สมส่วน</v>
      </c>
      <c r="N29" s="10" t="str">
        <f>[1]Profile!$B$2</f>
        <v>700101-1</v>
      </c>
      <c r="O29" s="11" t="e">
        <f>#REF!</f>
        <v>#REF!</v>
      </c>
      <c r="P29" s="1" t="str">
        <f t="shared" si="2"/>
        <v>261</v>
      </c>
      <c r="Q29" s="1" t="str">
        <f t="shared" si="3"/>
        <v>2104</v>
      </c>
      <c r="R29" s="1">
        <f>ROUND(VLOOKUP($P29,[1]age!$A$2:$M$457,2,FALSE),1)</f>
        <v>18.600000000000001</v>
      </c>
      <c r="S29" s="1">
        <f>ROUND(VLOOKUP($P29,[1]age!$A$2:$M$457,3,FALSE),1)</f>
        <v>2.5</v>
      </c>
      <c r="T29" s="1">
        <f>ROUND(VLOOKUP($P29,[1]age!$A$2:$M$457,4,FALSE),1)</f>
        <v>13.6</v>
      </c>
      <c r="U29" s="1">
        <f>ROUND(VLOOKUP($P29,[1]age!$A$2:$M$457,5,FALSE),1)</f>
        <v>14.5</v>
      </c>
      <c r="V29" s="1">
        <f>ROUND(VLOOKUP($P29,[1]age!$A$2:$M$457,6,FALSE),1)</f>
        <v>22</v>
      </c>
      <c r="W29" s="1">
        <f>ROUND(VLOOKUP($P29,[1]age!$A$2:$M$457,7,FALSE),1)</f>
        <v>23.5</v>
      </c>
      <c r="X29" s="1">
        <f>ROUND(VLOOKUP($P29,[1]age!$A$2:$M$457,8,FALSE),1)</f>
        <v>108</v>
      </c>
      <c r="Y29" s="1">
        <f>ROUND(VLOOKUP($P29,[1]age!$A$2:$M$457,9,FALSE),1)</f>
        <v>4.3</v>
      </c>
      <c r="Z29" s="1">
        <f>ROUND(VLOOKUP($P29,[1]age!$A$2:$M$457,10,FALSE),1)</f>
        <v>99.5</v>
      </c>
      <c r="AA29" s="1">
        <f>ROUND(VLOOKUP($P29,[1]age!$A$2:$M$457,11,FALSE),1)</f>
        <v>101.6</v>
      </c>
      <c r="AB29" s="1">
        <f>ROUND(VLOOKUP($P29,[1]age!$A$2:$M$457,12,FALSE),1)</f>
        <v>114.5</v>
      </c>
      <c r="AC29" s="1">
        <f>ROUND(VLOOKUP($P29,[1]age!$A$2:$M$457,13,FALSE),1)</f>
        <v>116.6</v>
      </c>
      <c r="AD29" s="1">
        <f>ROUND(VLOOKUP($Q29,[1]ht!$A$2:$H$253,2,FALSE),1)</f>
        <v>17</v>
      </c>
      <c r="AE29" s="1">
        <f>ROUND(VLOOKUP($Q29,[1]ht!$A$2:$H$253,3,FALSE),1)</f>
        <v>1.6</v>
      </c>
      <c r="AF29" s="1">
        <f>ROUND(VLOOKUP($Q29,[1]ht!$A$2:$H$253,4,FALSE),1)</f>
        <v>13.8</v>
      </c>
      <c r="AG29" s="1">
        <f>ROUND(VLOOKUP($Q29,[1]ht!$A$2:$H$253,5,FALSE),1)</f>
        <v>14.5</v>
      </c>
      <c r="AH29" s="1">
        <f>ROUND(VLOOKUP($Q29,[1]ht!$A$2:$H$253,6,FALSE),1)</f>
        <v>19.2</v>
      </c>
      <c r="AI29" s="1">
        <f>ROUND(VLOOKUP($Q29,[1]ht!$A$2:$H$253,7,FALSE),1)</f>
        <v>20.100000000000001</v>
      </c>
      <c r="AJ29" s="1">
        <f>ROUND(VLOOKUP($Q29,[1]ht!$A$2:$H$253,8,FALSE),1)</f>
        <v>22</v>
      </c>
    </row>
    <row r="30" spans="1:62" ht="23.25">
      <c r="A30" s="5">
        <v>25</v>
      </c>
      <c r="B30" s="132" t="s">
        <v>445</v>
      </c>
      <c r="C30" s="137">
        <v>1959300106546</v>
      </c>
      <c r="D30" s="7" t="s">
        <v>487</v>
      </c>
      <c r="E30" s="8" t="s">
        <v>469</v>
      </c>
      <c r="F30" s="9">
        <v>2</v>
      </c>
      <c r="G30" s="30">
        <f t="shared" si="5"/>
        <v>5</v>
      </c>
      <c r="H30" s="30">
        <f t="shared" si="6"/>
        <v>3</v>
      </c>
      <c r="I30" s="9">
        <v>16</v>
      </c>
      <c r="J30" s="9">
        <v>104</v>
      </c>
      <c r="K30" s="24" t="str">
        <f t="shared" si="0"/>
        <v>น้ำหนักตามเกณฑ์</v>
      </c>
      <c r="L30" s="24" t="str">
        <f t="shared" si="4"/>
        <v>ส่วนสูงตามเกณฑ์</v>
      </c>
      <c r="M30" s="24" t="str">
        <f t="shared" si="1"/>
        <v>สมส่วน</v>
      </c>
      <c r="N30" s="10" t="str">
        <f>[1]Profile!$B$2</f>
        <v>700101-1</v>
      </c>
      <c r="O30" s="11" t="e">
        <f>#REF!</f>
        <v>#REF!</v>
      </c>
      <c r="P30" s="1" t="str">
        <f t="shared" si="2"/>
        <v>263</v>
      </c>
      <c r="Q30" s="1" t="str">
        <f t="shared" si="3"/>
        <v>2104</v>
      </c>
      <c r="R30" s="1">
        <f>ROUND(VLOOKUP($P30,[1]age!$A$2:$M$457,2,FALSE),1)</f>
        <v>19</v>
      </c>
      <c r="S30" s="1">
        <f>ROUND(VLOOKUP($P30,[1]age!$A$2:$M$457,3,FALSE),1)</f>
        <v>2.6</v>
      </c>
      <c r="T30" s="1">
        <f>ROUND(VLOOKUP($P30,[1]age!$A$2:$M$457,4,FALSE),1)</f>
        <v>13.9</v>
      </c>
      <c r="U30" s="1">
        <f>ROUND(VLOOKUP($P30,[1]age!$A$2:$M$457,5,FALSE),1)</f>
        <v>14.9</v>
      </c>
      <c r="V30" s="1">
        <f>ROUND(VLOOKUP($P30,[1]age!$A$2:$M$457,6,FALSE),1)</f>
        <v>22.5</v>
      </c>
      <c r="W30" s="1">
        <f>ROUND(VLOOKUP($P30,[1]age!$A$2:$M$457,7,FALSE),1)</f>
        <v>24.1</v>
      </c>
      <c r="X30" s="1">
        <f>ROUND(VLOOKUP($P30,[1]age!$A$2:$M$457,8,FALSE),1)</f>
        <v>109.3</v>
      </c>
      <c r="Y30" s="1">
        <f>ROUND(VLOOKUP($P30,[1]age!$A$2:$M$457,9,FALSE),1)</f>
        <v>4.3</v>
      </c>
      <c r="Z30" s="1">
        <f>ROUND(VLOOKUP($P30,[1]age!$A$2:$M$457,10,FALSE),1)</f>
        <v>100.6</v>
      </c>
      <c r="AA30" s="1">
        <f>ROUND(VLOOKUP($P30,[1]age!$A$2:$M$457,11,FALSE),1)</f>
        <v>102.7</v>
      </c>
      <c r="AB30" s="1">
        <f>ROUND(VLOOKUP($P30,[1]age!$A$2:$M$457,12,FALSE),1)</f>
        <v>115.7</v>
      </c>
      <c r="AC30" s="1">
        <f>ROUND(VLOOKUP($P30,[1]age!$A$2:$M$457,13,FALSE),1)</f>
        <v>117.9</v>
      </c>
      <c r="AD30" s="1">
        <f>ROUND(VLOOKUP($Q30,[1]ht!$A$2:$H$253,2,FALSE),1)</f>
        <v>17</v>
      </c>
      <c r="AE30" s="1">
        <f>ROUND(VLOOKUP($Q30,[1]ht!$A$2:$H$253,3,FALSE),1)</f>
        <v>1.6</v>
      </c>
      <c r="AF30" s="1">
        <f>ROUND(VLOOKUP($Q30,[1]ht!$A$2:$H$253,4,FALSE),1)</f>
        <v>13.8</v>
      </c>
      <c r="AG30" s="1">
        <f>ROUND(VLOOKUP($Q30,[1]ht!$A$2:$H$253,5,FALSE),1)</f>
        <v>14.5</v>
      </c>
      <c r="AH30" s="1">
        <f>ROUND(VLOOKUP($Q30,[1]ht!$A$2:$H$253,6,FALSE),1)</f>
        <v>19.2</v>
      </c>
      <c r="AI30" s="1">
        <f>ROUND(VLOOKUP($Q30,[1]ht!$A$2:$H$253,7,FALSE),1)</f>
        <v>20.100000000000001</v>
      </c>
      <c r="AJ30" s="1">
        <f>ROUND(VLOOKUP($Q30,[1]ht!$A$2:$H$253,8,FALSE),1)</f>
        <v>22</v>
      </c>
    </row>
    <row r="31" spans="1:62" ht="23.25">
      <c r="A31" s="5">
        <v>26</v>
      </c>
      <c r="B31" s="133" t="s">
        <v>446</v>
      </c>
      <c r="C31" s="137">
        <v>1949900850017</v>
      </c>
      <c r="D31" s="7" t="s">
        <v>488</v>
      </c>
      <c r="E31" s="8" t="s">
        <v>469</v>
      </c>
      <c r="F31" s="9">
        <v>2</v>
      </c>
      <c r="G31" s="30">
        <f t="shared" si="5"/>
        <v>5</v>
      </c>
      <c r="H31" s="30">
        <f t="shared" si="6"/>
        <v>1</v>
      </c>
      <c r="I31" s="9">
        <v>15</v>
      </c>
      <c r="J31" s="9">
        <v>104</v>
      </c>
      <c r="K31" s="24" t="str">
        <f t="shared" si="0"/>
        <v>น้ำหนักตามเกณฑ์</v>
      </c>
      <c r="L31" s="24" t="str">
        <f t="shared" si="4"/>
        <v>ส่วนสูงตามเกณฑ์</v>
      </c>
      <c r="M31" s="24" t="str">
        <f t="shared" si="1"/>
        <v>สมส่วน</v>
      </c>
      <c r="N31" s="10" t="str">
        <f>[1]Profile!$B$2</f>
        <v>700101-1</v>
      </c>
      <c r="O31" s="11" t="e">
        <f>#REF!</f>
        <v>#REF!</v>
      </c>
      <c r="P31" s="1" t="str">
        <f t="shared" si="2"/>
        <v>261</v>
      </c>
      <c r="Q31" s="1" t="str">
        <f t="shared" si="3"/>
        <v>2104</v>
      </c>
      <c r="R31" s="1">
        <f>ROUND(VLOOKUP($P31,[1]age!$A$2:$M$457,2,FALSE),1)</f>
        <v>18.600000000000001</v>
      </c>
      <c r="S31" s="1">
        <f>ROUND(VLOOKUP($P31,[1]age!$A$2:$M$457,3,FALSE),1)</f>
        <v>2.5</v>
      </c>
      <c r="T31" s="1">
        <f>ROUND(VLOOKUP($P31,[1]age!$A$2:$M$457,4,FALSE),1)</f>
        <v>13.6</v>
      </c>
      <c r="U31" s="1">
        <f>ROUND(VLOOKUP($P31,[1]age!$A$2:$M$457,5,FALSE),1)</f>
        <v>14.5</v>
      </c>
      <c r="V31" s="1">
        <f>ROUND(VLOOKUP($P31,[1]age!$A$2:$M$457,6,FALSE),1)</f>
        <v>22</v>
      </c>
      <c r="W31" s="1">
        <f>ROUND(VLOOKUP($P31,[1]age!$A$2:$M$457,7,FALSE),1)</f>
        <v>23.5</v>
      </c>
      <c r="X31" s="1">
        <f>ROUND(VLOOKUP($P31,[1]age!$A$2:$M$457,8,FALSE),1)</f>
        <v>108</v>
      </c>
      <c r="Y31" s="1">
        <f>ROUND(VLOOKUP($P31,[1]age!$A$2:$M$457,9,FALSE),1)</f>
        <v>4.3</v>
      </c>
      <c r="Z31" s="1">
        <f>ROUND(VLOOKUP($P31,[1]age!$A$2:$M$457,10,FALSE),1)</f>
        <v>99.5</v>
      </c>
      <c r="AA31" s="1">
        <f>ROUND(VLOOKUP($P31,[1]age!$A$2:$M$457,11,FALSE),1)</f>
        <v>101.6</v>
      </c>
      <c r="AB31" s="1">
        <f>ROUND(VLOOKUP($P31,[1]age!$A$2:$M$457,12,FALSE),1)</f>
        <v>114.5</v>
      </c>
      <c r="AC31" s="1">
        <f>ROUND(VLOOKUP($P31,[1]age!$A$2:$M$457,13,FALSE),1)</f>
        <v>116.6</v>
      </c>
      <c r="AD31" s="1">
        <f>ROUND(VLOOKUP($Q31,[1]ht!$A$2:$H$253,2,FALSE),1)</f>
        <v>17</v>
      </c>
      <c r="AE31" s="1">
        <f>ROUND(VLOOKUP($Q31,[1]ht!$A$2:$H$253,3,FALSE),1)</f>
        <v>1.6</v>
      </c>
      <c r="AF31" s="1">
        <f>ROUND(VLOOKUP($Q31,[1]ht!$A$2:$H$253,4,FALSE),1)</f>
        <v>13.8</v>
      </c>
      <c r="AG31" s="1">
        <f>ROUND(VLOOKUP($Q31,[1]ht!$A$2:$H$253,5,FALSE),1)</f>
        <v>14.5</v>
      </c>
      <c r="AH31" s="1">
        <f>ROUND(VLOOKUP($Q31,[1]ht!$A$2:$H$253,6,FALSE),1)</f>
        <v>19.2</v>
      </c>
      <c r="AI31" s="1">
        <f>ROUND(VLOOKUP($Q31,[1]ht!$A$2:$H$253,7,FALSE),1)</f>
        <v>20.100000000000001</v>
      </c>
      <c r="AJ31" s="1">
        <f>ROUND(VLOOKUP($Q31,[1]ht!$A$2:$H$253,8,FALSE),1)</f>
        <v>22</v>
      </c>
    </row>
    <row r="32" spans="1:62" ht="23.25">
      <c r="A32" s="5">
        <v>27</v>
      </c>
      <c r="B32" s="133" t="s">
        <v>447</v>
      </c>
      <c r="C32" s="137">
        <v>1959300106943</v>
      </c>
      <c r="D32" s="7" t="s">
        <v>489</v>
      </c>
      <c r="E32" s="8" t="s">
        <v>469</v>
      </c>
      <c r="F32" s="9">
        <v>1</v>
      </c>
      <c r="G32" s="30">
        <f t="shared" si="5"/>
        <v>5</v>
      </c>
      <c r="H32" s="30">
        <f t="shared" si="6"/>
        <v>2</v>
      </c>
      <c r="I32" s="9">
        <v>17</v>
      </c>
      <c r="J32" s="9">
        <v>110</v>
      </c>
      <c r="K32" s="24" t="str">
        <f t="shared" si="0"/>
        <v>น้ำหนักตามเกณฑ์</v>
      </c>
      <c r="L32" s="24" t="str">
        <f t="shared" si="4"/>
        <v>ส่วนสูงตามเกณฑ์</v>
      </c>
      <c r="M32" s="24" t="str">
        <f t="shared" si="1"/>
        <v>สมส่วน</v>
      </c>
      <c r="N32" s="10" t="str">
        <f>[1]Profile!$B$2</f>
        <v>700101-1</v>
      </c>
      <c r="O32" s="11" t="e">
        <f>#REF!</f>
        <v>#REF!</v>
      </c>
      <c r="P32" s="1" t="str">
        <f t="shared" si="2"/>
        <v>162</v>
      </c>
      <c r="Q32" s="1" t="str">
        <f t="shared" si="3"/>
        <v>1110</v>
      </c>
      <c r="R32" s="1">
        <f>ROUND(VLOOKUP($P32,[1]age!$A$2:$M$457,2,FALSE),1)</f>
        <v>19.600000000000001</v>
      </c>
      <c r="S32" s="1">
        <f>ROUND(VLOOKUP($P32,[1]age!$A$2:$M$457,3,FALSE),1)</f>
        <v>2.6</v>
      </c>
      <c r="T32" s="1">
        <f>ROUND(VLOOKUP($P32,[1]age!$A$2:$M$457,4,FALSE),1)</f>
        <v>14.4</v>
      </c>
      <c r="U32" s="1">
        <f>ROUND(VLOOKUP($P32,[1]age!$A$2:$M$457,5,FALSE),1)</f>
        <v>15.3</v>
      </c>
      <c r="V32" s="1">
        <f>ROUND(VLOOKUP($P32,[1]age!$A$2:$M$457,6,FALSE),1)</f>
        <v>23.1</v>
      </c>
      <c r="W32" s="1">
        <f>ROUND(VLOOKUP($P32,[1]age!$A$2:$M$457,7,FALSE),1)</f>
        <v>24.7</v>
      </c>
      <c r="X32" s="1">
        <f>ROUND(VLOOKUP($P32,[1]age!$A$2:$M$457,8,FALSE),1)</f>
        <v>109.7</v>
      </c>
      <c r="Y32" s="1">
        <f>ROUND(VLOOKUP($P32,[1]age!$A$2:$M$457,9,FALSE),1)</f>
        <v>4.4000000000000004</v>
      </c>
      <c r="Z32" s="1">
        <f>ROUND(VLOOKUP($P32,[1]age!$A$2:$M$457,10,FALSE),1)</f>
        <v>100.9</v>
      </c>
      <c r="AA32" s="1">
        <f>ROUND(VLOOKUP($P32,[1]age!$A$2:$M$457,11,FALSE),1)</f>
        <v>103</v>
      </c>
      <c r="AB32" s="1">
        <f>ROUND(VLOOKUP($P32,[1]age!$A$2:$M$457,12,FALSE),1)</f>
        <v>116.1</v>
      </c>
      <c r="AC32" s="1">
        <f>ROUND(VLOOKUP($P32,[1]age!$A$2:$M$457,13,FALSE),1)</f>
        <v>118.4</v>
      </c>
      <c r="AD32" s="1">
        <f>ROUND(VLOOKUP($Q32,[1]ht!$A$2:$H$253,2,FALSE),1)</f>
        <v>19.2</v>
      </c>
      <c r="AE32" s="1">
        <f>ROUND(VLOOKUP($Q32,[1]ht!$A$2:$H$253,3,FALSE),1)</f>
        <v>1.8</v>
      </c>
      <c r="AF32" s="1">
        <f>ROUND(VLOOKUP($Q32,[1]ht!$A$2:$H$253,4,FALSE),1)</f>
        <v>15.7</v>
      </c>
      <c r="AG32" s="1">
        <f>ROUND(VLOOKUP($Q32,[1]ht!$A$2:$H$253,5,FALSE),1)</f>
        <v>16.399999999999999</v>
      </c>
      <c r="AH32" s="1">
        <f>ROUND(VLOOKUP($Q32,[1]ht!$A$2:$H$253,6,FALSE),1)</f>
        <v>21.6</v>
      </c>
      <c r="AI32" s="1">
        <f>ROUND(VLOOKUP($Q32,[1]ht!$A$2:$H$253,7,FALSE),1)</f>
        <v>22.7</v>
      </c>
      <c r="AJ32" s="1">
        <f>ROUND(VLOOKUP($Q32,[1]ht!$A$2:$H$253,8,FALSE),1)</f>
        <v>24.8</v>
      </c>
    </row>
    <row r="33" spans="1:36" ht="23.25">
      <c r="A33" s="5">
        <v>28</v>
      </c>
      <c r="B33" s="133" t="s">
        <v>448</v>
      </c>
      <c r="C33" s="137">
        <v>1959300098616</v>
      </c>
      <c r="D33" s="7" t="s">
        <v>490</v>
      </c>
      <c r="E33" s="8" t="s">
        <v>469</v>
      </c>
      <c r="F33" s="9">
        <v>1</v>
      </c>
      <c r="G33" s="30">
        <f t="shared" ref="G33:G36" si="7">DATEDIF(D33,E33,"Y")</f>
        <v>5</v>
      </c>
      <c r="H33" s="30">
        <f t="shared" ref="H33:H36" si="8">DATEDIF(D33,E33,"YM")</f>
        <v>11</v>
      </c>
      <c r="I33" s="9">
        <v>18</v>
      </c>
      <c r="J33" s="9">
        <v>116</v>
      </c>
      <c r="K33" s="24" t="str">
        <f t="shared" si="0"/>
        <v>น้ำหนักตามเกณฑ์</v>
      </c>
      <c r="L33" s="24" t="str">
        <f t="shared" si="4"/>
        <v>ส่วนสูงตามเกณฑ์</v>
      </c>
      <c r="M33" s="24" t="str">
        <f t="shared" si="1"/>
        <v>ค่อนข้างผอม</v>
      </c>
      <c r="N33" s="10" t="str">
        <f>[1]Profile!$B$2</f>
        <v>700101-1</v>
      </c>
      <c r="O33" s="11" t="e">
        <f>#REF!</f>
        <v>#REF!</v>
      </c>
      <c r="P33" s="1" t="str">
        <f t="shared" si="2"/>
        <v>171</v>
      </c>
      <c r="Q33" s="1" t="str">
        <f t="shared" si="3"/>
        <v>1116</v>
      </c>
      <c r="R33" s="1">
        <f>ROUND(VLOOKUP($P33,[1]age!$A$2:$M$457,2,FALSE),1)</f>
        <v>21.3</v>
      </c>
      <c r="S33" s="1">
        <f>ROUND(VLOOKUP($P33,[1]age!$A$2:$M$457,3,FALSE),1)</f>
        <v>2.9</v>
      </c>
      <c r="T33" s="1">
        <f>ROUND(VLOOKUP($P33,[1]age!$A$2:$M$457,4,FALSE),1)</f>
        <v>15.5</v>
      </c>
      <c r="U33" s="1">
        <f>ROUND(VLOOKUP($P33,[1]age!$A$2:$M$457,5,FALSE),1)</f>
        <v>16.5</v>
      </c>
      <c r="V33" s="1">
        <f>ROUND(VLOOKUP($P33,[1]age!$A$2:$M$457,6,FALSE),1)</f>
        <v>25.2</v>
      </c>
      <c r="W33" s="1">
        <f>ROUND(VLOOKUP($P33,[1]age!$A$2:$M$457,7,FALSE),1)</f>
        <v>27</v>
      </c>
      <c r="X33" s="1">
        <f>ROUND(VLOOKUP($P33,[1]age!$A$2:$M$457,8,FALSE),1)</f>
        <v>114.1</v>
      </c>
      <c r="Y33" s="1">
        <f>ROUND(VLOOKUP($P33,[1]age!$A$2:$M$457,9,FALSE),1)</f>
        <v>4.5</v>
      </c>
      <c r="Z33" s="1">
        <f>ROUND(VLOOKUP($P33,[1]age!$A$2:$M$457,10,FALSE),1)</f>
        <v>105</v>
      </c>
      <c r="AA33" s="1">
        <f>ROUND(VLOOKUP($P33,[1]age!$A$2:$M$457,11,FALSE),1)</f>
        <v>107.2</v>
      </c>
      <c r="AB33" s="1">
        <f>ROUND(VLOOKUP($P33,[1]age!$A$2:$M$457,12,FALSE),1)</f>
        <v>120.8</v>
      </c>
      <c r="AC33" s="1">
        <f>ROUND(VLOOKUP($P33,[1]age!$A$2:$M$457,13,FALSE),1)</f>
        <v>123.1</v>
      </c>
      <c r="AD33" s="1">
        <f>ROUND(VLOOKUP($Q33,[1]ht!$A$2:$H$253,2,FALSE),1)</f>
        <v>21.5</v>
      </c>
      <c r="AE33" s="1">
        <f>ROUND(VLOOKUP($Q33,[1]ht!$A$2:$H$253,3,FALSE),1)</f>
        <v>2</v>
      </c>
      <c r="AF33" s="1">
        <f>ROUND(VLOOKUP($Q33,[1]ht!$A$2:$H$253,4,FALSE),1)</f>
        <v>17.399999999999999</v>
      </c>
      <c r="AG33" s="1">
        <f>ROUND(VLOOKUP($Q33,[1]ht!$A$2:$H$253,5,FALSE),1)</f>
        <v>18.2</v>
      </c>
      <c r="AH33" s="1">
        <f>ROUND(VLOOKUP($Q33,[1]ht!$A$2:$H$253,6,FALSE),1)</f>
        <v>24.2</v>
      </c>
      <c r="AI33" s="1">
        <f>ROUND(VLOOKUP($Q33,[1]ht!$A$2:$H$253,7,FALSE),1)</f>
        <v>25.5</v>
      </c>
      <c r="AJ33" s="1">
        <f>ROUND(VLOOKUP($Q33,[1]ht!$A$2:$H$253,8,FALSE),1)</f>
        <v>28.1</v>
      </c>
    </row>
    <row r="34" spans="1:36" ht="23.25">
      <c r="A34" s="5">
        <v>29</v>
      </c>
      <c r="B34" s="133" t="s">
        <v>449</v>
      </c>
      <c r="C34" s="137">
        <v>1959901299012</v>
      </c>
      <c r="D34" s="7" t="s">
        <v>309</v>
      </c>
      <c r="E34" s="8" t="s">
        <v>469</v>
      </c>
      <c r="F34" s="9">
        <v>1</v>
      </c>
      <c r="G34" s="30">
        <f t="shared" si="7"/>
        <v>5</v>
      </c>
      <c r="H34" s="30">
        <f t="shared" si="8"/>
        <v>3</v>
      </c>
      <c r="I34" s="9">
        <v>24</v>
      </c>
      <c r="J34" s="9">
        <v>116</v>
      </c>
      <c r="K34" s="24" t="str">
        <f t="shared" si="0"/>
        <v>น้ำหนักค่อนข้างมาก</v>
      </c>
      <c r="L34" s="24" t="str">
        <f t="shared" si="4"/>
        <v>ส่วนสูงตามเกณฑ์</v>
      </c>
      <c r="M34" s="24" t="str">
        <f t="shared" si="1"/>
        <v>สมส่วน</v>
      </c>
      <c r="N34" s="10" t="str">
        <f>[1]Profile!$B$2</f>
        <v>700101-1</v>
      </c>
      <c r="O34" s="11" t="e">
        <f>#REF!</f>
        <v>#REF!</v>
      </c>
      <c r="P34" s="1" t="str">
        <f t="shared" si="2"/>
        <v>163</v>
      </c>
      <c r="Q34" s="1" t="str">
        <f t="shared" si="3"/>
        <v>1116</v>
      </c>
      <c r="R34" s="1">
        <f>ROUND(VLOOKUP($P34,[1]age!$A$2:$M$457,2,FALSE),1)</f>
        <v>19.8</v>
      </c>
      <c r="S34" s="1">
        <f>ROUND(VLOOKUP($P34,[1]age!$A$2:$M$457,3,FALSE),1)</f>
        <v>2.6</v>
      </c>
      <c r="T34" s="1">
        <f>ROUND(VLOOKUP($P34,[1]age!$A$2:$M$457,4,FALSE),1)</f>
        <v>14.5</v>
      </c>
      <c r="U34" s="1">
        <f>ROUND(VLOOKUP($P34,[1]age!$A$2:$M$457,5,FALSE),1)</f>
        <v>15.4</v>
      </c>
      <c r="V34" s="1">
        <f>ROUND(VLOOKUP($P34,[1]age!$A$2:$M$457,6,FALSE),1)</f>
        <v>23.3</v>
      </c>
      <c r="W34" s="1">
        <f>ROUND(VLOOKUP($P34,[1]age!$A$2:$M$457,7,FALSE),1)</f>
        <v>25</v>
      </c>
      <c r="X34" s="1">
        <f>ROUND(VLOOKUP($P34,[1]age!$A$2:$M$457,8,FALSE),1)</f>
        <v>110.2</v>
      </c>
      <c r="Y34" s="1">
        <f>ROUND(VLOOKUP($P34,[1]age!$A$2:$M$457,9,FALSE),1)</f>
        <v>4.4000000000000004</v>
      </c>
      <c r="Z34" s="1">
        <f>ROUND(VLOOKUP($P34,[1]age!$A$2:$M$457,10,FALSE),1)</f>
        <v>101.4</v>
      </c>
      <c r="AA34" s="1">
        <f>ROUND(VLOOKUP($P34,[1]age!$A$2:$M$457,11,FALSE),1)</f>
        <v>103.5</v>
      </c>
      <c r="AB34" s="1">
        <f>ROUND(VLOOKUP($P34,[1]age!$A$2:$M$457,12,FALSE),1)</f>
        <v>116.7</v>
      </c>
      <c r="AC34" s="1">
        <f>ROUND(VLOOKUP($P34,[1]age!$A$2:$M$457,13,FALSE),1)</f>
        <v>118.9</v>
      </c>
      <c r="AD34" s="1">
        <f>ROUND(VLOOKUP($Q34,[1]ht!$A$2:$H$253,2,FALSE),1)</f>
        <v>21.5</v>
      </c>
      <c r="AE34" s="1">
        <f>ROUND(VLOOKUP($Q34,[1]ht!$A$2:$H$253,3,FALSE),1)</f>
        <v>2</v>
      </c>
      <c r="AF34" s="1">
        <f>ROUND(VLOOKUP($Q34,[1]ht!$A$2:$H$253,4,FALSE),1)</f>
        <v>17.399999999999999</v>
      </c>
      <c r="AG34" s="1">
        <f>ROUND(VLOOKUP($Q34,[1]ht!$A$2:$H$253,5,FALSE),1)</f>
        <v>18.2</v>
      </c>
      <c r="AH34" s="1">
        <f>ROUND(VLOOKUP($Q34,[1]ht!$A$2:$H$253,6,FALSE),1)</f>
        <v>24.2</v>
      </c>
      <c r="AI34" s="1">
        <f>ROUND(VLOOKUP($Q34,[1]ht!$A$2:$H$253,7,FALSE),1)</f>
        <v>25.5</v>
      </c>
      <c r="AJ34" s="1">
        <f>ROUND(VLOOKUP($Q34,[1]ht!$A$2:$H$253,8,FALSE),1)</f>
        <v>28.1</v>
      </c>
    </row>
    <row r="35" spans="1:36" ht="23.25">
      <c r="A35" s="5">
        <v>30</v>
      </c>
      <c r="B35" s="133" t="s">
        <v>450</v>
      </c>
      <c r="C35" s="137">
        <v>1940600153169</v>
      </c>
      <c r="D35" s="7" t="s">
        <v>486</v>
      </c>
      <c r="E35" s="8" t="s">
        <v>469</v>
      </c>
      <c r="F35" s="9">
        <v>1</v>
      </c>
      <c r="G35" s="30">
        <f t="shared" si="7"/>
        <v>5</v>
      </c>
      <c r="H35" s="30">
        <f t="shared" si="8"/>
        <v>1</v>
      </c>
      <c r="I35" s="9">
        <v>16</v>
      </c>
      <c r="J35" s="9">
        <v>113</v>
      </c>
      <c r="K35" s="24" t="str">
        <f t="shared" si="0"/>
        <v>น้ำหนักตามเกณฑ์</v>
      </c>
      <c r="L35" s="24" t="str">
        <f t="shared" si="4"/>
        <v>ส่วนสูงตามเกณฑ์</v>
      </c>
      <c r="M35" s="24" t="str">
        <f t="shared" si="1"/>
        <v>ผอม</v>
      </c>
      <c r="N35" s="10" t="str">
        <f>[1]Profile!$B$2</f>
        <v>700101-1</v>
      </c>
      <c r="O35" s="11" t="e">
        <f>#REF!</f>
        <v>#REF!</v>
      </c>
      <c r="P35" s="1" t="str">
        <f t="shared" si="2"/>
        <v>161</v>
      </c>
      <c r="Q35" s="1" t="str">
        <f t="shared" si="3"/>
        <v>1113</v>
      </c>
      <c r="R35" s="1">
        <f>ROUND(VLOOKUP($P35,[1]age!$A$2:$M$457,2,FALSE),1)</f>
        <v>19.399999999999999</v>
      </c>
      <c r="S35" s="1">
        <f>ROUND(VLOOKUP($P35,[1]age!$A$2:$M$457,3,FALSE),1)</f>
        <v>2.6</v>
      </c>
      <c r="T35" s="1">
        <f>ROUND(VLOOKUP($P35,[1]age!$A$2:$M$457,4,FALSE),1)</f>
        <v>14.2</v>
      </c>
      <c r="U35" s="1">
        <f>ROUND(VLOOKUP($P35,[1]age!$A$2:$M$457,5,FALSE),1)</f>
        <v>15.1</v>
      </c>
      <c r="V35" s="1">
        <f>ROUND(VLOOKUP($P35,[1]age!$A$2:$M$457,6,FALSE),1)</f>
        <v>22.9</v>
      </c>
      <c r="W35" s="1">
        <f>ROUND(VLOOKUP($P35,[1]age!$A$2:$M$457,7,FALSE),1)</f>
        <v>24.5</v>
      </c>
      <c r="X35" s="1">
        <f>ROUND(VLOOKUP($P35,[1]age!$A$2:$M$457,8,FALSE),1)</f>
        <v>109.1</v>
      </c>
      <c r="Y35" s="1">
        <f>ROUND(VLOOKUP($P35,[1]age!$A$2:$M$457,9,FALSE),1)</f>
        <v>4.4000000000000004</v>
      </c>
      <c r="Z35" s="1">
        <f>ROUND(VLOOKUP($P35,[1]age!$A$2:$M$457,10,FALSE),1)</f>
        <v>100.4</v>
      </c>
      <c r="AA35" s="1">
        <f>ROUND(VLOOKUP($P35,[1]age!$A$2:$M$457,11,FALSE),1)</f>
        <v>102.5</v>
      </c>
      <c r="AB35" s="1">
        <f>ROUND(VLOOKUP($P35,[1]age!$A$2:$M$457,12,FALSE),1)</f>
        <v>115.6</v>
      </c>
      <c r="AC35" s="1">
        <f>ROUND(VLOOKUP($P35,[1]age!$A$2:$M$457,13,FALSE),1)</f>
        <v>117.8</v>
      </c>
      <c r="AD35" s="1">
        <f>ROUND(VLOOKUP($Q35,[1]ht!$A$2:$H$253,2,FALSE),1)</f>
        <v>20.3</v>
      </c>
      <c r="AE35" s="1">
        <f>ROUND(VLOOKUP($Q35,[1]ht!$A$2:$H$253,3,FALSE),1)</f>
        <v>1.9</v>
      </c>
      <c r="AF35" s="1">
        <f>ROUND(VLOOKUP($Q35,[1]ht!$A$2:$H$253,4,FALSE),1)</f>
        <v>16.5</v>
      </c>
      <c r="AG35" s="1">
        <f>ROUND(VLOOKUP($Q35,[1]ht!$A$2:$H$253,5,FALSE),1)</f>
        <v>17.2</v>
      </c>
      <c r="AH35" s="1">
        <f>ROUND(VLOOKUP($Q35,[1]ht!$A$2:$H$253,6,FALSE),1)</f>
        <v>22.8</v>
      </c>
      <c r="AI35" s="1">
        <f>ROUND(VLOOKUP($Q35,[1]ht!$A$2:$H$253,7,FALSE),1)</f>
        <v>24</v>
      </c>
      <c r="AJ35" s="1">
        <f>ROUND(VLOOKUP($Q35,[1]ht!$A$2:$H$253,8,FALSE),1)</f>
        <v>26.3</v>
      </c>
    </row>
    <row r="36" spans="1:36" ht="23.25">
      <c r="A36" s="5">
        <v>31</v>
      </c>
      <c r="B36" s="133" t="s">
        <v>451</v>
      </c>
      <c r="C36" s="137">
        <v>1959300106228</v>
      </c>
      <c r="D36" s="7" t="s">
        <v>491</v>
      </c>
      <c r="E36" s="8" t="s">
        <v>469</v>
      </c>
      <c r="F36" s="9">
        <v>1</v>
      </c>
      <c r="G36" s="30">
        <f t="shared" si="7"/>
        <v>5</v>
      </c>
      <c r="H36" s="30">
        <f t="shared" si="8"/>
        <v>3</v>
      </c>
      <c r="I36" s="9">
        <v>17</v>
      </c>
      <c r="J36" s="9">
        <v>116</v>
      </c>
      <c r="K36" s="24" t="str">
        <f t="shared" si="0"/>
        <v>น้ำหนักตามเกณฑ์</v>
      </c>
      <c r="L36" s="24" t="str">
        <f t="shared" si="4"/>
        <v>ส่วนสูงตามเกณฑ์</v>
      </c>
      <c r="M36" s="24" t="str">
        <f t="shared" si="1"/>
        <v>ผอม</v>
      </c>
      <c r="N36" s="10" t="str">
        <f>[1]Profile!$B$2</f>
        <v>700101-1</v>
      </c>
      <c r="O36" s="11" t="e">
        <f>#REF!</f>
        <v>#REF!</v>
      </c>
      <c r="P36" s="1" t="str">
        <f t="shared" si="2"/>
        <v>163</v>
      </c>
      <c r="Q36" s="1" t="str">
        <f t="shared" si="3"/>
        <v>1116</v>
      </c>
      <c r="R36" s="1">
        <f>ROUND(VLOOKUP($P36,[1]age!$A$2:$M$457,2,FALSE),1)</f>
        <v>19.8</v>
      </c>
      <c r="S36" s="1">
        <f>ROUND(VLOOKUP($P36,[1]age!$A$2:$M$457,3,FALSE),1)</f>
        <v>2.6</v>
      </c>
      <c r="T36" s="1">
        <f>ROUND(VLOOKUP($P36,[1]age!$A$2:$M$457,4,FALSE),1)</f>
        <v>14.5</v>
      </c>
      <c r="U36" s="1">
        <f>ROUND(VLOOKUP($P36,[1]age!$A$2:$M$457,5,FALSE),1)</f>
        <v>15.4</v>
      </c>
      <c r="V36" s="1">
        <f>ROUND(VLOOKUP($P36,[1]age!$A$2:$M$457,6,FALSE),1)</f>
        <v>23.3</v>
      </c>
      <c r="W36" s="1">
        <f>ROUND(VLOOKUP($P36,[1]age!$A$2:$M$457,7,FALSE),1)</f>
        <v>25</v>
      </c>
      <c r="X36" s="1">
        <f>ROUND(VLOOKUP($P36,[1]age!$A$2:$M$457,8,FALSE),1)</f>
        <v>110.2</v>
      </c>
      <c r="Y36" s="1">
        <f>ROUND(VLOOKUP($P36,[1]age!$A$2:$M$457,9,FALSE),1)</f>
        <v>4.4000000000000004</v>
      </c>
      <c r="Z36" s="1">
        <f>ROUND(VLOOKUP($P36,[1]age!$A$2:$M$457,10,FALSE),1)</f>
        <v>101.4</v>
      </c>
      <c r="AA36" s="1">
        <f>ROUND(VLOOKUP($P36,[1]age!$A$2:$M$457,11,FALSE),1)</f>
        <v>103.5</v>
      </c>
      <c r="AB36" s="1">
        <f>ROUND(VLOOKUP($P36,[1]age!$A$2:$M$457,12,FALSE),1)</f>
        <v>116.7</v>
      </c>
      <c r="AC36" s="1">
        <f>ROUND(VLOOKUP($P36,[1]age!$A$2:$M$457,13,FALSE),1)</f>
        <v>118.9</v>
      </c>
      <c r="AD36" s="1">
        <f>ROUND(VLOOKUP($Q36,[1]ht!$A$2:$H$253,2,FALSE),1)</f>
        <v>21.5</v>
      </c>
      <c r="AE36" s="1">
        <f>ROUND(VLOOKUP($Q36,[1]ht!$A$2:$H$253,3,FALSE),1)</f>
        <v>2</v>
      </c>
      <c r="AF36" s="1">
        <f>ROUND(VLOOKUP($Q36,[1]ht!$A$2:$H$253,4,FALSE),1)</f>
        <v>17.399999999999999</v>
      </c>
      <c r="AG36" s="1">
        <f>ROUND(VLOOKUP($Q36,[1]ht!$A$2:$H$253,5,FALSE),1)</f>
        <v>18.2</v>
      </c>
      <c r="AH36" s="1">
        <f>ROUND(VLOOKUP($Q36,[1]ht!$A$2:$H$253,6,FALSE),1)</f>
        <v>24.2</v>
      </c>
      <c r="AI36" s="1">
        <f>ROUND(VLOOKUP($Q36,[1]ht!$A$2:$H$253,7,FALSE),1)</f>
        <v>25.5</v>
      </c>
      <c r="AJ36" s="1">
        <f>ROUND(VLOOKUP($Q36,[1]ht!$A$2:$H$253,8,FALSE),1)</f>
        <v>28.1</v>
      </c>
    </row>
    <row r="37" spans="1:36">
      <c r="A37" s="5">
        <v>32</v>
      </c>
      <c r="B37" s="6"/>
      <c r="C37" s="6"/>
      <c r="D37" s="8"/>
      <c r="E37" s="8"/>
      <c r="F37" s="9"/>
      <c r="G37" s="31"/>
      <c r="H37" s="31"/>
      <c r="I37" s="9"/>
      <c r="J37" s="9"/>
      <c r="K37" s="24" t="str">
        <f t="shared" si="0"/>
        <v/>
      </c>
      <c r="L37" s="24" t="str">
        <f t="shared" si="4"/>
        <v/>
      </c>
      <c r="M37" s="24" t="str">
        <f t="shared" si="1"/>
        <v/>
      </c>
      <c r="N37" s="10" t="str">
        <f>[1]Profile!$B$2</f>
        <v>700101-1</v>
      </c>
      <c r="O37" s="11" t="e">
        <f>#REF!</f>
        <v>#REF!</v>
      </c>
      <c r="P37" s="1" t="str">
        <f t="shared" si="2"/>
        <v>0</v>
      </c>
      <c r="Q37" s="1" t="str">
        <f t="shared" si="3"/>
        <v>0</v>
      </c>
      <c r="R37" s="1" t="e">
        <f>ROUND(VLOOKUP($P37,[1]age!$A$2:$M$457,2,FALSE),1)</f>
        <v>#N/A</v>
      </c>
      <c r="S37" s="1" t="e">
        <f>ROUND(VLOOKUP($P37,[1]age!$A$2:$M$457,3,FALSE),1)</f>
        <v>#N/A</v>
      </c>
      <c r="T37" s="1" t="e">
        <f>ROUND(VLOOKUP($P37,[1]age!$A$2:$M$457,4,FALSE),1)</f>
        <v>#N/A</v>
      </c>
      <c r="U37" s="1" t="e">
        <f>ROUND(VLOOKUP($P37,[1]age!$A$2:$M$457,5,FALSE),1)</f>
        <v>#N/A</v>
      </c>
      <c r="V37" s="1" t="e">
        <f>ROUND(VLOOKUP($P37,[1]age!$A$2:$M$457,6,FALSE),1)</f>
        <v>#N/A</v>
      </c>
      <c r="W37" s="1" t="e">
        <f>ROUND(VLOOKUP($P37,[1]age!$A$2:$M$457,7,FALSE),1)</f>
        <v>#N/A</v>
      </c>
      <c r="X37" s="1" t="e">
        <f>ROUND(VLOOKUP($P37,[1]age!$A$2:$M$457,8,FALSE),1)</f>
        <v>#N/A</v>
      </c>
      <c r="Y37" s="1" t="e">
        <f>ROUND(VLOOKUP($P37,[1]age!$A$2:$M$457,9,FALSE),1)</f>
        <v>#N/A</v>
      </c>
      <c r="Z37" s="1" t="e">
        <f>ROUND(VLOOKUP($P37,[1]age!$A$2:$M$457,10,FALSE),1)</f>
        <v>#N/A</v>
      </c>
      <c r="AA37" s="1" t="e">
        <f>ROUND(VLOOKUP($P37,[1]age!$A$2:$M$457,11,FALSE),1)</f>
        <v>#N/A</v>
      </c>
      <c r="AB37" s="1" t="e">
        <f>ROUND(VLOOKUP($P37,[1]age!$A$2:$M$457,12,FALSE),1)</f>
        <v>#N/A</v>
      </c>
      <c r="AC37" s="1" t="e">
        <f>ROUND(VLOOKUP($P37,[1]age!$A$2:$M$457,13,FALSE),1)</f>
        <v>#N/A</v>
      </c>
      <c r="AD37" s="1" t="e">
        <f>ROUND(VLOOKUP($Q37,[1]ht!$A$2:$H$253,2,FALSE),1)</f>
        <v>#N/A</v>
      </c>
      <c r="AE37" s="1" t="e">
        <f>ROUND(VLOOKUP($Q37,[1]ht!$A$2:$H$253,3,FALSE),1)</f>
        <v>#N/A</v>
      </c>
      <c r="AF37" s="1" t="e">
        <f>ROUND(VLOOKUP($Q37,[1]ht!$A$2:$H$253,4,FALSE),1)</f>
        <v>#N/A</v>
      </c>
      <c r="AG37" s="1" t="e">
        <f>ROUND(VLOOKUP($Q37,[1]ht!$A$2:$H$253,5,FALSE),1)</f>
        <v>#N/A</v>
      </c>
      <c r="AH37" s="1" t="e">
        <f>ROUND(VLOOKUP($Q37,[1]ht!$A$2:$H$253,6,FALSE),1)</f>
        <v>#N/A</v>
      </c>
      <c r="AI37" s="1" t="e">
        <f>ROUND(VLOOKUP($Q37,[1]ht!$A$2:$H$253,7,FALSE),1)</f>
        <v>#N/A</v>
      </c>
      <c r="AJ37" s="1" t="e">
        <f>ROUND(VLOOKUP($Q37,[1]ht!$A$2:$H$253,8,FALSE),1)</f>
        <v>#N/A</v>
      </c>
    </row>
    <row r="38" spans="1:36">
      <c r="A38" s="5">
        <v>33</v>
      </c>
      <c r="B38" s="6"/>
      <c r="C38" s="6"/>
      <c r="D38" s="8"/>
      <c r="E38" s="12"/>
      <c r="F38" s="9"/>
      <c r="G38" s="31"/>
      <c r="H38" s="31"/>
      <c r="I38" s="9"/>
      <c r="J38" s="9"/>
      <c r="K38" s="24" t="str">
        <f t="shared" si="0"/>
        <v/>
      </c>
      <c r="L38" s="24" t="str">
        <f t="shared" si="4"/>
        <v/>
      </c>
      <c r="M38" s="24" t="str">
        <f t="shared" si="1"/>
        <v/>
      </c>
      <c r="N38" s="10" t="str">
        <f>[1]Profile!$B$2</f>
        <v>700101-1</v>
      </c>
      <c r="O38" s="11" t="e">
        <f>#REF!</f>
        <v>#REF!</v>
      </c>
      <c r="P38" s="1" t="str">
        <f t="shared" si="2"/>
        <v>0</v>
      </c>
      <c r="Q38" s="1" t="str">
        <f t="shared" si="3"/>
        <v>0</v>
      </c>
      <c r="R38" s="1" t="e">
        <f>ROUND(VLOOKUP($P38,[1]age!$A$2:$M$457,2,FALSE),1)</f>
        <v>#N/A</v>
      </c>
      <c r="S38" s="1" t="e">
        <f>ROUND(VLOOKUP($P38,[1]age!$A$2:$M$457,3,FALSE),1)</f>
        <v>#N/A</v>
      </c>
      <c r="T38" s="1" t="e">
        <f>ROUND(VLOOKUP($P38,[1]age!$A$2:$M$457,4,FALSE),1)</f>
        <v>#N/A</v>
      </c>
      <c r="U38" s="1" t="e">
        <f>ROUND(VLOOKUP($P38,[1]age!$A$2:$M$457,5,FALSE),1)</f>
        <v>#N/A</v>
      </c>
      <c r="V38" s="1" t="e">
        <f>ROUND(VLOOKUP($P38,[1]age!$A$2:$M$457,6,FALSE),1)</f>
        <v>#N/A</v>
      </c>
      <c r="W38" s="1" t="e">
        <f>ROUND(VLOOKUP($P38,[1]age!$A$2:$M$457,7,FALSE),1)</f>
        <v>#N/A</v>
      </c>
      <c r="X38" s="1" t="e">
        <f>ROUND(VLOOKUP($P38,[1]age!$A$2:$M$457,8,FALSE),1)</f>
        <v>#N/A</v>
      </c>
      <c r="Y38" s="1" t="e">
        <f>ROUND(VLOOKUP($P38,[1]age!$A$2:$M$457,9,FALSE),1)</f>
        <v>#N/A</v>
      </c>
      <c r="Z38" s="1" t="e">
        <f>ROUND(VLOOKUP($P38,[1]age!$A$2:$M$457,10,FALSE),1)</f>
        <v>#N/A</v>
      </c>
      <c r="AA38" s="1" t="e">
        <f>ROUND(VLOOKUP($P38,[1]age!$A$2:$M$457,11,FALSE),1)</f>
        <v>#N/A</v>
      </c>
      <c r="AB38" s="1" t="e">
        <f>ROUND(VLOOKUP($P38,[1]age!$A$2:$M$457,12,FALSE),1)</f>
        <v>#N/A</v>
      </c>
      <c r="AC38" s="1" t="e">
        <f>ROUND(VLOOKUP($P38,[1]age!$A$2:$M$457,13,FALSE),1)</f>
        <v>#N/A</v>
      </c>
      <c r="AD38" s="1" t="e">
        <f>ROUND(VLOOKUP($Q38,[1]ht!$A$2:$H$253,2,FALSE),1)</f>
        <v>#N/A</v>
      </c>
      <c r="AE38" s="1" t="e">
        <f>ROUND(VLOOKUP($Q38,[1]ht!$A$2:$H$253,3,FALSE),1)</f>
        <v>#N/A</v>
      </c>
      <c r="AF38" s="1" t="e">
        <f>ROUND(VLOOKUP($Q38,[1]ht!$A$2:$H$253,4,FALSE),1)</f>
        <v>#N/A</v>
      </c>
      <c r="AG38" s="1" t="e">
        <f>ROUND(VLOOKUP($Q38,[1]ht!$A$2:$H$253,5,FALSE),1)</f>
        <v>#N/A</v>
      </c>
      <c r="AH38" s="1" t="e">
        <f>ROUND(VLOOKUP($Q38,[1]ht!$A$2:$H$253,6,FALSE),1)</f>
        <v>#N/A</v>
      </c>
      <c r="AI38" s="1" t="e">
        <f>ROUND(VLOOKUP($Q38,[1]ht!$A$2:$H$253,7,FALSE),1)</f>
        <v>#N/A</v>
      </c>
      <c r="AJ38" s="1" t="e">
        <f>ROUND(VLOOKUP($Q38,[1]ht!$A$2:$H$253,8,FALSE),1)</f>
        <v>#N/A</v>
      </c>
    </row>
    <row r="39" spans="1:36">
      <c r="A39" s="5">
        <v>34</v>
      </c>
      <c r="B39" s="6"/>
      <c r="C39" s="6"/>
      <c r="D39" s="8"/>
      <c r="E39" s="12"/>
      <c r="F39" s="9"/>
      <c r="G39" s="31"/>
      <c r="H39" s="31"/>
      <c r="I39" s="9"/>
      <c r="J39" s="9"/>
      <c r="K39" s="24" t="str">
        <f t="shared" si="0"/>
        <v/>
      </c>
      <c r="L39" s="24" t="str">
        <f t="shared" si="4"/>
        <v/>
      </c>
      <c r="M39" s="24" t="str">
        <f t="shared" si="1"/>
        <v/>
      </c>
      <c r="N39" s="10" t="str">
        <f>[1]Profile!$B$2</f>
        <v>700101-1</v>
      </c>
      <c r="O39" s="11" t="e">
        <f>#REF!</f>
        <v>#REF!</v>
      </c>
      <c r="P39" s="1" t="str">
        <f t="shared" si="2"/>
        <v>0</v>
      </c>
      <c r="Q39" s="1" t="str">
        <f t="shared" si="3"/>
        <v>0</v>
      </c>
      <c r="R39" s="1" t="e">
        <f>ROUND(VLOOKUP($P39,[1]age!$A$2:$M$457,2,FALSE),1)</f>
        <v>#N/A</v>
      </c>
      <c r="S39" s="1" t="e">
        <f>ROUND(VLOOKUP($P39,[1]age!$A$2:$M$457,3,FALSE),1)</f>
        <v>#N/A</v>
      </c>
      <c r="T39" s="1" t="e">
        <f>ROUND(VLOOKUP($P39,[1]age!$A$2:$M$457,4,FALSE),1)</f>
        <v>#N/A</v>
      </c>
      <c r="U39" s="1" t="e">
        <f>ROUND(VLOOKUP($P39,[1]age!$A$2:$M$457,5,FALSE),1)</f>
        <v>#N/A</v>
      </c>
      <c r="V39" s="1" t="e">
        <f>ROUND(VLOOKUP($P39,[1]age!$A$2:$M$457,6,FALSE),1)</f>
        <v>#N/A</v>
      </c>
      <c r="W39" s="1" t="e">
        <f>ROUND(VLOOKUP($P39,[1]age!$A$2:$M$457,7,FALSE),1)</f>
        <v>#N/A</v>
      </c>
      <c r="X39" s="1" t="e">
        <f>ROUND(VLOOKUP($P39,[1]age!$A$2:$M$457,8,FALSE),1)</f>
        <v>#N/A</v>
      </c>
      <c r="Y39" s="1" t="e">
        <f>ROUND(VLOOKUP($P39,[1]age!$A$2:$M$457,9,FALSE),1)</f>
        <v>#N/A</v>
      </c>
      <c r="Z39" s="1" t="e">
        <f>ROUND(VLOOKUP($P39,[1]age!$A$2:$M$457,10,FALSE),1)</f>
        <v>#N/A</v>
      </c>
      <c r="AA39" s="1" t="e">
        <f>ROUND(VLOOKUP($P39,[1]age!$A$2:$M$457,11,FALSE),1)</f>
        <v>#N/A</v>
      </c>
      <c r="AB39" s="1" t="e">
        <f>ROUND(VLOOKUP($P39,[1]age!$A$2:$M$457,12,FALSE),1)</f>
        <v>#N/A</v>
      </c>
      <c r="AC39" s="1" t="e">
        <f>ROUND(VLOOKUP($P39,[1]age!$A$2:$M$457,13,FALSE),1)</f>
        <v>#N/A</v>
      </c>
      <c r="AD39" s="1" t="e">
        <f>ROUND(VLOOKUP($Q39,[1]ht!$A$2:$H$253,2,FALSE),1)</f>
        <v>#N/A</v>
      </c>
      <c r="AE39" s="1" t="e">
        <f>ROUND(VLOOKUP($Q39,[1]ht!$A$2:$H$253,3,FALSE),1)</f>
        <v>#N/A</v>
      </c>
      <c r="AF39" s="1" t="e">
        <f>ROUND(VLOOKUP($Q39,[1]ht!$A$2:$H$253,4,FALSE),1)</f>
        <v>#N/A</v>
      </c>
      <c r="AG39" s="1" t="e">
        <f>ROUND(VLOOKUP($Q39,[1]ht!$A$2:$H$253,5,FALSE),1)</f>
        <v>#N/A</v>
      </c>
      <c r="AH39" s="1" t="e">
        <f>ROUND(VLOOKUP($Q39,[1]ht!$A$2:$H$253,6,FALSE),1)</f>
        <v>#N/A</v>
      </c>
      <c r="AI39" s="1" t="e">
        <f>ROUND(VLOOKUP($Q39,[1]ht!$A$2:$H$253,7,FALSE),1)</f>
        <v>#N/A</v>
      </c>
      <c r="AJ39" s="1" t="e">
        <f>ROUND(VLOOKUP($Q39,[1]ht!$A$2:$H$253,8,FALSE),1)</f>
        <v>#N/A</v>
      </c>
    </row>
    <row r="40" spans="1:36">
      <c r="A40" s="5">
        <v>35</v>
      </c>
      <c r="B40" s="6"/>
      <c r="C40" s="6"/>
      <c r="D40" s="8"/>
      <c r="E40" s="12"/>
      <c r="F40" s="9"/>
      <c r="G40" s="31"/>
      <c r="H40" s="31"/>
      <c r="I40" s="9"/>
      <c r="J40" s="9"/>
      <c r="K40" s="24" t="str">
        <f t="shared" si="0"/>
        <v/>
      </c>
      <c r="L40" s="24" t="str">
        <f t="shared" si="4"/>
        <v/>
      </c>
      <c r="M40" s="24" t="str">
        <f t="shared" si="1"/>
        <v/>
      </c>
      <c r="N40" s="10" t="str">
        <f>[1]Profile!$B$2</f>
        <v>700101-1</v>
      </c>
      <c r="O40" s="11" t="e">
        <f>#REF!</f>
        <v>#REF!</v>
      </c>
      <c r="P40" s="1" t="str">
        <f t="shared" si="2"/>
        <v>0</v>
      </c>
      <c r="Q40" s="1" t="str">
        <f t="shared" si="3"/>
        <v>0</v>
      </c>
      <c r="R40" s="1" t="e">
        <f>ROUND(VLOOKUP($P40,[1]age!$A$2:$M$457,2,FALSE),1)</f>
        <v>#N/A</v>
      </c>
      <c r="S40" s="1" t="e">
        <f>ROUND(VLOOKUP($P40,[1]age!$A$2:$M$457,3,FALSE),1)</f>
        <v>#N/A</v>
      </c>
      <c r="T40" s="1" t="e">
        <f>ROUND(VLOOKUP($P40,[1]age!$A$2:$M$457,4,FALSE),1)</f>
        <v>#N/A</v>
      </c>
      <c r="U40" s="1" t="e">
        <f>ROUND(VLOOKUP($P40,[1]age!$A$2:$M$457,5,FALSE),1)</f>
        <v>#N/A</v>
      </c>
      <c r="V40" s="1" t="e">
        <f>ROUND(VLOOKUP($P40,[1]age!$A$2:$M$457,6,FALSE),1)</f>
        <v>#N/A</v>
      </c>
      <c r="W40" s="1" t="e">
        <f>ROUND(VLOOKUP($P40,[1]age!$A$2:$M$457,7,FALSE),1)</f>
        <v>#N/A</v>
      </c>
      <c r="X40" s="1" t="e">
        <f>ROUND(VLOOKUP($P40,[1]age!$A$2:$M$457,8,FALSE),1)</f>
        <v>#N/A</v>
      </c>
      <c r="Y40" s="1" t="e">
        <f>ROUND(VLOOKUP($P40,[1]age!$A$2:$M$457,9,FALSE),1)</f>
        <v>#N/A</v>
      </c>
      <c r="Z40" s="1" t="e">
        <f>ROUND(VLOOKUP($P40,[1]age!$A$2:$M$457,10,FALSE),1)</f>
        <v>#N/A</v>
      </c>
      <c r="AA40" s="1" t="e">
        <f>ROUND(VLOOKUP($P40,[1]age!$A$2:$M$457,11,FALSE),1)</f>
        <v>#N/A</v>
      </c>
      <c r="AB40" s="1" t="e">
        <f>ROUND(VLOOKUP($P40,[1]age!$A$2:$M$457,12,FALSE),1)</f>
        <v>#N/A</v>
      </c>
      <c r="AC40" s="1" t="e">
        <f>ROUND(VLOOKUP($P40,[1]age!$A$2:$M$457,13,FALSE),1)</f>
        <v>#N/A</v>
      </c>
      <c r="AD40" s="1" t="e">
        <f>ROUND(VLOOKUP($Q40,[1]ht!$A$2:$H$253,2,FALSE),1)</f>
        <v>#N/A</v>
      </c>
      <c r="AE40" s="1" t="e">
        <f>ROUND(VLOOKUP($Q40,[1]ht!$A$2:$H$253,3,FALSE),1)</f>
        <v>#N/A</v>
      </c>
      <c r="AF40" s="1" t="e">
        <f>ROUND(VLOOKUP($Q40,[1]ht!$A$2:$H$253,4,FALSE),1)</f>
        <v>#N/A</v>
      </c>
      <c r="AG40" s="1" t="e">
        <f>ROUND(VLOOKUP($Q40,[1]ht!$A$2:$H$253,5,FALSE),1)</f>
        <v>#N/A</v>
      </c>
      <c r="AH40" s="1" t="e">
        <f>ROUND(VLOOKUP($Q40,[1]ht!$A$2:$H$253,6,FALSE),1)</f>
        <v>#N/A</v>
      </c>
      <c r="AI40" s="1" t="e">
        <f>ROUND(VLOOKUP($Q40,[1]ht!$A$2:$H$253,7,FALSE),1)</f>
        <v>#N/A</v>
      </c>
      <c r="AJ40" s="1" t="e">
        <f>ROUND(VLOOKUP($Q40,[1]ht!$A$2:$H$253,8,FALSE),1)</f>
        <v>#N/A</v>
      </c>
    </row>
    <row r="41" spans="1:36">
      <c r="A41" s="5">
        <v>36</v>
      </c>
      <c r="B41" s="6"/>
      <c r="C41" s="6"/>
      <c r="D41" s="8"/>
      <c r="E41" s="12"/>
      <c r="F41" s="9"/>
      <c r="G41" s="31"/>
      <c r="H41" s="31"/>
      <c r="I41" s="9"/>
      <c r="J41" s="9"/>
      <c r="K41" s="24" t="str">
        <f t="shared" si="0"/>
        <v/>
      </c>
      <c r="L41" s="24" t="str">
        <f t="shared" si="4"/>
        <v/>
      </c>
      <c r="M41" s="24" t="str">
        <f t="shared" si="1"/>
        <v/>
      </c>
      <c r="N41" s="10" t="str">
        <f>[1]Profile!$B$2</f>
        <v>700101-1</v>
      </c>
      <c r="O41" s="11" t="e">
        <f>#REF!</f>
        <v>#REF!</v>
      </c>
      <c r="P41" s="1" t="str">
        <f t="shared" si="2"/>
        <v>0</v>
      </c>
      <c r="Q41" s="1" t="str">
        <f t="shared" si="3"/>
        <v>0</v>
      </c>
      <c r="R41" s="1" t="e">
        <f>ROUND(VLOOKUP($P41,[1]age!$A$2:$M$457,2,FALSE),1)</f>
        <v>#N/A</v>
      </c>
      <c r="S41" s="1" t="e">
        <f>ROUND(VLOOKUP($P41,[1]age!$A$2:$M$457,3,FALSE),1)</f>
        <v>#N/A</v>
      </c>
      <c r="T41" s="1" t="e">
        <f>ROUND(VLOOKUP($P41,[1]age!$A$2:$M$457,4,FALSE),1)</f>
        <v>#N/A</v>
      </c>
      <c r="U41" s="1" t="e">
        <f>ROUND(VLOOKUP($P41,[1]age!$A$2:$M$457,5,FALSE),1)</f>
        <v>#N/A</v>
      </c>
      <c r="V41" s="1" t="e">
        <f>ROUND(VLOOKUP($P41,[1]age!$A$2:$M$457,6,FALSE),1)</f>
        <v>#N/A</v>
      </c>
      <c r="W41" s="1" t="e">
        <f>ROUND(VLOOKUP($P41,[1]age!$A$2:$M$457,7,FALSE),1)</f>
        <v>#N/A</v>
      </c>
      <c r="X41" s="1" t="e">
        <f>ROUND(VLOOKUP($P41,[1]age!$A$2:$M$457,8,FALSE),1)</f>
        <v>#N/A</v>
      </c>
      <c r="Y41" s="1" t="e">
        <f>ROUND(VLOOKUP($P41,[1]age!$A$2:$M$457,9,FALSE),1)</f>
        <v>#N/A</v>
      </c>
      <c r="Z41" s="1" t="e">
        <f>ROUND(VLOOKUP($P41,[1]age!$A$2:$M$457,10,FALSE),1)</f>
        <v>#N/A</v>
      </c>
      <c r="AA41" s="1" t="e">
        <f>ROUND(VLOOKUP($P41,[1]age!$A$2:$M$457,11,FALSE),1)</f>
        <v>#N/A</v>
      </c>
      <c r="AB41" s="1" t="e">
        <f>ROUND(VLOOKUP($P41,[1]age!$A$2:$M$457,12,FALSE),1)</f>
        <v>#N/A</v>
      </c>
      <c r="AC41" s="1" t="e">
        <f>ROUND(VLOOKUP($P41,[1]age!$A$2:$M$457,13,FALSE),1)</f>
        <v>#N/A</v>
      </c>
      <c r="AD41" s="1" t="e">
        <f>ROUND(VLOOKUP($Q41,[1]ht!$A$2:$H$253,2,FALSE),1)</f>
        <v>#N/A</v>
      </c>
      <c r="AE41" s="1" t="e">
        <f>ROUND(VLOOKUP($Q41,[1]ht!$A$2:$H$253,3,FALSE),1)</f>
        <v>#N/A</v>
      </c>
      <c r="AF41" s="1" t="e">
        <f>ROUND(VLOOKUP($Q41,[1]ht!$A$2:$H$253,4,FALSE),1)</f>
        <v>#N/A</v>
      </c>
      <c r="AG41" s="1" t="e">
        <f>ROUND(VLOOKUP($Q41,[1]ht!$A$2:$H$253,5,FALSE),1)</f>
        <v>#N/A</v>
      </c>
      <c r="AH41" s="1" t="e">
        <f>ROUND(VLOOKUP($Q41,[1]ht!$A$2:$H$253,6,FALSE),1)</f>
        <v>#N/A</v>
      </c>
      <c r="AI41" s="1" t="e">
        <f>ROUND(VLOOKUP($Q41,[1]ht!$A$2:$H$253,7,FALSE),1)</f>
        <v>#N/A</v>
      </c>
      <c r="AJ41" s="1" t="e">
        <f>ROUND(VLOOKUP($Q41,[1]ht!$A$2:$H$253,8,FALSE),1)</f>
        <v>#N/A</v>
      </c>
    </row>
    <row r="42" spans="1:36">
      <c r="A42" s="5">
        <v>37</v>
      </c>
      <c r="B42" s="6"/>
      <c r="C42" s="6"/>
      <c r="D42" s="8"/>
      <c r="E42" s="12"/>
      <c r="F42" s="9"/>
      <c r="G42" s="31"/>
      <c r="H42" s="31"/>
      <c r="I42" s="9"/>
      <c r="J42" s="9"/>
      <c r="K42" s="24" t="str">
        <f t="shared" si="0"/>
        <v/>
      </c>
      <c r="L42" s="24" t="str">
        <f t="shared" si="4"/>
        <v/>
      </c>
      <c r="M42" s="24" t="str">
        <f t="shared" si="1"/>
        <v/>
      </c>
      <c r="N42" s="10" t="str">
        <f>[1]Profile!$B$2</f>
        <v>700101-1</v>
      </c>
      <c r="O42" s="11" t="e">
        <f>#REF!</f>
        <v>#REF!</v>
      </c>
      <c r="P42" s="1" t="str">
        <f t="shared" si="2"/>
        <v>0</v>
      </c>
      <c r="Q42" s="1" t="str">
        <f t="shared" si="3"/>
        <v>0</v>
      </c>
      <c r="R42" s="1" t="e">
        <f>ROUND(VLOOKUP($P42,[1]age!$A$2:$M$457,2,FALSE),1)</f>
        <v>#N/A</v>
      </c>
      <c r="S42" s="1" t="e">
        <f>ROUND(VLOOKUP($P42,[1]age!$A$2:$M$457,3,FALSE),1)</f>
        <v>#N/A</v>
      </c>
      <c r="T42" s="1" t="e">
        <f>ROUND(VLOOKUP($P42,[1]age!$A$2:$M$457,4,FALSE),1)</f>
        <v>#N/A</v>
      </c>
      <c r="U42" s="1" t="e">
        <f>ROUND(VLOOKUP($P42,[1]age!$A$2:$M$457,5,FALSE),1)</f>
        <v>#N/A</v>
      </c>
      <c r="V42" s="1" t="e">
        <f>ROUND(VLOOKUP($P42,[1]age!$A$2:$M$457,6,FALSE),1)</f>
        <v>#N/A</v>
      </c>
      <c r="W42" s="1" t="e">
        <f>ROUND(VLOOKUP($P42,[1]age!$A$2:$M$457,7,FALSE),1)</f>
        <v>#N/A</v>
      </c>
      <c r="X42" s="1" t="e">
        <f>ROUND(VLOOKUP($P42,[1]age!$A$2:$M$457,8,FALSE),1)</f>
        <v>#N/A</v>
      </c>
      <c r="Y42" s="1" t="e">
        <f>ROUND(VLOOKUP($P42,[1]age!$A$2:$M$457,9,FALSE),1)</f>
        <v>#N/A</v>
      </c>
      <c r="Z42" s="1" t="e">
        <f>ROUND(VLOOKUP($P42,[1]age!$A$2:$M$457,10,FALSE),1)</f>
        <v>#N/A</v>
      </c>
      <c r="AA42" s="1" t="e">
        <f>ROUND(VLOOKUP($P42,[1]age!$A$2:$M$457,11,FALSE),1)</f>
        <v>#N/A</v>
      </c>
      <c r="AB42" s="1" t="e">
        <f>ROUND(VLOOKUP($P42,[1]age!$A$2:$M$457,12,FALSE),1)</f>
        <v>#N/A</v>
      </c>
      <c r="AC42" s="1" t="e">
        <f>ROUND(VLOOKUP($P42,[1]age!$A$2:$M$457,13,FALSE),1)</f>
        <v>#N/A</v>
      </c>
      <c r="AD42" s="1" t="e">
        <f>ROUND(VLOOKUP($Q42,[1]ht!$A$2:$H$253,2,FALSE),1)</f>
        <v>#N/A</v>
      </c>
      <c r="AE42" s="1" t="e">
        <f>ROUND(VLOOKUP($Q42,[1]ht!$A$2:$H$253,3,FALSE),1)</f>
        <v>#N/A</v>
      </c>
      <c r="AF42" s="1" t="e">
        <f>ROUND(VLOOKUP($Q42,[1]ht!$A$2:$H$253,4,FALSE),1)</f>
        <v>#N/A</v>
      </c>
      <c r="AG42" s="1" t="e">
        <f>ROUND(VLOOKUP($Q42,[1]ht!$A$2:$H$253,5,FALSE),1)</f>
        <v>#N/A</v>
      </c>
      <c r="AH42" s="1" t="e">
        <f>ROUND(VLOOKUP($Q42,[1]ht!$A$2:$H$253,6,FALSE),1)</f>
        <v>#N/A</v>
      </c>
      <c r="AI42" s="1" t="e">
        <f>ROUND(VLOOKUP($Q42,[1]ht!$A$2:$H$253,7,FALSE),1)</f>
        <v>#N/A</v>
      </c>
      <c r="AJ42" s="1" t="e">
        <f>ROUND(VLOOKUP($Q42,[1]ht!$A$2:$H$253,8,FALSE),1)</f>
        <v>#N/A</v>
      </c>
    </row>
    <row r="43" spans="1:36">
      <c r="A43" s="5">
        <v>38</v>
      </c>
      <c r="B43" s="6"/>
      <c r="C43" s="6"/>
      <c r="D43" s="8"/>
      <c r="E43" s="12"/>
      <c r="F43" s="9"/>
      <c r="G43" s="31"/>
      <c r="H43" s="31"/>
      <c r="I43" s="9"/>
      <c r="J43" s="9"/>
      <c r="K43" s="24" t="str">
        <f t="shared" si="0"/>
        <v/>
      </c>
      <c r="L43" s="24" t="str">
        <f t="shared" si="4"/>
        <v/>
      </c>
      <c r="M43" s="24" t="str">
        <f t="shared" si="1"/>
        <v/>
      </c>
      <c r="N43" s="10" t="str">
        <f>[1]Profile!$B$2</f>
        <v>700101-1</v>
      </c>
      <c r="O43" s="11" t="e">
        <f>#REF!</f>
        <v>#REF!</v>
      </c>
      <c r="P43" s="1" t="str">
        <f t="shared" si="2"/>
        <v>0</v>
      </c>
      <c r="Q43" s="1" t="str">
        <f t="shared" si="3"/>
        <v>0</v>
      </c>
      <c r="R43" s="1" t="e">
        <f>ROUND(VLOOKUP($P43,[1]age!$A$2:$M$457,2,FALSE),1)</f>
        <v>#N/A</v>
      </c>
      <c r="S43" s="1" t="e">
        <f>ROUND(VLOOKUP($P43,[1]age!$A$2:$M$457,3,FALSE),1)</f>
        <v>#N/A</v>
      </c>
      <c r="T43" s="1" t="e">
        <f>ROUND(VLOOKUP($P43,[1]age!$A$2:$M$457,4,FALSE),1)</f>
        <v>#N/A</v>
      </c>
      <c r="U43" s="1" t="e">
        <f>ROUND(VLOOKUP($P43,[1]age!$A$2:$M$457,5,FALSE),1)</f>
        <v>#N/A</v>
      </c>
      <c r="V43" s="1" t="e">
        <f>ROUND(VLOOKUP($P43,[1]age!$A$2:$M$457,6,FALSE),1)</f>
        <v>#N/A</v>
      </c>
      <c r="W43" s="1" t="e">
        <f>ROUND(VLOOKUP($P43,[1]age!$A$2:$M$457,7,FALSE),1)</f>
        <v>#N/A</v>
      </c>
      <c r="X43" s="1" t="e">
        <f>ROUND(VLOOKUP($P43,[1]age!$A$2:$M$457,8,FALSE),1)</f>
        <v>#N/A</v>
      </c>
      <c r="Y43" s="1" t="e">
        <f>ROUND(VLOOKUP($P43,[1]age!$A$2:$M$457,9,FALSE),1)</f>
        <v>#N/A</v>
      </c>
      <c r="Z43" s="1" t="e">
        <f>ROUND(VLOOKUP($P43,[1]age!$A$2:$M$457,10,FALSE),1)</f>
        <v>#N/A</v>
      </c>
      <c r="AA43" s="1" t="e">
        <f>ROUND(VLOOKUP($P43,[1]age!$A$2:$M$457,11,FALSE),1)</f>
        <v>#N/A</v>
      </c>
      <c r="AB43" s="1" t="e">
        <f>ROUND(VLOOKUP($P43,[1]age!$A$2:$M$457,12,FALSE),1)</f>
        <v>#N/A</v>
      </c>
      <c r="AC43" s="1" t="e">
        <f>ROUND(VLOOKUP($P43,[1]age!$A$2:$M$457,13,FALSE),1)</f>
        <v>#N/A</v>
      </c>
      <c r="AD43" s="1" t="e">
        <f>ROUND(VLOOKUP($Q43,[1]ht!$A$2:$H$253,2,FALSE),1)</f>
        <v>#N/A</v>
      </c>
      <c r="AE43" s="1" t="e">
        <f>ROUND(VLOOKUP($Q43,[1]ht!$A$2:$H$253,3,FALSE),1)</f>
        <v>#N/A</v>
      </c>
      <c r="AF43" s="1" t="e">
        <f>ROUND(VLOOKUP($Q43,[1]ht!$A$2:$H$253,4,FALSE),1)</f>
        <v>#N/A</v>
      </c>
      <c r="AG43" s="1" t="e">
        <f>ROUND(VLOOKUP($Q43,[1]ht!$A$2:$H$253,5,FALSE),1)</f>
        <v>#N/A</v>
      </c>
      <c r="AH43" s="1" t="e">
        <f>ROUND(VLOOKUP($Q43,[1]ht!$A$2:$H$253,6,FALSE),1)</f>
        <v>#N/A</v>
      </c>
      <c r="AI43" s="1" t="e">
        <f>ROUND(VLOOKUP($Q43,[1]ht!$A$2:$H$253,7,FALSE),1)</f>
        <v>#N/A</v>
      </c>
      <c r="AJ43" s="1" t="e">
        <f>ROUND(VLOOKUP($Q43,[1]ht!$A$2:$H$253,8,FALSE),1)</f>
        <v>#N/A</v>
      </c>
    </row>
    <row r="44" spans="1:36">
      <c r="A44" s="5">
        <v>39</v>
      </c>
      <c r="B44" s="6"/>
      <c r="C44" s="6"/>
      <c r="D44" s="8"/>
      <c r="E44" s="12"/>
      <c r="F44" s="9"/>
      <c r="G44" s="31"/>
      <c r="H44" s="31"/>
      <c r="I44" s="9"/>
      <c r="J44" s="9"/>
      <c r="K44" s="24" t="str">
        <f t="shared" si="0"/>
        <v/>
      </c>
      <c r="L44" s="24" t="str">
        <f t="shared" si="4"/>
        <v/>
      </c>
      <c r="M44" s="24" t="str">
        <f t="shared" si="1"/>
        <v/>
      </c>
      <c r="N44" s="10" t="str">
        <f>[1]Profile!$B$2</f>
        <v>700101-1</v>
      </c>
      <c r="O44" s="11" t="e">
        <f>#REF!</f>
        <v>#REF!</v>
      </c>
      <c r="P44" s="1" t="str">
        <f t="shared" si="2"/>
        <v>0</v>
      </c>
      <c r="Q44" s="1" t="str">
        <f t="shared" si="3"/>
        <v>0</v>
      </c>
      <c r="R44" s="1" t="e">
        <f>ROUND(VLOOKUP($P44,[1]age!$A$2:$M$457,2,FALSE),1)</f>
        <v>#N/A</v>
      </c>
      <c r="S44" s="1" t="e">
        <f>ROUND(VLOOKUP($P44,[1]age!$A$2:$M$457,3,FALSE),1)</f>
        <v>#N/A</v>
      </c>
      <c r="T44" s="1" t="e">
        <f>ROUND(VLOOKUP($P44,[1]age!$A$2:$M$457,4,FALSE),1)</f>
        <v>#N/A</v>
      </c>
      <c r="U44" s="1" t="e">
        <f>ROUND(VLOOKUP($P44,[1]age!$A$2:$M$457,5,FALSE),1)</f>
        <v>#N/A</v>
      </c>
      <c r="V44" s="1" t="e">
        <f>ROUND(VLOOKUP($P44,[1]age!$A$2:$M$457,6,FALSE),1)</f>
        <v>#N/A</v>
      </c>
      <c r="W44" s="1" t="e">
        <f>ROUND(VLOOKUP($P44,[1]age!$A$2:$M$457,7,FALSE),1)</f>
        <v>#N/A</v>
      </c>
      <c r="X44" s="1" t="e">
        <f>ROUND(VLOOKUP($P44,[1]age!$A$2:$M$457,8,FALSE),1)</f>
        <v>#N/A</v>
      </c>
      <c r="Y44" s="1" t="e">
        <f>ROUND(VLOOKUP($P44,[1]age!$A$2:$M$457,9,FALSE),1)</f>
        <v>#N/A</v>
      </c>
      <c r="Z44" s="1" t="e">
        <f>ROUND(VLOOKUP($P44,[1]age!$A$2:$M$457,10,FALSE),1)</f>
        <v>#N/A</v>
      </c>
      <c r="AA44" s="1" t="e">
        <f>ROUND(VLOOKUP($P44,[1]age!$A$2:$M$457,11,FALSE),1)</f>
        <v>#N/A</v>
      </c>
      <c r="AB44" s="1" t="e">
        <f>ROUND(VLOOKUP($P44,[1]age!$A$2:$M$457,12,FALSE),1)</f>
        <v>#N/A</v>
      </c>
      <c r="AC44" s="1" t="e">
        <f>ROUND(VLOOKUP($P44,[1]age!$A$2:$M$457,13,FALSE),1)</f>
        <v>#N/A</v>
      </c>
      <c r="AD44" s="1" t="e">
        <f>ROUND(VLOOKUP($Q44,[1]ht!$A$2:$H$253,2,FALSE),1)</f>
        <v>#N/A</v>
      </c>
      <c r="AE44" s="1" t="e">
        <f>ROUND(VLOOKUP($Q44,[1]ht!$A$2:$H$253,3,FALSE),1)</f>
        <v>#N/A</v>
      </c>
      <c r="AF44" s="1" t="e">
        <f>ROUND(VLOOKUP($Q44,[1]ht!$A$2:$H$253,4,FALSE),1)</f>
        <v>#N/A</v>
      </c>
      <c r="AG44" s="1" t="e">
        <f>ROUND(VLOOKUP($Q44,[1]ht!$A$2:$H$253,5,FALSE),1)</f>
        <v>#N/A</v>
      </c>
      <c r="AH44" s="1" t="e">
        <f>ROUND(VLOOKUP($Q44,[1]ht!$A$2:$H$253,6,FALSE),1)</f>
        <v>#N/A</v>
      </c>
      <c r="AI44" s="1" t="e">
        <f>ROUND(VLOOKUP($Q44,[1]ht!$A$2:$H$253,7,FALSE),1)</f>
        <v>#N/A</v>
      </c>
      <c r="AJ44" s="1" t="e">
        <f>ROUND(VLOOKUP($Q44,[1]ht!$A$2:$H$253,8,FALSE),1)</f>
        <v>#N/A</v>
      </c>
    </row>
    <row r="45" spans="1:36">
      <c r="A45" s="5">
        <v>40</v>
      </c>
      <c r="B45" s="6"/>
      <c r="C45" s="6"/>
      <c r="D45" s="8"/>
      <c r="E45" s="12"/>
      <c r="F45" s="9"/>
      <c r="G45" s="31"/>
      <c r="H45" s="31"/>
      <c r="I45" s="9"/>
      <c r="J45" s="9"/>
      <c r="K45" s="24" t="str">
        <f t="shared" si="0"/>
        <v/>
      </c>
      <c r="L45" s="24" t="str">
        <f t="shared" si="4"/>
        <v/>
      </c>
      <c r="M45" s="24" t="str">
        <f t="shared" si="1"/>
        <v/>
      </c>
      <c r="N45" s="10" t="str">
        <f>[1]Profile!$B$2</f>
        <v>700101-1</v>
      </c>
      <c r="O45" s="11" t="e">
        <f>#REF!</f>
        <v>#REF!</v>
      </c>
      <c r="P45" s="1" t="str">
        <f t="shared" si="2"/>
        <v>0</v>
      </c>
      <c r="Q45" s="1" t="str">
        <f t="shared" si="3"/>
        <v>0</v>
      </c>
      <c r="R45" s="1" t="e">
        <f>ROUND(VLOOKUP($P45,[1]age!$A$2:$M$457,2,FALSE),1)</f>
        <v>#N/A</v>
      </c>
      <c r="S45" s="1" t="e">
        <f>ROUND(VLOOKUP($P45,[1]age!$A$2:$M$457,3,FALSE),1)</f>
        <v>#N/A</v>
      </c>
      <c r="T45" s="1" t="e">
        <f>ROUND(VLOOKUP($P45,[1]age!$A$2:$M$457,4,FALSE),1)</f>
        <v>#N/A</v>
      </c>
      <c r="U45" s="1" t="e">
        <f>ROUND(VLOOKUP($P45,[1]age!$A$2:$M$457,5,FALSE),1)</f>
        <v>#N/A</v>
      </c>
      <c r="V45" s="1" t="e">
        <f>ROUND(VLOOKUP($P45,[1]age!$A$2:$M$457,6,FALSE),1)</f>
        <v>#N/A</v>
      </c>
      <c r="W45" s="1" t="e">
        <f>ROUND(VLOOKUP($P45,[1]age!$A$2:$M$457,7,FALSE),1)</f>
        <v>#N/A</v>
      </c>
      <c r="X45" s="1" t="e">
        <f>ROUND(VLOOKUP($P45,[1]age!$A$2:$M$457,8,FALSE),1)</f>
        <v>#N/A</v>
      </c>
      <c r="Y45" s="1" t="e">
        <f>ROUND(VLOOKUP($P45,[1]age!$A$2:$M$457,9,FALSE),1)</f>
        <v>#N/A</v>
      </c>
      <c r="Z45" s="1" t="e">
        <f>ROUND(VLOOKUP($P45,[1]age!$A$2:$M$457,10,FALSE),1)</f>
        <v>#N/A</v>
      </c>
      <c r="AA45" s="1" t="e">
        <f>ROUND(VLOOKUP($P45,[1]age!$A$2:$M$457,11,FALSE),1)</f>
        <v>#N/A</v>
      </c>
      <c r="AB45" s="1" t="e">
        <f>ROUND(VLOOKUP($P45,[1]age!$A$2:$M$457,12,FALSE),1)</f>
        <v>#N/A</v>
      </c>
      <c r="AC45" s="1" t="e">
        <f>ROUND(VLOOKUP($P45,[1]age!$A$2:$M$457,13,FALSE),1)</f>
        <v>#N/A</v>
      </c>
      <c r="AD45" s="1" t="e">
        <f>ROUND(VLOOKUP($Q45,[1]ht!$A$2:$H$253,2,FALSE),1)</f>
        <v>#N/A</v>
      </c>
      <c r="AE45" s="1" t="e">
        <f>ROUND(VLOOKUP($Q45,[1]ht!$A$2:$H$253,3,FALSE),1)</f>
        <v>#N/A</v>
      </c>
      <c r="AF45" s="1" t="e">
        <f>ROUND(VLOOKUP($Q45,[1]ht!$A$2:$H$253,4,FALSE),1)</f>
        <v>#N/A</v>
      </c>
      <c r="AG45" s="1" t="e">
        <f>ROUND(VLOOKUP($Q45,[1]ht!$A$2:$H$253,5,FALSE),1)</f>
        <v>#N/A</v>
      </c>
      <c r="AH45" s="1" t="e">
        <f>ROUND(VLOOKUP($Q45,[1]ht!$A$2:$H$253,6,FALSE),1)</f>
        <v>#N/A</v>
      </c>
      <c r="AI45" s="1" t="e">
        <f>ROUND(VLOOKUP($Q45,[1]ht!$A$2:$H$253,7,FALSE),1)</f>
        <v>#N/A</v>
      </c>
      <c r="AJ45" s="1" t="e">
        <f>ROUND(VLOOKUP($Q45,[1]ht!$A$2:$H$253,8,FALSE),1)</f>
        <v>#N/A</v>
      </c>
    </row>
    <row r="46" spans="1:36">
      <c r="A46" s="5">
        <v>41</v>
      </c>
      <c r="B46" s="6"/>
      <c r="C46" s="6"/>
      <c r="D46" s="8"/>
      <c r="E46" s="12"/>
      <c r="F46" s="9"/>
      <c r="G46" s="31"/>
      <c r="H46" s="31"/>
      <c r="I46" s="9"/>
      <c r="J46" s="9"/>
      <c r="K46" s="24" t="str">
        <f t="shared" si="0"/>
        <v/>
      </c>
      <c r="L46" s="24" t="str">
        <f t="shared" si="4"/>
        <v/>
      </c>
      <c r="M46" s="24" t="str">
        <f t="shared" si="1"/>
        <v/>
      </c>
      <c r="N46" s="10" t="str">
        <f>[1]Profile!$B$2</f>
        <v>700101-1</v>
      </c>
      <c r="O46" s="11" t="e">
        <f>#REF!</f>
        <v>#REF!</v>
      </c>
      <c r="P46" s="1" t="str">
        <f t="shared" si="2"/>
        <v>0</v>
      </c>
      <c r="Q46" s="1" t="str">
        <f t="shared" si="3"/>
        <v>0</v>
      </c>
      <c r="R46" s="1" t="e">
        <f>ROUND(VLOOKUP($P46,[1]age!$A$2:$M$457,2,FALSE),1)</f>
        <v>#N/A</v>
      </c>
      <c r="S46" s="1" t="e">
        <f>ROUND(VLOOKUP($P46,[1]age!$A$2:$M$457,3,FALSE),1)</f>
        <v>#N/A</v>
      </c>
      <c r="T46" s="1" t="e">
        <f>ROUND(VLOOKUP($P46,[1]age!$A$2:$M$457,4,FALSE),1)</f>
        <v>#N/A</v>
      </c>
      <c r="U46" s="1" t="e">
        <f>ROUND(VLOOKUP($P46,[1]age!$A$2:$M$457,5,FALSE),1)</f>
        <v>#N/A</v>
      </c>
      <c r="V46" s="1" t="e">
        <f>ROUND(VLOOKUP($P46,[1]age!$A$2:$M$457,6,FALSE),1)</f>
        <v>#N/A</v>
      </c>
      <c r="W46" s="1" t="e">
        <f>ROUND(VLOOKUP($P46,[1]age!$A$2:$M$457,7,FALSE),1)</f>
        <v>#N/A</v>
      </c>
      <c r="X46" s="1" t="e">
        <f>ROUND(VLOOKUP($P46,[1]age!$A$2:$M$457,8,FALSE),1)</f>
        <v>#N/A</v>
      </c>
      <c r="Y46" s="1" t="e">
        <f>ROUND(VLOOKUP($P46,[1]age!$A$2:$M$457,9,FALSE),1)</f>
        <v>#N/A</v>
      </c>
      <c r="Z46" s="1" t="e">
        <f>ROUND(VLOOKUP($P46,[1]age!$A$2:$M$457,10,FALSE),1)</f>
        <v>#N/A</v>
      </c>
      <c r="AA46" s="1" t="e">
        <f>ROUND(VLOOKUP($P46,[1]age!$A$2:$M$457,11,FALSE),1)</f>
        <v>#N/A</v>
      </c>
      <c r="AB46" s="1" t="e">
        <f>ROUND(VLOOKUP($P46,[1]age!$A$2:$M$457,12,FALSE),1)</f>
        <v>#N/A</v>
      </c>
      <c r="AC46" s="1" t="e">
        <f>ROUND(VLOOKUP($P46,[1]age!$A$2:$M$457,13,FALSE),1)</f>
        <v>#N/A</v>
      </c>
      <c r="AD46" s="1" t="e">
        <f>ROUND(VLOOKUP($Q46,[1]ht!$A$2:$H$253,2,FALSE),1)</f>
        <v>#N/A</v>
      </c>
      <c r="AE46" s="1" t="e">
        <f>ROUND(VLOOKUP($Q46,[1]ht!$A$2:$H$253,3,FALSE),1)</f>
        <v>#N/A</v>
      </c>
      <c r="AF46" s="1" t="e">
        <f>ROUND(VLOOKUP($Q46,[1]ht!$A$2:$H$253,4,FALSE),1)</f>
        <v>#N/A</v>
      </c>
      <c r="AG46" s="1" t="e">
        <f>ROUND(VLOOKUP($Q46,[1]ht!$A$2:$H$253,5,FALSE),1)</f>
        <v>#N/A</v>
      </c>
      <c r="AH46" s="1" t="e">
        <f>ROUND(VLOOKUP($Q46,[1]ht!$A$2:$H$253,6,FALSE),1)</f>
        <v>#N/A</v>
      </c>
      <c r="AI46" s="1" t="e">
        <f>ROUND(VLOOKUP($Q46,[1]ht!$A$2:$H$253,7,FALSE),1)</f>
        <v>#N/A</v>
      </c>
      <c r="AJ46" s="1" t="e">
        <f>ROUND(VLOOKUP($Q46,[1]ht!$A$2:$H$253,8,FALSE),1)</f>
        <v>#N/A</v>
      </c>
    </row>
    <row r="47" spans="1:36">
      <c r="A47" s="5">
        <v>42</v>
      </c>
      <c r="B47" s="6"/>
      <c r="C47" s="6"/>
      <c r="D47" s="32"/>
      <c r="E47" s="21"/>
      <c r="F47" s="9"/>
      <c r="G47" s="31"/>
      <c r="H47" s="31"/>
      <c r="I47" s="9"/>
      <c r="J47" s="9"/>
      <c r="K47" s="24" t="str">
        <f t="shared" si="0"/>
        <v/>
      </c>
      <c r="L47" s="24" t="str">
        <f t="shared" si="4"/>
        <v/>
      </c>
      <c r="M47" s="24" t="str">
        <f t="shared" si="1"/>
        <v/>
      </c>
      <c r="N47" s="10" t="str">
        <f>[1]Profile!$B$2</f>
        <v>700101-1</v>
      </c>
      <c r="O47" s="11" t="e">
        <f>#REF!</f>
        <v>#REF!</v>
      </c>
      <c r="P47" s="1" t="str">
        <f t="shared" si="2"/>
        <v>0</v>
      </c>
      <c r="Q47" s="1" t="str">
        <f t="shared" si="3"/>
        <v>0</v>
      </c>
      <c r="R47" s="1" t="e">
        <f>ROUND(VLOOKUP($P47,[1]age!$A$2:$M$457,2,FALSE),1)</f>
        <v>#N/A</v>
      </c>
      <c r="S47" s="1" t="e">
        <f>ROUND(VLOOKUP($P47,[1]age!$A$2:$M$457,3,FALSE),1)</f>
        <v>#N/A</v>
      </c>
      <c r="T47" s="1" t="e">
        <f>ROUND(VLOOKUP($P47,[1]age!$A$2:$M$457,4,FALSE),1)</f>
        <v>#N/A</v>
      </c>
      <c r="U47" s="1" t="e">
        <f>ROUND(VLOOKUP($P47,[1]age!$A$2:$M$457,5,FALSE),1)</f>
        <v>#N/A</v>
      </c>
      <c r="V47" s="1" t="e">
        <f>ROUND(VLOOKUP($P47,[1]age!$A$2:$M$457,6,FALSE),1)</f>
        <v>#N/A</v>
      </c>
      <c r="W47" s="1" t="e">
        <f>ROUND(VLOOKUP($P47,[1]age!$A$2:$M$457,7,FALSE),1)</f>
        <v>#N/A</v>
      </c>
      <c r="X47" s="1" t="e">
        <f>ROUND(VLOOKUP($P47,[1]age!$A$2:$M$457,8,FALSE),1)</f>
        <v>#N/A</v>
      </c>
      <c r="Y47" s="1" t="e">
        <f>ROUND(VLOOKUP($P47,[1]age!$A$2:$M$457,9,FALSE),1)</f>
        <v>#N/A</v>
      </c>
      <c r="Z47" s="1" t="e">
        <f>ROUND(VLOOKUP($P47,[1]age!$A$2:$M$457,10,FALSE),1)</f>
        <v>#N/A</v>
      </c>
      <c r="AA47" s="1" t="e">
        <f>ROUND(VLOOKUP($P47,[1]age!$A$2:$M$457,11,FALSE),1)</f>
        <v>#N/A</v>
      </c>
      <c r="AB47" s="1" t="e">
        <f>ROUND(VLOOKUP($P47,[1]age!$A$2:$M$457,12,FALSE),1)</f>
        <v>#N/A</v>
      </c>
      <c r="AC47" s="1" t="e">
        <f>ROUND(VLOOKUP($P47,[1]age!$A$2:$M$457,13,FALSE),1)</f>
        <v>#N/A</v>
      </c>
      <c r="AD47" s="1" t="e">
        <f>ROUND(VLOOKUP($Q47,[1]ht!$A$2:$H$253,2,FALSE),1)</f>
        <v>#N/A</v>
      </c>
      <c r="AE47" s="1" t="e">
        <f>ROUND(VLOOKUP($Q47,[1]ht!$A$2:$H$253,3,FALSE),1)</f>
        <v>#N/A</v>
      </c>
      <c r="AF47" s="1" t="e">
        <f>ROUND(VLOOKUP($Q47,[1]ht!$A$2:$H$253,4,FALSE),1)</f>
        <v>#N/A</v>
      </c>
      <c r="AG47" s="1" t="e">
        <f>ROUND(VLOOKUP($Q47,[1]ht!$A$2:$H$253,5,FALSE),1)</f>
        <v>#N/A</v>
      </c>
      <c r="AH47" s="1" t="e">
        <f>ROUND(VLOOKUP($Q47,[1]ht!$A$2:$H$253,6,FALSE),1)</f>
        <v>#N/A</v>
      </c>
      <c r="AI47" s="1" t="e">
        <f>ROUND(VLOOKUP($Q47,[1]ht!$A$2:$H$253,7,FALSE),1)</f>
        <v>#N/A</v>
      </c>
      <c r="AJ47" s="1" t="e">
        <f>ROUND(VLOOKUP($Q47,[1]ht!$A$2:$H$253,8,FALSE),1)</f>
        <v>#N/A</v>
      </c>
    </row>
    <row r="48" spans="1:36">
      <c r="A48" s="5">
        <v>43</v>
      </c>
      <c r="B48" s="6"/>
      <c r="C48" s="6"/>
      <c r="D48" s="32"/>
      <c r="E48" s="21"/>
      <c r="F48" s="9"/>
      <c r="G48" s="31"/>
      <c r="H48" s="31"/>
      <c r="I48" s="9"/>
      <c r="J48" s="9"/>
      <c r="K48" s="24" t="str">
        <f t="shared" si="0"/>
        <v/>
      </c>
      <c r="L48" s="24" t="str">
        <f t="shared" si="4"/>
        <v/>
      </c>
      <c r="M48" s="24" t="str">
        <f t="shared" si="1"/>
        <v/>
      </c>
      <c r="N48" s="10" t="str">
        <f>[1]Profile!$B$2</f>
        <v>700101-1</v>
      </c>
      <c r="O48" s="11" t="e">
        <f>#REF!</f>
        <v>#REF!</v>
      </c>
      <c r="P48" s="1" t="str">
        <f t="shared" si="2"/>
        <v>0</v>
      </c>
      <c r="Q48" s="1" t="str">
        <f t="shared" si="3"/>
        <v>0</v>
      </c>
      <c r="R48" s="1" t="e">
        <f>ROUND(VLOOKUP($P48,[1]age!$A$2:$M$457,2,FALSE),1)</f>
        <v>#N/A</v>
      </c>
      <c r="S48" s="1" t="e">
        <f>ROUND(VLOOKUP($P48,[1]age!$A$2:$M$457,3,FALSE),1)</f>
        <v>#N/A</v>
      </c>
      <c r="T48" s="1" t="e">
        <f>ROUND(VLOOKUP($P48,[1]age!$A$2:$M$457,4,FALSE),1)</f>
        <v>#N/A</v>
      </c>
      <c r="U48" s="1" t="e">
        <f>ROUND(VLOOKUP($P48,[1]age!$A$2:$M$457,5,FALSE),1)</f>
        <v>#N/A</v>
      </c>
      <c r="V48" s="1" t="e">
        <f>ROUND(VLOOKUP($P48,[1]age!$A$2:$M$457,6,FALSE),1)</f>
        <v>#N/A</v>
      </c>
      <c r="W48" s="1" t="e">
        <f>ROUND(VLOOKUP($P48,[1]age!$A$2:$M$457,7,FALSE),1)</f>
        <v>#N/A</v>
      </c>
      <c r="X48" s="1" t="e">
        <f>ROUND(VLOOKUP($P48,[1]age!$A$2:$M$457,8,FALSE),1)</f>
        <v>#N/A</v>
      </c>
      <c r="Y48" s="1" t="e">
        <f>ROUND(VLOOKUP($P48,[1]age!$A$2:$M$457,9,FALSE),1)</f>
        <v>#N/A</v>
      </c>
      <c r="Z48" s="1" t="e">
        <f>ROUND(VLOOKUP($P48,[1]age!$A$2:$M$457,10,FALSE),1)</f>
        <v>#N/A</v>
      </c>
      <c r="AA48" s="1" t="e">
        <f>ROUND(VLOOKUP($P48,[1]age!$A$2:$M$457,11,FALSE),1)</f>
        <v>#N/A</v>
      </c>
      <c r="AB48" s="1" t="e">
        <f>ROUND(VLOOKUP($P48,[1]age!$A$2:$M$457,12,FALSE),1)</f>
        <v>#N/A</v>
      </c>
      <c r="AC48" s="1" t="e">
        <f>ROUND(VLOOKUP($P48,[1]age!$A$2:$M$457,13,FALSE),1)</f>
        <v>#N/A</v>
      </c>
      <c r="AD48" s="1" t="e">
        <f>ROUND(VLOOKUP($Q48,[1]ht!$A$2:$H$253,2,FALSE),1)</f>
        <v>#N/A</v>
      </c>
      <c r="AE48" s="1" t="e">
        <f>ROUND(VLOOKUP($Q48,[1]ht!$A$2:$H$253,3,FALSE),1)</f>
        <v>#N/A</v>
      </c>
      <c r="AF48" s="1" t="e">
        <f>ROUND(VLOOKUP($Q48,[1]ht!$A$2:$H$253,4,FALSE),1)</f>
        <v>#N/A</v>
      </c>
      <c r="AG48" s="1" t="e">
        <f>ROUND(VLOOKUP($Q48,[1]ht!$A$2:$H$253,5,FALSE),1)</f>
        <v>#N/A</v>
      </c>
      <c r="AH48" s="1" t="e">
        <f>ROUND(VLOOKUP($Q48,[1]ht!$A$2:$H$253,6,FALSE),1)</f>
        <v>#N/A</v>
      </c>
      <c r="AI48" s="1" t="e">
        <f>ROUND(VLOOKUP($Q48,[1]ht!$A$2:$H$253,7,FALSE),1)</f>
        <v>#N/A</v>
      </c>
      <c r="AJ48" s="1" t="e">
        <f>ROUND(VLOOKUP($Q48,[1]ht!$A$2:$H$253,8,FALSE),1)</f>
        <v>#N/A</v>
      </c>
    </row>
    <row r="49" spans="1:36">
      <c r="A49" s="5">
        <v>44</v>
      </c>
      <c r="B49" s="6"/>
      <c r="C49" s="6"/>
      <c r="D49" s="32"/>
      <c r="E49" s="21"/>
      <c r="F49" s="9"/>
      <c r="G49" s="31"/>
      <c r="H49" s="31"/>
      <c r="I49" s="9"/>
      <c r="J49" s="9"/>
      <c r="K49" s="24" t="str">
        <f t="shared" si="0"/>
        <v/>
      </c>
      <c r="L49" s="24" t="str">
        <f t="shared" si="4"/>
        <v/>
      </c>
      <c r="M49" s="24" t="str">
        <f t="shared" si="1"/>
        <v/>
      </c>
      <c r="N49" s="10" t="str">
        <f>[1]Profile!$B$2</f>
        <v>700101-1</v>
      </c>
      <c r="O49" s="11" t="e">
        <f>#REF!</f>
        <v>#REF!</v>
      </c>
      <c r="P49" s="1" t="str">
        <f t="shared" si="2"/>
        <v>0</v>
      </c>
      <c r="Q49" s="1" t="str">
        <f t="shared" si="3"/>
        <v>0</v>
      </c>
      <c r="R49" s="1" t="e">
        <f>ROUND(VLOOKUP($P49,[1]age!$A$2:$M$457,2,FALSE),1)</f>
        <v>#N/A</v>
      </c>
      <c r="S49" s="1" t="e">
        <f>ROUND(VLOOKUP($P49,[1]age!$A$2:$M$457,3,FALSE),1)</f>
        <v>#N/A</v>
      </c>
      <c r="T49" s="1" t="e">
        <f>ROUND(VLOOKUP($P49,[1]age!$A$2:$M$457,4,FALSE),1)</f>
        <v>#N/A</v>
      </c>
      <c r="U49" s="1" t="e">
        <f>ROUND(VLOOKUP($P49,[1]age!$A$2:$M$457,5,FALSE),1)</f>
        <v>#N/A</v>
      </c>
      <c r="V49" s="1" t="e">
        <f>ROUND(VLOOKUP($P49,[1]age!$A$2:$M$457,6,FALSE),1)</f>
        <v>#N/A</v>
      </c>
      <c r="W49" s="1" t="e">
        <f>ROUND(VLOOKUP($P49,[1]age!$A$2:$M$457,7,FALSE),1)</f>
        <v>#N/A</v>
      </c>
      <c r="X49" s="1" t="e">
        <f>ROUND(VLOOKUP($P49,[1]age!$A$2:$M$457,8,FALSE),1)</f>
        <v>#N/A</v>
      </c>
      <c r="Y49" s="1" t="e">
        <f>ROUND(VLOOKUP($P49,[1]age!$A$2:$M$457,9,FALSE),1)</f>
        <v>#N/A</v>
      </c>
      <c r="Z49" s="1" t="e">
        <f>ROUND(VLOOKUP($P49,[1]age!$A$2:$M$457,10,FALSE),1)</f>
        <v>#N/A</v>
      </c>
      <c r="AA49" s="1" t="e">
        <f>ROUND(VLOOKUP($P49,[1]age!$A$2:$M$457,11,FALSE),1)</f>
        <v>#N/A</v>
      </c>
      <c r="AB49" s="1" t="e">
        <f>ROUND(VLOOKUP($P49,[1]age!$A$2:$M$457,12,FALSE),1)</f>
        <v>#N/A</v>
      </c>
      <c r="AC49" s="1" t="e">
        <f>ROUND(VLOOKUP($P49,[1]age!$A$2:$M$457,13,FALSE),1)</f>
        <v>#N/A</v>
      </c>
      <c r="AD49" s="1" t="e">
        <f>ROUND(VLOOKUP($Q49,[1]ht!$A$2:$H$253,2,FALSE),1)</f>
        <v>#N/A</v>
      </c>
      <c r="AE49" s="1" t="e">
        <f>ROUND(VLOOKUP($Q49,[1]ht!$A$2:$H$253,3,FALSE),1)</f>
        <v>#N/A</v>
      </c>
      <c r="AF49" s="1" t="e">
        <f>ROUND(VLOOKUP($Q49,[1]ht!$A$2:$H$253,4,FALSE),1)</f>
        <v>#N/A</v>
      </c>
      <c r="AG49" s="1" t="e">
        <f>ROUND(VLOOKUP($Q49,[1]ht!$A$2:$H$253,5,FALSE),1)</f>
        <v>#N/A</v>
      </c>
      <c r="AH49" s="1" t="e">
        <f>ROUND(VLOOKUP($Q49,[1]ht!$A$2:$H$253,6,FALSE),1)</f>
        <v>#N/A</v>
      </c>
      <c r="AI49" s="1" t="e">
        <f>ROUND(VLOOKUP($Q49,[1]ht!$A$2:$H$253,7,FALSE),1)</f>
        <v>#N/A</v>
      </c>
      <c r="AJ49" s="1" t="e">
        <f>ROUND(VLOOKUP($Q49,[1]ht!$A$2:$H$253,8,FALSE),1)</f>
        <v>#N/A</v>
      </c>
    </row>
    <row r="50" spans="1:36">
      <c r="A50" s="5">
        <v>45</v>
      </c>
      <c r="B50" s="6"/>
      <c r="C50" s="6"/>
      <c r="D50" s="32"/>
      <c r="E50" s="21"/>
      <c r="F50" s="9"/>
      <c r="G50" s="31"/>
      <c r="H50" s="31"/>
      <c r="I50" s="9"/>
      <c r="J50" s="9"/>
      <c r="K50" s="24" t="str">
        <f t="shared" si="0"/>
        <v/>
      </c>
      <c r="L50" s="24" t="str">
        <f t="shared" si="4"/>
        <v/>
      </c>
      <c r="M50" s="24" t="str">
        <f t="shared" si="1"/>
        <v/>
      </c>
      <c r="N50" s="10" t="str">
        <f>[1]Profile!$B$2</f>
        <v>700101-1</v>
      </c>
      <c r="O50" s="11" t="e">
        <f>#REF!</f>
        <v>#REF!</v>
      </c>
      <c r="P50" s="1" t="str">
        <f t="shared" si="2"/>
        <v>0</v>
      </c>
      <c r="Q50" s="1" t="str">
        <f t="shared" si="3"/>
        <v>0</v>
      </c>
      <c r="R50" s="1" t="e">
        <f>ROUND(VLOOKUP($P50,[1]age!$A$2:$M$457,2,FALSE),1)</f>
        <v>#N/A</v>
      </c>
      <c r="S50" s="1" t="e">
        <f>ROUND(VLOOKUP($P50,[1]age!$A$2:$M$457,3,FALSE),1)</f>
        <v>#N/A</v>
      </c>
      <c r="T50" s="1" t="e">
        <f>ROUND(VLOOKUP($P50,[1]age!$A$2:$M$457,4,FALSE),1)</f>
        <v>#N/A</v>
      </c>
      <c r="U50" s="1" t="e">
        <f>ROUND(VLOOKUP($P50,[1]age!$A$2:$M$457,5,FALSE),1)</f>
        <v>#N/A</v>
      </c>
      <c r="V50" s="1" t="e">
        <f>ROUND(VLOOKUP($P50,[1]age!$A$2:$M$457,6,FALSE),1)</f>
        <v>#N/A</v>
      </c>
      <c r="W50" s="1" t="e">
        <f>ROUND(VLOOKUP($P50,[1]age!$A$2:$M$457,7,FALSE),1)</f>
        <v>#N/A</v>
      </c>
      <c r="X50" s="1" t="e">
        <f>ROUND(VLOOKUP($P50,[1]age!$A$2:$M$457,8,FALSE),1)</f>
        <v>#N/A</v>
      </c>
      <c r="Y50" s="1" t="e">
        <f>ROUND(VLOOKUP($P50,[1]age!$A$2:$M$457,9,FALSE),1)</f>
        <v>#N/A</v>
      </c>
      <c r="Z50" s="1" t="e">
        <f>ROUND(VLOOKUP($P50,[1]age!$A$2:$M$457,10,FALSE),1)</f>
        <v>#N/A</v>
      </c>
      <c r="AA50" s="1" t="e">
        <f>ROUND(VLOOKUP($P50,[1]age!$A$2:$M$457,11,FALSE),1)</f>
        <v>#N/A</v>
      </c>
      <c r="AB50" s="1" t="e">
        <f>ROUND(VLOOKUP($P50,[1]age!$A$2:$M$457,12,FALSE),1)</f>
        <v>#N/A</v>
      </c>
      <c r="AC50" s="1" t="e">
        <f>ROUND(VLOOKUP($P50,[1]age!$A$2:$M$457,13,FALSE),1)</f>
        <v>#N/A</v>
      </c>
      <c r="AD50" s="1" t="e">
        <f>ROUND(VLOOKUP($Q50,[1]ht!$A$2:$H$253,2,FALSE),1)</f>
        <v>#N/A</v>
      </c>
      <c r="AE50" s="1" t="e">
        <f>ROUND(VLOOKUP($Q50,[1]ht!$A$2:$H$253,3,FALSE),1)</f>
        <v>#N/A</v>
      </c>
      <c r="AF50" s="1" t="e">
        <f>ROUND(VLOOKUP($Q50,[1]ht!$A$2:$H$253,4,FALSE),1)</f>
        <v>#N/A</v>
      </c>
      <c r="AG50" s="1" t="e">
        <f>ROUND(VLOOKUP($Q50,[1]ht!$A$2:$H$253,5,FALSE),1)</f>
        <v>#N/A</v>
      </c>
      <c r="AH50" s="1" t="e">
        <f>ROUND(VLOOKUP($Q50,[1]ht!$A$2:$H$253,6,FALSE),1)</f>
        <v>#N/A</v>
      </c>
      <c r="AI50" s="1" t="e">
        <f>ROUND(VLOOKUP($Q50,[1]ht!$A$2:$H$253,7,FALSE),1)</f>
        <v>#N/A</v>
      </c>
      <c r="AJ50" s="1" t="e">
        <f>ROUND(VLOOKUP($Q50,[1]ht!$A$2:$H$253,8,FALSE),1)</f>
        <v>#N/A</v>
      </c>
    </row>
    <row r="51" spans="1:36">
      <c r="A51" s="5">
        <v>46</v>
      </c>
      <c r="B51" s="6"/>
      <c r="C51" s="6"/>
      <c r="D51" s="32"/>
      <c r="E51" s="21"/>
      <c r="F51" s="9"/>
      <c r="G51" s="31"/>
      <c r="H51" s="31"/>
      <c r="I51" s="9"/>
      <c r="J51" s="9"/>
      <c r="K51" s="24" t="str">
        <f t="shared" si="0"/>
        <v/>
      </c>
      <c r="L51" s="24" t="str">
        <f t="shared" si="4"/>
        <v/>
      </c>
      <c r="M51" s="24" t="str">
        <f t="shared" si="1"/>
        <v/>
      </c>
      <c r="N51" s="10" t="str">
        <f>[1]Profile!$B$2</f>
        <v>700101-1</v>
      </c>
      <c r="O51" s="11" t="e">
        <f>#REF!</f>
        <v>#REF!</v>
      </c>
      <c r="P51" s="1" t="str">
        <f t="shared" si="2"/>
        <v>0</v>
      </c>
      <c r="Q51" s="1" t="str">
        <f t="shared" si="3"/>
        <v>0</v>
      </c>
      <c r="R51" s="1" t="e">
        <f>ROUND(VLOOKUP($P51,[1]age!$A$2:$M$457,2,FALSE),1)</f>
        <v>#N/A</v>
      </c>
      <c r="S51" s="1" t="e">
        <f>ROUND(VLOOKUP($P51,[1]age!$A$2:$M$457,3,FALSE),1)</f>
        <v>#N/A</v>
      </c>
      <c r="T51" s="1" t="e">
        <f>ROUND(VLOOKUP($P51,[1]age!$A$2:$M$457,4,FALSE),1)</f>
        <v>#N/A</v>
      </c>
      <c r="U51" s="1" t="e">
        <f>ROUND(VLOOKUP($P51,[1]age!$A$2:$M$457,5,FALSE),1)</f>
        <v>#N/A</v>
      </c>
      <c r="V51" s="1" t="e">
        <f>ROUND(VLOOKUP($P51,[1]age!$A$2:$M$457,6,FALSE),1)</f>
        <v>#N/A</v>
      </c>
      <c r="W51" s="1" t="e">
        <f>ROUND(VLOOKUP($P51,[1]age!$A$2:$M$457,7,FALSE),1)</f>
        <v>#N/A</v>
      </c>
      <c r="X51" s="1" t="e">
        <f>ROUND(VLOOKUP($P51,[1]age!$A$2:$M$457,8,FALSE),1)</f>
        <v>#N/A</v>
      </c>
      <c r="Y51" s="1" t="e">
        <f>ROUND(VLOOKUP($P51,[1]age!$A$2:$M$457,9,FALSE),1)</f>
        <v>#N/A</v>
      </c>
      <c r="Z51" s="1" t="e">
        <f>ROUND(VLOOKUP($P51,[1]age!$A$2:$M$457,10,FALSE),1)</f>
        <v>#N/A</v>
      </c>
      <c r="AA51" s="1" t="e">
        <f>ROUND(VLOOKUP($P51,[1]age!$A$2:$M$457,11,FALSE),1)</f>
        <v>#N/A</v>
      </c>
      <c r="AB51" s="1" t="e">
        <f>ROUND(VLOOKUP($P51,[1]age!$A$2:$M$457,12,FALSE),1)</f>
        <v>#N/A</v>
      </c>
      <c r="AC51" s="1" t="e">
        <f>ROUND(VLOOKUP($P51,[1]age!$A$2:$M$457,13,FALSE),1)</f>
        <v>#N/A</v>
      </c>
      <c r="AD51" s="1" t="e">
        <f>ROUND(VLOOKUP($Q51,[1]ht!$A$2:$H$253,2,FALSE),1)</f>
        <v>#N/A</v>
      </c>
      <c r="AE51" s="1" t="e">
        <f>ROUND(VLOOKUP($Q51,[1]ht!$A$2:$H$253,3,FALSE),1)</f>
        <v>#N/A</v>
      </c>
      <c r="AF51" s="1" t="e">
        <f>ROUND(VLOOKUP($Q51,[1]ht!$A$2:$H$253,4,FALSE),1)</f>
        <v>#N/A</v>
      </c>
      <c r="AG51" s="1" t="e">
        <f>ROUND(VLOOKUP($Q51,[1]ht!$A$2:$H$253,5,FALSE),1)</f>
        <v>#N/A</v>
      </c>
      <c r="AH51" s="1" t="e">
        <f>ROUND(VLOOKUP($Q51,[1]ht!$A$2:$H$253,6,FALSE),1)</f>
        <v>#N/A</v>
      </c>
      <c r="AI51" s="1" t="e">
        <f>ROUND(VLOOKUP($Q51,[1]ht!$A$2:$H$253,7,FALSE),1)</f>
        <v>#N/A</v>
      </c>
      <c r="AJ51" s="1" t="e">
        <f>ROUND(VLOOKUP($Q51,[1]ht!$A$2:$H$253,8,FALSE),1)</f>
        <v>#N/A</v>
      </c>
    </row>
    <row r="52" spans="1:36">
      <c r="A52" s="5">
        <v>47</v>
      </c>
      <c r="B52" s="6"/>
      <c r="C52" s="6"/>
      <c r="D52" s="32"/>
      <c r="E52" s="21"/>
      <c r="F52" s="9"/>
      <c r="G52" s="31"/>
      <c r="H52" s="31"/>
      <c r="I52" s="9"/>
      <c r="J52" s="9"/>
      <c r="K52" s="24" t="str">
        <f t="shared" si="0"/>
        <v/>
      </c>
      <c r="L52" s="24" t="str">
        <f t="shared" si="4"/>
        <v/>
      </c>
      <c r="M52" s="24" t="str">
        <f t="shared" si="1"/>
        <v/>
      </c>
      <c r="N52" s="10" t="str">
        <f>[1]Profile!$B$2</f>
        <v>700101-1</v>
      </c>
      <c r="O52" s="11" t="e">
        <f>#REF!</f>
        <v>#REF!</v>
      </c>
      <c r="P52" s="1" t="str">
        <f t="shared" si="2"/>
        <v>0</v>
      </c>
      <c r="Q52" s="1" t="str">
        <f t="shared" si="3"/>
        <v>0</v>
      </c>
      <c r="R52" s="1" t="e">
        <f>ROUND(VLOOKUP($P52,[1]age!$A$2:$M$457,2,FALSE),1)</f>
        <v>#N/A</v>
      </c>
      <c r="S52" s="1" t="e">
        <f>ROUND(VLOOKUP($P52,[1]age!$A$2:$M$457,3,FALSE),1)</f>
        <v>#N/A</v>
      </c>
      <c r="T52" s="1" t="e">
        <f>ROUND(VLOOKUP($P52,[1]age!$A$2:$M$457,4,FALSE),1)</f>
        <v>#N/A</v>
      </c>
      <c r="U52" s="1" t="e">
        <f>ROUND(VLOOKUP($P52,[1]age!$A$2:$M$457,5,FALSE),1)</f>
        <v>#N/A</v>
      </c>
      <c r="V52" s="1" t="e">
        <f>ROUND(VLOOKUP($P52,[1]age!$A$2:$M$457,6,FALSE),1)</f>
        <v>#N/A</v>
      </c>
      <c r="W52" s="1" t="e">
        <f>ROUND(VLOOKUP($P52,[1]age!$A$2:$M$457,7,FALSE),1)</f>
        <v>#N/A</v>
      </c>
      <c r="X52" s="1" t="e">
        <f>ROUND(VLOOKUP($P52,[1]age!$A$2:$M$457,8,FALSE),1)</f>
        <v>#N/A</v>
      </c>
      <c r="Y52" s="1" t="e">
        <f>ROUND(VLOOKUP($P52,[1]age!$A$2:$M$457,9,FALSE),1)</f>
        <v>#N/A</v>
      </c>
      <c r="Z52" s="1" t="e">
        <f>ROUND(VLOOKUP($P52,[1]age!$A$2:$M$457,10,FALSE),1)</f>
        <v>#N/A</v>
      </c>
      <c r="AA52" s="1" t="e">
        <f>ROUND(VLOOKUP($P52,[1]age!$A$2:$M$457,11,FALSE),1)</f>
        <v>#N/A</v>
      </c>
      <c r="AB52" s="1" t="e">
        <f>ROUND(VLOOKUP($P52,[1]age!$A$2:$M$457,12,FALSE),1)</f>
        <v>#N/A</v>
      </c>
      <c r="AC52" s="1" t="e">
        <f>ROUND(VLOOKUP($P52,[1]age!$A$2:$M$457,13,FALSE),1)</f>
        <v>#N/A</v>
      </c>
      <c r="AD52" s="1" t="e">
        <f>ROUND(VLOOKUP($Q52,[1]ht!$A$2:$H$253,2,FALSE),1)</f>
        <v>#N/A</v>
      </c>
      <c r="AE52" s="1" t="e">
        <f>ROUND(VLOOKUP($Q52,[1]ht!$A$2:$H$253,3,FALSE),1)</f>
        <v>#N/A</v>
      </c>
      <c r="AF52" s="1" t="e">
        <f>ROUND(VLOOKUP($Q52,[1]ht!$A$2:$H$253,4,FALSE),1)</f>
        <v>#N/A</v>
      </c>
      <c r="AG52" s="1" t="e">
        <f>ROUND(VLOOKUP($Q52,[1]ht!$A$2:$H$253,5,FALSE),1)</f>
        <v>#N/A</v>
      </c>
      <c r="AH52" s="1" t="e">
        <f>ROUND(VLOOKUP($Q52,[1]ht!$A$2:$H$253,6,FALSE),1)</f>
        <v>#N/A</v>
      </c>
      <c r="AI52" s="1" t="e">
        <f>ROUND(VLOOKUP($Q52,[1]ht!$A$2:$H$253,7,FALSE),1)</f>
        <v>#N/A</v>
      </c>
      <c r="AJ52" s="1" t="e">
        <f>ROUND(VLOOKUP($Q52,[1]ht!$A$2:$H$253,8,FALSE),1)</f>
        <v>#N/A</v>
      </c>
    </row>
    <row r="53" spans="1:36">
      <c r="A53" s="5">
        <v>48</v>
      </c>
      <c r="B53" s="6"/>
      <c r="C53" s="6"/>
      <c r="D53" s="32"/>
      <c r="E53" s="21"/>
      <c r="F53" s="9"/>
      <c r="G53" s="31"/>
      <c r="H53" s="31"/>
      <c r="I53" s="9"/>
      <c r="J53" s="9"/>
      <c r="K53" s="24" t="str">
        <f t="shared" si="0"/>
        <v/>
      </c>
      <c r="L53" s="24" t="str">
        <f t="shared" si="4"/>
        <v/>
      </c>
      <c r="M53" s="24" t="str">
        <f t="shared" si="1"/>
        <v/>
      </c>
      <c r="N53" s="10" t="str">
        <f>[1]Profile!$B$2</f>
        <v>700101-1</v>
      </c>
      <c r="O53" s="11" t="e">
        <f>#REF!</f>
        <v>#REF!</v>
      </c>
      <c r="P53" s="1" t="str">
        <f t="shared" si="2"/>
        <v>0</v>
      </c>
      <c r="Q53" s="1" t="str">
        <f t="shared" si="3"/>
        <v>0</v>
      </c>
      <c r="R53" s="1" t="e">
        <f>ROUND(VLOOKUP($P53,[1]age!$A$2:$M$457,2,FALSE),1)</f>
        <v>#N/A</v>
      </c>
      <c r="S53" s="1" t="e">
        <f>ROUND(VLOOKUP($P53,[1]age!$A$2:$M$457,3,FALSE),1)</f>
        <v>#N/A</v>
      </c>
      <c r="T53" s="1" t="e">
        <f>ROUND(VLOOKUP($P53,[1]age!$A$2:$M$457,4,FALSE),1)</f>
        <v>#N/A</v>
      </c>
      <c r="U53" s="1" t="e">
        <f>ROUND(VLOOKUP($P53,[1]age!$A$2:$M$457,5,FALSE),1)</f>
        <v>#N/A</v>
      </c>
      <c r="V53" s="1" t="e">
        <f>ROUND(VLOOKUP($P53,[1]age!$A$2:$M$457,6,FALSE),1)</f>
        <v>#N/A</v>
      </c>
      <c r="W53" s="1" t="e">
        <f>ROUND(VLOOKUP($P53,[1]age!$A$2:$M$457,7,FALSE),1)</f>
        <v>#N/A</v>
      </c>
      <c r="X53" s="1" t="e">
        <f>ROUND(VLOOKUP($P53,[1]age!$A$2:$M$457,8,FALSE),1)</f>
        <v>#N/A</v>
      </c>
      <c r="Y53" s="1" t="e">
        <f>ROUND(VLOOKUP($P53,[1]age!$A$2:$M$457,9,FALSE),1)</f>
        <v>#N/A</v>
      </c>
      <c r="Z53" s="1" t="e">
        <f>ROUND(VLOOKUP($P53,[1]age!$A$2:$M$457,10,FALSE),1)</f>
        <v>#N/A</v>
      </c>
      <c r="AA53" s="1" t="e">
        <f>ROUND(VLOOKUP($P53,[1]age!$A$2:$M$457,11,FALSE),1)</f>
        <v>#N/A</v>
      </c>
      <c r="AB53" s="1" t="e">
        <f>ROUND(VLOOKUP($P53,[1]age!$A$2:$M$457,12,FALSE),1)</f>
        <v>#N/A</v>
      </c>
      <c r="AC53" s="1" t="e">
        <f>ROUND(VLOOKUP($P53,[1]age!$A$2:$M$457,13,FALSE),1)</f>
        <v>#N/A</v>
      </c>
      <c r="AD53" s="1" t="e">
        <f>ROUND(VLOOKUP($Q53,[1]ht!$A$2:$H$253,2,FALSE),1)</f>
        <v>#N/A</v>
      </c>
      <c r="AE53" s="1" t="e">
        <f>ROUND(VLOOKUP($Q53,[1]ht!$A$2:$H$253,3,FALSE),1)</f>
        <v>#N/A</v>
      </c>
      <c r="AF53" s="1" t="e">
        <f>ROUND(VLOOKUP($Q53,[1]ht!$A$2:$H$253,4,FALSE),1)</f>
        <v>#N/A</v>
      </c>
      <c r="AG53" s="1" t="e">
        <f>ROUND(VLOOKUP($Q53,[1]ht!$A$2:$H$253,5,FALSE),1)</f>
        <v>#N/A</v>
      </c>
      <c r="AH53" s="1" t="e">
        <f>ROUND(VLOOKUP($Q53,[1]ht!$A$2:$H$253,6,FALSE),1)</f>
        <v>#N/A</v>
      </c>
      <c r="AI53" s="1" t="e">
        <f>ROUND(VLOOKUP($Q53,[1]ht!$A$2:$H$253,7,FALSE),1)</f>
        <v>#N/A</v>
      </c>
      <c r="AJ53" s="1" t="e">
        <f>ROUND(VLOOKUP($Q53,[1]ht!$A$2:$H$253,8,FALSE),1)</f>
        <v>#N/A</v>
      </c>
    </row>
    <row r="54" spans="1:36">
      <c r="A54" s="5">
        <v>49</v>
      </c>
      <c r="B54" s="6"/>
      <c r="C54" s="6"/>
      <c r="D54" s="32"/>
      <c r="E54" s="21"/>
      <c r="F54" s="9"/>
      <c r="G54" s="31"/>
      <c r="H54" s="31"/>
      <c r="I54" s="9"/>
      <c r="J54" s="9"/>
      <c r="K54" s="24" t="str">
        <f t="shared" si="0"/>
        <v/>
      </c>
      <c r="L54" s="24" t="str">
        <f t="shared" si="4"/>
        <v/>
      </c>
      <c r="M54" s="24" t="str">
        <f t="shared" si="1"/>
        <v/>
      </c>
      <c r="N54" s="10" t="str">
        <f>[1]Profile!$B$2</f>
        <v>700101-1</v>
      </c>
      <c r="O54" s="11" t="e">
        <f>#REF!</f>
        <v>#REF!</v>
      </c>
      <c r="P54" s="1" t="str">
        <f t="shared" si="2"/>
        <v>0</v>
      </c>
      <c r="Q54" s="1" t="str">
        <f t="shared" si="3"/>
        <v>0</v>
      </c>
      <c r="R54" s="1" t="e">
        <f>ROUND(VLOOKUP($P54,[1]age!$A$2:$M$457,2,FALSE),1)</f>
        <v>#N/A</v>
      </c>
      <c r="S54" s="1" t="e">
        <f>ROUND(VLOOKUP($P54,[1]age!$A$2:$M$457,3,FALSE),1)</f>
        <v>#N/A</v>
      </c>
      <c r="T54" s="1" t="e">
        <f>ROUND(VLOOKUP($P54,[1]age!$A$2:$M$457,4,FALSE),1)</f>
        <v>#N/A</v>
      </c>
      <c r="U54" s="1" t="e">
        <f>ROUND(VLOOKUP($P54,[1]age!$A$2:$M$457,5,FALSE),1)</f>
        <v>#N/A</v>
      </c>
      <c r="V54" s="1" t="e">
        <f>ROUND(VLOOKUP($P54,[1]age!$A$2:$M$457,6,FALSE),1)</f>
        <v>#N/A</v>
      </c>
      <c r="W54" s="1" t="e">
        <f>ROUND(VLOOKUP($P54,[1]age!$A$2:$M$457,7,FALSE),1)</f>
        <v>#N/A</v>
      </c>
      <c r="X54" s="1" t="e">
        <f>ROUND(VLOOKUP($P54,[1]age!$A$2:$M$457,8,FALSE),1)</f>
        <v>#N/A</v>
      </c>
      <c r="Y54" s="1" t="e">
        <f>ROUND(VLOOKUP($P54,[1]age!$A$2:$M$457,9,FALSE),1)</f>
        <v>#N/A</v>
      </c>
      <c r="Z54" s="1" t="e">
        <f>ROUND(VLOOKUP($P54,[1]age!$A$2:$M$457,10,FALSE),1)</f>
        <v>#N/A</v>
      </c>
      <c r="AA54" s="1" t="e">
        <f>ROUND(VLOOKUP($P54,[1]age!$A$2:$M$457,11,FALSE),1)</f>
        <v>#N/A</v>
      </c>
      <c r="AB54" s="1" t="e">
        <f>ROUND(VLOOKUP($P54,[1]age!$A$2:$M$457,12,FALSE),1)</f>
        <v>#N/A</v>
      </c>
      <c r="AC54" s="1" t="e">
        <f>ROUND(VLOOKUP($P54,[1]age!$A$2:$M$457,13,FALSE),1)</f>
        <v>#N/A</v>
      </c>
      <c r="AD54" s="1" t="e">
        <f>ROUND(VLOOKUP($Q54,[1]ht!$A$2:$H$253,2,FALSE),1)</f>
        <v>#N/A</v>
      </c>
      <c r="AE54" s="1" t="e">
        <f>ROUND(VLOOKUP($Q54,[1]ht!$A$2:$H$253,3,FALSE),1)</f>
        <v>#N/A</v>
      </c>
      <c r="AF54" s="1" t="e">
        <f>ROUND(VLOOKUP($Q54,[1]ht!$A$2:$H$253,4,FALSE),1)</f>
        <v>#N/A</v>
      </c>
      <c r="AG54" s="1" t="e">
        <f>ROUND(VLOOKUP($Q54,[1]ht!$A$2:$H$253,5,FALSE),1)</f>
        <v>#N/A</v>
      </c>
      <c r="AH54" s="1" t="e">
        <f>ROUND(VLOOKUP($Q54,[1]ht!$A$2:$H$253,6,FALSE),1)</f>
        <v>#N/A</v>
      </c>
      <c r="AI54" s="1" t="e">
        <f>ROUND(VLOOKUP($Q54,[1]ht!$A$2:$H$253,7,FALSE),1)</f>
        <v>#N/A</v>
      </c>
      <c r="AJ54" s="1" t="e">
        <f>ROUND(VLOOKUP($Q54,[1]ht!$A$2:$H$253,8,FALSE),1)</f>
        <v>#N/A</v>
      </c>
    </row>
    <row r="55" spans="1:36">
      <c r="A55" s="5">
        <v>50</v>
      </c>
      <c r="B55" s="6"/>
      <c r="C55" s="6"/>
      <c r="D55" s="32"/>
      <c r="E55" s="21"/>
      <c r="F55" s="9"/>
      <c r="G55" s="31"/>
      <c r="H55" s="31"/>
      <c r="I55" s="9"/>
      <c r="J55" s="9"/>
      <c r="K55" s="24" t="str">
        <f t="shared" si="0"/>
        <v/>
      </c>
      <c r="L55" s="24" t="str">
        <f t="shared" si="4"/>
        <v/>
      </c>
      <c r="M55" s="24" t="str">
        <f t="shared" si="1"/>
        <v/>
      </c>
      <c r="N55" s="10" t="str">
        <f>[1]Profile!$B$2</f>
        <v>700101-1</v>
      </c>
      <c r="O55" s="11" t="e">
        <f>#REF!</f>
        <v>#REF!</v>
      </c>
      <c r="P55" s="1" t="str">
        <f t="shared" si="2"/>
        <v>0</v>
      </c>
      <c r="Q55" s="1" t="str">
        <f t="shared" si="3"/>
        <v>0</v>
      </c>
      <c r="R55" s="1" t="e">
        <f>ROUND(VLOOKUP($P55,[1]age!$A$2:$M$457,2,FALSE),1)</f>
        <v>#N/A</v>
      </c>
      <c r="S55" s="1" t="e">
        <f>ROUND(VLOOKUP($P55,[1]age!$A$2:$M$457,3,FALSE),1)</f>
        <v>#N/A</v>
      </c>
      <c r="T55" s="1" t="e">
        <f>ROUND(VLOOKUP($P55,[1]age!$A$2:$M$457,4,FALSE),1)</f>
        <v>#N/A</v>
      </c>
      <c r="U55" s="1" t="e">
        <f>ROUND(VLOOKUP($P55,[1]age!$A$2:$M$457,5,FALSE),1)</f>
        <v>#N/A</v>
      </c>
      <c r="V55" s="1" t="e">
        <f>ROUND(VLOOKUP($P55,[1]age!$A$2:$M$457,6,FALSE),1)</f>
        <v>#N/A</v>
      </c>
      <c r="W55" s="1" t="e">
        <f>ROUND(VLOOKUP($P55,[1]age!$A$2:$M$457,7,FALSE),1)</f>
        <v>#N/A</v>
      </c>
      <c r="X55" s="1" t="e">
        <f>ROUND(VLOOKUP($P55,[1]age!$A$2:$M$457,8,FALSE),1)</f>
        <v>#N/A</v>
      </c>
      <c r="Y55" s="1" t="e">
        <f>ROUND(VLOOKUP($P55,[1]age!$A$2:$M$457,9,FALSE),1)</f>
        <v>#N/A</v>
      </c>
      <c r="Z55" s="1" t="e">
        <f>ROUND(VLOOKUP($P55,[1]age!$A$2:$M$457,10,FALSE),1)</f>
        <v>#N/A</v>
      </c>
      <c r="AA55" s="1" t="e">
        <f>ROUND(VLOOKUP($P55,[1]age!$A$2:$M$457,11,FALSE),1)</f>
        <v>#N/A</v>
      </c>
      <c r="AB55" s="1" t="e">
        <f>ROUND(VLOOKUP($P55,[1]age!$A$2:$M$457,12,FALSE),1)</f>
        <v>#N/A</v>
      </c>
      <c r="AC55" s="1" t="e">
        <f>ROUND(VLOOKUP($P55,[1]age!$A$2:$M$457,13,FALSE),1)</f>
        <v>#N/A</v>
      </c>
      <c r="AD55" s="1" t="e">
        <f>ROUND(VLOOKUP($Q55,[1]ht!$A$2:$H$253,2,FALSE),1)</f>
        <v>#N/A</v>
      </c>
      <c r="AE55" s="1" t="e">
        <f>ROUND(VLOOKUP($Q55,[1]ht!$A$2:$H$253,3,FALSE),1)</f>
        <v>#N/A</v>
      </c>
      <c r="AF55" s="1" t="e">
        <f>ROUND(VLOOKUP($Q55,[1]ht!$A$2:$H$253,4,FALSE),1)</f>
        <v>#N/A</v>
      </c>
      <c r="AG55" s="1" t="e">
        <f>ROUND(VLOOKUP($Q55,[1]ht!$A$2:$H$253,5,FALSE),1)</f>
        <v>#N/A</v>
      </c>
      <c r="AH55" s="1" t="e">
        <f>ROUND(VLOOKUP($Q55,[1]ht!$A$2:$H$253,6,FALSE),1)</f>
        <v>#N/A</v>
      </c>
      <c r="AI55" s="1" t="e">
        <f>ROUND(VLOOKUP($Q55,[1]ht!$A$2:$H$253,7,FALSE),1)</f>
        <v>#N/A</v>
      </c>
      <c r="AJ55" s="1" t="e">
        <f>ROUND(VLOOKUP($Q55,[1]ht!$A$2:$H$253,8,FALSE),1)</f>
        <v>#N/A</v>
      </c>
    </row>
    <row r="56" spans="1:36">
      <c r="A56" s="5">
        <v>51</v>
      </c>
      <c r="B56" s="6"/>
      <c r="C56" s="6"/>
      <c r="D56" s="32"/>
      <c r="E56" s="21"/>
      <c r="F56" s="9"/>
      <c r="G56" s="31"/>
      <c r="H56" s="31"/>
      <c r="I56" s="9"/>
      <c r="J56" s="9"/>
      <c r="K56" s="24" t="str">
        <f t="shared" si="0"/>
        <v/>
      </c>
      <c r="L56" s="24" t="str">
        <f t="shared" si="4"/>
        <v/>
      </c>
      <c r="M56" s="24" t="str">
        <f t="shared" si="1"/>
        <v/>
      </c>
      <c r="N56" s="10" t="str">
        <f>[1]Profile!$B$2</f>
        <v>700101-1</v>
      </c>
      <c r="O56" s="11" t="e">
        <f>#REF!</f>
        <v>#REF!</v>
      </c>
      <c r="P56" s="1" t="str">
        <f t="shared" si="2"/>
        <v>0</v>
      </c>
      <c r="Q56" s="1" t="str">
        <f t="shared" si="3"/>
        <v>0</v>
      </c>
      <c r="R56" s="1" t="e">
        <f>ROUND(VLOOKUP($P56,[1]age!$A$2:$M$457,2,FALSE),1)</f>
        <v>#N/A</v>
      </c>
      <c r="S56" s="1" t="e">
        <f>ROUND(VLOOKUP($P56,[1]age!$A$2:$M$457,3,FALSE),1)</f>
        <v>#N/A</v>
      </c>
      <c r="T56" s="1" t="e">
        <f>ROUND(VLOOKUP($P56,[1]age!$A$2:$M$457,4,FALSE),1)</f>
        <v>#N/A</v>
      </c>
      <c r="U56" s="1" t="e">
        <f>ROUND(VLOOKUP($P56,[1]age!$A$2:$M$457,5,FALSE),1)</f>
        <v>#N/A</v>
      </c>
      <c r="V56" s="1" t="e">
        <f>ROUND(VLOOKUP($P56,[1]age!$A$2:$M$457,6,FALSE),1)</f>
        <v>#N/A</v>
      </c>
      <c r="W56" s="1" t="e">
        <f>ROUND(VLOOKUP($P56,[1]age!$A$2:$M$457,7,FALSE),1)</f>
        <v>#N/A</v>
      </c>
      <c r="X56" s="1" t="e">
        <f>ROUND(VLOOKUP($P56,[1]age!$A$2:$M$457,8,FALSE),1)</f>
        <v>#N/A</v>
      </c>
      <c r="Y56" s="1" t="e">
        <f>ROUND(VLOOKUP($P56,[1]age!$A$2:$M$457,9,FALSE),1)</f>
        <v>#N/A</v>
      </c>
      <c r="Z56" s="1" t="e">
        <f>ROUND(VLOOKUP($P56,[1]age!$A$2:$M$457,10,FALSE),1)</f>
        <v>#N/A</v>
      </c>
      <c r="AA56" s="1" t="e">
        <f>ROUND(VLOOKUP($P56,[1]age!$A$2:$M$457,11,FALSE),1)</f>
        <v>#N/A</v>
      </c>
      <c r="AB56" s="1" t="e">
        <f>ROUND(VLOOKUP($P56,[1]age!$A$2:$M$457,12,FALSE),1)</f>
        <v>#N/A</v>
      </c>
      <c r="AC56" s="1" t="e">
        <f>ROUND(VLOOKUP($P56,[1]age!$A$2:$M$457,13,FALSE),1)</f>
        <v>#N/A</v>
      </c>
      <c r="AD56" s="1" t="e">
        <f>ROUND(VLOOKUP($Q56,[1]ht!$A$2:$H$253,2,FALSE),1)</f>
        <v>#N/A</v>
      </c>
      <c r="AE56" s="1" t="e">
        <f>ROUND(VLOOKUP($Q56,[1]ht!$A$2:$H$253,3,FALSE),1)</f>
        <v>#N/A</v>
      </c>
      <c r="AF56" s="1" t="e">
        <f>ROUND(VLOOKUP($Q56,[1]ht!$A$2:$H$253,4,FALSE),1)</f>
        <v>#N/A</v>
      </c>
      <c r="AG56" s="1" t="e">
        <f>ROUND(VLOOKUP($Q56,[1]ht!$A$2:$H$253,5,FALSE),1)</f>
        <v>#N/A</v>
      </c>
      <c r="AH56" s="1" t="e">
        <f>ROUND(VLOOKUP($Q56,[1]ht!$A$2:$H$253,6,FALSE),1)</f>
        <v>#N/A</v>
      </c>
      <c r="AI56" s="1" t="e">
        <f>ROUND(VLOOKUP($Q56,[1]ht!$A$2:$H$253,7,FALSE),1)</f>
        <v>#N/A</v>
      </c>
      <c r="AJ56" s="1" t="e">
        <f>ROUND(VLOOKUP($Q56,[1]ht!$A$2:$H$253,8,FALSE),1)</f>
        <v>#N/A</v>
      </c>
    </row>
    <row r="57" spans="1:36">
      <c r="A57" s="5">
        <v>52</v>
      </c>
      <c r="B57" s="6"/>
      <c r="C57" s="6"/>
      <c r="D57" s="32"/>
      <c r="E57" s="21"/>
      <c r="F57" s="9"/>
      <c r="G57" s="31"/>
      <c r="H57" s="31"/>
      <c r="I57" s="9"/>
      <c r="J57" s="9"/>
      <c r="K57" s="24" t="str">
        <f t="shared" si="0"/>
        <v/>
      </c>
      <c r="L57" s="24" t="str">
        <f t="shared" si="4"/>
        <v/>
      </c>
      <c r="M57" s="24" t="str">
        <f t="shared" si="1"/>
        <v/>
      </c>
      <c r="N57" s="10" t="str">
        <f>[1]Profile!$B$2</f>
        <v>700101-1</v>
      </c>
      <c r="O57" s="11" t="e">
        <f>#REF!</f>
        <v>#REF!</v>
      </c>
      <c r="P57" s="1" t="str">
        <f t="shared" si="2"/>
        <v>0</v>
      </c>
      <c r="Q57" s="1" t="str">
        <f t="shared" si="3"/>
        <v>0</v>
      </c>
      <c r="R57" s="1" t="e">
        <f>ROUND(VLOOKUP($P57,[1]age!$A$2:$M$457,2,FALSE),1)</f>
        <v>#N/A</v>
      </c>
      <c r="S57" s="1" t="e">
        <f>ROUND(VLOOKUP($P57,[1]age!$A$2:$M$457,3,FALSE),1)</f>
        <v>#N/A</v>
      </c>
      <c r="T57" s="1" t="e">
        <f>ROUND(VLOOKUP($P57,[1]age!$A$2:$M$457,4,FALSE),1)</f>
        <v>#N/A</v>
      </c>
      <c r="U57" s="1" t="e">
        <f>ROUND(VLOOKUP($P57,[1]age!$A$2:$M$457,5,FALSE),1)</f>
        <v>#N/A</v>
      </c>
      <c r="V57" s="1" t="e">
        <f>ROUND(VLOOKUP($P57,[1]age!$A$2:$M$457,6,FALSE),1)</f>
        <v>#N/A</v>
      </c>
      <c r="W57" s="1" t="e">
        <f>ROUND(VLOOKUP($P57,[1]age!$A$2:$M$457,7,FALSE),1)</f>
        <v>#N/A</v>
      </c>
      <c r="X57" s="1" t="e">
        <f>ROUND(VLOOKUP($P57,[1]age!$A$2:$M$457,8,FALSE),1)</f>
        <v>#N/A</v>
      </c>
      <c r="Y57" s="1" t="e">
        <f>ROUND(VLOOKUP($P57,[1]age!$A$2:$M$457,9,FALSE),1)</f>
        <v>#N/A</v>
      </c>
      <c r="Z57" s="1" t="e">
        <f>ROUND(VLOOKUP($P57,[1]age!$A$2:$M$457,10,FALSE),1)</f>
        <v>#N/A</v>
      </c>
      <c r="AA57" s="1" t="e">
        <f>ROUND(VLOOKUP($P57,[1]age!$A$2:$M$457,11,FALSE),1)</f>
        <v>#N/A</v>
      </c>
      <c r="AB57" s="1" t="e">
        <f>ROUND(VLOOKUP($P57,[1]age!$A$2:$M$457,12,FALSE),1)</f>
        <v>#N/A</v>
      </c>
      <c r="AC57" s="1" t="e">
        <f>ROUND(VLOOKUP($P57,[1]age!$A$2:$M$457,13,FALSE),1)</f>
        <v>#N/A</v>
      </c>
      <c r="AD57" s="1" t="e">
        <f>ROUND(VLOOKUP($Q57,[1]ht!$A$2:$H$253,2,FALSE),1)</f>
        <v>#N/A</v>
      </c>
      <c r="AE57" s="1" t="e">
        <f>ROUND(VLOOKUP($Q57,[1]ht!$A$2:$H$253,3,FALSE),1)</f>
        <v>#N/A</v>
      </c>
      <c r="AF57" s="1" t="e">
        <f>ROUND(VLOOKUP($Q57,[1]ht!$A$2:$H$253,4,FALSE),1)</f>
        <v>#N/A</v>
      </c>
      <c r="AG57" s="1" t="e">
        <f>ROUND(VLOOKUP($Q57,[1]ht!$A$2:$H$253,5,FALSE),1)</f>
        <v>#N/A</v>
      </c>
      <c r="AH57" s="1" t="e">
        <f>ROUND(VLOOKUP($Q57,[1]ht!$A$2:$H$253,6,FALSE),1)</f>
        <v>#N/A</v>
      </c>
      <c r="AI57" s="1" t="e">
        <f>ROUND(VLOOKUP($Q57,[1]ht!$A$2:$H$253,7,FALSE),1)</f>
        <v>#N/A</v>
      </c>
      <c r="AJ57" s="1" t="e">
        <f>ROUND(VLOOKUP($Q57,[1]ht!$A$2:$H$253,8,FALSE),1)</f>
        <v>#N/A</v>
      </c>
    </row>
    <row r="58" spans="1:36">
      <c r="A58" s="5">
        <v>53</v>
      </c>
      <c r="B58" s="6"/>
      <c r="C58" s="6"/>
      <c r="D58" s="32"/>
      <c r="E58" s="21"/>
      <c r="F58" s="9"/>
      <c r="G58" s="31"/>
      <c r="H58" s="31"/>
      <c r="I58" s="9"/>
      <c r="J58" s="9"/>
      <c r="K58" s="24" t="str">
        <f t="shared" si="0"/>
        <v/>
      </c>
      <c r="L58" s="24" t="str">
        <f t="shared" si="4"/>
        <v/>
      </c>
      <c r="M58" s="24" t="str">
        <f t="shared" si="1"/>
        <v/>
      </c>
      <c r="N58" s="10" t="str">
        <f>[1]Profile!$B$2</f>
        <v>700101-1</v>
      </c>
      <c r="O58" s="11" t="e">
        <f>#REF!</f>
        <v>#REF!</v>
      </c>
      <c r="P58" s="1" t="str">
        <f t="shared" si="2"/>
        <v>0</v>
      </c>
      <c r="Q58" s="1" t="str">
        <f t="shared" si="3"/>
        <v>0</v>
      </c>
      <c r="R58" s="1" t="e">
        <f>ROUND(VLOOKUP($P58,[1]age!$A$2:$M$457,2,FALSE),1)</f>
        <v>#N/A</v>
      </c>
      <c r="S58" s="1" t="e">
        <f>ROUND(VLOOKUP($P58,[1]age!$A$2:$M$457,3,FALSE),1)</f>
        <v>#N/A</v>
      </c>
      <c r="T58" s="1" t="e">
        <f>ROUND(VLOOKUP($P58,[1]age!$A$2:$M$457,4,FALSE),1)</f>
        <v>#N/A</v>
      </c>
      <c r="U58" s="1" t="e">
        <f>ROUND(VLOOKUP($P58,[1]age!$A$2:$M$457,5,FALSE),1)</f>
        <v>#N/A</v>
      </c>
      <c r="V58" s="1" t="e">
        <f>ROUND(VLOOKUP($P58,[1]age!$A$2:$M$457,6,FALSE),1)</f>
        <v>#N/A</v>
      </c>
      <c r="W58" s="1" t="e">
        <f>ROUND(VLOOKUP($P58,[1]age!$A$2:$M$457,7,FALSE),1)</f>
        <v>#N/A</v>
      </c>
      <c r="X58" s="1" t="e">
        <f>ROUND(VLOOKUP($P58,[1]age!$A$2:$M$457,8,FALSE),1)</f>
        <v>#N/A</v>
      </c>
      <c r="Y58" s="1" t="e">
        <f>ROUND(VLOOKUP($P58,[1]age!$A$2:$M$457,9,FALSE),1)</f>
        <v>#N/A</v>
      </c>
      <c r="Z58" s="1" t="e">
        <f>ROUND(VLOOKUP($P58,[1]age!$A$2:$M$457,10,FALSE),1)</f>
        <v>#N/A</v>
      </c>
      <c r="AA58" s="1" t="e">
        <f>ROUND(VLOOKUP($P58,[1]age!$A$2:$M$457,11,FALSE),1)</f>
        <v>#N/A</v>
      </c>
      <c r="AB58" s="1" t="e">
        <f>ROUND(VLOOKUP($P58,[1]age!$A$2:$M$457,12,FALSE),1)</f>
        <v>#N/A</v>
      </c>
      <c r="AC58" s="1" t="e">
        <f>ROUND(VLOOKUP($P58,[1]age!$A$2:$M$457,13,FALSE),1)</f>
        <v>#N/A</v>
      </c>
      <c r="AD58" s="1" t="e">
        <f>ROUND(VLOOKUP($Q58,[1]ht!$A$2:$H$253,2,FALSE),1)</f>
        <v>#N/A</v>
      </c>
      <c r="AE58" s="1" t="e">
        <f>ROUND(VLOOKUP($Q58,[1]ht!$A$2:$H$253,3,FALSE),1)</f>
        <v>#N/A</v>
      </c>
      <c r="AF58" s="1" t="e">
        <f>ROUND(VLOOKUP($Q58,[1]ht!$A$2:$H$253,4,FALSE),1)</f>
        <v>#N/A</v>
      </c>
      <c r="AG58" s="1" t="e">
        <f>ROUND(VLOOKUP($Q58,[1]ht!$A$2:$H$253,5,FALSE),1)</f>
        <v>#N/A</v>
      </c>
      <c r="AH58" s="1" t="e">
        <f>ROUND(VLOOKUP($Q58,[1]ht!$A$2:$H$253,6,FALSE),1)</f>
        <v>#N/A</v>
      </c>
      <c r="AI58" s="1" t="e">
        <f>ROUND(VLOOKUP($Q58,[1]ht!$A$2:$H$253,7,FALSE),1)</f>
        <v>#N/A</v>
      </c>
      <c r="AJ58" s="1" t="e">
        <f>ROUND(VLOOKUP($Q58,[1]ht!$A$2:$H$253,8,FALSE),1)</f>
        <v>#N/A</v>
      </c>
    </row>
    <row r="59" spans="1:36">
      <c r="A59" s="5">
        <v>54</v>
      </c>
      <c r="B59" s="6"/>
      <c r="C59" s="6"/>
      <c r="D59" s="32"/>
      <c r="E59" s="21"/>
      <c r="F59" s="9"/>
      <c r="G59" s="31"/>
      <c r="H59" s="31"/>
      <c r="I59" s="9"/>
      <c r="J59" s="9"/>
      <c r="K59" s="24" t="str">
        <f t="shared" si="0"/>
        <v/>
      </c>
      <c r="L59" s="24" t="str">
        <f t="shared" si="4"/>
        <v/>
      </c>
      <c r="M59" s="24" t="str">
        <f t="shared" si="1"/>
        <v/>
      </c>
      <c r="N59" s="10" t="str">
        <f>[1]Profile!$B$2</f>
        <v>700101-1</v>
      </c>
      <c r="O59" s="11" t="e">
        <f>#REF!</f>
        <v>#REF!</v>
      </c>
      <c r="P59" s="1" t="str">
        <f t="shared" si="2"/>
        <v>0</v>
      </c>
      <c r="Q59" s="1" t="str">
        <f t="shared" si="3"/>
        <v>0</v>
      </c>
      <c r="R59" s="1" t="e">
        <f>ROUND(VLOOKUP($P59,[1]age!$A$2:$M$457,2,FALSE),1)</f>
        <v>#N/A</v>
      </c>
      <c r="S59" s="1" t="e">
        <f>ROUND(VLOOKUP($P59,[1]age!$A$2:$M$457,3,FALSE),1)</f>
        <v>#N/A</v>
      </c>
      <c r="T59" s="1" t="e">
        <f>ROUND(VLOOKUP($P59,[1]age!$A$2:$M$457,4,FALSE),1)</f>
        <v>#N/A</v>
      </c>
      <c r="U59" s="1" t="e">
        <f>ROUND(VLOOKUP($P59,[1]age!$A$2:$M$457,5,FALSE),1)</f>
        <v>#N/A</v>
      </c>
      <c r="V59" s="1" t="e">
        <f>ROUND(VLOOKUP($P59,[1]age!$A$2:$M$457,6,FALSE),1)</f>
        <v>#N/A</v>
      </c>
      <c r="W59" s="1" t="e">
        <f>ROUND(VLOOKUP($P59,[1]age!$A$2:$M$457,7,FALSE),1)</f>
        <v>#N/A</v>
      </c>
      <c r="X59" s="1" t="e">
        <f>ROUND(VLOOKUP($P59,[1]age!$A$2:$M$457,8,FALSE),1)</f>
        <v>#N/A</v>
      </c>
      <c r="Y59" s="1" t="e">
        <f>ROUND(VLOOKUP($P59,[1]age!$A$2:$M$457,9,FALSE),1)</f>
        <v>#N/A</v>
      </c>
      <c r="Z59" s="1" t="e">
        <f>ROUND(VLOOKUP($P59,[1]age!$A$2:$M$457,10,FALSE),1)</f>
        <v>#N/A</v>
      </c>
      <c r="AA59" s="1" t="e">
        <f>ROUND(VLOOKUP($P59,[1]age!$A$2:$M$457,11,FALSE),1)</f>
        <v>#N/A</v>
      </c>
      <c r="AB59" s="1" t="e">
        <f>ROUND(VLOOKUP($P59,[1]age!$A$2:$M$457,12,FALSE),1)</f>
        <v>#N/A</v>
      </c>
      <c r="AC59" s="1" t="e">
        <f>ROUND(VLOOKUP($P59,[1]age!$A$2:$M$457,13,FALSE),1)</f>
        <v>#N/A</v>
      </c>
      <c r="AD59" s="1" t="e">
        <f>ROUND(VLOOKUP($Q59,[1]ht!$A$2:$H$253,2,FALSE),1)</f>
        <v>#N/A</v>
      </c>
      <c r="AE59" s="1" t="e">
        <f>ROUND(VLOOKUP($Q59,[1]ht!$A$2:$H$253,3,FALSE),1)</f>
        <v>#N/A</v>
      </c>
      <c r="AF59" s="1" t="e">
        <f>ROUND(VLOOKUP($Q59,[1]ht!$A$2:$H$253,4,FALSE),1)</f>
        <v>#N/A</v>
      </c>
      <c r="AG59" s="1" t="e">
        <f>ROUND(VLOOKUP($Q59,[1]ht!$A$2:$H$253,5,FALSE),1)</f>
        <v>#N/A</v>
      </c>
      <c r="AH59" s="1" t="e">
        <f>ROUND(VLOOKUP($Q59,[1]ht!$A$2:$H$253,6,FALSE),1)</f>
        <v>#N/A</v>
      </c>
      <c r="AI59" s="1" t="e">
        <f>ROUND(VLOOKUP($Q59,[1]ht!$A$2:$H$253,7,FALSE),1)</f>
        <v>#N/A</v>
      </c>
      <c r="AJ59" s="1" t="e">
        <f>ROUND(VLOOKUP($Q59,[1]ht!$A$2:$H$253,8,FALSE),1)</f>
        <v>#N/A</v>
      </c>
    </row>
    <row r="60" spans="1:36">
      <c r="A60" s="5">
        <v>55</v>
      </c>
      <c r="B60" s="6"/>
      <c r="C60" s="6"/>
      <c r="D60" s="32"/>
      <c r="E60" s="21"/>
      <c r="F60" s="9"/>
      <c r="G60" s="31"/>
      <c r="H60" s="31"/>
      <c r="I60" s="9"/>
      <c r="J60" s="9"/>
      <c r="K60" s="24" t="str">
        <f t="shared" si="0"/>
        <v/>
      </c>
      <c r="L60" s="24" t="str">
        <f t="shared" si="4"/>
        <v/>
      </c>
      <c r="M60" s="24" t="str">
        <f t="shared" si="1"/>
        <v/>
      </c>
      <c r="N60" s="10" t="str">
        <f>[1]Profile!$B$2</f>
        <v>700101-1</v>
      </c>
      <c r="O60" s="11" t="e">
        <f>#REF!</f>
        <v>#REF!</v>
      </c>
      <c r="P60" s="1" t="str">
        <f t="shared" si="2"/>
        <v>0</v>
      </c>
      <c r="Q60" s="1" t="str">
        <f t="shared" si="3"/>
        <v>0</v>
      </c>
      <c r="R60" s="1" t="e">
        <f>ROUND(VLOOKUP($P60,[1]age!$A$2:$M$457,2,FALSE),1)</f>
        <v>#N/A</v>
      </c>
      <c r="S60" s="1" t="e">
        <f>ROUND(VLOOKUP($P60,[1]age!$A$2:$M$457,3,FALSE),1)</f>
        <v>#N/A</v>
      </c>
      <c r="T60" s="1" t="e">
        <f>ROUND(VLOOKUP($P60,[1]age!$A$2:$M$457,4,FALSE),1)</f>
        <v>#N/A</v>
      </c>
      <c r="U60" s="1" t="e">
        <f>ROUND(VLOOKUP($P60,[1]age!$A$2:$M$457,5,FALSE),1)</f>
        <v>#N/A</v>
      </c>
      <c r="V60" s="1" t="e">
        <f>ROUND(VLOOKUP($P60,[1]age!$A$2:$M$457,6,FALSE),1)</f>
        <v>#N/A</v>
      </c>
      <c r="W60" s="1" t="e">
        <f>ROUND(VLOOKUP($P60,[1]age!$A$2:$M$457,7,FALSE),1)</f>
        <v>#N/A</v>
      </c>
      <c r="X60" s="1" t="e">
        <f>ROUND(VLOOKUP($P60,[1]age!$A$2:$M$457,8,FALSE),1)</f>
        <v>#N/A</v>
      </c>
      <c r="Y60" s="1" t="e">
        <f>ROUND(VLOOKUP($P60,[1]age!$A$2:$M$457,9,FALSE),1)</f>
        <v>#N/A</v>
      </c>
      <c r="Z60" s="1" t="e">
        <f>ROUND(VLOOKUP($P60,[1]age!$A$2:$M$457,10,FALSE),1)</f>
        <v>#N/A</v>
      </c>
      <c r="AA60" s="1" t="e">
        <f>ROUND(VLOOKUP($P60,[1]age!$A$2:$M$457,11,FALSE),1)</f>
        <v>#N/A</v>
      </c>
      <c r="AB60" s="1" t="e">
        <f>ROUND(VLOOKUP($P60,[1]age!$A$2:$M$457,12,FALSE),1)</f>
        <v>#N/A</v>
      </c>
      <c r="AC60" s="1" t="e">
        <f>ROUND(VLOOKUP($P60,[1]age!$A$2:$M$457,13,FALSE),1)</f>
        <v>#N/A</v>
      </c>
      <c r="AD60" s="1" t="e">
        <f>ROUND(VLOOKUP($Q60,[1]ht!$A$2:$H$253,2,FALSE),1)</f>
        <v>#N/A</v>
      </c>
      <c r="AE60" s="1" t="e">
        <f>ROUND(VLOOKUP($Q60,[1]ht!$A$2:$H$253,3,FALSE),1)</f>
        <v>#N/A</v>
      </c>
      <c r="AF60" s="1" t="e">
        <f>ROUND(VLOOKUP($Q60,[1]ht!$A$2:$H$253,4,FALSE),1)</f>
        <v>#N/A</v>
      </c>
      <c r="AG60" s="1" t="e">
        <f>ROUND(VLOOKUP($Q60,[1]ht!$A$2:$H$253,5,FALSE),1)</f>
        <v>#N/A</v>
      </c>
      <c r="AH60" s="1" t="e">
        <f>ROUND(VLOOKUP($Q60,[1]ht!$A$2:$H$253,6,FALSE),1)</f>
        <v>#N/A</v>
      </c>
      <c r="AI60" s="1" t="e">
        <f>ROUND(VLOOKUP($Q60,[1]ht!$A$2:$H$253,7,FALSE),1)</f>
        <v>#N/A</v>
      </c>
      <c r="AJ60" s="1" t="e">
        <f>ROUND(VLOOKUP($Q60,[1]ht!$A$2:$H$253,8,FALSE),1)</f>
        <v>#N/A</v>
      </c>
    </row>
    <row r="61" spans="1:36">
      <c r="A61" s="5">
        <v>56</v>
      </c>
      <c r="B61" s="6"/>
      <c r="C61" s="6"/>
      <c r="D61" s="32"/>
      <c r="E61" s="21"/>
      <c r="F61" s="9"/>
      <c r="G61" s="31"/>
      <c r="H61" s="31"/>
      <c r="I61" s="9"/>
      <c r="J61" s="9"/>
      <c r="K61" s="24" t="str">
        <f t="shared" si="0"/>
        <v/>
      </c>
      <c r="L61" s="24" t="str">
        <f t="shared" si="4"/>
        <v/>
      </c>
      <c r="M61" s="24" t="str">
        <f t="shared" si="1"/>
        <v/>
      </c>
      <c r="N61" s="10" t="str">
        <f>[1]Profile!$B$2</f>
        <v>700101-1</v>
      </c>
      <c r="O61" s="11" t="e">
        <f>#REF!</f>
        <v>#REF!</v>
      </c>
      <c r="P61" s="1" t="str">
        <f t="shared" si="2"/>
        <v>0</v>
      </c>
      <c r="Q61" s="1" t="str">
        <f t="shared" si="3"/>
        <v>0</v>
      </c>
      <c r="R61" s="1" t="e">
        <f>ROUND(VLOOKUP($P61,[1]age!$A$2:$M$457,2,FALSE),1)</f>
        <v>#N/A</v>
      </c>
      <c r="S61" s="1" t="e">
        <f>ROUND(VLOOKUP($P61,[1]age!$A$2:$M$457,3,FALSE),1)</f>
        <v>#N/A</v>
      </c>
      <c r="T61" s="1" t="e">
        <f>ROUND(VLOOKUP($P61,[1]age!$A$2:$M$457,4,FALSE),1)</f>
        <v>#N/A</v>
      </c>
      <c r="U61" s="1" t="e">
        <f>ROUND(VLOOKUP($P61,[1]age!$A$2:$M$457,5,FALSE),1)</f>
        <v>#N/A</v>
      </c>
      <c r="V61" s="1" t="e">
        <f>ROUND(VLOOKUP($P61,[1]age!$A$2:$M$457,6,FALSE),1)</f>
        <v>#N/A</v>
      </c>
      <c r="W61" s="1" t="e">
        <f>ROUND(VLOOKUP($P61,[1]age!$A$2:$M$457,7,FALSE),1)</f>
        <v>#N/A</v>
      </c>
      <c r="X61" s="1" t="e">
        <f>ROUND(VLOOKUP($P61,[1]age!$A$2:$M$457,8,FALSE),1)</f>
        <v>#N/A</v>
      </c>
      <c r="Y61" s="1" t="e">
        <f>ROUND(VLOOKUP($P61,[1]age!$A$2:$M$457,9,FALSE),1)</f>
        <v>#N/A</v>
      </c>
      <c r="Z61" s="1" t="e">
        <f>ROUND(VLOOKUP($P61,[1]age!$A$2:$M$457,10,FALSE),1)</f>
        <v>#N/A</v>
      </c>
      <c r="AA61" s="1" t="e">
        <f>ROUND(VLOOKUP($P61,[1]age!$A$2:$M$457,11,FALSE),1)</f>
        <v>#N/A</v>
      </c>
      <c r="AB61" s="1" t="e">
        <f>ROUND(VLOOKUP($P61,[1]age!$A$2:$M$457,12,FALSE),1)</f>
        <v>#N/A</v>
      </c>
      <c r="AC61" s="1" t="e">
        <f>ROUND(VLOOKUP($P61,[1]age!$A$2:$M$457,13,FALSE),1)</f>
        <v>#N/A</v>
      </c>
      <c r="AD61" s="1" t="e">
        <f>ROUND(VLOOKUP($Q61,[1]ht!$A$2:$H$253,2,FALSE),1)</f>
        <v>#N/A</v>
      </c>
      <c r="AE61" s="1" t="e">
        <f>ROUND(VLOOKUP($Q61,[1]ht!$A$2:$H$253,3,FALSE),1)</f>
        <v>#N/A</v>
      </c>
      <c r="AF61" s="1" t="e">
        <f>ROUND(VLOOKUP($Q61,[1]ht!$A$2:$H$253,4,FALSE),1)</f>
        <v>#N/A</v>
      </c>
      <c r="AG61" s="1" t="e">
        <f>ROUND(VLOOKUP($Q61,[1]ht!$A$2:$H$253,5,FALSE),1)</f>
        <v>#N/A</v>
      </c>
      <c r="AH61" s="1" t="e">
        <f>ROUND(VLOOKUP($Q61,[1]ht!$A$2:$H$253,6,FALSE),1)</f>
        <v>#N/A</v>
      </c>
      <c r="AI61" s="1" t="e">
        <f>ROUND(VLOOKUP($Q61,[1]ht!$A$2:$H$253,7,FALSE),1)</f>
        <v>#N/A</v>
      </c>
      <c r="AJ61" s="1" t="e">
        <f>ROUND(VLOOKUP($Q61,[1]ht!$A$2:$H$253,8,FALSE),1)</f>
        <v>#N/A</v>
      </c>
    </row>
    <row r="62" spans="1:36">
      <c r="A62" s="5">
        <v>57</v>
      </c>
      <c r="B62" s="6"/>
      <c r="C62" s="6"/>
      <c r="D62" s="32"/>
      <c r="E62" s="21"/>
      <c r="F62" s="9"/>
      <c r="G62" s="31"/>
      <c r="H62" s="31"/>
      <c r="I62" s="9"/>
      <c r="J62" s="9"/>
      <c r="K62" s="24" t="str">
        <f t="shared" si="0"/>
        <v/>
      </c>
      <c r="L62" s="24" t="str">
        <f t="shared" si="4"/>
        <v/>
      </c>
      <c r="M62" s="24" t="str">
        <f t="shared" si="1"/>
        <v/>
      </c>
      <c r="N62" s="10" t="str">
        <f>[1]Profile!$B$2</f>
        <v>700101-1</v>
      </c>
      <c r="O62" s="11" t="e">
        <f>#REF!</f>
        <v>#REF!</v>
      </c>
      <c r="P62" s="1" t="str">
        <f t="shared" si="2"/>
        <v>0</v>
      </c>
      <c r="Q62" s="1" t="str">
        <f t="shared" si="3"/>
        <v>0</v>
      </c>
      <c r="R62" s="1" t="e">
        <f>ROUND(VLOOKUP($P62,[1]age!$A$2:$M$457,2,FALSE),1)</f>
        <v>#N/A</v>
      </c>
      <c r="S62" s="1" t="e">
        <f>ROUND(VLOOKUP($P62,[1]age!$A$2:$M$457,3,FALSE),1)</f>
        <v>#N/A</v>
      </c>
      <c r="T62" s="1" t="e">
        <f>ROUND(VLOOKUP($P62,[1]age!$A$2:$M$457,4,FALSE),1)</f>
        <v>#N/A</v>
      </c>
      <c r="U62" s="1" t="e">
        <f>ROUND(VLOOKUP($P62,[1]age!$A$2:$M$457,5,FALSE),1)</f>
        <v>#N/A</v>
      </c>
      <c r="V62" s="1" t="e">
        <f>ROUND(VLOOKUP($P62,[1]age!$A$2:$M$457,6,FALSE),1)</f>
        <v>#N/A</v>
      </c>
      <c r="W62" s="1" t="e">
        <f>ROUND(VLOOKUP($P62,[1]age!$A$2:$M$457,7,FALSE),1)</f>
        <v>#N/A</v>
      </c>
      <c r="X62" s="1" t="e">
        <f>ROUND(VLOOKUP($P62,[1]age!$A$2:$M$457,8,FALSE),1)</f>
        <v>#N/A</v>
      </c>
      <c r="Y62" s="1" t="e">
        <f>ROUND(VLOOKUP($P62,[1]age!$A$2:$M$457,9,FALSE),1)</f>
        <v>#N/A</v>
      </c>
      <c r="Z62" s="1" t="e">
        <f>ROUND(VLOOKUP($P62,[1]age!$A$2:$M$457,10,FALSE),1)</f>
        <v>#N/A</v>
      </c>
      <c r="AA62" s="1" t="e">
        <f>ROUND(VLOOKUP($P62,[1]age!$A$2:$M$457,11,FALSE),1)</f>
        <v>#N/A</v>
      </c>
      <c r="AB62" s="1" t="e">
        <f>ROUND(VLOOKUP($P62,[1]age!$A$2:$M$457,12,FALSE),1)</f>
        <v>#N/A</v>
      </c>
      <c r="AC62" s="1" t="e">
        <f>ROUND(VLOOKUP($P62,[1]age!$A$2:$M$457,13,FALSE),1)</f>
        <v>#N/A</v>
      </c>
      <c r="AD62" s="1" t="e">
        <f>ROUND(VLOOKUP($Q62,[1]ht!$A$2:$H$253,2,FALSE),1)</f>
        <v>#N/A</v>
      </c>
      <c r="AE62" s="1" t="e">
        <f>ROUND(VLOOKUP($Q62,[1]ht!$A$2:$H$253,3,FALSE),1)</f>
        <v>#N/A</v>
      </c>
      <c r="AF62" s="1" t="e">
        <f>ROUND(VLOOKUP($Q62,[1]ht!$A$2:$H$253,4,FALSE),1)</f>
        <v>#N/A</v>
      </c>
      <c r="AG62" s="1" t="e">
        <f>ROUND(VLOOKUP($Q62,[1]ht!$A$2:$H$253,5,FALSE),1)</f>
        <v>#N/A</v>
      </c>
      <c r="AH62" s="1" t="e">
        <f>ROUND(VLOOKUP($Q62,[1]ht!$A$2:$H$253,6,FALSE),1)</f>
        <v>#N/A</v>
      </c>
      <c r="AI62" s="1" t="e">
        <f>ROUND(VLOOKUP($Q62,[1]ht!$A$2:$H$253,7,FALSE),1)</f>
        <v>#N/A</v>
      </c>
      <c r="AJ62" s="1" t="e">
        <f>ROUND(VLOOKUP($Q62,[1]ht!$A$2:$H$253,8,FALSE),1)</f>
        <v>#N/A</v>
      </c>
    </row>
    <row r="63" spans="1:36">
      <c r="A63" s="5">
        <v>58</v>
      </c>
      <c r="B63" s="6"/>
      <c r="C63" s="6"/>
      <c r="D63" s="32"/>
      <c r="E63" s="21"/>
      <c r="F63" s="9"/>
      <c r="G63" s="31"/>
      <c r="H63" s="31"/>
      <c r="I63" s="9"/>
      <c r="J63" s="9"/>
      <c r="K63" s="24" t="str">
        <f t="shared" si="0"/>
        <v/>
      </c>
      <c r="L63" s="24" t="str">
        <f t="shared" si="4"/>
        <v/>
      </c>
      <c r="M63" s="24" t="str">
        <f t="shared" si="1"/>
        <v/>
      </c>
      <c r="N63" s="10" t="str">
        <f>[1]Profile!$B$2</f>
        <v>700101-1</v>
      </c>
      <c r="O63" s="11" t="e">
        <f>#REF!</f>
        <v>#REF!</v>
      </c>
      <c r="P63" s="1" t="str">
        <f t="shared" si="2"/>
        <v>0</v>
      </c>
      <c r="Q63" s="1" t="str">
        <f t="shared" si="3"/>
        <v>0</v>
      </c>
      <c r="R63" s="1" t="e">
        <f>ROUND(VLOOKUP($P63,[1]age!$A$2:$M$457,2,FALSE),1)</f>
        <v>#N/A</v>
      </c>
      <c r="S63" s="1" t="e">
        <f>ROUND(VLOOKUP($P63,[1]age!$A$2:$M$457,3,FALSE),1)</f>
        <v>#N/A</v>
      </c>
      <c r="T63" s="1" t="e">
        <f>ROUND(VLOOKUP($P63,[1]age!$A$2:$M$457,4,FALSE),1)</f>
        <v>#N/A</v>
      </c>
      <c r="U63" s="1" t="e">
        <f>ROUND(VLOOKUP($P63,[1]age!$A$2:$M$457,5,FALSE),1)</f>
        <v>#N/A</v>
      </c>
      <c r="V63" s="1" t="e">
        <f>ROUND(VLOOKUP($P63,[1]age!$A$2:$M$457,6,FALSE),1)</f>
        <v>#N/A</v>
      </c>
      <c r="W63" s="1" t="e">
        <f>ROUND(VLOOKUP($P63,[1]age!$A$2:$M$457,7,FALSE),1)</f>
        <v>#N/A</v>
      </c>
      <c r="X63" s="1" t="e">
        <f>ROUND(VLOOKUP($P63,[1]age!$A$2:$M$457,8,FALSE),1)</f>
        <v>#N/A</v>
      </c>
      <c r="Y63" s="1" t="e">
        <f>ROUND(VLOOKUP($P63,[1]age!$A$2:$M$457,9,FALSE),1)</f>
        <v>#N/A</v>
      </c>
      <c r="Z63" s="1" t="e">
        <f>ROUND(VLOOKUP($P63,[1]age!$A$2:$M$457,10,FALSE),1)</f>
        <v>#N/A</v>
      </c>
      <c r="AA63" s="1" t="e">
        <f>ROUND(VLOOKUP($P63,[1]age!$A$2:$M$457,11,FALSE),1)</f>
        <v>#N/A</v>
      </c>
      <c r="AB63" s="1" t="e">
        <f>ROUND(VLOOKUP($P63,[1]age!$A$2:$M$457,12,FALSE),1)</f>
        <v>#N/A</v>
      </c>
      <c r="AC63" s="1" t="e">
        <f>ROUND(VLOOKUP($P63,[1]age!$A$2:$M$457,13,FALSE),1)</f>
        <v>#N/A</v>
      </c>
      <c r="AD63" s="1" t="e">
        <f>ROUND(VLOOKUP($Q63,[1]ht!$A$2:$H$253,2,FALSE),1)</f>
        <v>#N/A</v>
      </c>
      <c r="AE63" s="1" t="e">
        <f>ROUND(VLOOKUP($Q63,[1]ht!$A$2:$H$253,3,FALSE),1)</f>
        <v>#N/A</v>
      </c>
      <c r="AF63" s="1" t="e">
        <f>ROUND(VLOOKUP($Q63,[1]ht!$A$2:$H$253,4,FALSE),1)</f>
        <v>#N/A</v>
      </c>
      <c r="AG63" s="1" t="e">
        <f>ROUND(VLOOKUP($Q63,[1]ht!$A$2:$H$253,5,FALSE),1)</f>
        <v>#N/A</v>
      </c>
      <c r="AH63" s="1" t="e">
        <f>ROUND(VLOOKUP($Q63,[1]ht!$A$2:$H$253,6,FALSE),1)</f>
        <v>#N/A</v>
      </c>
      <c r="AI63" s="1" t="e">
        <f>ROUND(VLOOKUP($Q63,[1]ht!$A$2:$H$253,7,FALSE),1)</f>
        <v>#N/A</v>
      </c>
      <c r="AJ63" s="1" t="e">
        <f>ROUND(VLOOKUP($Q63,[1]ht!$A$2:$H$253,8,FALSE),1)</f>
        <v>#N/A</v>
      </c>
    </row>
    <row r="64" spans="1:36">
      <c r="A64" s="5">
        <v>59</v>
      </c>
      <c r="B64" s="6"/>
      <c r="C64" s="6"/>
      <c r="D64" s="32"/>
      <c r="E64" s="21"/>
      <c r="F64" s="9"/>
      <c r="G64" s="31"/>
      <c r="H64" s="31"/>
      <c r="I64" s="9"/>
      <c r="J64" s="9"/>
      <c r="K64" s="24" t="str">
        <f t="shared" si="0"/>
        <v/>
      </c>
      <c r="L64" s="24" t="str">
        <f t="shared" si="4"/>
        <v/>
      </c>
      <c r="M64" s="24" t="str">
        <f t="shared" si="1"/>
        <v/>
      </c>
      <c r="N64" s="10" t="str">
        <f>[1]Profile!$B$2</f>
        <v>700101-1</v>
      </c>
      <c r="O64" s="11" t="e">
        <f>#REF!</f>
        <v>#REF!</v>
      </c>
      <c r="P64" s="1" t="str">
        <f t="shared" si="2"/>
        <v>0</v>
      </c>
      <c r="Q64" s="1" t="str">
        <f t="shared" si="3"/>
        <v>0</v>
      </c>
      <c r="R64" s="1" t="e">
        <f>ROUND(VLOOKUP($P64,[1]age!$A$2:$M$457,2,FALSE),1)</f>
        <v>#N/A</v>
      </c>
      <c r="S64" s="1" t="e">
        <f>ROUND(VLOOKUP($P64,[1]age!$A$2:$M$457,3,FALSE),1)</f>
        <v>#N/A</v>
      </c>
      <c r="T64" s="1" t="e">
        <f>ROUND(VLOOKUP($P64,[1]age!$A$2:$M$457,4,FALSE),1)</f>
        <v>#N/A</v>
      </c>
      <c r="U64" s="1" t="e">
        <f>ROUND(VLOOKUP($P64,[1]age!$A$2:$M$457,5,FALSE),1)</f>
        <v>#N/A</v>
      </c>
      <c r="V64" s="1" t="e">
        <f>ROUND(VLOOKUP($P64,[1]age!$A$2:$M$457,6,FALSE),1)</f>
        <v>#N/A</v>
      </c>
      <c r="W64" s="1" t="e">
        <f>ROUND(VLOOKUP($P64,[1]age!$A$2:$M$457,7,FALSE),1)</f>
        <v>#N/A</v>
      </c>
      <c r="X64" s="1" t="e">
        <f>ROUND(VLOOKUP($P64,[1]age!$A$2:$M$457,8,FALSE),1)</f>
        <v>#N/A</v>
      </c>
      <c r="Y64" s="1" t="e">
        <f>ROUND(VLOOKUP($P64,[1]age!$A$2:$M$457,9,FALSE),1)</f>
        <v>#N/A</v>
      </c>
      <c r="Z64" s="1" t="e">
        <f>ROUND(VLOOKUP($P64,[1]age!$A$2:$M$457,10,FALSE),1)</f>
        <v>#N/A</v>
      </c>
      <c r="AA64" s="1" t="e">
        <f>ROUND(VLOOKUP($P64,[1]age!$A$2:$M$457,11,FALSE),1)</f>
        <v>#N/A</v>
      </c>
      <c r="AB64" s="1" t="e">
        <f>ROUND(VLOOKUP($P64,[1]age!$A$2:$M$457,12,FALSE),1)</f>
        <v>#N/A</v>
      </c>
      <c r="AC64" s="1" t="e">
        <f>ROUND(VLOOKUP($P64,[1]age!$A$2:$M$457,13,FALSE),1)</f>
        <v>#N/A</v>
      </c>
      <c r="AD64" s="1" t="e">
        <f>ROUND(VLOOKUP($Q64,[1]ht!$A$2:$H$253,2,FALSE),1)</f>
        <v>#N/A</v>
      </c>
      <c r="AE64" s="1" t="e">
        <f>ROUND(VLOOKUP($Q64,[1]ht!$A$2:$H$253,3,FALSE),1)</f>
        <v>#N/A</v>
      </c>
      <c r="AF64" s="1" t="e">
        <f>ROUND(VLOOKUP($Q64,[1]ht!$A$2:$H$253,4,FALSE),1)</f>
        <v>#N/A</v>
      </c>
      <c r="AG64" s="1" t="e">
        <f>ROUND(VLOOKUP($Q64,[1]ht!$A$2:$H$253,5,FALSE),1)</f>
        <v>#N/A</v>
      </c>
      <c r="AH64" s="1" t="e">
        <f>ROUND(VLOOKUP($Q64,[1]ht!$A$2:$H$253,6,FALSE),1)</f>
        <v>#N/A</v>
      </c>
      <c r="AI64" s="1" t="e">
        <f>ROUND(VLOOKUP($Q64,[1]ht!$A$2:$H$253,7,FALSE),1)</f>
        <v>#N/A</v>
      </c>
      <c r="AJ64" s="1" t="e">
        <f>ROUND(VLOOKUP($Q64,[1]ht!$A$2:$H$253,8,FALSE),1)</f>
        <v>#N/A</v>
      </c>
    </row>
    <row r="65" spans="1:36">
      <c r="A65" s="5">
        <v>60</v>
      </c>
      <c r="B65" s="6"/>
      <c r="C65" s="6"/>
      <c r="D65" s="32"/>
      <c r="E65" s="21"/>
      <c r="F65" s="9"/>
      <c r="G65" s="31"/>
      <c r="H65" s="31"/>
      <c r="I65" s="9"/>
      <c r="J65" s="9"/>
      <c r="K65" s="24" t="str">
        <f t="shared" si="0"/>
        <v/>
      </c>
      <c r="L65" s="24" t="str">
        <f t="shared" si="4"/>
        <v/>
      </c>
      <c r="M65" s="24" t="str">
        <f t="shared" si="1"/>
        <v/>
      </c>
      <c r="N65" s="10" t="str">
        <f>[1]Profile!$B$2</f>
        <v>700101-1</v>
      </c>
      <c r="O65" s="11" t="e">
        <f>#REF!</f>
        <v>#REF!</v>
      </c>
      <c r="P65" s="1" t="str">
        <f t="shared" si="2"/>
        <v>0</v>
      </c>
      <c r="Q65" s="1" t="str">
        <f t="shared" si="3"/>
        <v>0</v>
      </c>
      <c r="R65" s="1" t="e">
        <f>ROUND(VLOOKUP($P65,[1]age!$A$2:$M$457,2,FALSE),1)</f>
        <v>#N/A</v>
      </c>
      <c r="S65" s="1" t="e">
        <f>ROUND(VLOOKUP($P65,[1]age!$A$2:$M$457,3,FALSE),1)</f>
        <v>#N/A</v>
      </c>
      <c r="T65" s="1" t="e">
        <f>ROUND(VLOOKUP($P65,[1]age!$A$2:$M$457,4,FALSE),1)</f>
        <v>#N/A</v>
      </c>
      <c r="U65" s="1" t="e">
        <f>ROUND(VLOOKUP($P65,[1]age!$A$2:$M$457,5,FALSE),1)</f>
        <v>#N/A</v>
      </c>
      <c r="V65" s="1" t="e">
        <f>ROUND(VLOOKUP($P65,[1]age!$A$2:$M$457,6,FALSE),1)</f>
        <v>#N/A</v>
      </c>
      <c r="W65" s="1" t="e">
        <f>ROUND(VLOOKUP($P65,[1]age!$A$2:$M$457,7,FALSE),1)</f>
        <v>#N/A</v>
      </c>
      <c r="X65" s="1" t="e">
        <f>ROUND(VLOOKUP($P65,[1]age!$A$2:$M$457,8,FALSE),1)</f>
        <v>#N/A</v>
      </c>
      <c r="Y65" s="1" t="e">
        <f>ROUND(VLOOKUP($P65,[1]age!$A$2:$M$457,9,FALSE),1)</f>
        <v>#N/A</v>
      </c>
      <c r="Z65" s="1" t="e">
        <f>ROUND(VLOOKUP($P65,[1]age!$A$2:$M$457,10,FALSE),1)</f>
        <v>#N/A</v>
      </c>
      <c r="AA65" s="1" t="e">
        <f>ROUND(VLOOKUP($P65,[1]age!$A$2:$M$457,11,FALSE),1)</f>
        <v>#N/A</v>
      </c>
      <c r="AB65" s="1" t="e">
        <f>ROUND(VLOOKUP($P65,[1]age!$A$2:$M$457,12,FALSE),1)</f>
        <v>#N/A</v>
      </c>
      <c r="AC65" s="1" t="e">
        <f>ROUND(VLOOKUP($P65,[1]age!$A$2:$M$457,13,FALSE),1)</f>
        <v>#N/A</v>
      </c>
      <c r="AD65" s="1" t="e">
        <f>ROUND(VLOOKUP($Q65,[1]ht!$A$2:$H$253,2,FALSE),1)</f>
        <v>#N/A</v>
      </c>
      <c r="AE65" s="1" t="e">
        <f>ROUND(VLOOKUP($Q65,[1]ht!$A$2:$H$253,3,FALSE),1)</f>
        <v>#N/A</v>
      </c>
      <c r="AF65" s="1" t="e">
        <f>ROUND(VLOOKUP($Q65,[1]ht!$A$2:$H$253,4,FALSE),1)</f>
        <v>#N/A</v>
      </c>
      <c r="AG65" s="1" t="e">
        <f>ROUND(VLOOKUP($Q65,[1]ht!$A$2:$H$253,5,FALSE),1)</f>
        <v>#N/A</v>
      </c>
      <c r="AH65" s="1" t="e">
        <f>ROUND(VLOOKUP($Q65,[1]ht!$A$2:$H$253,6,FALSE),1)</f>
        <v>#N/A</v>
      </c>
      <c r="AI65" s="1" t="e">
        <f>ROUND(VLOOKUP($Q65,[1]ht!$A$2:$H$253,7,FALSE),1)</f>
        <v>#N/A</v>
      </c>
      <c r="AJ65" s="1" t="e">
        <f>ROUND(VLOOKUP($Q65,[1]ht!$A$2:$H$253,8,FALSE),1)</f>
        <v>#N/A</v>
      </c>
    </row>
    <row r="66" spans="1:36">
      <c r="A66" s="5">
        <v>61</v>
      </c>
      <c r="B66" s="6"/>
      <c r="C66" s="6"/>
      <c r="D66" s="32"/>
      <c r="E66" s="21"/>
      <c r="F66" s="9"/>
      <c r="G66" s="31"/>
      <c r="H66" s="31"/>
      <c r="I66" s="9"/>
      <c r="J66" s="9"/>
      <c r="K66" s="24" t="str">
        <f t="shared" si="0"/>
        <v/>
      </c>
      <c r="L66" s="24" t="str">
        <f t="shared" si="4"/>
        <v/>
      </c>
      <c r="M66" s="24" t="str">
        <f t="shared" si="1"/>
        <v/>
      </c>
      <c r="N66" s="10" t="str">
        <f>[1]Profile!$B$2</f>
        <v>700101-1</v>
      </c>
      <c r="O66" s="11" t="e">
        <f>#REF!</f>
        <v>#REF!</v>
      </c>
      <c r="P66" s="1" t="str">
        <f t="shared" si="2"/>
        <v>0</v>
      </c>
      <c r="Q66" s="1" t="str">
        <f t="shared" si="3"/>
        <v>0</v>
      </c>
      <c r="R66" s="1" t="e">
        <f>ROUND(VLOOKUP($P66,[1]age!$A$2:$M$457,2,FALSE),1)</f>
        <v>#N/A</v>
      </c>
      <c r="S66" s="1" t="e">
        <f>ROUND(VLOOKUP($P66,[1]age!$A$2:$M$457,3,FALSE),1)</f>
        <v>#N/A</v>
      </c>
      <c r="T66" s="1" t="e">
        <f>ROUND(VLOOKUP($P66,[1]age!$A$2:$M$457,4,FALSE),1)</f>
        <v>#N/A</v>
      </c>
      <c r="U66" s="1" t="e">
        <f>ROUND(VLOOKUP($P66,[1]age!$A$2:$M$457,5,FALSE),1)</f>
        <v>#N/A</v>
      </c>
      <c r="V66" s="1" t="e">
        <f>ROUND(VLOOKUP($P66,[1]age!$A$2:$M$457,6,FALSE),1)</f>
        <v>#N/A</v>
      </c>
      <c r="W66" s="1" t="e">
        <f>ROUND(VLOOKUP($P66,[1]age!$A$2:$M$457,7,FALSE),1)</f>
        <v>#N/A</v>
      </c>
      <c r="X66" s="1" t="e">
        <f>ROUND(VLOOKUP($P66,[1]age!$A$2:$M$457,8,FALSE),1)</f>
        <v>#N/A</v>
      </c>
      <c r="Y66" s="1" t="e">
        <f>ROUND(VLOOKUP($P66,[1]age!$A$2:$M$457,9,FALSE),1)</f>
        <v>#N/A</v>
      </c>
      <c r="Z66" s="1" t="e">
        <f>ROUND(VLOOKUP($P66,[1]age!$A$2:$M$457,10,FALSE),1)</f>
        <v>#N/A</v>
      </c>
      <c r="AA66" s="1" t="e">
        <f>ROUND(VLOOKUP($P66,[1]age!$A$2:$M$457,11,FALSE),1)</f>
        <v>#N/A</v>
      </c>
      <c r="AB66" s="1" t="e">
        <f>ROUND(VLOOKUP($P66,[1]age!$A$2:$M$457,12,FALSE),1)</f>
        <v>#N/A</v>
      </c>
      <c r="AC66" s="1" t="e">
        <f>ROUND(VLOOKUP($P66,[1]age!$A$2:$M$457,13,FALSE),1)</f>
        <v>#N/A</v>
      </c>
      <c r="AD66" s="1" t="e">
        <f>ROUND(VLOOKUP($Q66,[1]ht!$A$2:$H$253,2,FALSE),1)</f>
        <v>#N/A</v>
      </c>
      <c r="AE66" s="1" t="e">
        <f>ROUND(VLOOKUP($Q66,[1]ht!$A$2:$H$253,3,FALSE),1)</f>
        <v>#N/A</v>
      </c>
      <c r="AF66" s="1" t="e">
        <f>ROUND(VLOOKUP($Q66,[1]ht!$A$2:$H$253,4,FALSE),1)</f>
        <v>#N/A</v>
      </c>
      <c r="AG66" s="1" t="e">
        <f>ROUND(VLOOKUP($Q66,[1]ht!$A$2:$H$253,5,FALSE),1)</f>
        <v>#N/A</v>
      </c>
      <c r="AH66" s="1" t="e">
        <f>ROUND(VLOOKUP($Q66,[1]ht!$A$2:$H$253,6,FALSE),1)</f>
        <v>#N/A</v>
      </c>
      <c r="AI66" s="1" t="e">
        <f>ROUND(VLOOKUP($Q66,[1]ht!$A$2:$H$253,7,FALSE),1)</f>
        <v>#N/A</v>
      </c>
      <c r="AJ66" s="1" t="e">
        <f>ROUND(VLOOKUP($Q66,[1]ht!$A$2:$H$253,8,FALSE),1)</f>
        <v>#N/A</v>
      </c>
    </row>
    <row r="67" spans="1:36">
      <c r="A67" s="5">
        <v>62</v>
      </c>
      <c r="B67" s="6"/>
      <c r="C67" s="6"/>
      <c r="D67" s="32"/>
      <c r="E67" s="21"/>
      <c r="F67" s="9"/>
      <c r="G67" s="31"/>
      <c r="H67" s="31"/>
      <c r="I67" s="9"/>
      <c r="J67" s="9"/>
      <c r="K67" s="24" t="str">
        <f t="shared" si="0"/>
        <v/>
      </c>
      <c r="L67" s="24" t="str">
        <f t="shared" si="4"/>
        <v/>
      </c>
      <c r="M67" s="24" t="str">
        <f t="shared" si="1"/>
        <v/>
      </c>
      <c r="N67" s="10" t="str">
        <f>[1]Profile!$B$2</f>
        <v>700101-1</v>
      </c>
      <c r="O67" s="11" t="e">
        <f>#REF!</f>
        <v>#REF!</v>
      </c>
      <c r="P67" s="1" t="str">
        <f t="shared" si="2"/>
        <v>0</v>
      </c>
      <c r="Q67" s="1" t="str">
        <f t="shared" si="3"/>
        <v>0</v>
      </c>
      <c r="R67" s="1" t="e">
        <f>ROUND(VLOOKUP($P67,[1]age!$A$2:$M$457,2,FALSE),1)</f>
        <v>#N/A</v>
      </c>
      <c r="S67" s="1" t="e">
        <f>ROUND(VLOOKUP($P67,[1]age!$A$2:$M$457,3,FALSE),1)</f>
        <v>#N/A</v>
      </c>
      <c r="T67" s="1" t="e">
        <f>ROUND(VLOOKUP($P67,[1]age!$A$2:$M$457,4,FALSE),1)</f>
        <v>#N/A</v>
      </c>
      <c r="U67" s="1" t="e">
        <f>ROUND(VLOOKUP($P67,[1]age!$A$2:$M$457,5,FALSE),1)</f>
        <v>#N/A</v>
      </c>
      <c r="V67" s="1" t="e">
        <f>ROUND(VLOOKUP($P67,[1]age!$A$2:$M$457,6,FALSE),1)</f>
        <v>#N/A</v>
      </c>
      <c r="W67" s="1" t="e">
        <f>ROUND(VLOOKUP($P67,[1]age!$A$2:$M$457,7,FALSE),1)</f>
        <v>#N/A</v>
      </c>
      <c r="X67" s="1" t="e">
        <f>ROUND(VLOOKUP($P67,[1]age!$A$2:$M$457,8,FALSE),1)</f>
        <v>#N/A</v>
      </c>
      <c r="Y67" s="1" t="e">
        <f>ROUND(VLOOKUP($P67,[1]age!$A$2:$M$457,9,FALSE),1)</f>
        <v>#N/A</v>
      </c>
      <c r="Z67" s="1" t="e">
        <f>ROUND(VLOOKUP($P67,[1]age!$A$2:$M$457,10,FALSE),1)</f>
        <v>#N/A</v>
      </c>
      <c r="AA67" s="1" t="e">
        <f>ROUND(VLOOKUP($P67,[1]age!$A$2:$M$457,11,FALSE),1)</f>
        <v>#N/A</v>
      </c>
      <c r="AB67" s="1" t="e">
        <f>ROUND(VLOOKUP($P67,[1]age!$A$2:$M$457,12,FALSE),1)</f>
        <v>#N/A</v>
      </c>
      <c r="AC67" s="1" t="e">
        <f>ROUND(VLOOKUP($P67,[1]age!$A$2:$M$457,13,FALSE),1)</f>
        <v>#N/A</v>
      </c>
      <c r="AD67" s="1" t="e">
        <f>ROUND(VLOOKUP($Q67,[1]ht!$A$2:$H$253,2,FALSE),1)</f>
        <v>#N/A</v>
      </c>
      <c r="AE67" s="1" t="e">
        <f>ROUND(VLOOKUP($Q67,[1]ht!$A$2:$H$253,3,FALSE),1)</f>
        <v>#N/A</v>
      </c>
      <c r="AF67" s="1" t="e">
        <f>ROUND(VLOOKUP($Q67,[1]ht!$A$2:$H$253,4,FALSE),1)</f>
        <v>#N/A</v>
      </c>
      <c r="AG67" s="1" t="e">
        <f>ROUND(VLOOKUP($Q67,[1]ht!$A$2:$H$253,5,FALSE),1)</f>
        <v>#N/A</v>
      </c>
      <c r="AH67" s="1" t="e">
        <f>ROUND(VLOOKUP($Q67,[1]ht!$A$2:$H$253,6,FALSE),1)</f>
        <v>#N/A</v>
      </c>
      <c r="AI67" s="1" t="e">
        <f>ROUND(VLOOKUP($Q67,[1]ht!$A$2:$H$253,7,FALSE),1)</f>
        <v>#N/A</v>
      </c>
      <c r="AJ67" s="1" t="e">
        <f>ROUND(VLOOKUP($Q67,[1]ht!$A$2:$H$253,8,FALSE),1)</f>
        <v>#N/A</v>
      </c>
    </row>
    <row r="68" spans="1:36">
      <c r="A68" s="5">
        <v>63</v>
      </c>
      <c r="B68" s="6"/>
      <c r="C68" s="6"/>
      <c r="D68" s="32"/>
      <c r="E68" s="21"/>
      <c r="F68" s="9"/>
      <c r="G68" s="31"/>
      <c r="H68" s="31"/>
      <c r="I68" s="9"/>
      <c r="J68" s="9"/>
      <c r="K68" s="24" t="str">
        <f t="shared" si="0"/>
        <v/>
      </c>
      <c r="L68" s="24" t="str">
        <f t="shared" si="4"/>
        <v/>
      </c>
      <c r="M68" s="24" t="str">
        <f t="shared" si="1"/>
        <v/>
      </c>
      <c r="N68" s="10" t="str">
        <f>[1]Profile!$B$2</f>
        <v>700101-1</v>
      </c>
      <c r="O68" s="11" t="e">
        <f>#REF!</f>
        <v>#REF!</v>
      </c>
      <c r="P68" s="1" t="str">
        <f t="shared" si="2"/>
        <v>0</v>
      </c>
      <c r="Q68" s="1" t="str">
        <f t="shared" si="3"/>
        <v>0</v>
      </c>
      <c r="R68" s="1" t="e">
        <f>ROUND(VLOOKUP($P68,[1]age!$A$2:$M$457,2,FALSE),1)</f>
        <v>#N/A</v>
      </c>
      <c r="S68" s="1" t="e">
        <f>ROUND(VLOOKUP($P68,[1]age!$A$2:$M$457,3,FALSE),1)</f>
        <v>#N/A</v>
      </c>
      <c r="T68" s="1" t="e">
        <f>ROUND(VLOOKUP($P68,[1]age!$A$2:$M$457,4,FALSE),1)</f>
        <v>#N/A</v>
      </c>
      <c r="U68" s="1" t="e">
        <f>ROUND(VLOOKUP($P68,[1]age!$A$2:$M$457,5,FALSE),1)</f>
        <v>#N/A</v>
      </c>
      <c r="V68" s="1" t="e">
        <f>ROUND(VLOOKUP($P68,[1]age!$A$2:$M$457,6,FALSE),1)</f>
        <v>#N/A</v>
      </c>
      <c r="W68" s="1" t="e">
        <f>ROUND(VLOOKUP($P68,[1]age!$A$2:$M$457,7,FALSE),1)</f>
        <v>#N/A</v>
      </c>
      <c r="X68" s="1" t="e">
        <f>ROUND(VLOOKUP($P68,[1]age!$A$2:$M$457,8,FALSE),1)</f>
        <v>#N/A</v>
      </c>
      <c r="Y68" s="1" t="e">
        <f>ROUND(VLOOKUP($P68,[1]age!$A$2:$M$457,9,FALSE),1)</f>
        <v>#N/A</v>
      </c>
      <c r="Z68" s="1" t="e">
        <f>ROUND(VLOOKUP($P68,[1]age!$A$2:$M$457,10,FALSE),1)</f>
        <v>#N/A</v>
      </c>
      <c r="AA68" s="1" t="e">
        <f>ROUND(VLOOKUP($P68,[1]age!$A$2:$M$457,11,FALSE),1)</f>
        <v>#N/A</v>
      </c>
      <c r="AB68" s="1" t="e">
        <f>ROUND(VLOOKUP($P68,[1]age!$A$2:$M$457,12,FALSE),1)</f>
        <v>#N/A</v>
      </c>
      <c r="AC68" s="1" t="e">
        <f>ROUND(VLOOKUP($P68,[1]age!$A$2:$M$457,13,FALSE),1)</f>
        <v>#N/A</v>
      </c>
      <c r="AD68" s="1" t="e">
        <f>ROUND(VLOOKUP($Q68,[1]ht!$A$2:$H$253,2,FALSE),1)</f>
        <v>#N/A</v>
      </c>
      <c r="AE68" s="1" t="e">
        <f>ROUND(VLOOKUP($Q68,[1]ht!$A$2:$H$253,3,FALSE),1)</f>
        <v>#N/A</v>
      </c>
      <c r="AF68" s="1" t="e">
        <f>ROUND(VLOOKUP($Q68,[1]ht!$A$2:$H$253,4,FALSE),1)</f>
        <v>#N/A</v>
      </c>
      <c r="AG68" s="1" t="e">
        <f>ROUND(VLOOKUP($Q68,[1]ht!$A$2:$H$253,5,FALSE),1)</f>
        <v>#N/A</v>
      </c>
      <c r="AH68" s="1" t="e">
        <f>ROUND(VLOOKUP($Q68,[1]ht!$A$2:$H$253,6,FALSE),1)</f>
        <v>#N/A</v>
      </c>
      <c r="AI68" s="1" t="e">
        <f>ROUND(VLOOKUP($Q68,[1]ht!$A$2:$H$253,7,FALSE),1)</f>
        <v>#N/A</v>
      </c>
      <c r="AJ68" s="1" t="e">
        <f>ROUND(VLOOKUP($Q68,[1]ht!$A$2:$H$253,8,FALSE),1)</f>
        <v>#N/A</v>
      </c>
    </row>
    <row r="69" spans="1:36">
      <c r="A69" s="5">
        <v>64</v>
      </c>
      <c r="B69" s="6"/>
      <c r="C69" s="6"/>
      <c r="D69" s="32"/>
      <c r="E69" s="21"/>
      <c r="F69" s="9"/>
      <c r="G69" s="31"/>
      <c r="H69" s="31"/>
      <c r="I69" s="9"/>
      <c r="J69" s="9"/>
      <c r="K69" s="24" t="str">
        <f t="shared" si="0"/>
        <v/>
      </c>
      <c r="L69" s="24" t="str">
        <f t="shared" si="4"/>
        <v/>
      </c>
      <c r="M69" s="24" t="str">
        <f t="shared" si="1"/>
        <v/>
      </c>
      <c r="N69" s="10" t="str">
        <f>[1]Profile!$B$2</f>
        <v>700101-1</v>
      </c>
      <c r="O69" s="11" t="e">
        <f>#REF!</f>
        <v>#REF!</v>
      </c>
      <c r="P69" s="1" t="str">
        <f t="shared" si="2"/>
        <v>0</v>
      </c>
      <c r="Q69" s="1" t="str">
        <f t="shared" si="3"/>
        <v>0</v>
      </c>
      <c r="R69" s="1" t="e">
        <f>ROUND(VLOOKUP($P69,[1]age!$A$2:$M$457,2,FALSE),1)</f>
        <v>#N/A</v>
      </c>
      <c r="S69" s="1" t="e">
        <f>ROUND(VLOOKUP($P69,[1]age!$A$2:$M$457,3,FALSE),1)</f>
        <v>#N/A</v>
      </c>
      <c r="T69" s="1" t="e">
        <f>ROUND(VLOOKUP($P69,[1]age!$A$2:$M$457,4,FALSE),1)</f>
        <v>#N/A</v>
      </c>
      <c r="U69" s="1" t="e">
        <f>ROUND(VLOOKUP($P69,[1]age!$A$2:$M$457,5,FALSE),1)</f>
        <v>#N/A</v>
      </c>
      <c r="V69" s="1" t="e">
        <f>ROUND(VLOOKUP($P69,[1]age!$A$2:$M$457,6,FALSE),1)</f>
        <v>#N/A</v>
      </c>
      <c r="W69" s="1" t="e">
        <f>ROUND(VLOOKUP($P69,[1]age!$A$2:$M$457,7,FALSE),1)</f>
        <v>#N/A</v>
      </c>
      <c r="X69" s="1" t="e">
        <f>ROUND(VLOOKUP($P69,[1]age!$A$2:$M$457,8,FALSE),1)</f>
        <v>#N/A</v>
      </c>
      <c r="Y69" s="1" t="e">
        <f>ROUND(VLOOKUP($P69,[1]age!$A$2:$M$457,9,FALSE),1)</f>
        <v>#N/A</v>
      </c>
      <c r="Z69" s="1" t="e">
        <f>ROUND(VLOOKUP($P69,[1]age!$A$2:$M$457,10,FALSE),1)</f>
        <v>#N/A</v>
      </c>
      <c r="AA69" s="1" t="e">
        <f>ROUND(VLOOKUP($P69,[1]age!$A$2:$M$457,11,FALSE),1)</f>
        <v>#N/A</v>
      </c>
      <c r="AB69" s="1" t="e">
        <f>ROUND(VLOOKUP($P69,[1]age!$A$2:$M$457,12,FALSE),1)</f>
        <v>#N/A</v>
      </c>
      <c r="AC69" s="1" t="e">
        <f>ROUND(VLOOKUP($P69,[1]age!$A$2:$M$457,13,FALSE),1)</f>
        <v>#N/A</v>
      </c>
      <c r="AD69" s="1" t="e">
        <f>ROUND(VLOOKUP($Q69,[1]ht!$A$2:$H$253,2,FALSE),1)</f>
        <v>#N/A</v>
      </c>
      <c r="AE69" s="1" t="e">
        <f>ROUND(VLOOKUP($Q69,[1]ht!$A$2:$H$253,3,FALSE),1)</f>
        <v>#N/A</v>
      </c>
      <c r="AF69" s="1" t="e">
        <f>ROUND(VLOOKUP($Q69,[1]ht!$A$2:$H$253,4,FALSE),1)</f>
        <v>#N/A</v>
      </c>
      <c r="AG69" s="1" t="e">
        <f>ROUND(VLOOKUP($Q69,[1]ht!$A$2:$H$253,5,FALSE),1)</f>
        <v>#N/A</v>
      </c>
      <c r="AH69" s="1" t="e">
        <f>ROUND(VLOOKUP($Q69,[1]ht!$A$2:$H$253,6,FALSE),1)</f>
        <v>#N/A</v>
      </c>
      <c r="AI69" s="1" t="e">
        <f>ROUND(VLOOKUP($Q69,[1]ht!$A$2:$H$253,7,FALSE),1)</f>
        <v>#N/A</v>
      </c>
      <c r="AJ69" s="1" t="e">
        <f>ROUND(VLOOKUP($Q69,[1]ht!$A$2:$H$253,8,FALSE),1)</f>
        <v>#N/A</v>
      </c>
    </row>
    <row r="70" spans="1:36">
      <c r="A70" s="5">
        <v>65</v>
      </c>
      <c r="B70" s="6"/>
      <c r="C70" s="6"/>
      <c r="D70" s="32"/>
      <c r="E70" s="21"/>
      <c r="F70" s="9"/>
      <c r="G70" s="31"/>
      <c r="H70" s="31"/>
      <c r="I70" s="9"/>
      <c r="J70" s="9"/>
      <c r="K70" s="24" t="str">
        <f t="shared" ref="K70:K103" si="9">IF(I70=0,"",IF(I70&gt;W70,"น้ำหนักมากเกินเกณฑ์",IF(I70&gt;V70,"น้ำหนักค่อนข้างมาก",IF(I70&gt;=U70,"น้ำหนักตามเกณฑ์",IF(I70&gt;=T70,"น้ำหนักค่อนข้างน้อย","น้ำหนักน้อยกว่าเกณฑ์")))))</f>
        <v/>
      </c>
      <c r="L70" s="24" t="str">
        <f t="shared" ref="L70:L103" si="10">IF(J70=0,"",IF(J70&gt;AC70,"สูง",IF(J70&gt;AB70,"ค่อนข้างสูง",IF(J70&gt;=AA70,"ส่วนสูงตามเกณฑ์",IF(J70&gt;=Z70,"ค่อนข้างเตี้ย","เตี้ย")))))</f>
        <v/>
      </c>
      <c r="M70" s="24" t="str">
        <f t="shared" ref="M70:M103" si="11">IF(I70=0,"",IF(I70&gt;AJ70,"อ้วน",IF(I70&gt;AI70,"เริ่มอ้วน",IF(I70&gt;AH70,"ท้วม",IF(I70&gt;=AG70,"สมส่วน",IF(I70&gt;=AF70,"ค่อนข้างผอม","ผอม"))))))</f>
        <v/>
      </c>
      <c r="N70" s="10" t="str">
        <f>[1]Profile!$B$2</f>
        <v>700101-1</v>
      </c>
      <c r="O70" s="11" t="e">
        <f>#REF!</f>
        <v>#REF!</v>
      </c>
      <c r="P70" s="1" t="str">
        <f t="shared" ref="P70:P103" si="12">CONCATENATE(F70,G70*12+H70)</f>
        <v>0</v>
      </c>
      <c r="Q70" s="1" t="str">
        <f t="shared" ref="Q70:Q103" si="13">CONCATENATE(F70,ROUND(J70,0))</f>
        <v>0</v>
      </c>
      <c r="R70" s="1" t="e">
        <f>ROUND(VLOOKUP($P70,[1]age!$A$2:$M$457,2,FALSE),1)</f>
        <v>#N/A</v>
      </c>
      <c r="S70" s="1" t="e">
        <f>ROUND(VLOOKUP($P70,[1]age!$A$2:$M$457,3,FALSE),1)</f>
        <v>#N/A</v>
      </c>
      <c r="T70" s="1" t="e">
        <f>ROUND(VLOOKUP($P70,[1]age!$A$2:$M$457,4,FALSE),1)</f>
        <v>#N/A</v>
      </c>
      <c r="U70" s="1" t="e">
        <f>ROUND(VLOOKUP($P70,[1]age!$A$2:$M$457,5,FALSE),1)</f>
        <v>#N/A</v>
      </c>
      <c r="V70" s="1" t="e">
        <f>ROUND(VLOOKUP($P70,[1]age!$A$2:$M$457,6,FALSE),1)</f>
        <v>#N/A</v>
      </c>
      <c r="W70" s="1" t="e">
        <f>ROUND(VLOOKUP($P70,[1]age!$A$2:$M$457,7,FALSE),1)</f>
        <v>#N/A</v>
      </c>
      <c r="X70" s="1" t="e">
        <f>ROUND(VLOOKUP($P70,[1]age!$A$2:$M$457,8,FALSE),1)</f>
        <v>#N/A</v>
      </c>
      <c r="Y70" s="1" t="e">
        <f>ROUND(VLOOKUP($P70,[1]age!$A$2:$M$457,9,FALSE),1)</f>
        <v>#N/A</v>
      </c>
      <c r="Z70" s="1" t="e">
        <f>ROUND(VLOOKUP($P70,[1]age!$A$2:$M$457,10,FALSE),1)</f>
        <v>#N/A</v>
      </c>
      <c r="AA70" s="1" t="e">
        <f>ROUND(VLOOKUP($P70,[1]age!$A$2:$M$457,11,FALSE),1)</f>
        <v>#N/A</v>
      </c>
      <c r="AB70" s="1" t="e">
        <f>ROUND(VLOOKUP($P70,[1]age!$A$2:$M$457,12,FALSE),1)</f>
        <v>#N/A</v>
      </c>
      <c r="AC70" s="1" t="e">
        <f>ROUND(VLOOKUP($P70,[1]age!$A$2:$M$457,13,FALSE),1)</f>
        <v>#N/A</v>
      </c>
      <c r="AD70" s="1" t="e">
        <f>ROUND(VLOOKUP($Q70,[1]ht!$A$2:$H$253,2,FALSE),1)</f>
        <v>#N/A</v>
      </c>
      <c r="AE70" s="1" t="e">
        <f>ROUND(VLOOKUP($Q70,[1]ht!$A$2:$H$253,3,FALSE),1)</f>
        <v>#N/A</v>
      </c>
      <c r="AF70" s="1" t="e">
        <f>ROUND(VLOOKUP($Q70,[1]ht!$A$2:$H$253,4,FALSE),1)</f>
        <v>#N/A</v>
      </c>
      <c r="AG70" s="1" t="e">
        <f>ROUND(VLOOKUP($Q70,[1]ht!$A$2:$H$253,5,FALSE),1)</f>
        <v>#N/A</v>
      </c>
      <c r="AH70" s="1" t="e">
        <f>ROUND(VLOOKUP($Q70,[1]ht!$A$2:$H$253,6,FALSE),1)</f>
        <v>#N/A</v>
      </c>
      <c r="AI70" s="1" t="e">
        <f>ROUND(VLOOKUP($Q70,[1]ht!$A$2:$H$253,7,FALSE),1)</f>
        <v>#N/A</v>
      </c>
      <c r="AJ70" s="1" t="e">
        <f>ROUND(VLOOKUP($Q70,[1]ht!$A$2:$H$253,8,FALSE),1)</f>
        <v>#N/A</v>
      </c>
    </row>
    <row r="71" spans="1:36">
      <c r="A71" s="5">
        <v>66</v>
      </c>
      <c r="B71" s="6"/>
      <c r="C71" s="6"/>
      <c r="D71" s="32"/>
      <c r="E71" s="21"/>
      <c r="F71" s="9"/>
      <c r="G71" s="31"/>
      <c r="H71" s="31"/>
      <c r="I71" s="9"/>
      <c r="J71" s="9"/>
      <c r="K71" s="24" t="str">
        <f t="shared" si="9"/>
        <v/>
      </c>
      <c r="L71" s="24" t="str">
        <f t="shared" si="10"/>
        <v/>
      </c>
      <c r="M71" s="24" t="str">
        <f t="shared" si="11"/>
        <v/>
      </c>
      <c r="N71" s="10" t="str">
        <f>[1]Profile!$B$2</f>
        <v>700101-1</v>
      </c>
      <c r="O71" s="11" t="e">
        <f>#REF!</f>
        <v>#REF!</v>
      </c>
      <c r="P71" s="1" t="str">
        <f t="shared" si="12"/>
        <v>0</v>
      </c>
      <c r="Q71" s="1" t="str">
        <f t="shared" si="13"/>
        <v>0</v>
      </c>
      <c r="R71" s="1" t="e">
        <f>ROUND(VLOOKUP($P71,[1]age!$A$2:$M$457,2,FALSE),1)</f>
        <v>#N/A</v>
      </c>
      <c r="S71" s="1" t="e">
        <f>ROUND(VLOOKUP($P71,[1]age!$A$2:$M$457,3,FALSE),1)</f>
        <v>#N/A</v>
      </c>
      <c r="T71" s="1" t="e">
        <f>ROUND(VLOOKUP($P71,[1]age!$A$2:$M$457,4,FALSE),1)</f>
        <v>#N/A</v>
      </c>
      <c r="U71" s="1" t="e">
        <f>ROUND(VLOOKUP($P71,[1]age!$A$2:$M$457,5,FALSE),1)</f>
        <v>#N/A</v>
      </c>
      <c r="V71" s="1" t="e">
        <f>ROUND(VLOOKUP($P71,[1]age!$A$2:$M$457,6,FALSE),1)</f>
        <v>#N/A</v>
      </c>
      <c r="W71" s="1" t="e">
        <f>ROUND(VLOOKUP($P71,[1]age!$A$2:$M$457,7,FALSE),1)</f>
        <v>#N/A</v>
      </c>
      <c r="X71" s="1" t="e">
        <f>ROUND(VLOOKUP($P71,[1]age!$A$2:$M$457,8,FALSE),1)</f>
        <v>#N/A</v>
      </c>
      <c r="Y71" s="1" t="e">
        <f>ROUND(VLOOKUP($P71,[1]age!$A$2:$M$457,9,FALSE),1)</f>
        <v>#N/A</v>
      </c>
      <c r="Z71" s="1" t="e">
        <f>ROUND(VLOOKUP($P71,[1]age!$A$2:$M$457,10,FALSE),1)</f>
        <v>#N/A</v>
      </c>
      <c r="AA71" s="1" t="e">
        <f>ROUND(VLOOKUP($P71,[1]age!$A$2:$M$457,11,FALSE),1)</f>
        <v>#N/A</v>
      </c>
      <c r="AB71" s="1" t="e">
        <f>ROUND(VLOOKUP($P71,[1]age!$A$2:$M$457,12,FALSE),1)</f>
        <v>#N/A</v>
      </c>
      <c r="AC71" s="1" t="e">
        <f>ROUND(VLOOKUP($P71,[1]age!$A$2:$M$457,13,FALSE),1)</f>
        <v>#N/A</v>
      </c>
      <c r="AD71" s="1" t="e">
        <f>ROUND(VLOOKUP($Q71,[1]ht!$A$2:$H$253,2,FALSE),1)</f>
        <v>#N/A</v>
      </c>
      <c r="AE71" s="1" t="e">
        <f>ROUND(VLOOKUP($Q71,[1]ht!$A$2:$H$253,3,FALSE),1)</f>
        <v>#N/A</v>
      </c>
      <c r="AF71" s="1" t="e">
        <f>ROUND(VLOOKUP($Q71,[1]ht!$A$2:$H$253,4,FALSE),1)</f>
        <v>#N/A</v>
      </c>
      <c r="AG71" s="1" t="e">
        <f>ROUND(VLOOKUP($Q71,[1]ht!$A$2:$H$253,5,FALSE),1)</f>
        <v>#N/A</v>
      </c>
      <c r="AH71" s="1" t="e">
        <f>ROUND(VLOOKUP($Q71,[1]ht!$A$2:$H$253,6,FALSE),1)</f>
        <v>#N/A</v>
      </c>
      <c r="AI71" s="1" t="e">
        <f>ROUND(VLOOKUP($Q71,[1]ht!$A$2:$H$253,7,FALSE),1)</f>
        <v>#N/A</v>
      </c>
      <c r="AJ71" s="1" t="e">
        <f>ROUND(VLOOKUP($Q71,[1]ht!$A$2:$H$253,8,FALSE),1)</f>
        <v>#N/A</v>
      </c>
    </row>
    <row r="72" spans="1:36">
      <c r="A72" s="5">
        <v>67</v>
      </c>
      <c r="B72" s="6"/>
      <c r="C72" s="6"/>
      <c r="D72" s="32"/>
      <c r="E72" s="21"/>
      <c r="F72" s="9"/>
      <c r="G72" s="31"/>
      <c r="H72" s="31"/>
      <c r="I72" s="9"/>
      <c r="J72" s="9"/>
      <c r="K72" s="24" t="str">
        <f t="shared" si="9"/>
        <v/>
      </c>
      <c r="L72" s="24" t="str">
        <f t="shared" si="10"/>
        <v/>
      </c>
      <c r="M72" s="24" t="str">
        <f t="shared" si="11"/>
        <v/>
      </c>
      <c r="N72" s="10" t="str">
        <f>[1]Profile!$B$2</f>
        <v>700101-1</v>
      </c>
      <c r="O72" s="11" t="e">
        <f>#REF!</f>
        <v>#REF!</v>
      </c>
      <c r="P72" s="1" t="str">
        <f t="shared" si="12"/>
        <v>0</v>
      </c>
      <c r="Q72" s="1" t="str">
        <f t="shared" si="13"/>
        <v>0</v>
      </c>
      <c r="R72" s="1" t="e">
        <f>ROUND(VLOOKUP($P72,[1]age!$A$2:$M$457,2,FALSE),1)</f>
        <v>#N/A</v>
      </c>
      <c r="S72" s="1" t="e">
        <f>ROUND(VLOOKUP($P72,[1]age!$A$2:$M$457,3,FALSE),1)</f>
        <v>#N/A</v>
      </c>
      <c r="T72" s="1" t="e">
        <f>ROUND(VLOOKUP($P72,[1]age!$A$2:$M$457,4,FALSE),1)</f>
        <v>#N/A</v>
      </c>
      <c r="U72" s="1" t="e">
        <f>ROUND(VLOOKUP($P72,[1]age!$A$2:$M$457,5,FALSE),1)</f>
        <v>#N/A</v>
      </c>
      <c r="V72" s="1" t="e">
        <f>ROUND(VLOOKUP($P72,[1]age!$A$2:$M$457,6,FALSE),1)</f>
        <v>#N/A</v>
      </c>
      <c r="W72" s="1" t="e">
        <f>ROUND(VLOOKUP($P72,[1]age!$A$2:$M$457,7,FALSE),1)</f>
        <v>#N/A</v>
      </c>
      <c r="X72" s="1" t="e">
        <f>ROUND(VLOOKUP($P72,[1]age!$A$2:$M$457,8,FALSE),1)</f>
        <v>#N/A</v>
      </c>
      <c r="Y72" s="1" t="e">
        <f>ROUND(VLOOKUP($P72,[1]age!$A$2:$M$457,9,FALSE),1)</f>
        <v>#N/A</v>
      </c>
      <c r="Z72" s="1" t="e">
        <f>ROUND(VLOOKUP($P72,[1]age!$A$2:$M$457,10,FALSE),1)</f>
        <v>#N/A</v>
      </c>
      <c r="AA72" s="1" t="e">
        <f>ROUND(VLOOKUP($P72,[1]age!$A$2:$M$457,11,FALSE),1)</f>
        <v>#N/A</v>
      </c>
      <c r="AB72" s="1" t="e">
        <f>ROUND(VLOOKUP($P72,[1]age!$A$2:$M$457,12,FALSE),1)</f>
        <v>#N/A</v>
      </c>
      <c r="AC72" s="1" t="e">
        <f>ROUND(VLOOKUP($P72,[1]age!$A$2:$M$457,13,FALSE),1)</f>
        <v>#N/A</v>
      </c>
      <c r="AD72" s="1" t="e">
        <f>ROUND(VLOOKUP($Q72,[1]ht!$A$2:$H$253,2,FALSE),1)</f>
        <v>#N/A</v>
      </c>
      <c r="AE72" s="1" t="e">
        <f>ROUND(VLOOKUP($Q72,[1]ht!$A$2:$H$253,3,FALSE),1)</f>
        <v>#N/A</v>
      </c>
      <c r="AF72" s="1" t="e">
        <f>ROUND(VLOOKUP($Q72,[1]ht!$A$2:$H$253,4,FALSE),1)</f>
        <v>#N/A</v>
      </c>
      <c r="AG72" s="1" t="e">
        <f>ROUND(VLOOKUP($Q72,[1]ht!$A$2:$H$253,5,FALSE),1)</f>
        <v>#N/A</v>
      </c>
      <c r="AH72" s="1" t="e">
        <f>ROUND(VLOOKUP($Q72,[1]ht!$A$2:$H$253,6,FALSE),1)</f>
        <v>#N/A</v>
      </c>
      <c r="AI72" s="1" t="e">
        <f>ROUND(VLOOKUP($Q72,[1]ht!$A$2:$H$253,7,FALSE),1)</f>
        <v>#N/A</v>
      </c>
      <c r="AJ72" s="1" t="e">
        <f>ROUND(VLOOKUP($Q72,[1]ht!$A$2:$H$253,8,FALSE),1)</f>
        <v>#N/A</v>
      </c>
    </row>
    <row r="73" spans="1:36">
      <c r="A73" s="5">
        <v>68</v>
      </c>
      <c r="B73" s="6"/>
      <c r="C73" s="6"/>
      <c r="D73" s="32"/>
      <c r="E73" s="21"/>
      <c r="F73" s="9"/>
      <c r="G73" s="31"/>
      <c r="H73" s="31"/>
      <c r="I73" s="9"/>
      <c r="J73" s="9"/>
      <c r="K73" s="24" t="str">
        <f t="shared" si="9"/>
        <v/>
      </c>
      <c r="L73" s="24" t="str">
        <f t="shared" si="10"/>
        <v/>
      </c>
      <c r="M73" s="24" t="str">
        <f t="shared" si="11"/>
        <v/>
      </c>
      <c r="N73" s="10" t="str">
        <f>[1]Profile!$B$2</f>
        <v>700101-1</v>
      </c>
      <c r="O73" s="11" t="e">
        <f>#REF!</f>
        <v>#REF!</v>
      </c>
      <c r="P73" s="1" t="str">
        <f t="shared" si="12"/>
        <v>0</v>
      </c>
      <c r="Q73" s="1" t="str">
        <f t="shared" si="13"/>
        <v>0</v>
      </c>
      <c r="R73" s="1" t="e">
        <f>ROUND(VLOOKUP($P73,[1]age!$A$2:$M$457,2,FALSE),1)</f>
        <v>#N/A</v>
      </c>
      <c r="S73" s="1" t="e">
        <f>ROUND(VLOOKUP($P73,[1]age!$A$2:$M$457,3,FALSE),1)</f>
        <v>#N/A</v>
      </c>
      <c r="T73" s="1" t="e">
        <f>ROUND(VLOOKUP($P73,[1]age!$A$2:$M$457,4,FALSE),1)</f>
        <v>#N/A</v>
      </c>
      <c r="U73" s="1" t="e">
        <f>ROUND(VLOOKUP($P73,[1]age!$A$2:$M$457,5,FALSE),1)</f>
        <v>#N/A</v>
      </c>
      <c r="V73" s="1" t="e">
        <f>ROUND(VLOOKUP($P73,[1]age!$A$2:$M$457,6,FALSE),1)</f>
        <v>#N/A</v>
      </c>
      <c r="W73" s="1" t="e">
        <f>ROUND(VLOOKUP($P73,[1]age!$A$2:$M$457,7,FALSE),1)</f>
        <v>#N/A</v>
      </c>
      <c r="X73" s="1" t="e">
        <f>ROUND(VLOOKUP($P73,[1]age!$A$2:$M$457,8,FALSE),1)</f>
        <v>#N/A</v>
      </c>
      <c r="Y73" s="1" t="e">
        <f>ROUND(VLOOKUP($P73,[1]age!$A$2:$M$457,9,FALSE),1)</f>
        <v>#N/A</v>
      </c>
      <c r="Z73" s="1" t="e">
        <f>ROUND(VLOOKUP($P73,[1]age!$A$2:$M$457,10,FALSE),1)</f>
        <v>#N/A</v>
      </c>
      <c r="AA73" s="1" t="e">
        <f>ROUND(VLOOKUP($P73,[1]age!$A$2:$M$457,11,FALSE),1)</f>
        <v>#N/A</v>
      </c>
      <c r="AB73" s="1" t="e">
        <f>ROUND(VLOOKUP($P73,[1]age!$A$2:$M$457,12,FALSE),1)</f>
        <v>#N/A</v>
      </c>
      <c r="AC73" s="1" t="e">
        <f>ROUND(VLOOKUP($P73,[1]age!$A$2:$M$457,13,FALSE),1)</f>
        <v>#N/A</v>
      </c>
      <c r="AD73" s="1" t="e">
        <f>ROUND(VLOOKUP($Q73,[1]ht!$A$2:$H$253,2,FALSE),1)</f>
        <v>#N/A</v>
      </c>
      <c r="AE73" s="1" t="e">
        <f>ROUND(VLOOKUP($Q73,[1]ht!$A$2:$H$253,3,FALSE),1)</f>
        <v>#N/A</v>
      </c>
      <c r="AF73" s="1" t="e">
        <f>ROUND(VLOOKUP($Q73,[1]ht!$A$2:$H$253,4,FALSE),1)</f>
        <v>#N/A</v>
      </c>
      <c r="AG73" s="1" t="e">
        <f>ROUND(VLOOKUP($Q73,[1]ht!$A$2:$H$253,5,FALSE),1)</f>
        <v>#N/A</v>
      </c>
      <c r="AH73" s="1" t="e">
        <f>ROUND(VLOOKUP($Q73,[1]ht!$A$2:$H$253,6,FALSE),1)</f>
        <v>#N/A</v>
      </c>
      <c r="AI73" s="1" t="e">
        <f>ROUND(VLOOKUP($Q73,[1]ht!$A$2:$H$253,7,FALSE),1)</f>
        <v>#N/A</v>
      </c>
      <c r="AJ73" s="1" t="e">
        <f>ROUND(VLOOKUP($Q73,[1]ht!$A$2:$H$253,8,FALSE),1)</f>
        <v>#N/A</v>
      </c>
    </row>
    <row r="74" spans="1:36">
      <c r="A74" s="5">
        <v>69</v>
      </c>
      <c r="B74" s="6"/>
      <c r="C74" s="6"/>
      <c r="D74" s="32"/>
      <c r="E74" s="21"/>
      <c r="F74" s="9"/>
      <c r="G74" s="31"/>
      <c r="H74" s="31"/>
      <c r="I74" s="9"/>
      <c r="J74" s="9"/>
      <c r="K74" s="24" t="str">
        <f t="shared" si="9"/>
        <v/>
      </c>
      <c r="L74" s="24" t="str">
        <f t="shared" si="10"/>
        <v/>
      </c>
      <c r="M74" s="24" t="str">
        <f t="shared" si="11"/>
        <v/>
      </c>
      <c r="N74" s="10" t="str">
        <f>[1]Profile!$B$2</f>
        <v>700101-1</v>
      </c>
      <c r="O74" s="11" t="e">
        <f>#REF!</f>
        <v>#REF!</v>
      </c>
      <c r="P74" s="1" t="str">
        <f t="shared" si="12"/>
        <v>0</v>
      </c>
      <c r="Q74" s="1" t="str">
        <f t="shared" si="13"/>
        <v>0</v>
      </c>
      <c r="R74" s="1" t="e">
        <f>ROUND(VLOOKUP($P74,[1]age!$A$2:$M$457,2,FALSE),1)</f>
        <v>#N/A</v>
      </c>
      <c r="S74" s="1" t="e">
        <f>ROUND(VLOOKUP($P74,[1]age!$A$2:$M$457,3,FALSE),1)</f>
        <v>#N/A</v>
      </c>
      <c r="T74" s="1" t="e">
        <f>ROUND(VLOOKUP($P74,[1]age!$A$2:$M$457,4,FALSE),1)</f>
        <v>#N/A</v>
      </c>
      <c r="U74" s="1" t="e">
        <f>ROUND(VLOOKUP($P74,[1]age!$A$2:$M$457,5,FALSE),1)</f>
        <v>#N/A</v>
      </c>
      <c r="V74" s="1" t="e">
        <f>ROUND(VLOOKUP($P74,[1]age!$A$2:$M$457,6,FALSE),1)</f>
        <v>#N/A</v>
      </c>
      <c r="W74" s="1" t="e">
        <f>ROUND(VLOOKUP($P74,[1]age!$A$2:$M$457,7,FALSE),1)</f>
        <v>#N/A</v>
      </c>
      <c r="X74" s="1" t="e">
        <f>ROUND(VLOOKUP($P74,[1]age!$A$2:$M$457,8,FALSE),1)</f>
        <v>#N/A</v>
      </c>
      <c r="Y74" s="1" t="e">
        <f>ROUND(VLOOKUP($P74,[1]age!$A$2:$M$457,9,FALSE),1)</f>
        <v>#N/A</v>
      </c>
      <c r="Z74" s="1" t="e">
        <f>ROUND(VLOOKUP($P74,[1]age!$A$2:$M$457,10,FALSE),1)</f>
        <v>#N/A</v>
      </c>
      <c r="AA74" s="1" t="e">
        <f>ROUND(VLOOKUP($P74,[1]age!$A$2:$M$457,11,FALSE),1)</f>
        <v>#N/A</v>
      </c>
      <c r="AB74" s="1" t="e">
        <f>ROUND(VLOOKUP($P74,[1]age!$A$2:$M$457,12,FALSE),1)</f>
        <v>#N/A</v>
      </c>
      <c r="AC74" s="1" t="e">
        <f>ROUND(VLOOKUP($P74,[1]age!$A$2:$M$457,13,FALSE),1)</f>
        <v>#N/A</v>
      </c>
      <c r="AD74" s="1" t="e">
        <f>ROUND(VLOOKUP($Q74,[1]ht!$A$2:$H$253,2,FALSE),1)</f>
        <v>#N/A</v>
      </c>
      <c r="AE74" s="1" t="e">
        <f>ROUND(VLOOKUP($Q74,[1]ht!$A$2:$H$253,3,FALSE),1)</f>
        <v>#N/A</v>
      </c>
      <c r="AF74" s="1" t="e">
        <f>ROUND(VLOOKUP($Q74,[1]ht!$A$2:$H$253,4,FALSE),1)</f>
        <v>#N/A</v>
      </c>
      <c r="AG74" s="1" t="e">
        <f>ROUND(VLOOKUP($Q74,[1]ht!$A$2:$H$253,5,FALSE),1)</f>
        <v>#N/A</v>
      </c>
      <c r="AH74" s="1" t="e">
        <f>ROUND(VLOOKUP($Q74,[1]ht!$A$2:$H$253,6,FALSE),1)</f>
        <v>#N/A</v>
      </c>
      <c r="AI74" s="1" t="e">
        <f>ROUND(VLOOKUP($Q74,[1]ht!$A$2:$H$253,7,FALSE),1)</f>
        <v>#N/A</v>
      </c>
      <c r="AJ74" s="1" t="e">
        <f>ROUND(VLOOKUP($Q74,[1]ht!$A$2:$H$253,8,FALSE),1)</f>
        <v>#N/A</v>
      </c>
    </row>
    <row r="75" spans="1:36">
      <c r="A75" s="5">
        <v>70</v>
      </c>
      <c r="B75" s="6"/>
      <c r="C75" s="6"/>
      <c r="D75" s="32"/>
      <c r="E75" s="21"/>
      <c r="F75" s="9"/>
      <c r="G75" s="31"/>
      <c r="H75" s="31"/>
      <c r="I75" s="9"/>
      <c r="J75" s="9"/>
      <c r="K75" s="24" t="str">
        <f t="shared" si="9"/>
        <v/>
      </c>
      <c r="L75" s="24" t="str">
        <f t="shared" si="10"/>
        <v/>
      </c>
      <c r="M75" s="24" t="str">
        <f t="shared" si="11"/>
        <v/>
      </c>
      <c r="N75" s="10" t="str">
        <f>[1]Profile!$B$2</f>
        <v>700101-1</v>
      </c>
      <c r="O75" s="11" t="e">
        <f>#REF!</f>
        <v>#REF!</v>
      </c>
      <c r="P75" s="1" t="str">
        <f t="shared" si="12"/>
        <v>0</v>
      </c>
      <c r="Q75" s="1" t="str">
        <f t="shared" si="13"/>
        <v>0</v>
      </c>
      <c r="R75" s="1" t="e">
        <f>ROUND(VLOOKUP($P75,[1]age!$A$2:$M$457,2,FALSE),1)</f>
        <v>#N/A</v>
      </c>
      <c r="S75" s="1" t="e">
        <f>ROUND(VLOOKUP($P75,[1]age!$A$2:$M$457,3,FALSE),1)</f>
        <v>#N/A</v>
      </c>
      <c r="T75" s="1" t="e">
        <f>ROUND(VLOOKUP($P75,[1]age!$A$2:$M$457,4,FALSE),1)</f>
        <v>#N/A</v>
      </c>
      <c r="U75" s="1" t="e">
        <f>ROUND(VLOOKUP($P75,[1]age!$A$2:$M$457,5,FALSE),1)</f>
        <v>#N/A</v>
      </c>
      <c r="V75" s="1" t="e">
        <f>ROUND(VLOOKUP($P75,[1]age!$A$2:$M$457,6,FALSE),1)</f>
        <v>#N/A</v>
      </c>
      <c r="W75" s="1" t="e">
        <f>ROUND(VLOOKUP($P75,[1]age!$A$2:$M$457,7,FALSE),1)</f>
        <v>#N/A</v>
      </c>
      <c r="X75" s="1" t="e">
        <f>ROUND(VLOOKUP($P75,[1]age!$A$2:$M$457,8,FALSE),1)</f>
        <v>#N/A</v>
      </c>
      <c r="Y75" s="1" t="e">
        <f>ROUND(VLOOKUP($P75,[1]age!$A$2:$M$457,9,FALSE),1)</f>
        <v>#N/A</v>
      </c>
      <c r="Z75" s="1" t="e">
        <f>ROUND(VLOOKUP($P75,[1]age!$A$2:$M$457,10,FALSE),1)</f>
        <v>#N/A</v>
      </c>
      <c r="AA75" s="1" t="e">
        <f>ROUND(VLOOKUP($P75,[1]age!$A$2:$M$457,11,FALSE),1)</f>
        <v>#N/A</v>
      </c>
      <c r="AB75" s="1" t="e">
        <f>ROUND(VLOOKUP($P75,[1]age!$A$2:$M$457,12,FALSE),1)</f>
        <v>#N/A</v>
      </c>
      <c r="AC75" s="1" t="e">
        <f>ROUND(VLOOKUP($P75,[1]age!$A$2:$M$457,13,FALSE),1)</f>
        <v>#N/A</v>
      </c>
      <c r="AD75" s="1" t="e">
        <f>ROUND(VLOOKUP($Q75,[1]ht!$A$2:$H$253,2,FALSE),1)</f>
        <v>#N/A</v>
      </c>
      <c r="AE75" s="1" t="e">
        <f>ROUND(VLOOKUP($Q75,[1]ht!$A$2:$H$253,3,FALSE),1)</f>
        <v>#N/A</v>
      </c>
      <c r="AF75" s="1" t="e">
        <f>ROUND(VLOOKUP($Q75,[1]ht!$A$2:$H$253,4,FALSE),1)</f>
        <v>#N/A</v>
      </c>
      <c r="AG75" s="1" t="e">
        <f>ROUND(VLOOKUP($Q75,[1]ht!$A$2:$H$253,5,FALSE),1)</f>
        <v>#N/A</v>
      </c>
      <c r="AH75" s="1" t="e">
        <f>ROUND(VLOOKUP($Q75,[1]ht!$A$2:$H$253,6,FALSE),1)</f>
        <v>#N/A</v>
      </c>
      <c r="AI75" s="1" t="e">
        <f>ROUND(VLOOKUP($Q75,[1]ht!$A$2:$H$253,7,FALSE),1)</f>
        <v>#N/A</v>
      </c>
      <c r="AJ75" s="1" t="e">
        <f>ROUND(VLOOKUP($Q75,[1]ht!$A$2:$H$253,8,FALSE),1)</f>
        <v>#N/A</v>
      </c>
    </row>
    <row r="76" spans="1:36">
      <c r="A76" s="5">
        <v>71</v>
      </c>
      <c r="B76" s="6"/>
      <c r="C76" s="6"/>
      <c r="D76" s="32"/>
      <c r="E76" s="21"/>
      <c r="F76" s="9"/>
      <c r="G76" s="31"/>
      <c r="H76" s="31"/>
      <c r="I76" s="9"/>
      <c r="J76" s="9"/>
      <c r="K76" s="24" t="str">
        <f t="shared" si="9"/>
        <v/>
      </c>
      <c r="L76" s="24" t="str">
        <f t="shared" si="10"/>
        <v/>
      </c>
      <c r="M76" s="24" t="str">
        <f t="shared" si="11"/>
        <v/>
      </c>
      <c r="N76" s="10" t="str">
        <f>[1]Profile!$B$2</f>
        <v>700101-1</v>
      </c>
      <c r="O76" s="11" t="e">
        <f>#REF!</f>
        <v>#REF!</v>
      </c>
      <c r="P76" s="1" t="str">
        <f t="shared" si="12"/>
        <v>0</v>
      </c>
      <c r="Q76" s="1" t="str">
        <f t="shared" si="13"/>
        <v>0</v>
      </c>
      <c r="R76" s="1" t="e">
        <f>ROUND(VLOOKUP($P76,[1]age!$A$2:$M$457,2,FALSE),1)</f>
        <v>#N/A</v>
      </c>
      <c r="S76" s="1" t="e">
        <f>ROUND(VLOOKUP($P76,[1]age!$A$2:$M$457,3,FALSE),1)</f>
        <v>#N/A</v>
      </c>
      <c r="T76" s="1" t="e">
        <f>ROUND(VLOOKUP($P76,[1]age!$A$2:$M$457,4,FALSE),1)</f>
        <v>#N/A</v>
      </c>
      <c r="U76" s="1" t="e">
        <f>ROUND(VLOOKUP($P76,[1]age!$A$2:$M$457,5,FALSE),1)</f>
        <v>#N/A</v>
      </c>
      <c r="V76" s="1" t="e">
        <f>ROUND(VLOOKUP($P76,[1]age!$A$2:$M$457,6,FALSE),1)</f>
        <v>#N/A</v>
      </c>
      <c r="W76" s="1" t="e">
        <f>ROUND(VLOOKUP($P76,[1]age!$A$2:$M$457,7,FALSE),1)</f>
        <v>#N/A</v>
      </c>
      <c r="X76" s="1" t="e">
        <f>ROUND(VLOOKUP($P76,[1]age!$A$2:$M$457,8,FALSE),1)</f>
        <v>#N/A</v>
      </c>
      <c r="Y76" s="1" t="e">
        <f>ROUND(VLOOKUP($P76,[1]age!$A$2:$M$457,9,FALSE),1)</f>
        <v>#N/A</v>
      </c>
      <c r="Z76" s="1" t="e">
        <f>ROUND(VLOOKUP($P76,[1]age!$A$2:$M$457,10,FALSE),1)</f>
        <v>#N/A</v>
      </c>
      <c r="AA76" s="1" t="e">
        <f>ROUND(VLOOKUP($P76,[1]age!$A$2:$M$457,11,FALSE),1)</f>
        <v>#N/A</v>
      </c>
      <c r="AB76" s="1" t="e">
        <f>ROUND(VLOOKUP($P76,[1]age!$A$2:$M$457,12,FALSE),1)</f>
        <v>#N/A</v>
      </c>
      <c r="AC76" s="1" t="e">
        <f>ROUND(VLOOKUP($P76,[1]age!$A$2:$M$457,13,FALSE),1)</f>
        <v>#N/A</v>
      </c>
      <c r="AD76" s="1" t="e">
        <f>ROUND(VLOOKUP($Q76,[1]ht!$A$2:$H$253,2,FALSE),1)</f>
        <v>#N/A</v>
      </c>
      <c r="AE76" s="1" t="e">
        <f>ROUND(VLOOKUP($Q76,[1]ht!$A$2:$H$253,3,FALSE),1)</f>
        <v>#N/A</v>
      </c>
      <c r="AF76" s="1" t="e">
        <f>ROUND(VLOOKUP($Q76,[1]ht!$A$2:$H$253,4,FALSE),1)</f>
        <v>#N/A</v>
      </c>
      <c r="AG76" s="1" t="e">
        <f>ROUND(VLOOKUP($Q76,[1]ht!$A$2:$H$253,5,FALSE),1)</f>
        <v>#N/A</v>
      </c>
      <c r="AH76" s="1" t="e">
        <f>ROUND(VLOOKUP($Q76,[1]ht!$A$2:$H$253,6,FALSE),1)</f>
        <v>#N/A</v>
      </c>
      <c r="AI76" s="1" t="e">
        <f>ROUND(VLOOKUP($Q76,[1]ht!$A$2:$H$253,7,FALSE),1)</f>
        <v>#N/A</v>
      </c>
      <c r="AJ76" s="1" t="e">
        <f>ROUND(VLOOKUP($Q76,[1]ht!$A$2:$H$253,8,FALSE),1)</f>
        <v>#N/A</v>
      </c>
    </row>
    <row r="77" spans="1:36">
      <c r="A77" s="5">
        <v>72</v>
      </c>
      <c r="B77" s="6"/>
      <c r="C77" s="6"/>
      <c r="D77" s="32"/>
      <c r="E77" s="21"/>
      <c r="F77" s="9"/>
      <c r="G77" s="31"/>
      <c r="H77" s="31"/>
      <c r="I77" s="9"/>
      <c r="J77" s="9"/>
      <c r="K77" s="24" t="str">
        <f t="shared" si="9"/>
        <v/>
      </c>
      <c r="L77" s="24" t="str">
        <f t="shared" si="10"/>
        <v/>
      </c>
      <c r="M77" s="24" t="str">
        <f t="shared" si="11"/>
        <v/>
      </c>
      <c r="N77" s="10" t="str">
        <f>[1]Profile!$B$2</f>
        <v>700101-1</v>
      </c>
      <c r="O77" s="11" t="e">
        <f>#REF!</f>
        <v>#REF!</v>
      </c>
      <c r="P77" s="1" t="str">
        <f t="shared" si="12"/>
        <v>0</v>
      </c>
      <c r="Q77" s="1" t="str">
        <f t="shared" si="13"/>
        <v>0</v>
      </c>
      <c r="R77" s="1" t="e">
        <f>ROUND(VLOOKUP($P77,[1]age!$A$2:$M$457,2,FALSE),1)</f>
        <v>#N/A</v>
      </c>
      <c r="S77" s="1" t="e">
        <f>ROUND(VLOOKUP($P77,[1]age!$A$2:$M$457,3,FALSE),1)</f>
        <v>#N/A</v>
      </c>
      <c r="T77" s="1" t="e">
        <f>ROUND(VLOOKUP($P77,[1]age!$A$2:$M$457,4,FALSE),1)</f>
        <v>#N/A</v>
      </c>
      <c r="U77" s="1" t="e">
        <f>ROUND(VLOOKUP($P77,[1]age!$A$2:$M$457,5,FALSE),1)</f>
        <v>#N/A</v>
      </c>
      <c r="V77" s="1" t="e">
        <f>ROUND(VLOOKUP($P77,[1]age!$A$2:$M$457,6,FALSE),1)</f>
        <v>#N/A</v>
      </c>
      <c r="W77" s="1" t="e">
        <f>ROUND(VLOOKUP($P77,[1]age!$A$2:$M$457,7,FALSE),1)</f>
        <v>#N/A</v>
      </c>
      <c r="X77" s="1" t="e">
        <f>ROUND(VLOOKUP($P77,[1]age!$A$2:$M$457,8,FALSE),1)</f>
        <v>#N/A</v>
      </c>
      <c r="Y77" s="1" t="e">
        <f>ROUND(VLOOKUP($P77,[1]age!$A$2:$M$457,9,FALSE),1)</f>
        <v>#N/A</v>
      </c>
      <c r="Z77" s="1" t="e">
        <f>ROUND(VLOOKUP($P77,[1]age!$A$2:$M$457,10,FALSE),1)</f>
        <v>#N/A</v>
      </c>
      <c r="AA77" s="1" t="e">
        <f>ROUND(VLOOKUP($P77,[1]age!$A$2:$M$457,11,FALSE),1)</f>
        <v>#N/A</v>
      </c>
      <c r="AB77" s="1" t="e">
        <f>ROUND(VLOOKUP($P77,[1]age!$A$2:$M$457,12,FALSE),1)</f>
        <v>#N/A</v>
      </c>
      <c r="AC77" s="1" t="e">
        <f>ROUND(VLOOKUP($P77,[1]age!$A$2:$M$457,13,FALSE),1)</f>
        <v>#N/A</v>
      </c>
      <c r="AD77" s="1" t="e">
        <f>ROUND(VLOOKUP($Q77,[1]ht!$A$2:$H$253,2,FALSE),1)</f>
        <v>#N/A</v>
      </c>
      <c r="AE77" s="1" t="e">
        <f>ROUND(VLOOKUP($Q77,[1]ht!$A$2:$H$253,3,FALSE),1)</f>
        <v>#N/A</v>
      </c>
      <c r="AF77" s="1" t="e">
        <f>ROUND(VLOOKUP($Q77,[1]ht!$A$2:$H$253,4,FALSE),1)</f>
        <v>#N/A</v>
      </c>
      <c r="AG77" s="1" t="e">
        <f>ROUND(VLOOKUP($Q77,[1]ht!$A$2:$H$253,5,FALSE),1)</f>
        <v>#N/A</v>
      </c>
      <c r="AH77" s="1" t="e">
        <f>ROUND(VLOOKUP($Q77,[1]ht!$A$2:$H$253,6,FALSE),1)</f>
        <v>#N/A</v>
      </c>
      <c r="AI77" s="1" t="e">
        <f>ROUND(VLOOKUP($Q77,[1]ht!$A$2:$H$253,7,FALSE),1)</f>
        <v>#N/A</v>
      </c>
      <c r="AJ77" s="1" t="e">
        <f>ROUND(VLOOKUP($Q77,[1]ht!$A$2:$H$253,8,FALSE),1)</f>
        <v>#N/A</v>
      </c>
    </row>
    <row r="78" spans="1:36">
      <c r="A78" s="5">
        <v>73</v>
      </c>
      <c r="B78" s="6"/>
      <c r="C78" s="6"/>
      <c r="D78" s="32"/>
      <c r="E78" s="21"/>
      <c r="F78" s="9"/>
      <c r="G78" s="31"/>
      <c r="H78" s="31"/>
      <c r="I78" s="9"/>
      <c r="J78" s="9"/>
      <c r="K78" s="24" t="str">
        <f t="shared" si="9"/>
        <v/>
      </c>
      <c r="L78" s="24" t="str">
        <f t="shared" si="10"/>
        <v/>
      </c>
      <c r="M78" s="24" t="str">
        <f t="shared" si="11"/>
        <v/>
      </c>
      <c r="N78" s="10" t="str">
        <f>[1]Profile!$B$2</f>
        <v>700101-1</v>
      </c>
      <c r="O78" s="11" t="e">
        <f>#REF!</f>
        <v>#REF!</v>
      </c>
      <c r="P78" s="1" t="str">
        <f t="shared" si="12"/>
        <v>0</v>
      </c>
      <c r="Q78" s="1" t="str">
        <f t="shared" si="13"/>
        <v>0</v>
      </c>
      <c r="R78" s="1" t="e">
        <f>ROUND(VLOOKUP($P78,[1]age!$A$2:$M$457,2,FALSE),1)</f>
        <v>#N/A</v>
      </c>
      <c r="S78" s="1" t="e">
        <f>ROUND(VLOOKUP($P78,[1]age!$A$2:$M$457,3,FALSE),1)</f>
        <v>#N/A</v>
      </c>
      <c r="T78" s="1" t="e">
        <f>ROUND(VLOOKUP($P78,[1]age!$A$2:$M$457,4,FALSE),1)</f>
        <v>#N/A</v>
      </c>
      <c r="U78" s="1" t="e">
        <f>ROUND(VLOOKUP($P78,[1]age!$A$2:$M$457,5,FALSE),1)</f>
        <v>#N/A</v>
      </c>
      <c r="V78" s="1" t="e">
        <f>ROUND(VLOOKUP($P78,[1]age!$A$2:$M$457,6,FALSE),1)</f>
        <v>#N/A</v>
      </c>
      <c r="W78" s="1" t="e">
        <f>ROUND(VLOOKUP($P78,[1]age!$A$2:$M$457,7,FALSE),1)</f>
        <v>#N/A</v>
      </c>
      <c r="X78" s="1" t="e">
        <f>ROUND(VLOOKUP($P78,[1]age!$A$2:$M$457,8,FALSE),1)</f>
        <v>#N/A</v>
      </c>
      <c r="Y78" s="1" t="e">
        <f>ROUND(VLOOKUP($P78,[1]age!$A$2:$M$457,9,FALSE),1)</f>
        <v>#N/A</v>
      </c>
      <c r="Z78" s="1" t="e">
        <f>ROUND(VLOOKUP($P78,[1]age!$A$2:$M$457,10,FALSE),1)</f>
        <v>#N/A</v>
      </c>
      <c r="AA78" s="1" t="e">
        <f>ROUND(VLOOKUP($P78,[1]age!$A$2:$M$457,11,FALSE),1)</f>
        <v>#N/A</v>
      </c>
      <c r="AB78" s="1" t="e">
        <f>ROUND(VLOOKUP($P78,[1]age!$A$2:$M$457,12,FALSE),1)</f>
        <v>#N/A</v>
      </c>
      <c r="AC78" s="1" t="e">
        <f>ROUND(VLOOKUP($P78,[1]age!$A$2:$M$457,13,FALSE),1)</f>
        <v>#N/A</v>
      </c>
      <c r="AD78" s="1" t="e">
        <f>ROUND(VLOOKUP($Q78,[1]ht!$A$2:$H$253,2,FALSE),1)</f>
        <v>#N/A</v>
      </c>
      <c r="AE78" s="1" t="e">
        <f>ROUND(VLOOKUP($Q78,[1]ht!$A$2:$H$253,3,FALSE),1)</f>
        <v>#N/A</v>
      </c>
      <c r="AF78" s="1" t="e">
        <f>ROUND(VLOOKUP($Q78,[1]ht!$A$2:$H$253,4,FALSE),1)</f>
        <v>#N/A</v>
      </c>
      <c r="AG78" s="1" t="e">
        <f>ROUND(VLOOKUP($Q78,[1]ht!$A$2:$H$253,5,FALSE),1)</f>
        <v>#N/A</v>
      </c>
      <c r="AH78" s="1" t="e">
        <f>ROUND(VLOOKUP($Q78,[1]ht!$A$2:$H$253,6,FALSE),1)</f>
        <v>#N/A</v>
      </c>
      <c r="AI78" s="1" t="e">
        <f>ROUND(VLOOKUP($Q78,[1]ht!$A$2:$H$253,7,FALSE),1)</f>
        <v>#N/A</v>
      </c>
      <c r="AJ78" s="1" t="e">
        <f>ROUND(VLOOKUP($Q78,[1]ht!$A$2:$H$253,8,FALSE),1)</f>
        <v>#N/A</v>
      </c>
    </row>
    <row r="79" spans="1:36">
      <c r="A79" s="5">
        <v>74</v>
      </c>
      <c r="B79" s="6"/>
      <c r="C79" s="6"/>
      <c r="D79" s="32"/>
      <c r="E79" s="21"/>
      <c r="F79" s="9"/>
      <c r="G79" s="31"/>
      <c r="H79" s="31"/>
      <c r="I79" s="9"/>
      <c r="J79" s="9"/>
      <c r="K79" s="24" t="str">
        <f t="shared" si="9"/>
        <v/>
      </c>
      <c r="L79" s="24" t="str">
        <f t="shared" si="10"/>
        <v/>
      </c>
      <c r="M79" s="24" t="str">
        <f t="shared" si="11"/>
        <v/>
      </c>
      <c r="N79" s="10" t="str">
        <f>[1]Profile!$B$2</f>
        <v>700101-1</v>
      </c>
      <c r="O79" s="11" t="e">
        <f>#REF!</f>
        <v>#REF!</v>
      </c>
      <c r="P79" s="1" t="str">
        <f t="shared" si="12"/>
        <v>0</v>
      </c>
      <c r="Q79" s="1" t="str">
        <f t="shared" si="13"/>
        <v>0</v>
      </c>
      <c r="R79" s="1" t="e">
        <f>ROUND(VLOOKUP($P79,[1]age!$A$2:$M$457,2,FALSE),1)</f>
        <v>#N/A</v>
      </c>
      <c r="S79" s="1" t="e">
        <f>ROUND(VLOOKUP($P79,[1]age!$A$2:$M$457,3,FALSE),1)</f>
        <v>#N/A</v>
      </c>
      <c r="T79" s="1" t="e">
        <f>ROUND(VLOOKUP($P79,[1]age!$A$2:$M$457,4,FALSE),1)</f>
        <v>#N/A</v>
      </c>
      <c r="U79" s="1" t="e">
        <f>ROUND(VLOOKUP($P79,[1]age!$A$2:$M$457,5,FALSE),1)</f>
        <v>#N/A</v>
      </c>
      <c r="V79" s="1" t="e">
        <f>ROUND(VLOOKUP($P79,[1]age!$A$2:$M$457,6,FALSE),1)</f>
        <v>#N/A</v>
      </c>
      <c r="W79" s="1" t="e">
        <f>ROUND(VLOOKUP($P79,[1]age!$A$2:$M$457,7,FALSE),1)</f>
        <v>#N/A</v>
      </c>
      <c r="X79" s="1" t="e">
        <f>ROUND(VLOOKUP($P79,[1]age!$A$2:$M$457,8,FALSE),1)</f>
        <v>#N/A</v>
      </c>
      <c r="Y79" s="1" t="e">
        <f>ROUND(VLOOKUP($P79,[1]age!$A$2:$M$457,9,FALSE),1)</f>
        <v>#N/A</v>
      </c>
      <c r="Z79" s="1" t="e">
        <f>ROUND(VLOOKUP($P79,[1]age!$A$2:$M$457,10,FALSE),1)</f>
        <v>#N/A</v>
      </c>
      <c r="AA79" s="1" t="e">
        <f>ROUND(VLOOKUP($P79,[1]age!$A$2:$M$457,11,FALSE),1)</f>
        <v>#N/A</v>
      </c>
      <c r="AB79" s="1" t="e">
        <f>ROUND(VLOOKUP($P79,[1]age!$A$2:$M$457,12,FALSE),1)</f>
        <v>#N/A</v>
      </c>
      <c r="AC79" s="1" t="e">
        <f>ROUND(VLOOKUP($P79,[1]age!$A$2:$M$457,13,FALSE),1)</f>
        <v>#N/A</v>
      </c>
      <c r="AD79" s="1" t="e">
        <f>ROUND(VLOOKUP($Q79,[1]ht!$A$2:$H$253,2,FALSE),1)</f>
        <v>#N/A</v>
      </c>
      <c r="AE79" s="1" t="e">
        <f>ROUND(VLOOKUP($Q79,[1]ht!$A$2:$H$253,3,FALSE),1)</f>
        <v>#N/A</v>
      </c>
      <c r="AF79" s="1" t="e">
        <f>ROUND(VLOOKUP($Q79,[1]ht!$A$2:$H$253,4,FALSE),1)</f>
        <v>#N/A</v>
      </c>
      <c r="AG79" s="1" t="e">
        <f>ROUND(VLOOKUP($Q79,[1]ht!$A$2:$H$253,5,FALSE),1)</f>
        <v>#N/A</v>
      </c>
      <c r="AH79" s="1" t="e">
        <f>ROUND(VLOOKUP($Q79,[1]ht!$A$2:$H$253,6,FALSE),1)</f>
        <v>#N/A</v>
      </c>
      <c r="AI79" s="1" t="e">
        <f>ROUND(VLOOKUP($Q79,[1]ht!$A$2:$H$253,7,FALSE),1)</f>
        <v>#N/A</v>
      </c>
      <c r="AJ79" s="1" t="e">
        <f>ROUND(VLOOKUP($Q79,[1]ht!$A$2:$H$253,8,FALSE),1)</f>
        <v>#N/A</v>
      </c>
    </row>
    <row r="80" spans="1:36">
      <c r="A80" s="5">
        <v>75</v>
      </c>
      <c r="B80" s="6"/>
      <c r="C80" s="6"/>
      <c r="D80" s="32"/>
      <c r="E80" s="21"/>
      <c r="F80" s="9"/>
      <c r="G80" s="31"/>
      <c r="H80" s="31"/>
      <c r="I80" s="9"/>
      <c r="J80" s="9"/>
      <c r="K80" s="24" t="str">
        <f t="shared" si="9"/>
        <v/>
      </c>
      <c r="L80" s="24" t="str">
        <f t="shared" si="10"/>
        <v/>
      </c>
      <c r="M80" s="24" t="str">
        <f t="shared" si="11"/>
        <v/>
      </c>
      <c r="N80" s="10" t="str">
        <f>[1]Profile!$B$2</f>
        <v>700101-1</v>
      </c>
      <c r="O80" s="11" t="e">
        <f>#REF!</f>
        <v>#REF!</v>
      </c>
      <c r="P80" s="1" t="str">
        <f t="shared" si="12"/>
        <v>0</v>
      </c>
      <c r="Q80" s="1" t="str">
        <f t="shared" si="13"/>
        <v>0</v>
      </c>
      <c r="R80" s="1" t="e">
        <f>ROUND(VLOOKUP($P80,[1]age!$A$2:$M$457,2,FALSE),1)</f>
        <v>#N/A</v>
      </c>
      <c r="S80" s="1" t="e">
        <f>ROUND(VLOOKUP($P80,[1]age!$A$2:$M$457,3,FALSE),1)</f>
        <v>#N/A</v>
      </c>
      <c r="T80" s="1" t="e">
        <f>ROUND(VLOOKUP($P80,[1]age!$A$2:$M$457,4,FALSE),1)</f>
        <v>#N/A</v>
      </c>
      <c r="U80" s="1" t="e">
        <f>ROUND(VLOOKUP($P80,[1]age!$A$2:$M$457,5,FALSE),1)</f>
        <v>#N/A</v>
      </c>
      <c r="V80" s="1" t="e">
        <f>ROUND(VLOOKUP($P80,[1]age!$A$2:$M$457,6,FALSE),1)</f>
        <v>#N/A</v>
      </c>
      <c r="W80" s="1" t="e">
        <f>ROUND(VLOOKUP($P80,[1]age!$A$2:$M$457,7,FALSE),1)</f>
        <v>#N/A</v>
      </c>
      <c r="X80" s="1" t="e">
        <f>ROUND(VLOOKUP($P80,[1]age!$A$2:$M$457,8,FALSE),1)</f>
        <v>#N/A</v>
      </c>
      <c r="Y80" s="1" t="e">
        <f>ROUND(VLOOKUP($P80,[1]age!$A$2:$M$457,9,FALSE),1)</f>
        <v>#N/A</v>
      </c>
      <c r="Z80" s="1" t="e">
        <f>ROUND(VLOOKUP($P80,[1]age!$A$2:$M$457,10,FALSE),1)</f>
        <v>#N/A</v>
      </c>
      <c r="AA80" s="1" t="e">
        <f>ROUND(VLOOKUP($P80,[1]age!$A$2:$M$457,11,FALSE),1)</f>
        <v>#N/A</v>
      </c>
      <c r="AB80" s="1" t="e">
        <f>ROUND(VLOOKUP($P80,[1]age!$A$2:$M$457,12,FALSE),1)</f>
        <v>#N/A</v>
      </c>
      <c r="AC80" s="1" t="e">
        <f>ROUND(VLOOKUP($P80,[1]age!$A$2:$M$457,13,FALSE),1)</f>
        <v>#N/A</v>
      </c>
      <c r="AD80" s="1" t="e">
        <f>ROUND(VLOOKUP($Q80,[1]ht!$A$2:$H$253,2,FALSE),1)</f>
        <v>#N/A</v>
      </c>
      <c r="AE80" s="1" t="e">
        <f>ROUND(VLOOKUP($Q80,[1]ht!$A$2:$H$253,3,FALSE),1)</f>
        <v>#N/A</v>
      </c>
      <c r="AF80" s="1" t="e">
        <f>ROUND(VLOOKUP($Q80,[1]ht!$A$2:$H$253,4,FALSE),1)</f>
        <v>#N/A</v>
      </c>
      <c r="AG80" s="1" t="e">
        <f>ROUND(VLOOKUP($Q80,[1]ht!$A$2:$H$253,5,FALSE),1)</f>
        <v>#N/A</v>
      </c>
      <c r="AH80" s="1" t="e">
        <f>ROUND(VLOOKUP($Q80,[1]ht!$A$2:$H$253,6,FALSE),1)</f>
        <v>#N/A</v>
      </c>
      <c r="AI80" s="1" t="e">
        <f>ROUND(VLOOKUP($Q80,[1]ht!$A$2:$H$253,7,FALSE),1)</f>
        <v>#N/A</v>
      </c>
      <c r="AJ80" s="1" t="e">
        <f>ROUND(VLOOKUP($Q80,[1]ht!$A$2:$H$253,8,FALSE),1)</f>
        <v>#N/A</v>
      </c>
    </row>
    <row r="81" spans="1:36">
      <c r="A81" s="5">
        <v>76</v>
      </c>
      <c r="B81" s="6"/>
      <c r="C81" s="6"/>
      <c r="D81" s="32"/>
      <c r="E81" s="21"/>
      <c r="F81" s="9"/>
      <c r="G81" s="31"/>
      <c r="H81" s="31"/>
      <c r="I81" s="9"/>
      <c r="J81" s="9"/>
      <c r="K81" s="24" t="str">
        <f t="shared" si="9"/>
        <v/>
      </c>
      <c r="L81" s="24" t="str">
        <f t="shared" si="10"/>
        <v/>
      </c>
      <c r="M81" s="24" t="str">
        <f t="shared" si="11"/>
        <v/>
      </c>
      <c r="N81" s="10" t="str">
        <f>[1]Profile!$B$2</f>
        <v>700101-1</v>
      </c>
      <c r="O81" s="11" t="e">
        <f>#REF!</f>
        <v>#REF!</v>
      </c>
      <c r="P81" s="1" t="str">
        <f t="shared" si="12"/>
        <v>0</v>
      </c>
      <c r="Q81" s="1" t="str">
        <f t="shared" si="13"/>
        <v>0</v>
      </c>
      <c r="R81" s="1" t="e">
        <f>ROUND(VLOOKUP($P81,[1]age!$A$2:$M$457,2,FALSE),1)</f>
        <v>#N/A</v>
      </c>
      <c r="S81" s="1" t="e">
        <f>ROUND(VLOOKUP($P81,[1]age!$A$2:$M$457,3,FALSE),1)</f>
        <v>#N/A</v>
      </c>
      <c r="T81" s="1" t="e">
        <f>ROUND(VLOOKUP($P81,[1]age!$A$2:$M$457,4,FALSE),1)</f>
        <v>#N/A</v>
      </c>
      <c r="U81" s="1" t="e">
        <f>ROUND(VLOOKUP($P81,[1]age!$A$2:$M$457,5,FALSE),1)</f>
        <v>#N/A</v>
      </c>
      <c r="V81" s="1" t="e">
        <f>ROUND(VLOOKUP($P81,[1]age!$A$2:$M$457,6,FALSE),1)</f>
        <v>#N/A</v>
      </c>
      <c r="W81" s="1" t="e">
        <f>ROUND(VLOOKUP($P81,[1]age!$A$2:$M$457,7,FALSE),1)</f>
        <v>#N/A</v>
      </c>
      <c r="X81" s="1" t="e">
        <f>ROUND(VLOOKUP($P81,[1]age!$A$2:$M$457,8,FALSE),1)</f>
        <v>#N/A</v>
      </c>
      <c r="Y81" s="1" t="e">
        <f>ROUND(VLOOKUP($P81,[1]age!$A$2:$M$457,9,FALSE),1)</f>
        <v>#N/A</v>
      </c>
      <c r="Z81" s="1" t="e">
        <f>ROUND(VLOOKUP($P81,[1]age!$A$2:$M$457,10,FALSE),1)</f>
        <v>#N/A</v>
      </c>
      <c r="AA81" s="1" t="e">
        <f>ROUND(VLOOKUP($P81,[1]age!$A$2:$M$457,11,FALSE),1)</f>
        <v>#N/A</v>
      </c>
      <c r="AB81" s="1" t="e">
        <f>ROUND(VLOOKUP($P81,[1]age!$A$2:$M$457,12,FALSE),1)</f>
        <v>#N/A</v>
      </c>
      <c r="AC81" s="1" t="e">
        <f>ROUND(VLOOKUP($P81,[1]age!$A$2:$M$457,13,FALSE),1)</f>
        <v>#N/A</v>
      </c>
      <c r="AD81" s="1" t="e">
        <f>ROUND(VLOOKUP($Q81,[1]ht!$A$2:$H$253,2,FALSE),1)</f>
        <v>#N/A</v>
      </c>
      <c r="AE81" s="1" t="e">
        <f>ROUND(VLOOKUP($Q81,[1]ht!$A$2:$H$253,3,FALSE),1)</f>
        <v>#N/A</v>
      </c>
      <c r="AF81" s="1" t="e">
        <f>ROUND(VLOOKUP($Q81,[1]ht!$A$2:$H$253,4,FALSE),1)</f>
        <v>#N/A</v>
      </c>
      <c r="AG81" s="1" t="e">
        <f>ROUND(VLOOKUP($Q81,[1]ht!$A$2:$H$253,5,FALSE),1)</f>
        <v>#N/A</v>
      </c>
      <c r="AH81" s="1" t="e">
        <f>ROUND(VLOOKUP($Q81,[1]ht!$A$2:$H$253,6,FALSE),1)</f>
        <v>#N/A</v>
      </c>
      <c r="AI81" s="1" t="e">
        <f>ROUND(VLOOKUP($Q81,[1]ht!$A$2:$H$253,7,FALSE),1)</f>
        <v>#N/A</v>
      </c>
      <c r="AJ81" s="1" t="e">
        <f>ROUND(VLOOKUP($Q81,[1]ht!$A$2:$H$253,8,FALSE),1)</f>
        <v>#N/A</v>
      </c>
    </row>
    <row r="82" spans="1:36">
      <c r="A82" s="5">
        <v>77</v>
      </c>
      <c r="B82" s="6"/>
      <c r="C82" s="6"/>
      <c r="D82" s="32"/>
      <c r="E82" s="21"/>
      <c r="F82" s="9"/>
      <c r="G82" s="31"/>
      <c r="H82" s="31"/>
      <c r="I82" s="9"/>
      <c r="J82" s="9"/>
      <c r="K82" s="24" t="str">
        <f t="shared" si="9"/>
        <v/>
      </c>
      <c r="L82" s="24" t="str">
        <f t="shared" si="10"/>
        <v/>
      </c>
      <c r="M82" s="24" t="str">
        <f t="shared" si="11"/>
        <v/>
      </c>
      <c r="N82" s="10" t="str">
        <f>[1]Profile!$B$2</f>
        <v>700101-1</v>
      </c>
      <c r="O82" s="11" t="e">
        <f>#REF!</f>
        <v>#REF!</v>
      </c>
      <c r="P82" s="1" t="str">
        <f t="shared" si="12"/>
        <v>0</v>
      </c>
      <c r="Q82" s="1" t="str">
        <f t="shared" si="13"/>
        <v>0</v>
      </c>
      <c r="R82" s="1" t="e">
        <f>ROUND(VLOOKUP($P82,[1]age!$A$2:$M$457,2,FALSE),1)</f>
        <v>#N/A</v>
      </c>
      <c r="S82" s="1" t="e">
        <f>ROUND(VLOOKUP($P82,[1]age!$A$2:$M$457,3,FALSE),1)</f>
        <v>#N/A</v>
      </c>
      <c r="T82" s="1" t="e">
        <f>ROUND(VLOOKUP($P82,[1]age!$A$2:$M$457,4,FALSE),1)</f>
        <v>#N/A</v>
      </c>
      <c r="U82" s="1" t="e">
        <f>ROUND(VLOOKUP($P82,[1]age!$A$2:$M$457,5,FALSE),1)</f>
        <v>#N/A</v>
      </c>
      <c r="V82" s="1" t="e">
        <f>ROUND(VLOOKUP($P82,[1]age!$A$2:$M$457,6,FALSE),1)</f>
        <v>#N/A</v>
      </c>
      <c r="W82" s="1" t="e">
        <f>ROUND(VLOOKUP($P82,[1]age!$A$2:$M$457,7,FALSE),1)</f>
        <v>#N/A</v>
      </c>
      <c r="X82" s="1" t="e">
        <f>ROUND(VLOOKUP($P82,[1]age!$A$2:$M$457,8,FALSE),1)</f>
        <v>#N/A</v>
      </c>
      <c r="Y82" s="1" t="e">
        <f>ROUND(VLOOKUP($P82,[1]age!$A$2:$M$457,9,FALSE),1)</f>
        <v>#N/A</v>
      </c>
      <c r="Z82" s="1" t="e">
        <f>ROUND(VLOOKUP($P82,[1]age!$A$2:$M$457,10,FALSE),1)</f>
        <v>#N/A</v>
      </c>
      <c r="AA82" s="1" t="e">
        <f>ROUND(VLOOKUP($P82,[1]age!$A$2:$M$457,11,FALSE),1)</f>
        <v>#N/A</v>
      </c>
      <c r="AB82" s="1" t="e">
        <f>ROUND(VLOOKUP($P82,[1]age!$A$2:$M$457,12,FALSE),1)</f>
        <v>#N/A</v>
      </c>
      <c r="AC82" s="1" t="e">
        <f>ROUND(VLOOKUP($P82,[1]age!$A$2:$M$457,13,FALSE),1)</f>
        <v>#N/A</v>
      </c>
      <c r="AD82" s="1" t="e">
        <f>ROUND(VLOOKUP($Q82,[1]ht!$A$2:$H$253,2,FALSE),1)</f>
        <v>#N/A</v>
      </c>
      <c r="AE82" s="1" t="e">
        <f>ROUND(VLOOKUP($Q82,[1]ht!$A$2:$H$253,3,FALSE),1)</f>
        <v>#N/A</v>
      </c>
      <c r="AF82" s="1" t="e">
        <f>ROUND(VLOOKUP($Q82,[1]ht!$A$2:$H$253,4,FALSE),1)</f>
        <v>#N/A</v>
      </c>
      <c r="AG82" s="1" t="e">
        <f>ROUND(VLOOKUP($Q82,[1]ht!$A$2:$H$253,5,FALSE),1)</f>
        <v>#N/A</v>
      </c>
      <c r="AH82" s="1" t="e">
        <f>ROUND(VLOOKUP($Q82,[1]ht!$A$2:$H$253,6,FALSE),1)</f>
        <v>#N/A</v>
      </c>
      <c r="AI82" s="1" t="e">
        <f>ROUND(VLOOKUP($Q82,[1]ht!$A$2:$H$253,7,FALSE),1)</f>
        <v>#N/A</v>
      </c>
      <c r="AJ82" s="1" t="e">
        <f>ROUND(VLOOKUP($Q82,[1]ht!$A$2:$H$253,8,FALSE),1)</f>
        <v>#N/A</v>
      </c>
    </row>
    <row r="83" spans="1:36">
      <c r="A83" s="5">
        <v>78</v>
      </c>
      <c r="B83" s="6"/>
      <c r="C83" s="6"/>
      <c r="D83" s="32"/>
      <c r="E83" s="21"/>
      <c r="F83" s="9"/>
      <c r="G83" s="31"/>
      <c r="H83" s="31"/>
      <c r="I83" s="9"/>
      <c r="J83" s="9"/>
      <c r="K83" s="24" t="str">
        <f t="shared" si="9"/>
        <v/>
      </c>
      <c r="L83" s="24" t="str">
        <f t="shared" si="10"/>
        <v/>
      </c>
      <c r="M83" s="24" t="str">
        <f t="shared" si="11"/>
        <v/>
      </c>
      <c r="N83" s="10" t="str">
        <f>[1]Profile!$B$2</f>
        <v>700101-1</v>
      </c>
      <c r="O83" s="11" t="e">
        <f>#REF!</f>
        <v>#REF!</v>
      </c>
      <c r="P83" s="1" t="str">
        <f t="shared" si="12"/>
        <v>0</v>
      </c>
      <c r="Q83" s="1" t="str">
        <f t="shared" si="13"/>
        <v>0</v>
      </c>
      <c r="R83" s="1" t="e">
        <f>ROUND(VLOOKUP($P83,[1]age!$A$2:$M$457,2,FALSE),1)</f>
        <v>#N/A</v>
      </c>
      <c r="S83" s="1" t="e">
        <f>ROUND(VLOOKUP($P83,[1]age!$A$2:$M$457,3,FALSE),1)</f>
        <v>#N/A</v>
      </c>
      <c r="T83" s="1" t="e">
        <f>ROUND(VLOOKUP($P83,[1]age!$A$2:$M$457,4,FALSE),1)</f>
        <v>#N/A</v>
      </c>
      <c r="U83" s="1" t="e">
        <f>ROUND(VLOOKUP($P83,[1]age!$A$2:$M$457,5,FALSE),1)</f>
        <v>#N/A</v>
      </c>
      <c r="V83" s="1" t="e">
        <f>ROUND(VLOOKUP($P83,[1]age!$A$2:$M$457,6,FALSE),1)</f>
        <v>#N/A</v>
      </c>
      <c r="W83" s="1" t="e">
        <f>ROUND(VLOOKUP($P83,[1]age!$A$2:$M$457,7,FALSE),1)</f>
        <v>#N/A</v>
      </c>
      <c r="X83" s="1" t="e">
        <f>ROUND(VLOOKUP($P83,[1]age!$A$2:$M$457,8,FALSE),1)</f>
        <v>#N/A</v>
      </c>
      <c r="Y83" s="1" t="e">
        <f>ROUND(VLOOKUP($P83,[1]age!$A$2:$M$457,9,FALSE),1)</f>
        <v>#N/A</v>
      </c>
      <c r="Z83" s="1" t="e">
        <f>ROUND(VLOOKUP($P83,[1]age!$A$2:$M$457,10,FALSE),1)</f>
        <v>#N/A</v>
      </c>
      <c r="AA83" s="1" t="e">
        <f>ROUND(VLOOKUP($P83,[1]age!$A$2:$M$457,11,FALSE),1)</f>
        <v>#N/A</v>
      </c>
      <c r="AB83" s="1" t="e">
        <f>ROUND(VLOOKUP($P83,[1]age!$A$2:$M$457,12,FALSE),1)</f>
        <v>#N/A</v>
      </c>
      <c r="AC83" s="1" t="e">
        <f>ROUND(VLOOKUP($P83,[1]age!$A$2:$M$457,13,FALSE),1)</f>
        <v>#N/A</v>
      </c>
      <c r="AD83" s="1" t="e">
        <f>ROUND(VLOOKUP($Q83,[1]ht!$A$2:$H$253,2,FALSE),1)</f>
        <v>#N/A</v>
      </c>
      <c r="AE83" s="1" t="e">
        <f>ROUND(VLOOKUP($Q83,[1]ht!$A$2:$H$253,3,FALSE),1)</f>
        <v>#N/A</v>
      </c>
      <c r="AF83" s="1" t="e">
        <f>ROUND(VLOOKUP($Q83,[1]ht!$A$2:$H$253,4,FALSE),1)</f>
        <v>#N/A</v>
      </c>
      <c r="AG83" s="1" t="e">
        <f>ROUND(VLOOKUP($Q83,[1]ht!$A$2:$H$253,5,FALSE),1)</f>
        <v>#N/A</v>
      </c>
      <c r="AH83" s="1" t="e">
        <f>ROUND(VLOOKUP($Q83,[1]ht!$A$2:$H$253,6,FALSE),1)</f>
        <v>#N/A</v>
      </c>
      <c r="AI83" s="1" t="e">
        <f>ROUND(VLOOKUP($Q83,[1]ht!$A$2:$H$253,7,FALSE),1)</f>
        <v>#N/A</v>
      </c>
      <c r="AJ83" s="1" t="e">
        <f>ROUND(VLOOKUP($Q83,[1]ht!$A$2:$H$253,8,FALSE),1)</f>
        <v>#N/A</v>
      </c>
    </row>
    <row r="84" spans="1:36">
      <c r="A84" s="5">
        <v>79</v>
      </c>
      <c r="B84" s="6"/>
      <c r="C84" s="6"/>
      <c r="D84" s="32"/>
      <c r="E84" s="21"/>
      <c r="F84" s="9"/>
      <c r="G84" s="31"/>
      <c r="H84" s="31"/>
      <c r="I84" s="9"/>
      <c r="J84" s="9"/>
      <c r="K84" s="24" t="str">
        <f t="shared" si="9"/>
        <v/>
      </c>
      <c r="L84" s="24" t="str">
        <f t="shared" si="10"/>
        <v/>
      </c>
      <c r="M84" s="24" t="str">
        <f t="shared" si="11"/>
        <v/>
      </c>
      <c r="N84" s="10" t="str">
        <f>[1]Profile!$B$2</f>
        <v>700101-1</v>
      </c>
      <c r="O84" s="11" t="e">
        <f>#REF!</f>
        <v>#REF!</v>
      </c>
      <c r="P84" s="1" t="str">
        <f t="shared" si="12"/>
        <v>0</v>
      </c>
      <c r="Q84" s="1" t="str">
        <f t="shared" si="13"/>
        <v>0</v>
      </c>
      <c r="R84" s="1" t="e">
        <f>ROUND(VLOOKUP($P84,[1]age!$A$2:$M$457,2,FALSE),1)</f>
        <v>#N/A</v>
      </c>
      <c r="S84" s="1" t="e">
        <f>ROUND(VLOOKUP($P84,[1]age!$A$2:$M$457,3,FALSE),1)</f>
        <v>#N/A</v>
      </c>
      <c r="T84" s="1" t="e">
        <f>ROUND(VLOOKUP($P84,[1]age!$A$2:$M$457,4,FALSE),1)</f>
        <v>#N/A</v>
      </c>
      <c r="U84" s="1" t="e">
        <f>ROUND(VLOOKUP($P84,[1]age!$A$2:$M$457,5,FALSE),1)</f>
        <v>#N/A</v>
      </c>
      <c r="V84" s="1" t="e">
        <f>ROUND(VLOOKUP($P84,[1]age!$A$2:$M$457,6,FALSE),1)</f>
        <v>#N/A</v>
      </c>
      <c r="W84" s="1" t="e">
        <f>ROUND(VLOOKUP($P84,[1]age!$A$2:$M$457,7,FALSE),1)</f>
        <v>#N/A</v>
      </c>
      <c r="X84" s="1" t="e">
        <f>ROUND(VLOOKUP($P84,[1]age!$A$2:$M$457,8,FALSE),1)</f>
        <v>#N/A</v>
      </c>
      <c r="Y84" s="1" t="e">
        <f>ROUND(VLOOKUP($P84,[1]age!$A$2:$M$457,9,FALSE),1)</f>
        <v>#N/A</v>
      </c>
      <c r="Z84" s="1" t="e">
        <f>ROUND(VLOOKUP($P84,[1]age!$A$2:$M$457,10,FALSE),1)</f>
        <v>#N/A</v>
      </c>
      <c r="AA84" s="1" t="e">
        <f>ROUND(VLOOKUP($P84,[1]age!$A$2:$M$457,11,FALSE),1)</f>
        <v>#N/A</v>
      </c>
      <c r="AB84" s="1" t="e">
        <f>ROUND(VLOOKUP($P84,[1]age!$A$2:$M$457,12,FALSE),1)</f>
        <v>#N/A</v>
      </c>
      <c r="AC84" s="1" t="e">
        <f>ROUND(VLOOKUP($P84,[1]age!$A$2:$M$457,13,FALSE),1)</f>
        <v>#N/A</v>
      </c>
      <c r="AD84" s="1" t="e">
        <f>ROUND(VLOOKUP($Q84,[1]ht!$A$2:$H$253,2,FALSE),1)</f>
        <v>#N/A</v>
      </c>
      <c r="AE84" s="1" t="e">
        <f>ROUND(VLOOKUP($Q84,[1]ht!$A$2:$H$253,3,FALSE),1)</f>
        <v>#N/A</v>
      </c>
      <c r="AF84" s="1" t="e">
        <f>ROUND(VLOOKUP($Q84,[1]ht!$A$2:$H$253,4,FALSE),1)</f>
        <v>#N/A</v>
      </c>
      <c r="AG84" s="1" t="e">
        <f>ROUND(VLOOKUP($Q84,[1]ht!$A$2:$H$253,5,FALSE),1)</f>
        <v>#N/A</v>
      </c>
      <c r="AH84" s="1" t="e">
        <f>ROUND(VLOOKUP($Q84,[1]ht!$A$2:$H$253,6,FALSE),1)</f>
        <v>#N/A</v>
      </c>
      <c r="AI84" s="1" t="e">
        <f>ROUND(VLOOKUP($Q84,[1]ht!$A$2:$H$253,7,FALSE),1)</f>
        <v>#N/A</v>
      </c>
      <c r="AJ84" s="1" t="e">
        <f>ROUND(VLOOKUP($Q84,[1]ht!$A$2:$H$253,8,FALSE),1)</f>
        <v>#N/A</v>
      </c>
    </row>
    <row r="85" spans="1:36">
      <c r="A85" s="5">
        <v>80</v>
      </c>
      <c r="B85" s="6"/>
      <c r="C85" s="6"/>
      <c r="D85" s="32"/>
      <c r="E85" s="21"/>
      <c r="F85" s="9"/>
      <c r="G85" s="31"/>
      <c r="H85" s="31"/>
      <c r="I85" s="9"/>
      <c r="J85" s="9"/>
      <c r="K85" s="24" t="str">
        <f t="shared" si="9"/>
        <v/>
      </c>
      <c r="L85" s="24" t="str">
        <f t="shared" si="10"/>
        <v/>
      </c>
      <c r="M85" s="24" t="str">
        <f t="shared" si="11"/>
        <v/>
      </c>
      <c r="N85" s="10" t="str">
        <f>[1]Profile!$B$2</f>
        <v>700101-1</v>
      </c>
      <c r="O85" s="11" t="e">
        <f>#REF!</f>
        <v>#REF!</v>
      </c>
      <c r="P85" s="1" t="str">
        <f t="shared" si="12"/>
        <v>0</v>
      </c>
      <c r="Q85" s="1" t="str">
        <f t="shared" si="13"/>
        <v>0</v>
      </c>
      <c r="R85" s="1" t="e">
        <f>ROUND(VLOOKUP($P85,[1]age!$A$2:$M$457,2,FALSE),1)</f>
        <v>#N/A</v>
      </c>
      <c r="S85" s="1" t="e">
        <f>ROUND(VLOOKUP($P85,[1]age!$A$2:$M$457,3,FALSE),1)</f>
        <v>#N/A</v>
      </c>
      <c r="T85" s="1" t="e">
        <f>ROUND(VLOOKUP($P85,[1]age!$A$2:$M$457,4,FALSE),1)</f>
        <v>#N/A</v>
      </c>
      <c r="U85" s="1" t="e">
        <f>ROUND(VLOOKUP($P85,[1]age!$A$2:$M$457,5,FALSE),1)</f>
        <v>#N/A</v>
      </c>
      <c r="V85" s="1" t="e">
        <f>ROUND(VLOOKUP($P85,[1]age!$A$2:$M$457,6,FALSE),1)</f>
        <v>#N/A</v>
      </c>
      <c r="W85" s="1" t="e">
        <f>ROUND(VLOOKUP($P85,[1]age!$A$2:$M$457,7,FALSE),1)</f>
        <v>#N/A</v>
      </c>
      <c r="X85" s="1" t="e">
        <f>ROUND(VLOOKUP($P85,[1]age!$A$2:$M$457,8,FALSE),1)</f>
        <v>#N/A</v>
      </c>
      <c r="Y85" s="1" t="e">
        <f>ROUND(VLOOKUP($P85,[1]age!$A$2:$M$457,9,FALSE),1)</f>
        <v>#N/A</v>
      </c>
      <c r="Z85" s="1" t="e">
        <f>ROUND(VLOOKUP($P85,[1]age!$A$2:$M$457,10,FALSE),1)</f>
        <v>#N/A</v>
      </c>
      <c r="AA85" s="1" t="e">
        <f>ROUND(VLOOKUP($P85,[1]age!$A$2:$M$457,11,FALSE),1)</f>
        <v>#N/A</v>
      </c>
      <c r="AB85" s="1" t="e">
        <f>ROUND(VLOOKUP($P85,[1]age!$A$2:$M$457,12,FALSE),1)</f>
        <v>#N/A</v>
      </c>
      <c r="AC85" s="1" t="e">
        <f>ROUND(VLOOKUP($P85,[1]age!$A$2:$M$457,13,FALSE),1)</f>
        <v>#N/A</v>
      </c>
      <c r="AD85" s="1" t="e">
        <f>ROUND(VLOOKUP($Q85,[1]ht!$A$2:$H$253,2,FALSE),1)</f>
        <v>#N/A</v>
      </c>
      <c r="AE85" s="1" t="e">
        <f>ROUND(VLOOKUP($Q85,[1]ht!$A$2:$H$253,3,FALSE),1)</f>
        <v>#N/A</v>
      </c>
      <c r="AF85" s="1" t="e">
        <f>ROUND(VLOOKUP($Q85,[1]ht!$A$2:$H$253,4,FALSE),1)</f>
        <v>#N/A</v>
      </c>
      <c r="AG85" s="1" t="e">
        <f>ROUND(VLOOKUP($Q85,[1]ht!$A$2:$H$253,5,FALSE),1)</f>
        <v>#N/A</v>
      </c>
      <c r="AH85" s="1" t="e">
        <f>ROUND(VLOOKUP($Q85,[1]ht!$A$2:$H$253,6,FALSE),1)</f>
        <v>#N/A</v>
      </c>
      <c r="AI85" s="1" t="e">
        <f>ROUND(VLOOKUP($Q85,[1]ht!$A$2:$H$253,7,FALSE),1)</f>
        <v>#N/A</v>
      </c>
      <c r="AJ85" s="1" t="e">
        <f>ROUND(VLOOKUP($Q85,[1]ht!$A$2:$H$253,8,FALSE),1)</f>
        <v>#N/A</v>
      </c>
    </row>
    <row r="86" spans="1:36">
      <c r="A86" s="5">
        <v>81</v>
      </c>
      <c r="B86" s="6"/>
      <c r="C86" s="6"/>
      <c r="D86" s="32"/>
      <c r="E86" s="21"/>
      <c r="F86" s="9"/>
      <c r="G86" s="31"/>
      <c r="H86" s="31"/>
      <c r="I86" s="9"/>
      <c r="J86" s="9"/>
      <c r="K86" s="24" t="str">
        <f t="shared" si="9"/>
        <v/>
      </c>
      <c r="L86" s="24" t="str">
        <f t="shared" si="10"/>
        <v/>
      </c>
      <c r="M86" s="24" t="str">
        <f t="shared" si="11"/>
        <v/>
      </c>
      <c r="N86" s="10" t="str">
        <f>[1]Profile!$B$2</f>
        <v>700101-1</v>
      </c>
      <c r="O86" s="11" t="e">
        <f>#REF!</f>
        <v>#REF!</v>
      </c>
      <c r="P86" s="1" t="str">
        <f t="shared" si="12"/>
        <v>0</v>
      </c>
      <c r="Q86" s="1" t="str">
        <f t="shared" si="13"/>
        <v>0</v>
      </c>
      <c r="R86" s="1" t="e">
        <f>ROUND(VLOOKUP($P86,[1]age!$A$2:$M$457,2,FALSE),1)</f>
        <v>#N/A</v>
      </c>
      <c r="S86" s="1" t="e">
        <f>ROUND(VLOOKUP($P86,[1]age!$A$2:$M$457,3,FALSE),1)</f>
        <v>#N/A</v>
      </c>
      <c r="T86" s="1" t="e">
        <f>ROUND(VLOOKUP($P86,[1]age!$A$2:$M$457,4,FALSE),1)</f>
        <v>#N/A</v>
      </c>
      <c r="U86" s="1" t="e">
        <f>ROUND(VLOOKUP($P86,[1]age!$A$2:$M$457,5,FALSE),1)</f>
        <v>#N/A</v>
      </c>
      <c r="V86" s="1" t="e">
        <f>ROUND(VLOOKUP($P86,[1]age!$A$2:$M$457,6,FALSE),1)</f>
        <v>#N/A</v>
      </c>
      <c r="W86" s="1" t="e">
        <f>ROUND(VLOOKUP($P86,[1]age!$A$2:$M$457,7,FALSE),1)</f>
        <v>#N/A</v>
      </c>
      <c r="X86" s="1" t="e">
        <f>ROUND(VLOOKUP($P86,[1]age!$A$2:$M$457,8,FALSE),1)</f>
        <v>#N/A</v>
      </c>
      <c r="Y86" s="1" t="e">
        <f>ROUND(VLOOKUP($P86,[1]age!$A$2:$M$457,9,FALSE),1)</f>
        <v>#N/A</v>
      </c>
      <c r="Z86" s="1" t="e">
        <f>ROUND(VLOOKUP($P86,[1]age!$A$2:$M$457,10,FALSE),1)</f>
        <v>#N/A</v>
      </c>
      <c r="AA86" s="1" t="e">
        <f>ROUND(VLOOKUP($P86,[1]age!$A$2:$M$457,11,FALSE),1)</f>
        <v>#N/A</v>
      </c>
      <c r="AB86" s="1" t="e">
        <f>ROUND(VLOOKUP($P86,[1]age!$A$2:$M$457,12,FALSE),1)</f>
        <v>#N/A</v>
      </c>
      <c r="AC86" s="1" t="e">
        <f>ROUND(VLOOKUP($P86,[1]age!$A$2:$M$457,13,FALSE),1)</f>
        <v>#N/A</v>
      </c>
      <c r="AD86" s="1" t="e">
        <f>ROUND(VLOOKUP($Q86,[1]ht!$A$2:$H$253,2,FALSE),1)</f>
        <v>#N/A</v>
      </c>
      <c r="AE86" s="1" t="e">
        <f>ROUND(VLOOKUP($Q86,[1]ht!$A$2:$H$253,3,FALSE),1)</f>
        <v>#N/A</v>
      </c>
      <c r="AF86" s="1" t="e">
        <f>ROUND(VLOOKUP($Q86,[1]ht!$A$2:$H$253,4,FALSE),1)</f>
        <v>#N/A</v>
      </c>
      <c r="AG86" s="1" t="e">
        <f>ROUND(VLOOKUP($Q86,[1]ht!$A$2:$H$253,5,FALSE),1)</f>
        <v>#N/A</v>
      </c>
      <c r="AH86" s="1" t="e">
        <f>ROUND(VLOOKUP($Q86,[1]ht!$A$2:$H$253,6,FALSE),1)</f>
        <v>#N/A</v>
      </c>
      <c r="AI86" s="1" t="e">
        <f>ROUND(VLOOKUP($Q86,[1]ht!$A$2:$H$253,7,FALSE),1)</f>
        <v>#N/A</v>
      </c>
      <c r="AJ86" s="1" t="e">
        <f>ROUND(VLOOKUP($Q86,[1]ht!$A$2:$H$253,8,FALSE),1)</f>
        <v>#N/A</v>
      </c>
    </row>
    <row r="87" spans="1:36">
      <c r="A87" s="5">
        <v>82</v>
      </c>
      <c r="B87" s="6"/>
      <c r="C87" s="6"/>
      <c r="D87" s="32"/>
      <c r="E87" s="21"/>
      <c r="F87" s="9"/>
      <c r="G87" s="31"/>
      <c r="H87" s="31"/>
      <c r="I87" s="9"/>
      <c r="J87" s="9"/>
      <c r="K87" s="24" t="str">
        <f t="shared" si="9"/>
        <v/>
      </c>
      <c r="L87" s="24" t="str">
        <f t="shared" si="10"/>
        <v/>
      </c>
      <c r="M87" s="24" t="str">
        <f t="shared" si="11"/>
        <v/>
      </c>
      <c r="N87" s="10" t="str">
        <f>[1]Profile!$B$2</f>
        <v>700101-1</v>
      </c>
      <c r="O87" s="11" t="e">
        <f>#REF!</f>
        <v>#REF!</v>
      </c>
      <c r="P87" s="1" t="str">
        <f t="shared" si="12"/>
        <v>0</v>
      </c>
      <c r="Q87" s="1" t="str">
        <f t="shared" si="13"/>
        <v>0</v>
      </c>
      <c r="R87" s="1" t="e">
        <f>ROUND(VLOOKUP($P87,[1]age!$A$2:$M$457,2,FALSE),1)</f>
        <v>#N/A</v>
      </c>
      <c r="S87" s="1" t="e">
        <f>ROUND(VLOOKUP($P87,[1]age!$A$2:$M$457,3,FALSE),1)</f>
        <v>#N/A</v>
      </c>
      <c r="T87" s="1" t="e">
        <f>ROUND(VLOOKUP($P87,[1]age!$A$2:$M$457,4,FALSE),1)</f>
        <v>#N/A</v>
      </c>
      <c r="U87" s="1" t="e">
        <f>ROUND(VLOOKUP($P87,[1]age!$A$2:$M$457,5,FALSE),1)</f>
        <v>#N/A</v>
      </c>
      <c r="V87" s="1" t="e">
        <f>ROUND(VLOOKUP($P87,[1]age!$A$2:$M$457,6,FALSE),1)</f>
        <v>#N/A</v>
      </c>
      <c r="W87" s="1" t="e">
        <f>ROUND(VLOOKUP($P87,[1]age!$A$2:$M$457,7,FALSE),1)</f>
        <v>#N/A</v>
      </c>
      <c r="X87" s="1" t="e">
        <f>ROUND(VLOOKUP($P87,[1]age!$A$2:$M$457,8,FALSE),1)</f>
        <v>#N/A</v>
      </c>
      <c r="Y87" s="1" t="e">
        <f>ROUND(VLOOKUP($P87,[1]age!$A$2:$M$457,9,FALSE),1)</f>
        <v>#N/A</v>
      </c>
      <c r="Z87" s="1" t="e">
        <f>ROUND(VLOOKUP($P87,[1]age!$A$2:$M$457,10,FALSE),1)</f>
        <v>#N/A</v>
      </c>
      <c r="AA87" s="1" t="e">
        <f>ROUND(VLOOKUP($P87,[1]age!$A$2:$M$457,11,FALSE),1)</f>
        <v>#N/A</v>
      </c>
      <c r="AB87" s="1" t="e">
        <f>ROUND(VLOOKUP($P87,[1]age!$A$2:$M$457,12,FALSE),1)</f>
        <v>#N/A</v>
      </c>
      <c r="AC87" s="1" t="e">
        <f>ROUND(VLOOKUP($P87,[1]age!$A$2:$M$457,13,FALSE),1)</f>
        <v>#N/A</v>
      </c>
      <c r="AD87" s="1" t="e">
        <f>ROUND(VLOOKUP($Q87,[1]ht!$A$2:$H$253,2,FALSE),1)</f>
        <v>#N/A</v>
      </c>
      <c r="AE87" s="1" t="e">
        <f>ROUND(VLOOKUP($Q87,[1]ht!$A$2:$H$253,3,FALSE),1)</f>
        <v>#N/A</v>
      </c>
      <c r="AF87" s="1" t="e">
        <f>ROUND(VLOOKUP($Q87,[1]ht!$A$2:$H$253,4,FALSE),1)</f>
        <v>#N/A</v>
      </c>
      <c r="AG87" s="1" t="e">
        <f>ROUND(VLOOKUP($Q87,[1]ht!$A$2:$H$253,5,FALSE),1)</f>
        <v>#N/A</v>
      </c>
      <c r="AH87" s="1" t="e">
        <f>ROUND(VLOOKUP($Q87,[1]ht!$A$2:$H$253,6,FALSE),1)</f>
        <v>#N/A</v>
      </c>
      <c r="AI87" s="1" t="e">
        <f>ROUND(VLOOKUP($Q87,[1]ht!$A$2:$H$253,7,FALSE),1)</f>
        <v>#N/A</v>
      </c>
      <c r="AJ87" s="1" t="e">
        <f>ROUND(VLOOKUP($Q87,[1]ht!$A$2:$H$253,8,FALSE),1)</f>
        <v>#N/A</v>
      </c>
    </row>
    <row r="88" spans="1:36">
      <c r="A88" s="5">
        <v>83</v>
      </c>
      <c r="B88" s="6"/>
      <c r="C88" s="6"/>
      <c r="D88" s="32"/>
      <c r="E88" s="21"/>
      <c r="F88" s="9"/>
      <c r="G88" s="31"/>
      <c r="H88" s="31"/>
      <c r="I88" s="9"/>
      <c r="J88" s="9"/>
      <c r="K88" s="24" t="str">
        <f t="shared" si="9"/>
        <v/>
      </c>
      <c r="L88" s="24" t="str">
        <f t="shared" si="10"/>
        <v/>
      </c>
      <c r="M88" s="24" t="str">
        <f t="shared" si="11"/>
        <v/>
      </c>
      <c r="N88" s="10" t="str">
        <f>[1]Profile!$B$2</f>
        <v>700101-1</v>
      </c>
      <c r="O88" s="11" t="e">
        <f>#REF!</f>
        <v>#REF!</v>
      </c>
      <c r="P88" s="1" t="str">
        <f t="shared" si="12"/>
        <v>0</v>
      </c>
      <c r="Q88" s="1" t="str">
        <f t="shared" si="13"/>
        <v>0</v>
      </c>
      <c r="R88" s="1" t="e">
        <f>ROUND(VLOOKUP($P88,[1]age!$A$2:$M$457,2,FALSE),1)</f>
        <v>#N/A</v>
      </c>
      <c r="S88" s="1" t="e">
        <f>ROUND(VLOOKUP($P88,[1]age!$A$2:$M$457,3,FALSE),1)</f>
        <v>#N/A</v>
      </c>
      <c r="T88" s="1" t="e">
        <f>ROUND(VLOOKUP($P88,[1]age!$A$2:$M$457,4,FALSE),1)</f>
        <v>#N/A</v>
      </c>
      <c r="U88" s="1" t="e">
        <f>ROUND(VLOOKUP($P88,[1]age!$A$2:$M$457,5,FALSE),1)</f>
        <v>#N/A</v>
      </c>
      <c r="V88" s="1" t="e">
        <f>ROUND(VLOOKUP($P88,[1]age!$A$2:$M$457,6,FALSE),1)</f>
        <v>#N/A</v>
      </c>
      <c r="W88" s="1" t="e">
        <f>ROUND(VLOOKUP($P88,[1]age!$A$2:$M$457,7,FALSE),1)</f>
        <v>#N/A</v>
      </c>
      <c r="X88" s="1" t="e">
        <f>ROUND(VLOOKUP($P88,[1]age!$A$2:$M$457,8,FALSE),1)</f>
        <v>#N/A</v>
      </c>
      <c r="Y88" s="1" t="e">
        <f>ROUND(VLOOKUP($P88,[1]age!$A$2:$M$457,9,FALSE),1)</f>
        <v>#N/A</v>
      </c>
      <c r="Z88" s="1" t="e">
        <f>ROUND(VLOOKUP($P88,[1]age!$A$2:$M$457,10,FALSE),1)</f>
        <v>#N/A</v>
      </c>
      <c r="AA88" s="1" t="e">
        <f>ROUND(VLOOKUP($P88,[1]age!$A$2:$M$457,11,FALSE),1)</f>
        <v>#N/A</v>
      </c>
      <c r="AB88" s="1" t="e">
        <f>ROUND(VLOOKUP($P88,[1]age!$A$2:$M$457,12,FALSE),1)</f>
        <v>#N/A</v>
      </c>
      <c r="AC88" s="1" t="e">
        <f>ROUND(VLOOKUP($P88,[1]age!$A$2:$M$457,13,FALSE),1)</f>
        <v>#N/A</v>
      </c>
      <c r="AD88" s="1" t="e">
        <f>ROUND(VLOOKUP($Q88,[1]ht!$A$2:$H$253,2,FALSE),1)</f>
        <v>#N/A</v>
      </c>
      <c r="AE88" s="1" t="e">
        <f>ROUND(VLOOKUP($Q88,[1]ht!$A$2:$H$253,3,FALSE),1)</f>
        <v>#N/A</v>
      </c>
      <c r="AF88" s="1" t="e">
        <f>ROUND(VLOOKUP($Q88,[1]ht!$A$2:$H$253,4,FALSE),1)</f>
        <v>#N/A</v>
      </c>
      <c r="AG88" s="1" t="e">
        <f>ROUND(VLOOKUP($Q88,[1]ht!$A$2:$H$253,5,FALSE),1)</f>
        <v>#N/A</v>
      </c>
      <c r="AH88" s="1" t="e">
        <f>ROUND(VLOOKUP($Q88,[1]ht!$A$2:$H$253,6,FALSE),1)</f>
        <v>#N/A</v>
      </c>
      <c r="AI88" s="1" t="e">
        <f>ROUND(VLOOKUP($Q88,[1]ht!$A$2:$H$253,7,FALSE),1)</f>
        <v>#N/A</v>
      </c>
      <c r="AJ88" s="1" t="e">
        <f>ROUND(VLOOKUP($Q88,[1]ht!$A$2:$H$253,8,FALSE),1)</f>
        <v>#N/A</v>
      </c>
    </row>
    <row r="89" spans="1:36">
      <c r="A89" s="5">
        <v>84</v>
      </c>
      <c r="B89" s="6"/>
      <c r="C89" s="6"/>
      <c r="D89" s="32"/>
      <c r="E89" s="21"/>
      <c r="F89" s="9"/>
      <c r="G89" s="31"/>
      <c r="H89" s="31"/>
      <c r="I89" s="9"/>
      <c r="J89" s="9"/>
      <c r="K89" s="24" t="str">
        <f t="shared" si="9"/>
        <v/>
      </c>
      <c r="L89" s="24" t="str">
        <f t="shared" si="10"/>
        <v/>
      </c>
      <c r="M89" s="24" t="str">
        <f t="shared" si="11"/>
        <v/>
      </c>
      <c r="N89" s="10" t="str">
        <f>[1]Profile!$B$2</f>
        <v>700101-1</v>
      </c>
      <c r="O89" s="11" t="e">
        <f>#REF!</f>
        <v>#REF!</v>
      </c>
      <c r="P89" s="1" t="str">
        <f t="shared" si="12"/>
        <v>0</v>
      </c>
      <c r="Q89" s="1" t="str">
        <f t="shared" si="13"/>
        <v>0</v>
      </c>
      <c r="R89" s="1" t="e">
        <f>ROUND(VLOOKUP($P89,[1]age!$A$2:$M$457,2,FALSE),1)</f>
        <v>#N/A</v>
      </c>
      <c r="S89" s="1" t="e">
        <f>ROUND(VLOOKUP($P89,[1]age!$A$2:$M$457,3,FALSE),1)</f>
        <v>#N/A</v>
      </c>
      <c r="T89" s="1" t="e">
        <f>ROUND(VLOOKUP($P89,[1]age!$A$2:$M$457,4,FALSE),1)</f>
        <v>#N/A</v>
      </c>
      <c r="U89" s="1" t="e">
        <f>ROUND(VLOOKUP($P89,[1]age!$A$2:$M$457,5,FALSE),1)</f>
        <v>#N/A</v>
      </c>
      <c r="V89" s="1" t="e">
        <f>ROUND(VLOOKUP($P89,[1]age!$A$2:$M$457,6,FALSE),1)</f>
        <v>#N/A</v>
      </c>
      <c r="W89" s="1" t="e">
        <f>ROUND(VLOOKUP($P89,[1]age!$A$2:$M$457,7,FALSE),1)</f>
        <v>#N/A</v>
      </c>
      <c r="X89" s="1" t="e">
        <f>ROUND(VLOOKUP($P89,[1]age!$A$2:$M$457,8,FALSE),1)</f>
        <v>#N/A</v>
      </c>
      <c r="Y89" s="1" t="e">
        <f>ROUND(VLOOKUP($P89,[1]age!$A$2:$M$457,9,FALSE),1)</f>
        <v>#N/A</v>
      </c>
      <c r="Z89" s="1" t="e">
        <f>ROUND(VLOOKUP($P89,[1]age!$A$2:$M$457,10,FALSE),1)</f>
        <v>#N/A</v>
      </c>
      <c r="AA89" s="1" t="e">
        <f>ROUND(VLOOKUP($P89,[1]age!$A$2:$M$457,11,FALSE),1)</f>
        <v>#N/A</v>
      </c>
      <c r="AB89" s="1" t="e">
        <f>ROUND(VLOOKUP($P89,[1]age!$A$2:$M$457,12,FALSE),1)</f>
        <v>#N/A</v>
      </c>
      <c r="AC89" s="1" t="e">
        <f>ROUND(VLOOKUP($P89,[1]age!$A$2:$M$457,13,FALSE),1)</f>
        <v>#N/A</v>
      </c>
      <c r="AD89" s="1" t="e">
        <f>ROUND(VLOOKUP($Q89,[1]ht!$A$2:$H$253,2,FALSE),1)</f>
        <v>#N/A</v>
      </c>
      <c r="AE89" s="1" t="e">
        <f>ROUND(VLOOKUP($Q89,[1]ht!$A$2:$H$253,3,FALSE),1)</f>
        <v>#N/A</v>
      </c>
      <c r="AF89" s="1" t="e">
        <f>ROUND(VLOOKUP($Q89,[1]ht!$A$2:$H$253,4,FALSE),1)</f>
        <v>#N/A</v>
      </c>
      <c r="AG89" s="1" t="e">
        <f>ROUND(VLOOKUP($Q89,[1]ht!$A$2:$H$253,5,FALSE),1)</f>
        <v>#N/A</v>
      </c>
      <c r="AH89" s="1" t="e">
        <f>ROUND(VLOOKUP($Q89,[1]ht!$A$2:$H$253,6,FALSE),1)</f>
        <v>#N/A</v>
      </c>
      <c r="AI89" s="1" t="e">
        <f>ROUND(VLOOKUP($Q89,[1]ht!$A$2:$H$253,7,FALSE),1)</f>
        <v>#N/A</v>
      </c>
      <c r="AJ89" s="1" t="e">
        <f>ROUND(VLOOKUP($Q89,[1]ht!$A$2:$H$253,8,FALSE),1)</f>
        <v>#N/A</v>
      </c>
    </row>
    <row r="90" spans="1:36">
      <c r="A90" s="5">
        <v>85</v>
      </c>
      <c r="B90" s="6"/>
      <c r="C90" s="6"/>
      <c r="D90" s="32"/>
      <c r="E90" s="21"/>
      <c r="F90" s="9"/>
      <c r="G90" s="31"/>
      <c r="H90" s="31"/>
      <c r="I90" s="9"/>
      <c r="J90" s="9"/>
      <c r="K90" s="24" t="str">
        <f t="shared" si="9"/>
        <v/>
      </c>
      <c r="L90" s="24" t="str">
        <f t="shared" si="10"/>
        <v/>
      </c>
      <c r="M90" s="24" t="str">
        <f t="shared" si="11"/>
        <v/>
      </c>
      <c r="N90" s="10" t="str">
        <f>[1]Profile!$B$2</f>
        <v>700101-1</v>
      </c>
      <c r="O90" s="11" t="e">
        <f>#REF!</f>
        <v>#REF!</v>
      </c>
      <c r="P90" s="1" t="str">
        <f t="shared" si="12"/>
        <v>0</v>
      </c>
      <c r="Q90" s="1" t="str">
        <f t="shared" si="13"/>
        <v>0</v>
      </c>
      <c r="R90" s="1" t="e">
        <f>ROUND(VLOOKUP($P90,[1]age!$A$2:$M$457,2,FALSE),1)</f>
        <v>#N/A</v>
      </c>
      <c r="S90" s="1" t="e">
        <f>ROUND(VLOOKUP($P90,[1]age!$A$2:$M$457,3,FALSE),1)</f>
        <v>#N/A</v>
      </c>
      <c r="T90" s="1" t="e">
        <f>ROUND(VLOOKUP($P90,[1]age!$A$2:$M$457,4,FALSE),1)</f>
        <v>#N/A</v>
      </c>
      <c r="U90" s="1" t="e">
        <f>ROUND(VLOOKUP($P90,[1]age!$A$2:$M$457,5,FALSE),1)</f>
        <v>#N/A</v>
      </c>
      <c r="V90" s="1" t="e">
        <f>ROUND(VLOOKUP($P90,[1]age!$A$2:$M$457,6,FALSE),1)</f>
        <v>#N/A</v>
      </c>
      <c r="W90" s="1" t="e">
        <f>ROUND(VLOOKUP($P90,[1]age!$A$2:$M$457,7,FALSE),1)</f>
        <v>#N/A</v>
      </c>
      <c r="X90" s="1" t="e">
        <f>ROUND(VLOOKUP($P90,[1]age!$A$2:$M$457,8,FALSE),1)</f>
        <v>#N/A</v>
      </c>
      <c r="Y90" s="1" t="e">
        <f>ROUND(VLOOKUP($P90,[1]age!$A$2:$M$457,9,FALSE),1)</f>
        <v>#N/A</v>
      </c>
      <c r="Z90" s="1" t="e">
        <f>ROUND(VLOOKUP($P90,[1]age!$A$2:$M$457,10,FALSE),1)</f>
        <v>#N/A</v>
      </c>
      <c r="AA90" s="1" t="e">
        <f>ROUND(VLOOKUP($P90,[1]age!$A$2:$M$457,11,FALSE),1)</f>
        <v>#N/A</v>
      </c>
      <c r="AB90" s="1" t="e">
        <f>ROUND(VLOOKUP($P90,[1]age!$A$2:$M$457,12,FALSE),1)</f>
        <v>#N/A</v>
      </c>
      <c r="AC90" s="1" t="e">
        <f>ROUND(VLOOKUP($P90,[1]age!$A$2:$M$457,13,FALSE),1)</f>
        <v>#N/A</v>
      </c>
      <c r="AD90" s="1" t="e">
        <f>ROUND(VLOOKUP($Q90,[1]ht!$A$2:$H$253,2,FALSE),1)</f>
        <v>#N/A</v>
      </c>
      <c r="AE90" s="1" t="e">
        <f>ROUND(VLOOKUP($Q90,[1]ht!$A$2:$H$253,3,FALSE),1)</f>
        <v>#N/A</v>
      </c>
      <c r="AF90" s="1" t="e">
        <f>ROUND(VLOOKUP($Q90,[1]ht!$A$2:$H$253,4,FALSE),1)</f>
        <v>#N/A</v>
      </c>
      <c r="AG90" s="1" t="e">
        <f>ROUND(VLOOKUP($Q90,[1]ht!$A$2:$H$253,5,FALSE),1)</f>
        <v>#N/A</v>
      </c>
      <c r="AH90" s="1" t="e">
        <f>ROUND(VLOOKUP($Q90,[1]ht!$A$2:$H$253,6,FALSE),1)</f>
        <v>#N/A</v>
      </c>
      <c r="AI90" s="1" t="e">
        <f>ROUND(VLOOKUP($Q90,[1]ht!$A$2:$H$253,7,FALSE),1)</f>
        <v>#N/A</v>
      </c>
      <c r="AJ90" s="1" t="e">
        <f>ROUND(VLOOKUP($Q90,[1]ht!$A$2:$H$253,8,FALSE),1)</f>
        <v>#N/A</v>
      </c>
    </row>
    <row r="91" spans="1:36">
      <c r="A91" s="5">
        <v>86</v>
      </c>
      <c r="B91" s="6"/>
      <c r="C91" s="6"/>
      <c r="D91" s="32"/>
      <c r="E91" s="21"/>
      <c r="F91" s="9"/>
      <c r="G91" s="31"/>
      <c r="H91" s="31"/>
      <c r="I91" s="9"/>
      <c r="J91" s="9"/>
      <c r="K91" s="24" t="str">
        <f t="shared" si="9"/>
        <v/>
      </c>
      <c r="L91" s="24" t="str">
        <f t="shared" si="10"/>
        <v/>
      </c>
      <c r="M91" s="24" t="str">
        <f t="shared" si="11"/>
        <v/>
      </c>
      <c r="N91" s="10" t="str">
        <f>[1]Profile!$B$2</f>
        <v>700101-1</v>
      </c>
      <c r="O91" s="11" t="e">
        <f>#REF!</f>
        <v>#REF!</v>
      </c>
      <c r="P91" s="1" t="str">
        <f t="shared" si="12"/>
        <v>0</v>
      </c>
      <c r="Q91" s="1" t="str">
        <f t="shared" si="13"/>
        <v>0</v>
      </c>
      <c r="R91" s="1" t="e">
        <f>ROUND(VLOOKUP($P91,[1]age!$A$2:$M$457,2,FALSE),1)</f>
        <v>#N/A</v>
      </c>
      <c r="S91" s="1" t="e">
        <f>ROUND(VLOOKUP($P91,[1]age!$A$2:$M$457,3,FALSE),1)</f>
        <v>#N/A</v>
      </c>
      <c r="T91" s="1" t="e">
        <f>ROUND(VLOOKUP($P91,[1]age!$A$2:$M$457,4,FALSE),1)</f>
        <v>#N/A</v>
      </c>
      <c r="U91" s="1" t="e">
        <f>ROUND(VLOOKUP($P91,[1]age!$A$2:$M$457,5,FALSE),1)</f>
        <v>#N/A</v>
      </c>
      <c r="V91" s="1" t="e">
        <f>ROUND(VLOOKUP($P91,[1]age!$A$2:$M$457,6,FALSE),1)</f>
        <v>#N/A</v>
      </c>
      <c r="W91" s="1" t="e">
        <f>ROUND(VLOOKUP($P91,[1]age!$A$2:$M$457,7,FALSE),1)</f>
        <v>#N/A</v>
      </c>
      <c r="X91" s="1" t="e">
        <f>ROUND(VLOOKUP($P91,[1]age!$A$2:$M$457,8,FALSE),1)</f>
        <v>#N/A</v>
      </c>
      <c r="Y91" s="1" t="e">
        <f>ROUND(VLOOKUP($P91,[1]age!$A$2:$M$457,9,FALSE),1)</f>
        <v>#N/A</v>
      </c>
      <c r="Z91" s="1" t="e">
        <f>ROUND(VLOOKUP($P91,[1]age!$A$2:$M$457,10,FALSE),1)</f>
        <v>#N/A</v>
      </c>
      <c r="AA91" s="1" t="e">
        <f>ROUND(VLOOKUP($P91,[1]age!$A$2:$M$457,11,FALSE),1)</f>
        <v>#N/A</v>
      </c>
      <c r="AB91" s="1" t="e">
        <f>ROUND(VLOOKUP($P91,[1]age!$A$2:$M$457,12,FALSE),1)</f>
        <v>#N/A</v>
      </c>
      <c r="AC91" s="1" t="e">
        <f>ROUND(VLOOKUP($P91,[1]age!$A$2:$M$457,13,FALSE),1)</f>
        <v>#N/A</v>
      </c>
      <c r="AD91" s="1" t="e">
        <f>ROUND(VLOOKUP($Q91,[1]ht!$A$2:$H$253,2,FALSE),1)</f>
        <v>#N/A</v>
      </c>
      <c r="AE91" s="1" t="e">
        <f>ROUND(VLOOKUP($Q91,[1]ht!$A$2:$H$253,3,FALSE),1)</f>
        <v>#N/A</v>
      </c>
      <c r="AF91" s="1" t="e">
        <f>ROUND(VLOOKUP($Q91,[1]ht!$A$2:$H$253,4,FALSE),1)</f>
        <v>#N/A</v>
      </c>
      <c r="AG91" s="1" t="e">
        <f>ROUND(VLOOKUP($Q91,[1]ht!$A$2:$H$253,5,FALSE),1)</f>
        <v>#N/A</v>
      </c>
      <c r="AH91" s="1" t="e">
        <f>ROUND(VLOOKUP($Q91,[1]ht!$A$2:$H$253,6,FALSE),1)</f>
        <v>#N/A</v>
      </c>
      <c r="AI91" s="1" t="e">
        <f>ROUND(VLOOKUP($Q91,[1]ht!$A$2:$H$253,7,FALSE),1)</f>
        <v>#N/A</v>
      </c>
      <c r="AJ91" s="1" t="e">
        <f>ROUND(VLOOKUP($Q91,[1]ht!$A$2:$H$253,8,FALSE),1)</f>
        <v>#N/A</v>
      </c>
    </row>
    <row r="92" spans="1:36">
      <c r="A92" s="5">
        <v>87</v>
      </c>
      <c r="B92" s="6"/>
      <c r="C92" s="6"/>
      <c r="D92" s="32"/>
      <c r="E92" s="21"/>
      <c r="F92" s="9"/>
      <c r="G92" s="31"/>
      <c r="H92" s="31"/>
      <c r="I92" s="9"/>
      <c r="J92" s="9"/>
      <c r="K92" s="24" t="str">
        <f t="shared" si="9"/>
        <v/>
      </c>
      <c r="L92" s="24" t="str">
        <f t="shared" si="10"/>
        <v/>
      </c>
      <c r="M92" s="24" t="str">
        <f t="shared" si="11"/>
        <v/>
      </c>
      <c r="N92" s="10" t="str">
        <f>[1]Profile!$B$2</f>
        <v>700101-1</v>
      </c>
      <c r="O92" s="11" t="e">
        <f>#REF!</f>
        <v>#REF!</v>
      </c>
      <c r="P92" s="1" t="str">
        <f t="shared" si="12"/>
        <v>0</v>
      </c>
      <c r="Q92" s="1" t="str">
        <f t="shared" si="13"/>
        <v>0</v>
      </c>
      <c r="R92" s="1" t="e">
        <f>ROUND(VLOOKUP($P92,[1]age!$A$2:$M$457,2,FALSE),1)</f>
        <v>#N/A</v>
      </c>
      <c r="S92" s="1" t="e">
        <f>ROUND(VLOOKUP($P92,[1]age!$A$2:$M$457,3,FALSE),1)</f>
        <v>#N/A</v>
      </c>
      <c r="T92" s="1" t="e">
        <f>ROUND(VLOOKUP($P92,[1]age!$A$2:$M$457,4,FALSE),1)</f>
        <v>#N/A</v>
      </c>
      <c r="U92" s="1" t="e">
        <f>ROUND(VLOOKUP($P92,[1]age!$A$2:$M$457,5,FALSE),1)</f>
        <v>#N/A</v>
      </c>
      <c r="V92" s="1" t="e">
        <f>ROUND(VLOOKUP($P92,[1]age!$A$2:$M$457,6,FALSE),1)</f>
        <v>#N/A</v>
      </c>
      <c r="W92" s="1" t="e">
        <f>ROUND(VLOOKUP($P92,[1]age!$A$2:$M$457,7,FALSE),1)</f>
        <v>#N/A</v>
      </c>
      <c r="X92" s="1" t="e">
        <f>ROUND(VLOOKUP($P92,[1]age!$A$2:$M$457,8,FALSE),1)</f>
        <v>#N/A</v>
      </c>
      <c r="Y92" s="1" t="e">
        <f>ROUND(VLOOKUP($P92,[1]age!$A$2:$M$457,9,FALSE),1)</f>
        <v>#N/A</v>
      </c>
      <c r="Z92" s="1" t="e">
        <f>ROUND(VLOOKUP($P92,[1]age!$A$2:$M$457,10,FALSE),1)</f>
        <v>#N/A</v>
      </c>
      <c r="AA92" s="1" t="e">
        <f>ROUND(VLOOKUP($P92,[1]age!$A$2:$M$457,11,FALSE),1)</f>
        <v>#N/A</v>
      </c>
      <c r="AB92" s="1" t="e">
        <f>ROUND(VLOOKUP($P92,[1]age!$A$2:$M$457,12,FALSE),1)</f>
        <v>#N/A</v>
      </c>
      <c r="AC92" s="1" t="e">
        <f>ROUND(VLOOKUP($P92,[1]age!$A$2:$M$457,13,FALSE),1)</f>
        <v>#N/A</v>
      </c>
      <c r="AD92" s="1" t="e">
        <f>ROUND(VLOOKUP($Q92,[1]ht!$A$2:$H$253,2,FALSE),1)</f>
        <v>#N/A</v>
      </c>
      <c r="AE92" s="1" t="e">
        <f>ROUND(VLOOKUP($Q92,[1]ht!$A$2:$H$253,3,FALSE),1)</f>
        <v>#N/A</v>
      </c>
      <c r="AF92" s="1" t="e">
        <f>ROUND(VLOOKUP($Q92,[1]ht!$A$2:$H$253,4,FALSE),1)</f>
        <v>#N/A</v>
      </c>
      <c r="AG92" s="1" t="e">
        <f>ROUND(VLOOKUP($Q92,[1]ht!$A$2:$H$253,5,FALSE),1)</f>
        <v>#N/A</v>
      </c>
      <c r="AH92" s="1" t="e">
        <f>ROUND(VLOOKUP($Q92,[1]ht!$A$2:$H$253,6,FALSE),1)</f>
        <v>#N/A</v>
      </c>
      <c r="AI92" s="1" t="e">
        <f>ROUND(VLOOKUP($Q92,[1]ht!$A$2:$H$253,7,FALSE),1)</f>
        <v>#N/A</v>
      </c>
      <c r="AJ92" s="1" t="e">
        <f>ROUND(VLOOKUP($Q92,[1]ht!$A$2:$H$253,8,FALSE),1)</f>
        <v>#N/A</v>
      </c>
    </row>
    <row r="93" spans="1:36">
      <c r="A93" s="5">
        <v>88</v>
      </c>
      <c r="B93" s="6"/>
      <c r="C93" s="6"/>
      <c r="D93" s="32"/>
      <c r="E93" s="21"/>
      <c r="F93" s="9"/>
      <c r="G93" s="31"/>
      <c r="H93" s="31"/>
      <c r="I93" s="9"/>
      <c r="J93" s="9"/>
      <c r="K93" s="24" t="str">
        <f t="shared" si="9"/>
        <v/>
      </c>
      <c r="L93" s="24" t="str">
        <f t="shared" si="10"/>
        <v/>
      </c>
      <c r="M93" s="24" t="str">
        <f t="shared" si="11"/>
        <v/>
      </c>
      <c r="N93" s="10" t="str">
        <f>[1]Profile!$B$2</f>
        <v>700101-1</v>
      </c>
      <c r="O93" s="11" t="e">
        <f>#REF!</f>
        <v>#REF!</v>
      </c>
      <c r="P93" s="1" t="str">
        <f t="shared" si="12"/>
        <v>0</v>
      </c>
      <c r="Q93" s="1" t="str">
        <f t="shared" si="13"/>
        <v>0</v>
      </c>
      <c r="R93" s="1" t="e">
        <f>ROUND(VLOOKUP($P93,[1]age!$A$2:$M$457,2,FALSE),1)</f>
        <v>#N/A</v>
      </c>
      <c r="S93" s="1" t="e">
        <f>ROUND(VLOOKUP($P93,[1]age!$A$2:$M$457,3,FALSE),1)</f>
        <v>#N/A</v>
      </c>
      <c r="T93" s="1" t="e">
        <f>ROUND(VLOOKUP($P93,[1]age!$A$2:$M$457,4,FALSE),1)</f>
        <v>#N/A</v>
      </c>
      <c r="U93" s="1" t="e">
        <f>ROUND(VLOOKUP($P93,[1]age!$A$2:$M$457,5,FALSE),1)</f>
        <v>#N/A</v>
      </c>
      <c r="V93" s="1" t="e">
        <f>ROUND(VLOOKUP($P93,[1]age!$A$2:$M$457,6,FALSE),1)</f>
        <v>#N/A</v>
      </c>
      <c r="W93" s="1" t="e">
        <f>ROUND(VLOOKUP($P93,[1]age!$A$2:$M$457,7,FALSE),1)</f>
        <v>#N/A</v>
      </c>
      <c r="X93" s="1" t="e">
        <f>ROUND(VLOOKUP($P93,[1]age!$A$2:$M$457,8,FALSE),1)</f>
        <v>#N/A</v>
      </c>
      <c r="Y93" s="1" t="e">
        <f>ROUND(VLOOKUP($P93,[1]age!$A$2:$M$457,9,FALSE),1)</f>
        <v>#N/A</v>
      </c>
      <c r="Z93" s="1" t="e">
        <f>ROUND(VLOOKUP($P93,[1]age!$A$2:$M$457,10,FALSE),1)</f>
        <v>#N/A</v>
      </c>
      <c r="AA93" s="1" t="e">
        <f>ROUND(VLOOKUP($P93,[1]age!$A$2:$M$457,11,FALSE),1)</f>
        <v>#N/A</v>
      </c>
      <c r="AB93" s="1" t="e">
        <f>ROUND(VLOOKUP($P93,[1]age!$A$2:$M$457,12,FALSE),1)</f>
        <v>#N/A</v>
      </c>
      <c r="AC93" s="1" t="e">
        <f>ROUND(VLOOKUP($P93,[1]age!$A$2:$M$457,13,FALSE),1)</f>
        <v>#N/A</v>
      </c>
      <c r="AD93" s="1" t="e">
        <f>ROUND(VLOOKUP($Q93,[1]ht!$A$2:$H$253,2,FALSE),1)</f>
        <v>#N/A</v>
      </c>
      <c r="AE93" s="1" t="e">
        <f>ROUND(VLOOKUP($Q93,[1]ht!$A$2:$H$253,3,FALSE),1)</f>
        <v>#N/A</v>
      </c>
      <c r="AF93" s="1" t="e">
        <f>ROUND(VLOOKUP($Q93,[1]ht!$A$2:$H$253,4,FALSE),1)</f>
        <v>#N/A</v>
      </c>
      <c r="AG93" s="1" t="e">
        <f>ROUND(VLOOKUP($Q93,[1]ht!$A$2:$H$253,5,FALSE),1)</f>
        <v>#N/A</v>
      </c>
      <c r="AH93" s="1" t="e">
        <f>ROUND(VLOOKUP($Q93,[1]ht!$A$2:$H$253,6,FALSE),1)</f>
        <v>#N/A</v>
      </c>
      <c r="AI93" s="1" t="e">
        <f>ROUND(VLOOKUP($Q93,[1]ht!$A$2:$H$253,7,FALSE),1)</f>
        <v>#N/A</v>
      </c>
      <c r="AJ93" s="1" t="e">
        <f>ROUND(VLOOKUP($Q93,[1]ht!$A$2:$H$253,8,FALSE),1)</f>
        <v>#N/A</v>
      </c>
    </row>
    <row r="94" spans="1:36">
      <c r="A94" s="5">
        <v>89</v>
      </c>
      <c r="B94" s="6"/>
      <c r="C94" s="6"/>
      <c r="D94" s="32"/>
      <c r="E94" s="21"/>
      <c r="F94" s="9"/>
      <c r="G94" s="31"/>
      <c r="H94" s="31"/>
      <c r="I94" s="9"/>
      <c r="J94" s="9"/>
      <c r="K94" s="24" t="str">
        <f t="shared" si="9"/>
        <v/>
      </c>
      <c r="L94" s="24" t="str">
        <f t="shared" si="10"/>
        <v/>
      </c>
      <c r="M94" s="24" t="str">
        <f t="shared" si="11"/>
        <v/>
      </c>
      <c r="N94" s="10" t="str">
        <f>[1]Profile!$B$2</f>
        <v>700101-1</v>
      </c>
      <c r="O94" s="11" t="e">
        <f>#REF!</f>
        <v>#REF!</v>
      </c>
      <c r="P94" s="1" t="str">
        <f t="shared" si="12"/>
        <v>0</v>
      </c>
      <c r="Q94" s="1" t="str">
        <f t="shared" si="13"/>
        <v>0</v>
      </c>
      <c r="R94" s="1" t="e">
        <f>ROUND(VLOOKUP($P94,[1]age!$A$2:$M$457,2,FALSE),1)</f>
        <v>#N/A</v>
      </c>
      <c r="S94" s="1" t="e">
        <f>ROUND(VLOOKUP($P94,[1]age!$A$2:$M$457,3,FALSE),1)</f>
        <v>#N/A</v>
      </c>
      <c r="T94" s="1" t="e">
        <f>ROUND(VLOOKUP($P94,[1]age!$A$2:$M$457,4,FALSE),1)</f>
        <v>#N/A</v>
      </c>
      <c r="U94" s="1" t="e">
        <f>ROUND(VLOOKUP($P94,[1]age!$A$2:$M$457,5,FALSE),1)</f>
        <v>#N/A</v>
      </c>
      <c r="V94" s="1" t="e">
        <f>ROUND(VLOOKUP($P94,[1]age!$A$2:$M$457,6,FALSE),1)</f>
        <v>#N/A</v>
      </c>
      <c r="W94" s="1" t="e">
        <f>ROUND(VLOOKUP($P94,[1]age!$A$2:$M$457,7,FALSE),1)</f>
        <v>#N/A</v>
      </c>
      <c r="X94" s="1" t="e">
        <f>ROUND(VLOOKUP($P94,[1]age!$A$2:$M$457,8,FALSE),1)</f>
        <v>#N/A</v>
      </c>
      <c r="Y94" s="1" t="e">
        <f>ROUND(VLOOKUP($P94,[1]age!$A$2:$M$457,9,FALSE),1)</f>
        <v>#N/A</v>
      </c>
      <c r="Z94" s="1" t="e">
        <f>ROUND(VLOOKUP($P94,[1]age!$A$2:$M$457,10,FALSE),1)</f>
        <v>#N/A</v>
      </c>
      <c r="AA94" s="1" t="e">
        <f>ROUND(VLOOKUP($P94,[1]age!$A$2:$M$457,11,FALSE),1)</f>
        <v>#N/A</v>
      </c>
      <c r="AB94" s="1" t="e">
        <f>ROUND(VLOOKUP($P94,[1]age!$A$2:$M$457,12,FALSE),1)</f>
        <v>#N/A</v>
      </c>
      <c r="AC94" s="1" t="e">
        <f>ROUND(VLOOKUP($P94,[1]age!$A$2:$M$457,13,FALSE),1)</f>
        <v>#N/A</v>
      </c>
      <c r="AD94" s="1" t="e">
        <f>ROUND(VLOOKUP($Q94,[1]ht!$A$2:$H$253,2,FALSE),1)</f>
        <v>#N/A</v>
      </c>
      <c r="AE94" s="1" t="e">
        <f>ROUND(VLOOKUP($Q94,[1]ht!$A$2:$H$253,3,FALSE),1)</f>
        <v>#N/A</v>
      </c>
      <c r="AF94" s="1" t="e">
        <f>ROUND(VLOOKUP($Q94,[1]ht!$A$2:$H$253,4,FALSE),1)</f>
        <v>#N/A</v>
      </c>
      <c r="AG94" s="1" t="e">
        <f>ROUND(VLOOKUP($Q94,[1]ht!$A$2:$H$253,5,FALSE),1)</f>
        <v>#N/A</v>
      </c>
      <c r="AH94" s="1" t="e">
        <f>ROUND(VLOOKUP($Q94,[1]ht!$A$2:$H$253,6,FALSE),1)</f>
        <v>#N/A</v>
      </c>
      <c r="AI94" s="1" t="e">
        <f>ROUND(VLOOKUP($Q94,[1]ht!$A$2:$H$253,7,FALSE),1)</f>
        <v>#N/A</v>
      </c>
      <c r="AJ94" s="1" t="e">
        <f>ROUND(VLOOKUP($Q94,[1]ht!$A$2:$H$253,8,FALSE),1)</f>
        <v>#N/A</v>
      </c>
    </row>
    <row r="95" spans="1:36">
      <c r="A95" s="5">
        <v>90</v>
      </c>
      <c r="B95" s="6"/>
      <c r="C95" s="6"/>
      <c r="D95" s="32"/>
      <c r="E95" s="21"/>
      <c r="F95" s="9"/>
      <c r="G95" s="31"/>
      <c r="H95" s="31"/>
      <c r="I95" s="9"/>
      <c r="J95" s="9"/>
      <c r="K95" s="24" t="str">
        <f t="shared" si="9"/>
        <v/>
      </c>
      <c r="L95" s="24" t="str">
        <f t="shared" si="10"/>
        <v/>
      </c>
      <c r="M95" s="24" t="str">
        <f t="shared" si="11"/>
        <v/>
      </c>
      <c r="N95" s="10" t="str">
        <f>[1]Profile!$B$2</f>
        <v>700101-1</v>
      </c>
      <c r="O95" s="11" t="e">
        <f>#REF!</f>
        <v>#REF!</v>
      </c>
      <c r="P95" s="1" t="str">
        <f t="shared" si="12"/>
        <v>0</v>
      </c>
      <c r="Q95" s="1" t="str">
        <f t="shared" si="13"/>
        <v>0</v>
      </c>
      <c r="R95" s="1" t="e">
        <f>ROUND(VLOOKUP($P95,[1]age!$A$2:$M$457,2,FALSE),1)</f>
        <v>#N/A</v>
      </c>
      <c r="S95" s="1" t="e">
        <f>ROUND(VLOOKUP($P95,[1]age!$A$2:$M$457,3,FALSE),1)</f>
        <v>#N/A</v>
      </c>
      <c r="T95" s="1" t="e">
        <f>ROUND(VLOOKUP($P95,[1]age!$A$2:$M$457,4,FALSE),1)</f>
        <v>#N/A</v>
      </c>
      <c r="U95" s="1" t="e">
        <f>ROUND(VLOOKUP($P95,[1]age!$A$2:$M$457,5,FALSE),1)</f>
        <v>#N/A</v>
      </c>
      <c r="V95" s="1" t="e">
        <f>ROUND(VLOOKUP($P95,[1]age!$A$2:$M$457,6,FALSE),1)</f>
        <v>#N/A</v>
      </c>
      <c r="W95" s="1" t="e">
        <f>ROUND(VLOOKUP($P95,[1]age!$A$2:$M$457,7,FALSE),1)</f>
        <v>#N/A</v>
      </c>
      <c r="X95" s="1" t="e">
        <f>ROUND(VLOOKUP($P95,[1]age!$A$2:$M$457,8,FALSE),1)</f>
        <v>#N/A</v>
      </c>
      <c r="Y95" s="1" t="e">
        <f>ROUND(VLOOKUP($P95,[1]age!$A$2:$M$457,9,FALSE),1)</f>
        <v>#N/A</v>
      </c>
      <c r="Z95" s="1" t="e">
        <f>ROUND(VLOOKUP($P95,[1]age!$A$2:$M$457,10,FALSE),1)</f>
        <v>#N/A</v>
      </c>
      <c r="AA95" s="1" t="e">
        <f>ROUND(VLOOKUP($P95,[1]age!$A$2:$M$457,11,FALSE),1)</f>
        <v>#N/A</v>
      </c>
      <c r="AB95" s="1" t="e">
        <f>ROUND(VLOOKUP($P95,[1]age!$A$2:$M$457,12,FALSE),1)</f>
        <v>#N/A</v>
      </c>
      <c r="AC95" s="1" t="e">
        <f>ROUND(VLOOKUP($P95,[1]age!$A$2:$M$457,13,FALSE),1)</f>
        <v>#N/A</v>
      </c>
      <c r="AD95" s="1" t="e">
        <f>ROUND(VLOOKUP($Q95,[1]ht!$A$2:$H$253,2,FALSE),1)</f>
        <v>#N/A</v>
      </c>
      <c r="AE95" s="1" t="e">
        <f>ROUND(VLOOKUP($Q95,[1]ht!$A$2:$H$253,3,FALSE),1)</f>
        <v>#N/A</v>
      </c>
      <c r="AF95" s="1" t="e">
        <f>ROUND(VLOOKUP($Q95,[1]ht!$A$2:$H$253,4,FALSE),1)</f>
        <v>#N/A</v>
      </c>
      <c r="AG95" s="1" t="e">
        <f>ROUND(VLOOKUP($Q95,[1]ht!$A$2:$H$253,5,FALSE),1)</f>
        <v>#N/A</v>
      </c>
      <c r="AH95" s="1" t="e">
        <f>ROUND(VLOOKUP($Q95,[1]ht!$A$2:$H$253,6,FALSE),1)</f>
        <v>#N/A</v>
      </c>
      <c r="AI95" s="1" t="e">
        <f>ROUND(VLOOKUP($Q95,[1]ht!$A$2:$H$253,7,FALSE),1)</f>
        <v>#N/A</v>
      </c>
      <c r="AJ95" s="1" t="e">
        <f>ROUND(VLOOKUP($Q95,[1]ht!$A$2:$H$253,8,FALSE),1)</f>
        <v>#N/A</v>
      </c>
    </row>
    <row r="96" spans="1:36">
      <c r="A96" s="5">
        <v>91</v>
      </c>
      <c r="B96" s="6"/>
      <c r="C96" s="6"/>
      <c r="D96" s="32"/>
      <c r="E96" s="21"/>
      <c r="F96" s="9"/>
      <c r="G96" s="31"/>
      <c r="H96" s="31"/>
      <c r="I96" s="9"/>
      <c r="J96" s="9"/>
      <c r="K96" s="24" t="str">
        <f t="shared" si="9"/>
        <v/>
      </c>
      <c r="L96" s="24" t="str">
        <f t="shared" si="10"/>
        <v/>
      </c>
      <c r="M96" s="24" t="str">
        <f t="shared" si="11"/>
        <v/>
      </c>
      <c r="N96" s="10" t="str">
        <f>[1]Profile!$B$2</f>
        <v>700101-1</v>
      </c>
      <c r="O96" s="11" t="e">
        <f>#REF!</f>
        <v>#REF!</v>
      </c>
      <c r="P96" s="1" t="str">
        <f t="shared" si="12"/>
        <v>0</v>
      </c>
      <c r="Q96" s="1" t="str">
        <f t="shared" si="13"/>
        <v>0</v>
      </c>
      <c r="R96" s="1" t="e">
        <f>ROUND(VLOOKUP($P96,[1]age!$A$2:$M$457,2,FALSE),1)</f>
        <v>#N/A</v>
      </c>
      <c r="S96" s="1" t="e">
        <f>ROUND(VLOOKUP($P96,[1]age!$A$2:$M$457,3,FALSE),1)</f>
        <v>#N/A</v>
      </c>
      <c r="T96" s="1" t="e">
        <f>ROUND(VLOOKUP($P96,[1]age!$A$2:$M$457,4,FALSE),1)</f>
        <v>#N/A</v>
      </c>
      <c r="U96" s="1" t="e">
        <f>ROUND(VLOOKUP($P96,[1]age!$A$2:$M$457,5,FALSE),1)</f>
        <v>#N/A</v>
      </c>
      <c r="V96" s="1" t="e">
        <f>ROUND(VLOOKUP($P96,[1]age!$A$2:$M$457,6,FALSE),1)</f>
        <v>#N/A</v>
      </c>
      <c r="W96" s="1" t="e">
        <f>ROUND(VLOOKUP($P96,[1]age!$A$2:$M$457,7,FALSE),1)</f>
        <v>#N/A</v>
      </c>
      <c r="X96" s="1" t="e">
        <f>ROUND(VLOOKUP($P96,[1]age!$A$2:$M$457,8,FALSE),1)</f>
        <v>#N/A</v>
      </c>
      <c r="Y96" s="1" t="e">
        <f>ROUND(VLOOKUP($P96,[1]age!$A$2:$M$457,9,FALSE),1)</f>
        <v>#N/A</v>
      </c>
      <c r="Z96" s="1" t="e">
        <f>ROUND(VLOOKUP($P96,[1]age!$A$2:$M$457,10,FALSE),1)</f>
        <v>#N/A</v>
      </c>
      <c r="AA96" s="1" t="e">
        <f>ROUND(VLOOKUP($P96,[1]age!$A$2:$M$457,11,FALSE),1)</f>
        <v>#N/A</v>
      </c>
      <c r="AB96" s="1" t="e">
        <f>ROUND(VLOOKUP($P96,[1]age!$A$2:$M$457,12,FALSE),1)</f>
        <v>#N/A</v>
      </c>
      <c r="AC96" s="1" t="e">
        <f>ROUND(VLOOKUP($P96,[1]age!$A$2:$M$457,13,FALSE),1)</f>
        <v>#N/A</v>
      </c>
      <c r="AD96" s="1" t="e">
        <f>ROUND(VLOOKUP($Q96,[1]ht!$A$2:$H$253,2,FALSE),1)</f>
        <v>#N/A</v>
      </c>
      <c r="AE96" s="1" t="e">
        <f>ROUND(VLOOKUP($Q96,[1]ht!$A$2:$H$253,3,FALSE),1)</f>
        <v>#N/A</v>
      </c>
      <c r="AF96" s="1" t="e">
        <f>ROUND(VLOOKUP($Q96,[1]ht!$A$2:$H$253,4,FALSE),1)</f>
        <v>#N/A</v>
      </c>
      <c r="AG96" s="1" t="e">
        <f>ROUND(VLOOKUP($Q96,[1]ht!$A$2:$H$253,5,FALSE),1)</f>
        <v>#N/A</v>
      </c>
      <c r="AH96" s="1" t="e">
        <f>ROUND(VLOOKUP($Q96,[1]ht!$A$2:$H$253,6,FALSE),1)</f>
        <v>#N/A</v>
      </c>
      <c r="AI96" s="1" t="e">
        <f>ROUND(VLOOKUP($Q96,[1]ht!$A$2:$H$253,7,FALSE),1)</f>
        <v>#N/A</v>
      </c>
      <c r="AJ96" s="1" t="e">
        <f>ROUND(VLOOKUP($Q96,[1]ht!$A$2:$H$253,8,FALSE),1)</f>
        <v>#N/A</v>
      </c>
    </row>
    <row r="97" spans="1:36">
      <c r="A97" s="5">
        <v>92</v>
      </c>
      <c r="B97" s="6"/>
      <c r="C97" s="6"/>
      <c r="D97" s="32"/>
      <c r="E97" s="21"/>
      <c r="F97" s="9"/>
      <c r="G97" s="31"/>
      <c r="H97" s="31"/>
      <c r="I97" s="9"/>
      <c r="J97" s="9"/>
      <c r="K97" s="24" t="str">
        <f t="shared" si="9"/>
        <v/>
      </c>
      <c r="L97" s="24" t="str">
        <f t="shared" si="10"/>
        <v/>
      </c>
      <c r="M97" s="24" t="str">
        <f t="shared" si="11"/>
        <v/>
      </c>
      <c r="N97" s="10" t="str">
        <f>[1]Profile!$B$2</f>
        <v>700101-1</v>
      </c>
      <c r="O97" s="11" t="e">
        <f>#REF!</f>
        <v>#REF!</v>
      </c>
      <c r="P97" s="1" t="str">
        <f t="shared" si="12"/>
        <v>0</v>
      </c>
      <c r="Q97" s="1" t="str">
        <f t="shared" si="13"/>
        <v>0</v>
      </c>
      <c r="R97" s="1" t="e">
        <f>ROUND(VLOOKUP($P97,[1]age!$A$2:$M$457,2,FALSE),1)</f>
        <v>#N/A</v>
      </c>
      <c r="S97" s="1" t="e">
        <f>ROUND(VLOOKUP($P97,[1]age!$A$2:$M$457,3,FALSE),1)</f>
        <v>#N/A</v>
      </c>
      <c r="T97" s="1" t="e">
        <f>ROUND(VLOOKUP($P97,[1]age!$A$2:$M$457,4,FALSE),1)</f>
        <v>#N/A</v>
      </c>
      <c r="U97" s="1" t="e">
        <f>ROUND(VLOOKUP($P97,[1]age!$A$2:$M$457,5,FALSE),1)</f>
        <v>#N/A</v>
      </c>
      <c r="V97" s="1" t="e">
        <f>ROUND(VLOOKUP($P97,[1]age!$A$2:$M$457,6,FALSE),1)</f>
        <v>#N/A</v>
      </c>
      <c r="W97" s="1" t="e">
        <f>ROUND(VLOOKUP($P97,[1]age!$A$2:$M$457,7,FALSE),1)</f>
        <v>#N/A</v>
      </c>
      <c r="X97" s="1" t="e">
        <f>ROUND(VLOOKUP($P97,[1]age!$A$2:$M$457,8,FALSE),1)</f>
        <v>#N/A</v>
      </c>
      <c r="Y97" s="1" t="e">
        <f>ROUND(VLOOKUP($P97,[1]age!$A$2:$M$457,9,FALSE),1)</f>
        <v>#N/A</v>
      </c>
      <c r="Z97" s="1" t="e">
        <f>ROUND(VLOOKUP($P97,[1]age!$A$2:$M$457,10,FALSE),1)</f>
        <v>#N/A</v>
      </c>
      <c r="AA97" s="1" t="e">
        <f>ROUND(VLOOKUP($P97,[1]age!$A$2:$M$457,11,FALSE),1)</f>
        <v>#N/A</v>
      </c>
      <c r="AB97" s="1" t="e">
        <f>ROUND(VLOOKUP($P97,[1]age!$A$2:$M$457,12,FALSE),1)</f>
        <v>#N/A</v>
      </c>
      <c r="AC97" s="1" t="e">
        <f>ROUND(VLOOKUP($P97,[1]age!$A$2:$M$457,13,FALSE),1)</f>
        <v>#N/A</v>
      </c>
      <c r="AD97" s="1" t="e">
        <f>ROUND(VLOOKUP($Q97,[1]ht!$A$2:$H$253,2,FALSE),1)</f>
        <v>#N/A</v>
      </c>
      <c r="AE97" s="1" t="e">
        <f>ROUND(VLOOKUP($Q97,[1]ht!$A$2:$H$253,3,FALSE),1)</f>
        <v>#N/A</v>
      </c>
      <c r="AF97" s="1" t="e">
        <f>ROUND(VLOOKUP($Q97,[1]ht!$A$2:$H$253,4,FALSE),1)</f>
        <v>#N/A</v>
      </c>
      <c r="AG97" s="1" t="e">
        <f>ROUND(VLOOKUP($Q97,[1]ht!$A$2:$H$253,5,FALSE),1)</f>
        <v>#N/A</v>
      </c>
      <c r="AH97" s="1" t="e">
        <f>ROUND(VLOOKUP($Q97,[1]ht!$A$2:$H$253,6,FALSE),1)</f>
        <v>#N/A</v>
      </c>
      <c r="AI97" s="1" t="e">
        <f>ROUND(VLOOKUP($Q97,[1]ht!$A$2:$H$253,7,FALSE),1)</f>
        <v>#N/A</v>
      </c>
      <c r="AJ97" s="1" t="e">
        <f>ROUND(VLOOKUP($Q97,[1]ht!$A$2:$H$253,8,FALSE),1)</f>
        <v>#N/A</v>
      </c>
    </row>
    <row r="98" spans="1:36">
      <c r="A98" s="5">
        <v>93</v>
      </c>
      <c r="B98" s="6"/>
      <c r="C98" s="6"/>
      <c r="D98" s="32"/>
      <c r="E98" s="21"/>
      <c r="F98" s="9"/>
      <c r="G98" s="31"/>
      <c r="H98" s="31"/>
      <c r="I98" s="9"/>
      <c r="J98" s="9"/>
      <c r="K98" s="24" t="str">
        <f t="shared" si="9"/>
        <v/>
      </c>
      <c r="L98" s="24" t="str">
        <f t="shared" si="10"/>
        <v/>
      </c>
      <c r="M98" s="24" t="str">
        <f t="shared" si="11"/>
        <v/>
      </c>
      <c r="N98" s="10" t="str">
        <f>[1]Profile!$B$2</f>
        <v>700101-1</v>
      </c>
      <c r="O98" s="11" t="e">
        <f>#REF!</f>
        <v>#REF!</v>
      </c>
      <c r="P98" s="1" t="str">
        <f t="shared" si="12"/>
        <v>0</v>
      </c>
      <c r="Q98" s="1" t="str">
        <f t="shared" si="13"/>
        <v>0</v>
      </c>
      <c r="R98" s="1" t="e">
        <f>ROUND(VLOOKUP($P98,[1]age!$A$2:$M$457,2,FALSE),1)</f>
        <v>#N/A</v>
      </c>
      <c r="S98" s="1" t="e">
        <f>ROUND(VLOOKUP($P98,[1]age!$A$2:$M$457,3,FALSE),1)</f>
        <v>#N/A</v>
      </c>
      <c r="T98" s="1" t="e">
        <f>ROUND(VLOOKUP($P98,[1]age!$A$2:$M$457,4,FALSE),1)</f>
        <v>#N/A</v>
      </c>
      <c r="U98" s="1" t="e">
        <f>ROUND(VLOOKUP($P98,[1]age!$A$2:$M$457,5,FALSE),1)</f>
        <v>#N/A</v>
      </c>
      <c r="V98" s="1" t="e">
        <f>ROUND(VLOOKUP($P98,[1]age!$A$2:$M$457,6,FALSE),1)</f>
        <v>#N/A</v>
      </c>
      <c r="W98" s="1" t="e">
        <f>ROUND(VLOOKUP($P98,[1]age!$A$2:$M$457,7,FALSE),1)</f>
        <v>#N/A</v>
      </c>
      <c r="X98" s="1" t="e">
        <f>ROUND(VLOOKUP($P98,[1]age!$A$2:$M$457,8,FALSE),1)</f>
        <v>#N/A</v>
      </c>
      <c r="Y98" s="1" t="e">
        <f>ROUND(VLOOKUP($P98,[1]age!$A$2:$M$457,9,FALSE),1)</f>
        <v>#N/A</v>
      </c>
      <c r="Z98" s="1" t="e">
        <f>ROUND(VLOOKUP($P98,[1]age!$A$2:$M$457,10,FALSE),1)</f>
        <v>#N/A</v>
      </c>
      <c r="AA98" s="1" t="e">
        <f>ROUND(VLOOKUP($P98,[1]age!$A$2:$M$457,11,FALSE),1)</f>
        <v>#N/A</v>
      </c>
      <c r="AB98" s="1" t="e">
        <f>ROUND(VLOOKUP($P98,[1]age!$A$2:$M$457,12,FALSE),1)</f>
        <v>#N/A</v>
      </c>
      <c r="AC98" s="1" t="e">
        <f>ROUND(VLOOKUP($P98,[1]age!$A$2:$M$457,13,FALSE),1)</f>
        <v>#N/A</v>
      </c>
      <c r="AD98" s="1" t="e">
        <f>ROUND(VLOOKUP($Q98,[1]ht!$A$2:$H$253,2,FALSE),1)</f>
        <v>#N/A</v>
      </c>
      <c r="AE98" s="1" t="e">
        <f>ROUND(VLOOKUP($Q98,[1]ht!$A$2:$H$253,3,FALSE),1)</f>
        <v>#N/A</v>
      </c>
      <c r="AF98" s="1" t="e">
        <f>ROUND(VLOOKUP($Q98,[1]ht!$A$2:$H$253,4,FALSE),1)</f>
        <v>#N/A</v>
      </c>
      <c r="AG98" s="1" t="e">
        <f>ROUND(VLOOKUP($Q98,[1]ht!$A$2:$H$253,5,FALSE),1)</f>
        <v>#N/A</v>
      </c>
      <c r="AH98" s="1" t="e">
        <f>ROUND(VLOOKUP($Q98,[1]ht!$A$2:$H$253,6,FALSE),1)</f>
        <v>#N/A</v>
      </c>
      <c r="AI98" s="1" t="e">
        <f>ROUND(VLOOKUP($Q98,[1]ht!$A$2:$H$253,7,FALSE),1)</f>
        <v>#N/A</v>
      </c>
      <c r="AJ98" s="1" t="e">
        <f>ROUND(VLOOKUP($Q98,[1]ht!$A$2:$H$253,8,FALSE),1)</f>
        <v>#N/A</v>
      </c>
    </row>
    <row r="99" spans="1:36">
      <c r="A99" s="5">
        <v>94</v>
      </c>
      <c r="B99" s="6"/>
      <c r="C99" s="6"/>
      <c r="D99" s="32"/>
      <c r="E99" s="21"/>
      <c r="F99" s="9"/>
      <c r="G99" s="31"/>
      <c r="H99" s="31"/>
      <c r="I99" s="9"/>
      <c r="J99" s="9"/>
      <c r="K99" s="24" t="str">
        <f t="shared" si="9"/>
        <v/>
      </c>
      <c r="L99" s="24" t="str">
        <f t="shared" si="10"/>
        <v/>
      </c>
      <c r="M99" s="24" t="str">
        <f t="shared" si="11"/>
        <v/>
      </c>
      <c r="N99" s="10" t="str">
        <f>[1]Profile!$B$2</f>
        <v>700101-1</v>
      </c>
      <c r="O99" s="11" t="e">
        <f>#REF!</f>
        <v>#REF!</v>
      </c>
      <c r="P99" s="1" t="str">
        <f t="shared" si="12"/>
        <v>0</v>
      </c>
      <c r="Q99" s="1" t="str">
        <f t="shared" si="13"/>
        <v>0</v>
      </c>
      <c r="R99" s="1" t="e">
        <f>ROUND(VLOOKUP($P99,[1]age!$A$2:$M$457,2,FALSE),1)</f>
        <v>#N/A</v>
      </c>
      <c r="S99" s="1" t="e">
        <f>ROUND(VLOOKUP($P99,[1]age!$A$2:$M$457,3,FALSE),1)</f>
        <v>#N/A</v>
      </c>
      <c r="T99" s="1" t="e">
        <f>ROUND(VLOOKUP($P99,[1]age!$A$2:$M$457,4,FALSE),1)</f>
        <v>#N/A</v>
      </c>
      <c r="U99" s="1" t="e">
        <f>ROUND(VLOOKUP($P99,[1]age!$A$2:$M$457,5,FALSE),1)</f>
        <v>#N/A</v>
      </c>
      <c r="V99" s="1" t="e">
        <f>ROUND(VLOOKUP($P99,[1]age!$A$2:$M$457,6,FALSE),1)</f>
        <v>#N/A</v>
      </c>
      <c r="W99" s="1" t="e">
        <f>ROUND(VLOOKUP($P99,[1]age!$A$2:$M$457,7,FALSE),1)</f>
        <v>#N/A</v>
      </c>
      <c r="X99" s="1" t="e">
        <f>ROUND(VLOOKUP($P99,[1]age!$A$2:$M$457,8,FALSE),1)</f>
        <v>#N/A</v>
      </c>
      <c r="Y99" s="1" t="e">
        <f>ROUND(VLOOKUP($P99,[1]age!$A$2:$M$457,9,FALSE),1)</f>
        <v>#N/A</v>
      </c>
      <c r="Z99" s="1" t="e">
        <f>ROUND(VLOOKUP($P99,[1]age!$A$2:$M$457,10,FALSE),1)</f>
        <v>#N/A</v>
      </c>
      <c r="AA99" s="1" t="e">
        <f>ROUND(VLOOKUP($P99,[1]age!$A$2:$M$457,11,FALSE),1)</f>
        <v>#N/A</v>
      </c>
      <c r="AB99" s="1" t="e">
        <f>ROUND(VLOOKUP($P99,[1]age!$A$2:$M$457,12,FALSE),1)</f>
        <v>#N/A</v>
      </c>
      <c r="AC99" s="1" t="e">
        <f>ROUND(VLOOKUP($P99,[1]age!$A$2:$M$457,13,FALSE),1)</f>
        <v>#N/A</v>
      </c>
      <c r="AD99" s="1" t="e">
        <f>ROUND(VLOOKUP($Q99,[1]ht!$A$2:$H$253,2,FALSE),1)</f>
        <v>#N/A</v>
      </c>
      <c r="AE99" s="1" t="e">
        <f>ROUND(VLOOKUP($Q99,[1]ht!$A$2:$H$253,3,FALSE),1)</f>
        <v>#N/A</v>
      </c>
      <c r="AF99" s="1" t="e">
        <f>ROUND(VLOOKUP($Q99,[1]ht!$A$2:$H$253,4,FALSE),1)</f>
        <v>#N/A</v>
      </c>
      <c r="AG99" s="1" t="e">
        <f>ROUND(VLOOKUP($Q99,[1]ht!$A$2:$H$253,5,FALSE),1)</f>
        <v>#N/A</v>
      </c>
      <c r="AH99" s="1" t="e">
        <f>ROUND(VLOOKUP($Q99,[1]ht!$A$2:$H$253,6,FALSE),1)</f>
        <v>#N/A</v>
      </c>
      <c r="AI99" s="1" t="e">
        <f>ROUND(VLOOKUP($Q99,[1]ht!$A$2:$H$253,7,FALSE),1)</f>
        <v>#N/A</v>
      </c>
      <c r="AJ99" s="1" t="e">
        <f>ROUND(VLOOKUP($Q99,[1]ht!$A$2:$H$253,8,FALSE),1)</f>
        <v>#N/A</v>
      </c>
    </row>
    <row r="100" spans="1:36">
      <c r="A100" s="5">
        <v>95</v>
      </c>
      <c r="B100" s="6"/>
      <c r="C100" s="6"/>
      <c r="D100" s="32"/>
      <c r="E100" s="21"/>
      <c r="F100" s="9"/>
      <c r="G100" s="31"/>
      <c r="H100" s="31"/>
      <c r="I100" s="9"/>
      <c r="J100" s="9"/>
      <c r="K100" s="24" t="str">
        <f t="shared" si="9"/>
        <v/>
      </c>
      <c r="L100" s="24" t="str">
        <f t="shared" si="10"/>
        <v/>
      </c>
      <c r="M100" s="24" t="str">
        <f t="shared" si="11"/>
        <v/>
      </c>
      <c r="N100" s="10" t="str">
        <f>[1]Profile!$B$2</f>
        <v>700101-1</v>
      </c>
      <c r="O100" s="11" t="e">
        <f>#REF!</f>
        <v>#REF!</v>
      </c>
      <c r="P100" s="1" t="str">
        <f t="shared" si="12"/>
        <v>0</v>
      </c>
      <c r="Q100" s="1" t="str">
        <f t="shared" si="13"/>
        <v>0</v>
      </c>
      <c r="R100" s="1" t="e">
        <f>ROUND(VLOOKUP($P100,[1]age!$A$2:$M$457,2,FALSE),1)</f>
        <v>#N/A</v>
      </c>
      <c r="S100" s="1" t="e">
        <f>ROUND(VLOOKUP($P100,[1]age!$A$2:$M$457,3,FALSE),1)</f>
        <v>#N/A</v>
      </c>
      <c r="T100" s="1" t="e">
        <f>ROUND(VLOOKUP($P100,[1]age!$A$2:$M$457,4,FALSE),1)</f>
        <v>#N/A</v>
      </c>
      <c r="U100" s="1" t="e">
        <f>ROUND(VLOOKUP($P100,[1]age!$A$2:$M$457,5,FALSE),1)</f>
        <v>#N/A</v>
      </c>
      <c r="V100" s="1" t="e">
        <f>ROUND(VLOOKUP($P100,[1]age!$A$2:$M$457,6,FALSE),1)</f>
        <v>#N/A</v>
      </c>
      <c r="W100" s="1" t="e">
        <f>ROUND(VLOOKUP($P100,[1]age!$A$2:$M$457,7,FALSE),1)</f>
        <v>#N/A</v>
      </c>
      <c r="X100" s="1" t="e">
        <f>ROUND(VLOOKUP($P100,[1]age!$A$2:$M$457,8,FALSE),1)</f>
        <v>#N/A</v>
      </c>
      <c r="Y100" s="1" t="e">
        <f>ROUND(VLOOKUP($P100,[1]age!$A$2:$M$457,9,FALSE),1)</f>
        <v>#N/A</v>
      </c>
      <c r="Z100" s="1" t="e">
        <f>ROUND(VLOOKUP($P100,[1]age!$A$2:$M$457,10,FALSE),1)</f>
        <v>#N/A</v>
      </c>
      <c r="AA100" s="1" t="e">
        <f>ROUND(VLOOKUP($P100,[1]age!$A$2:$M$457,11,FALSE),1)</f>
        <v>#N/A</v>
      </c>
      <c r="AB100" s="1" t="e">
        <f>ROUND(VLOOKUP($P100,[1]age!$A$2:$M$457,12,FALSE),1)</f>
        <v>#N/A</v>
      </c>
      <c r="AC100" s="1" t="e">
        <f>ROUND(VLOOKUP($P100,[1]age!$A$2:$M$457,13,FALSE),1)</f>
        <v>#N/A</v>
      </c>
      <c r="AD100" s="1" t="e">
        <f>ROUND(VLOOKUP($Q100,[1]ht!$A$2:$H$253,2,FALSE),1)</f>
        <v>#N/A</v>
      </c>
      <c r="AE100" s="1" t="e">
        <f>ROUND(VLOOKUP($Q100,[1]ht!$A$2:$H$253,3,FALSE),1)</f>
        <v>#N/A</v>
      </c>
      <c r="AF100" s="1" t="e">
        <f>ROUND(VLOOKUP($Q100,[1]ht!$A$2:$H$253,4,FALSE),1)</f>
        <v>#N/A</v>
      </c>
      <c r="AG100" s="1" t="e">
        <f>ROUND(VLOOKUP($Q100,[1]ht!$A$2:$H$253,5,FALSE),1)</f>
        <v>#N/A</v>
      </c>
      <c r="AH100" s="1" t="e">
        <f>ROUND(VLOOKUP($Q100,[1]ht!$A$2:$H$253,6,FALSE),1)</f>
        <v>#N/A</v>
      </c>
      <c r="AI100" s="1" t="e">
        <f>ROUND(VLOOKUP($Q100,[1]ht!$A$2:$H$253,7,FALSE),1)</f>
        <v>#N/A</v>
      </c>
      <c r="AJ100" s="1" t="e">
        <f>ROUND(VLOOKUP($Q100,[1]ht!$A$2:$H$253,8,FALSE),1)</f>
        <v>#N/A</v>
      </c>
    </row>
    <row r="101" spans="1:36">
      <c r="A101" s="5">
        <v>96</v>
      </c>
      <c r="B101" s="6"/>
      <c r="C101" s="6"/>
      <c r="D101" s="32"/>
      <c r="E101" s="21"/>
      <c r="F101" s="9"/>
      <c r="G101" s="31"/>
      <c r="H101" s="31"/>
      <c r="I101" s="9"/>
      <c r="J101" s="9"/>
      <c r="K101" s="24" t="str">
        <f t="shared" si="9"/>
        <v/>
      </c>
      <c r="L101" s="24" t="str">
        <f t="shared" si="10"/>
        <v/>
      </c>
      <c r="M101" s="24" t="str">
        <f t="shared" si="11"/>
        <v/>
      </c>
      <c r="N101" s="10" t="str">
        <f>[1]Profile!$B$2</f>
        <v>700101-1</v>
      </c>
      <c r="O101" s="11" t="e">
        <f>#REF!</f>
        <v>#REF!</v>
      </c>
      <c r="P101" s="1" t="str">
        <f t="shared" si="12"/>
        <v>0</v>
      </c>
      <c r="Q101" s="1" t="str">
        <f t="shared" si="13"/>
        <v>0</v>
      </c>
      <c r="R101" s="1" t="e">
        <f>ROUND(VLOOKUP($P101,[1]age!$A$2:$M$457,2,FALSE),1)</f>
        <v>#N/A</v>
      </c>
      <c r="S101" s="1" t="e">
        <f>ROUND(VLOOKUP($P101,[1]age!$A$2:$M$457,3,FALSE),1)</f>
        <v>#N/A</v>
      </c>
      <c r="T101" s="1" t="e">
        <f>ROUND(VLOOKUP($P101,[1]age!$A$2:$M$457,4,FALSE),1)</f>
        <v>#N/A</v>
      </c>
      <c r="U101" s="1" t="e">
        <f>ROUND(VLOOKUP($P101,[1]age!$A$2:$M$457,5,FALSE),1)</f>
        <v>#N/A</v>
      </c>
      <c r="V101" s="1" t="e">
        <f>ROUND(VLOOKUP($P101,[1]age!$A$2:$M$457,6,FALSE),1)</f>
        <v>#N/A</v>
      </c>
      <c r="W101" s="1" t="e">
        <f>ROUND(VLOOKUP($P101,[1]age!$A$2:$M$457,7,FALSE),1)</f>
        <v>#N/A</v>
      </c>
      <c r="X101" s="1" t="e">
        <f>ROUND(VLOOKUP($P101,[1]age!$A$2:$M$457,8,FALSE),1)</f>
        <v>#N/A</v>
      </c>
      <c r="Y101" s="1" t="e">
        <f>ROUND(VLOOKUP($P101,[1]age!$A$2:$M$457,9,FALSE),1)</f>
        <v>#N/A</v>
      </c>
      <c r="Z101" s="1" t="e">
        <f>ROUND(VLOOKUP($P101,[1]age!$A$2:$M$457,10,FALSE),1)</f>
        <v>#N/A</v>
      </c>
      <c r="AA101" s="1" t="e">
        <f>ROUND(VLOOKUP($P101,[1]age!$A$2:$M$457,11,FALSE),1)</f>
        <v>#N/A</v>
      </c>
      <c r="AB101" s="1" t="e">
        <f>ROUND(VLOOKUP($P101,[1]age!$A$2:$M$457,12,FALSE),1)</f>
        <v>#N/A</v>
      </c>
      <c r="AC101" s="1" t="e">
        <f>ROUND(VLOOKUP($P101,[1]age!$A$2:$M$457,13,FALSE),1)</f>
        <v>#N/A</v>
      </c>
      <c r="AD101" s="1" t="e">
        <f>ROUND(VLOOKUP($Q101,[1]ht!$A$2:$H$253,2,FALSE),1)</f>
        <v>#N/A</v>
      </c>
      <c r="AE101" s="1" t="e">
        <f>ROUND(VLOOKUP($Q101,[1]ht!$A$2:$H$253,3,FALSE),1)</f>
        <v>#N/A</v>
      </c>
      <c r="AF101" s="1" t="e">
        <f>ROUND(VLOOKUP($Q101,[1]ht!$A$2:$H$253,4,FALSE),1)</f>
        <v>#N/A</v>
      </c>
      <c r="AG101" s="1" t="e">
        <f>ROUND(VLOOKUP($Q101,[1]ht!$A$2:$H$253,5,FALSE),1)</f>
        <v>#N/A</v>
      </c>
      <c r="AH101" s="1" t="e">
        <f>ROUND(VLOOKUP($Q101,[1]ht!$A$2:$H$253,6,FALSE),1)</f>
        <v>#N/A</v>
      </c>
      <c r="AI101" s="1" t="e">
        <f>ROUND(VLOOKUP($Q101,[1]ht!$A$2:$H$253,7,FALSE),1)</f>
        <v>#N/A</v>
      </c>
      <c r="AJ101" s="1" t="e">
        <f>ROUND(VLOOKUP($Q101,[1]ht!$A$2:$H$253,8,FALSE),1)</f>
        <v>#N/A</v>
      </c>
    </row>
    <row r="102" spans="1:36">
      <c r="A102" s="5">
        <v>97</v>
      </c>
      <c r="B102" s="6"/>
      <c r="C102" s="6"/>
      <c r="D102" s="32"/>
      <c r="E102" s="21"/>
      <c r="F102" s="9"/>
      <c r="G102" s="31"/>
      <c r="H102" s="31"/>
      <c r="I102" s="9"/>
      <c r="J102" s="9"/>
      <c r="K102" s="24" t="str">
        <f t="shared" si="9"/>
        <v/>
      </c>
      <c r="L102" s="24" t="str">
        <f t="shared" si="10"/>
        <v/>
      </c>
      <c r="M102" s="24" t="str">
        <f t="shared" si="11"/>
        <v/>
      </c>
      <c r="N102" s="10" t="str">
        <f>[1]Profile!$B$2</f>
        <v>700101-1</v>
      </c>
      <c r="O102" s="11" t="e">
        <f>#REF!</f>
        <v>#REF!</v>
      </c>
      <c r="P102" s="1" t="str">
        <f t="shared" si="12"/>
        <v>0</v>
      </c>
      <c r="Q102" s="1" t="str">
        <f t="shared" si="13"/>
        <v>0</v>
      </c>
      <c r="R102" s="1" t="e">
        <f>ROUND(VLOOKUP($P102,[1]age!$A$2:$M$457,2,FALSE),1)</f>
        <v>#N/A</v>
      </c>
      <c r="S102" s="1" t="e">
        <f>ROUND(VLOOKUP($P102,[1]age!$A$2:$M$457,3,FALSE),1)</f>
        <v>#N/A</v>
      </c>
      <c r="T102" s="1" t="e">
        <f>ROUND(VLOOKUP($P102,[1]age!$A$2:$M$457,4,FALSE),1)</f>
        <v>#N/A</v>
      </c>
      <c r="U102" s="1" t="e">
        <f>ROUND(VLOOKUP($P102,[1]age!$A$2:$M$457,5,FALSE),1)</f>
        <v>#N/A</v>
      </c>
      <c r="V102" s="1" t="e">
        <f>ROUND(VLOOKUP($P102,[1]age!$A$2:$M$457,6,FALSE),1)</f>
        <v>#N/A</v>
      </c>
      <c r="W102" s="1" t="e">
        <f>ROUND(VLOOKUP($P102,[1]age!$A$2:$M$457,7,FALSE),1)</f>
        <v>#N/A</v>
      </c>
      <c r="X102" s="1" t="e">
        <f>ROUND(VLOOKUP($P102,[1]age!$A$2:$M$457,8,FALSE),1)</f>
        <v>#N/A</v>
      </c>
      <c r="Y102" s="1" t="e">
        <f>ROUND(VLOOKUP($P102,[1]age!$A$2:$M$457,9,FALSE),1)</f>
        <v>#N/A</v>
      </c>
      <c r="Z102" s="1" t="e">
        <f>ROUND(VLOOKUP($P102,[1]age!$A$2:$M$457,10,FALSE),1)</f>
        <v>#N/A</v>
      </c>
      <c r="AA102" s="1" t="e">
        <f>ROUND(VLOOKUP($P102,[1]age!$A$2:$M$457,11,FALSE),1)</f>
        <v>#N/A</v>
      </c>
      <c r="AB102" s="1" t="e">
        <f>ROUND(VLOOKUP($P102,[1]age!$A$2:$M$457,12,FALSE),1)</f>
        <v>#N/A</v>
      </c>
      <c r="AC102" s="1" t="e">
        <f>ROUND(VLOOKUP($P102,[1]age!$A$2:$M$457,13,FALSE),1)</f>
        <v>#N/A</v>
      </c>
      <c r="AD102" s="1" t="e">
        <f>ROUND(VLOOKUP($Q102,[1]ht!$A$2:$H$253,2,FALSE),1)</f>
        <v>#N/A</v>
      </c>
      <c r="AE102" s="1" t="e">
        <f>ROUND(VLOOKUP($Q102,[1]ht!$A$2:$H$253,3,FALSE),1)</f>
        <v>#N/A</v>
      </c>
      <c r="AF102" s="1" t="e">
        <f>ROUND(VLOOKUP($Q102,[1]ht!$A$2:$H$253,4,FALSE),1)</f>
        <v>#N/A</v>
      </c>
      <c r="AG102" s="1" t="e">
        <f>ROUND(VLOOKUP($Q102,[1]ht!$A$2:$H$253,5,FALSE),1)</f>
        <v>#N/A</v>
      </c>
      <c r="AH102" s="1" t="e">
        <f>ROUND(VLOOKUP($Q102,[1]ht!$A$2:$H$253,6,FALSE),1)</f>
        <v>#N/A</v>
      </c>
      <c r="AI102" s="1" t="e">
        <f>ROUND(VLOOKUP($Q102,[1]ht!$A$2:$H$253,7,FALSE),1)</f>
        <v>#N/A</v>
      </c>
      <c r="AJ102" s="1" t="e">
        <f>ROUND(VLOOKUP($Q102,[1]ht!$A$2:$H$253,8,FALSE),1)</f>
        <v>#N/A</v>
      </c>
    </row>
    <row r="103" spans="1:36">
      <c r="A103" s="5">
        <v>98</v>
      </c>
      <c r="B103" s="6"/>
      <c r="C103" s="6"/>
      <c r="D103" s="32"/>
      <c r="E103" s="21"/>
      <c r="F103" s="9"/>
      <c r="G103" s="31"/>
      <c r="H103" s="31"/>
      <c r="I103" s="9"/>
      <c r="J103" s="9"/>
      <c r="K103" s="24" t="str">
        <f t="shared" si="9"/>
        <v/>
      </c>
      <c r="L103" s="24" t="str">
        <f t="shared" si="10"/>
        <v/>
      </c>
      <c r="M103" s="24" t="str">
        <f t="shared" si="11"/>
        <v/>
      </c>
      <c r="N103" s="10" t="str">
        <f>[1]Profile!$B$2</f>
        <v>700101-1</v>
      </c>
      <c r="O103" s="11" t="e">
        <f>#REF!</f>
        <v>#REF!</v>
      </c>
      <c r="P103" s="1" t="str">
        <f t="shared" si="12"/>
        <v>0</v>
      </c>
      <c r="Q103" s="1" t="str">
        <f t="shared" si="13"/>
        <v>0</v>
      </c>
      <c r="R103" s="1" t="e">
        <f>ROUND(VLOOKUP($P103,[1]age!$A$2:$M$457,2,FALSE),1)</f>
        <v>#N/A</v>
      </c>
      <c r="S103" s="1" t="e">
        <f>ROUND(VLOOKUP($P103,[1]age!$A$2:$M$457,3,FALSE),1)</f>
        <v>#N/A</v>
      </c>
      <c r="T103" s="1" t="e">
        <f>ROUND(VLOOKUP($P103,[1]age!$A$2:$M$457,4,FALSE),1)</f>
        <v>#N/A</v>
      </c>
      <c r="U103" s="1" t="e">
        <f>ROUND(VLOOKUP($P103,[1]age!$A$2:$M$457,5,FALSE),1)</f>
        <v>#N/A</v>
      </c>
      <c r="V103" s="1" t="e">
        <f>ROUND(VLOOKUP($P103,[1]age!$A$2:$M$457,6,FALSE),1)</f>
        <v>#N/A</v>
      </c>
      <c r="W103" s="1" t="e">
        <f>ROUND(VLOOKUP($P103,[1]age!$A$2:$M$457,7,FALSE),1)</f>
        <v>#N/A</v>
      </c>
      <c r="X103" s="1" t="e">
        <f>ROUND(VLOOKUP($P103,[1]age!$A$2:$M$457,8,FALSE),1)</f>
        <v>#N/A</v>
      </c>
      <c r="Y103" s="1" t="e">
        <f>ROUND(VLOOKUP($P103,[1]age!$A$2:$M$457,9,FALSE),1)</f>
        <v>#N/A</v>
      </c>
      <c r="Z103" s="1" t="e">
        <f>ROUND(VLOOKUP($P103,[1]age!$A$2:$M$457,10,FALSE),1)</f>
        <v>#N/A</v>
      </c>
      <c r="AA103" s="1" t="e">
        <f>ROUND(VLOOKUP($P103,[1]age!$A$2:$M$457,11,FALSE),1)</f>
        <v>#N/A</v>
      </c>
      <c r="AB103" s="1" t="e">
        <f>ROUND(VLOOKUP($P103,[1]age!$A$2:$M$457,12,FALSE),1)</f>
        <v>#N/A</v>
      </c>
      <c r="AC103" s="1" t="e">
        <f>ROUND(VLOOKUP($P103,[1]age!$A$2:$M$457,13,FALSE),1)</f>
        <v>#N/A</v>
      </c>
      <c r="AD103" s="1" t="e">
        <f>ROUND(VLOOKUP($Q103,[1]ht!$A$2:$H$253,2,FALSE),1)</f>
        <v>#N/A</v>
      </c>
      <c r="AE103" s="1" t="e">
        <f>ROUND(VLOOKUP($Q103,[1]ht!$A$2:$H$253,3,FALSE),1)</f>
        <v>#N/A</v>
      </c>
      <c r="AF103" s="1" t="e">
        <f>ROUND(VLOOKUP($Q103,[1]ht!$A$2:$H$253,4,FALSE),1)</f>
        <v>#N/A</v>
      </c>
      <c r="AG103" s="1" t="e">
        <f>ROUND(VLOOKUP($Q103,[1]ht!$A$2:$H$253,5,FALSE),1)</f>
        <v>#N/A</v>
      </c>
      <c r="AH103" s="1" t="e">
        <f>ROUND(VLOOKUP($Q103,[1]ht!$A$2:$H$253,6,FALSE),1)</f>
        <v>#N/A</v>
      </c>
      <c r="AI103" s="1" t="e">
        <f>ROUND(VLOOKUP($Q103,[1]ht!$A$2:$H$253,7,FALSE),1)</f>
        <v>#N/A</v>
      </c>
      <c r="AJ103" s="1" t="e">
        <f>ROUND(VLOOKUP($Q103,[1]ht!$A$2:$H$253,8,FALSE),1)</f>
        <v>#N/A</v>
      </c>
    </row>
  </sheetData>
  <autoFilter ref="A4:BF103">
    <filterColumn colId="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7" showButton="0"/>
    <filterColumn colId="38" showButton="0"/>
    <filterColumn colId="40" showButton="0"/>
    <filterColumn colId="41" showButton="0"/>
    <filterColumn colId="43" showButton="0"/>
    <filterColumn colId="44" showButton="0"/>
    <filterColumn colId="46" showButton="0"/>
    <filterColumn colId="47" showButton="0"/>
    <filterColumn colId="49" showButton="0"/>
    <filterColumn colId="50" showButton="0"/>
    <filterColumn colId="52" showButton="0"/>
    <filterColumn colId="53" showButton="0"/>
    <filterColumn colId="55" showButton="0"/>
    <filterColumn colId="56" showButton="0"/>
  </autoFilter>
  <mergeCells count="64">
    <mergeCell ref="BB20:BC20"/>
    <mergeCell ref="AM20:AN20"/>
    <mergeCell ref="AO20:AP20"/>
    <mergeCell ref="AQ20:AR20"/>
    <mergeCell ref="AS20:AU20"/>
    <mergeCell ref="AV20:AX20"/>
    <mergeCell ref="AY20:BA20"/>
    <mergeCell ref="BD13:BF13"/>
    <mergeCell ref="BD14:BF14"/>
    <mergeCell ref="AM18:AR18"/>
    <mergeCell ref="BB18:BC19"/>
    <mergeCell ref="AM19:AN19"/>
    <mergeCell ref="AO19:AP19"/>
    <mergeCell ref="AQ19:AR19"/>
    <mergeCell ref="AS19:AU19"/>
    <mergeCell ref="AV19:AX19"/>
    <mergeCell ref="AY19:BA19"/>
    <mergeCell ref="AL12:BC12"/>
    <mergeCell ref="AL13:AN14"/>
    <mergeCell ref="AO13:AQ14"/>
    <mergeCell ref="AR13:AT14"/>
    <mergeCell ref="AU13:AW14"/>
    <mergeCell ref="AX13:AZ14"/>
    <mergeCell ref="BA13:BC14"/>
    <mergeCell ref="AL7:BB7"/>
    <mergeCell ref="AL8:AN9"/>
    <mergeCell ref="AO8:AQ9"/>
    <mergeCell ref="AR8:AT9"/>
    <mergeCell ref="AU8:AW9"/>
    <mergeCell ref="AX8:AZ9"/>
    <mergeCell ref="BA8:BC8"/>
    <mergeCell ref="BA9:BC9"/>
    <mergeCell ref="BD3:BF3"/>
    <mergeCell ref="P4:P5"/>
    <mergeCell ref="Q4:Q5"/>
    <mergeCell ref="R4:W4"/>
    <mergeCell ref="X4:AC4"/>
    <mergeCell ref="AD4:AJ4"/>
    <mergeCell ref="L4:L5"/>
    <mergeCell ref="M4:M5"/>
    <mergeCell ref="N4:N5"/>
    <mergeCell ref="O4:O5"/>
    <mergeCell ref="BA3:BC4"/>
    <mergeCell ref="A4:A5"/>
    <mergeCell ref="B4:B5"/>
    <mergeCell ref="C4:C5"/>
    <mergeCell ref="D4:D5"/>
    <mergeCell ref="E4:E5"/>
    <mergeCell ref="F4:F5"/>
    <mergeCell ref="G4:H4"/>
    <mergeCell ref="I4:I5"/>
    <mergeCell ref="B1:M1"/>
    <mergeCell ref="AL1:BF1"/>
    <mergeCell ref="B2:M2"/>
    <mergeCell ref="AL2:BB2"/>
    <mergeCell ref="B3:M3"/>
    <mergeCell ref="AL3:AN4"/>
    <mergeCell ref="AO3:AQ4"/>
    <mergeCell ref="AR3:AT4"/>
    <mergeCell ref="AU3:AW4"/>
    <mergeCell ref="AX3:AZ4"/>
    <mergeCell ref="BD4:BF4"/>
    <mergeCell ref="J4:J5"/>
    <mergeCell ref="K4:K5"/>
  </mergeCells>
  <pageMargins left="0.19685039370078741" right="0.11811023622047245" top="0.19685039370078741" bottom="0.15748031496062992" header="0.11811023622047245" footer="0.15748031496062992"/>
  <pageSetup paperSize="9" orientation="landscape" horizont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03"/>
  <sheetViews>
    <sheetView workbookViewId="0">
      <selection activeCell="AK1" sqref="AK1:BE1"/>
    </sheetView>
  </sheetViews>
  <sheetFormatPr defaultRowHeight="21.75"/>
  <cols>
    <col min="1" max="1" width="5.140625" style="1" customWidth="1"/>
    <col min="2" max="2" width="21.7109375" style="1" customWidth="1"/>
    <col min="3" max="3" width="14.42578125" style="1" customWidth="1"/>
    <col min="4" max="4" width="10.28515625" customWidth="1"/>
    <col min="5" max="5" width="9.140625" customWidth="1"/>
    <col min="6" max="6" width="6.140625" style="2" customWidth="1"/>
    <col min="7" max="7" width="5.7109375" style="2" customWidth="1"/>
    <col min="8" max="8" width="5.85546875" style="2" customWidth="1"/>
    <col min="9" max="9" width="7.28515625" style="2" customWidth="1"/>
    <col min="10" max="10" width="6.5703125" style="2" customWidth="1"/>
    <col min="11" max="11" width="16.28515625" style="2" customWidth="1"/>
    <col min="12" max="12" width="15.42578125" style="2" customWidth="1"/>
    <col min="13" max="13" width="18.42578125" style="2" customWidth="1"/>
    <col min="14" max="14" width="10.5703125" style="1" hidden="1" customWidth="1"/>
    <col min="15" max="15" width="10.42578125" style="1" hidden="1" customWidth="1"/>
    <col min="16" max="17" width="9.140625" style="1" hidden="1" customWidth="1"/>
    <col min="18" max="18" width="9.42578125" style="1" hidden="1" customWidth="1"/>
    <col min="19" max="29" width="9.140625" style="1" hidden="1" customWidth="1"/>
    <col min="30" max="30" width="7.85546875" style="1" hidden="1" customWidth="1"/>
    <col min="31" max="31" width="6.7109375" style="1" hidden="1" customWidth="1"/>
    <col min="32" max="32" width="7.85546875" style="1" hidden="1" customWidth="1"/>
    <col min="33" max="33" width="8.5703125" style="1" hidden="1" customWidth="1"/>
    <col min="34" max="34" width="8.28515625" style="1" hidden="1" customWidth="1"/>
    <col min="35" max="35" width="6.85546875" style="1" hidden="1" customWidth="1"/>
    <col min="36" max="36" width="9.140625" style="1" hidden="1" customWidth="1"/>
    <col min="37" max="58" width="6.28515625" style="1" customWidth="1"/>
    <col min="59" max="16384" width="9.140625" style="1"/>
  </cols>
  <sheetData>
    <row r="1" spans="1:57" ht="29.25">
      <c r="A1"/>
      <c r="B1" s="206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AK1" s="222" t="s">
        <v>493</v>
      </c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</row>
    <row r="2" spans="1:57" ht="25.5">
      <c r="A2"/>
      <c r="B2" s="206" t="s">
        <v>70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AK2" s="223" t="s">
        <v>28</v>
      </c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/>
      <c r="BC2"/>
      <c r="BD2"/>
      <c r="BE2"/>
    </row>
    <row r="3" spans="1:57" ht="25.5">
      <c r="A3"/>
      <c r="B3" s="207" t="s">
        <v>417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AK3" s="224" t="s">
        <v>29</v>
      </c>
      <c r="AL3" s="224"/>
      <c r="AM3" s="224"/>
      <c r="AN3" s="215" t="s">
        <v>30</v>
      </c>
      <c r="AO3" s="215"/>
      <c r="AP3" s="215"/>
      <c r="AQ3" s="216" t="s">
        <v>31</v>
      </c>
      <c r="AR3" s="217"/>
      <c r="AS3" s="218"/>
      <c r="AT3" s="216" t="s">
        <v>32</v>
      </c>
      <c r="AU3" s="217"/>
      <c r="AV3" s="218"/>
      <c r="AW3" s="216" t="s">
        <v>33</v>
      </c>
      <c r="AX3" s="217"/>
      <c r="AY3" s="218"/>
      <c r="AZ3" s="216" t="s">
        <v>34</v>
      </c>
      <c r="BA3" s="217"/>
      <c r="BB3" s="218"/>
      <c r="BC3" s="225" t="s">
        <v>35</v>
      </c>
      <c r="BD3" s="226"/>
      <c r="BE3" s="227"/>
    </row>
    <row r="4" spans="1:57" ht="29.25" customHeight="1">
      <c r="A4" s="196" t="s">
        <v>27</v>
      </c>
      <c r="B4" s="198" t="s">
        <v>1</v>
      </c>
      <c r="C4" s="203" t="s">
        <v>97</v>
      </c>
      <c r="D4" s="200" t="s">
        <v>2</v>
      </c>
      <c r="E4" s="200" t="s">
        <v>3</v>
      </c>
      <c r="F4" s="202" t="s">
        <v>4</v>
      </c>
      <c r="G4" s="210" t="s">
        <v>5</v>
      </c>
      <c r="H4" s="211"/>
      <c r="I4" s="202" t="s">
        <v>6</v>
      </c>
      <c r="J4" s="202" t="s">
        <v>7</v>
      </c>
      <c r="K4" s="208" t="s">
        <v>8</v>
      </c>
      <c r="L4" s="208" t="s">
        <v>9</v>
      </c>
      <c r="M4" s="208" t="s">
        <v>10</v>
      </c>
      <c r="N4" s="209" t="s">
        <v>11</v>
      </c>
      <c r="O4" s="209" t="s">
        <v>0</v>
      </c>
      <c r="P4" s="205" t="s">
        <v>12</v>
      </c>
      <c r="Q4" s="205" t="s">
        <v>13</v>
      </c>
      <c r="R4" s="205" t="s">
        <v>14</v>
      </c>
      <c r="S4" s="205"/>
      <c r="T4" s="205"/>
      <c r="U4" s="205"/>
      <c r="V4" s="205"/>
      <c r="W4" s="205"/>
      <c r="X4" s="205" t="s">
        <v>15</v>
      </c>
      <c r="Y4" s="205"/>
      <c r="Z4" s="205"/>
      <c r="AA4" s="205"/>
      <c r="AB4" s="205"/>
      <c r="AC4" s="205"/>
      <c r="AD4" s="205" t="s">
        <v>16</v>
      </c>
      <c r="AE4" s="205"/>
      <c r="AF4" s="205"/>
      <c r="AG4" s="205"/>
      <c r="AH4" s="205"/>
      <c r="AI4" s="205"/>
      <c r="AJ4" s="205"/>
      <c r="AK4" s="224"/>
      <c r="AL4" s="224"/>
      <c r="AM4" s="224"/>
      <c r="AN4" s="215"/>
      <c r="AO4" s="215"/>
      <c r="AP4" s="215"/>
      <c r="AQ4" s="219"/>
      <c r="AR4" s="220"/>
      <c r="AS4" s="221"/>
      <c r="AT4" s="219"/>
      <c r="AU4" s="220"/>
      <c r="AV4" s="221"/>
      <c r="AW4" s="219"/>
      <c r="AX4" s="220"/>
      <c r="AY4" s="221"/>
      <c r="AZ4" s="219"/>
      <c r="BA4" s="220"/>
      <c r="BB4" s="221"/>
      <c r="BC4" s="225" t="s">
        <v>36</v>
      </c>
      <c r="BD4" s="226"/>
      <c r="BE4" s="227"/>
    </row>
    <row r="5" spans="1:57" ht="20.25" customHeight="1">
      <c r="A5" s="197"/>
      <c r="B5" s="198"/>
      <c r="C5" s="203"/>
      <c r="D5" s="200"/>
      <c r="E5" s="200"/>
      <c r="F5" s="202"/>
      <c r="G5" s="29" t="s">
        <v>17</v>
      </c>
      <c r="H5" s="29" t="s">
        <v>18</v>
      </c>
      <c r="I5" s="202"/>
      <c r="J5" s="202"/>
      <c r="K5" s="208"/>
      <c r="L5" s="208"/>
      <c r="M5" s="208"/>
      <c r="N5" s="209"/>
      <c r="O5" s="209"/>
      <c r="P5" s="205"/>
      <c r="Q5" s="205"/>
      <c r="R5" s="37" t="s">
        <v>19</v>
      </c>
      <c r="S5" s="37" t="s">
        <v>20</v>
      </c>
      <c r="T5" s="4" t="s">
        <v>21</v>
      </c>
      <c r="U5" s="4" t="s">
        <v>22</v>
      </c>
      <c r="V5" s="37" t="s">
        <v>23</v>
      </c>
      <c r="W5" s="37" t="s">
        <v>24</v>
      </c>
      <c r="X5" s="37" t="s">
        <v>19</v>
      </c>
      <c r="Y5" s="37" t="s">
        <v>20</v>
      </c>
      <c r="Z5" s="4" t="s">
        <v>21</v>
      </c>
      <c r="AA5" s="4" t="s">
        <v>22</v>
      </c>
      <c r="AB5" s="37" t="s">
        <v>23</v>
      </c>
      <c r="AC5" s="37" t="s">
        <v>24</v>
      </c>
      <c r="AD5" s="37" t="s">
        <v>19</v>
      </c>
      <c r="AE5" s="37" t="s">
        <v>20</v>
      </c>
      <c r="AF5" s="4" t="s">
        <v>21</v>
      </c>
      <c r="AG5" s="4" t="s">
        <v>22</v>
      </c>
      <c r="AH5" s="37" t="s">
        <v>23</v>
      </c>
      <c r="AI5" s="37" t="s">
        <v>24</v>
      </c>
      <c r="AJ5" s="2" t="s">
        <v>25</v>
      </c>
      <c r="AK5" s="17" t="s">
        <v>37</v>
      </c>
      <c r="AL5" s="17" t="s">
        <v>38</v>
      </c>
      <c r="AM5" s="14" t="s">
        <v>39</v>
      </c>
      <c r="AN5" s="13" t="s">
        <v>37</v>
      </c>
      <c r="AO5" s="13" t="s">
        <v>38</v>
      </c>
      <c r="AP5" s="14" t="s">
        <v>39</v>
      </c>
      <c r="AQ5" s="13" t="s">
        <v>37</v>
      </c>
      <c r="AR5" s="13" t="s">
        <v>38</v>
      </c>
      <c r="AS5" s="14" t="s">
        <v>39</v>
      </c>
      <c r="AT5" s="13" t="s">
        <v>37</v>
      </c>
      <c r="AU5" s="13" t="s">
        <v>38</v>
      </c>
      <c r="AV5" s="14" t="s">
        <v>39</v>
      </c>
      <c r="AW5" s="13" t="s">
        <v>37</v>
      </c>
      <c r="AX5" s="13" t="s">
        <v>38</v>
      </c>
      <c r="AY5" s="14" t="s">
        <v>39</v>
      </c>
      <c r="AZ5" s="13" t="s">
        <v>37</v>
      </c>
      <c r="BA5" s="13" t="s">
        <v>38</v>
      </c>
      <c r="BB5" s="14" t="s">
        <v>39</v>
      </c>
      <c r="BC5" s="15" t="s">
        <v>37</v>
      </c>
      <c r="BD5" s="15" t="s">
        <v>38</v>
      </c>
      <c r="BE5" s="15" t="s">
        <v>39</v>
      </c>
    </row>
    <row r="6" spans="1:57" ht="23.25">
      <c r="A6" s="5">
        <v>1</v>
      </c>
      <c r="B6" s="61" t="s">
        <v>151</v>
      </c>
      <c r="C6" s="51" t="s">
        <v>102</v>
      </c>
      <c r="D6" s="7" t="s">
        <v>126</v>
      </c>
      <c r="E6" s="8" t="s">
        <v>26</v>
      </c>
      <c r="F6" s="12">
        <v>1</v>
      </c>
      <c r="G6" s="30">
        <f>DATEDIF(D6,E6,"Y")</f>
        <v>9</v>
      </c>
      <c r="H6" s="30">
        <f>DATEDIF(D6,E6,"YM")</f>
        <v>10</v>
      </c>
      <c r="I6" s="43">
        <v>25</v>
      </c>
      <c r="J6" s="43">
        <v>119</v>
      </c>
      <c r="K6" s="24" t="str">
        <f t="shared" ref="K6:K69" si="0">IF(I6=0,"",IF(I6&gt;W6,"น้ำหนักมากเกินเกณฑ์",IF(I6&gt;V6,"น้ำหนักค่อนข้างมาก",IF(I6&gt;=U6,"น้ำหนักตามเกณฑ์",IF(I6&gt;=T6,"น้ำหนักค่อนข้างน้อย","น้ำหนักน้อยกว่าเกณฑ์")))))</f>
        <v>น้ำหนักตามเกณฑ์</v>
      </c>
      <c r="L6" s="24" t="str">
        <f t="shared" ref="L6:L69" si="1">IF(J6=0,"",IF(J6&gt;AC6,"สูง",IF(J6&gt;AB6,"ค่อนข้างสูง",IF(J6&gt;=AA6,"ส่วนสูงตามเกณฑ์",IF(J6&gt;=Z6,"ค่อนข้างเตี้ย","เตี้ย")))))</f>
        <v>เตี้ย</v>
      </c>
      <c r="M6" s="24" t="str">
        <f t="shared" ref="M6:M69" si="2">IF(I6=0,"",IF(I6&gt;AJ6,"อ้วน",IF(I6&gt;AI6,"เริ่มอ้วน",IF(I6&gt;AH6,"ท้วม",IF(I6&gt;=AG6,"สมส่วน",IF(I6&gt;=AF6,"ค่อนข้างผอม","ผอม"))))))</f>
        <v>สมส่วน</v>
      </c>
      <c r="N6" s="10" t="str">
        <f>[1]Profile!$B$2</f>
        <v>700101-1</v>
      </c>
      <c r="O6" s="11" t="e">
        <f>#REF!</f>
        <v>#REF!</v>
      </c>
      <c r="P6" s="1" t="str">
        <f t="shared" ref="P6:P69" si="3">CONCATENATE(F6,G6*12+H6)</f>
        <v>1118</v>
      </c>
      <c r="Q6" s="1" t="str">
        <f t="shared" ref="Q6:Q69" si="4">CONCATENATE(F6,ROUND(J6,0))</f>
        <v>1119</v>
      </c>
      <c r="R6" s="1">
        <f>ROUND(VLOOKUP($P6,[1]age!$A$2:$M$457,2,FALSE),1)</f>
        <v>32.5</v>
      </c>
      <c r="S6" s="1">
        <f>ROUND(VLOOKUP($P6,[1]age!$A$2:$M$457,3,FALSE),1)</f>
        <v>5.6</v>
      </c>
      <c r="T6" s="1">
        <f>ROUND(VLOOKUP($P6,[1]age!$A$2:$M$457,4,FALSE),1)</f>
        <v>21.2</v>
      </c>
      <c r="U6" s="1">
        <f>ROUND(VLOOKUP($P6,[1]age!$A$2:$M$457,5,FALSE),1)</f>
        <v>23.2</v>
      </c>
      <c r="V6" s="1">
        <f>ROUND(VLOOKUP($P6,[1]age!$A$2:$M$457,6,FALSE),1)</f>
        <v>40.1</v>
      </c>
      <c r="W6" s="1">
        <f>ROUND(VLOOKUP($P6,[1]age!$A$2:$M$457,7,FALSE),1)</f>
        <v>43.8</v>
      </c>
      <c r="X6" s="1">
        <f>ROUND(VLOOKUP($P6,[1]age!$A$2:$M$457,8,FALSE),1)</f>
        <v>133.9</v>
      </c>
      <c r="Y6" s="1">
        <f>ROUND(VLOOKUP($P6,[1]age!$A$2:$M$457,9,FALSE),1)</f>
        <v>5.7</v>
      </c>
      <c r="Z6" s="1">
        <f>ROUND(VLOOKUP($P6,[1]age!$A$2:$M$457,10,FALSE),1)</f>
        <v>122.6</v>
      </c>
      <c r="AA6" s="1">
        <f>ROUND(VLOOKUP($P6,[1]age!$A$2:$M$457,11,FALSE),1)</f>
        <v>125.5</v>
      </c>
      <c r="AB6" s="1">
        <f>ROUND(VLOOKUP($P6,[1]age!$A$2:$M$457,12,FALSE),1)</f>
        <v>142.5</v>
      </c>
      <c r="AC6" s="1">
        <f>ROUND(VLOOKUP($P6,[1]age!$A$2:$M$457,13,FALSE),1)</f>
        <v>145.30000000000001</v>
      </c>
      <c r="AD6" s="1">
        <f>ROUND(VLOOKUP($Q6,[1]ht!$A$2:$H$253,2,FALSE),1)</f>
        <v>22.8</v>
      </c>
      <c r="AE6" s="1">
        <f>ROUND(VLOOKUP($Q6,[1]ht!$A$2:$H$253,3,FALSE),1)</f>
        <v>2.2000000000000002</v>
      </c>
      <c r="AF6" s="1">
        <f>ROUND(VLOOKUP($Q6,[1]ht!$A$2:$H$253,4,FALSE),1)</f>
        <v>18.399999999999999</v>
      </c>
      <c r="AG6" s="1">
        <f>ROUND(VLOOKUP($Q6,[1]ht!$A$2:$H$253,5,FALSE),1)</f>
        <v>19.2</v>
      </c>
      <c r="AH6" s="1">
        <f>ROUND(VLOOKUP($Q6,[1]ht!$A$2:$H$253,6,FALSE),1)</f>
        <v>25.8</v>
      </c>
      <c r="AI6" s="1">
        <f>ROUND(VLOOKUP($Q6,[1]ht!$A$2:$H$253,7,FALSE),1)</f>
        <v>27.2</v>
      </c>
      <c r="AJ6" s="1">
        <f>ROUND(VLOOKUP($Q6,[1]ht!$A$2:$H$253,8,FALSE),1)</f>
        <v>30.1</v>
      </c>
      <c r="AK6" s="25">
        <v>15</v>
      </c>
      <c r="AL6" s="25">
        <v>7</v>
      </c>
      <c r="AM6" s="34">
        <f>AL6+AK6</f>
        <v>22</v>
      </c>
      <c r="AN6" s="25">
        <v>1</v>
      </c>
      <c r="AO6" s="25">
        <v>1</v>
      </c>
      <c r="AP6" s="34">
        <f>AO6+AN6</f>
        <v>2</v>
      </c>
      <c r="AQ6" s="25">
        <v>1</v>
      </c>
      <c r="AR6" s="25">
        <v>2</v>
      </c>
      <c r="AS6" s="34">
        <f>AQ6+AR6</f>
        <v>3</v>
      </c>
      <c r="AT6" s="25">
        <v>11</v>
      </c>
      <c r="AU6" s="25">
        <v>4</v>
      </c>
      <c r="AV6" s="34">
        <f>AT6+AU6</f>
        <v>15</v>
      </c>
      <c r="AW6" s="25">
        <v>1</v>
      </c>
      <c r="AX6" s="25">
        <v>0</v>
      </c>
      <c r="AY6" s="34">
        <f>AX6+AW6</f>
        <v>1</v>
      </c>
      <c r="AZ6" s="25">
        <v>1</v>
      </c>
      <c r="BA6" s="25">
        <v>0</v>
      </c>
      <c r="BB6" s="34">
        <f>BA6+AZ6</f>
        <v>1</v>
      </c>
      <c r="BC6" s="25">
        <f>AN6+AQ6</f>
        <v>2</v>
      </c>
      <c r="BD6" s="25">
        <f>AO6+AR6</f>
        <v>3</v>
      </c>
      <c r="BE6" s="25">
        <f>AS6+AP6</f>
        <v>5</v>
      </c>
    </row>
    <row r="7" spans="1:57" ht="23.25">
      <c r="A7" s="5">
        <v>2</v>
      </c>
      <c r="B7" s="61" t="s">
        <v>152</v>
      </c>
      <c r="C7" s="51" t="s">
        <v>103</v>
      </c>
      <c r="D7" s="7" t="s">
        <v>127</v>
      </c>
      <c r="E7" s="8" t="s">
        <v>26</v>
      </c>
      <c r="F7" s="12">
        <v>2</v>
      </c>
      <c r="G7" s="30">
        <f>DATEDIF(D7,E7,"Y")</f>
        <v>8</v>
      </c>
      <c r="H7" s="30">
        <f>DATEDIF(D7,E7,"YM")</f>
        <v>5</v>
      </c>
      <c r="I7" s="43">
        <v>43</v>
      </c>
      <c r="J7" s="43">
        <v>136</v>
      </c>
      <c r="K7" s="24" t="str">
        <f t="shared" si="0"/>
        <v>น้ำหนักมากเกินเกณฑ์</v>
      </c>
      <c r="L7" s="24" t="str">
        <f t="shared" si="1"/>
        <v>ค่อนข้างสูง</v>
      </c>
      <c r="M7" s="24" t="str">
        <f t="shared" si="2"/>
        <v>เริ่มอ้วน</v>
      </c>
      <c r="N7" s="10" t="str">
        <f>[1]Profile!$B$2</f>
        <v>700101-1</v>
      </c>
      <c r="O7" s="11" t="e">
        <f>#REF!</f>
        <v>#REF!</v>
      </c>
      <c r="P7" s="1" t="str">
        <f t="shared" si="3"/>
        <v>2101</v>
      </c>
      <c r="Q7" s="1" t="str">
        <f t="shared" si="4"/>
        <v>2136</v>
      </c>
      <c r="R7" s="1">
        <f>ROUND(VLOOKUP($P7,[1]age!$A$2:$M$457,2,FALSE),1)</f>
        <v>28.1</v>
      </c>
      <c r="S7" s="1">
        <f>ROUND(VLOOKUP($P7,[1]age!$A$2:$M$457,3,FALSE),1)</f>
        <v>4.8</v>
      </c>
      <c r="T7" s="1">
        <f>ROUND(VLOOKUP($P7,[1]age!$A$2:$M$457,4,FALSE),1)</f>
        <v>18.399999999999999</v>
      </c>
      <c r="U7" s="1">
        <f>ROUND(VLOOKUP($P7,[1]age!$A$2:$M$457,5,FALSE),1)</f>
        <v>20</v>
      </c>
      <c r="V7" s="1">
        <f>ROUND(VLOOKUP($P7,[1]age!$A$2:$M$457,6,FALSE),1)</f>
        <v>34.5</v>
      </c>
      <c r="W7" s="1">
        <f>ROUND(VLOOKUP($P7,[1]age!$A$2:$M$457,7,FALSE),1)</f>
        <v>37.799999999999997</v>
      </c>
      <c r="X7" s="1">
        <f>ROUND(VLOOKUP($P7,[1]age!$A$2:$M$457,8,FALSE),1)</f>
        <v>127.1</v>
      </c>
      <c r="Y7" s="1">
        <f>ROUND(VLOOKUP($P7,[1]age!$A$2:$M$457,9,FALSE),1)</f>
        <v>5.4</v>
      </c>
      <c r="Z7" s="1">
        <f>ROUND(VLOOKUP($P7,[1]age!$A$2:$M$457,10,FALSE),1)</f>
        <v>116.4</v>
      </c>
      <c r="AA7" s="1">
        <f>ROUND(VLOOKUP($P7,[1]age!$A$2:$M$457,11,FALSE),1)</f>
        <v>119</v>
      </c>
      <c r="AB7" s="1">
        <f>ROUND(VLOOKUP($P7,[1]age!$A$2:$M$457,12,FALSE),1)</f>
        <v>135.19999999999999</v>
      </c>
      <c r="AC7" s="1">
        <f>ROUND(VLOOKUP($P7,[1]age!$A$2:$M$457,13,FALSE),1)</f>
        <v>137.80000000000001</v>
      </c>
      <c r="AD7" s="1">
        <f>ROUND(VLOOKUP($Q7,[1]ht!$A$2:$H$253,2,FALSE),1)</f>
        <v>32.799999999999997</v>
      </c>
      <c r="AE7" s="1">
        <f>ROUND(VLOOKUP($Q7,[1]ht!$A$2:$H$253,3,FALSE),1)</f>
        <v>4.5</v>
      </c>
      <c r="AF7" s="1">
        <f>ROUND(VLOOKUP($Q7,[1]ht!$A$2:$H$253,4,FALSE),1)</f>
        <v>23.8</v>
      </c>
      <c r="AG7" s="1">
        <f>ROUND(VLOOKUP($Q7,[1]ht!$A$2:$H$253,5,FALSE),1)</f>
        <v>25.4</v>
      </c>
      <c r="AH7" s="1">
        <f>ROUND(VLOOKUP($Q7,[1]ht!$A$2:$H$253,6,FALSE),1)</f>
        <v>38.9</v>
      </c>
      <c r="AI7" s="1">
        <f>ROUND(VLOOKUP($Q7,[1]ht!$A$2:$H$253,7,FALSE),1)</f>
        <v>41.8</v>
      </c>
      <c r="AJ7" s="1">
        <f>ROUND(VLOOKUP($Q7,[1]ht!$A$2:$H$253,8,FALSE),1)</f>
        <v>47.6</v>
      </c>
      <c r="AK7" s="212" t="s">
        <v>40</v>
      </c>
      <c r="AL7" s="212"/>
      <c r="AM7" s="212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/>
      <c r="BC7"/>
      <c r="BD7"/>
      <c r="BE7"/>
    </row>
    <row r="8" spans="1:57" ht="23.25">
      <c r="A8" s="5">
        <v>3</v>
      </c>
      <c r="B8" s="61" t="s">
        <v>153</v>
      </c>
      <c r="C8" s="51" t="s">
        <v>104</v>
      </c>
      <c r="D8" s="7" t="s">
        <v>128</v>
      </c>
      <c r="E8" s="8" t="s">
        <v>26</v>
      </c>
      <c r="F8" s="12">
        <v>2</v>
      </c>
      <c r="G8" s="30">
        <f t="shared" ref="G8:G32" si="5">DATEDIF(D8,E8,"Y")</f>
        <v>8</v>
      </c>
      <c r="H8" s="30">
        <f t="shared" ref="H8:H32" si="6">DATEDIF(D8,E8,"YM")</f>
        <v>1</v>
      </c>
      <c r="I8" s="43">
        <v>19</v>
      </c>
      <c r="J8" s="43">
        <v>112</v>
      </c>
      <c r="K8" s="24" t="str">
        <f t="shared" si="0"/>
        <v>น้ำหนักค่อนข้างน้อย</v>
      </c>
      <c r="L8" s="24" t="str">
        <f t="shared" si="1"/>
        <v>เตี้ย</v>
      </c>
      <c r="M8" s="24" t="str">
        <f t="shared" si="2"/>
        <v>สมส่วน</v>
      </c>
      <c r="N8" s="10" t="str">
        <f>[1]Profile!$B$2</f>
        <v>700101-1</v>
      </c>
      <c r="O8" s="11" t="e">
        <f>#REF!</f>
        <v>#REF!</v>
      </c>
      <c r="P8" s="1" t="str">
        <f t="shared" si="3"/>
        <v>297</v>
      </c>
      <c r="Q8" s="1" t="str">
        <f t="shared" si="4"/>
        <v>2112</v>
      </c>
      <c r="R8" s="1">
        <f>ROUND(VLOOKUP($P8,[1]age!$A$2:$M$457,2,FALSE),1)</f>
        <v>27</v>
      </c>
      <c r="S8" s="1">
        <f>ROUND(VLOOKUP($P8,[1]age!$A$2:$M$457,3,FALSE),1)</f>
        <v>4.5</v>
      </c>
      <c r="T8" s="1">
        <f>ROUND(VLOOKUP($P8,[1]age!$A$2:$M$457,4,FALSE),1)</f>
        <v>18</v>
      </c>
      <c r="U8" s="1">
        <f>ROUND(VLOOKUP($P8,[1]age!$A$2:$M$457,5,FALSE),1)</f>
        <v>19.399999999999999</v>
      </c>
      <c r="V8" s="1">
        <f>ROUND(VLOOKUP($P8,[1]age!$A$2:$M$457,6,FALSE),1)</f>
        <v>32.9</v>
      </c>
      <c r="W8" s="1">
        <f>ROUND(VLOOKUP($P8,[1]age!$A$2:$M$457,7,FALSE),1)</f>
        <v>35.9</v>
      </c>
      <c r="X8" s="1">
        <f>ROUND(VLOOKUP($P8,[1]age!$A$2:$M$457,8,FALSE),1)</f>
        <v>125.2</v>
      </c>
      <c r="Y8" s="1">
        <f>ROUND(VLOOKUP($P8,[1]age!$A$2:$M$457,9,FALSE),1)</f>
        <v>5.2</v>
      </c>
      <c r="Z8" s="1">
        <f>ROUND(VLOOKUP($P8,[1]age!$A$2:$M$457,10,FALSE),1)</f>
        <v>114.8</v>
      </c>
      <c r="AA8" s="1">
        <f>ROUND(VLOOKUP($P8,[1]age!$A$2:$M$457,11,FALSE),1)</f>
        <v>117.4</v>
      </c>
      <c r="AB8" s="1">
        <f>ROUND(VLOOKUP($P8,[1]age!$A$2:$M$457,12,FALSE),1)</f>
        <v>133</v>
      </c>
      <c r="AC8" s="1">
        <f>ROUND(VLOOKUP($P8,[1]age!$A$2:$M$457,13,FALSE),1)</f>
        <v>135.6</v>
      </c>
      <c r="AD8" s="1">
        <f>ROUND(VLOOKUP($Q8,[1]ht!$A$2:$H$253,2,FALSE),1)</f>
        <v>19.7</v>
      </c>
      <c r="AE8" s="1">
        <f>ROUND(VLOOKUP($Q8,[1]ht!$A$2:$H$253,3,FALSE),1)</f>
        <v>1.9</v>
      </c>
      <c r="AF8" s="1">
        <f>ROUND(VLOOKUP($Q8,[1]ht!$A$2:$H$253,4,FALSE),1)</f>
        <v>15.8</v>
      </c>
      <c r="AG8" s="1">
        <f>ROUND(VLOOKUP($Q8,[1]ht!$A$2:$H$253,5,FALSE),1)</f>
        <v>16.600000000000001</v>
      </c>
      <c r="AH8" s="1">
        <f>ROUND(VLOOKUP($Q8,[1]ht!$A$2:$H$253,6,FALSE),1)</f>
        <v>22.3</v>
      </c>
      <c r="AI8" s="1">
        <f>ROUND(VLOOKUP($Q8,[1]ht!$A$2:$H$253,7,FALSE),1)</f>
        <v>23.5</v>
      </c>
      <c r="AJ8" s="1">
        <f>ROUND(VLOOKUP($Q8,[1]ht!$A$2:$H$253,8,FALSE),1)</f>
        <v>25.8</v>
      </c>
      <c r="AK8" s="215" t="s">
        <v>41</v>
      </c>
      <c r="AL8" s="215"/>
      <c r="AM8" s="215"/>
      <c r="AN8" s="215" t="s">
        <v>42</v>
      </c>
      <c r="AO8" s="215"/>
      <c r="AP8" s="215"/>
      <c r="AQ8" s="215" t="s">
        <v>43</v>
      </c>
      <c r="AR8" s="215"/>
      <c r="AS8" s="215"/>
      <c r="AT8" s="215" t="s">
        <v>44</v>
      </c>
      <c r="AU8" s="215"/>
      <c r="AV8" s="215"/>
      <c r="AW8" s="216" t="s">
        <v>45</v>
      </c>
      <c r="AX8" s="217"/>
      <c r="AY8" s="218"/>
      <c r="AZ8" s="214" t="s">
        <v>46</v>
      </c>
      <c r="BA8" s="214"/>
      <c r="BB8" s="214"/>
      <c r="BC8"/>
      <c r="BD8"/>
      <c r="BE8"/>
    </row>
    <row r="9" spans="1:57" ht="23.25">
      <c r="A9" s="5">
        <v>4</v>
      </c>
      <c r="B9" s="61" t="s">
        <v>154</v>
      </c>
      <c r="C9" s="51" t="s">
        <v>105</v>
      </c>
      <c r="D9" s="7" t="s">
        <v>129</v>
      </c>
      <c r="E9" s="8" t="s">
        <v>26</v>
      </c>
      <c r="F9" s="12">
        <v>1</v>
      </c>
      <c r="G9" s="30">
        <f t="shared" si="5"/>
        <v>8</v>
      </c>
      <c r="H9" s="30">
        <f t="shared" si="6"/>
        <v>7</v>
      </c>
      <c r="I9" s="43">
        <v>26</v>
      </c>
      <c r="J9" s="43">
        <v>121</v>
      </c>
      <c r="K9" s="24" t="str">
        <f t="shared" si="0"/>
        <v>น้ำหนักตามเกณฑ์</v>
      </c>
      <c r="L9" s="24" t="str">
        <f t="shared" si="1"/>
        <v>ส่วนสูงตามเกณฑ์</v>
      </c>
      <c r="M9" s="24" t="str">
        <f t="shared" si="2"/>
        <v>สมส่วน</v>
      </c>
      <c r="N9" s="10" t="str">
        <f>[1]Profile!$B$2</f>
        <v>700101-1</v>
      </c>
      <c r="O9" s="11" t="e">
        <f>#REF!</f>
        <v>#REF!</v>
      </c>
      <c r="P9" s="1" t="str">
        <f t="shared" si="3"/>
        <v>1103</v>
      </c>
      <c r="Q9" s="1" t="str">
        <f t="shared" si="4"/>
        <v>1121</v>
      </c>
      <c r="R9" s="1">
        <f>ROUND(VLOOKUP($P9,[1]age!$A$2:$M$457,2,FALSE),1)</f>
        <v>28.5</v>
      </c>
      <c r="S9" s="1">
        <f>ROUND(VLOOKUP($P9,[1]age!$A$2:$M$457,3,FALSE),1)</f>
        <v>4.5999999999999996</v>
      </c>
      <c r="T9" s="1">
        <f>ROUND(VLOOKUP($P9,[1]age!$A$2:$M$457,4,FALSE),1)</f>
        <v>19.2</v>
      </c>
      <c r="U9" s="1">
        <f>ROUND(VLOOKUP($P9,[1]age!$A$2:$M$457,5,FALSE),1)</f>
        <v>20.8</v>
      </c>
      <c r="V9" s="1">
        <f>ROUND(VLOOKUP($P9,[1]age!$A$2:$M$457,6,FALSE),1)</f>
        <v>34.799999999999997</v>
      </c>
      <c r="W9" s="1">
        <f>ROUND(VLOOKUP($P9,[1]age!$A$2:$M$457,7,FALSE),1)</f>
        <v>37.799999999999997</v>
      </c>
      <c r="X9" s="1">
        <f>ROUND(VLOOKUP($P9,[1]age!$A$2:$M$457,8,FALSE),1)</f>
        <v>128.1</v>
      </c>
      <c r="Y9" s="1">
        <f>ROUND(VLOOKUP($P9,[1]age!$A$2:$M$457,9,FALSE),1)</f>
        <v>5.4</v>
      </c>
      <c r="Z9" s="1">
        <f>ROUND(VLOOKUP($P9,[1]age!$A$2:$M$457,10,FALSE),1)</f>
        <v>117.3</v>
      </c>
      <c r="AA9" s="1">
        <f>ROUND(VLOOKUP($P9,[1]age!$A$2:$M$457,11,FALSE),1)</f>
        <v>120</v>
      </c>
      <c r="AB9" s="1">
        <f>ROUND(VLOOKUP($P9,[1]age!$A$2:$M$457,12,FALSE),1)</f>
        <v>136.1</v>
      </c>
      <c r="AC9" s="1">
        <f>ROUND(VLOOKUP($P9,[1]age!$A$2:$M$457,13,FALSE),1)</f>
        <v>138.80000000000001</v>
      </c>
      <c r="AD9" s="1">
        <f>ROUND(VLOOKUP($Q9,[1]ht!$A$2:$H$253,2,FALSE),1)</f>
        <v>23.8</v>
      </c>
      <c r="AE9" s="1">
        <f>ROUND(VLOOKUP($Q9,[1]ht!$A$2:$H$253,3,FALSE),1)</f>
        <v>2.4</v>
      </c>
      <c r="AF9" s="1">
        <f>ROUND(VLOOKUP($Q9,[1]ht!$A$2:$H$253,4,FALSE),1)</f>
        <v>19</v>
      </c>
      <c r="AG9" s="1">
        <f>ROUND(VLOOKUP($Q9,[1]ht!$A$2:$H$253,5,FALSE),1)</f>
        <v>19.8</v>
      </c>
      <c r="AH9" s="1">
        <f>ROUND(VLOOKUP($Q9,[1]ht!$A$2:$H$253,6,FALSE),1)</f>
        <v>26.9</v>
      </c>
      <c r="AI9" s="1">
        <f>ROUND(VLOOKUP($Q9,[1]ht!$A$2:$H$253,7,FALSE),1)</f>
        <v>28.5</v>
      </c>
      <c r="AJ9" s="1">
        <f>ROUND(VLOOKUP($Q9,[1]ht!$A$2:$H$253,8,FALSE),1)</f>
        <v>31.6</v>
      </c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9"/>
      <c r="AX9" s="220"/>
      <c r="AY9" s="221"/>
      <c r="AZ9" s="214" t="s">
        <v>47</v>
      </c>
      <c r="BA9" s="214"/>
      <c r="BB9" s="214"/>
      <c r="BC9"/>
      <c r="BD9"/>
      <c r="BE9"/>
    </row>
    <row r="10" spans="1:57" ht="23.25">
      <c r="A10" s="5">
        <v>5</v>
      </c>
      <c r="B10" s="61" t="s">
        <v>156</v>
      </c>
      <c r="C10" s="51" t="s">
        <v>106</v>
      </c>
      <c r="D10" s="7" t="s">
        <v>130</v>
      </c>
      <c r="E10" s="8" t="s">
        <v>26</v>
      </c>
      <c r="F10" s="12">
        <v>1</v>
      </c>
      <c r="G10" s="30">
        <f t="shared" si="5"/>
        <v>8</v>
      </c>
      <c r="H10" s="30">
        <f t="shared" si="6"/>
        <v>8</v>
      </c>
      <c r="I10" s="43">
        <v>20</v>
      </c>
      <c r="J10" s="43">
        <v>122</v>
      </c>
      <c r="K10" s="24" t="str">
        <f t="shared" si="0"/>
        <v>น้ำหนักค่อนข้างน้อย</v>
      </c>
      <c r="L10" s="24" t="str">
        <f t="shared" si="1"/>
        <v>ส่วนสูงตามเกณฑ์</v>
      </c>
      <c r="M10" s="24" t="str">
        <f t="shared" si="2"/>
        <v>ค่อนข้างผอม</v>
      </c>
      <c r="N10" s="10" t="str">
        <f>[1]Profile!$B$2</f>
        <v>700101-1</v>
      </c>
      <c r="O10" s="11" t="e">
        <f>#REF!</f>
        <v>#REF!</v>
      </c>
      <c r="P10" s="1" t="str">
        <f t="shared" si="3"/>
        <v>1104</v>
      </c>
      <c r="Q10" s="1" t="str">
        <f t="shared" si="4"/>
        <v>1122</v>
      </c>
      <c r="R10" s="1">
        <f>ROUND(VLOOKUP($P10,[1]age!$A$2:$M$457,2,FALSE),1)</f>
        <v>28.8</v>
      </c>
      <c r="S10" s="1">
        <f>ROUND(VLOOKUP($P10,[1]age!$A$2:$M$457,3,FALSE),1)</f>
        <v>4.7</v>
      </c>
      <c r="T10" s="1">
        <f>ROUND(VLOOKUP($P10,[1]age!$A$2:$M$457,4,FALSE),1)</f>
        <v>19.3</v>
      </c>
      <c r="U10" s="1">
        <f>ROUND(VLOOKUP($P10,[1]age!$A$2:$M$457,5,FALSE),1)</f>
        <v>20.9</v>
      </c>
      <c r="V10" s="1">
        <f>ROUND(VLOOKUP($P10,[1]age!$A$2:$M$457,6,FALSE),1)</f>
        <v>35.1</v>
      </c>
      <c r="W10" s="1">
        <f>ROUND(VLOOKUP($P10,[1]age!$A$2:$M$457,7,FALSE),1)</f>
        <v>38.200000000000003</v>
      </c>
      <c r="X10" s="1">
        <f>ROUND(VLOOKUP($P10,[1]age!$A$2:$M$457,8,FALSE),1)</f>
        <v>128.4</v>
      </c>
      <c r="Y10" s="1">
        <f>ROUND(VLOOKUP($P10,[1]age!$A$2:$M$457,9,FALSE),1)</f>
        <v>5.4</v>
      </c>
      <c r="Z10" s="1">
        <f>ROUND(VLOOKUP($P10,[1]age!$A$2:$M$457,10,FALSE),1)</f>
        <v>117.6</v>
      </c>
      <c r="AA10" s="1">
        <f>ROUND(VLOOKUP($P10,[1]age!$A$2:$M$457,11,FALSE),1)</f>
        <v>120.4</v>
      </c>
      <c r="AB10" s="1">
        <f>ROUND(VLOOKUP($P10,[1]age!$A$2:$M$457,12,FALSE),1)</f>
        <v>136.6</v>
      </c>
      <c r="AC10" s="1">
        <f>ROUND(VLOOKUP($P10,[1]age!$A$2:$M$457,13,FALSE),1)</f>
        <v>139.19999999999999</v>
      </c>
      <c r="AD10" s="1">
        <f>ROUND(VLOOKUP($Q10,[1]ht!$A$2:$H$253,2,FALSE),1)</f>
        <v>24.3</v>
      </c>
      <c r="AE10" s="1">
        <f>ROUND(VLOOKUP($Q10,[1]ht!$A$2:$H$253,3,FALSE),1)</f>
        <v>2.4</v>
      </c>
      <c r="AF10" s="1">
        <f>ROUND(VLOOKUP($Q10,[1]ht!$A$2:$H$253,4,FALSE),1)</f>
        <v>19.399999999999999</v>
      </c>
      <c r="AG10" s="1">
        <f>ROUND(VLOOKUP($Q10,[1]ht!$A$2:$H$253,5,FALSE),1)</f>
        <v>20.2</v>
      </c>
      <c r="AH10" s="1">
        <f>ROUND(VLOOKUP($Q10,[1]ht!$A$2:$H$253,6,FALSE),1)</f>
        <v>27.5</v>
      </c>
      <c r="AI10" s="1">
        <f>ROUND(VLOOKUP($Q10,[1]ht!$A$2:$H$253,7,FALSE),1)</f>
        <v>29.1</v>
      </c>
      <c r="AJ10" s="1">
        <f>ROUND(VLOOKUP($Q10,[1]ht!$A$2:$H$253,8,FALSE),1)</f>
        <v>32.299999999999997</v>
      </c>
      <c r="AK10" s="16" t="s">
        <v>37</v>
      </c>
      <c r="AL10" s="16" t="s">
        <v>38</v>
      </c>
      <c r="AM10" s="14" t="s">
        <v>39</v>
      </c>
      <c r="AN10" s="16" t="s">
        <v>37</v>
      </c>
      <c r="AO10" s="16" t="s">
        <v>38</v>
      </c>
      <c r="AP10" s="14" t="s">
        <v>39</v>
      </c>
      <c r="AQ10" s="16" t="s">
        <v>37</v>
      </c>
      <c r="AR10" s="16" t="s">
        <v>38</v>
      </c>
      <c r="AS10" s="14" t="s">
        <v>39</v>
      </c>
      <c r="AT10" s="16" t="s">
        <v>37</v>
      </c>
      <c r="AU10" s="16" t="s">
        <v>38</v>
      </c>
      <c r="AV10" s="14" t="s">
        <v>39</v>
      </c>
      <c r="AW10" s="16" t="s">
        <v>37</v>
      </c>
      <c r="AX10" s="16" t="s">
        <v>38</v>
      </c>
      <c r="AY10" s="14" t="s">
        <v>39</v>
      </c>
      <c r="AZ10" s="36" t="s">
        <v>37</v>
      </c>
      <c r="BA10" s="36" t="s">
        <v>38</v>
      </c>
      <c r="BB10" s="36" t="s">
        <v>39</v>
      </c>
      <c r="BC10"/>
      <c r="BD10"/>
      <c r="BE10"/>
    </row>
    <row r="11" spans="1:57" ht="23.25">
      <c r="A11" s="5">
        <v>6</v>
      </c>
      <c r="B11" s="61" t="s">
        <v>157</v>
      </c>
      <c r="C11" s="69" t="s">
        <v>107</v>
      </c>
      <c r="D11" s="7" t="s">
        <v>131</v>
      </c>
      <c r="E11" s="8" t="s">
        <v>26</v>
      </c>
      <c r="F11" s="12">
        <v>1</v>
      </c>
      <c r="G11" s="30">
        <f t="shared" si="5"/>
        <v>9</v>
      </c>
      <c r="H11" s="30">
        <f t="shared" si="6"/>
        <v>0</v>
      </c>
      <c r="I11" s="43">
        <v>25</v>
      </c>
      <c r="J11" s="43">
        <v>130</v>
      </c>
      <c r="K11" s="24" t="str">
        <f t="shared" si="0"/>
        <v>น้ำหนักตามเกณฑ์</v>
      </c>
      <c r="L11" s="24" t="str">
        <f t="shared" si="1"/>
        <v>ส่วนสูงตามเกณฑ์</v>
      </c>
      <c r="M11" s="24" t="str">
        <f t="shared" si="2"/>
        <v>สมส่วน</v>
      </c>
      <c r="N11" s="10" t="str">
        <f>[1]Profile!$B$2</f>
        <v>700101-1</v>
      </c>
      <c r="O11" s="11" t="e">
        <f>#REF!</f>
        <v>#REF!</v>
      </c>
      <c r="P11" s="1" t="str">
        <f t="shared" si="3"/>
        <v>1108</v>
      </c>
      <c r="Q11" s="1" t="str">
        <f t="shared" si="4"/>
        <v>1130</v>
      </c>
      <c r="R11" s="1">
        <f>ROUND(VLOOKUP($P11,[1]age!$A$2:$M$457,2,FALSE),1)</f>
        <v>29.9</v>
      </c>
      <c r="S11" s="1">
        <f>ROUND(VLOOKUP($P11,[1]age!$A$2:$M$457,3,FALSE),1)</f>
        <v>5</v>
      </c>
      <c r="T11" s="1">
        <f>ROUND(VLOOKUP($P11,[1]age!$A$2:$M$457,4,FALSE),1)</f>
        <v>19.8</v>
      </c>
      <c r="U11" s="1">
        <f>ROUND(VLOOKUP($P11,[1]age!$A$2:$M$457,5,FALSE),1)</f>
        <v>21.5</v>
      </c>
      <c r="V11" s="1">
        <f>ROUND(VLOOKUP($P11,[1]age!$A$2:$M$457,6,FALSE),1)</f>
        <v>36.6</v>
      </c>
      <c r="W11" s="1">
        <f>ROUND(VLOOKUP($P11,[1]age!$A$2:$M$457,7,FALSE),1)</f>
        <v>39.9</v>
      </c>
      <c r="X11" s="1">
        <f>ROUND(VLOOKUP($P11,[1]age!$A$2:$M$457,8,FALSE),1)</f>
        <v>130</v>
      </c>
      <c r="Y11" s="1">
        <f>ROUND(VLOOKUP($P11,[1]age!$A$2:$M$457,9,FALSE),1)</f>
        <v>5.5</v>
      </c>
      <c r="Z11" s="1">
        <f>ROUND(VLOOKUP($P11,[1]age!$A$2:$M$457,10,FALSE),1)</f>
        <v>119</v>
      </c>
      <c r="AA11" s="1">
        <f>ROUND(VLOOKUP($P11,[1]age!$A$2:$M$457,11,FALSE),1)</f>
        <v>121.8</v>
      </c>
      <c r="AB11" s="1">
        <f>ROUND(VLOOKUP($P11,[1]age!$A$2:$M$457,12,FALSE),1)</f>
        <v>138.30000000000001</v>
      </c>
      <c r="AC11" s="1">
        <f>ROUND(VLOOKUP($P11,[1]age!$A$2:$M$457,13,FALSE),1)</f>
        <v>140.9</v>
      </c>
      <c r="AD11" s="1">
        <f>ROUND(VLOOKUP($Q11,[1]ht!$A$2:$H$253,2,FALSE),1)</f>
        <v>28.6</v>
      </c>
      <c r="AE11" s="1">
        <f>ROUND(VLOOKUP($Q11,[1]ht!$A$2:$H$253,3,FALSE),1)</f>
        <v>3.2</v>
      </c>
      <c r="AF11" s="1">
        <f>ROUND(VLOOKUP($Q11,[1]ht!$A$2:$H$253,4,FALSE),1)</f>
        <v>22.2</v>
      </c>
      <c r="AG11" s="1">
        <f>ROUND(VLOOKUP($Q11,[1]ht!$A$2:$H$253,5,FALSE),1)</f>
        <v>23.3</v>
      </c>
      <c r="AH11" s="1">
        <f>ROUND(VLOOKUP($Q11,[1]ht!$A$2:$H$253,6,FALSE),1)</f>
        <v>32.9</v>
      </c>
      <c r="AI11" s="1">
        <f>ROUND(VLOOKUP($Q11,[1]ht!$A$2:$H$253,7,FALSE),1)</f>
        <v>35</v>
      </c>
      <c r="AJ11" s="1">
        <f>ROUND(VLOOKUP($Q11,[1]ht!$A$2:$H$253,8,FALSE),1)</f>
        <v>39.200000000000003</v>
      </c>
      <c r="AK11" s="33">
        <v>1</v>
      </c>
      <c r="AL11" s="33">
        <v>3</v>
      </c>
      <c r="AM11" s="35">
        <f>AL11+AK11</f>
        <v>4</v>
      </c>
      <c r="AN11" s="33">
        <v>3</v>
      </c>
      <c r="AO11" s="33">
        <v>1</v>
      </c>
      <c r="AP11" s="35">
        <f>AO11+AN11</f>
        <v>4</v>
      </c>
      <c r="AQ11" s="33">
        <v>10</v>
      </c>
      <c r="AR11" s="33">
        <v>3</v>
      </c>
      <c r="AS11" s="35">
        <f>AR11+AQ11</f>
        <v>13</v>
      </c>
      <c r="AT11" s="33">
        <v>1</v>
      </c>
      <c r="AU11" s="33">
        <v>0</v>
      </c>
      <c r="AV11" s="35">
        <f>AU11+AT11</f>
        <v>1</v>
      </c>
      <c r="AW11" s="33">
        <v>0</v>
      </c>
      <c r="AX11" s="33">
        <v>0</v>
      </c>
      <c r="AY11" s="35">
        <f>AX11+AW11</f>
        <v>0</v>
      </c>
      <c r="AZ11" s="33">
        <f>AK11+AN11</f>
        <v>4</v>
      </c>
      <c r="BA11" s="33">
        <f>AL11+AO11</f>
        <v>4</v>
      </c>
      <c r="BB11" s="33">
        <f>AM11+AP11</f>
        <v>8</v>
      </c>
      <c r="BC11"/>
      <c r="BD11"/>
      <c r="BE11"/>
    </row>
    <row r="12" spans="1:57" ht="23.25">
      <c r="A12" s="5">
        <v>7</v>
      </c>
      <c r="B12" s="61" t="s">
        <v>158</v>
      </c>
      <c r="C12" s="52">
        <v>1959901085446</v>
      </c>
      <c r="D12" s="7" t="s">
        <v>132</v>
      </c>
      <c r="E12" s="8" t="s">
        <v>26</v>
      </c>
      <c r="F12" s="12">
        <v>1</v>
      </c>
      <c r="G12" s="30">
        <f t="shared" si="5"/>
        <v>8</v>
      </c>
      <c r="H12" s="30">
        <f t="shared" si="6"/>
        <v>2</v>
      </c>
      <c r="I12" s="43">
        <v>21</v>
      </c>
      <c r="J12" s="43">
        <v>124</v>
      </c>
      <c r="K12" s="24" t="str">
        <f t="shared" si="0"/>
        <v>น้ำหนักตามเกณฑ์</v>
      </c>
      <c r="L12" s="24" t="str">
        <f t="shared" si="1"/>
        <v>ส่วนสูงตามเกณฑ์</v>
      </c>
      <c r="M12" s="24" t="str">
        <f t="shared" si="2"/>
        <v>สมส่วน</v>
      </c>
      <c r="N12" s="10" t="str">
        <f>[1]Profile!$B$2</f>
        <v>700101-1</v>
      </c>
      <c r="O12" s="11" t="e">
        <f>#REF!</f>
        <v>#REF!</v>
      </c>
      <c r="P12" s="1" t="str">
        <f t="shared" si="3"/>
        <v>198</v>
      </c>
      <c r="Q12" s="1" t="str">
        <f t="shared" si="4"/>
        <v>1124</v>
      </c>
      <c r="R12" s="1">
        <f>ROUND(VLOOKUP($P12,[1]age!$A$2:$M$457,2,FALSE),1)</f>
        <v>27.3</v>
      </c>
      <c r="S12" s="1">
        <f>ROUND(VLOOKUP($P12,[1]age!$A$2:$M$457,3,FALSE),1)</f>
        <v>4.3</v>
      </c>
      <c r="T12" s="1">
        <f>ROUND(VLOOKUP($P12,[1]age!$A$2:$M$457,4,FALSE),1)</f>
        <v>18.8</v>
      </c>
      <c r="U12" s="1">
        <f>ROUND(VLOOKUP($P12,[1]age!$A$2:$M$457,5,FALSE),1)</f>
        <v>20.2</v>
      </c>
      <c r="V12" s="1">
        <f>ROUND(VLOOKUP($P12,[1]age!$A$2:$M$457,6,FALSE),1)</f>
        <v>33</v>
      </c>
      <c r="W12" s="1">
        <f>ROUND(VLOOKUP($P12,[1]age!$A$2:$M$457,7,FALSE),1)</f>
        <v>35.799999999999997</v>
      </c>
      <c r="X12" s="1">
        <f>ROUND(VLOOKUP($P12,[1]age!$A$2:$M$457,8,FALSE),1)</f>
        <v>126.1</v>
      </c>
      <c r="Y12" s="1">
        <f>ROUND(VLOOKUP($P12,[1]age!$A$2:$M$457,9,FALSE),1)</f>
        <v>5.3</v>
      </c>
      <c r="Z12" s="1">
        <f>ROUND(VLOOKUP($P12,[1]age!$A$2:$M$457,10,FALSE),1)</f>
        <v>115.4</v>
      </c>
      <c r="AA12" s="1">
        <f>ROUND(VLOOKUP($P12,[1]age!$A$2:$M$457,11,FALSE),1)</f>
        <v>118.1</v>
      </c>
      <c r="AB12" s="1">
        <f>ROUND(VLOOKUP($P12,[1]age!$A$2:$M$457,12,FALSE),1)</f>
        <v>134</v>
      </c>
      <c r="AC12" s="1">
        <f>ROUND(VLOOKUP($P12,[1]age!$A$2:$M$457,13,FALSE),1)</f>
        <v>136.69999999999999</v>
      </c>
      <c r="AD12" s="1">
        <f>ROUND(VLOOKUP($Q12,[1]ht!$A$2:$H$253,2,FALSE),1)</f>
        <v>25.3</v>
      </c>
      <c r="AE12" s="1">
        <f>ROUND(VLOOKUP($Q12,[1]ht!$A$2:$H$253,3,FALSE),1)</f>
        <v>2.6</v>
      </c>
      <c r="AF12" s="1">
        <f>ROUND(VLOOKUP($Q12,[1]ht!$A$2:$H$253,4,FALSE),1)</f>
        <v>20.100000000000001</v>
      </c>
      <c r="AG12" s="1">
        <f>ROUND(VLOOKUP($Q12,[1]ht!$A$2:$H$253,5,FALSE),1)</f>
        <v>20.9</v>
      </c>
      <c r="AH12" s="1">
        <f>ROUND(VLOOKUP($Q12,[1]ht!$A$2:$H$253,6,FALSE),1)</f>
        <v>28.7</v>
      </c>
      <c r="AI12" s="1">
        <f>ROUND(VLOOKUP($Q12,[1]ht!$A$2:$H$253,7,FALSE),1)</f>
        <v>30.4</v>
      </c>
      <c r="AJ12" s="1">
        <f>ROUND(VLOOKUP($Q12,[1]ht!$A$2:$H$253,8,FALSE),1)</f>
        <v>33.9</v>
      </c>
      <c r="AK12" s="213" t="s">
        <v>48</v>
      </c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/>
      <c r="BD12"/>
      <c r="BE12"/>
    </row>
    <row r="13" spans="1:57" ht="23.25">
      <c r="A13" s="5">
        <v>8</v>
      </c>
      <c r="B13" s="60" t="s">
        <v>159</v>
      </c>
      <c r="C13" s="53" t="s">
        <v>108</v>
      </c>
      <c r="D13" s="7" t="s">
        <v>133</v>
      </c>
      <c r="E13" s="8" t="s">
        <v>26</v>
      </c>
      <c r="F13" s="12">
        <v>2</v>
      </c>
      <c r="G13" s="30">
        <f t="shared" si="5"/>
        <v>8</v>
      </c>
      <c r="H13" s="30">
        <f t="shared" si="6"/>
        <v>10</v>
      </c>
      <c r="I13" s="43">
        <v>21</v>
      </c>
      <c r="J13" s="43">
        <v>123</v>
      </c>
      <c r="K13" s="24" t="str">
        <f t="shared" si="0"/>
        <v>น้ำหนักตามเกณฑ์</v>
      </c>
      <c r="L13" s="24" t="str">
        <f t="shared" si="1"/>
        <v>ส่วนสูงตามเกณฑ์</v>
      </c>
      <c r="M13" s="24" t="str">
        <f t="shared" si="2"/>
        <v>สมส่วน</v>
      </c>
      <c r="N13" s="10" t="str">
        <f>[1]Profile!$B$2</f>
        <v>700101-1</v>
      </c>
      <c r="O13" s="11" t="e">
        <f>#REF!</f>
        <v>#REF!</v>
      </c>
      <c r="P13" s="1" t="str">
        <f t="shared" si="3"/>
        <v>2106</v>
      </c>
      <c r="Q13" s="1" t="str">
        <f t="shared" si="4"/>
        <v>2123</v>
      </c>
      <c r="R13" s="1">
        <f>ROUND(VLOOKUP($P13,[1]age!$A$2:$M$457,2,FALSE),1)</f>
        <v>29.7</v>
      </c>
      <c r="S13" s="1">
        <f>ROUND(VLOOKUP($P13,[1]age!$A$2:$M$457,3,FALSE),1)</f>
        <v>5.3</v>
      </c>
      <c r="T13" s="1">
        <f>ROUND(VLOOKUP($P13,[1]age!$A$2:$M$457,4,FALSE),1)</f>
        <v>19.100000000000001</v>
      </c>
      <c r="U13" s="1">
        <f>ROUND(VLOOKUP($P13,[1]age!$A$2:$M$457,5,FALSE),1)</f>
        <v>20.8</v>
      </c>
      <c r="V13" s="1">
        <f>ROUND(VLOOKUP($P13,[1]age!$A$2:$M$457,6,FALSE),1)</f>
        <v>36.700000000000003</v>
      </c>
      <c r="W13" s="1">
        <f>ROUND(VLOOKUP($P13,[1]age!$A$2:$M$457,7,FALSE),1)</f>
        <v>40.200000000000003</v>
      </c>
      <c r="X13" s="1">
        <f>ROUND(VLOOKUP($P13,[1]age!$A$2:$M$457,8,FALSE),1)</f>
        <v>129.6</v>
      </c>
      <c r="Y13" s="1">
        <f>ROUND(VLOOKUP($P13,[1]age!$A$2:$M$457,9,FALSE),1)</f>
        <v>5.6</v>
      </c>
      <c r="Z13" s="1">
        <f>ROUND(VLOOKUP($P13,[1]age!$A$2:$M$457,10,FALSE),1)</f>
        <v>118.3</v>
      </c>
      <c r="AA13" s="1">
        <f>ROUND(VLOOKUP($P13,[1]age!$A$2:$M$457,11,FALSE),1)</f>
        <v>121.1</v>
      </c>
      <c r="AB13" s="1">
        <f>ROUND(VLOOKUP($P13,[1]age!$A$2:$M$457,12,FALSE),1)</f>
        <v>138</v>
      </c>
      <c r="AC13" s="1">
        <f>ROUND(VLOOKUP($P13,[1]age!$A$2:$M$457,13,FALSE),1)</f>
        <v>140.9</v>
      </c>
      <c r="AD13" s="1">
        <f>ROUND(VLOOKUP($Q13,[1]ht!$A$2:$H$253,2,FALSE),1)</f>
        <v>24.7</v>
      </c>
      <c r="AE13" s="1">
        <f>ROUND(VLOOKUP($Q13,[1]ht!$A$2:$H$253,3,FALSE),1)</f>
        <v>2.8</v>
      </c>
      <c r="AF13" s="1">
        <f>ROUND(VLOOKUP($Q13,[1]ht!$A$2:$H$253,4,FALSE),1)</f>
        <v>19.100000000000001</v>
      </c>
      <c r="AG13" s="1">
        <f>ROUND(VLOOKUP($Q13,[1]ht!$A$2:$H$253,5,FALSE),1)</f>
        <v>20</v>
      </c>
      <c r="AH13" s="1">
        <f>ROUND(VLOOKUP($Q13,[1]ht!$A$2:$H$253,6,FALSE),1)</f>
        <v>28.4</v>
      </c>
      <c r="AI13" s="1">
        <f>ROUND(VLOOKUP($Q13,[1]ht!$A$2:$H$253,7,FALSE),1)</f>
        <v>30.2</v>
      </c>
      <c r="AJ13" s="1">
        <f>ROUND(VLOOKUP($Q13,[1]ht!$A$2:$H$253,8,FALSE),1)</f>
        <v>33.799999999999997</v>
      </c>
      <c r="AK13" s="215" t="s">
        <v>49</v>
      </c>
      <c r="AL13" s="215"/>
      <c r="AM13" s="215"/>
      <c r="AN13" s="216" t="s">
        <v>50</v>
      </c>
      <c r="AO13" s="217"/>
      <c r="AP13" s="218"/>
      <c r="AQ13" s="216" t="s">
        <v>51</v>
      </c>
      <c r="AR13" s="217"/>
      <c r="AS13" s="218"/>
      <c r="AT13" s="216" t="s">
        <v>52</v>
      </c>
      <c r="AU13" s="217"/>
      <c r="AV13" s="218"/>
      <c r="AW13" s="216" t="s">
        <v>53</v>
      </c>
      <c r="AX13" s="217"/>
      <c r="AY13" s="218"/>
      <c r="AZ13" s="216" t="s">
        <v>54</v>
      </c>
      <c r="BA13" s="217"/>
      <c r="BB13" s="218"/>
      <c r="BC13" s="242" t="s">
        <v>55</v>
      </c>
      <c r="BD13" s="243"/>
      <c r="BE13" s="244"/>
    </row>
    <row r="14" spans="1:57" ht="22.5" customHeight="1">
      <c r="A14" s="5">
        <v>9</v>
      </c>
      <c r="B14" s="47" t="s">
        <v>160</v>
      </c>
      <c r="C14" s="70" t="s">
        <v>109</v>
      </c>
      <c r="D14" s="7" t="s">
        <v>147</v>
      </c>
      <c r="E14" s="8" t="s">
        <v>26</v>
      </c>
      <c r="F14" s="12">
        <v>1</v>
      </c>
      <c r="G14" s="30">
        <f t="shared" si="5"/>
        <v>8</v>
      </c>
      <c r="H14" s="30">
        <f t="shared" si="6"/>
        <v>10</v>
      </c>
      <c r="I14" s="43">
        <v>35</v>
      </c>
      <c r="J14" s="43">
        <v>131</v>
      </c>
      <c r="K14" s="24" t="str">
        <f t="shared" si="0"/>
        <v>น้ำหนักตามเกณฑ์</v>
      </c>
      <c r="L14" s="24" t="str">
        <f t="shared" si="1"/>
        <v>ส่วนสูงตามเกณฑ์</v>
      </c>
      <c r="M14" s="24" t="str">
        <f t="shared" si="2"/>
        <v>ท้วม</v>
      </c>
      <c r="N14" s="10" t="str">
        <f>[1]Profile!$B$2</f>
        <v>700101-1</v>
      </c>
      <c r="O14" s="11" t="e">
        <f>#REF!</f>
        <v>#REF!</v>
      </c>
      <c r="P14" s="1" t="str">
        <f t="shared" si="3"/>
        <v>1106</v>
      </c>
      <c r="Q14" s="1" t="str">
        <f t="shared" si="4"/>
        <v>1131</v>
      </c>
      <c r="R14" s="1">
        <f>ROUND(VLOOKUP($P14,[1]age!$A$2:$M$457,2,FALSE),1)</f>
        <v>29.3</v>
      </c>
      <c r="S14" s="1">
        <f>ROUND(VLOOKUP($P14,[1]age!$A$2:$M$457,3,FALSE),1)</f>
        <v>4.9000000000000004</v>
      </c>
      <c r="T14" s="1">
        <f>ROUND(VLOOKUP($P14,[1]age!$A$2:$M$457,4,FALSE),1)</f>
        <v>19.5</v>
      </c>
      <c r="U14" s="1">
        <f>ROUND(VLOOKUP($P14,[1]age!$A$2:$M$457,5,FALSE),1)</f>
        <v>21.2</v>
      </c>
      <c r="V14" s="1">
        <f>ROUND(VLOOKUP($P14,[1]age!$A$2:$M$457,6,FALSE),1)</f>
        <v>35.9</v>
      </c>
      <c r="W14" s="1">
        <f>ROUND(VLOOKUP($P14,[1]age!$A$2:$M$457,7,FALSE),1)</f>
        <v>39.1</v>
      </c>
      <c r="X14" s="1">
        <f>ROUND(VLOOKUP($P14,[1]age!$A$2:$M$457,8,FALSE),1)</f>
        <v>129.19999999999999</v>
      </c>
      <c r="Y14" s="1">
        <f>ROUND(VLOOKUP($P14,[1]age!$A$2:$M$457,9,FALSE),1)</f>
        <v>5.4</v>
      </c>
      <c r="Z14" s="1">
        <f>ROUND(VLOOKUP($P14,[1]age!$A$2:$M$457,10,FALSE),1)</f>
        <v>118.3</v>
      </c>
      <c r="AA14" s="1">
        <f>ROUND(VLOOKUP($P14,[1]age!$A$2:$M$457,11,FALSE),1)</f>
        <v>121.1</v>
      </c>
      <c r="AB14" s="1">
        <f>ROUND(VLOOKUP($P14,[1]age!$A$2:$M$457,12,FALSE),1)</f>
        <v>137.4</v>
      </c>
      <c r="AC14" s="1">
        <f>ROUND(VLOOKUP($P14,[1]age!$A$2:$M$457,13,FALSE),1)</f>
        <v>140.1</v>
      </c>
      <c r="AD14" s="1">
        <f>ROUND(VLOOKUP($Q14,[1]ht!$A$2:$H$253,2,FALSE),1)</f>
        <v>29.3</v>
      </c>
      <c r="AE14" s="1">
        <f>ROUND(VLOOKUP($Q14,[1]ht!$A$2:$H$253,3,FALSE),1)</f>
        <v>3.3</v>
      </c>
      <c r="AF14" s="1">
        <f>ROUND(VLOOKUP($Q14,[1]ht!$A$2:$H$253,4,FALSE),1)</f>
        <v>22.6</v>
      </c>
      <c r="AG14" s="1">
        <f>ROUND(VLOOKUP($Q14,[1]ht!$A$2:$H$253,5,FALSE),1)</f>
        <v>23.8</v>
      </c>
      <c r="AH14" s="1">
        <f>ROUND(VLOOKUP($Q14,[1]ht!$A$2:$H$253,6,FALSE),1)</f>
        <v>33.700000000000003</v>
      </c>
      <c r="AI14" s="1">
        <f>ROUND(VLOOKUP($Q14,[1]ht!$A$2:$H$253,7,FALSE),1)</f>
        <v>35.9</v>
      </c>
      <c r="AJ14" s="1">
        <f>ROUND(VLOOKUP($Q14,[1]ht!$A$2:$H$253,8,FALSE),1)</f>
        <v>40.299999999999997</v>
      </c>
      <c r="AK14" s="215"/>
      <c r="AL14" s="215"/>
      <c r="AM14" s="215"/>
      <c r="AN14" s="219"/>
      <c r="AO14" s="220"/>
      <c r="AP14" s="221"/>
      <c r="AQ14" s="219"/>
      <c r="AR14" s="220"/>
      <c r="AS14" s="221"/>
      <c r="AT14" s="219"/>
      <c r="AU14" s="220"/>
      <c r="AV14" s="221"/>
      <c r="AW14" s="219"/>
      <c r="AX14" s="220"/>
      <c r="AY14" s="221"/>
      <c r="AZ14" s="219"/>
      <c r="BA14" s="220"/>
      <c r="BB14" s="221"/>
      <c r="BC14" s="228" t="s">
        <v>56</v>
      </c>
      <c r="BD14" s="229"/>
      <c r="BE14" s="230"/>
    </row>
    <row r="15" spans="1:57" ht="23.25">
      <c r="A15" s="5">
        <v>10</v>
      </c>
      <c r="B15" s="63" t="s">
        <v>161</v>
      </c>
      <c r="C15" s="54" t="s">
        <v>110</v>
      </c>
      <c r="D15" s="7" t="s">
        <v>148</v>
      </c>
      <c r="E15" s="8" t="s">
        <v>26</v>
      </c>
      <c r="F15" s="12">
        <v>1</v>
      </c>
      <c r="G15" s="30">
        <f t="shared" si="5"/>
        <v>8</v>
      </c>
      <c r="H15" s="30">
        <f t="shared" si="6"/>
        <v>8</v>
      </c>
      <c r="I15" s="43">
        <v>31</v>
      </c>
      <c r="J15" s="43">
        <v>130</v>
      </c>
      <c r="K15" s="24" t="str">
        <f t="shared" si="0"/>
        <v>น้ำหนักตามเกณฑ์</v>
      </c>
      <c r="L15" s="24" t="str">
        <f t="shared" si="1"/>
        <v>ส่วนสูงตามเกณฑ์</v>
      </c>
      <c r="M15" s="24" t="str">
        <f t="shared" si="2"/>
        <v>สมส่วน</v>
      </c>
      <c r="N15" s="10" t="str">
        <f>[1]Profile!$B$2</f>
        <v>700101-1</v>
      </c>
      <c r="O15" s="11" t="e">
        <f>#REF!</f>
        <v>#REF!</v>
      </c>
      <c r="P15" s="1" t="str">
        <f t="shared" si="3"/>
        <v>1104</v>
      </c>
      <c r="Q15" s="1" t="str">
        <f t="shared" si="4"/>
        <v>1130</v>
      </c>
      <c r="R15" s="1">
        <f>ROUND(VLOOKUP($P15,[1]age!$A$2:$M$457,2,FALSE),1)</f>
        <v>28.8</v>
      </c>
      <c r="S15" s="1">
        <f>ROUND(VLOOKUP($P15,[1]age!$A$2:$M$457,3,FALSE),1)</f>
        <v>4.7</v>
      </c>
      <c r="T15" s="1">
        <f>ROUND(VLOOKUP($P15,[1]age!$A$2:$M$457,4,FALSE),1)</f>
        <v>19.3</v>
      </c>
      <c r="U15" s="1">
        <f>ROUND(VLOOKUP($P15,[1]age!$A$2:$M$457,5,FALSE),1)</f>
        <v>20.9</v>
      </c>
      <c r="V15" s="1">
        <f>ROUND(VLOOKUP($P15,[1]age!$A$2:$M$457,6,FALSE),1)</f>
        <v>35.1</v>
      </c>
      <c r="W15" s="1">
        <f>ROUND(VLOOKUP($P15,[1]age!$A$2:$M$457,7,FALSE),1)</f>
        <v>38.200000000000003</v>
      </c>
      <c r="X15" s="1">
        <f>ROUND(VLOOKUP($P15,[1]age!$A$2:$M$457,8,FALSE),1)</f>
        <v>128.4</v>
      </c>
      <c r="Y15" s="1">
        <f>ROUND(VLOOKUP($P15,[1]age!$A$2:$M$457,9,FALSE),1)</f>
        <v>5.4</v>
      </c>
      <c r="Z15" s="1">
        <f>ROUND(VLOOKUP($P15,[1]age!$A$2:$M$457,10,FALSE),1)</f>
        <v>117.6</v>
      </c>
      <c r="AA15" s="1">
        <f>ROUND(VLOOKUP($P15,[1]age!$A$2:$M$457,11,FALSE),1)</f>
        <v>120.4</v>
      </c>
      <c r="AB15" s="1">
        <f>ROUND(VLOOKUP($P15,[1]age!$A$2:$M$457,12,FALSE),1)</f>
        <v>136.6</v>
      </c>
      <c r="AC15" s="1">
        <f>ROUND(VLOOKUP($P15,[1]age!$A$2:$M$457,13,FALSE),1)</f>
        <v>139.19999999999999</v>
      </c>
      <c r="AD15" s="1">
        <f>ROUND(VLOOKUP($Q15,[1]ht!$A$2:$H$253,2,FALSE),1)</f>
        <v>28.6</v>
      </c>
      <c r="AE15" s="1">
        <f>ROUND(VLOOKUP($Q15,[1]ht!$A$2:$H$253,3,FALSE),1)</f>
        <v>3.2</v>
      </c>
      <c r="AF15" s="1">
        <f>ROUND(VLOOKUP($Q15,[1]ht!$A$2:$H$253,4,FALSE),1)</f>
        <v>22.2</v>
      </c>
      <c r="AG15" s="1">
        <f>ROUND(VLOOKUP($Q15,[1]ht!$A$2:$H$253,5,FALSE),1)</f>
        <v>23.3</v>
      </c>
      <c r="AH15" s="1">
        <f>ROUND(VLOOKUP($Q15,[1]ht!$A$2:$H$253,6,FALSE),1)</f>
        <v>32.9</v>
      </c>
      <c r="AI15" s="1">
        <f>ROUND(VLOOKUP($Q15,[1]ht!$A$2:$H$253,7,FALSE),1)</f>
        <v>35</v>
      </c>
      <c r="AJ15" s="1">
        <f>ROUND(VLOOKUP($Q15,[1]ht!$A$2:$H$253,8,FALSE),1)</f>
        <v>39.200000000000003</v>
      </c>
      <c r="AK15" s="16" t="s">
        <v>37</v>
      </c>
      <c r="AL15" s="16" t="s">
        <v>38</v>
      </c>
      <c r="AM15" s="14" t="s">
        <v>39</v>
      </c>
      <c r="AN15" s="16" t="s">
        <v>37</v>
      </c>
      <c r="AO15" s="16" t="s">
        <v>38</v>
      </c>
      <c r="AP15" s="14" t="s">
        <v>39</v>
      </c>
      <c r="AQ15" s="16" t="s">
        <v>37</v>
      </c>
      <c r="AR15" s="16" t="s">
        <v>38</v>
      </c>
      <c r="AS15" s="14" t="s">
        <v>39</v>
      </c>
      <c r="AT15" s="16" t="s">
        <v>37</v>
      </c>
      <c r="AU15" s="16" t="s">
        <v>38</v>
      </c>
      <c r="AV15" s="14" t="s">
        <v>39</v>
      </c>
      <c r="AW15" s="16" t="s">
        <v>37</v>
      </c>
      <c r="AX15" s="16" t="s">
        <v>38</v>
      </c>
      <c r="AY15" s="14" t="s">
        <v>39</v>
      </c>
      <c r="AZ15" s="16" t="s">
        <v>37</v>
      </c>
      <c r="BA15" s="16" t="s">
        <v>38</v>
      </c>
      <c r="BB15" s="14" t="s">
        <v>39</v>
      </c>
      <c r="BC15" s="15" t="s">
        <v>37</v>
      </c>
      <c r="BD15" s="15" t="s">
        <v>38</v>
      </c>
      <c r="BE15" s="15" t="s">
        <v>39</v>
      </c>
    </row>
    <row r="16" spans="1:57" ht="23.25">
      <c r="A16" s="5">
        <v>11</v>
      </c>
      <c r="B16" s="60" t="s">
        <v>162</v>
      </c>
      <c r="C16" s="55" t="s">
        <v>111</v>
      </c>
      <c r="D16" s="7" t="s">
        <v>149</v>
      </c>
      <c r="E16" s="8" t="s">
        <v>26</v>
      </c>
      <c r="F16" s="12">
        <v>1</v>
      </c>
      <c r="G16" s="30">
        <f t="shared" si="5"/>
        <v>8</v>
      </c>
      <c r="H16" s="30">
        <f t="shared" si="6"/>
        <v>8</v>
      </c>
      <c r="I16" s="43">
        <v>19</v>
      </c>
      <c r="J16" s="43">
        <v>119</v>
      </c>
      <c r="K16" s="24" t="str">
        <f t="shared" si="0"/>
        <v>น้ำหนักน้อยกว่าเกณฑ์</v>
      </c>
      <c r="L16" s="24" t="str">
        <f t="shared" si="1"/>
        <v>ค่อนข้างเตี้ย</v>
      </c>
      <c r="M16" s="24" t="str">
        <f t="shared" si="2"/>
        <v>ค่อนข้างผอม</v>
      </c>
      <c r="N16" s="10" t="str">
        <f>[1]Profile!$B$2</f>
        <v>700101-1</v>
      </c>
      <c r="O16" s="11" t="e">
        <f>#REF!</f>
        <v>#REF!</v>
      </c>
      <c r="P16" s="1" t="str">
        <f t="shared" si="3"/>
        <v>1104</v>
      </c>
      <c r="Q16" s="1" t="str">
        <f t="shared" si="4"/>
        <v>1119</v>
      </c>
      <c r="R16" s="1">
        <f>ROUND(VLOOKUP($P16,[1]age!$A$2:$M$457,2,FALSE),1)</f>
        <v>28.8</v>
      </c>
      <c r="S16" s="1">
        <f>ROUND(VLOOKUP($P16,[1]age!$A$2:$M$457,3,FALSE),1)</f>
        <v>4.7</v>
      </c>
      <c r="T16" s="1">
        <f>ROUND(VLOOKUP($P16,[1]age!$A$2:$M$457,4,FALSE),1)</f>
        <v>19.3</v>
      </c>
      <c r="U16" s="1">
        <f>ROUND(VLOOKUP($P16,[1]age!$A$2:$M$457,5,FALSE),1)</f>
        <v>20.9</v>
      </c>
      <c r="V16" s="1">
        <f>ROUND(VLOOKUP($P16,[1]age!$A$2:$M$457,6,FALSE),1)</f>
        <v>35.1</v>
      </c>
      <c r="W16" s="1">
        <f>ROUND(VLOOKUP($P16,[1]age!$A$2:$M$457,7,FALSE),1)</f>
        <v>38.200000000000003</v>
      </c>
      <c r="X16" s="1">
        <f>ROUND(VLOOKUP($P16,[1]age!$A$2:$M$457,8,FALSE),1)</f>
        <v>128.4</v>
      </c>
      <c r="Y16" s="1">
        <f>ROUND(VLOOKUP($P16,[1]age!$A$2:$M$457,9,FALSE),1)</f>
        <v>5.4</v>
      </c>
      <c r="Z16" s="1">
        <f>ROUND(VLOOKUP($P16,[1]age!$A$2:$M$457,10,FALSE),1)</f>
        <v>117.6</v>
      </c>
      <c r="AA16" s="1">
        <f>ROUND(VLOOKUP($P16,[1]age!$A$2:$M$457,11,FALSE),1)</f>
        <v>120.4</v>
      </c>
      <c r="AB16" s="1">
        <f>ROUND(VLOOKUP($P16,[1]age!$A$2:$M$457,12,FALSE),1)</f>
        <v>136.6</v>
      </c>
      <c r="AC16" s="1">
        <f>ROUND(VLOOKUP($P16,[1]age!$A$2:$M$457,13,FALSE),1)</f>
        <v>139.19999999999999</v>
      </c>
      <c r="AD16" s="1">
        <f>ROUND(VLOOKUP($Q16,[1]ht!$A$2:$H$253,2,FALSE),1)</f>
        <v>22.8</v>
      </c>
      <c r="AE16" s="1">
        <f>ROUND(VLOOKUP($Q16,[1]ht!$A$2:$H$253,3,FALSE),1)</f>
        <v>2.2000000000000002</v>
      </c>
      <c r="AF16" s="1">
        <f>ROUND(VLOOKUP($Q16,[1]ht!$A$2:$H$253,4,FALSE),1)</f>
        <v>18.399999999999999</v>
      </c>
      <c r="AG16" s="1">
        <f>ROUND(VLOOKUP($Q16,[1]ht!$A$2:$H$253,5,FALSE),1)</f>
        <v>19.2</v>
      </c>
      <c r="AH16" s="1">
        <f>ROUND(VLOOKUP($Q16,[1]ht!$A$2:$H$253,6,FALSE),1)</f>
        <v>25.8</v>
      </c>
      <c r="AI16" s="1">
        <f>ROUND(VLOOKUP($Q16,[1]ht!$A$2:$H$253,7,FALSE),1)</f>
        <v>27.2</v>
      </c>
      <c r="AJ16" s="1">
        <f>ROUND(VLOOKUP($Q16,[1]ht!$A$2:$H$253,8,FALSE),1)</f>
        <v>30.1</v>
      </c>
      <c r="AK16" s="33">
        <v>0</v>
      </c>
      <c r="AL16" s="33">
        <v>0</v>
      </c>
      <c r="AM16" s="35">
        <f>AK16+AL16</f>
        <v>0</v>
      </c>
      <c r="AN16" s="33">
        <v>2</v>
      </c>
      <c r="AO16" s="33">
        <v>0</v>
      </c>
      <c r="AP16" s="35">
        <f>AO16+AN16</f>
        <v>2</v>
      </c>
      <c r="AQ16" s="33">
        <v>10</v>
      </c>
      <c r="AR16" s="33">
        <v>3</v>
      </c>
      <c r="AS16" s="35">
        <f>AR16+AQ16</f>
        <v>13</v>
      </c>
      <c r="AT16" s="33">
        <v>1</v>
      </c>
      <c r="AU16" s="33">
        <v>0</v>
      </c>
      <c r="AV16" s="35">
        <f>AU16+AT16</f>
        <v>1</v>
      </c>
      <c r="AW16" s="33">
        <v>1</v>
      </c>
      <c r="AX16" s="33">
        <v>0</v>
      </c>
      <c r="AY16" s="35">
        <f>AX16+AW16</f>
        <v>1</v>
      </c>
      <c r="AZ16" s="33">
        <v>1</v>
      </c>
      <c r="BA16" s="33">
        <v>0</v>
      </c>
      <c r="BB16" s="33">
        <f>BA16+AZ16</f>
        <v>1</v>
      </c>
      <c r="BC16" s="33">
        <f>AW16+AZ16</f>
        <v>2</v>
      </c>
      <c r="BD16" s="33">
        <f>AX16+BA16</f>
        <v>0</v>
      </c>
      <c r="BE16" s="33">
        <f>AY16+BB16</f>
        <v>2</v>
      </c>
    </row>
    <row r="17" spans="1:57" ht="23.25">
      <c r="A17" s="5">
        <v>12</v>
      </c>
      <c r="B17" s="64" t="s">
        <v>163</v>
      </c>
      <c r="C17" s="55" t="s">
        <v>112</v>
      </c>
      <c r="D17" s="7" t="s">
        <v>134</v>
      </c>
      <c r="E17" s="8" t="s">
        <v>26</v>
      </c>
      <c r="F17" s="12">
        <v>2</v>
      </c>
      <c r="G17" s="30">
        <f t="shared" si="5"/>
        <v>8</v>
      </c>
      <c r="H17" s="30">
        <f t="shared" si="6"/>
        <v>5</v>
      </c>
      <c r="I17" s="43">
        <v>17</v>
      </c>
      <c r="J17" s="43">
        <v>113</v>
      </c>
      <c r="K17" s="24" t="str">
        <f t="shared" si="0"/>
        <v>น้ำหนักน้อยกว่าเกณฑ์</v>
      </c>
      <c r="L17" s="24" t="str">
        <f t="shared" si="1"/>
        <v>เตี้ย</v>
      </c>
      <c r="M17" s="24" t="str">
        <f t="shared" si="2"/>
        <v>สมส่วน</v>
      </c>
      <c r="N17" s="10" t="str">
        <f>[1]Profile!$B$2</f>
        <v>700101-1</v>
      </c>
      <c r="O17" s="11" t="e">
        <f>#REF!</f>
        <v>#REF!</v>
      </c>
      <c r="P17" s="1" t="str">
        <f t="shared" si="3"/>
        <v>2101</v>
      </c>
      <c r="Q17" s="1" t="str">
        <f t="shared" si="4"/>
        <v>2113</v>
      </c>
      <c r="R17" s="1">
        <f>ROUND(VLOOKUP($P17,[1]age!$A$2:$M$457,2,FALSE),1)</f>
        <v>28.1</v>
      </c>
      <c r="S17" s="1">
        <f>ROUND(VLOOKUP($P17,[1]age!$A$2:$M$457,3,FALSE),1)</f>
        <v>4.8</v>
      </c>
      <c r="T17" s="1">
        <f>ROUND(VLOOKUP($P17,[1]age!$A$2:$M$457,4,FALSE),1)</f>
        <v>18.399999999999999</v>
      </c>
      <c r="U17" s="1">
        <f>ROUND(VLOOKUP($P17,[1]age!$A$2:$M$457,5,FALSE),1)</f>
        <v>20</v>
      </c>
      <c r="V17" s="1">
        <f>ROUND(VLOOKUP($P17,[1]age!$A$2:$M$457,6,FALSE),1)</f>
        <v>34.5</v>
      </c>
      <c r="W17" s="1">
        <f>ROUND(VLOOKUP($P17,[1]age!$A$2:$M$457,7,FALSE),1)</f>
        <v>37.799999999999997</v>
      </c>
      <c r="X17" s="1">
        <f>ROUND(VLOOKUP($P17,[1]age!$A$2:$M$457,8,FALSE),1)</f>
        <v>127.1</v>
      </c>
      <c r="Y17" s="1">
        <f>ROUND(VLOOKUP($P17,[1]age!$A$2:$M$457,9,FALSE),1)</f>
        <v>5.4</v>
      </c>
      <c r="Z17" s="1">
        <f>ROUND(VLOOKUP($P17,[1]age!$A$2:$M$457,10,FALSE),1)</f>
        <v>116.4</v>
      </c>
      <c r="AA17" s="1">
        <f>ROUND(VLOOKUP($P17,[1]age!$A$2:$M$457,11,FALSE),1)</f>
        <v>119</v>
      </c>
      <c r="AB17" s="1">
        <f>ROUND(VLOOKUP($P17,[1]age!$A$2:$M$457,12,FALSE),1)</f>
        <v>135.19999999999999</v>
      </c>
      <c r="AC17" s="1">
        <f>ROUND(VLOOKUP($P17,[1]age!$A$2:$M$457,13,FALSE),1)</f>
        <v>137.80000000000001</v>
      </c>
      <c r="AD17" s="1">
        <f>ROUND(VLOOKUP($Q17,[1]ht!$A$2:$H$253,2,FALSE),1)</f>
        <v>20.100000000000001</v>
      </c>
      <c r="AE17" s="1">
        <f>ROUND(VLOOKUP($Q17,[1]ht!$A$2:$H$253,3,FALSE),1)</f>
        <v>2</v>
      </c>
      <c r="AF17" s="1">
        <f>ROUND(VLOOKUP($Q17,[1]ht!$A$2:$H$253,4,FALSE),1)</f>
        <v>16.100000000000001</v>
      </c>
      <c r="AG17" s="1">
        <f>ROUND(VLOOKUP($Q17,[1]ht!$A$2:$H$253,5,FALSE),1)</f>
        <v>16.899999999999999</v>
      </c>
      <c r="AH17" s="1">
        <f>ROUND(VLOOKUP($Q17,[1]ht!$A$2:$H$253,6,FALSE),1)</f>
        <v>22.8</v>
      </c>
      <c r="AI17" s="1">
        <f>ROUND(VLOOKUP($Q17,[1]ht!$A$2:$H$253,7,FALSE),1)</f>
        <v>24</v>
      </c>
      <c r="AJ17" s="1">
        <f>ROUND(VLOOKUP($Q17,[1]ht!$A$2:$H$253,8,FALSE),1)</f>
        <v>26.4</v>
      </c>
      <c r="AK17"/>
      <c r="AL17" s="18" t="s">
        <v>57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23.25" customHeight="1">
      <c r="A18" s="5">
        <v>13</v>
      </c>
      <c r="B18" s="64" t="s">
        <v>164</v>
      </c>
      <c r="C18" s="56" t="s">
        <v>113</v>
      </c>
      <c r="D18" s="7" t="s">
        <v>135</v>
      </c>
      <c r="E18" s="8" t="s">
        <v>26</v>
      </c>
      <c r="F18" s="12">
        <v>1</v>
      </c>
      <c r="G18" s="30">
        <f t="shared" si="5"/>
        <v>8</v>
      </c>
      <c r="H18" s="30">
        <f t="shared" si="6"/>
        <v>4</v>
      </c>
      <c r="I18" s="43">
        <v>22</v>
      </c>
      <c r="J18" s="43">
        <v>118</v>
      </c>
      <c r="K18" s="24" t="str">
        <f t="shared" si="0"/>
        <v>น้ำหนักตามเกณฑ์</v>
      </c>
      <c r="L18" s="24" t="str">
        <f t="shared" si="1"/>
        <v>ค่อนข้างเตี้ย</v>
      </c>
      <c r="M18" s="24" t="str">
        <f t="shared" si="2"/>
        <v>สมส่วน</v>
      </c>
      <c r="N18" s="10" t="str">
        <f>[1]Profile!$B$2</f>
        <v>700101-1</v>
      </c>
      <c r="O18" s="11" t="e">
        <f>#REF!</f>
        <v>#REF!</v>
      </c>
      <c r="P18" s="1" t="str">
        <f t="shared" si="3"/>
        <v>1100</v>
      </c>
      <c r="Q18" s="1" t="str">
        <f t="shared" si="4"/>
        <v>1118</v>
      </c>
      <c r="R18" s="1">
        <f>ROUND(VLOOKUP($P18,[1]age!$A$2:$M$457,2,FALSE),1)</f>
        <v>27.7</v>
      </c>
      <c r="S18" s="1">
        <f>ROUND(VLOOKUP($P18,[1]age!$A$2:$M$457,3,FALSE),1)</f>
        <v>4.4000000000000004</v>
      </c>
      <c r="T18" s="1">
        <f>ROUND(VLOOKUP($P18,[1]age!$A$2:$M$457,4,FALSE),1)</f>
        <v>18.899999999999999</v>
      </c>
      <c r="U18" s="1">
        <f>ROUND(VLOOKUP($P18,[1]age!$A$2:$M$457,5,FALSE),1)</f>
        <v>20.399999999999999</v>
      </c>
      <c r="V18" s="1">
        <f>ROUND(VLOOKUP($P18,[1]age!$A$2:$M$457,6,FALSE),1)</f>
        <v>33.700000000000003</v>
      </c>
      <c r="W18" s="1">
        <f>ROUND(VLOOKUP($P18,[1]age!$A$2:$M$457,7,FALSE),1)</f>
        <v>36.6</v>
      </c>
      <c r="X18" s="1">
        <f>ROUND(VLOOKUP($P18,[1]age!$A$2:$M$457,8,FALSE),1)</f>
        <v>126.8</v>
      </c>
      <c r="Y18" s="1">
        <f>ROUND(VLOOKUP($P18,[1]age!$A$2:$M$457,9,FALSE),1)</f>
        <v>5.4</v>
      </c>
      <c r="Z18" s="1">
        <f>ROUND(VLOOKUP($P18,[1]age!$A$2:$M$457,10,FALSE),1)</f>
        <v>116.1</v>
      </c>
      <c r="AA18" s="1">
        <f>ROUND(VLOOKUP($P18,[1]age!$A$2:$M$457,11,FALSE),1)</f>
        <v>118.8</v>
      </c>
      <c r="AB18" s="1">
        <f>ROUND(VLOOKUP($P18,[1]age!$A$2:$M$457,12,FALSE),1)</f>
        <v>134.9</v>
      </c>
      <c r="AC18" s="1">
        <f>ROUND(VLOOKUP($P18,[1]age!$A$2:$M$457,13,FALSE),1)</f>
        <v>137.6</v>
      </c>
      <c r="AD18" s="1">
        <f>ROUND(VLOOKUP($Q18,[1]ht!$A$2:$H$253,2,FALSE),1)</f>
        <v>22.4</v>
      </c>
      <c r="AE18" s="1">
        <f>ROUND(VLOOKUP($Q18,[1]ht!$A$2:$H$253,3,FALSE),1)</f>
        <v>2.1</v>
      </c>
      <c r="AF18" s="1">
        <f>ROUND(VLOOKUP($Q18,[1]ht!$A$2:$H$253,4,FALSE),1)</f>
        <v>18.100000000000001</v>
      </c>
      <c r="AG18" s="1">
        <f>ROUND(VLOOKUP($Q18,[1]ht!$A$2:$H$253,5,FALSE),1)</f>
        <v>18.899999999999999</v>
      </c>
      <c r="AH18" s="1">
        <f>ROUND(VLOOKUP($Q18,[1]ht!$A$2:$H$253,6,FALSE),1)</f>
        <v>25.2</v>
      </c>
      <c r="AI18" s="1">
        <f>ROUND(VLOOKUP($Q18,[1]ht!$A$2:$H$253,7,FALSE),1)</f>
        <v>26.6</v>
      </c>
      <c r="AJ18" s="1">
        <f>ROUND(VLOOKUP($Q18,[1]ht!$A$2:$H$253,8,FALSE),1)</f>
        <v>29.4</v>
      </c>
      <c r="AK18"/>
      <c r="AL18" s="231" t="s">
        <v>58</v>
      </c>
      <c r="AM18" s="232"/>
      <c r="AN18" s="232"/>
      <c r="AO18" s="232"/>
      <c r="AP18" s="232"/>
      <c r="AQ18" s="233"/>
      <c r="AR18" s="19" t="s">
        <v>59</v>
      </c>
      <c r="AS18" s="20"/>
      <c r="AT18" s="20"/>
      <c r="AU18" s="21"/>
      <c r="AV18" s="21"/>
      <c r="AW18" s="21"/>
      <c r="AX18" s="21"/>
      <c r="AY18" s="21"/>
      <c r="AZ18" s="21"/>
      <c r="BA18" s="234" t="s">
        <v>60</v>
      </c>
      <c r="BB18" s="235"/>
      <c r="BC18"/>
      <c r="BD18"/>
      <c r="BE18"/>
    </row>
    <row r="19" spans="1:57" ht="26.25" customHeight="1">
      <c r="A19" s="5">
        <v>14</v>
      </c>
      <c r="B19" s="64" t="s">
        <v>165</v>
      </c>
      <c r="C19" s="56" t="s">
        <v>114</v>
      </c>
      <c r="D19" s="7" t="s">
        <v>136</v>
      </c>
      <c r="E19" s="8" t="s">
        <v>26</v>
      </c>
      <c r="F19" s="12">
        <v>2</v>
      </c>
      <c r="G19" s="30">
        <f t="shared" si="5"/>
        <v>8</v>
      </c>
      <c r="H19" s="30">
        <f t="shared" si="6"/>
        <v>4</v>
      </c>
      <c r="I19" s="43">
        <v>19</v>
      </c>
      <c r="J19" s="43">
        <v>121</v>
      </c>
      <c r="K19" s="24" t="str">
        <f t="shared" si="0"/>
        <v>น้ำหนักค่อนข้างน้อย</v>
      </c>
      <c r="L19" s="24" t="str">
        <f t="shared" si="1"/>
        <v>ส่วนสูงตามเกณฑ์</v>
      </c>
      <c r="M19" s="24" t="str">
        <f t="shared" si="2"/>
        <v>ค่อนข้างผอม</v>
      </c>
      <c r="N19" s="10" t="str">
        <f>[1]Profile!$B$2</f>
        <v>700101-1</v>
      </c>
      <c r="O19" s="11" t="e">
        <f>#REF!</f>
        <v>#REF!</v>
      </c>
      <c r="P19" s="1" t="str">
        <f t="shared" si="3"/>
        <v>2100</v>
      </c>
      <c r="Q19" s="1" t="str">
        <f t="shared" si="4"/>
        <v>2121</v>
      </c>
      <c r="R19" s="1">
        <f>ROUND(VLOOKUP($P19,[1]age!$A$2:$M$457,2,FALSE),1)</f>
        <v>27.8</v>
      </c>
      <c r="S19" s="1">
        <f>ROUND(VLOOKUP($P19,[1]age!$A$2:$M$457,3,FALSE),1)</f>
        <v>4.8</v>
      </c>
      <c r="T19" s="1">
        <f>ROUND(VLOOKUP($P19,[1]age!$A$2:$M$457,4,FALSE),1)</f>
        <v>18.3</v>
      </c>
      <c r="U19" s="1">
        <f>ROUND(VLOOKUP($P19,[1]age!$A$2:$M$457,5,FALSE),1)</f>
        <v>19.899999999999999</v>
      </c>
      <c r="V19" s="1">
        <f>ROUND(VLOOKUP($P19,[1]age!$A$2:$M$457,6,FALSE),1)</f>
        <v>34.1</v>
      </c>
      <c r="W19" s="1">
        <f>ROUND(VLOOKUP($P19,[1]age!$A$2:$M$457,7,FALSE),1)</f>
        <v>37.299999999999997</v>
      </c>
      <c r="X19" s="1">
        <f>ROUND(VLOOKUP($P19,[1]age!$A$2:$M$457,8,FALSE),1)</f>
        <v>126.7</v>
      </c>
      <c r="Y19" s="1">
        <f>ROUND(VLOOKUP($P19,[1]age!$A$2:$M$457,9,FALSE),1)</f>
        <v>5.3</v>
      </c>
      <c r="Z19" s="1">
        <f>ROUND(VLOOKUP($P19,[1]age!$A$2:$M$457,10,FALSE),1)</f>
        <v>116</v>
      </c>
      <c r="AA19" s="1">
        <f>ROUND(VLOOKUP($P19,[1]age!$A$2:$M$457,11,FALSE),1)</f>
        <v>118.6</v>
      </c>
      <c r="AB19" s="1">
        <f>ROUND(VLOOKUP($P19,[1]age!$A$2:$M$457,12,FALSE),1)</f>
        <v>134.69999999999999</v>
      </c>
      <c r="AC19" s="1">
        <f>ROUND(VLOOKUP($P19,[1]age!$A$2:$M$457,13,FALSE),1)</f>
        <v>137.30000000000001</v>
      </c>
      <c r="AD19" s="1">
        <f>ROUND(VLOOKUP($Q19,[1]ht!$A$2:$H$253,2,FALSE),1)</f>
        <v>23.6</v>
      </c>
      <c r="AE19" s="1">
        <f>ROUND(VLOOKUP($Q19,[1]ht!$A$2:$H$253,3,FALSE),1)</f>
        <v>2.6</v>
      </c>
      <c r="AF19" s="1">
        <f>ROUND(VLOOKUP($Q19,[1]ht!$A$2:$H$253,4,FALSE),1)</f>
        <v>18.5</v>
      </c>
      <c r="AG19" s="1">
        <f>ROUND(VLOOKUP($Q19,[1]ht!$A$2:$H$253,5,FALSE),1)</f>
        <v>19.399999999999999</v>
      </c>
      <c r="AH19" s="1">
        <f>ROUND(VLOOKUP($Q19,[1]ht!$A$2:$H$253,6,FALSE),1)</f>
        <v>27.1</v>
      </c>
      <c r="AI19" s="1">
        <f>ROUND(VLOOKUP($Q19,[1]ht!$A$2:$H$253,7,FALSE),1)</f>
        <v>28.7</v>
      </c>
      <c r="AJ19" s="1">
        <f>ROUND(VLOOKUP($Q19,[1]ht!$A$2:$H$253,8,FALSE),1)</f>
        <v>31.9</v>
      </c>
      <c r="AK19"/>
      <c r="AL19" s="238" t="s">
        <v>37</v>
      </c>
      <c r="AM19" s="238"/>
      <c r="AN19" s="238" t="s">
        <v>38</v>
      </c>
      <c r="AO19" s="238"/>
      <c r="AP19" s="241" t="s">
        <v>39</v>
      </c>
      <c r="AQ19" s="241"/>
      <c r="AR19" s="238" t="s">
        <v>37</v>
      </c>
      <c r="AS19" s="238"/>
      <c r="AT19" s="238"/>
      <c r="AU19" s="238" t="s">
        <v>38</v>
      </c>
      <c r="AV19" s="238"/>
      <c r="AW19" s="238"/>
      <c r="AX19" s="239" t="s">
        <v>39</v>
      </c>
      <c r="AY19" s="239"/>
      <c r="AZ19" s="240"/>
      <c r="BA19" s="236"/>
      <c r="BB19" s="237"/>
      <c r="BC19"/>
      <c r="BD19"/>
      <c r="BE19"/>
    </row>
    <row r="20" spans="1:57" ht="23.25">
      <c r="A20" s="5">
        <v>15</v>
      </c>
      <c r="B20" s="64" t="s">
        <v>166</v>
      </c>
      <c r="C20" s="56" t="s">
        <v>115</v>
      </c>
      <c r="D20" s="7" t="s">
        <v>137</v>
      </c>
      <c r="E20" s="8" t="s">
        <v>26</v>
      </c>
      <c r="F20" s="12">
        <v>2</v>
      </c>
      <c r="G20" s="30">
        <f t="shared" si="5"/>
        <v>8</v>
      </c>
      <c r="H20" s="30">
        <f t="shared" si="6"/>
        <v>7</v>
      </c>
      <c r="I20" s="43">
        <v>20</v>
      </c>
      <c r="J20" s="43">
        <v>116</v>
      </c>
      <c r="K20" s="24" t="str">
        <f t="shared" si="0"/>
        <v>น้ำหนักค่อนข้างน้อย</v>
      </c>
      <c r="L20" s="24" t="str">
        <f t="shared" si="1"/>
        <v>เตี้ย</v>
      </c>
      <c r="M20" s="24" t="str">
        <f t="shared" si="2"/>
        <v>สมส่วน</v>
      </c>
      <c r="N20" s="10" t="str">
        <f>[1]Profile!$B$2</f>
        <v>700101-1</v>
      </c>
      <c r="O20" s="11" t="e">
        <f>#REF!</f>
        <v>#REF!</v>
      </c>
      <c r="P20" s="1" t="str">
        <f t="shared" si="3"/>
        <v>2103</v>
      </c>
      <c r="Q20" s="1" t="str">
        <f t="shared" si="4"/>
        <v>2116</v>
      </c>
      <c r="R20" s="1">
        <f>ROUND(VLOOKUP($P20,[1]age!$A$2:$M$457,2,FALSE),1)</f>
        <v>28.8</v>
      </c>
      <c r="S20" s="1">
        <f>ROUND(VLOOKUP($P20,[1]age!$A$2:$M$457,3,FALSE),1)</f>
        <v>5</v>
      </c>
      <c r="T20" s="1">
        <f>ROUND(VLOOKUP($P20,[1]age!$A$2:$M$457,4,FALSE),1)</f>
        <v>18.7</v>
      </c>
      <c r="U20" s="1">
        <f>ROUND(VLOOKUP($P20,[1]age!$A$2:$M$457,5,FALSE),1)</f>
        <v>20.3</v>
      </c>
      <c r="V20" s="1">
        <f>ROUND(VLOOKUP($P20,[1]age!$A$2:$M$457,6,FALSE),1)</f>
        <v>35.4</v>
      </c>
      <c r="W20" s="1">
        <f>ROUND(VLOOKUP($P20,[1]age!$A$2:$M$457,7,FALSE),1)</f>
        <v>38.799999999999997</v>
      </c>
      <c r="X20" s="1">
        <f>ROUND(VLOOKUP($P20,[1]age!$A$2:$M$457,8,FALSE),1)</f>
        <v>128.19999999999999</v>
      </c>
      <c r="Y20" s="1">
        <f>ROUND(VLOOKUP($P20,[1]age!$A$2:$M$457,9,FALSE),1)</f>
        <v>5.5</v>
      </c>
      <c r="Z20" s="1">
        <f>ROUND(VLOOKUP($P20,[1]age!$A$2:$M$457,10,FALSE),1)</f>
        <v>117.2</v>
      </c>
      <c r="AA20" s="1">
        <f>ROUND(VLOOKUP($P20,[1]age!$A$2:$M$457,11,FALSE),1)</f>
        <v>119.9</v>
      </c>
      <c r="AB20" s="1">
        <f>ROUND(VLOOKUP($P20,[1]age!$A$2:$M$457,12,FALSE),1)</f>
        <v>136.30000000000001</v>
      </c>
      <c r="AC20" s="1">
        <f>ROUND(VLOOKUP($P20,[1]age!$A$2:$M$457,13,FALSE),1)</f>
        <v>139.1</v>
      </c>
      <c r="AD20" s="1">
        <f>ROUND(VLOOKUP($Q20,[1]ht!$A$2:$H$253,2,FALSE),1)</f>
        <v>21.3</v>
      </c>
      <c r="AE20" s="1">
        <f>ROUND(VLOOKUP($Q20,[1]ht!$A$2:$H$253,3,FALSE),1)</f>
        <v>2.2000000000000002</v>
      </c>
      <c r="AF20" s="1">
        <f>ROUND(VLOOKUP($Q20,[1]ht!$A$2:$H$253,4,FALSE),1)</f>
        <v>16.899999999999999</v>
      </c>
      <c r="AG20" s="1">
        <f>ROUND(VLOOKUP($Q20,[1]ht!$A$2:$H$253,5,FALSE),1)</f>
        <v>17.7</v>
      </c>
      <c r="AH20" s="1">
        <f>ROUND(VLOOKUP($Q20,[1]ht!$A$2:$H$253,6,FALSE),1)</f>
        <v>24.3</v>
      </c>
      <c r="AI20" s="1">
        <f>ROUND(VLOOKUP($Q20,[1]ht!$A$2:$H$253,7,FALSE),1)</f>
        <v>25.6</v>
      </c>
      <c r="AJ20" s="1">
        <f>ROUND(VLOOKUP($Q20,[1]ht!$A$2:$H$253,8,FALSE),1)</f>
        <v>28.3</v>
      </c>
      <c r="AK20"/>
      <c r="AL20" s="245">
        <v>15</v>
      </c>
      <c r="AM20" s="245"/>
      <c r="AN20" s="251">
        <v>7</v>
      </c>
      <c r="AO20" s="252"/>
      <c r="AP20" s="246">
        <f>AN20+AL20</f>
        <v>22</v>
      </c>
      <c r="AQ20" s="248"/>
      <c r="AR20" s="245">
        <v>7</v>
      </c>
      <c r="AS20" s="245"/>
      <c r="AT20" s="245"/>
      <c r="AU20" s="245">
        <v>3</v>
      </c>
      <c r="AV20" s="245"/>
      <c r="AW20" s="245"/>
      <c r="AX20" s="246">
        <f>'ป.2-2'!BF19</f>
        <v>0</v>
      </c>
      <c r="AY20" s="247"/>
      <c r="AZ20" s="248"/>
      <c r="BA20" s="249">
        <f>'ป.2-2'!BE20</f>
        <v>0</v>
      </c>
      <c r="BB20" s="250"/>
      <c r="BC20"/>
      <c r="BD20"/>
      <c r="BE20"/>
    </row>
    <row r="21" spans="1:57" ht="23.25" customHeight="1">
      <c r="A21" s="5">
        <v>16</v>
      </c>
      <c r="B21" s="64" t="s">
        <v>167</v>
      </c>
      <c r="C21" s="56" t="s">
        <v>116</v>
      </c>
      <c r="D21" s="7" t="s">
        <v>138</v>
      </c>
      <c r="E21" s="8" t="s">
        <v>26</v>
      </c>
      <c r="F21" s="12">
        <v>2</v>
      </c>
      <c r="G21" s="30">
        <f t="shared" si="5"/>
        <v>8</v>
      </c>
      <c r="H21" s="30">
        <f t="shared" si="6"/>
        <v>2</v>
      </c>
      <c r="I21" s="43">
        <v>26</v>
      </c>
      <c r="J21" s="43">
        <v>123</v>
      </c>
      <c r="K21" s="24" t="str">
        <f t="shared" si="0"/>
        <v>น้ำหนักตามเกณฑ์</v>
      </c>
      <c r="L21" s="24" t="str">
        <f t="shared" si="1"/>
        <v>ส่วนสูงตามเกณฑ์</v>
      </c>
      <c r="M21" s="24" t="str">
        <f t="shared" si="2"/>
        <v>สมส่วน</v>
      </c>
      <c r="N21" s="10" t="str">
        <f>[1]Profile!$B$2</f>
        <v>700101-1</v>
      </c>
      <c r="O21" s="11" t="e">
        <f>#REF!</f>
        <v>#REF!</v>
      </c>
      <c r="P21" s="1" t="str">
        <f t="shared" si="3"/>
        <v>298</v>
      </c>
      <c r="Q21" s="1" t="str">
        <f t="shared" si="4"/>
        <v>2123</v>
      </c>
      <c r="R21" s="1">
        <f>ROUND(VLOOKUP($P21,[1]age!$A$2:$M$457,2,FALSE),1)</f>
        <v>27.3</v>
      </c>
      <c r="S21" s="1">
        <f>ROUND(VLOOKUP($P21,[1]age!$A$2:$M$457,3,FALSE),1)</f>
        <v>4.5</v>
      </c>
      <c r="T21" s="1">
        <f>ROUND(VLOOKUP($P21,[1]age!$A$2:$M$457,4,FALSE),1)</f>
        <v>18.2</v>
      </c>
      <c r="U21" s="1">
        <f>ROUND(VLOOKUP($P21,[1]age!$A$2:$M$457,5,FALSE),1)</f>
        <v>19.600000000000001</v>
      </c>
      <c r="V21" s="1">
        <f>ROUND(VLOOKUP($P21,[1]age!$A$2:$M$457,6,FALSE),1)</f>
        <v>33.299999999999997</v>
      </c>
      <c r="W21" s="1">
        <f>ROUND(VLOOKUP($P21,[1]age!$A$2:$M$457,7,FALSE),1)</f>
        <v>36.299999999999997</v>
      </c>
      <c r="X21" s="1">
        <f>ROUND(VLOOKUP($P21,[1]age!$A$2:$M$457,8,FALSE),1)</f>
        <v>125.7</v>
      </c>
      <c r="Y21" s="1">
        <f>ROUND(VLOOKUP($P21,[1]age!$A$2:$M$457,9,FALSE),1)</f>
        <v>5.2</v>
      </c>
      <c r="Z21" s="1">
        <f>ROUND(VLOOKUP($P21,[1]age!$A$2:$M$457,10,FALSE),1)</f>
        <v>115.2</v>
      </c>
      <c r="AA21" s="1">
        <f>ROUND(VLOOKUP($P21,[1]age!$A$2:$M$457,11,FALSE),1)</f>
        <v>117.8</v>
      </c>
      <c r="AB21" s="1">
        <f>ROUND(VLOOKUP($P21,[1]age!$A$2:$M$457,12,FALSE),1)</f>
        <v>133.5</v>
      </c>
      <c r="AC21" s="1">
        <f>ROUND(VLOOKUP($P21,[1]age!$A$2:$M$457,13,FALSE),1)</f>
        <v>136.1</v>
      </c>
      <c r="AD21" s="1">
        <f>ROUND(VLOOKUP($Q21,[1]ht!$A$2:$H$253,2,FALSE),1)</f>
        <v>24.7</v>
      </c>
      <c r="AE21" s="1">
        <f>ROUND(VLOOKUP($Q21,[1]ht!$A$2:$H$253,3,FALSE),1)</f>
        <v>2.8</v>
      </c>
      <c r="AF21" s="1">
        <f>ROUND(VLOOKUP($Q21,[1]ht!$A$2:$H$253,4,FALSE),1)</f>
        <v>19.100000000000001</v>
      </c>
      <c r="AG21" s="1">
        <f>ROUND(VLOOKUP($Q21,[1]ht!$A$2:$H$253,5,FALSE),1)</f>
        <v>20</v>
      </c>
      <c r="AH21" s="1">
        <f>ROUND(VLOOKUP($Q21,[1]ht!$A$2:$H$253,6,FALSE),1)</f>
        <v>28.4</v>
      </c>
      <c r="AI21" s="1">
        <f>ROUND(VLOOKUP($Q21,[1]ht!$A$2:$H$253,7,FALSE),1)</f>
        <v>30.2</v>
      </c>
      <c r="AJ21" s="1">
        <f>ROUND(VLOOKUP($Q21,[1]ht!$A$2:$H$253,8,FALSE),1)</f>
        <v>33.799999999999997</v>
      </c>
      <c r="AK21"/>
      <c r="AL21" s="22" t="s">
        <v>61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/>
      <c r="BC21"/>
      <c r="BD21"/>
      <c r="BE21"/>
    </row>
    <row r="22" spans="1:57" ht="26.25" customHeight="1">
      <c r="A22" s="5">
        <v>17</v>
      </c>
      <c r="B22" s="64" t="s">
        <v>168</v>
      </c>
      <c r="C22" s="56" t="s">
        <v>117</v>
      </c>
      <c r="D22" s="7" t="s">
        <v>139</v>
      </c>
      <c r="E22" s="8" t="s">
        <v>26</v>
      </c>
      <c r="F22" s="12">
        <v>2</v>
      </c>
      <c r="G22" s="30">
        <f t="shared" si="5"/>
        <v>8</v>
      </c>
      <c r="H22" s="30">
        <f t="shared" si="6"/>
        <v>1</v>
      </c>
      <c r="I22" s="43">
        <v>29</v>
      </c>
      <c r="J22" s="43">
        <v>122</v>
      </c>
      <c r="K22" s="24" t="str">
        <f t="shared" si="0"/>
        <v>น้ำหนักตามเกณฑ์</v>
      </c>
      <c r="L22" s="24" t="str">
        <f t="shared" si="1"/>
        <v>ส่วนสูงตามเกณฑ์</v>
      </c>
      <c r="M22" s="24" t="str">
        <f t="shared" si="2"/>
        <v>ท้วม</v>
      </c>
      <c r="N22" s="10" t="str">
        <f>[1]Profile!$B$2</f>
        <v>700101-1</v>
      </c>
      <c r="O22" s="11" t="e">
        <f>#REF!</f>
        <v>#REF!</v>
      </c>
      <c r="P22" s="1" t="str">
        <f t="shared" si="3"/>
        <v>297</v>
      </c>
      <c r="Q22" s="1" t="str">
        <f t="shared" si="4"/>
        <v>2122</v>
      </c>
      <c r="R22" s="1">
        <f>ROUND(VLOOKUP($P22,[1]age!$A$2:$M$457,2,FALSE),1)</f>
        <v>27</v>
      </c>
      <c r="S22" s="1">
        <f>ROUND(VLOOKUP($P22,[1]age!$A$2:$M$457,3,FALSE),1)</f>
        <v>4.5</v>
      </c>
      <c r="T22" s="1">
        <f>ROUND(VLOOKUP($P22,[1]age!$A$2:$M$457,4,FALSE),1)</f>
        <v>18</v>
      </c>
      <c r="U22" s="1">
        <f>ROUND(VLOOKUP($P22,[1]age!$A$2:$M$457,5,FALSE),1)</f>
        <v>19.399999999999999</v>
      </c>
      <c r="V22" s="1">
        <f>ROUND(VLOOKUP($P22,[1]age!$A$2:$M$457,6,FALSE),1)</f>
        <v>32.9</v>
      </c>
      <c r="W22" s="1">
        <f>ROUND(VLOOKUP($P22,[1]age!$A$2:$M$457,7,FALSE),1)</f>
        <v>35.9</v>
      </c>
      <c r="X22" s="1">
        <f>ROUND(VLOOKUP($P22,[1]age!$A$2:$M$457,8,FALSE),1)</f>
        <v>125.2</v>
      </c>
      <c r="Y22" s="1">
        <f>ROUND(VLOOKUP($P22,[1]age!$A$2:$M$457,9,FALSE),1)</f>
        <v>5.2</v>
      </c>
      <c r="Z22" s="1">
        <f>ROUND(VLOOKUP($P22,[1]age!$A$2:$M$457,10,FALSE),1)</f>
        <v>114.8</v>
      </c>
      <c r="AA22" s="1">
        <f>ROUND(VLOOKUP($P22,[1]age!$A$2:$M$457,11,FALSE),1)</f>
        <v>117.4</v>
      </c>
      <c r="AB22" s="1">
        <f>ROUND(VLOOKUP($P22,[1]age!$A$2:$M$457,12,FALSE),1)</f>
        <v>133</v>
      </c>
      <c r="AC22" s="1">
        <f>ROUND(VLOOKUP($P22,[1]age!$A$2:$M$457,13,FALSE),1)</f>
        <v>135.6</v>
      </c>
      <c r="AD22" s="1">
        <f>ROUND(VLOOKUP($Q22,[1]ht!$A$2:$H$253,2,FALSE),1)</f>
        <v>24.1</v>
      </c>
      <c r="AE22" s="1">
        <f>ROUND(VLOOKUP($Q22,[1]ht!$A$2:$H$253,3,FALSE),1)</f>
        <v>2.7</v>
      </c>
      <c r="AF22" s="1">
        <f>ROUND(VLOOKUP($Q22,[1]ht!$A$2:$H$253,4,FALSE),1)</f>
        <v>18.8</v>
      </c>
      <c r="AG22" s="1">
        <f>ROUND(VLOOKUP($Q22,[1]ht!$A$2:$H$253,5,FALSE),1)</f>
        <v>19.7</v>
      </c>
      <c r="AH22" s="1">
        <f>ROUND(VLOOKUP($Q22,[1]ht!$A$2:$H$253,6,FALSE),1)</f>
        <v>27.7</v>
      </c>
      <c r="AI22" s="1">
        <f>ROUND(VLOOKUP($Q22,[1]ht!$A$2:$H$253,7,FALSE),1)</f>
        <v>29.4</v>
      </c>
      <c r="AJ22" s="1">
        <f>ROUND(VLOOKUP($Q22,[1]ht!$A$2:$H$253,8,FALSE),1)</f>
        <v>32.799999999999997</v>
      </c>
    </row>
    <row r="23" spans="1:57" ht="24.75">
      <c r="A23" s="5">
        <v>18</v>
      </c>
      <c r="B23" s="64" t="s">
        <v>169</v>
      </c>
      <c r="C23" s="56" t="s">
        <v>118</v>
      </c>
      <c r="D23" s="7" t="s">
        <v>140</v>
      </c>
      <c r="E23" s="8" t="s">
        <v>26</v>
      </c>
      <c r="F23" s="12">
        <v>2</v>
      </c>
      <c r="G23" s="30">
        <f t="shared" si="5"/>
        <v>8</v>
      </c>
      <c r="H23" s="30">
        <f t="shared" si="6"/>
        <v>0</v>
      </c>
      <c r="I23" s="43">
        <v>22</v>
      </c>
      <c r="J23" s="43">
        <v>116</v>
      </c>
      <c r="K23" s="24" t="str">
        <f t="shared" si="0"/>
        <v>น้ำหนักตามเกณฑ์</v>
      </c>
      <c r="L23" s="24" t="str">
        <f t="shared" si="1"/>
        <v>ค่อนข้างเตี้ย</v>
      </c>
      <c r="M23" s="24" t="str">
        <f t="shared" si="2"/>
        <v>สมส่วน</v>
      </c>
      <c r="N23" s="10" t="str">
        <f>[1]Profile!$B$2</f>
        <v>700101-1</v>
      </c>
      <c r="O23" s="11" t="e">
        <f>#REF!</f>
        <v>#REF!</v>
      </c>
      <c r="P23" s="1" t="str">
        <f t="shared" si="3"/>
        <v>296</v>
      </c>
      <c r="Q23" s="1" t="str">
        <f t="shared" si="4"/>
        <v>2116</v>
      </c>
      <c r="R23" s="1">
        <f>ROUND(VLOOKUP($P23,[1]age!$A$2:$M$457,2,FALSE),1)</f>
        <v>26.7</v>
      </c>
      <c r="S23" s="1">
        <f>ROUND(VLOOKUP($P23,[1]age!$A$2:$M$457,3,FALSE),1)</f>
        <v>4.4000000000000004</v>
      </c>
      <c r="T23" s="1">
        <f>ROUND(VLOOKUP($P23,[1]age!$A$2:$M$457,4,FALSE),1)</f>
        <v>17.899999999999999</v>
      </c>
      <c r="U23" s="1">
        <f>ROUND(VLOOKUP($P23,[1]age!$A$2:$M$457,5,FALSE),1)</f>
        <v>19.3</v>
      </c>
      <c r="V23" s="1">
        <f>ROUND(VLOOKUP($P23,[1]age!$A$2:$M$457,6,FALSE),1)</f>
        <v>32.5</v>
      </c>
      <c r="W23" s="1">
        <f>ROUND(VLOOKUP($P23,[1]age!$A$2:$M$457,7,FALSE),1)</f>
        <v>35.5</v>
      </c>
      <c r="X23" s="1">
        <f>ROUND(VLOOKUP($P23,[1]age!$A$2:$M$457,8,FALSE),1)</f>
        <v>124.8</v>
      </c>
      <c r="Y23" s="1">
        <f>ROUND(VLOOKUP($P23,[1]age!$A$2:$M$457,9,FALSE),1)</f>
        <v>5.2</v>
      </c>
      <c r="Z23" s="1">
        <f>ROUND(VLOOKUP($P23,[1]age!$A$2:$M$457,10,FALSE),1)</f>
        <v>114.4</v>
      </c>
      <c r="AA23" s="1">
        <f>ROUND(VLOOKUP($P23,[1]age!$A$2:$M$457,11,FALSE),1)</f>
        <v>117</v>
      </c>
      <c r="AB23" s="1">
        <f>ROUND(VLOOKUP($P23,[1]age!$A$2:$M$457,12,FALSE),1)</f>
        <v>132.5</v>
      </c>
      <c r="AC23" s="1">
        <f>ROUND(VLOOKUP($P23,[1]age!$A$2:$M$457,13,FALSE),1)</f>
        <v>135.1</v>
      </c>
      <c r="AD23" s="1">
        <f>ROUND(VLOOKUP($Q23,[1]ht!$A$2:$H$253,2,FALSE),1)</f>
        <v>21.3</v>
      </c>
      <c r="AE23" s="1">
        <f>ROUND(VLOOKUP($Q23,[1]ht!$A$2:$H$253,3,FALSE),1)</f>
        <v>2.2000000000000002</v>
      </c>
      <c r="AF23" s="1">
        <f>ROUND(VLOOKUP($Q23,[1]ht!$A$2:$H$253,4,FALSE),1)</f>
        <v>16.899999999999999</v>
      </c>
      <c r="AG23" s="1">
        <f>ROUND(VLOOKUP($Q23,[1]ht!$A$2:$H$253,5,FALSE),1)</f>
        <v>17.7</v>
      </c>
      <c r="AH23" s="1">
        <f>ROUND(VLOOKUP($Q23,[1]ht!$A$2:$H$253,6,FALSE),1)</f>
        <v>24.3</v>
      </c>
      <c r="AI23" s="1">
        <f>ROUND(VLOOKUP($Q23,[1]ht!$A$2:$H$253,7,FALSE),1)</f>
        <v>25.6</v>
      </c>
      <c r="AJ23" s="1">
        <f>ROUND(VLOOKUP($Q23,[1]ht!$A$2:$H$253,8,FALSE),1)</f>
        <v>28.3</v>
      </c>
      <c r="AL23" s="27" t="s">
        <v>62</v>
      </c>
      <c r="AM23" s="28"/>
      <c r="AN23" s="28"/>
      <c r="AO23" s="28"/>
      <c r="AP23" s="28"/>
      <c r="AQ23" s="28"/>
      <c r="AR23"/>
      <c r="AX23" s="27" t="s">
        <v>63</v>
      </c>
      <c r="AY23" s="28"/>
      <c r="AZ23" s="28"/>
      <c r="BA23" s="28"/>
      <c r="BB23" s="28"/>
      <c r="BC23" s="28"/>
    </row>
    <row r="24" spans="1:57" ht="23.25" customHeight="1">
      <c r="A24" s="5">
        <v>19</v>
      </c>
      <c r="B24" s="64" t="s">
        <v>170</v>
      </c>
      <c r="C24" s="56" t="s">
        <v>119</v>
      </c>
      <c r="D24" s="7" t="s">
        <v>141</v>
      </c>
      <c r="E24" s="8" t="s">
        <v>26</v>
      </c>
      <c r="F24" s="12">
        <v>1</v>
      </c>
      <c r="G24" s="30">
        <f t="shared" si="5"/>
        <v>8</v>
      </c>
      <c r="H24" s="30">
        <f t="shared" si="6"/>
        <v>8</v>
      </c>
      <c r="I24" s="43">
        <v>50</v>
      </c>
      <c r="J24" s="43">
        <v>138</v>
      </c>
      <c r="K24" s="24" t="str">
        <f t="shared" si="0"/>
        <v>น้ำหนักมากเกินเกณฑ์</v>
      </c>
      <c r="L24" s="24" t="str">
        <f t="shared" si="1"/>
        <v>ค่อนข้างสูง</v>
      </c>
      <c r="M24" s="24" t="str">
        <f t="shared" si="2"/>
        <v>อ้วน</v>
      </c>
      <c r="N24" s="10" t="str">
        <f>[1]Profile!$B$2</f>
        <v>700101-1</v>
      </c>
      <c r="O24" s="11" t="e">
        <f>#REF!</f>
        <v>#REF!</v>
      </c>
      <c r="P24" s="1" t="str">
        <f t="shared" si="3"/>
        <v>1104</v>
      </c>
      <c r="Q24" s="1" t="str">
        <f t="shared" si="4"/>
        <v>1138</v>
      </c>
      <c r="R24" s="1">
        <f>ROUND(VLOOKUP($P24,[1]age!$A$2:$M$457,2,FALSE),1)</f>
        <v>28.8</v>
      </c>
      <c r="S24" s="1">
        <f>ROUND(VLOOKUP($P24,[1]age!$A$2:$M$457,3,FALSE),1)</f>
        <v>4.7</v>
      </c>
      <c r="T24" s="1">
        <f>ROUND(VLOOKUP($P24,[1]age!$A$2:$M$457,4,FALSE),1)</f>
        <v>19.3</v>
      </c>
      <c r="U24" s="1">
        <f>ROUND(VLOOKUP($P24,[1]age!$A$2:$M$457,5,FALSE),1)</f>
        <v>20.9</v>
      </c>
      <c r="V24" s="1">
        <f>ROUND(VLOOKUP($P24,[1]age!$A$2:$M$457,6,FALSE),1)</f>
        <v>35.1</v>
      </c>
      <c r="W24" s="1">
        <f>ROUND(VLOOKUP($P24,[1]age!$A$2:$M$457,7,FALSE),1)</f>
        <v>38.200000000000003</v>
      </c>
      <c r="X24" s="1">
        <f>ROUND(VLOOKUP($P24,[1]age!$A$2:$M$457,8,FALSE),1)</f>
        <v>128.4</v>
      </c>
      <c r="Y24" s="1">
        <f>ROUND(VLOOKUP($P24,[1]age!$A$2:$M$457,9,FALSE),1)</f>
        <v>5.4</v>
      </c>
      <c r="Z24" s="1">
        <f>ROUND(VLOOKUP($P24,[1]age!$A$2:$M$457,10,FALSE),1)</f>
        <v>117.6</v>
      </c>
      <c r="AA24" s="1">
        <f>ROUND(VLOOKUP($P24,[1]age!$A$2:$M$457,11,FALSE),1)</f>
        <v>120.4</v>
      </c>
      <c r="AB24" s="1">
        <f>ROUND(VLOOKUP($P24,[1]age!$A$2:$M$457,12,FALSE),1)</f>
        <v>136.6</v>
      </c>
      <c r="AC24" s="1">
        <f>ROUND(VLOOKUP($P24,[1]age!$A$2:$M$457,13,FALSE),1)</f>
        <v>139.19999999999999</v>
      </c>
      <c r="AD24" s="1">
        <f>ROUND(VLOOKUP($Q24,[1]ht!$A$2:$H$253,2,FALSE),1)</f>
        <v>34.1</v>
      </c>
      <c r="AE24" s="1">
        <f>ROUND(VLOOKUP($Q24,[1]ht!$A$2:$H$253,3,FALSE),1)</f>
        <v>4.2</v>
      </c>
      <c r="AF24" s="1">
        <f>ROUND(VLOOKUP($Q24,[1]ht!$A$2:$H$253,4,FALSE),1)</f>
        <v>25.7</v>
      </c>
      <c r="AG24" s="1">
        <f>ROUND(VLOOKUP($Q24,[1]ht!$A$2:$H$253,5,FALSE),1)</f>
        <v>27.1</v>
      </c>
      <c r="AH24" s="1">
        <f>ROUND(VLOOKUP($Q24,[1]ht!$A$2:$H$253,6,FALSE),1)</f>
        <v>39.6</v>
      </c>
      <c r="AI24" s="1">
        <f>ROUND(VLOOKUP($Q24,[1]ht!$A$2:$H$253,7,FALSE),1)</f>
        <v>42.4</v>
      </c>
      <c r="AJ24" s="1">
        <f>ROUND(VLOOKUP($Q24,[1]ht!$A$2:$H$253,8,FALSE),1)</f>
        <v>47.8</v>
      </c>
      <c r="AL24" s="27" t="s">
        <v>64</v>
      </c>
      <c r="AM24" s="28"/>
      <c r="AN24" s="28"/>
      <c r="AO24" s="27"/>
      <c r="AP24" s="28"/>
      <c r="AQ24" s="28"/>
      <c r="AR24"/>
      <c r="AX24" s="27" t="s">
        <v>64</v>
      </c>
      <c r="AY24" s="28"/>
      <c r="AZ24" s="28"/>
      <c r="BA24" s="28"/>
      <c r="BB24" s="28"/>
      <c r="BC24" s="28"/>
    </row>
    <row r="25" spans="1:57" ht="26.25" customHeight="1">
      <c r="A25" s="5">
        <v>20</v>
      </c>
      <c r="B25" s="64" t="s">
        <v>171</v>
      </c>
      <c r="C25" s="56" t="s">
        <v>120</v>
      </c>
      <c r="D25" s="7" t="s">
        <v>142</v>
      </c>
      <c r="E25" s="8" t="s">
        <v>26</v>
      </c>
      <c r="F25" s="12">
        <v>1</v>
      </c>
      <c r="G25" s="30">
        <f t="shared" si="5"/>
        <v>8</v>
      </c>
      <c r="H25" s="30">
        <f t="shared" si="6"/>
        <v>3</v>
      </c>
      <c r="I25" s="43">
        <v>22</v>
      </c>
      <c r="J25" s="43">
        <v>116</v>
      </c>
      <c r="K25" s="24" t="str">
        <f t="shared" si="0"/>
        <v>น้ำหนักตามเกณฑ์</v>
      </c>
      <c r="L25" s="24" t="str">
        <f t="shared" si="1"/>
        <v>ค่อนข้างเตี้ย</v>
      </c>
      <c r="M25" s="24" t="str">
        <f t="shared" si="2"/>
        <v>สมส่วน</v>
      </c>
      <c r="N25" s="10" t="str">
        <f>[1]Profile!$B$2</f>
        <v>700101-1</v>
      </c>
      <c r="O25" s="11" t="e">
        <f>#REF!</f>
        <v>#REF!</v>
      </c>
      <c r="P25" s="1" t="str">
        <f t="shared" si="3"/>
        <v>199</v>
      </c>
      <c r="Q25" s="1" t="str">
        <f t="shared" si="4"/>
        <v>1116</v>
      </c>
      <c r="R25" s="1">
        <f>ROUND(VLOOKUP($P25,[1]age!$A$2:$M$457,2,FALSE),1)</f>
        <v>27.6</v>
      </c>
      <c r="S25" s="1">
        <f>ROUND(VLOOKUP($P25,[1]age!$A$2:$M$457,3,FALSE),1)</f>
        <v>4.3</v>
      </c>
      <c r="T25" s="1">
        <f>ROUND(VLOOKUP($P25,[1]age!$A$2:$M$457,4,FALSE),1)</f>
        <v>18.899999999999999</v>
      </c>
      <c r="U25" s="1">
        <f>ROUND(VLOOKUP($P25,[1]age!$A$2:$M$457,5,FALSE),1)</f>
        <v>20.3</v>
      </c>
      <c r="V25" s="1">
        <f>ROUND(VLOOKUP($P25,[1]age!$A$2:$M$457,6,FALSE),1)</f>
        <v>33.299999999999997</v>
      </c>
      <c r="W25" s="1">
        <f>ROUND(VLOOKUP($P25,[1]age!$A$2:$M$457,7,FALSE),1)</f>
        <v>36.200000000000003</v>
      </c>
      <c r="X25" s="1">
        <f>ROUND(VLOOKUP($P25,[1]age!$A$2:$M$457,8,FALSE),1)</f>
        <v>126.5</v>
      </c>
      <c r="Y25" s="1">
        <f>ROUND(VLOOKUP($P25,[1]age!$A$2:$M$457,9,FALSE),1)</f>
        <v>5.3</v>
      </c>
      <c r="Z25" s="1">
        <f>ROUND(VLOOKUP($P25,[1]age!$A$2:$M$457,10,FALSE),1)</f>
        <v>115.9</v>
      </c>
      <c r="AA25" s="1">
        <f>ROUND(VLOOKUP($P25,[1]age!$A$2:$M$457,11,FALSE),1)</f>
        <v>118.5</v>
      </c>
      <c r="AB25" s="1">
        <f>ROUND(VLOOKUP($P25,[1]age!$A$2:$M$457,12,FALSE),1)</f>
        <v>134.5</v>
      </c>
      <c r="AC25" s="1">
        <f>ROUND(VLOOKUP($P25,[1]age!$A$2:$M$457,13,FALSE),1)</f>
        <v>137.1</v>
      </c>
      <c r="AD25" s="1">
        <f>ROUND(VLOOKUP($Q25,[1]ht!$A$2:$H$253,2,FALSE),1)</f>
        <v>21.5</v>
      </c>
      <c r="AE25" s="1">
        <f>ROUND(VLOOKUP($Q25,[1]ht!$A$2:$H$253,3,FALSE),1)</f>
        <v>2</v>
      </c>
      <c r="AF25" s="1">
        <f>ROUND(VLOOKUP($Q25,[1]ht!$A$2:$H$253,4,FALSE),1)</f>
        <v>17.399999999999999</v>
      </c>
      <c r="AG25" s="1">
        <f>ROUND(VLOOKUP($Q25,[1]ht!$A$2:$H$253,5,FALSE),1)</f>
        <v>18.2</v>
      </c>
      <c r="AH25" s="1">
        <f>ROUND(VLOOKUP($Q25,[1]ht!$A$2:$H$253,6,FALSE),1)</f>
        <v>24.2</v>
      </c>
      <c r="AI25" s="1">
        <f>ROUND(VLOOKUP($Q25,[1]ht!$A$2:$H$253,7,FALSE),1)</f>
        <v>25.5</v>
      </c>
      <c r="AJ25" s="1">
        <f>ROUND(VLOOKUP($Q25,[1]ht!$A$2:$H$253,8,FALSE),1)</f>
        <v>28.1</v>
      </c>
      <c r="AL25" s="23"/>
      <c r="AM25"/>
      <c r="AN25"/>
      <c r="AO25" s="23"/>
      <c r="AP25"/>
      <c r="AQ25"/>
      <c r="AR25"/>
    </row>
    <row r="26" spans="1:57" ht="23.25">
      <c r="A26" s="5">
        <v>21</v>
      </c>
      <c r="B26" s="64" t="s">
        <v>172</v>
      </c>
      <c r="C26" s="56" t="s">
        <v>121</v>
      </c>
      <c r="D26" s="7" t="s">
        <v>143</v>
      </c>
      <c r="E26" s="8" t="s">
        <v>26</v>
      </c>
      <c r="F26" s="12">
        <v>2</v>
      </c>
      <c r="G26" s="30">
        <f t="shared" si="5"/>
        <v>8</v>
      </c>
      <c r="H26" s="30">
        <f t="shared" si="6"/>
        <v>9</v>
      </c>
      <c r="I26" s="43">
        <v>22</v>
      </c>
      <c r="J26" s="43">
        <v>125</v>
      </c>
      <c r="K26" s="24" t="str">
        <f t="shared" si="0"/>
        <v>น้ำหนักตามเกณฑ์</v>
      </c>
      <c r="L26" s="24" t="str">
        <f t="shared" si="1"/>
        <v>ส่วนสูงตามเกณฑ์</v>
      </c>
      <c r="M26" s="24" t="str">
        <f t="shared" si="2"/>
        <v>สมส่วน</v>
      </c>
      <c r="N26" s="10" t="str">
        <f>[1]Profile!$B$2</f>
        <v>700101-1</v>
      </c>
      <c r="O26" s="11" t="e">
        <f>#REF!</f>
        <v>#REF!</v>
      </c>
      <c r="P26" s="1" t="str">
        <f t="shared" si="3"/>
        <v>2105</v>
      </c>
      <c r="Q26" s="1" t="str">
        <f t="shared" si="4"/>
        <v>2125</v>
      </c>
      <c r="R26" s="1">
        <f>ROUND(VLOOKUP($P26,[1]age!$A$2:$M$457,2,FALSE),1)</f>
        <v>29.4</v>
      </c>
      <c r="S26" s="1">
        <f>ROUND(VLOOKUP($P26,[1]age!$A$2:$M$457,3,FALSE),1)</f>
        <v>5.2</v>
      </c>
      <c r="T26" s="1">
        <f>ROUND(VLOOKUP($P26,[1]age!$A$2:$M$457,4,FALSE),1)</f>
        <v>19</v>
      </c>
      <c r="U26" s="1">
        <f>ROUND(VLOOKUP($P26,[1]age!$A$2:$M$457,5,FALSE),1)</f>
        <v>20.7</v>
      </c>
      <c r="V26" s="1">
        <f>ROUND(VLOOKUP($P26,[1]age!$A$2:$M$457,6,FALSE),1)</f>
        <v>36.200000000000003</v>
      </c>
      <c r="W26" s="1">
        <f>ROUND(VLOOKUP($P26,[1]age!$A$2:$M$457,7,FALSE),1)</f>
        <v>39.700000000000003</v>
      </c>
      <c r="X26" s="1">
        <f>ROUND(VLOOKUP($P26,[1]age!$A$2:$M$457,8,FALSE),1)</f>
        <v>129.1</v>
      </c>
      <c r="Y26" s="1">
        <f>ROUND(VLOOKUP($P26,[1]age!$A$2:$M$457,9,FALSE),1)</f>
        <v>5.6</v>
      </c>
      <c r="Z26" s="1">
        <f>ROUND(VLOOKUP($P26,[1]age!$A$2:$M$457,10,FALSE),1)</f>
        <v>117.9</v>
      </c>
      <c r="AA26" s="1">
        <f>ROUND(VLOOKUP($P26,[1]age!$A$2:$M$457,11,FALSE),1)</f>
        <v>120.7</v>
      </c>
      <c r="AB26" s="1">
        <f>ROUND(VLOOKUP($P26,[1]age!$A$2:$M$457,12,FALSE),1)</f>
        <v>137.4</v>
      </c>
      <c r="AC26" s="1">
        <f>ROUND(VLOOKUP($P26,[1]age!$A$2:$M$457,13,FALSE),1)</f>
        <v>140.30000000000001</v>
      </c>
      <c r="AD26" s="1">
        <f>ROUND(VLOOKUP($Q26,[1]ht!$A$2:$H$253,2,FALSE),1)</f>
        <v>25.8</v>
      </c>
      <c r="AE26" s="1">
        <f>ROUND(VLOOKUP($Q26,[1]ht!$A$2:$H$253,3,FALSE),1)</f>
        <v>3</v>
      </c>
      <c r="AF26" s="1">
        <f>ROUND(VLOOKUP($Q26,[1]ht!$A$2:$H$253,4,FALSE),1)</f>
        <v>19.8</v>
      </c>
      <c r="AG26" s="1">
        <f>ROUND(VLOOKUP($Q26,[1]ht!$A$2:$H$253,5,FALSE),1)</f>
        <v>20.8</v>
      </c>
      <c r="AH26" s="1">
        <f>ROUND(VLOOKUP($Q26,[1]ht!$A$2:$H$253,6,FALSE),1)</f>
        <v>29.8</v>
      </c>
      <c r="AI26" s="1">
        <f>ROUND(VLOOKUP($Q26,[1]ht!$A$2:$H$253,7,FALSE),1)</f>
        <v>31.8</v>
      </c>
      <c r="AJ26" s="1">
        <f>ROUND(VLOOKUP($Q26,[1]ht!$A$2:$H$253,8,FALSE),1)</f>
        <v>35.700000000000003</v>
      </c>
    </row>
    <row r="27" spans="1:57" ht="23.25">
      <c r="A27" s="5">
        <v>22</v>
      </c>
      <c r="B27" s="64" t="s">
        <v>173</v>
      </c>
      <c r="C27" s="56" t="s">
        <v>122</v>
      </c>
      <c r="D27" s="7" t="s">
        <v>144</v>
      </c>
      <c r="E27" s="8" t="s">
        <v>26</v>
      </c>
      <c r="F27" s="12">
        <v>1</v>
      </c>
      <c r="G27" s="30">
        <f t="shared" si="5"/>
        <v>8</v>
      </c>
      <c r="H27" s="30">
        <f t="shared" si="6"/>
        <v>11</v>
      </c>
      <c r="I27" s="43">
        <v>39</v>
      </c>
      <c r="J27" s="43">
        <v>133</v>
      </c>
      <c r="K27" s="24" t="str">
        <f t="shared" si="0"/>
        <v>น้ำหนักค่อนข้างมาก</v>
      </c>
      <c r="L27" s="24" t="str">
        <f t="shared" si="1"/>
        <v>ส่วนสูงตามเกณฑ์</v>
      </c>
      <c r="M27" s="24" t="str">
        <f t="shared" si="2"/>
        <v>เริ่มอ้วน</v>
      </c>
      <c r="N27" s="10" t="str">
        <f>[1]Profile!$B$2</f>
        <v>700101-1</v>
      </c>
      <c r="O27" s="11" t="e">
        <f>#REF!</f>
        <v>#REF!</v>
      </c>
      <c r="P27" s="1" t="str">
        <f t="shared" si="3"/>
        <v>1107</v>
      </c>
      <c r="Q27" s="1" t="str">
        <f t="shared" si="4"/>
        <v>1133</v>
      </c>
      <c r="R27" s="1">
        <f>ROUND(VLOOKUP($P27,[1]age!$A$2:$M$457,2,FALSE),1)</f>
        <v>29.6</v>
      </c>
      <c r="S27" s="1">
        <f>ROUND(VLOOKUP($P27,[1]age!$A$2:$M$457,3,FALSE),1)</f>
        <v>4.9000000000000004</v>
      </c>
      <c r="T27" s="1">
        <f>ROUND(VLOOKUP($P27,[1]age!$A$2:$M$457,4,FALSE),1)</f>
        <v>19.7</v>
      </c>
      <c r="U27" s="1">
        <f>ROUND(VLOOKUP($P27,[1]age!$A$2:$M$457,5,FALSE),1)</f>
        <v>21.4</v>
      </c>
      <c r="V27" s="1">
        <f>ROUND(VLOOKUP($P27,[1]age!$A$2:$M$457,6,FALSE),1)</f>
        <v>36.200000000000003</v>
      </c>
      <c r="W27" s="1">
        <f>ROUND(VLOOKUP($P27,[1]age!$A$2:$M$457,7,FALSE),1)</f>
        <v>39.5</v>
      </c>
      <c r="X27" s="1">
        <f>ROUND(VLOOKUP($P27,[1]age!$A$2:$M$457,8,FALSE),1)</f>
        <v>129.6</v>
      </c>
      <c r="Y27" s="1">
        <f>ROUND(VLOOKUP($P27,[1]age!$A$2:$M$457,9,FALSE),1)</f>
        <v>5.5</v>
      </c>
      <c r="Z27" s="1">
        <f>ROUND(VLOOKUP($P27,[1]age!$A$2:$M$457,10,FALSE),1)</f>
        <v>118.7</v>
      </c>
      <c r="AA27" s="1">
        <f>ROUND(VLOOKUP($P27,[1]age!$A$2:$M$457,11,FALSE),1)</f>
        <v>121.5</v>
      </c>
      <c r="AB27" s="1">
        <f>ROUND(VLOOKUP($P27,[1]age!$A$2:$M$457,12,FALSE),1)</f>
        <v>137.80000000000001</v>
      </c>
      <c r="AC27" s="1">
        <f>ROUND(VLOOKUP($P27,[1]age!$A$2:$M$457,13,FALSE),1)</f>
        <v>140.5</v>
      </c>
      <c r="AD27" s="1">
        <f>ROUND(VLOOKUP($Q27,[1]ht!$A$2:$H$253,2,FALSE),1)</f>
        <v>30.7</v>
      </c>
      <c r="AE27" s="1">
        <f>ROUND(VLOOKUP($Q27,[1]ht!$A$2:$H$253,3,FALSE),1)</f>
        <v>3.6</v>
      </c>
      <c r="AF27" s="1">
        <f>ROUND(VLOOKUP($Q27,[1]ht!$A$2:$H$253,4,FALSE),1)</f>
        <v>23.5</v>
      </c>
      <c r="AG27" s="1">
        <f>ROUND(VLOOKUP($Q27,[1]ht!$A$2:$H$253,5,FALSE),1)</f>
        <v>24.7</v>
      </c>
      <c r="AH27" s="1">
        <f>ROUND(VLOOKUP($Q27,[1]ht!$A$2:$H$253,6,FALSE),1)</f>
        <v>35.4</v>
      </c>
      <c r="AI27" s="1">
        <f>ROUND(VLOOKUP($Q27,[1]ht!$A$2:$H$253,7,FALSE),1)</f>
        <v>37.799999999999997</v>
      </c>
      <c r="AJ27" s="1">
        <f>ROUND(VLOOKUP($Q27,[1]ht!$A$2:$H$253,8,FALSE),1)</f>
        <v>42.5</v>
      </c>
    </row>
    <row r="28" spans="1:57" ht="23.25">
      <c r="A28" s="5">
        <v>23</v>
      </c>
      <c r="B28" s="64" t="s">
        <v>174</v>
      </c>
      <c r="C28" s="56" t="s">
        <v>123</v>
      </c>
      <c r="D28" s="7" t="s">
        <v>145</v>
      </c>
      <c r="E28" s="8" t="s">
        <v>26</v>
      </c>
      <c r="F28" s="12">
        <v>1</v>
      </c>
      <c r="G28" s="30">
        <f t="shared" si="5"/>
        <v>8</v>
      </c>
      <c r="H28" s="30">
        <f t="shared" si="6"/>
        <v>9</v>
      </c>
      <c r="I28" s="43">
        <v>27</v>
      </c>
      <c r="J28" s="43">
        <v>134</v>
      </c>
      <c r="K28" s="24" t="str">
        <f t="shared" si="0"/>
        <v>น้ำหนักตามเกณฑ์</v>
      </c>
      <c r="L28" s="24" t="str">
        <f t="shared" si="1"/>
        <v>ส่วนสูงตามเกณฑ์</v>
      </c>
      <c r="M28" s="24" t="str">
        <f t="shared" si="2"/>
        <v>สมส่วน</v>
      </c>
      <c r="N28" s="10" t="str">
        <f>[1]Profile!$B$2</f>
        <v>700101-1</v>
      </c>
      <c r="O28" s="11" t="e">
        <f>#REF!</f>
        <v>#REF!</v>
      </c>
      <c r="P28" s="1" t="str">
        <f t="shared" si="3"/>
        <v>1105</v>
      </c>
      <c r="Q28" s="1" t="str">
        <f t="shared" si="4"/>
        <v>1134</v>
      </c>
      <c r="R28" s="1">
        <f>ROUND(VLOOKUP($P28,[1]age!$A$2:$M$457,2,FALSE),1)</f>
        <v>29.1</v>
      </c>
      <c r="S28" s="1">
        <f>ROUND(VLOOKUP($P28,[1]age!$A$2:$M$457,3,FALSE),1)</f>
        <v>4.8</v>
      </c>
      <c r="T28" s="1">
        <f>ROUND(VLOOKUP($P28,[1]age!$A$2:$M$457,4,FALSE),1)</f>
        <v>19.399999999999999</v>
      </c>
      <c r="U28" s="1">
        <f>ROUND(VLOOKUP($P28,[1]age!$A$2:$M$457,5,FALSE),1)</f>
        <v>21</v>
      </c>
      <c r="V28" s="1">
        <f>ROUND(VLOOKUP($P28,[1]age!$A$2:$M$457,6,FALSE),1)</f>
        <v>35.5</v>
      </c>
      <c r="W28" s="1">
        <f>ROUND(VLOOKUP($P28,[1]age!$A$2:$M$457,7,FALSE),1)</f>
        <v>38.700000000000003</v>
      </c>
      <c r="X28" s="1">
        <f>ROUND(VLOOKUP($P28,[1]age!$A$2:$M$457,8,FALSE),1)</f>
        <v>128.80000000000001</v>
      </c>
      <c r="Y28" s="1">
        <f>ROUND(VLOOKUP($P28,[1]age!$A$2:$M$457,9,FALSE),1)</f>
        <v>5.4</v>
      </c>
      <c r="Z28" s="1">
        <f>ROUND(VLOOKUP($P28,[1]age!$A$2:$M$457,10,FALSE),1)</f>
        <v>117.9</v>
      </c>
      <c r="AA28" s="1">
        <f>ROUND(VLOOKUP($P28,[1]age!$A$2:$M$457,11,FALSE),1)</f>
        <v>120.7</v>
      </c>
      <c r="AB28" s="1">
        <f>ROUND(VLOOKUP($P28,[1]age!$A$2:$M$457,12,FALSE),1)</f>
        <v>137</v>
      </c>
      <c r="AC28" s="1">
        <f>ROUND(VLOOKUP($P28,[1]age!$A$2:$M$457,13,FALSE),1)</f>
        <v>139.69999999999999</v>
      </c>
      <c r="AD28" s="1">
        <f>ROUND(VLOOKUP($Q28,[1]ht!$A$2:$H$253,2,FALSE),1)</f>
        <v>31.3</v>
      </c>
      <c r="AE28" s="1">
        <f>ROUND(VLOOKUP($Q28,[1]ht!$A$2:$H$253,3,FALSE),1)</f>
        <v>3.7</v>
      </c>
      <c r="AF28" s="1">
        <f>ROUND(VLOOKUP($Q28,[1]ht!$A$2:$H$253,4,FALSE),1)</f>
        <v>23.9</v>
      </c>
      <c r="AG28" s="1">
        <f>ROUND(VLOOKUP($Q28,[1]ht!$A$2:$H$253,5,FALSE),1)</f>
        <v>25.2</v>
      </c>
      <c r="AH28" s="1">
        <f>ROUND(VLOOKUP($Q28,[1]ht!$A$2:$H$253,6,FALSE),1)</f>
        <v>36.200000000000003</v>
      </c>
      <c r="AI28" s="1">
        <f>ROUND(VLOOKUP($Q28,[1]ht!$A$2:$H$253,7,FALSE),1)</f>
        <v>38.700000000000003</v>
      </c>
      <c r="AJ28" s="1">
        <f>ROUND(VLOOKUP($Q28,[1]ht!$A$2:$H$253,8,FALSE),1)</f>
        <v>43.6</v>
      </c>
    </row>
    <row r="29" spans="1:57" ht="23.25">
      <c r="A29" s="5">
        <v>24</v>
      </c>
      <c r="B29" s="49" t="s">
        <v>175</v>
      </c>
      <c r="C29" s="56" t="s">
        <v>124</v>
      </c>
      <c r="D29" s="7" t="s">
        <v>146</v>
      </c>
      <c r="E29" s="8" t="s">
        <v>26</v>
      </c>
      <c r="F29" s="12">
        <v>1</v>
      </c>
      <c r="G29" s="30">
        <f t="shared" si="5"/>
        <v>9</v>
      </c>
      <c r="H29" s="30">
        <f t="shared" si="6"/>
        <v>0</v>
      </c>
      <c r="I29" s="43">
        <v>31</v>
      </c>
      <c r="J29" s="43">
        <v>130</v>
      </c>
      <c r="K29" s="24" t="str">
        <f t="shared" si="0"/>
        <v>น้ำหนักตามเกณฑ์</v>
      </c>
      <c r="L29" s="24" t="str">
        <f t="shared" si="1"/>
        <v>ส่วนสูงตามเกณฑ์</v>
      </c>
      <c r="M29" s="24" t="str">
        <f t="shared" si="2"/>
        <v>สมส่วน</v>
      </c>
      <c r="N29" s="10" t="str">
        <f>[1]Profile!$B$2</f>
        <v>700101-1</v>
      </c>
      <c r="O29" s="11" t="e">
        <f>#REF!</f>
        <v>#REF!</v>
      </c>
      <c r="P29" s="1" t="str">
        <f t="shared" si="3"/>
        <v>1108</v>
      </c>
      <c r="Q29" s="1" t="str">
        <f t="shared" si="4"/>
        <v>1130</v>
      </c>
      <c r="R29" s="1">
        <f>ROUND(VLOOKUP($P29,[1]age!$A$2:$M$457,2,FALSE),1)</f>
        <v>29.9</v>
      </c>
      <c r="S29" s="1">
        <f>ROUND(VLOOKUP($P29,[1]age!$A$2:$M$457,3,FALSE),1)</f>
        <v>5</v>
      </c>
      <c r="T29" s="1">
        <f>ROUND(VLOOKUP($P29,[1]age!$A$2:$M$457,4,FALSE),1)</f>
        <v>19.8</v>
      </c>
      <c r="U29" s="1">
        <f>ROUND(VLOOKUP($P29,[1]age!$A$2:$M$457,5,FALSE),1)</f>
        <v>21.5</v>
      </c>
      <c r="V29" s="1">
        <f>ROUND(VLOOKUP($P29,[1]age!$A$2:$M$457,6,FALSE),1)</f>
        <v>36.6</v>
      </c>
      <c r="W29" s="1">
        <f>ROUND(VLOOKUP($P29,[1]age!$A$2:$M$457,7,FALSE),1)</f>
        <v>39.9</v>
      </c>
      <c r="X29" s="1">
        <f>ROUND(VLOOKUP($P29,[1]age!$A$2:$M$457,8,FALSE),1)</f>
        <v>130</v>
      </c>
      <c r="Y29" s="1">
        <f>ROUND(VLOOKUP($P29,[1]age!$A$2:$M$457,9,FALSE),1)</f>
        <v>5.5</v>
      </c>
      <c r="Z29" s="1">
        <f>ROUND(VLOOKUP($P29,[1]age!$A$2:$M$457,10,FALSE),1)</f>
        <v>119</v>
      </c>
      <c r="AA29" s="1">
        <f>ROUND(VLOOKUP($P29,[1]age!$A$2:$M$457,11,FALSE),1)</f>
        <v>121.8</v>
      </c>
      <c r="AB29" s="1">
        <f>ROUND(VLOOKUP($P29,[1]age!$A$2:$M$457,12,FALSE),1)</f>
        <v>138.30000000000001</v>
      </c>
      <c r="AC29" s="1">
        <f>ROUND(VLOOKUP($P29,[1]age!$A$2:$M$457,13,FALSE),1)</f>
        <v>140.9</v>
      </c>
      <c r="AD29" s="1">
        <f>ROUND(VLOOKUP($Q29,[1]ht!$A$2:$H$253,2,FALSE),1)</f>
        <v>28.6</v>
      </c>
      <c r="AE29" s="1">
        <f>ROUND(VLOOKUP($Q29,[1]ht!$A$2:$H$253,3,FALSE),1)</f>
        <v>3.2</v>
      </c>
      <c r="AF29" s="1">
        <f>ROUND(VLOOKUP($Q29,[1]ht!$A$2:$H$253,4,FALSE),1)</f>
        <v>22.2</v>
      </c>
      <c r="AG29" s="1">
        <f>ROUND(VLOOKUP($Q29,[1]ht!$A$2:$H$253,5,FALSE),1)</f>
        <v>23.3</v>
      </c>
      <c r="AH29" s="1">
        <f>ROUND(VLOOKUP($Q29,[1]ht!$A$2:$H$253,6,FALSE),1)</f>
        <v>32.9</v>
      </c>
      <c r="AI29" s="1">
        <f>ROUND(VLOOKUP($Q29,[1]ht!$A$2:$H$253,7,FALSE),1)</f>
        <v>35</v>
      </c>
      <c r="AJ29" s="1">
        <f>ROUND(VLOOKUP($Q29,[1]ht!$A$2:$H$253,8,FALSE),1)</f>
        <v>39.200000000000003</v>
      </c>
    </row>
    <row r="30" spans="1:57" ht="23.25">
      <c r="A30" s="5">
        <v>25</v>
      </c>
      <c r="B30" s="64" t="s">
        <v>176</v>
      </c>
      <c r="C30" s="56" t="s">
        <v>125</v>
      </c>
      <c r="D30" s="7" t="s">
        <v>150</v>
      </c>
      <c r="E30" s="8" t="s">
        <v>26</v>
      </c>
      <c r="F30" s="12">
        <v>1</v>
      </c>
      <c r="G30" s="30">
        <f t="shared" si="5"/>
        <v>8</v>
      </c>
      <c r="H30" s="30">
        <f t="shared" si="6"/>
        <v>1</v>
      </c>
      <c r="I30" s="43">
        <v>26</v>
      </c>
      <c r="J30" s="43">
        <v>125</v>
      </c>
      <c r="K30" s="24" t="str">
        <f t="shared" si="0"/>
        <v>น้ำหนักตามเกณฑ์</v>
      </c>
      <c r="L30" s="24" t="str">
        <f t="shared" si="1"/>
        <v>ส่วนสูงตามเกณฑ์</v>
      </c>
      <c r="M30" s="24" t="str">
        <f t="shared" si="2"/>
        <v>สมส่วน</v>
      </c>
      <c r="N30" s="10" t="str">
        <f>[1]Profile!$B$2</f>
        <v>700101-1</v>
      </c>
      <c r="O30" s="11" t="e">
        <f>#REF!</f>
        <v>#REF!</v>
      </c>
      <c r="P30" s="1" t="str">
        <f t="shared" si="3"/>
        <v>197</v>
      </c>
      <c r="Q30" s="1" t="str">
        <f t="shared" si="4"/>
        <v>1125</v>
      </c>
      <c r="R30" s="1">
        <f>ROUND(VLOOKUP($P30,[1]age!$A$2:$M$457,2,FALSE),1)</f>
        <v>27.1</v>
      </c>
      <c r="S30" s="1">
        <f>ROUND(VLOOKUP($P30,[1]age!$A$2:$M$457,3,FALSE),1)</f>
        <v>4.2</v>
      </c>
      <c r="T30" s="1">
        <f>ROUND(VLOOKUP($P30,[1]age!$A$2:$M$457,4,FALSE),1)</f>
        <v>18.7</v>
      </c>
      <c r="U30" s="1">
        <f>ROUND(VLOOKUP($P30,[1]age!$A$2:$M$457,5,FALSE),1)</f>
        <v>20.100000000000001</v>
      </c>
      <c r="V30" s="1">
        <f>ROUND(VLOOKUP($P30,[1]age!$A$2:$M$457,6,FALSE),1)</f>
        <v>32.6</v>
      </c>
      <c r="W30" s="1">
        <f>ROUND(VLOOKUP($P30,[1]age!$A$2:$M$457,7,FALSE),1)</f>
        <v>35.4</v>
      </c>
      <c r="X30" s="1">
        <f>ROUND(VLOOKUP($P30,[1]age!$A$2:$M$457,8,FALSE),1)</f>
        <v>125.7</v>
      </c>
      <c r="Y30" s="1">
        <f>ROUND(VLOOKUP($P30,[1]age!$A$2:$M$457,9,FALSE),1)</f>
        <v>5.3</v>
      </c>
      <c r="Z30" s="1">
        <f>ROUND(VLOOKUP($P30,[1]age!$A$2:$M$457,10,FALSE),1)</f>
        <v>115.2</v>
      </c>
      <c r="AA30" s="1">
        <f>ROUND(VLOOKUP($P30,[1]age!$A$2:$M$457,11,FALSE),1)</f>
        <v>117.8</v>
      </c>
      <c r="AB30" s="1">
        <f>ROUND(VLOOKUP($P30,[1]age!$A$2:$M$457,12,FALSE),1)</f>
        <v>133.6</v>
      </c>
      <c r="AC30" s="1">
        <f>ROUND(VLOOKUP($P30,[1]age!$A$2:$M$457,13,FALSE),1)</f>
        <v>136.30000000000001</v>
      </c>
      <c r="AD30" s="1">
        <f>ROUND(VLOOKUP($Q30,[1]ht!$A$2:$H$253,2,FALSE),1)</f>
        <v>25.7</v>
      </c>
      <c r="AE30" s="1">
        <f>ROUND(VLOOKUP($Q30,[1]ht!$A$2:$H$253,3,FALSE),1)</f>
        <v>2.7</v>
      </c>
      <c r="AF30" s="1">
        <f>ROUND(VLOOKUP($Q30,[1]ht!$A$2:$H$253,4,FALSE),1)</f>
        <v>20.399999999999999</v>
      </c>
      <c r="AG30" s="1">
        <f>ROUND(VLOOKUP($Q30,[1]ht!$A$2:$H$253,5,FALSE),1)</f>
        <v>21.3</v>
      </c>
      <c r="AH30" s="1">
        <f>ROUND(VLOOKUP($Q30,[1]ht!$A$2:$H$253,6,FALSE),1)</f>
        <v>29.3</v>
      </c>
      <c r="AI30" s="1">
        <f>ROUND(VLOOKUP($Q30,[1]ht!$A$2:$H$253,7,FALSE),1)</f>
        <v>31</v>
      </c>
      <c r="AJ30" s="1">
        <f>ROUND(VLOOKUP($Q30,[1]ht!$A$2:$H$253,8,FALSE),1)</f>
        <v>34.5</v>
      </c>
    </row>
    <row r="31" spans="1:57">
      <c r="A31" s="5">
        <v>26</v>
      </c>
      <c r="B31" s="6"/>
      <c r="C31" s="6"/>
      <c r="D31" s="8"/>
      <c r="E31" s="8"/>
      <c r="F31" s="9"/>
      <c r="G31" s="30">
        <f t="shared" si="5"/>
        <v>0</v>
      </c>
      <c r="H31" s="30">
        <f t="shared" si="6"/>
        <v>0</v>
      </c>
      <c r="I31" s="9"/>
      <c r="J31" s="9"/>
      <c r="K31" s="24" t="str">
        <f t="shared" si="0"/>
        <v/>
      </c>
      <c r="L31" s="24" t="str">
        <f t="shared" si="1"/>
        <v/>
      </c>
      <c r="M31" s="24" t="str">
        <f t="shared" si="2"/>
        <v/>
      </c>
      <c r="N31" s="10" t="str">
        <f>[1]Profile!$B$2</f>
        <v>700101-1</v>
      </c>
      <c r="O31" s="11" t="e">
        <f>#REF!</f>
        <v>#REF!</v>
      </c>
      <c r="P31" s="1" t="str">
        <f t="shared" si="3"/>
        <v>0</v>
      </c>
      <c r="Q31" s="1" t="str">
        <f t="shared" si="4"/>
        <v>0</v>
      </c>
      <c r="R31" s="1" t="e">
        <f>ROUND(VLOOKUP($P31,[1]age!$A$2:$M$457,2,FALSE),1)</f>
        <v>#N/A</v>
      </c>
      <c r="S31" s="1" t="e">
        <f>ROUND(VLOOKUP($P31,[1]age!$A$2:$M$457,3,FALSE),1)</f>
        <v>#N/A</v>
      </c>
      <c r="T31" s="1" t="e">
        <f>ROUND(VLOOKUP($P31,[1]age!$A$2:$M$457,4,FALSE),1)</f>
        <v>#N/A</v>
      </c>
      <c r="U31" s="1" t="e">
        <f>ROUND(VLOOKUP($P31,[1]age!$A$2:$M$457,5,FALSE),1)</f>
        <v>#N/A</v>
      </c>
      <c r="V31" s="1" t="e">
        <f>ROUND(VLOOKUP($P31,[1]age!$A$2:$M$457,6,FALSE),1)</f>
        <v>#N/A</v>
      </c>
      <c r="W31" s="1" t="e">
        <f>ROUND(VLOOKUP($P31,[1]age!$A$2:$M$457,7,FALSE),1)</f>
        <v>#N/A</v>
      </c>
      <c r="X31" s="1" t="e">
        <f>ROUND(VLOOKUP($P31,[1]age!$A$2:$M$457,8,FALSE),1)</f>
        <v>#N/A</v>
      </c>
      <c r="Y31" s="1" t="e">
        <f>ROUND(VLOOKUP($P31,[1]age!$A$2:$M$457,9,FALSE),1)</f>
        <v>#N/A</v>
      </c>
      <c r="Z31" s="1" t="e">
        <f>ROUND(VLOOKUP($P31,[1]age!$A$2:$M$457,10,FALSE),1)</f>
        <v>#N/A</v>
      </c>
      <c r="AA31" s="1" t="e">
        <f>ROUND(VLOOKUP($P31,[1]age!$A$2:$M$457,11,FALSE),1)</f>
        <v>#N/A</v>
      </c>
      <c r="AB31" s="1" t="e">
        <f>ROUND(VLOOKUP($P31,[1]age!$A$2:$M$457,12,FALSE),1)</f>
        <v>#N/A</v>
      </c>
      <c r="AC31" s="1" t="e">
        <f>ROUND(VLOOKUP($P31,[1]age!$A$2:$M$457,13,FALSE),1)</f>
        <v>#N/A</v>
      </c>
      <c r="AD31" s="1" t="e">
        <f>ROUND(VLOOKUP($Q31,[1]ht!$A$2:$H$253,2,FALSE),1)</f>
        <v>#N/A</v>
      </c>
      <c r="AE31" s="1" t="e">
        <f>ROUND(VLOOKUP($Q31,[1]ht!$A$2:$H$253,3,FALSE),1)</f>
        <v>#N/A</v>
      </c>
      <c r="AF31" s="1" t="e">
        <f>ROUND(VLOOKUP($Q31,[1]ht!$A$2:$H$253,4,FALSE),1)</f>
        <v>#N/A</v>
      </c>
      <c r="AG31" s="1" t="e">
        <f>ROUND(VLOOKUP($Q31,[1]ht!$A$2:$H$253,5,FALSE),1)</f>
        <v>#N/A</v>
      </c>
      <c r="AH31" s="1" t="e">
        <f>ROUND(VLOOKUP($Q31,[1]ht!$A$2:$H$253,6,FALSE),1)</f>
        <v>#N/A</v>
      </c>
      <c r="AI31" s="1" t="e">
        <f>ROUND(VLOOKUP($Q31,[1]ht!$A$2:$H$253,7,FALSE),1)</f>
        <v>#N/A</v>
      </c>
      <c r="AJ31" s="1" t="e">
        <f>ROUND(VLOOKUP($Q31,[1]ht!$A$2:$H$253,8,FALSE),1)</f>
        <v>#N/A</v>
      </c>
    </row>
    <row r="32" spans="1:57">
      <c r="A32" s="5">
        <v>27</v>
      </c>
      <c r="B32" s="6"/>
      <c r="C32" s="6"/>
      <c r="D32" s="8"/>
      <c r="E32" s="8"/>
      <c r="F32" s="9"/>
      <c r="G32" s="30">
        <f t="shared" si="5"/>
        <v>0</v>
      </c>
      <c r="H32" s="30">
        <f t="shared" si="6"/>
        <v>0</v>
      </c>
      <c r="I32" s="9"/>
      <c r="J32" s="9"/>
      <c r="K32" s="24" t="str">
        <f t="shared" si="0"/>
        <v/>
      </c>
      <c r="L32" s="24" t="str">
        <f t="shared" si="1"/>
        <v/>
      </c>
      <c r="M32" s="24" t="str">
        <f t="shared" si="2"/>
        <v/>
      </c>
      <c r="N32" s="10" t="str">
        <f>[1]Profile!$B$2</f>
        <v>700101-1</v>
      </c>
      <c r="O32" s="11" t="e">
        <f>#REF!</f>
        <v>#REF!</v>
      </c>
      <c r="P32" s="1" t="str">
        <f t="shared" si="3"/>
        <v>0</v>
      </c>
      <c r="Q32" s="1" t="str">
        <f t="shared" si="4"/>
        <v>0</v>
      </c>
      <c r="R32" s="1" t="e">
        <f>ROUND(VLOOKUP($P32,[1]age!$A$2:$M$457,2,FALSE),1)</f>
        <v>#N/A</v>
      </c>
      <c r="S32" s="1" t="e">
        <f>ROUND(VLOOKUP($P32,[1]age!$A$2:$M$457,3,FALSE),1)</f>
        <v>#N/A</v>
      </c>
      <c r="T32" s="1" t="e">
        <f>ROUND(VLOOKUP($P32,[1]age!$A$2:$M$457,4,FALSE),1)</f>
        <v>#N/A</v>
      </c>
      <c r="U32" s="1" t="e">
        <f>ROUND(VLOOKUP($P32,[1]age!$A$2:$M$457,5,FALSE),1)</f>
        <v>#N/A</v>
      </c>
      <c r="V32" s="1" t="e">
        <f>ROUND(VLOOKUP($P32,[1]age!$A$2:$M$457,6,FALSE),1)</f>
        <v>#N/A</v>
      </c>
      <c r="W32" s="1" t="e">
        <f>ROUND(VLOOKUP($P32,[1]age!$A$2:$M$457,7,FALSE),1)</f>
        <v>#N/A</v>
      </c>
      <c r="X32" s="1" t="e">
        <f>ROUND(VLOOKUP($P32,[1]age!$A$2:$M$457,8,FALSE),1)</f>
        <v>#N/A</v>
      </c>
      <c r="Y32" s="1" t="e">
        <f>ROUND(VLOOKUP($P32,[1]age!$A$2:$M$457,9,FALSE),1)</f>
        <v>#N/A</v>
      </c>
      <c r="Z32" s="1" t="e">
        <f>ROUND(VLOOKUP($P32,[1]age!$A$2:$M$457,10,FALSE),1)</f>
        <v>#N/A</v>
      </c>
      <c r="AA32" s="1" t="e">
        <f>ROUND(VLOOKUP($P32,[1]age!$A$2:$M$457,11,FALSE),1)</f>
        <v>#N/A</v>
      </c>
      <c r="AB32" s="1" t="e">
        <f>ROUND(VLOOKUP($P32,[1]age!$A$2:$M$457,12,FALSE),1)</f>
        <v>#N/A</v>
      </c>
      <c r="AC32" s="1" t="e">
        <f>ROUND(VLOOKUP($P32,[1]age!$A$2:$M$457,13,FALSE),1)</f>
        <v>#N/A</v>
      </c>
      <c r="AD32" s="1" t="e">
        <f>ROUND(VLOOKUP($Q32,[1]ht!$A$2:$H$253,2,FALSE),1)</f>
        <v>#N/A</v>
      </c>
      <c r="AE32" s="1" t="e">
        <f>ROUND(VLOOKUP($Q32,[1]ht!$A$2:$H$253,3,FALSE),1)</f>
        <v>#N/A</v>
      </c>
      <c r="AF32" s="1" t="e">
        <f>ROUND(VLOOKUP($Q32,[1]ht!$A$2:$H$253,4,FALSE),1)</f>
        <v>#N/A</v>
      </c>
      <c r="AG32" s="1" t="e">
        <f>ROUND(VLOOKUP($Q32,[1]ht!$A$2:$H$253,5,FALSE),1)</f>
        <v>#N/A</v>
      </c>
      <c r="AH32" s="1" t="e">
        <f>ROUND(VLOOKUP($Q32,[1]ht!$A$2:$H$253,6,FALSE),1)</f>
        <v>#N/A</v>
      </c>
      <c r="AI32" s="1" t="e">
        <f>ROUND(VLOOKUP($Q32,[1]ht!$A$2:$H$253,7,FALSE),1)</f>
        <v>#N/A</v>
      </c>
      <c r="AJ32" s="1" t="e">
        <f>ROUND(VLOOKUP($Q32,[1]ht!$A$2:$H$253,8,FALSE),1)</f>
        <v>#N/A</v>
      </c>
    </row>
    <row r="33" spans="1:36">
      <c r="A33" s="5">
        <v>28</v>
      </c>
      <c r="B33" s="6"/>
      <c r="C33" s="6"/>
      <c r="D33" s="8"/>
      <c r="E33" s="12"/>
      <c r="F33" s="9"/>
      <c r="G33" s="31"/>
      <c r="H33" s="31"/>
      <c r="I33" s="9"/>
      <c r="J33" s="9"/>
      <c r="K33" s="24" t="str">
        <f t="shared" si="0"/>
        <v/>
      </c>
      <c r="L33" s="24" t="str">
        <f t="shared" si="1"/>
        <v/>
      </c>
      <c r="M33" s="24" t="str">
        <f t="shared" si="2"/>
        <v/>
      </c>
      <c r="N33" s="10" t="str">
        <f>[1]Profile!$B$2</f>
        <v>700101-1</v>
      </c>
      <c r="O33" s="11" t="e">
        <f>#REF!</f>
        <v>#REF!</v>
      </c>
      <c r="P33" s="1" t="str">
        <f t="shared" si="3"/>
        <v>0</v>
      </c>
      <c r="Q33" s="1" t="str">
        <f t="shared" si="4"/>
        <v>0</v>
      </c>
      <c r="R33" s="1" t="e">
        <f>ROUND(VLOOKUP($P33,[1]age!$A$2:$M$457,2,FALSE),1)</f>
        <v>#N/A</v>
      </c>
      <c r="S33" s="1" t="e">
        <f>ROUND(VLOOKUP($P33,[1]age!$A$2:$M$457,3,FALSE),1)</f>
        <v>#N/A</v>
      </c>
      <c r="T33" s="1" t="e">
        <f>ROUND(VLOOKUP($P33,[1]age!$A$2:$M$457,4,FALSE),1)</f>
        <v>#N/A</v>
      </c>
      <c r="U33" s="1" t="e">
        <f>ROUND(VLOOKUP($P33,[1]age!$A$2:$M$457,5,FALSE),1)</f>
        <v>#N/A</v>
      </c>
      <c r="V33" s="1" t="e">
        <f>ROUND(VLOOKUP($P33,[1]age!$A$2:$M$457,6,FALSE),1)</f>
        <v>#N/A</v>
      </c>
      <c r="W33" s="1" t="e">
        <f>ROUND(VLOOKUP($P33,[1]age!$A$2:$M$457,7,FALSE),1)</f>
        <v>#N/A</v>
      </c>
      <c r="X33" s="1" t="e">
        <f>ROUND(VLOOKUP($P33,[1]age!$A$2:$M$457,8,FALSE),1)</f>
        <v>#N/A</v>
      </c>
      <c r="Y33" s="1" t="e">
        <f>ROUND(VLOOKUP($P33,[1]age!$A$2:$M$457,9,FALSE),1)</f>
        <v>#N/A</v>
      </c>
      <c r="Z33" s="1" t="e">
        <f>ROUND(VLOOKUP($P33,[1]age!$A$2:$M$457,10,FALSE),1)</f>
        <v>#N/A</v>
      </c>
      <c r="AA33" s="1" t="e">
        <f>ROUND(VLOOKUP($P33,[1]age!$A$2:$M$457,11,FALSE),1)</f>
        <v>#N/A</v>
      </c>
      <c r="AB33" s="1" t="e">
        <f>ROUND(VLOOKUP($P33,[1]age!$A$2:$M$457,12,FALSE),1)</f>
        <v>#N/A</v>
      </c>
      <c r="AC33" s="1" t="e">
        <f>ROUND(VLOOKUP($P33,[1]age!$A$2:$M$457,13,FALSE),1)</f>
        <v>#N/A</v>
      </c>
      <c r="AD33" s="1" t="e">
        <f>ROUND(VLOOKUP($Q33,[1]ht!$A$2:$H$253,2,FALSE),1)</f>
        <v>#N/A</v>
      </c>
      <c r="AE33" s="1" t="e">
        <f>ROUND(VLOOKUP($Q33,[1]ht!$A$2:$H$253,3,FALSE),1)</f>
        <v>#N/A</v>
      </c>
      <c r="AF33" s="1" t="e">
        <f>ROUND(VLOOKUP($Q33,[1]ht!$A$2:$H$253,4,FALSE),1)</f>
        <v>#N/A</v>
      </c>
      <c r="AG33" s="1" t="e">
        <f>ROUND(VLOOKUP($Q33,[1]ht!$A$2:$H$253,5,FALSE),1)</f>
        <v>#N/A</v>
      </c>
      <c r="AH33" s="1" t="e">
        <f>ROUND(VLOOKUP($Q33,[1]ht!$A$2:$H$253,6,FALSE),1)</f>
        <v>#N/A</v>
      </c>
      <c r="AI33" s="1" t="e">
        <f>ROUND(VLOOKUP($Q33,[1]ht!$A$2:$H$253,7,FALSE),1)</f>
        <v>#N/A</v>
      </c>
      <c r="AJ33" s="1" t="e">
        <f>ROUND(VLOOKUP($Q33,[1]ht!$A$2:$H$253,8,FALSE),1)</f>
        <v>#N/A</v>
      </c>
    </row>
    <row r="34" spans="1:36">
      <c r="A34" s="5">
        <v>29</v>
      </c>
      <c r="B34" s="6"/>
      <c r="C34" s="6"/>
      <c r="D34" s="8"/>
      <c r="E34" s="12"/>
      <c r="F34" s="9"/>
      <c r="G34" s="31"/>
      <c r="H34" s="31"/>
      <c r="I34" s="9"/>
      <c r="J34" s="9"/>
      <c r="K34" s="24" t="str">
        <f t="shared" si="0"/>
        <v/>
      </c>
      <c r="L34" s="24" t="str">
        <f t="shared" si="1"/>
        <v/>
      </c>
      <c r="M34" s="24" t="str">
        <f t="shared" si="2"/>
        <v/>
      </c>
      <c r="N34" s="10" t="str">
        <f>[1]Profile!$B$2</f>
        <v>700101-1</v>
      </c>
      <c r="O34" s="11" t="e">
        <f>#REF!</f>
        <v>#REF!</v>
      </c>
      <c r="P34" s="1" t="str">
        <f t="shared" si="3"/>
        <v>0</v>
      </c>
      <c r="Q34" s="1" t="str">
        <f t="shared" si="4"/>
        <v>0</v>
      </c>
      <c r="R34" s="1" t="e">
        <f>ROUND(VLOOKUP($P34,[1]age!$A$2:$M$457,2,FALSE),1)</f>
        <v>#N/A</v>
      </c>
      <c r="S34" s="1" t="e">
        <f>ROUND(VLOOKUP($P34,[1]age!$A$2:$M$457,3,FALSE),1)</f>
        <v>#N/A</v>
      </c>
      <c r="T34" s="1" t="e">
        <f>ROUND(VLOOKUP($P34,[1]age!$A$2:$M$457,4,FALSE),1)</f>
        <v>#N/A</v>
      </c>
      <c r="U34" s="1" t="e">
        <f>ROUND(VLOOKUP($P34,[1]age!$A$2:$M$457,5,FALSE),1)</f>
        <v>#N/A</v>
      </c>
      <c r="V34" s="1" t="e">
        <f>ROUND(VLOOKUP($P34,[1]age!$A$2:$M$457,6,FALSE),1)</f>
        <v>#N/A</v>
      </c>
      <c r="W34" s="1" t="e">
        <f>ROUND(VLOOKUP($P34,[1]age!$A$2:$M$457,7,FALSE),1)</f>
        <v>#N/A</v>
      </c>
      <c r="X34" s="1" t="e">
        <f>ROUND(VLOOKUP($P34,[1]age!$A$2:$M$457,8,FALSE),1)</f>
        <v>#N/A</v>
      </c>
      <c r="Y34" s="1" t="e">
        <f>ROUND(VLOOKUP($P34,[1]age!$A$2:$M$457,9,FALSE),1)</f>
        <v>#N/A</v>
      </c>
      <c r="Z34" s="1" t="e">
        <f>ROUND(VLOOKUP($P34,[1]age!$A$2:$M$457,10,FALSE),1)</f>
        <v>#N/A</v>
      </c>
      <c r="AA34" s="1" t="e">
        <f>ROUND(VLOOKUP($P34,[1]age!$A$2:$M$457,11,FALSE),1)</f>
        <v>#N/A</v>
      </c>
      <c r="AB34" s="1" t="e">
        <f>ROUND(VLOOKUP($P34,[1]age!$A$2:$M$457,12,FALSE),1)</f>
        <v>#N/A</v>
      </c>
      <c r="AC34" s="1" t="e">
        <f>ROUND(VLOOKUP($P34,[1]age!$A$2:$M$457,13,FALSE),1)</f>
        <v>#N/A</v>
      </c>
      <c r="AD34" s="1" t="e">
        <f>ROUND(VLOOKUP($Q34,[1]ht!$A$2:$H$253,2,FALSE),1)</f>
        <v>#N/A</v>
      </c>
      <c r="AE34" s="1" t="e">
        <f>ROUND(VLOOKUP($Q34,[1]ht!$A$2:$H$253,3,FALSE),1)</f>
        <v>#N/A</v>
      </c>
      <c r="AF34" s="1" t="e">
        <f>ROUND(VLOOKUP($Q34,[1]ht!$A$2:$H$253,4,FALSE),1)</f>
        <v>#N/A</v>
      </c>
      <c r="AG34" s="1" t="e">
        <f>ROUND(VLOOKUP($Q34,[1]ht!$A$2:$H$253,5,FALSE),1)</f>
        <v>#N/A</v>
      </c>
      <c r="AH34" s="1" t="e">
        <f>ROUND(VLOOKUP($Q34,[1]ht!$A$2:$H$253,6,FALSE),1)</f>
        <v>#N/A</v>
      </c>
      <c r="AI34" s="1" t="e">
        <f>ROUND(VLOOKUP($Q34,[1]ht!$A$2:$H$253,7,FALSE),1)</f>
        <v>#N/A</v>
      </c>
      <c r="AJ34" s="1" t="e">
        <f>ROUND(VLOOKUP($Q34,[1]ht!$A$2:$H$253,8,FALSE),1)</f>
        <v>#N/A</v>
      </c>
    </row>
    <row r="35" spans="1:36">
      <c r="A35" s="5">
        <v>30</v>
      </c>
      <c r="B35" s="6"/>
      <c r="C35" s="6"/>
      <c r="D35" s="8"/>
      <c r="E35" s="12"/>
      <c r="F35" s="9"/>
      <c r="G35" s="31"/>
      <c r="H35" s="31"/>
      <c r="I35" s="9"/>
      <c r="J35" s="9"/>
      <c r="K35" s="24" t="str">
        <f t="shared" si="0"/>
        <v/>
      </c>
      <c r="L35" s="24" t="str">
        <f t="shared" si="1"/>
        <v/>
      </c>
      <c r="M35" s="24" t="str">
        <f t="shared" si="2"/>
        <v/>
      </c>
      <c r="N35" s="10" t="str">
        <f>[1]Profile!$B$2</f>
        <v>700101-1</v>
      </c>
      <c r="O35" s="11" t="e">
        <f>#REF!</f>
        <v>#REF!</v>
      </c>
      <c r="P35" s="1" t="str">
        <f t="shared" si="3"/>
        <v>0</v>
      </c>
      <c r="Q35" s="1" t="str">
        <f t="shared" si="4"/>
        <v>0</v>
      </c>
      <c r="R35" s="1" t="e">
        <f>ROUND(VLOOKUP($P35,[1]age!$A$2:$M$457,2,FALSE),1)</f>
        <v>#N/A</v>
      </c>
      <c r="S35" s="1" t="e">
        <f>ROUND(VLOOKUP($P35,[1]age!$A$2:$M$457,3,FALSE),1)</f>
        <v>#N/A</v>
      </c>
      <c r="T35" s="1" t="e">
        <f>ROUND(VLOOKUP($P35,[1]age!$A$2:$M$457,4,FALSE),1)</f>
        <v>#N/A</v>
      </c>
      <c r="U35" s="1" t="e">
        <f>ROUND(VLOOKUP($P35,[1]age!$A$2:$M$457,5,FALSE),1)</f>
        <v>#N/A</v>
      </c>
      <c r="V35" s="1" t="e">
        <f>ROUND(VLOOKUP($P35,[1]age!$A$2:$M$457,6,FALSE),1)</f>
        <v>#N/A</v>
      </c>
      <c r="W35" s="1" t="e">
        <f>ROUND(VLOOKUP($P35,[1]age!$A$2:$M$457,7,FALSE),1)</f>
        <v>#N/A</v>
      </c>
      <c r="X35" s="1" t="e">
        <f>ROUND(VLOOKUP($P35,[1]age!$A$2:$M$457,8,FALSE),1)</f>
        <v>#N/A</v>
      </c>
      <c r="Y35" s="1" t="e">
        <f>ROUND(VLOOKUP($P35,[1]age!$A$2:$M$457,9,FALSE),1)</f>
        <v>#N/A</v>
      </c>
      <c r="Z35" s="1" t="e">
        <f>ROUND(VLOOKUP($P35,[1]age!$A$2:$M$457,10,FALSE),1)</f>
        <v>#N/A</v>
      </c>
      <c r="AA35" s="1" t="e">
        <f>ROUND(VLOOKUP($P35,[1]age!$A$2:$M$457,11,FALSE),1)</f>
        <v>#N/A</v>
      </c>
      <c r="AB35" s="1" t="e">
        <f>ROUND(VLOOKUP($P35,[1]age!$A$2:$M$457,12,FALSE),1)</f>
        <v>#N/A</v>
      </c>
      <c r="AC35" s="1" t="e">
        <f>ROUND(VLOOKUP($P35,[1]age!$A$2:$M$457,13,FALSE),1)</f>
        <v>#N/A</v>
      </c>
      <c r="AD35" s="1" t="e">
        <f>ROUND(VLOOKUP($Q35,[1]ht!$A$2:$H$253,2,FALSE),1)</f>
        <v>#N/A</v>
      </c>
      <c r="AE35" s="1" t="e">
        <f>ROUND(VLOOKUP($Q35,[1]ht!$A$2:$H$253,3,FALSE),1)</f>
        <v>#N/A</v>
      </c>
      <c r="AF35" s="1" t="e">
        <f>ROUND(VLOOKUP($Q35,[1]ht!$A$2:$H$253,4,FALSE),1)</f>
        <v>#N/A</v>
      </c>
      <c r="AG35" s="1" t="e">
        <f>ROUND(VLOOKUP($Q35,[1]ht!$A$2:$H$253,5,FALSE),1)</f>
        <v>#N/A</v>
      </c>
      <c r="AH35" s="1" t="e">
        <f>ROUND(VLOOKUP($Q35,[1]ht!$A$2:$H$253,6,FALSE),1)</f>
        <v>#N/A</v>
      </c>
      <c r="AI35" s="1" t="e">
        <f>ROUND(VLOOKUP($Q35,[1]ht!$A$2:$H$253,7,FALSE),1)</f>
        <v>#N/A</v>
      </c>
      <c r="AJ35" s="1" t="e">
        <f>ROUND(VLOOKUP($Q35,[1]ht!$A$2:$H$253,8,FALSE),1)</f>
        <v>#N/A</v>
      </c>
    </row>
    <row r="36" spans="1:36">
      <c r="A36" s="5">
        <v>31</v>
      </c>
      <c r="B36" s="6"/>
      <c r="C36" s="6"/>
      <c r="D36" s="8"/>
      <c r="E36" s="12"/>
      <c r="F36" s="9"/>
      <c r="G36" s="31"/>
      <c r="H36" s="31"/>
      <c r="I36" s="9"/>
      <c r="J36" s="9"/>
      <c r="K36" s="24" t="str">
        <f t="shared" si="0"/>
        <v/>
      </c>
      <c r="L36" s="24" t="str">
        <f t="shared" si="1"/>
        <v/>
      </c>
      <c r="M36" s="24" t="str">
        <f t="shared" si="2"/>
        <v/>
      </c>
      <c r="N36" s="10" t="str">
        <f>[1]Profile!$B$2</f>
        <v>700101-1</v>
      </c>
      <c r="O36" s="11" t="e">
        <f>#REF!</f>
        <v>#REF!</v>
      </c>
      <c r="P36" s="1" t="str">
        <f t="shared" si="3"/>
        <v>0</v>
      </c>
      <c r="Q36" s="1" t="str">
        <f t="shared" si="4"/>
        <v>0</v>
      </c>
      <c r="R36" s="1" t="e">
        <f>ROUND(VLOOKUP($P36,[1]age!$A$2:$M$457,2,FALSE),1)</f>
        <v>#N/A</v>
      </c>
      <c r="S36" s="1" t="e">
        <f>ROUND(VLOOKUP($P36,[1]age!$A$2:$M$457,3,FALSE),1)</f>
        <v>#N/A</v>
      </c>
      <c r="T36" s="1" t="e">
        <f>ROUND(VLOOKUP($P36,[1]age!$A$2:$M$457,4,FALSE),1)</f>
        <v>#N/A</v>
      </c>
      <c r="U36" s="1" t="e">
        <f>ROUND(VLOOKUP($P36,[1]age!$A$2:$M$457,5,FALSE),1)</f>
        <v>#N/A</v>
      </c>
      <c r="V36" s="1" t="e">
        <f>ROUND(VLOOKUP($P36,[1]age!$A$2:$M$457,6,FALSE),1)</f>
        <v>#N/A</v>
      </c>
      <c r="W36" s="1" t="e">
        <f>ROUND(VLOOKUP($P36,[1]age!$A$2:$M$457,7,FALSE),1)</f>
        <v>#N/A</v>
      </c>
      <c r="X36" s="1" t="e">
        <f>ROUND(VLOOKUP($P36,[1]age!$A$2:$M$457,8,FALSE),1)</f>
        <v>#N/A</v>
      </c>
      <c r="Y36" s="1" t="e">
        <f>ROUND(VLOOKUP($P36,[1]age!$A$2:$M$457,9,FALSE),1)</f>
        <v>#N/A</v>
      </c>
      <c r="Z36" s="1" t="e">
        <f>ROUND(VLOOKUP($P36,[1]age!$A$2:$M$457,10,FALSE),1)</f>
        <v>#N/A</v>
      </c>
      <c r="AA36" s="1" t="e">
        <f>ROUND(VLOOKUP($P36,[1]age!$A$2:$M$457,11,FALSE),1)</f>
        <v>#N/A</v>
      </c>
      <c r="AB36" s="1" t="e">
        <f>ROUND(VLOOKUP($P36,[1]age!$A$2:$M$457,12,FALSE),1)</f>
        <v>#N/A</v>
      </c>
      <c r="AC36" s="1" t="e">
        <f>ROUND(VLOOKUP($P36,[1]age!$A$2:$M$457,13,FALSE),1)</f>
        <v>#N/A</v>
      </c>
      <c r="AD36" s="1" t="e">
        <f>ROUND(VLOOKUP($Q36,[1]ht!$A$2:$H$253,2,FALSE),1)</f>
        <v>#N/A</v>
      </c>
      <c r="AE36" s="1" t="e">
        <f>ROUND(VLOOKUP($Q36,[1]ht!$A$2:$H$253,3,FALSE),1)</f>
        <v>#N/A</v>
      </c>
      <c r="AF36" s="1" t="e">
        <f>ROUND(VLOOKUP($Q36,[1]ht!$A$2:$H$253,4,FALSE),1)</f>
        <v>#N/A</v>
      </c>
      <c r="AG36" s="1" t="e">
        <f>ROUND(VLOOKUP($Q36,[1]ht!$A$2:$H$253,5,FALSE),1)</f>
        <v>#N/A</v>
      </c>
      <c r="AH36" s="1" t="e">
        <f>ROUND(VLOOKUP($Q36,[1]ht!$A$2:$H$253,6,FALSE),1)</f>
        <v>#N/A</v>
      </c>
      <c r="AI36" s="1" t="e">
        <f>ROUND(VLOOKUP($Q36,[1]ht!$A$2:$H$253,7,FALSE),1)</f>
        <v>#N/A</v>
      </c>
      <c r="AJ36" s="1" t="e">
        <f>ROUND(VLOOKUP($Q36,[1]ht!$A$2:$H$253,8,FALSE),1)</f>
        <v>#N/A</v>
      </c>
    </row>
    <row r="37" spans="1:36">
      <c r="A37" s="5">
        <v>32</v>
      </c>
      <c r="B37" s="6"/>
      <c r="C37" s="6"/>
      <c r="D37" s="8"/>
      <c r="E37" s="12"/>
      <c r="F37" s="9"/>
      <c r="G37" s="31"/>
      <c r="H37" s="31"/>
      <c r="I37" s="9"/>
      <c r="J37" s="9"/>
      <c r="K37" s="24" t="str">
        <f t="shared" si="0"/>
        <v/>
      </c>
      <c r="L37" s="24" t="str">
        <f t="shared" si="1"/>
        <v/>
      </c>
      <c r="M37" s="24" t="str">
        <f t="shared" si="2"/>
        <v/>
      </c>
      <c r="N37" s="10" t="str">
        <f>[1]Profile!$B$2</f>
        <v>700101-1</v>
      </c>
      <c r="O37" s="11" t="e">
        <f>#REF!</f>
        <v>#REF!</v>
      </c>
      <c r="P37" s="1" t="str">
        <f t="shared" si="3"/>
        <v>0</v>
      </c>
      <c r="Q37" s="1" t="str">
        <f t="shared" si="4"/>
        <v>0</v>
      </c>
      <c r="R37" s="1" t="e">
        <f>ROUND(VLOOKUP($P37,[1]age!$A$2:$M$457,2,FALSE),1)</f>
        <v>#N/A</v>
      </c>
      <c r="S37" s="1" t="e">
        <f>ROUND(VLOOKUP($P37,[1]age!$A$2:$M$457,3,FALSE),1)</f>
        <v>#N/A</v>
      </c>
      <c r="T37" s="1" t="e">
        <f>ROUND(VLOOKUP($P37,[1]age!$A$2:$M$457,4,FALSE),1)</f>
        <v>#N/A</v>
      </c>
      <c r="U37" s="1" t="e">
        <f>ROUND(VLOOKUP($P37,[1]age!$A$2:$M$457,5,FALSE),1)</f>
        <v>#N/A</v>
      </c>
      <c r="V37" s="1" t="e">
        <f>ROUND(VLOOKUP($P37,[1]age!$A$2:$M$457,6,FALSE),1)</f>
        <v>#N/A</v>
      </c>
      <c r="W37" s="1" t="e">
        <f>ROUND(VLOOKUP($P37,[1]age!$A$2:$M$457,7,FALSE),1)</f>
        <v>#N/A</v>
      </c>
      <c r="X37" s="1" t="e">
        <f>ROUND(VLOOKUP($P37,[1]age!$A$2:$M$457,8,FALSE),1)</f>
        <v>#N/A</v>
      </c>
      <c r="Y37" s="1" t="e">
        <f>ROUND(VLOOKUP($P37,[1]age!$A$2:$M$457,9,FALSE),1)</f>
        <v>#N/A</v>
      </c>
      <c r="Z37" s="1" t="e">
        <f>ROUND(VLOOKUP($P37,[1]age!$A$2:$M$457,10,FALSE),1)</f>
        <v>#N/A</v>
      </c>
      <c r="AA37" s="1" t="e">
        <f>ROUND(VLOOKUP($P37,[1]age!$A$2:$M$457,11,FALSE),1)</f>
        <v>#N/A</v>
      </c>
      <c r="AB37" s="1" t="e">
        <f>ROUND(VLOOKUP($P37,[1]age!$A$2:$M$457,12,FALSE),1)</f>
        <v>#N/A</v>
      </c>
      <c r="AC37" s="1" t="e">
        <f>ROUND(VLOOKUP($P37,[1]age!$A$2:$M$457,13,FALSE),1)</f>
        <v>#N/A</v>
      </c>
      <c r="AD37" s="1" t="e">
        <f>ROUND(VLOOKUP($Q37,[1]ht!$A$2:$H$253,2,FALSE),1)</f>
        <v>#N/A</v>
      </c>
      <c r="AE37" s="1" t="e">
        <f>ROUND(VLOOKUP($Q37,[1]ht!$A$2:$H$253,3,FALSE),1)</f>
        <v>#N/A</v>
      </c>
      <c r="AF37" s="1" t="e">
        <f>ROUND(VLOOKUP($Q37,[1]ht!$A$2:$H$253,4,FALSE),1)</f>
        <v>#N/A</v>
      </c>
      <c r="AG37" s="1" t="e">
        <f>ROUND(VLOOKUP($Q37,[1]ht!$A$2:$H$253,5,FALSE),1)</f>
        <v>#N/A</v>
      </c>
      <c r="AH37" s="1" t="e">
        <f>ROUND(VLOOKUP($Q37,[1]ht!$A$2:$H$253,6,FALSE),1)</f>
        <v>#N/A</v>
      </c>
      <c r="AI37" s="1" t="e">
        <f>ROUND(VLOOKUP($Q37,[1]ht!$A$2:$H$253,7,FALSE),1)</f>
        <v>#N/A</v>
      </c>
      <c r="AJ37" s="1" t="e">
        <f>ROUND(VLOOKUP($Q37,[1]ht!$A$2:$H$253,8,FALSE),1)</f>
        <v>#N/A</v>
      </c>
    </row>
    <row r="38" spans="1:36">
      <c r="A38" s="5">
        <v>33</v>
      </c>
      <c r="B38" s="6"/>
      <c r="C38" s="6"/>
      <c r="D38" s="8"/>
      <c r="E38" s="12"/>
      <c r="F38" s="9"/>
      <c r="G38" s="31"/>
      <c r="H38" s="31"/>
      <c r="I38" s="9"/>
      <c r="J38" s="9"/>
      <c r="K38" s="24" t="str">
        <f t="shared" si="0"/>
        <v/>
      </c>
      <c r="L38" s="24" t="str">
        <f t="shared" si="1"/>
        <v/>
      </c>
      <c r="M38" s="24" t="str">
        <f t="shared" si="2"/>
        <v/>
      </c>
      <c r="N38" s="10" t="str">
        <f>[1]Profile!$B$2</f>
        <v>700101-1</v>
      </c>
      <c r="O38" s="11" t="e">
        <f>#REF!</f>
        <v>#REF!</v>
      </c>
      <c r="P38" s="1" t="str">
        <f t="shared" si="3"/>
        <v>0</v>
      </c>
      <c r="Q38" s="1" t="str">
        <f t="shared" si="4"/>
        <v>0</v>
      </c>
      <c r="R38" s="1" t="e">
        <f>ROUND(VLOOKUP($P38,[1]age!$A$2:$M$457,2,FALSE),1)</f>
        <v>#N/A</v>
      </c>
      <c r="S38" s="1" t="e">
        <f>ROUND(VLOOKUP($P38,[1]age!$A$2:$M$457,3,FALSE),1)</f>
        <v>#N/A</v>
      </c>
      <c r="T38" s="1" t="e">
        <f>ROUND(VLOOKUP($P38,[1]age!$A$2:$M$457,4,FALSE),1)</f>
        <v>#N/A</v>
      </c>
      <c r="U38" s="1" t="e">
        <f>ROUND(VLOOKUP($P38,[1]age!$A$2:$M$457,5,FALSE),1)</f>
        <v>#N/A</v>
      </c>
      <c r="V38" s="1" t="e">
        <f>ROUND(VLOOKUP($P38,[1]age!$A$2:$M$457,6,FALSE),1)</f>
        <v>#N/A</v>
      </c>
      <c r="W38" s="1" t="e">
        <f>ROUND(VLOOKUP($P38,[1]age!$A$2:$M$457,7,FALSE),1)</f>
        <v>#N/A</v>
      </c>
      <c r="X38" s="1" t="e">
        <f>ROUND(VLOOKUP($P38,[1]age!$A$2:$M$457,8,FALSE),1)</f>
        <v>#N/A</v>
      </c>
      <c r="Y38" s="1" t="e">
        <f>ROUND(VLOOKUP($P38,[1]age!$A$2:$M$457,9,FALSE),1)</f>
        <v>#N/A</v>
      </c>
      <c r="Z38" s="1" t="e">
        <f>ROUND(VLOOKUP($P38,[1]age!$A$2:$M$457,10,FALSE),1)</f>
        <v>#N/A</v>
      </c>
      <c r="AA38" s="1" t="e">
        <f>ROUND(VLOOKUP($P38,[1]age!$A$2:$M$457,11,FALSE),1)</f>
        <v>#N/A</v>
      </c>
      <c r="AB38" s="1" t="e">
        <f>ROUND(VLOOKUP($P38,[1]age!$A$2:$M$457,12,FALSE),1)</f>
        <v>#N/A</v>
      </c>
      <c r="AC38" s="1" t="e">
        <f>ROUND(VLOOKUP($P38,[1]age!$A$2:$M$457,13,FALSE),1)</f>
        <v>#N/A</v>
      </c>
      <c r="AD38" s="1" t="e">
        <f>ROUND(VLOOKUP($Q38,[1]ht!$A$2:$H$253,2,FALSE),1)</f>
        <v>#N/A</v>
      </c>
      <c r="AE38" s="1" t="e">
        <f>ROUND(VLOOKUP($Q38,[1]ht!$A$2:$H$253,3,FALSE),1)</f>
        <v>#N/A</v>
      </c>
      <c r="AF38" s="1" t="e">
        <f>ROUND(VLOOKUP($Q38,[1]ht!$A$2:$H$253,4,FALSE),1)</f>
        <v>#N/A</v>
      </c>
      <c r="AG38" s="1" t="e">
        <f>ROUND(VLOOKUP($Q38,[1]ht!$A$2:$H$253,5,FALSE),1)</f>
        <v>#N/A</v>
      </c>
      <c r="AH38" s="1" t="e">
        <f>ROUND(VLOOKUP($Q38,[1]ht!$A$2:$H$253,6,FALSE),1)</f>
        <v>#N/A</v>
      </c>
      <c r="AI38" s="1" t="e">
        <f>ROUND(VLOOKUP($Q38,[1]ht!$A$2:$H$253,7,FALSE),1)</f>
        <v>#N/A</v>
      </c>
      <c r="AJ38" s="1" t="e">
        <f>ROUND(VLOOKUP($Q38,[1]ht!$A$2:$H$253,8,FALSE),1)</f>
        <v>#N/A</v>
      </c>
    </row>
    <row r="39" spans="1:36">
      <c r="A39" s="5">
        <v>34</v>
      </c>
      <c r="B39" s="6"/>
      <c r="C39" s="6"/>
      <c r="D39" s="8"/>
      <c r="E39" s="12"/>
      <c r="F39" s="9"/>
      <c r="G39" s="31"/>
      <c r="H39" s="31"/>
      <c r="I39" s="9"/>
      <c r="J39" s="9"/>
      <c r="K39" s="24" t="str">
        <f t="shared" si="0"/>
        <v/>
      </c>
      <c r="L39" s="24" t="str">
        <f t="shared" si="1"/>
        <v/>
      </c>
      <c r="M39" s="24" t="str">
        <f t="shared" si="2"/>
        <v/>
      </c>
      <c r="N39" s="10" t="str">
        <f>[1]Profile!$B$2</f>
        <v>700101-1</v>
      </c>
      <c r="O39" s="11" t="e">
        <f>#REF!</f>
        <v>#REF!</v>
      </c>
      <c r="P39" s="1" t="str">
        <f t="shared" si="3"/>
        <v>0</v>
      </c>
      <c r="Q39" s="1" t="str">
        <f t="shared" si="4"/>
        <v>0</v>
      </c>
      <c r="R39" s="1" t="e">
        <f>ROUND(VLOOKUP($P39,[1]age!$A$2:$M$457,2,FALSE),1)</f>
        <v>#N/A</v>
      </c>
      <c r="S39" s="1" t="e">
        <f>ROUND(VLOOKUP($P39,[1]age!$A$2:$M$457,3,FALSE),1)</f>
        <v>#N/A</v>
      </c>
      <c r="T39" s="1" t="e">
        <f>ROUND(VLOOKUP($P39,[1]age!$A$2:$M$457,4,FALSE),1)</f>
        <v>#N/A</v>
      </c>
      <c r="U39" s="1" t="e">
        <f>ROUND(VLOOKUP($P39,[1]age!$A$2:$M$457,5,FALSE),1)</f>
        <v>#N/A</v>
      </c>
      <c r="V39" s="1" t="e">
        <f>ROUND(VLOOKUP($P39,[1]age!$A$2:$M$457,6,FALSE),1)</f>
        <v>#N/A</v>
      </c>
      <c r="W39" s="1" t="e">
        <f>ROUND(VLOOKUP($P39,[1]age!$A$2:$M$457,7,FALSE),1)</f>
        <v>#N/A</v>
      </c>
      <c r="X39" s="1" t="e">
        <f>ROUND(VLOOKUP($P39,[1]age!$A$2:$M$457,8,FALSE),1)</f>
        <v>#N/A</v>
      </c>
      <c r="Y39" s="1" t="e">
        <f>ROUND(VLOOKUP($P39,[1]age!$A$2:$M$457,9,FALSE),1)</f>
        <v>#N/A</v>
      </c>
      <c r="Z39" s="1" t="e">
        <f>ROUND(VLOOKUP($P39,[1]age!$A$2:$M$457,10,FALSE),1)</f>
        <v>#N/A</v>
      </c>
      <c r="AA39" s="1" t="e">
        <f>ROUND(VLOOKUP($P39,[1]age!$A$2:$M$457,11,FALSE),1)</f>
        <v>#N/A</v>
      </c>
      <c r="AB39" s="1" t="e">
        <f>ROUND(VLOOKUP($P39,[1]age!$A$2:$M$457,12,FALSE),1)</f>
        <v>#N/A</v>
      </c>
      <c r="AC39" s="1" t="e">
        <f>ROUND(VLOOKUP($P39,[1]age!$A$2:$M$457,13,FALSE),1)</f>
        <v>#N/A</v>
      </c>
      <c r="AD39" s="1" t="e">
        <f>ROUND(VLOOKUP($Q39,[1]ht!$A$2:$H$253,2,FALSE),1)</f>
        <v>#N/A</v>
      </c>
      <c r="AE39" s="1" t="e">
        <f>ROUND(VLOOKUP($Q39,[1]ht!$A$2:$H$253,3,FALSE),1)</f>
        <v>#N/A</v>
      </c>
      <c r="AF39" s="1" t="e">
        <f>ROUND(VLOOKUP($Q39,[1]ht!$A$2:$H$253,4,FALSE),1)</f>
        <v>#N/A</v>
      </c>
      <c r="AG39" s="1" t="e">
        <f>ROUND(VLOOKUP($Q39,[1]ht!$A$2:$H$253,5,FALSE),1)</f>
        <v>#N/A</v>
      </c>
      <c r="AH39" s="1" t="e">
        <f>ROUND(VLOOKUP($Q39,[1]ht!$A$2:$H$253,6,FALSE),1)</f>
        <v>#N/A</v>
      </c>
      <c r="AI39" s="1" t="e">
        <f>ROUND(VLOOKUP($Q39,[1]ht!$A$2:$H$253,7,FALSE),1)</f>
        <v>#N/A</v>
      </c>
      <c r="AJ39" s="1" t="e">
        <f>ROUND(VLOOKUP($Q39,[1]ht!$A$2:$H$253,8,FALSE),1)</f>
        <v>#N/A</v>
      </c>
    </row>
    <row r="40" spans="1:36">
      <c r="A40" s="5">
        <v>35</v>
      </c>
      <c r="B40" s="6"/>
      <c r="C40" s="6"/>
      <c r="D40" s="8"/>
      <c r="E40" s="12"/>
      <c r="F40" s="9"/>
      <c r="G40" s="31"/>
      <c r="H40" s="31"/>
      <c r="I40" s="9"/>
      <c r="J40" s="9"/>
      <c r="K40" s="24" t="str">
        <f t="shared" si="0"/>
        <v/>
      </c>
      <c r="L40" s="24" t="str">
        <f t="shared" si="1"/>
        <v/>
      </c>
      <c r="M40" s="24" t="str">
        <f t="shared" si="2"/>
        <v/>
      </c>
      <c r="N40" s="10" t="str">
        <f>[1]Profile!$B$2</f>
        <v>700101-1</v>
      </c>
      <c r="O40" s="11" t="e">
        <f>#REF!</f>
        <v>#REF!</v>
      </c>
      <c r="P40" s="1" t="str">
        <f t="shared" si="3"/>
        <v>0</v>
      </c>
      <c r="Q40" s="1" t="str">
        <f t="shared" si="4"/>
        <v>0</v>
      </c>
      <c r="R40" s="1" t="e">
        <f>ROUND(VLOOKUP($P40,[1]age!$A$2:$M$457,2,FALSE),1)</f>
        <v>#N/A</v>
      </c>
      <c r="S40" s="1" t="e">
        <f>ROUND(VLOOKUP($P40,[1]age!$A$2:$M$457,3,FALSE),1)</f>
        <v>#N/A</v>
      </c>
      <c r="T40" s="1" t="e">
        <f>ROUND(VLOOKUP($P40,[1]age!$A$2:$M$457,4,FALSE),1)</f>
        <v>#N/A</v>
      </c>
      <c r="U40" s="1" t="e">
        <f>ROUND(VLOOKUP($P40,[1]age!$A$2:$M$457,5,FALSE),1)</f>
        <v>#N/A</v>
      </c>
      <c r="V40" s="1" t="e">
        <f>ROUND(VLOOKUP($P40,[1]age!$A$2:$M$457,6,FALSE),1)</f>
        <v>#N/A</v>
      </c>
      <c r="W40" s="1" t="e">
        <f>ROUND(VLOOKUP($P40,[1]age!$A$2:$M$457,7,FALSE),1)</f>
        <v>#N/A</v>
      </c>
      <c r="X40" s="1" t="e">
        <f>ROUND(VLOOKUP($P40,[1]age!$A$2:$M$457,8,FALSE),1)</f>
        <v>#N/A</v>
      </c>
      <c r="Y40" s="1" t="e">
        <f>ROUND(VLOOKUP($P40,[1]age!$A$2:$M$457,9,FALSE),1)</f>
        <v>#N/A</v>
      </c>
      <c r="Z40" s="1" t="e">
        <f>ROUND(VLOOKUP($P40,[1]age!$A$2:$M$457,10,FALSE),1)</f>
        <v>#N/A</v>
      </c>
      <c r="AA40" s="1" t="e">
        <f>ROUND(VLOOKUP($P40,[1]age!$A$2:$M$457,11,FALSE),1)</f>
        <v>#N/A</v>
      </c>
      <c r="AB40" s="1" t="e">
        <f>ROUND(VLOOKUP($P40,[1]age!$A$2:$M$457,12,FALSE),1)</f>
        <v>#N/A</v>
      </c>
      <c r="AC40" s="1" t="e">
        <f>ROUND(VLOOKUP($P40,[1]age!$A$2:$M$457,13,FALSE),1)</f>
        <v>#N/A</v>
      </c>
      <c r="AD40" s="1" t="e">
        <f>ROUND(VLOOKUP($Q40,[1]ht!$A$2:$H$253,2,FALSE),1)</f>
        <v>#N/A</v>
      </c>
      <c r="AE40" s="1" t="e">
        <f>ROUND(VLOOKUP($Q40,[1]ht!$A$2:$H$253,3,FALSE),1)</f>
        <v>#N/A</v>
      </c>
      <c r="AF40" s="1" t="e">
        <f>ROUND(VLOOKUP($Q40,[1]ht!$A$2:$H$253,4,FALSE),1)</f>
        <v>#N/A</v>
      </c>
      <c r="AG40" s="1" t="e">
        <f>ROUND(VLOOKUP($Q40,[1]ht!$A$2:$H$253,5,FALSE),1)</f>
        <v>#N/A</v>
      </c>
      <c r="AH40" s="1" t="e">
        <f>ROUND(VLOOKUP($Q40,[1]ht!$A$2:$H$253,6,FALSE),1)</f>
        <v>#N/A</v>
      </c>
      <c r="AI40" s="1" t="e">
        <f>ROUND(VLOOKUP($Q40,[1]ht!$A$2:$H$253,7,FALSE),1)</f>
        <v>#N/A</v>
      </c>
      <c r="AJ40" s="1" t="e">
        <f>ROUND(VLOOKUP($Q40,[1]ht!$A$2:$H$253,8,FALSE),1)</f>
        <v>#N/A</v>
      </c>
    </row>
    <row r="41" spans="1:36">
      <c r="A41" s="5">
        <v>36</v>
      </c>
      <c r="B41" s="6"/>
      <c r="C41" s="6"/>
      <c r="D41" s="8"/>
      <c r="E41" s="12"/>
      <c r="F41" s="9"/>
      <c r="G41" s="31"/>
      <c r="H41" s="31"/>
      <c r="I41" s="9"/>
      <c r="J41" s="9"/>
      <c r="K41" s="24" t="str">
        <f t="shared" si="0"/>
        <v/>
      </c>
      <c r="L41" s="24" t="str">
        <f t="shared" si="1"/>
        <v/>
      </c>
      <c r="M41" s="24" t="str">
        <f t="shared" si="2"/>
        <v/>
      </c>
      <c r="N41" s="10" t="str">
        <f>[1]Profile!$B$2</f>
        <v>700101-1</v>
      </c>
      <c r="O41" s="11" t="e">
        <f>#REF!</f>
        <v>#REF!</v>
      </c>
      <c r="P41" s="1" t="str">
        <f t="shared" si="3"/>
        <v>0</v>
      </c>
      <c r="Q41" s="1" t="str">
        <f t="shared" si="4"/>
        <v>0</v>
      </c>
      <c r="R41" s="1" t="e">
        <f>ROUND(VLOOKUP($P41,[1]age!$A$2:$M$457,2,FALSE),1)</f>
        <v>#N/A</v>
      </c>
      <c r="S41" s="1" t="e">
        <f>ROUND(VLOOKUP($P41,[1]age!$A$2:$M$457,3,FALSE),1)</f>
        <v>#N/A</v>
      </c>
      <c r="T41" s="1" t="e">
        <f>ROUND(VLOOKUP($P41,[1]age!$A$2:$M$457,4,FALSE),1)</f>
        <v>#N/A</v>
      </c>
      <c r="U41" s="1" t="e">
        <f>ROUND(VLOOKUP($P41,[1]age!$A$2:$M$457,5,FALSE),1)</f>
        <v>#N/A</v>
      </c>
      <c r="V41" s="1" t="e">
        <f>ROUND(VLOOKUP($P41,[1]age!$A$2:$M$457,6,FALSE),1)</f>
        <v>#N/A</v>
      </c>
      <c r="W41" s="1" t="e">
        <f>ROUND(VLOOKUP($P41,[1]age!$A$2:$M$457,7,FALSE),1)</f>
        <v>#N/A</v>
      </c>
      <c r="X41" s="1" t="e">
        <f>ROUND(VLOOKUP($P41,[1]age!$A$2:$M$457,8,FALSE),1)</f>
        <v>#N/A</v>
      </c>
      <c r="Y41" s="1" t="e">
        <f>ROUND(VLOOKUP($P41,[1]age!$A$2:$M$457,9,FALSE),1)</f>
        <v>#N/A</v>
      </c>
      <c r="Z41" s="1" t="e">
        <f>ROUND(VLOOKUP($P41,[1]age!$A$2:$M$457,10,FALSE),1)</f>
        <v>#N/A</v>
      </c>
      <c r="AA41" s="1" t="e">
        <f>ROUND(VLOOKUP($P41,[1]age!$A$2:$M$457,11,FALSE),1)</f>
        <v>#N/A</v>
      </c>
      <c r="AB41" s="1" t="e">
        <f>ROUND(VLOOKUP($P41,[1]age!$A$2:$M$457,12,FALSE),1)</f>
        <v>#N/A</v>
      </c>
      <c r="AC41" s="1" t="e">
        <f>ROUND(VLOOKUP($P41,[1]age!$A$2:$M$457,13,FALSE),1)</f>
        <v>#N/A</v>
      </c>
      <c r="AD41" s="1" t="e">
        <f>ROUND(VLOOKUP($Q41,[1]ht!$A$2:$H$253,2,FALSE),1)</f>
        <v>#N/A</v>
      </c>
      <c r="AE41" s="1" t="e">
        <f>ROUND(VLOOKUP($Q41,[1]ht!$A$2:$H$253,3,FALSE),1)</f>
        <v>#N/A</v>
      </c>
      <c r="AF41" s="1" t="e">
        <f>ROUND(VLOOKUP($Q41,[1]ht!$A$2:$H$253,4,FALSE),1)</f>
        <v>#N/A</v>
      </c>
      <c r="AG41" s="1" t="e">
        <f>ROUND(VLOOKUP($Q41,[1]ht!$A$2:$H$253,5,FALSE),1)</f>
        <v>#N/A</v>
      </c>
      <c r="AH41" s="1" t="e">
        <f>ROUND(VLOOKUP($Q41,[1]ht!$A$2:$H$253,6,FALSE),1)</f>
        <v>#N/A</v>
      </c>
      <c r="AI41" s="1" t="e">
        <f>ROUND(VLOOKUP($Q41,[1]ht!$A$2:$H$253,7,FALSE),1)</f>
        <v>#N/A</v>
      </c>
      <c r="AJ41" s="1" t="e">
        <f>ROUND(VLOOKUP($Q41,[1]ht!$A$2:$H$253,8,FALSE),1)</f>
        <v>#N/A</v>
      </c>
    </row>
    <row r="42" spans="1:36">
      <c r="A42" s="5">
        <v>37</v>
      </c>
      <c r="B42" s="6"/>
      <c r="C42" s="6"/>
      <c r="D42" s="8"/>
      <c r="E42" s="12"/>
      <c r="F42" s="9"/>
      <c r="G42" s="31"/>
      <c r="H42" s="31"/>
      <c r="I42" s="9"/>
      <c r="J42" s="9"/>
      <c r="K42" s="24" t="str">
        <f t="shared" si="0"/>
        <v/>
      </c>
      <c r="L42" s="24" t="str">
        <f t="shared" si="1"/>
        <v/>
      </c>
      <c r="M42" s="24" t="str">
        <f t="shared" si="2"/>
        <v/>
      </c>
      <c r="N42" s="10" t="str">
        <f>[1]Profile!$B$2</f>
        <v>700101-1</v>
      </c>
      <c r="O42" s="11" t="e">
        <f>#REF!</f>
        <v>#REF!</v>
      </c>
      <c r="P42" s="1" t="str">
        <f t="shared" si="3"/>
        <v>0</v>
      </c>
      <c r="Q42" s="1" t="str">
        <f t="shared" si="4"/>
        <v>0</v>
      </c>
      <c r="R42" s="1" t="e">
        <f>ROUND(VLOOKUP($P42,[1]age!$A$2:$M$457,2,FALSE),1)</f>
        <v>#N/A</v>
      </c>
      <c r="S42" s="1" t="e">
        <f>ROUND(VLOOKUP($P42,[1]age!$A$2:$M$457,3,FALSE),1)</f>
        <v>#N/A</v>
      </c>
      <c r="T42" s="1" t="e">
        <f>ROUND(VLOOKUP($P42,[1]age!$A$2:$M$457,4,FALSE),1)</f>
        <v>#N/A</v>
      </c>
      <c r="U42" s="1" t="e">
        <f>ROUND(VLOOKUP($P42,[1]age!$A$2:$M$457,5,FALSE),1)</f>
        <v>#N/A</v>
      </c>
      <c r="V42" s="1" t="e">
        <f>ROUND(VLOOKUP($P42,[1]age!$A$2:$M$457,6,FALSE),1)</f>
        <v>#N/A</v>
      </c>
      <c r="W42" s="1" t="e">
        <f>ROUND(VLOOKUP($P42,[1]age!$A$2:$M$457,7,FALSE),1)</f>
        <v>#N/A</v>
      </c>
      <c r="X42" s="1" t="e">
        <f>ROUND(VLOOKUP($P42,[1]age!$A$2:$M$457,8,FALSE),1)</f>
        <v>#N/A</v>
      </c>
      <c r="Y42" s="1" t="e">
        <f>ROUND(VLOOKUP($P42,[1]age!$A$2:$M$457,9,FALSE),1)</f>
        <v>#N/A</v>
      </c>
      <c r="Z42" s="1" t="e">
        <f>ROUND(VLOOKUP($P42,[1]age!$A$2:$M$457,10,FALSE),1)</f>
        <v>#N/A</v>
      </c>
      <c r="AA42" s="1" t="e">
        <f>ROUND(VLOOKUP($P42,[1]age!$A$2:$M$457,11,FALSE),1)</f>
        <v>#N/A</v>
      </c>
      <c r="AB42" s="1" t="e">
        <f>ROUND(VLOOKUP($P42,[1]age!$A$2:$M$457,12,FALSE),1)</f>
        <v>#N/A</v>
      </c>
      <c r="AC42" s="1" t="e">
        <f>ROUND(VLOOKUP($P42,[1]age!$A$2:$M$457,13,FALSE),1)</f>
        <v>#N/A</v>
      </c>
      <c r="AD42" s="1" t="e">
        <f>ROUND(VLOOKUP($Q42,[1]ht!$A$2:$H$253,2,FALSE),1)</f>
        <v>#N/A</v>
      </c>
      <c r="AE42" s="1" t="e">
        <f>ROUND(VLOOKUP($Q42,[1]ht!$A$2:$H$253,3,FALSE),1)</f>
        <v>#N/A</v>
      </c>
      <c r="AF42" s="1" t="e">
        <f>ROUND(VLOOKUP($Q42,[1]ht!$A$2:$H$253,4,FALSE),1)</f>
        <v>#N/A</v>
      </c>
      <c r="AG42" s="1" t="e">
        <f>ROUND(VLOOKUP($Q42,[1]ht!$A$2:$H$253,5,FALSE),1)</f>
        <v>#N/A</v>
      </c>
      <c r="AH42" s="1" t="e">
        <f>ROUND(VLOOKUP($Q42,[1]ht!$A$2:$H$253,6,FALSE),1)</f>
        <v>#N/A</v>
      </c>
      <c r="AI42" s="1" t="e">
        <f>ROUND(VLOOKUP($Q42,[1]ht!$A$2:$H$253,7,FALSE),1)</f>
        <v>#N/A</v>
      </c>
      <c r="AJ42" s="1" t="e">
        <f>ROUND(VLOOKUP($Q42,[1]ht!$A$2:$H$253,8,FALSE),1)</f>
        <v>#N/A</v>
      </c>
    </row>
    <row r="43" spans="1:36">
      <c r="A43" s="5">
        <v>38</v>
      </c>
      <c r="B43" s="6"/>
      <c r="C43" s="6"/>
      <c r="D43" s="8"/>
      <c r="E43" s="12"/>
      <c r="F43" s="9"/>
      <c r="G43" s="31"/>
      <c r="H43" s="31"/>
      <c r="I43" s="9"/>
      <c r="J43" s="9"/>
      <c r="K43" s="24" t="str">
        <f t="shared" si="0"/>
        <v/>
      </c>
      <c r="L43" s="24" t="str">
        <f t="shared" si="1"/>
        <v/>
      </c>
      <c r="M43" s="24" t="str">
        <f t="shared" si="2"/>
        <v/>
      </c>
      <c r="N43" s="10" t="str">
        <f>[1]Profile!$B$2</f>
        <v>700101-1</v>
      </c>
      <c r="O43" s="11" t="e">
        <f>#REF!</f>
        <v>#REF!</v>
      </c>
      <c r="P43" s="1" t="str">
        <f t="shared" si="3"/>
        <v>0</v>
      </c>
      <c r="Q43" s="1" t="str">
        <f t="shared" si="4"/>
        <v>0</v>
      </c>
      <c r="R43" s="1" t="e">
        <f>ROUND(VLOOKUP($P43,[1]age!$A$2:$M$457,2,FALSE),1)</f>
        <v>#N/A</v>
      </c>
      <c r="S43" s="1" t="e">
        <f>ROUND(VLOOKUP($P43,[1]age!$A$2:$M$457,3,FALSE),1)</f>
        <v>#N/A</v>
      </c>
      <c r="T43" s="1" t="e">
        <f>ROUND(VLOOKUP($P43,[1]age!$A$2:$M$457,4,FALSE),1)</f>
        <v>#N/A</v>
      </c>
      <c r="U43" s="1" t="e">
        <f>ROUND(VLOOKUP($P43,[1]age!$A$2:$M$457,5,FALSE),1)</f>
        <v>#N/A</v>
      </c>
      <c r="V43" s="1" t="e">
        <f>ROUND(VLOOKUP($P43,[1]age!$A$2:$M$457,6,FALSE),1)</f>
        <v>#N/A</v>
      </c>
      <c r="W43" s="1" t="e">
        <f>ROUND(VLOOKUP($P43,[1]age!$A$2:$M$457,7,FALSE),1)</f>
        <v>#N/A</v>
      </c>
      <c r="X43" s="1" t="e">
        <f>ROUND(VLOOKUP($P43,[1]age!$A$2:$M$457,8,FALSE),1)</f>
        <v>#N/A</v>
      </c>
      <c r="Y43" s="1" t="e">
        <f>ROUND(VLOOKUP($P43,[1]age!$A$2:$M$457,9,FALSE),1)</f>
        <v>#N/A</v>
      </c>
      <c r="Z43" s="1" t="e">
        <f>ROUND(VLOOKUP($P43,[1]age!$A$2:$M$457,10,FALSE),1)</f>
        <v>#N/A</v>
      </c>
      <c r="AA43" s="1" t="e">
        <f>ROUND(VLOOKUP($P43,[1]age!$A$2:$M$457,11,FALSE),1)</f>
        <v>#N/A</v>
      </c>
      <c r="AB43" s="1" t="e">
        <f>ROUND(VLOOKUP($P43,[1]age!$A$2:$M$457,12,FALSE),1)</f>
        <v>#N/A</v>
      </c>
      <c r="AC43" s="1" t="e">
        <f>ROUND(VLOOKUP($P43,[1]age!$A$2:$M$457,13,FALSE),1)</f>
        <v>#N/A</v>
      </c>
      <c r="AD43" s="1" t="e">
        <f>ROUND(VLOOKUP($Q43,[1]ht!$A$2:$H$253,2,FALSE),1)</f>
        <v>#N/A</v>
      </c>
      <c r="AE43" s="1" t="e">
        <f>ROUND(VLOOKUP($Q43,[1]ht!$A$2:$H$253,3,FALSE),1)</f>
        <v>#N/A</v>
      </c>
      <c r="AF43" s="1" t="e">
        <f>ROUND(VLOOKUP($Q43,[1]ht!$A$2:$H$253,4,FALSE),1)</f>
        <v>#N/A</v>
      </c>
      <c r="AG43" s="1" t="e">
        <f>ROUND(VLOOKUP($Q43,[1]ht!$A$2:$H$253,5,FALSE),1)</f>
        <v>#N/A</v>
      </c>
      <c r="AH43" s="1" t="e">
        <f>ROUND(VLOOKUP($Q43,[1]ht!$A$2:$H$253,6,FALSE),1)</f>
        <v>#N/A</v>
      </c>
      <c r="AI43" s="1" t="e">
        <f>ROUND(VLOOKUP($Q43,[1]ht!$A$2:$H$253,7,FALSE),1)</f>
        <v>#N/A</v>
      </c>
      <c r="AJ43" s="1" t="e">
        <f>ROUND(VLOOKUP($Q43,[1]ht!$A$2:$H$253,8,FALSE),1)</f>
        <v>#N/A</v>
      </c>
    </row>
    <row r="44" spans="1:36">
      <c r="A44" s="5">
        <v>39</v>
      </c>
      <c r="B44" s="6"/>
      <c r="C44" s="6"/>
      <c r="D44" s="8"/>
      <c r="E44" s="12"/>
      <c r="F44" s="9"/>
      <c r="G44" s="31"/>
      <c r="H44" s="31"/>
      <c r="I44" s="9"/>
      <c r="J44" s="9"/>
      <c r="K44" s="24" t="str">
        <f t="shared" si="0"/>
        <v/>
      </c>
      <c r="L44" s="24" t="str">
        <f t="shared" si="1"/>
        <v/>
      </c>
      <c r="M44" s="24" t="str">
        <f t="shared" si="2"/>
        <v/>
      </c>
      <c r="N44" s="10" t="str">
        <f>[1]Profile!$B$2</f>
        <v>700101-1</v>
      </c>
      <c r="O44" s="11" t="e">
        <f>#REF!</f>
        <v>#REF!</v>
      </c>
      <c r="P44" s="1" t="str">
        <f t="shared" si="3"/>
        <v>0</v>
      </c>
      <c r="Q44" s="1" t="str">
        <f t="shared" si="4"/>
        <v>0</v>
      </c>
      <c r="R44" s="1" t="e">
        <f>ROUND(VLOOKUP($P44,[1]age!$A$2:$M$457,2,FALSE),1)</f>
        <v>#N/A</v>
      </c>
      <c r="S44" s="1" t="e">
        <f>ROUND(VLOOKUP($P44,[1]age!$A$2:$M$457,3,FALSE),1)</f>
        <v>#N/A</v>
      </c>
      <c r="T44" s="1" t="e">
        <f>ROUND(VLOOKUP($P44,[1]age!$A$2:$M$457,4,FALSE),1)</f>
        <v>#N/A</v>
      </c>
      <c r="U44" s="1" t="e">
        <f>ROUND(VLOOKUP($P44,[1]age!$A$2:$M$457,5,FALSE),1)</f>
        <v>#N/A</v>
      </c>
      <c r="V44" s="1" t="e">
        <f>ROUND(VLOOKUP($P44,[1]age!$A$2:$M$457,6,FALSE),1)</f>
        <v>#N/A</v>
      </c>
      <c r="W44" s="1" t="e">
        <f>ROUND(VLOOKUP($P44,[1]age!$A$2:$M$457,7,FALSE),1)</f>
        <v>#N/A</v>
      </c>
      <c r="X44" s="1" t="e">
        <f>ROUND(VLOOKUP($P44,[1]age!$A$2:$M$457,8,FALSE),1)</f>
        <v>#N/A</v>
      </c>
      <c r="Y44" s="1" t="e">
        <f>ROUND(VLOOKUP($P44,[1]age!$A$2:$M$457,9,FALSE),1)</f>
        <v>#N/A</v>
      </c>
      <c r="Z44" s="1" t="e">
        <f>ROUND(VLOOKUP($P44,[1]age!$A$2:$M$457,10,FALSE),1)</f>
        <v>#N/A</v>
      </c>
      <c r="AA44" s="1" t="e">
        <f>ROUND(VLOOKUP($P44,[1]age!$A$2:$M$457,11,FALSE),1)</f>
        <v>#N/A</v>
      </c>
      <c r="AB44" s="1" t="e">
        <f>ROUND(VLOOKUP($P44,[1]age!$A$2:$M$457,12,FALSE),1)</f>
        <v>#N/A</v>
      </c>
      <c r="AC44" s="1" t="e">
        <f>ROUND(VLOOKUP($P44,[1]age!$A$2:$M$457,13,FALSE),1)</f>
        <v>#N/A</v>
      </c>
      <c r="AD44" s="1" t="e">
        <f>ROUND(VLOOKUP($Q44,[1]ht!$A$2:$H$253,2,FALSE),1)</f>
        <v>#N/A</v>
      </c>
      <c r="AE44" s="1" t="e">
        <f>ROUND(VLOOKUP($Q44,[1]ht!$A$2:$H$253,3,FALSE),1)</f>
        <v>#N/A</v>
      </c>
      <c r="AF44" s="1" t="e">
        <f>ROUND(VLOOKUP($Q44,[1]ht!$A$2:$H$253,4,FALSE),1)</f>
        <v>#N/A</v>
      </c>
      <c r="AG44" s="1" t="e">
        <f>ROUND(VLOOKUP($Q44,[1]ht!$A$2:$H$253,5,FALSE),1)</f>
        <v>#N/A</v>
      </c>
      <c r="AH44" s="1" t="e">
        <f>ROUND(VLOOKUP($Q44,[1]ht!$A$2:$H$253,6,FALSE),1)</f>
        <v>#N/A</v>
      </c>
      <c r="AI44" s="1" t="e">
        <f>ROUND(VLOOKUP($Q44,[1]ht!$A$2:$H$253,7,FALSE),1)</f>
        <v>#N/A</v>
      </c>
      <c r="AJ44" s="1" t="e">
        <f>ROUND(VLOOKUP($Q44,[1]ht!$A$2:$H$253,8,FALSE),1)</f>
        <v>#N/A</v>
      </c>
    </row>
    <row r="45" spans="1:36">
      <c r="A45" s="5">
        <v>40</v>
      </c>
      <c r="B45" s="6"/>
      <c r="C45" s="6"/>
      <c r="D45" s="8"/>
      <c r="E45" s="12"/>
      <c r="F45" s="9"/>
      <c r="G45" s="31"/>
      <c r="H45" s="31"/>
      <c r="I45" s="9"/>
      <c r="J45" s="9"/>
      <c r="K45" s="24" t="str">
        <f t="shared" si="0"/>
        <v/>
      </c>
      <c r="L45" s="24" t="str">
        <f t="shared" si="1"/>
        <v/>
      </c>
      <c r="M45" s="24" t="str">
        <f t="shared" si="2"/>
        <v/>
      </c>
      <c r="N45" s="10" t="str">
        <f>[1]Profile!$B$2</f>
        <v>700101-1</v>
      </c>
      <c r="O45" s="11" t="e">
        <f>#REF!</f>
        <v>#REF!</v>
      </c>
      <c r="P45" s="1" t="str">
        <f t="shared" si="3"/>
        <v>0</v>
      </c>
      <c r="Q45" s="1" t="str">
        <f t="shared" si="4"/>
        <v>0</v>
      </c>
      <c r="R45" s="1" t="e">
        <f>ROUND(VLOOKUP($P45,[1]age!$A$2:$M$457,2,FALSE),1)</f>
        <v>#N/A</v>
      </c>
      <c r="S45" s="1" t="e">
        <f>ROUND(VLOOKUP($P45,[1]age!$A$2:$M$457,3,FALSE),1)</f>
        <v>#N/A</v>
      </c>
      <c r="T45" s="1" t="e">
        <f>ROUND(VLOOKUP($P45,[1]age!$A$2:$M$457,4,FALSE),1)</f>
        <v>#N/A</v>
      </c>
      <c r="U45" s="1" t="e">
        <f>ROUND(VLOOKUP($P45,[1]age!$A$2:$M$457,5,FALSE),1)</f>
        <v>#N/A</v>
      </c>
      <c r="V45" s="1" t="e">
        <f>ROUND(VLOOKUP($P45,[1]age!$A$2:$M$457,6,FALSE),1)</f>
        <v>#N/A</v>
      </c>
      <c r="W45" s="1" t="e">
        <f>ROUND(VLOOKUP($P45,[1]age!$A$2:$M$457,7,FALSE),1)</f>
        <v>#N/A</v>
      </c>
      <c r="X45" s="1" t="e">
        <f>ROUND(VLOOKUP($P45,[1]age!$A$2:$M$457,8,FALSE),1)</f>
        <v>#N/A</v>
      </c>
      <c r="Y45" s="1" t="e">
        <f>ROUND(VLOOKUP($P45,[1]age!$A$2:$M$457,9,FALSE),1)</f>
        <v>#N/A</v>
      </c>
      <c r="Z45" s="1" t="e">
        <f>ROUND(VLOOKUP($P45,[1]age!$A$2:$M$457,10,FALSE),1)</f>
        <v>#N/A</v>
      </c>
      <c r="AA45" s="1" t="e">
        <f>ROUND(VLOOKUP($P45,[1]age!$A$2:$M$457,11,FALSE),1)</f>
        <v>#N/A</v>
      </c>
      <c r="AB45" s="1" t="e">
        <f>ROUND(VLOOKUP($P45,[1]age!$A$2:$M$457,12,FALSE),1)</f>
        <v>#N/A</v>
      </c>
      <c r="AC45" s="1" t="e">
        <f>ROUND(VLOOKUP($P45,[1]age!$A$2:$M$457,13,FALSE),1)</f>
        <v>#N/A</v>
      </c>
      <c r="AD45" s="1" t="e">
        <f>ROUND(VLOOKUP($Q45,[1]ht!$A$2:$H$253,2,FALSE),1)</f>
        <v>#N/A</v>
      </c>
      <c r="AE45" s="1" t="e">
        <f>ROUND(VLOOKUP($Q45,[1]ht!$A$2:$H$253,3,FALSE),1)</f>
        <v>#N/A</v>
      </c>
      <c r="AF45" s="1" t="e">
        <f>ROUND(VLOOKUP($Q45,[1]ht!$A$2:$H$253,4,FALSE),1)</f>
        <v>#N/A</v>
      </c>
      <c r="AG45" s="1" t="e">
        <f>ROUND(VLOOKUP($Q45,[1]ht!$A$2:$H$253,5,FALSE),1)</f>
        <v>#N/A</v>
      </c>
      <c r="AH45" s="1" t="e">
        <f>ROUND(VLOOKUP($Q45,[1]ht!$A$2:$H$253,6,FALSE),1)</f>
        <v>#N/A</v>
      </c>
      <c r="AI45" s="1" t="e">
        <f>ROUND(VLOOKUP($Q45,[1]ht!$A$2:$H$253,7,FALSE),1)</f>
        <v>#N/A</v>
      </c>
      <c r="AJ45" s="1" t="e">
        <f>ROUND(VLOOKUP($Q45,[1]ht!$A$2:$H$253,8,FALSE),1)</f>
        <v>#N/A</v>
      </c>
    </row>
    <row r="46" spans="1:36">
      <c r="A46" s="5">
        <v>41</v>
      </c>
      <c r="B46" s="6"/>
      <c r="C46" s="6"/>
      <c r="D46" s="8"/>
      <c r="E46" s="12"/>
      <c r="F46" s="9"/>
      <c r="G46" s="31"/>
      <c r="H46" s="31"/>
      <c r="I46" s="9"/>
      <c r="J46" s="9"/>
      <c r="K46" s="24" t="str">
        <f t="shared" si="0"/>
        <v/>
      </c>
      <c r="L46" s="24" t="str">
        <f t="shared" si="1"/>
        <v/>
      </c>
      <c r="M46" s="24" t="str">
        <f t="shared" si="2"/>
        <v/>
      </c>
      <c r="N46" s="10" t="str">
        <f>[1]Profile!$B$2</f>
        <v>700101-1</v>
      </c>
      <c r="O46" s="11" t="e">
        <f>#REF!</f>
        <v>#REF!</v>
      </c>
      <c r="P46" s="1" t="str">
        <f t="shared" si="3"/>
        <v>0</v>
      </c>
      <c r="Q46" s="1" t="str">
        <f t="shared" si="4"/>
        <v>0</v>
      </c>
      <c r="R46" s="1" t="e">
        <f>ROUND(VLOOKUP($P46,[1]age!$A$2:$M$457,2,FALSE),1)</f>
        <v>#N/A</v>
      </c>
      <c r="S46" s="1" t="e">
        <f>ROUND(VLOOKUP($P46,[1]age!$A$2:$M$457,3,FALSE),1)</f>
        <v>#N/A</v>
      </c>
      <c r="T46" s="1" t="e">
        <f>ROUND(VLOOKUP($P46,[1]age!$A$2:$M$457,4,FALSE),1)</f>
        <v>#N/A</v>
      </c>
      <c r="U46" s="1" t="e">
        <f>ROUND(VLOOKUP($P46,[1]age!$A$2:$M$457,5,FALSE),1)</f>
        <v>#N/A</v>
      </c>
      <c r="V46" s="1" t="e">
        <f>ROUND(VLOOKUP($P46,[1]age!$A$2:$M$457,6,FALSE),1)</f>
        <v>#N/A</v>
      </c>
      <c r="W46" s="1" t="e">
        <f>ROUND(VLOOKUP($P46,[1]age!$A$2:$M$457,7,FALSE),1)</f>
        <v>#N/A</v>
      </c>
      <c r="X46" s="1" t="e">
        <f>ROUND(VLOOKUP($P46,[1]age!$A$2:$M$457,8,FALSE),1)</f>
        <v>#N/A</v>
      </c>
      <c r="Y46" s="1" t="e">
        <f>ROUND(VLOOKUP($P46,[1]age!$A$2:$M$457,9,FALSE),1)</f>
        <v>#N/A</v>
      </c>
      <c r="Z46" s="1" t="e">
        <f>ROUND(VLOOKUP($P46,[1]age!$A$2:$M$457,10,FALSE),1)</f>
        <v>#N/A</v>
      </c>
      <c r="AA46" s="1" t="e">
        <f>ROUND(VLOOKUP($P46,[1]age!$A$2:$M$457,11,FALSE),1)</f>
        <v>#N/A</v>
      </c>
      <c r="AB46" s="1" t="e">
        <f>ROUND(VLOOKUP($P46,[1]age!$A$2:$M$457,12,FALSE),1)</f>
        <v>#N/A</v>
      </c>
      <c r="AC46" s="1" t="e">
        <f>ROUND(VLOOKUP($P46,[1]age!$A$2:$M$457,13,FALSE),1)</f>
        <v>#N/A</v>
      </c>
      <c r="AD46" s="1" t="e">
        <f>ROUND(VLOOKUP($Q46,[1]ht!$A$2:$H$253,2,FALSE),1)</f>
        <v>#N/A</v>
      </c>
      <c r="AE46" s="1" t="e">
        <f>ROUND(VLOOKUP($Q46,[1]ht!$A$2:$H$253,3,FALSE),1)</f>
        <v>#N/A</v>
      </c>
      <c r="AF46" s="1" t="e">
        <f>ROUND(VLOOKUP($Q46,[1]ht!$A$2:$H$253,4,FALSE),1)</f>
        <v>#N/A</v>
      </c>
      <c r="AG46" s="1" t="e">
        <f>ROUND(VLOOKUP($Q46,[1]ht!$A$2:$H$253,5,FALSE),1)</f>
        <v>#N/A</v>
      </c>
      <c r="AH46" s="1" t="e">
        <f>ROUND(VLOOKUP($Q46,[1]ht!$A$2:$H$253,6,FALSE),1)</f>
        <v>#N/A</v>
      </c>
      <c r="AI46" s="1" t="e">
        <f>ROUND(VLOOKUP($Q46,[1]ht!$A$2:$H$253,7,FALSE),1)</f>
        <v>#N/A</v>
      </c>
      <c r="AJ46" s="1" t="e">
        <f>ROUND(VLOOKUP($Q46,[1]ht!$A$2:$H$253,8,FALSE),1)</f>
        <v>#N/A</v>
      </c>
    </row>
    <row r="47" spans="1:36">
      <c r="A47" s="5">
        <v>42</v>
      </c>
      <c r="B47" s="6"/>
      <c r="C47" s="6"/>
      <c r="D47" s="32"/>
      <c r="E47" s="21"/>
      <c r="F47" s="9"/>
      <c r="G47" s="31"/>
      <c r="H47" s="31"/>
      <c r="I47" s="9"/>
      <c r="J47" s="9"/>
      <c r="K47" s="24" t="str">
        <f t="shared" si="0"/>
        <v/>
      </c>
      <c r="L47" s="24" t="str">
        <f t="shared" si="1"/>
        <v/>
      </c>
      <c r="M47" s="24" t="str">
        <f t="shared" si="2"/>
        <v/>
      </c>
      <c r="N47" s="10" t="str">
        <f>[1]Profile!$B$2</f>
        <v>700101-1</v>
      </c>
      <c r="O47" s="11" t="e">
        <f>#REF!</f>
        <v>#REF!</v>
      </c>
      <c r="P47" s="1" t="str">
        <f t="shared" si="3"/>
        <v>0</v>
      </c>
      <c r="Q47" s="1" t="str">
        <f t="shared" si="4"/>
        <v>0</v>
      </c>
      <c r="R47" s="1" t="e">
        <f>ROUND(VLOOKUP($P47,[1]age!$A$2:$M$457,2,FALSE),1)</f>
        <v>#N/A</v>
      </c>
      <c r="S47" s="1" t="e">
        <f>ROUND(VLOOKUP($P47,[1]age!$A$2:$M$457,3,FALSE),1)</f>
        <v>#N/A</v>
      </c>
      <c r="T47" s="1" t="e">
        <f>ROUND(VLOOKUP($P47,[1]age!$A$2:$M$457,4,FALSE),1)</f>
        <v>#N/A</v>
      </c>
      <c r="U47" s="1" t="e">
        <f>ROUND(VLOOKUP($P47,[1]age!$A$2:$M$457,5,FALSE),1)</f>
        <v>#N/A</v>
      </c>
      <c r="V47" s="1" t="e">
        <f>ROUND(VLOOKUP($P47,[1]age!$A$2:$M$457,6,FALSE),1)</f>
        <v>#N/A</v>
      </c>
      <c r="W47" s="1" t="e">
        <f>ROUND(VLOOKUP($P47,[1]age!$A$2:$M$457,7,FALSE),1)</f>
        <v>#N/A</v>
      </c>
      <c r="X47" s="1" t="e">
        <f>ROUND(VLOOKUP($P47,[1]age!$A$2:$M$457,8,FALSE),1)</f>
        <v>#N/A</v>
      </c>
      <c r="Y47" s="1" t="e">
        <f>ROUND(VLOOKUP($P47,[1]age!$A$2:$M$457,9,FALSE),1)</f>
        <v>#N/A</v>
      </c>
      <c r="Z47" s="1" t="e">
        <f>ROUND(VLOOKUP($P47,[1]age!$A$2:$M$457,10,FALSE),1)</f>
        <v>#N/A</v>
      </c>
      <c r="AA47" s="1" t="e">
        <f>ROUND(VLOOKUP($P47,[1]age!$A$2:$M$457,11,FALSE),1)</f>
        <v>#N/A</v>
      </c>
      <c r="AB47" s="1" t="e">
        <f>ROUND(VLOOKUP($P47,[1]age!$A$2:$M$457,12,FALSE),1)</f>
        <v>#N/A</v>
      </c>
      <c r="AC47" s="1" t="e">
        <f>ROUND(VLOOKUP($P47,[1]age!$A$2:$M$457,13,FALSE),1)</f>
        <v>#N/A</v>
      </c>
      <c r="AD47" s="1" t="e">
        <f>ROUND(VLOOKUP($Q47,[1]ht!$A$2:$H$253,2,FALSE),1)</f>
        <v>#N/A</v>
      </c>
      <c r="AE47" s="1" t="e">
        <f>ROUND(VLOOKUP($Q47,[1]ht!$A$2:$H$253,3,FALSE),1)</f>
        <v>#N/A</v>
      </c>
      <c r="AF47" s="1" t="e">
        <f>ROUND(VLOOKUP($Q47,[1]ht!$A$2:$H$253,4,FALSE),1)</f>
        <v>#N/A</v>
      </c>
      <c r="AG47" s="1" t="e">
        <f>ROUND(VLOOKUP($Q47,[1]ht!$A$2:$H$253,5,FALSE),1)</f>
        <v>#N/A</v>
      </c>
      <c r="AH47" s="1" t="e">
        <f>ROUND(VLOOKUP($Q47,[1]ht!$A$2:$H$253,6,FALSE),1)</f>
        <v>#N/A</v>
      </c>
      <c r="AI47" s="1" t="e">
        <f>ROUND(VLOOKUP($Q47,[1]ht!$A$2:$H$253,7,FALSE),1)</f>
        <v>#N/A</v>
      </c>
      <c r="AJ47" s="1" t="e">
        <f>ROUND(VLOOKUP($Q47,[1]ht!$A$2:$H$253,8,FALSE),1)</f>
        <v>#N/A</v>
      </c>
    </row>
    <row r="48" spans="1:36">
      <c r="A48" s="5">
        <v>43</v>
      </c>
      <c r="B48" s="6"/>
      <c r="C48" s="6"/>
      <c r="D48" s="32"/>
      <c r="E48" s="21"/>
      <c r="F48" s="9"/>
      <c r="G48" s="31"/>
      <c r="H48" s="31"/>
      <c r="I48" s="9"/>
      <c r="J48" s="9"/>
      <c r="K48" s="24" t="str">
        <f t="shared" si="0"/>
        <v/>
      </c>
      <c r="L48" s="24" t="str">
        <f t="shared" si="1"/>
        <v/>
      </c>
      <c r="M48" s="24" t="str">
        <f t="shared" si="2"/>
        <v/>
      </c>
      <c r="N48" s="10" t="str">
        <f>[1]Profile!$B$2</f>
        <v>700101-1</v>
      </c>
      <c r="O48" s="11" t="e">
        <f>#REF!</f>
        <v>#REF!</v>
      </c>
      <c r="P48" s="1" t="str">
        <f t="shared" si="3"/>
        <v>0</v>
      </c>
      <c r="Q48" s="1" t="str">
        <f t="shared" si="4"/>
        <v>0</v>
      </c>
      <c r="R48" s="1" t="e">
        <f>ROUND(VLOOKUP($P48,[1]age!$A$2:$M$457,2,FALSE),1)</f>
        <v>#N/A</v>
      </c>
      <c r="S48" s="1" t="e">
        <f>ROUND(VLOOKUP($P48,[1]age!$A$2:$M$457,3,FALSE),1)</f>
        <v>#N/A</v>
      </c>
      <c r="T48" s="1" t="e">
        <f>ROUND(VLOOKUP($P48,[1]age!$A$2:$M$457,4,FALSE),1)</f>
        <v>#N/A</v>
      </c>
      <c r="U48" s="1" t="e">
        <f>ROUND(VLOOKUP($P48,[1]age!$A$2:$M$457,5,FALSE),1)</f>
        <v>#N/A</v>
      </c>
      <c r="V48" s="1" t="e">
        <f>ROUND(VLOOKUP($P48,[1]age!$A$2:$M$457,6,FALSE),1)</f>
        <v>#N/A</v>
      </c>
      <c r="W48" s="1" t="e">
        <f>ROUND(VLOOKUP($P48,[1]age!$A$2:$M$457,7,FALSE),1)</f>
        <v>#N/A</v>
      </c>
      <c r="X48" s="1" t="e">
        <f>ROUND(VLOOKUP($P48,[1]age!$A$2:$M$457,8,FALSE),1)</f>
        <v>#N/A</v>
      </c>
      <c r="Y48" s="1" t="e">
        <f>ROUND(VLOOKUP($P48,[1]age!$A$2:$M$457,9,FALSE),1)</f>
        <v>#N/A</v>
      </c>
      <c r="Z48" s="1" t="e">
        <f>ROUND(VLOOKUP($P48,[1]age!$A$2:$M$457,10,FALSE),1)</f>
        <v>#N/A</v>
      </c>
      <c r="AA48" s="1" t="e">
        <f>ROUND(VLOOKUP($P48,[1]age!$A$2:$M$457,11,FALSE),1)</f>
        <v>#N/A</v>
      </c>
      <c r="AB48" s="1" t="e">
        <f>ROUND(VLOOKUP($P48,[1]age!$A$2:$M$457,12,FALSE),1)</f>
        <v>#N/A</v>
      </c>
      <c r="AC48" s="1" t="e">
        <f>ROUND(VLOOKUP($P48,[1]age!$A$2:$M$457,13,FALSE),1)</f>
        <v>#N/A</v>
      </c>
      <c r="AD48" s="1" t="e">
        <f>ROUND(VLOOKUP($Q48,[1]ht!$A$2:$H$253,2,FALSE),1)</f>
        <v>#N/A</v>
      </c>
      <c r="AE48" s="1" t="e">
        <f>ROUND(VLOOKUP($Q48,[1]ht!$A$2:$H$253,3,FALSE),1)</f>
        <v>#N/A</v>
      </c>
      <c r="AF48" s="1" t="e">
        <f>ROUND(VLOOKUP($Q48,[1]ht!$A$2:$H$253,4,FALSE),1)</f>
        <v>#N/A</v>
      </c>
      <c r="AG48" s="1" t="e">
        <f>ROUND(VLOOKUP($Q48,[1]ht!$A$2:$H$253,5,FALSE),1)</f>
        <v>#N/A</v>
      </c>
      <c r="AH48" s="1" t="e">
        <f>ROUND(VLOOKUP($Q48,[1]ht!$A$2:$H$253,6,FALSE),1)</f>
        <v>#N/A</v>
      </c>
      <c r="AI48" s="1" t="e">
        <f>ROUND(VLOOKUP($Q48,[1]ht!$A$2:$H$253,7,FALSE),1)</f>
        <v>#N/A</v>
      </c>
      <c r="AJ48" s="1" t="e">
        <f>ROUND(VLOOKUP($Q48,[1]ht!$A$2:$H$253,8,FALSE),1)</f>
        <v>#N/A</v>
      </c>
    </row>
    <row r="49" spans="1:36">
      <c r="A49" s="5">
        <v>44</v>
      </c>
      <c r="B49" s="6"/>
      <c r="C49" s="6"/>
      <c r="D49" s="32"/>
      <c r="E49" s="21"/>
      <c r="F49" s="9"/>
      <c r="G49" s="31"/>
      <c r="H49" s="31"/>
      <c r="I49" s="9"/>
      <c r="J49" s="9"/>
      <c r="K49" s="24" t="str">
        <f t="shared" si="0"/>
        <v/>
      </c>
      <c r="L49" s="24" t="str">
        <f t="shared" si="1"/>
        <v/>
      </c>
      <c r="M49" s="24" t="str">
        <f t="shared" si="2"/>
        <v/>
      </c>
      <c r="N49" s="10" t="str">
        <f>[1]Profile!$B$2</f>
        <v>700101-1</v>
      </c>
      <c r="O49" s="11" t="e">
        <f>#REF!</f>
        <v>#REF!</v>
      </c>
      <c r="P49" s="1" t="str">
        <f t="shared" si="3"/>
        <v>0</v>
      </c>
      <c r="Q49" s="1" t="str">
        <f t="shared" si="4"/>
        <v>0</v>
      </c>
      <c r="R49" s="1" t="e">
        <f>ROUND(VLOOKUP($P49,[1]age!$A$2:$M$457,2,FALSE),1)</f>
        <v>#N/A</v>
      </c>
      <c r="S49" s="1" t="e">
        <f>ROUND(VLOOKUP($P49,[1]age!$A$2:$M$457,3,FALSE),1)</f>
        <v>#N/A</v>
      </c>
      <c r="T49" s="1" t="e">
        <f>ROUND(VLOOKUP($P49,[1]age!$A$2:$M$457,4,FALSE),1)</f>
        <v>#N/A</v>
      </c>
      <c r="U49" s="1" t="e">
        <f>ROUND(VLOOKUP($P49,[1]age!$A$2:$M$457,5,FALSE),1)</f>
        <v>#N/A</v>
      </c>
      <c r="V49" s="1" t="e">
        <f>ROUND(VLOOKUP($P49,[1]age!$A$2:$M$457,6,FALSE),1)</f>
        <v>#N/A</v>
      </c>
      <c r="W49" s="1" t="e">
        <f>ROUND(VLOOKUP($P49,[1]age!$A$2:$M$457,7,FALSE),1)</f>
        <v>#N/A</v>
      </c>
      <c r="X49" s="1" t="e">
        <f>ROUND(VLOOKUP($P49,[1]age!$A$2:$M$457,8,FALSE),1)</f>
        <v>#N/A</v>
      </c>
      <c r="Y49" s="1" t="e">
        <f>ROUND(VLOOKUP($P49,[1]age!$A$2:$M$457,9,FALSE),1)</f>
        <v>#N/A</v>
      </c>
      <c r="Z49" s="1" t="e">
        <f>ROUND(VLOOKUP($P49,[1]age!$A$2:$M$457,10,FALSE),1)</f>
        <v>#N/A</v>
      </c>
      <c r="AA49" s="1" t="e">
        <f>ROUND(VLOOKUP($P49,[1]age!$A$2:$M$457,11,FALSE),1)</f>
        <v>#N/A</v>
      </c>
      <c r="AB49" s="1" t="e">
        <f>ROUND(VLOOKUP($P49,[1]age!$A$2:$M$457,12,FALSE),1)</f>
        <v>#N/A</v>
      </c>
      <c r="AC49" s="1" t="e">
        <f>ROUND(VLOOKUP($P49,[1]age!$A$2:$M$457,13,FALSE),1)</f>
        <v>#N/A</v>
      </c>
      <c r="AD49" s="1" t="e">
        <f>ROUND(VLOOKUP($Q49,[1]ht!$A$2:$H$253,2,FALSE),1)</f>
        <v>#N/A</v>
      </c>
      <c r="AE49" s="1" t="e">
        <f>ROUND(VLOOKUP($Q49,[1]ht!$A$2:$H$253,3,FALSE),1)</f>
        <v>#N/A</v>
      </c>
      <c r="AF49" s="1" t="e">
        <f>ROUND(VLOOKUP($Q49,[1]ht!$A$2:$H$253,4,FALSE),1)</f>
        <v>#N/A</v>
      </c>
      <c r="AG49" s="1" t="e">
        <f>ROUND(VLOOKUP($Q49,[1]ht!$A$2:$H$253,5,FALSE),1)</f>
        <v>#N/A</v>
      </c>
      <c r="AH49" s="1" t="e">
        <f>ROUND(VLOOKUP($Q49,[1]ht!$A$2:$H$253,6,FALSE),1)</f>
        <v>#N/A</v>
      </c>
      <c r="AI49" s="1" t="e">
        <f>ROUND(VLOOKUP($Q49,[1]ht!$A$2:$H$253,7,FALSE),1)</f>
        <v>#N/A</v>
      </c>
      <c r="AJ49" s="1" t="e">
        <f>ROUND(VLOOKUP($Q49,[1]ht!$A$2:$H$253,8,FALSE),1)</f>
        <v>#N/A</v>
      </c>
    </row>
    <row r="50" spans="1:36">
      <c r="A50" s="5">
        <v>45</v>
      </c>
      <c r="B50" s="6"/>
      <c r="C50" s="6"/>
      <c r="D50" s="32"/>
      <c r="E50" s="21"/>
      <c r="F50" s="9"/>
      <c r="G50" s="31"/>
      <c r="H50" s="31"/>
      <c r="I50" s="9"/>
      <c r="J50" s="9"/>
      <c r="K50" s="24" t="str">
        <f t="shared" si="0"/>
        <v/>
      </c>
      <c r="L50" s="24" t="str">
        <f t="shared" si="1"/>
        <v/>
      </c>
      <c r="M50" s="24" t="str">
        <f t="shared" si="2"/>
        <v/>
      </c>
      <c r="N50" s="10" t="str">
        <f>[1]Profile!$B$2</f>
        <v>700101-1</v>
      </c>
      <c r="O50" s="11" t="e">
        <f>#REF!</f>
        <v>#REF!</v>
      </c>
      <c r="P50" s="1" t="str">
        <f t="shared" si="3"/>
        <v>0</v>
      </c>
      <c r="Q50" s="1" t="str">
        <f t="shared" si="4"/>
        <v>0</v>
      </c>
      <c r="R50" s="1" t="e">
        <f>ROUND(VLOOKUP($P50,[1]age!$A$2:$M$457,2,FALSE),1)</f>
        <v>#N/A</v>
      </c>
      <c r="S50" s="1" t="e">
        <f>ROUND(VLOOKUP($P50,[1]age!$A$2:$M$457,3,FALSE),1)</f>
        <v>#N/A</v>
      </c>
      <c r="T50" s="1" t="e">
        <f>ROUND(VLOOKUP($P50,[1]age!$A$2:$M$457,4,FALSE),1)</f>
        <v>#N/A</v>
      </c>
      <c r="U50" s="1" t="e">
        <f>ROUND(VLOOKUP($P50,[1]age!$A$2:$M$457,5,FALSE),1)</f>
        <v>#N/A</v>
      </c>
      <c r="V50" s="1" t="e">
        <f>ROUND(VLOOKUP($P50,[1]age!$A$2:$M$457,6,FALSE),1)</f>
        <v>#N/A</v>
      </c>
      <c r="W50" s="1" t="e">
        <f>ROUND(VLOOKUP($P50,[1]age!$A$2:$M$457,7,FALSE),1)</f>
        <v>#N/A</v>
      </c>
      <c r="X50" s="1" t="e">
        <f>ROUND(VLOOKUP($P50,[1]age!$A$2:$M$457,8,FALSE),1)</f>
        <v>#N/A</v>
      </c>
      <c r="Y50" s="1" t="e">
        <f>ROUND(VLOOKUP($P50,[1]age!$A$2:$M$457,9,FALSE),1)</f>
        <v>#N/A</v>
      </c>
      <c r="Z50" s="1" t="e">
        <f>ROUND(VLOOKUP($P50,[1]age!$A$2:$M$457,10,FALSE),1)</f>
        <v>#N/A</v>
      </c>
      <c r="AA50" s="1" t="e">
        <f>ROUND(VLOOKUP($P50,[1]age!$A$2:$M$457,11,FALSE),1)</f>
        <v>#N/A</v>
      </c>
      <c r="AB50" s="1" t="e">
        <f>ROUND(VLOOKUP($P50,[1]age!$A$2:$M$457,12,FALSE),1)</f>
        <v>#N/A</v>
      </c>
      <c r="AC50" s="1" t="e">
        <f>ROUND(VLOOKUP($P50,[1]age!$A$2:$M$457,13,FALSE),1)</f>
        <v>#N/A</v>
      </c>
      <c r="AD50" s="1" t="e">
        <f>ROUND(VLOOKUP($Q50,[1]ht!$A$2:$H$253,2,FALSE),1)</f>
        <v>#N/A</v>
      </c>
      <c r="AE50" s="1" t="e">
        <f>ROUND(VLOOKUP($Q50,[1]ht!$A$2:$H$253,3,FALSE),1)</f>
        <v>#N/A</v>
      </c>
      <c r="AF50" s="1" t="e">
        <f>ROUND(VLOOKUP($Q50,[1]ht!$A$2:$H$253,4,FALSE),1)</f>
        <v>#N/A</v>
      </c>
      <c r="AG50" s="1" t="e">
        <f>ROUND(VLOOKUP($Q50,[1]ht!$A$2:$H$253,5,FALSE),1)</f>
        <v>#N/A</v>
      </c>
      <c r="AH50" s="1" t="e">
        <f>ROUND(VLOOKUP($Q50,[1]ht!$A$2:$H$253,6,FALSE),1)</f>
        <v>#N/A</v>
      </c>
      <c r="AI50" s="1" t="e">
        <f>ROUND(VLOOKUP($Q50,[1]ht!$A$2:$H$253,7,FALSE),1)</f>
        <v>#N/A</v>
      </c>
      <c r="AJ50" s="1" t="e">
        <f>ROUND(VLOOKUP($Q50,[1]ht!$A$2:$H$253,8,FALSE),1)</f>
        <v>#N/A</v>
      </c>
    </row>
    <row r="51" spans="1:36">
      <c r="A51" s="5">
        <v>46</v>
      </c>
      <c r="B51" s="6"/>
      <c r="C51" s="6"/>
      <c r="D51" s="32"/>
      <c r="E51" s="21"/>
      <c r="F51" s="9"/>
      <c r="G51" s="31"/>
      <c r="H51" s="31"/>
      <c r="I51" s="9"/>
      <c r="J51" s="9"/>
      <c r="K51" s="24" t="str">
        <f t="shared" si="0"/>
        <v/>
      </c>
      <c r="L51" s="24" t="str">
        <f t="shared" si="1"/>
        <v/>
      </c>
      <c r="M51" s="24" t="str">
        <f t="shared" si="2"/>
        <v/>
      </c>
      <c r="N51" s="10" t="str">
        <f>[1]Profile!$B$2</f>
        <v>700101-1</v>
      </c>
      <c r="O51" s="11" t="e">
        <f>#REF!</f>
        <v>#REF!</v>
      </c>
      <c r="P51" s="1" t="str">
        <f t="shared" si="3"/>
        <v>0</v>
      </c>
      <c r="Q51" s="1" t="str">
        <f t="shared" si="4"/>
        <v>0</v>
      </c>
      <c r="R51" s="1" t="e">
        <f>ROUND(VLOOKUP($P51,[1]age!$A$2:$M$457,2,FALSE),1)</f>
        <v>#N/A</v>
      </c>
      <c r="S51" s="1" t="e">
        <f>ROUND(VLOOKUP($P51,[1]age!$A$2:$M$457,3,FALSE),1)</f>
        <v>#N/A</v>
      </c>
      <c r="T51" s="1" t="e">
        <f>ROUND(VLOOKUP($P51,[1]age!$A$2:$M$457,4,FALSE),1)</f>
        <v>#N/A</v>
      </c>
      <c r="U51" s="1" t="e">
        <f>ROUND(VLOOKUP($P51,[1]age!$A$2:$M$457,5,FALSE),1)</f>
        <v>#N/A</v>
      </c>
      <c r="V51" s="1" t="e">
        <f>ROUND(VLOOKUP($P51,[1]age!$A$2:$M$457,6,FALSE),1)</f>
        <v>#N/A</v>
      </c>
      <c r="W51" s="1" t="e">
        <f>ROUND(VLOOKUP($P51,[1]age!$A$2:$M$457,7,FALSE),1)</f>
        <v>#N/A</v>
      </c>
      <c r="X51" s="1" t="e">
        <f>ROUND(VLOOKUP($P51,[1]age!$A$2:$M$457,8,FALSE),1)</f>
        <v>#N/A</v>
      </c>
      <c r="Y51" s="1" t="e">
        <f>ROUND(VLOOKUP($P51,[1]age!$A$2:$M$457,9,FALSE),1)</f>
        <v>#N/A</v>
      </c>
      <c r="Z51" s="1" t="e">
        <f>ROUND(VLOOKUP($P51,[1]age!$A$2:$M$457,10,FALSE),1)</f>
        <v>#N/A</v>
      </c>
      <c r="AA51" s="1" t="e">
        <f>ROUND(VLOOKUP($P51,[1]age!$A$2:$M$457,11,FALSE),1)</f>
        <v>#N/A</v>
      </c>
      <c r="AB51" s="1" t="e">
        <f>ROUND(VLOOKUP($P51,[1]age!$A$2:$M$457,12,FALSE),1)</f>
        <v>#N/A</v>
      </c>
      <c r="AC51" s="1" t="e">
        <f>ROUND(VLOOKUP($P51,[1]age!$A$2:$M$457,13,FALSE),1)</f>
        <v>#N/A</v>
      </c>
      <c r="AD51" s="1" t="e">
        <f>ROUND(VLOOKUP($Q51,[1]ht!$A$2:$H$253,2,FALSE),1)</f>
        <v>#N/A</v>
      </c>
      <c r="AE51" s="1" t="e">
        <f>ROUND(VLOOKUP($Q51,[1]ht!$A$2:$H$253,3,FALSE),1)</f>
        <v>#N/A</v>
      </c>
      <c r="AF51" s="1" t="e">
        <f>ROUND(VLOOKUP($Q51,[1]ht!$A$2:$H$253,4,FALSE),1)</f>
        <v>#N/A</v>
      </c>
      <c r="AG51" s="1" t="e">
        <f>ROUND(VLOOKUP($Q51,[1]ht!$A$2:$H$253,5,FALSE),1)</f>
        <v>#N/A</v>
      </c>
      <c r="AH51" s="1" t="e">
        <f>ROUND(VLOOKUP($Q51,[1]ht!$A$2:$H$253,6,FALSE),1)</f>
        <v>#N/A</v>
      </c>
      <c r="AI51" s="1" t="e">
        <f>ROUND(VLOOKUP($Q51,[1]ht!$A$2:$H$253,7,FALSE),1)</f>
        <v>#N/A</v>
      </c>
      <c r="AJ51" s="1" t="e">
        <f>ROUND(VLOOKUP($Q51,[1]ht!$A$2:$H$253,8,FALSE),1)</f>
        <v>#N/A</v>
      </c>
    </row>
    <row r="52" spans="1:36">
      <c r="A52" s="5">
        <v>47</v>
      </c>
      <c r="B52" s="6"/>
      <c r="C52" s="6"/>
      <c r="D52" s="32"/>
      <c r="E52" s="21"/>
      <c r="F52" s="9"/>
      <c r="G52" s="31"/>
      <c r="H52" s="31"/>
      <c r="I52" s="9"/>
      <c r="J52" s="9"/>
      <c r="K52" s="24" t="str">
        <f t="shared" si="0"/>
        <v/>
      </c>
      <c r="L52" s="24" t="str">
        <f t="shared" si="1"/>
        <v/>
      </c>
      <c r="M52" s="24" t="str">
        <f t="shared" si="2"/>
        <v/>
      </c>
      <c r="N52" s="10" t="str">
        <f>[1]Profile!$B$2</f>
        <v>700101-1</v>
      </c>
      <c r="O52" s="11" t="e">
        <f>#REF!</f>
        <v>#REF!</v>
      </c>
      <c r="P52" s="1" t="str">
        <f t="shared" si="3"/>
        <v>0</v>
      </c>
      <c r="Q52" s="1" t="str">
        <f t="shared" si="4"/>
        <v>0</v>
      </c>
      <c r="R52" s="1" t="e">
        <f>ROUND(VLOOKUP($P52,[1]age!$A$2:$M$457,2,FALSE),1)</f>
        <v>#N/A</v>
      </c>
      <c r="S52" s="1" t="e">
        <f>ROUND(VLOOKUP($P52,[1]age!$A$2:$M$457,3,FALSE),1)</f>
        <v>#N/A</v>
      </c>
      <c r="T52" s="1" t="e">
        <f>ROUND(VLOOKUP($P52,[1]age!$A$2:$M$457,4,FALSE),1)</f>
        <v>#N/A</v>
      </c>
      <c r="U52" s="1" t="e">
        <f>ROUND(VLOOKUP($P52,[1]age!$A$2:$M$457,5,FALSE),1)</f>
        <v>#N/A</v>
      </c>
      <c r="V52" s="1" t="e">
        <f>ROUND(VLOOKUP($P52,[1]age!$A$2:$M$457,6,FALSE),1)</f>
        <v>#N/A</v>
      </c>
      <c r="W52" s="1" t="e">
        <f>ROUND(VLOOKUP($P52,[1]age!$A$2:$M$457,7,FALSE),1)</f>
        <v>#N/A</v>
      </c>
      <c r="X52" s="1" t="e">
        <f>ROUND(VLOOKUP($P52,[1]age!$A$2:$M$457,8,FALSE),1)</f>
        <v>#N/A</v>
      </c>
      <c r="Y52" s="1" t="e">
        <f>ROUND(VLOOKUP($P52,[1]age!$A$2:$M$457,9,FALSE),1)</f>
        <v>#N/A</v>
      </c>
      <c r="Z52" s="1" t="e">
        <f>ROUND(VLOOKUP($P52,[1]age!$A$2:$M$457,10,FALSE),1)</f>
        <v>#N/A</v>
      </c>
      <c r="AA52" s="1" t="e">
        <f>ROUND(VLOOKUP($P52,[1]age!$A$2:$M$457,11,FALSE),1)</f>
        <v>#N/A</v>
      </c>
      <c r="AB52" s="1" t="e">
        <f>ROUND(VLOOKUP($P52,[1]age!$A$2:$M$457,12,FALSE),1)</f>
        <v>#N/A</v>
      </c>
      <c r="AC52" s="1" t="e">
        <f>ROUND(VLOOKUP($P52,[1]age!$A$2:$M$457,13,FALSE),1)</f>
        <v>#N/A</v>
      </c>
      <c r="AD52" s="1" t="e">
        <f>ROUND(VLOOKUP($Q52,[1]ht!$A$2:$H$253,2,FALSE),1)</f>
        <v>#N/A</v>
      </c>
      <c r="AE52" s="1" t="e">
        <f>ROUND(VLOOKUP($Q52,[1]ht!$A$2:$H$253,3,FALSE),1)</f>
        <v>#N/A</v>
      </c>
      <c r="AF52" s="1" t="e">
        <f>ROUND(VLOOKUP($Q52,[1]ht!$A$2:$H$253,4,FALSE),1)</f>
        <v>#N/A</v>
      </c>
      <c r="AG52" s="1" t="e">
        <f>ROUND(VLOOKUP($Q52,[1]ht!$A$2:$H$253,5,FALSE),1)</f>
        <v>#N/A</v>
      </c>
      <c r="AH52" s="1" t="e">
        <f>ROUND(VLOOKUP($Q52,[1]ht!$A$2:$H$253,6,FALSE),1)</f>
        <v>#N/A</v>
      </c>
      <c r="AI52" s="1" t="e">
        <f>ROUND(VLOOKUP($Q52,[1]ht!$A$2:$H$253,7,FALSE),1)</f>
        <v>#N/A</v>
      </c>
      <c r="AJ52" s="1" t="e">
        <f>ROUND(VLOOKUP($Q52,[1]ht!$A$2:$H$253,8,FALSE),1)</f>
        <v>#N/A</v>
      </c>
    </row>
    <row r="53" spans="1:36">
      <c r="A53" s="5">
        <v>48</v>
      </c>
      <c r="B53" s="6"/>
      <c r="C53" s="6"/>
      <c r="D53" s="32"/>
      <c r="E53" s="21"/>
      <c r="F53" s="9"/>
      <c r="G53" s="31"/>
      <c r="H53" s="31"/>
      <c r="I53" s="9"/>
      <c r="J53" s="9"/>
      <c r="K53" s="24" t="str">
        <f t="shared" si="0"/>
        <v/>
      </c>
      <c r="L53" s="24" t="str">
        <f t="shared" si="1"/>
        <v/>
      </c>
      <c r="M53" s="24" t="str">
        <f t="shared" si="2"/>
        <v/>
      </c>
      <c r="N53" s="10" t="str">
        <f>[1]Profile!$B$2</f>
        <v>700101-1</v>
      </c>
      <c r="O53" s="11" t="e">
        <f>#REF!</f>
        <v>#REF!</v>
      </c>
      <c r="P53" s="1" t="str">
        <f t="shared" si="3"/>
        <v>0</v>
      </c>
      <c r="Q53" s="1" t="str">
        <f t="shared" si="4"/>
        <v>0</v>
      </c>
      <c r="R53" s="1" t="e">
        <f>ROUND(VLOOKUP($P53,[1]age!$A$2:$M$457,2,FALSE),1)</f>
        <v>#N/A</v>
      </c>
      <c r="S53" s="1" t="e">
        <f>ROUND(VLOOKUP($P53,[1]age!$A$2:$M$457,3,FALSE),1)</f>
        <v>#N/A</v>
      </c>
      <c r="T53" s="1" t="e">
        <f>ROUND(VLOOKUP($P53,[1]age!$A$2:$M$457,4,FALSE),1)</f>
        <v>#N/A</v>
      </c>
      <c r="U53" s="1" t="e">
        <f>ROUND(VLOOKUP($P53,[1]age!$A$2:$M$457,5,FALSE),1)</f>
        <v>#N/A</v>
      </c>
      <c r="V53" s="1" t="e">
        <f>ROUND(VLOOKUP($P53,[1]age!$A$2:$M$457,6,FALSE),1)</f>
        <v>#N/A</v>
      </c>
      <c r="W53" s="1" t="e">
        <f>ROUND(VLOOKUP($P53,[1]age!$A$2:$M$457,7,FALSE),1)</f>
        <v>#N/A</v>
      </c>
      <c r="X53" s="1" t="e">
        <f>ROUND(VLOOKUP($P53,[1]age!$A$2:$M$457,8,FALSE),1)</f>
        <v>#N/A</v>
      </c>
      <c r="Y53" s="1" t="e">
        <f>ROUND(VLOOKUP($P53,[1]age!$A$2:$M$457,9,FALSE),1)</f>
        <v>#N/A</v>
      </c>
      <c r="Z53" s="1" t="e">
        <f>ROUND(VLOOKUP($P53,[1]age!$A$2:$M$457,10,FALSE),1)</f>
        <v>#N/A</v>
      </c>
      <c r="AA53" s="1" t="e">
        <f>ROUND(VLOOKUP($P53,[1]age!$A$2:$M$457,11,FALSE),1)</f>
        <v>#N/A</v>
      </c>
      <c r="AB53" s="1" t="e">
        <f>ROUND(VLOOKUP($P53,[1]age!$A$2:$M$457,12,FALSE),1)</f>
        <v>#N/A</v>
      </c>
      <c r="AC53" s="1" t="e">
        <f>ROUND(VLOOKUP($P53,[1]age!$A$2:$M$457,13,FALSE),1)</f>
        <v>#N/A</v>
      </c>
      <c r="AD53" s="1" t="e">
        <f>ROUND(VLOOKUP($Q53,[1]ht!$A$2:$H$253,2,FALSE),1)</f>
        <v>#N/A</v>
      </c>
      <c r="AE53" s="1" t="e">
        <f>ROUND(VLOOKUP($Q53,[1]ht!$A$2:$H$253,3,FALSE),1)</f>
        <v>#N/A</v>
      </c>
      <c r="AF53" s="1" t="e">
        <f>ROUND(VLOOKUP($Q53,[1]ht!$A$2:$H$253,4,FALSE),1)</f>
        <v>#N/A</v>
      </c>
      <c r="AG53" s="1" t="e">
        <f>ROUND(VLOOKUP($Q53,[1]ht!$A$2:$H$253,5,FALSE),1)</f>
        <v>#N/A</v>
      </c>
      <c r="AH53" s="1" t="e">
        <f>ROUND(VLOOKUP($Q53,[1]ht!$A$2:$H$253,6,FALSE),1)</f>
        <v>#N/A</v>
      </c>
      <c r="AI53" s="1" t="e">
        <f>ROUND(VLOOKUP($Q53,[1]ht!$A$2:$H$253,7,FALSE),1)</f>
        <v>#N/A</v>
      </c>
      <c r="AJ53" s="1" t="e">
        <f>ROUND(VLOOKUP($Q53,[1]ht!$A$2:$H$253,8,FALSE),1)</f>
        <v>#N/A</v>
      </c>
    </row>
    <row r="54" spans="1:36">
      <c r="A54" s="5">
        <v>49</v>
      </c>
      <c r="B54" s="6"/>
      <c r="C54" s="6"/>
      <c r="D54" s="32"/>
      <c r="E54" s="21"/>
      <c r="F54" s="9"/>
      <c r="G54" s="31"/>
      <c r="H54" s="31"/>
      <c r="I54" s="9"/>
      <c r="J54" s="9"/>
      <c r="K54" s="24" t="str">
        <f t="shared" si="0"/>
        <v/>
      </c>
      <c r="L54" s="24" t="str">
        <f t="shared" si="1"/>
        <v/>
      </c>
      <c r="M54" s="24" t="str">
        <f t="shared" si="2"/>
        <v/>
      </c>
      <c r="N54" s="10" t="str">
        <f>[1]Profile!$B$2</f>
        <v>700101-1</v>
      </c>
      <c r="O54" s="11" t="e">
        <f>#REF!</f>
        <v>#REF!</v>
      </c>
      <c r="P54" s="1" t="str">
        <f t="shared" si="3"/>
        <v>0</v>
      </c>
      <c r="Q54" s="1" t="str">
        <f t="shared" si="4"/>
        <v>0</v>
      </c>
      <c r="R54" s="1" t="e">
        <f>ROUND(VLOOKUP($P54,[1]age!$A$2:$M$457,2,FALSE),1)</f>
        <v>#N/A</v>
      </c>
      <c r="S54" s="1" t="e">
        <f>ROUND(VLOOKUP($P54,[1]age!$A$2:$M$457,3,FALSE),1)</f>
        <v>#N/A</v>
      </c>
      <c r="T54" s="1" t="e">
        <f>ROUND(VLOOKUP($P54,[1]age!$A$2:$M$457,4,FALSE),1)</f>
        <v>#N/A</v>
      </c>
      <c r="U54" s="1" t="e">
        <f>ROUND(VLOOKUP($P54,[1]age!$A$2:$M$457,5,FALSE),1)</f>
        <v>#N/A</v>
      </c>
      <c r="V54" s="1" t="e">
        <f>ROUND(VLOOKUP($P54,[1]age!$A$2:$M$457,6,FALSE),1)</f>
        <v>#N/A</v>
      </c>
      <c r="W54" s="1" t="e">
        <f>ROUND(VLOOKUP($P54,[1]age!$A$2:$M$457,7,FALSE),1)</f>
        <v>#N/A</v>
      </c>
      <c r="X54" s="1" t="e">
        <f>ROUND(VLOOKUP($P54,[1]age!$A$2:$M$457,8,FALSE),1)</f>
        <v>#N/A</v>
      </c>
      <c r="Y54" s="1" t="e">
        <f>ROUND(VLOOKUP($P54,[1]age!$A$2:$M$457,9,FALSE),1)</f>
        <v>#N/A</v>
      </c>
      <c r="Z54" s="1" t="e">
        <f>ROUND(VLOOKUP($P54,[1]age!$A$2:$M$457,10,FALSE),1)</f>
        <v>#N/A</v>
      </c>
      <c r="AA54" s="1" t="e">
        <f>ROUND(VLOOKUP($P54,[1]age!$A$2:$M$457,11,FALSE),1)</f>
        <v>#N/A</v>
      </c>
      <c r="AB54" s="1" t="e">
        <f>ROUND(VLOOKUP($P54,[1]age!$A$2:$M$457,12,FALSE),1)</f>
        <v>#N/A</v>
      </c>
      <c r="AC54" s="1" t="e">
        <f>ROUND(VLOOKUP($P54,[1]age!$A$2:$M$457,13,FALSE),1)</f>
        <v>#N/A</v>
      </c>
      <c r="AD54" s="1" t="e">
        <f>ROUND(VLOOKUP($Q54,[1]ht!$A$2:$H$253,2,FALSE),1)</f>
        <v>#N/A</v>
      </c>
      <c r="AE54" s="1" t="e">
        <f>ROUND(VLOOKUP($Q54,[1]ht!$A$2:$H$253,3,FALSE),1)</f>
        <v>#N/A</v>
      </c>
      <c r="AF54" s="1" t="e">
        <f>ROUND(VLOOKUP($Q54,[1]ht!$A$2:$H$253,4,FALSE),1)</f>
        <v>#N/A</v>
      </c>
      <c r="AG54" s="1" t="e">
        <f>ROUND(VLOOKUP($Q54,[1]ht!$A$2:$H$253,5,FALSE),1)</f>
        <v>#N/A</v>
      </c>
      <c r="AH54" s="1" t="e">
        <f>ROUND(VLOOKUP($Q54,[1]ht!$A$2:$H$253,6,FALSE),1)</f>
        <v>#N/A</v>
      </c>
      <c r="AI54" s="1" t="e">
        <f>ROUND(VLOOKUP($Q54,[1]ht!$A$2:$H$253,7,FALSE),1)</f>
        <v>#N/A</v>
      </c>
      <c r="AJ54" s="1" t="e">
        <f>ROUND(VLOOKUP($Q54,[1]ht!$A$2:$H$253,8,FALSE),1)</f>
        <v>#N/A</v>
      </c>
    </row>
    <row r="55" spans="1:36">
      <c r="A55" s="5">
        <v>50</v>
      </c>
      <c r="B55" s="6"/>
      <c r="C55" s="6"/>
      <c r="D55" s="32"/>
      <c r="E55" s="21"/>
      <c r="F55" s="9"/>
      <c r="G55" s="31"/>
      <c r="H55" s="31"/>
      <c r="I55" s="9"/>
      <c r="J55" s="9"/>
      <c r="K55" s="24" t="str">
        <f t="shared" si="0"/>
        <v/>
      </c>
      <c r="L55" s="24" t="str">
        <f t="shared" si="1"/>
        <v/>
      </c>
      <c r="M55" s="24" t="str">
        <f t="shared" si="2"/>
        <v/>
      </c>
      <c r="N55" s="10" t="str">
        <f>[1]Profile!$B$2</f>
        <v>700101-1</v>
      </c>
      <c r="O55" s="11" t="e">
        <f>#REF!</f>
        <v>#REF!</v>
      </c>
      <c r="P55" s="1" t="str">
        <f t="shared" si="3"/>
        <v>0</v>
      </c>
      <c r="Q55" s="1" t="str">
        <f t="shared" si="4"/>
        <v>0</v>
      </c>
      <c r="R55" s="1" t="e">
        <f>ROUND(VLOOKUP($P55,[1]age!$A$2:$M$457,2,FALSE),1)</f>
        <v>#N/A</v>
      </c>
      <c r="S55" s="1" t="e">
        <f>ROUND(VLOOKUP($P55,[1]age!$A$2:$M$457,3,FALSE),1)</f>
        <v>#N/A</v>
      </c>
      <c r="T55" s="1" t="e">
        <f>ROUND(VLOOKUP($P55,[1]age!$A$2:$M$457,4,FALSE),1)</f>
        <v>#N/A</v>
      </c>
      <c r="U55" s="1" t="e">
        <f>ROUND(VLOOKUP($P55,[1]age!$A$2:$M$457,5,FALSE),1)</f>
        <v>#N/A</v>
      </c>
      <c r="V55" s="1" t="e">
        <f>ROUND(VLOOKUP($P55,[1]age!$A$2:$M$457,6,FALSE),1)</f>
        <v>#N/A</v>
      </c>
      <c r="W55" s="1" t="e">
        <f>ROUND(VLOOKUP($P55,[1]age!$A$2:$M$457,7,FALSE),1)</f>
        <v>#N/A</v>
      </c>
      <c r="X55" s="1" t="e">
        <f>ROUND(VLOOKUP($P55,[1]age!$A$2:$M$457,8,FALSE),1)</f>
        <v>#N/A</v>
      </c>
      <c r="Y55" s="1" t="e">
        <f>ROUND(VLOOKUP($P55,[1]age!$A$2:$M$457,9,FALSE),1)</f>
        <v>#N/A</v>
      </c>
      <c r="Z55" s="1" t="e">
        <f>ROUND(VLOOKUP($P55,[1]age!$A$2:$M$457,10,FALSE),1)</f>
        <v>#N/A</v>
      </c>
      <c r="AA55" s="1" t="e">
        <f>ROUND(VLOOKUP($P55,[1]age!$A$2:$M$457,11,FALSE),1)</f>
        <v>#N/A</v>
      </c>
      <c r="AB55" s="1" t="e">
        <f>ROUND(VLOOKUP($P55,[1]age!$A$2:$M$457,12,FALSE),1)</f>
        <v>#N/A</v>
      </c>
      <c r="AC55" s="1" t="e">
        <f>ROUND(VLOOKUP($P55,[1]age!$A$2:$M$457,13,FALSE),1)</f>
        <v>#N/A</v>
      </c>
      <c r="AD55" s="1" t="e">
        <f>ROUND(VLOOKUP($Q55,[1]ht!$A$2:$H$253,2,FALSE),1)</f>
        <v>#N/A</v>
      </c>
      <c r="AE55" s="1" t="e">
        <f>ROUND(VLOOKUP($Q55,[1]ht!$A$2:$H$253,3,FALSE),1)</f>
        <v>#N/A</v>
      </c>
      <c r="AF55" s="1" t="e">
        <f>ROUND(VLOOKUP($Q55,[1]ht!$A$2:$H$253,4,FALSE),1)</f>
        <v>#N/A</v>
      </c>
      <c r="AG55" s="1" t="e">
        <f>ROUND(VLOOKUP($Q55,[1]ht!$A$2:$H$253,5,FALSE),1)</f>
        <v>#N/A</v>
      </c>
      <c r="AH55" s="1" t="e">
        <f>ROUND(VLOOKUP($Q55,[1]ht!$A$2:$H$253,6,FALSE),1)</f>
        <v>#N/A</v>
      </c>
      <c r="AI55" s="1" t="e">
        <f>ROUND(VLOOKUP($Q55,[1]ht!$A$2:$H$253,7,FALSE),1)</f>
        <v>#N/A</v>
      </c>
      <c r="AJ55" s="1" t="e">
        <f>ROUND(VLOOKUP($Q55,[1]ht!$A$2:$H$253,8,FALSE),1)</f>
        <v>#N/A</v>
      </c>
    </row>
    <row r="56" spans="1:36">
      <c r="A56" s="5">
        <v>51</v>
      </c>
      <c r="B56" s="6"/>
      <c r="C56" s="6"/>
      <c r="D56" s="32"/>
      <c r="E56" s="21"/>
      <c r="F56" s="9"/>
      <c r="G56" s="31"/>
      <c r="H56" s="31"/>
      <c r="I56" s="9"/>
      <c r="J56" s="9"/>
      <c r="K56" s="24" t="str">
        <f t="shared" si="0"/>
        <v/>
      </c>
      <c r="L56" s="24" t="str">
        <f t="shared" si="1"/>
        <v/>
      </c>
      <c r="M56" s="24" t="str">
        <f t="shared" si="2"/>
        <v/>
      </c>
      <c r="N56" s="10" t="str">
        <f>[1]Profile!$B$2</f>
        <v>700101-1</v>
      </c>
      <c r="O56" s="11" t="e">
        <f>#REF!</f>
        <v>#REF!</v>
      </c>
      <c r="P56" s="1" t="str">
        <f t="shared" si="3"/>
        <v>0</v>
      </c>
      <c r="Q56" s="1" t="str">
        <f t="shared" si="4"/>
        <v>0</v>
      </c>
      <c r="R56" s="1" t="e">
        <f>ROUND(VLOOKUP($P56,[1]age!$A$2:$M$457,2,FALSE),1)</f>
        <v>#N/A</v>
      </c>
      <c r="S56" s="1" t="e">
        <f>ROUND(VLOOKUP($P56,[1]age!$A$2:$M$457,3,FALSE),1)</f>
        <v>#N/A</v>
      </c>
      <c r="T56" s="1" t="e">
        <f>ROUND(VLOOKUP($P56,[1]age!$A$2:$M$457,4,FALSE),1)</f>
        <v>#N/A</v>
      </c>
      <c r="U56" s="1" t="e">
        <f>ROUND(VLOOKUP($P56,[1]age!$A$2:$M$457,5,FALSE),1)</f>
        <v>#N/A</v>
      </c>
      <c r="V56" s="1" t="e">
        <f>ROUND(VLOOKUP($P56,[1]age!$A$2:$M$457,6,FALSE),1)</f>
        <v>#N/A</v>
      </c>
      <c r="W56" s="1" t="e">
        <f>ROUND(VLOOKUP($P56,[1]age!$A$2:$M$457,7,FALSE),1)</f>
        <v>#N/A</v>
      </c>
      <c r="X56" s="1" t="e">
        <f>ROUND(VLOOKUP($P56,[1]age!$A$2:$M$457,8,FALSE),1)</f>
        <v>#N/A</v>
      </c>
      <c r="Y56" s="1" t="e">
        <f>ROUND(VLOOKUP($P56,[1]age!$A$2:$M$457,9,FALSE),1)</f>
        <v>#N/A</v>
      </c>
      <c r="Z56" s="1" t="e">
        <f>ROUND(VLOOKUP($P56,[1]age!$A$2:$M$457,10,FALSE),1)</f>
        <v>#N/A</v>
      </c>
      <c r="AA56" s="1" t="e">
        <f>ROUND(VLOOKUP($P56,[1]age!$A$2:$M$457,11,FALSE),1)</f>
        <v>#N/A</v>
      </c>
      <c r="AB56" s="1" t="e">
        <f>ROUND(VLOOKUP($P56,[1]age!$A$2:$M$457,12,FALSE),1)</f>
        <v>#N/A</v>
      </c>
      <c r="AC56" s="1" t="e">
        <f>ROUND(VLOOKUP($P56,[1]age!$A$2:$M$457,13,FALSE),1)</f>
        <v>#N/A</v>
      </c>
      <c r="AD56" s="1" t="e">
        <f>ROUND(VLOOKUP($Q56,[1]ht!$A$2:$H$253,2,FALSE),1)</f>
        <v>#N/A</v>
      </c>
      <c r="AE56" s="1" t="e">
        <f>ROUND(VLOOKUP($Q56,[1]ht!$A$2:$H$253,3,FALSE),1)</f>
        <v>#N/A</v>
      </c>
      <c r="AF56" s="1" t="e">
        <f>ROUND(VLOOKUP($Q56,[1]ht!$A$2:$H$253,4,FALSE),1)</f>
        <v>#N/A</v>
      </c>
      <c r="AG56" s="1" t="e">
        <f>ROUND(VLOOKUP($Q56,[1]ht!$A$2:$H$253,5,FALSE),1)</f>
        <v>#N/A</v>
      </c>
      <c r="AH56" s="1" t="e">
        <f>ROUND(VLOOKUP($Q56,[1]ht!$A$2:$H$253,6,FALSE),1)</f>
        <v>#N/A</v>
      </c>
      <c r="AI56" s="1" t="e">
        <f>ROUND(VLOOKUP($Q56,[1]ht!$A$2:$H$253,7,FALSE),1)</f>
        <v>#N/A</v>
      </c>
      <c r="AJ56" s="1" t="e">
        <f>ROUND(VLOOKUP($Q56,[1]ht!$A$2:$H$253,8,FALSE),1)</f>
        <v>#N/A</v>
      </c>
    </row>
    <row r="57" spans="1:36">
      <c r="A57" s="5">
        <v>52</v>
      </c>
      <c r="B57" s="6"/>
      <c r="C57" s="6"/>
      <c r="D57" s="32"/>
      <c r="E57" s="21"/>
      <c r="F57" s="9"/>
      <c r="G57" s="31"/>
      <c r="H57" s="31"/>
      <c r="I57" s="9"/>
      <c r="J57" s="9"/>
      <c r="K57" s="24" t="str">
        <f t="shared" si="0"/>
        <v/>
      </c>
      <c r="L57" s="24" t="str">
        <f t="shared" si="1"/>
        <v/>
      </c>
      <c r="M57" s="24" t="str">
        <f t="shared" si="2"/>
        <v/>
      </c>
      <c r="N57" s="10" t="str">
        <f>[1]Profile!$B$2</f>
        <v>700101-1</v>
      </c>
      <c r="O57" s="11" t="e">
        <f>#REF!</f>
        <v>#REF!</v>
      </c>
      <c r="P57" s="1" t="str">
        <f t="shared" si="3"/>
        <v>0</v>
      </c>
      <c r="Q57" s="1" t="str">
        <f t="shared" si="4"/>
        <v>0</v>
      </c>
      <c r="R57" s="1" t="e">
        <f>ROUND(VLOOKUP($P57,[1]age!$A$2:$M$457,2,FALSE),1)</f>
        <v>#N/A</v>
      </c>
      <c r="S57" s="1" t="e">
        <f>ROUND(VLOOKUP($P57,[1]age!$A$2:$M$457,3,FALSE),1)</f>
        <v>#N/A</v>
      </c>
      <c r="T57" s="1" t="e">
        <f>ROUND(VLOOKUP($P57,[1]age!$A$2:$M$457,4,FALSE),1)</f>
        <v>#N/A</v>
      </c>
      <c r="U57" s="1" t="e">
        <f>ROUND(VLOOKUP($P57,[1]age!$A$2:$M$457,5,FALSE),1)</f>
        <v>#N/A</v>
      </c>
      <c r="V57" s="1" t="e">
        <f>ROUND(VLOOKUP($P57,[1]age!$A$2:$M$457,6,FALSE),1)</f>
        <v>#N/A</v>
      </c>
      <c r="W57" s="1" t="e">
        <f>ROUND(VLOOKUP($P57,[1]age!$A$2:$M$457,7,FALSE),1)</f>
        <v>#N/A</v>
      </c>
      <c r="X57" s="1" t="e">
        <f>ROUND(VLOOKUP($P57,[1]age!$A$2:$M$457,8,FALSE),1)</f>
        <v>#N/A</v>
      </c>
      <c r="Y57" s="1" t="e">
        <f>ROUND(VLOOKUP($P57,[1]age!$A$2:$M$457,9,FALSE),1)</f>
        <v>#N/A</v>
      </c>
      <c r="Z57" s="1" t="e">
        <f>ROUND(VLOOKUP($P57,[1]age!$A$2:$M$457,10,FALSE),1)</f>
        <v>#N/A</v>
      </c>
      <c r="AA57" s="1" t="e">
        <f>ROUND(VLOOKUP($P57,[1]age!$A$2:$M$457,11,FALSE),1)</f>
        <v>#N/A</v>
      </c>
      <c r="AB57" s="1" t="e">
        <f>ROUND(VLOOKUP($P57,[1]age!$A$2:$M$457,12,FALSE),1)</f>
        <v>#N/A</v>
      </c>
      <c r="AC57" s="1" t="e">
        <f>ROUND(VLOOKUP($P57,[1]age!$A$2:$M$457,13,FALSE),1)</f>
        <v>#N/A</v>
      </c>
      <c r="AD57" s="1" t="e">
        <f>ROUND(VLOOKUP($Q57,[1]ht!$A$2:$H$253,2,FALSE),1)</f>
        <v>#N/A</v>
      </c>
      <c r="AE57" s="1" t="e">
        <f>ROUND(VLOOKUP($Q57,[1]ht!$A$2:$H$253,3,FALSE),1)</f>
        <v>#N/A</v>
      </c>
      <c r="AF57" s="1" t="e">
        <f>ROUND(VLOOKUP($Q57,[1]ht!$A$2:$H$253,4,FALSE),1)</f>
        <v>#N/A</v>
      </c>
      <c r="AG57" s="1" t="e">
        <f>ROUND(VLOOKUP($Q57,[1]ht!$A$2:$H$253,5,FALSE),1)</f>
        <v>#N/A</v>
      </c>
      <c r="AH57" s="1" t="e">
        <f>ROUND(VLOOKUP($Q57,[1]ht!$A$2:$H$253,6,FALSE),1)</f>
        <v>#N/A</v>
      </c>
      <c r="AI57" s="1" t="e">
        <f>ROUND(VLOOKUP($Q57,[1]ht!$A$2:$H$253,7,FALSE),1)</f>
        <v>#N/A</v>
      </c>
      <c r="AJ57" s="1" t="e">
        <f>ROUND(VLOOKUP($Q57,[1]ht!$A$2:$H$253,8,FALSE),1)</f>
        <v>#N/A</v>
      </c>
    </row>
    <row r="58" spans="1:36">
      <c r="A58" s="5">
        <v>53</v>
      </c>
      <c r="B58" s="6"/>
      <c r="C58" s="6"/>
      <c r="D58" s="32"/>
      <c r="E58" s="21"/>
      <c r="F58" s="9"/>
      <c r="G58" s="31"/>
      <c r="H58" s="31"/>
      <c r="I58" s="9"/>
      <c r="J58" s="9"/>
      <c r="K58" s="24" t="str">
        <f t="shared" si="0"/>
        <v/>
      </c>
      <c r="L58" s="24" t="str">
        <f t="shared" si="1"/>
        <v/>
      </c>
      <c r="M58" s="24" t="str">
        <f t="shared" si="2"/>
        <v/>
      </c>
      <c r="N58" s="10" t="str">
        <f>[1]Profile!$B$2</f>
        <v>700101-1</v>
      </c>
      <c r="O58" s="11" t="e">
        <f>#REF!</f>
        <v>#REF!</v>
      </c>
      <c r="P58" s="1" t="str">
        <f t="shared" si="3"/>
        <v>0</v>
      </c>
      <c r="Q58" s="1" t="str">
        <f t="shared" si="4"/>
        <v>0</v>
      </c>
      <c r="R58" s="1" t="e">
        <f>ROUND(VLOOKUP($P58,[1]age!$A$2:$M$457,2,FALSE),1)</f>
        <v>#N/A</v>
      </c>
      <c r="S58" s="1" t="e">
        <f>ROUND(VLOOKUP($P58,[1]age!$A$2:$M$457,3,FALSE),1)</f>
        <v>#N/A</v>
      </c>
      <c r="T58" s="1" t="e">
        <f>ROUND(VLOOKUP($P58,[1]age!$A$2:$M$457,4,FALSE),1)</f>
        <v>#N/A</v>
      </c>
      <c r="U58" s="1" t="e">
        <f>ROUND(VLOOKUP($P58,[1]age!$A$2:$M$457,5,FALSE),1)</f>
        <v>#N/A</v>
      </c>
      <c r="V58" s="1" t="e">
        <f>ROUND(VLOOKUP($P58,[1]age!$A$2:$M$457,6,FALSE),1)</f>
        <v>#N/A</v>
      </c>
      <c r="W58" s="1" t="e">
        <f>ROUND(VLOOKUP($P58,[1]age!$A$2:$M$457,7,FALSE),1)</f>
        <v>#N/A</v>
      </c>
      <c r="X58" s="1" t="e">
        <f>ROUND(VLOOKUP($P58,[1]age!$A$2:$M$457,8,FALSE),1)</f>
        <v>#N/A</v>
      </c>
      <c r="Y58" s="1" t="e">
        <f>ROUND(VLOOKUP($P58,[1]age!$A$2:$M$457,9,FALSE),1)</f>
        <v>#N/A</v>
      </c>
      <c r="Z58" s="1" t="e">
        <f>ROUND(VLOOKUP($P58,[1]age!$A$2:$M$457,10,FALSE),1)</f>
        <v>#N/A</v>
      </c>
      <c r="AA58" s="1" t="e">
        <f>ROUND(VLOOKUP($P58,[1]age!$A$2:$M$457,11,FALSE),1)</f>
        <v>#N/A</v>
      </c>
      <c r="AB58" s="1" t="e">
        <f>ROUND(VLOOKUP($P58,[1]age!$A$2:$M$457,12,FALSE),1)</f>
        <v>#N/A</v>
      </c>
      <c r="AC58" s="1" t="e">
        <f>ROUND(VLOOKUP($P58,[1]age!$A$2:$M$457,13,FALSE),1)</f>
        <v>#N/A</v>
      </c>
      <c r="AD58" s="1" t="e">
        <f>ROUND(VLOOKUP($Q58,[1]ht!$A$2:$H$253,2,FALSE),1)</f>
        <v>#N/A</v>
      </c>
      <c r="AE58" s="1" t="e">
        <f>ROUND(VLOOKUP($Q58,[1]ht!$A$2:$H$253,3,FALSE),1)</f>
        <v>#N/A</v>
      </c>
      <c r="AF58" s="1" t="e">
        <f>ROUND(VLOOKUP($Q58,[1]ht!$A$2:$H$253,4,FALSE),1)</f>
        <v>#N/A</v>
      </c>
      <c r="AG58" s="1" t="e">
        <f>ROUND(VLOOKUP($Q58,[1]ht!$A$2:$H$253,5,FALSE),1)</f>
        <v>#N/A</v>
      </c>
      <c r="AH58" s="1" t="e">
        <f>ROUND(VLOOKUP($Q58,[1]ht!$A$2:$H$253,6,FALSE),1)</f>
        <v>#N/A</v>
      </c>
      <c r="AI58" s="1" t="e">
        <f>ROUND(VLOOKUP($Q58,[1]ht!$A$2:$H$253,7,FALSE),1)</f>
        <v>#N/A</v>
      </c>
      <c r="AJ58" s="1" t="e">
        <f>ROUND(VLOOKUP($Q58,[1]ht!$A$2:$H$253,8,FALSE),1)</f>
        <v>#N/A</v>
      </c>
    </row>
    <row r="59" spans="1:36">
      <c r="A59" s="5">
        <v>54</v>
      </c>
      <c r="B59" s="6"/>
      <c r="C59" s="6"/>
      <c r="D59" s="32"/>
      <c r="E59" s="21"/>
      <c r="F59" s="9"/>
      <c r="G59" s="31"/>
      <c r="H59" s="31"/>
      <c r="I59" s="9"/>
      <c r="J59" s="9"/>
      <c r="K59" s="24" t="str">
        <f t="shared" si="0"/>
        <v/>
      </c>
      <c r="L59" s="24" t="str">
        <f t="shared" si="1"/>
        <v/>
      </c>
      <c r="M59" s="24" t="str">
        <f t="shared" si="2"/>
        <v/>
      </c>
      <c r="N59" s="10" t="str">
        <f>[1]Profile!$B$2</f>
        <v>700101-1</v>
      </c>
      <c r="O59" s="11" t="e">
        <f>#REF!</f>
        <v>#REF!</v>
      </c>
      <c r="P59" s="1" t="str">
        <f t="shared" si="3"/>
        <v>0</v>
      </c>
      <c r="Q59" s="1" t="str">
        <f t="shared" si="4"/>
        <v>0</v>
      </c>
      <c r="R59" s="1" t="e">
        <f>ROUND(VLOOKUP($P59,[1]age!$A$2:$M$457,2,FALSE),1)</f>
        <v>#N/A</v>
      </c>
      <c r="S59" s="1" t="e">
        <f>ROUND(VLOOKUP($P59,[1]age!$A$2:$M$457,3,FALSE),1)</f>
        <v>#N/A</v>
      </c>
      <c r="T59" s="1" t="e">
        <f>ROUND(VLOOKUP($P59,[1]age!$A$2:$M$457,4,FALSE),1)</f>
        <v>#N/A</v>
      </c>
      <c r="U59" s="1" t="e">
        <f>ROUND(VLOOKUP($P59,[1]age!$A$2:$M$457,5,FALSE),1)</f>
        <v>#N/A</v>
      </c>
      <c r="V59" s="1" t="e">
        <f>ROUND(VLOOKUP($P59,[1]age!$A$2:$M$457,6,FALSE),1)</f>
        <v>#N/A</v>
      </c>
      <c r="W59" s="1" t="e">
        <f>ROUND(VLOOKUP($P59,[1]age!$A$2:$M$457,7,FALSE),1)</f>
        <v>#N/A</v>
      </c>
      <c r="X59" s="1" t="e">
        <f>ROUND(VLOOKUP($P59,[1]age!$A$2:$M$457,8,FALSE),1)</f>
        <v>#N/A</v>
      </c>
      <c r="Y59" s="1" t="e">
        <f>ROUND(VLOOKUP($P59,[1]age!$A$2:$M$457,9,FALSE),1)</f>
        <v>#N/A</v>
      </c>
      <c r="Z59" s="1" t="e">
        <f>ROUND(VLOOKUP($P59,[1]age!$A$2:$M$457,10,FALSE),1)</f>
        <v>#N/A</v>
      </c>
      <c r="AA59" s="1" t="e">
        <f>ROUND(VLOOKUP($P59,[1]age!$A$2:$M$457,11,FALSE),1)</f>
        <v>#N/A</v>
      </c>
      <c r="AB59" s="1" t="e">
        <f>ROUND(VLOOKUP($P59,[1]age!$A$2:$M$457,12,FALSE),1)</f>
        <v>#N/A</v>
      </c>
      <c r="AC59" s="1" t="e">
        <f>ROUND(VLOOKUP($P59,[1]age!$A$2:$M$457,13,FALSE),1)</f>
        <v>#N/A</v>
      </c>
      <c r="AD59" s="1" t="e">
        <f>ROUND(VLOOKUP($Q59,[1]ht!$A$2:$H$253,2,FALSE),1)</f>
        <v>#N/A</v>
      </c>
      <c r="AE59" s="1" t="e">
        <f>ROUND(VLOOKUP($Q59,[1]ht!$A$2:$H$253,3,FALSE),1)</f>
        <v>#N/A</v>
      </c>
      <c r="AF59" s="1" t="e">
        <f>ROUND(VLOOKUP($Q59,[1]ht!$A$2:$H$253,4,FALSE),1)</f>
        <v>#N/A</v>
      </c>
      <c r="AG59" s="1" t="e">
        <f>ROUND(VLOOKUP($Q59,[1]ht!$A$2:$H$253,5,FALSE),1)</f>
        <v>#N/A</v>
      </c>
      <c r="AH59" s="1" t="e">
        <f>ROUND(VLOOKUP($Q59,[1]ht!$A$2:$H$253,6,FALSE),1)</f>
        <v>#N/A</v>
      </c>
      <c r="AI59" s="1" t="e">
        <f>ROUND(VLOOKUP($Q59,[1]ht!$A$2:$H$253,7,FALSE),1)</f>
        <v>#N/A</v>
      </c>
      <c r="AJ59" s="1" t="e">
        <f>ROUND(VLOOKUP($Q59,[1]ht!$A$2:$H$253,8,FALSE),1)</f>
        <v>#N/A</v>
      </c>
    </row>
    <row r="60" spans="1:36">
      <c r="A60" s="5">
        <v>55</v>
      </c>
      <c r="B60" s="6"/>
      <c r="C60" s="6"/>
      <c r="D60" s="32"/>
      <c r="E60" s="21"/>
      <c r="F60" s="9"/>
      <c r="G60" s="31"/>
      <c r="H60" s="31"/>
      <c r="I60" s="9"/>
      <c r="J60" s="9"/>
      <c r="K60" s="24" t="str">
        <f t="shared" si="0"/>
        <v/>
      </c>
      <c r="L60" s="24" t="str">
        <f t="shared" si="1"/>
        <v/>
      </c>
      <c r="M60" s="24" t="str">
        <f t="shared" si="2"/>
        <v/>
      </c>
      <c r="N60" s="10" t="str">
        <f>[1]Profile!$B$2</f>
        <v>700101-1</v>
      </c>
      <c r="O60" s="11" t="e">
        <f>#REF!</f>
        <v>#REF!</v>
      </c>
      <c r="P60" s="1" t="str">
        <f t="shared" si="3"/>
        <v>0</v>
      </c>
      <c r="Q60" s="1" t="str">
        <f t="shared" si="4"/>
        <v>0</v>
      </c>
      <c r="R60" s="1" t="e">
        <f>ROUND(VLOOKUP($P60,[1]age!$A$2:$M$457,2,FALSE),1)</f>
        <v>#N/A</v>
      </c>
      <c r="S60" s="1" t="e">
        <f>ROUND(VLOOKUP($P60,[1]age!$A$2:$M$457,3,FALSE),1)</f>
        <v>#N/A</v>
      </c>
      <c r="T60" s="1" t="e">
        <f>ROUND(VLOOKUP($P60,[1]age!$A$2:$M$457,4,FALSE),1)</f>
        <v>#N/A</v>
      </c>
      <c r="U60" s="1" t="e">
        <f>ROUND(VLOOKUP($P60,[1]age!$A$2:$M$457,5,FALSE),1)</f>
        <v>#N/A</v>
      </c>
      <c r="V60" s="1" t="e">
        <f>ROUND(VLOOKUP($P60,[1]age!$A$2:$M$457,6,FALSE),1)</f>
        <v>#N/A</v>
      </c>
      <c r="W60" s="1" t="e">
        <f>ROUND(VLOOKUP($P60,[1]age!$A$2:$M$457,7,FALSE),1)</f>
        <v>#N/A</v>
      </c>
      <c r="X60" s="1" t="e">
        <f>ROUND(VLOOKUP($P60,[1]age!$A$2:$M$457,8,FALSE),1)</f>
        <v>#N/A</v>
      </c>
      <c r="Y60" s="1" t="e">
        <f>ROUND(VLOOKUP($P60,[1]age!$A$2:$M$457,9,FALSE),1)</f>
        <v>#N/A</v>
      </c>
      <c r="Z60" s="1" t="e">
        <f>ROUND(VLOOKUP($P60,[1]age!$A$2:$M$457,10,FALSE),1)</f>
        <v>#N/A</v>
      </c>
      <c r="AA60" s="1" t="e">
        <f>ROUND(VLOOKUP($P60,[1]age!$A$2:$M$457,11,FALSE),1)</f>
        <v>#N/A</v>
      </c>
      <c r="AB60" s="1" t="e">
        <f>ROUND(VLOOKUP($P60,[1]age!$A$2:$M$457,12,FALSE),1)</f>
        <v>#N/A</v>
      </c>
      <c r="AC60" s="1" t="e">
        <f>ROUND(VLOOKUP($P60,[1]age!$A$2:$M$457,13,FALSE),1)</f>
        <v>#N/A</v>
      </c>
      <c r="AD60" s="1" t="e">
        <f>ROUND(VLOOKUP($Q60,[1]ht!$A$2:$H$253,2,FALSE),1)</f>
        <v>#N/A</v>
      </c>
      <c r="AE60" s="1" t="e">
        <f>ROUND(VLOOKUP($Q60,[1]ht!$A$2:$H$253,3,FALSE),1)</f>
        <v>#N/A</v>
      </c>
      <c r="AF60" s="1" t="e">
        <f>ROUND(VLOOKUP($Q60,[1]ht!$A$2:$H$253,4,FALSE),1)</f>
        <v>#N/A</v>
      </c>
      <c r="AG60" s="1" t="e">
        <f>ROUND(VLOOKUP($Q60,[1]ht!$A$2:$H$253,5,FALSE),1)</f>
        <v>#N/A</v>
      </c>
      <c r="AH60" s="1" t="e">
        <f>ROUND(VLOOKUP($Q60,[1]ht!$A$2:$H$253,6,FALSE),1)</f>
        <v>#N/A</v>
      </c>
      <c r="AI60" s="1" t="e">
        <f>ROUND(VLOOKUP($Q60,[1]ht!$A$2:$H$253,7,FALSE),1)</f>
        <v>#N/A</v>
      </c>
      <c r="AJ60" s="1" t="e">
        <f>ROUND(VLOOKUP($Q60,[1]ht!$A$2:$H$253,8,FALSE),1)</f>
        <v>#N/A</v>
      </c>
    </row>
    <row r="61" spans="1:36">
      <c r="A61" s="5">
        <v>56</v>
      </c>
      <c r="B61" s="6"/>
      <c r="C61" s="6"/>
      <c r="D61" s="32"/>
      <c r="E61" s="21"/>
      <c r="F61" s="9"/>
      <c r="G61" s="31"/>
      <c r="H61" s="31"/>
      <c r="I61" s="9"/>
      <c r="J61" s="9"/>
      <c r="K61" s="24" t="str">
        <f t="shared" si="0"/>
        <v/>
      </c>
      <c r="L61" s="24" t="str">
        <f t="shared" si="1"/>
        <v/>
      </c>
      <c r="M61" s="24" t="str">
        <f t="shared" si="2"/>
        <v/>
      </c>
      <c r="N61" s="10" t="str">
        <f>[1]Profile!$B$2</f>
        <v>700101-1</v>
      </c>
      <c r="O61" s="11" t="e">
        <f>#REF!</f>
        <v>#REF!</v>
      </c>
      <c r="P61" s="1" t="str">
        <f t="shared" si="3"/>
        <v>0</v>
      </c>
      <c r="Q61" s="1" t="str">
        <f t="shared" si="4"/>
        <v>0</v>
      </c>
      <c r="R61" s="1" t="e">
        <f>ROUND(VLOOKUP($P61,[1]age!$A$2:$M$457,2,FALSE),1)</f>
        <v>#N/A</v>
      </c>
      <c r="S61" s="1" t="e">
        <f>ROUND(VLOOKUP($P61,[1]age!$A$2:$M$457,3,FALSE),1)</f>
        <v>#N/A</v>
      </c>
      <c r="T61" s="1" t="e">
        <f>ROUND(VLOOKUP($P61,[1]age!$A$2:$M$457,4,FALSE),1)</f>
        <v>#N/A</v>
      </c>
      <c r="U61" s="1" t="e">
        <f>ROUND(VLOOKUP($P61,[1]age!$A$2:$M$457,5,FALSE),1)</f>
        <v>#N/A</v>
      </c>
      <c r="V61" s="1" t="e">
        <f>ROUND(VLOOKUP($P61,[1]age!$A$2:$M$457,6,FALSE),1)</f>
        <v>#N/A</v>
      </c>
      <c r="W61" s="1" t="e">
        <f>ROUND(VLOOKUP($P61,[1]age!$A$2:$M$457,7,FALSE),1)</f>
        <v>#N/A</v>
      </c>
      <c r="X61" s="1" t="e">
        <f>ROUND(VLOOKUP($P61,[1]age!$A$2:$M$457,8,FALSE),1)</f>
        <v>#N/A</v>
      </c>
      <c r="Y61" s="1" t="e">
        <f>ROUND(VLOOKUP($P61,[1]age!$A$2:$M$457,9,FALSE),1)</f>
        <v>#N/A</v>
      </c>
      <c r="Z61" s="1" t="e">
        <f>ROUND(VLOOKUP($P61,[1]age!$A$2:$M$457,10,FALSE),1)</f>
        <v>#N/A</v>
      </c>
      <c r="AA61" s="1" t="e">
        <f>ROUND(VLOOKUP($P61,[1]age!$A$2:$M$457,11,FALSE),1)</f>
        <v>#N/A</v>
      </c>
      <c r="AB61" s="1" t="e">
        <f>ROUND(VLOOKUP($P61,[1]age!$A$2:$M$457,12,FALSE),1)</f>
        <v>#N/A</v>
      </c>
      <c r="AC61" s="1" t="e">
        <f>ROUND(VLOOKUP($P61,[1]age!$A$2:$M$457,13,FALSE),1)</f>
        <v>#N/A</v>
      </c>
      <c r="AD61" s="1" t="e">
        <f>ROUND(VLOOKUP($Q61,[1]ht!$A$2:$H$253,2,FALSE),1)</f>
        <v>#N/A</v>
      </c>
      <c r="AE61" s="1" t="e">
        <f>ROUND(VLOOKUP($Q61,[1]ht!$A$2:$H$253,3,FALSE),1)</f>
        <v>#N/A</v>
      </c>
      <c r="AF61" s="1" t="e">
        <f>ROUND(VLOOKUP($Q61,[1]ht!$A$2:$H$253,4,FALSE),1)</f>
        <v>#N/A</v>
      </c>
      <c r="AG61" s="1" t="e">
        <f>ROUND(VLOOKUP($Q61,[1]ht!$A$2:$H$253,5,FALSE),1)</f>
        <v>#N/A</v>
      </c>
      <c r="AH61" s="1" t="e">
        <f>ROUND(VLOOKUP($Q61,[1]ht!$A$2:$H$253,6,FALSE),1)</f>
        <v>#N/A</v>
      </c>
      <c r="AI61" s="1" t="e">
        <f>ROUND(VLOOKUP($Q61,[1]ht!$A$2:$H$253,7,FALSE),1)</f>
        <v>#N/A</v>
      </c>
      <c r="AJ61" s="1" t="e">
        <f>ROUND(VLOOKUP($Q61,[1]ht!$A$2:$H$253,8,FALSE),1)</f>
        <v>#N/A</v>
      </c>
    </row>
    <row r="62" spans="1:36">
      <c r="A62" s="5">
        <v>57</v>
      </c>
      <c r="B62" s="6"/>
      <c r="C62" s="6"/>
      <c r="D62" s="32"/>
      <c r="E62" s="21"/>
      <c r="F62" s="9"/>
      <c r="G62" s="31"/>
      <c r="H62" s="31"/>
      <c r="I62" s="9"/>
      <c r="J62" s="9"/>
      <c r="K62" s="24" t="str">
        <f t="shared" si="0"/>
        <v/>
      </c>
      <c r="L62" s="24" t="str">
        <f t="shared" si="1"/>
        <v/>
      </c>
      <c r="M62" s="24" t="str">
        <f t="shared" si="2"/>
        <v/>
      </c>
      <c r="N62" s="10" t="str">
        <f>[1]Profile!$B$2</f>
        <v>700101-1</v>
      </c>
      <c r="O62" s="11" t="e">
        <f>#REF!</f>
        <v>#REF!</v>
      </c>
      <c r="P62" s="1" t="str">
        <f t="shared" si="3"/>
        <v>0</v>
      </c>
      <c r="Q62" s="1" t="str">
        <f t="shared" si="4"/>
        <v>0</v>
      </c>
      <c r="R62" s="1" t="e">
        <f>ROUND(VLOOKUP($P62,[1]age!$A$2:$M$457,2,FALSE),1)</f>
        <v>#N/A</v>
      </c>
      <c r="S62" s="1" t="e">
        <f>ROUND(VLOOKUP($P62,[1]age!$A$2:$M$457,3,FALSE),1)</f>
        <v>#N/A</v>
      </c>
      <c r="T62" s="1" t="e">
        <f>ROUND(VLOOKUP($P62,[1]age!$A$2:$M$457,4,FALSE),1)</f>
        <v>#N/A</v>
      </c>
      <c r="U62" s="1" t="e">
        <f>ROUND(VLOOKUP($P62,[1]age!$A$2:$M$457,5,FALSE),1)</f>
        <v>#N/A</v>
      </c>
      <c r="V62" s="1" t="e">
        <f>ROUND(VLOOKUP($P62,[1]age!$A$2:$M$457,6,FALSE),1)</f>
        <v>#N/A</v>
      </c>
      <c r="W62" s="1" t="e">
        <f>ROUND(VLOOKUP($P62,[1]age!$A$2:$M$457,7,FALSE),1)</f>
        <v>#N/A</v>
      </c>
      <c r="X62" s="1" t="e">
        <f>ROUND(VLOOKUP($P62,[1]age!$A$2:$M$457,8,FALSE),1)</f>
        <v>#N/A</v>
      </c>
      <c r="Y62" s="1" t="e">
        <f>ROUND(VLOOKUP($P62,[1]age!$A$2:$M$457,9,FALSE),1)</f>
        <v>#N/A</v>
      </c>
      <c r="Z62" s="1" t="e">
        <f>ROUND(VLOOKUP($P62,[1]age!$A$2:$M$457,10,FALSE),1)</f>
        <v>#N/A</v>
      </c>
      <c r="AA62" s="1" t="e">
        <f>ROUND(VLOOKUP($P62,[1]age!$A$2:$M$457,11,FALSE),1)</f>
        <v>#N/A</v>
      </c>
      <c r="AB62" s="1" t="e">
        <f>ROUND(VLOOKUP($P62,[1]age!$A$2:$M$457,12,FALSE),1)</f>
        <v>#N/A</v>
      </c>
      <c r="AC62" s="1" t="e">
        <f>ROUND(VLOOKUP($P62,[1]age!$A$2:$M$457,13,FALSE),1)</f>
        <v>#N/A</v>
      </c>
      <c r="AD62" s="1" t="e">
        <f>ROUND(VLOOKUP($Q62,[1]ht!$A$2:$H$253,2,FALSE),1)</f>
        <v>#N/A</v>
      </c>
      <c r="AE62" s="1" t="e">
        <f>ROUND(VLOOKUP($Q62,[1]ht!$A$2:$H$253,3,FALSE),1)</f>
        <v>#N/A</v>
      </c>
      <c r="AF62" s="1" t="e">
        <f>ROUND(VLOOKUP($Q62,[1]ht!$A$2:$H$253,4,FALSE),1)</f>
        <v>#N/A</v>
      </c>
      <c r="AG62" s="1" t="e">
        <f>ROUND(VLOOKUP($Q62,[1]ht!$A$2:$H$253,5,FALSE),1)</f>
        <v>#N/A</v>
      </c>
      <c r="AH62" s="1" t="e">
        <f>ROUND(VLOOKUP($Q62,[1]ht!$A$2:$H$253,6,FALSE),1)</f>
        <v>#N/A</v>
      </c>
      <c r="AI62" s="1" t="e">
        <f>ROUND(VLOOKUP($Q62,[1]ht!$A$2:$H$253,7,FALSE),1)</f>
        <v>#N/A</v>
      </c>
      <c r="AJ62" s="1" t="e">
        <f>ROUND(VLOOKUP($Q62,[1]ht!$A$2:$H$253,8,FALSE),1)</f>
        <v>#N/A</v>
      </c>
    </row>
    <row r="63" spans="1:36">
      <c r="A63" s="5">
        <v>58</v>
      </c>
      <c r="B63" s="6"/>
      <c r="C63" s="6"/>
      <c r="D63" s="32"/>
      <c r="E63" s="21"/>
      <c r="F63" s="9"/>
      <c r="G63" s="31"/>
      <c r="H63" s="31"/>
      <c r="I63" s="9"/>
      <c r="J63" s="9"/>
      <c r="K63" s="24" t="str">
        <f t="shared" si="0"/>
        <v/>
      </c>
      <c r="L63" s="24" t="str">
        <f t="shared" si="1"/>
        <v/>
      </c>
      <c r="M63" s="24" t="str">
        <f t="shared" si="2"/>
        <v/>
      </c>
      <c r="N63" s="10" t="str">
        <f>[1]Profile!$B$2</f>
        <v>700101-1</v>
      </c>
      <c r="O63" s="11" t="e">
        <f>#REF!</f>
        <v>#REF!</v>
      </c>
      <c r="P63" s="1" t="str">
        <f t="shared" si="3"/>
        <v>0</v>
      </c>
      <c r="Q63" s="1" t="str">
        <f t="shared" si="4"/>
        <v>0</v>
      </c>
      <c r="R63" s="1" t="e">
        <f>ROUND(VLOOKUP($P63,[1]age!$A$2:$M$457,2,FALSE),1)</f>
        <v>#N/A</v>
      </c>
      <c r="S63" s="1" t="e">
        <f>ROUND(VLOOKUP($P63,[1]age!$A$2:$M$457,3,FALSE),1)</f>
        <v>#N/A</v>
      </c>
      <c r="T63" s="1" t="e">
        <f>ROUND(VLOOKUP($P63,[1]age!$A$2:$M$457,4,FALSE),1)</f>
        <v>#N/A</v>
      </c>
      <c r="U63" s="1" t="e">
        <f>ROUND(VLOOKUP($P63,[1]age!$A$2:$M$457,5,FALSE),1)</f>
        <v>#N/A</v>
      </c>
      <c r="V63" s="1" t="e">
        <f>ROUND(VLOOKUP($P63,[1]age!$A$2:$M$457,6,FALSE),1)</f>
        <v>#N/A</v>
      </c>
      <c r="W63" s="1" t="e">
        <f>ROUND(VLOOKUP($P63,[1]age!$A$2:$M$457,7,FALSE),1)</f>
        <v>#N/A</v>
      </c>
      <c r="X63" s="1" t="e">
        <f>ROUND(VLOOKUP($P63,[1]age!$A$2:$M$457,8,FALSE),1)</f>
        <v>#N/A</v>
      </c>
      <c r="Y63" s="1" t="e">
        <f>ROUND(VLOOKUP($P63,[1]age!$A$2:$M$457,9,FALSE),1)</f>
        <v>#N/A</v>
      </c>
      <c r="Z63" s="1" t="e">
        <f>ROUND(VLOOKUP($P63,[1]age!$A$2:$M$457,10,FALSE),1)</f>
        <v>#N/A</v>
      </c>
      <c r="AA63" s="1" t="e">
        <f>ROUND(VLOOKUP($P63,[1]age!$A$2:$M$457,11,FALSE),1)</f>
        <v>#N/A</v>
      </c>
      <c r="AB63" s="1" t="e">
        <f>ROUND(VLOOKUP($P63,[1]age!$A$2:$M$457,12,FALSE),1)</f>
        <v>#N/A</v>
      </c>
      <c r="AC63" s="1" t="e">
        <f>ROUND(VLOOKUP($P63,[1]age!$A$2:$M$457,13,FALSE),1)</f>
        <v>#N/A</v>
      </c>
      <c r="AD63" s="1" t="e">
        <f>ROUND(VLOOKUP($Q63,[1]ht!$A$2:$H$253,2,FALSE),1)</f>
        <v>#N/A</v>
      </c>
      <c r="AE63" s="1" t="e">
        <f>ROUND(VLOOKUP($Q63,[1]ht!$A$2:$H$253,3,FALSE),1)</f>
        <v>#N/A</v>
      </c>
      <c r="AF63" s="1" t="e">
        <f>ROUND(VLOOKUP($Q63,[1]ht!$A$2:$H$253,4,FALSE),1)</f>
        <v>#N/A</v>
      </c>
      <c r="AG63" s="1" t="e">
        <f>ROUND(VLOOKUP($Q63,[1]ht!$A$2:$H$253,5,FALSE),1)</f>
        <v>#N/A</v>
      </c>
      <c r="AH63" s="1" t="e">
        <f>ROUND(VLOOKUP($Q63,[1]ht!$A$2:$H$253,6,FALSE),1)</f>
        <v>#N/A</v>
      </c>
      <c r="AI63" s="1" t="e">
        <f>ROUND(VLOOKUP($Q63,[1]ht!$A$2:$H$253,7,FALSE),1)</f>
        <v>#N/A</v>
      </c>
      <c r="AJ63" s="1" t="e">
        <f>ROUND(VLOOKUP($Q63,[1]ht!$A$2:$H$253,8,FALSE),1)</f>
        <v>#N/A</v>
      </c>
    </row>
    <row r="64" spans="1:36">
      <c r="A64" s="5">
        <v>59</v>
      </c>
      <c r="B64" s="6"/>
      <c r="C64" s="6"/>
      <c r="D64" s="32"/>
      <c r="E64" s="21"/>
      <c r="F64" s="9"/>
      <c r="G64" s="31"/>
      <c r="H64" s="31"/>
      <c r="I64" s="9"/>
      <c r="J64" s="9"/>
      <c r="K64" s="24" t="str">
        <f t="shared" si="0"/>
        <v/>
      </c>
      <c r="L64" s="24" t="str">
        <f t="shared" si="1"/>
        <v/>
      </c>
      <c r="M64" s="24" t="str">
        <f t="shared" si="2"/>
        <v/>
      </c>
      <c r="N64" s="10" t="str">
        <f>[1]Profile!$B$2</f>
        <v>700101-1</v>
      </c>
      <c r="O64" s="11" t="e">
        <f>#REF!</f>
        <v>#REF!</v>
      </c>
      <c r="P64" s="1" t="str">
        <f t="shared" si="3"/>
        <v>0</v>
      </c>
      <c r="Q64" s="1" t="str">
        <f t="shared" si="4"/>
        <v>0</v>
      </c>
      <c r="R64" s="1" t="e">
        <f>ROUND(VLOOKUP($P64,[1]age!$A$2:$M$457,2,FALSE),1)</f>
        <v>#N/A</v>
      </c>
      <c r="S64" s="1" t="e">
        <f>ROUND(VLOOKUP($P64,[1]age!$A$2:$M$457,3,FALSE),1)</f>
        <v>#N/A</v>
      </c>
      <c r="T64" s="1" t="e">
        <f>ROUND(VLOOKUP($P64,[1]age!$A$2:$M$457,4,FALSE),1)</f>
        <v>#N/A</v>
      </c>
      <c r="U64" s="1" t="e">
        <f>ROUND(VLOOKUP($P64,[1]age!$A$2:$M$457,5,FALSE),1)</f>
        <v>#N/A</v>
      </c>
      <c r="V64" s="1" t="e">
        <f>ROUND(VLOOKUP($P64,[1]age!$A$2:$M$457,6,FALSE),1)</f>
        <v>#N/A</v>
      </c>
      <c r="W64" s="1" t="e">
        <f>ROUND(VLOOKUP($P64,[1]age!$A$2:$M$457,7,FALSE),1)</f>
        <v>#N/A</v>
      </c>
      <c r="X64" s="1" t="e">
        <f>ROUND(VLOOKUP($P64,[1]age!$A$2:$M$457,8,FALSE),1)</f>
        <v>#N/A</v>
      </c>
      <c r="Y64" s="1" t="e">
        <f>ROUND(VLOOKUP($P64,[1]age!$A$2:$M$457,9,FALSE),1)</f>
        <v>#N/A</v>
      </c>
      <c r="Z64" s="1" t="e">
        <f>ROUND(VLOOKUP($P64,[1]age!$A$2:$M$457,10,FALSE),1)</f>
        <v>#N/A</v>
      </c>
      <c r="AA64" s="1" t="e">
        <f>ROUND(VLOOKUP($P64,[1]age!$A$2:$M$457,11,FALSE),1)</f>
        <v>#N/A</v>
      </c>
      <c r="AB64" s="1" t="e">
        <f>ROUND(VLOOKUP($P64,[1]age!$A$2:$M$457,12,FALSE),1)</f>
        <v>#N/A</v>
      </c>
      <c r="AC64" s="1" t="e">
        <f>ROUND(VLOOKUP($P64,[1]age!$A$2:$M$457,13,FALSE),1)</f>
        <v>#N/A</v>
      </c>
      <c r="AD64" s="1" t="e">
        <f>ROUND(VLOOKUP($Q64,[1]ht!$A$2:$H$253,2,FALSE),1)</f>
        <v>#N/A</v>
      </c>
      <c r="AE64" s="1" t="e">
        <f>ROUND(VLOOKUP($Q64,[1]ht!$A$2:$H$253,3,FALSE),1)</f>
        <v>#N/A</v>
      </c>
      <c r="AF64" s="1" t="e">
        <f>ROUND(VLOOKUP($Q64,[1]ht!$A$2:$H$253,4,FALSE),1)</f>
        <v>#N/A</v>
      </c>
      <c r="AG64" s="1" t="e">
        <f>ROUND(VLOOKUP($Q64,[1]ht!$A$2:$H$253,5,FALSE),1)</f>
        <v>#N/A</v>
      </c>
      <c r="AH64" s="1" t="e">
        <f>ROUND(VLOOKUP($Q64,[1]ht!$A$2:$H$253,6,FALSE),1)</f>
        <v>#N/A</v>
      </c>
      <c r="AI64" s="1" t="e">
        <f>ROUND(VLOOKUP($Q64,[1]ht!$A$2:$H$253,7,FALSE),1)</f>
        <v>#N/A</v>
      </c>
      <c r="AJ64" s="1" t="e">
        <f>ROUND(VLOOKUP($Q64,[1]ht!$A$2:$H$253,8,FALSE),1)</f>
        <v>#N/A</v>
      </c>
    </row>
    <row r="65" spans="1:36">
      <c r="A65" s="5">
        <v>60</v>
      </c>
      <c r="B65" s="6"/>
      <c r="C65" s="6"/>
      <c r="D65" s="32"/>
      <c r="E65" s="21"/>
      <c r="F65" s="9"/>
      <c r="G65" s="31"/>
      <c r="H65" s="31"/>
      <c r="I65" s="9"/>
      <c r="J65" s="9"/>
      <c r="K65" s="24" t="str">
        <f t="shared" si="0"/>
        <v/>
      </c>
      <c r="L65" s="24" t="str">
        <f t="shared" si="1"/>
        <v/>
      </c>
      <c r="M65" s="24" t="str">
        <f t="shared" si="2"/>
        <v/>
      </c>
      <c r="N65" s="10" t="str">
        <f>[1]Profile!$B$2</f>
        <v>700101-1</v>
      </c>
      <c r="O65" s="11" t="e">
        <f>#REF!</f>
        <v>#REF!</v>
      </c>
      <c r="P65" s="1" t="str">
        <f t="shared" si="3"/>
        <v>0</v>
      </c>
      <c r="Q65" s="1" t="str">
        <f t="shared" si="4"/>
        <v>0</v>
      </c>
      <c r="R65" s="1" t="e">
        <f>ROUND(VLOOKUP($P65,[1]age!$A$2:$M$457,2,FALSE),1)</f>
        <v>#N/A</v>
      </c>
      <c r="S65" s="1" t="e">
        <f>ROUND(VLOOKUP($P65,[1]age!$A$2:$M$457,3,FALSE),1)</f>
        <v>#N/A</v>
      </c>
      <c r="T65" s="1" t="e">
        <f>ROUND(VLOOKUP($P65,[1]age!$A$2:$M$457,4,FALSE),1)</f>
        <v>#N/A</v>
      </c>
      <c r="U65" s="1" t="e">
        <f>ROUND(VLOOKUP($P65,[1]age!$A$2:$M$457,5,FALSE),1)</f>
        <v>#N/A</v>
      </c>
      <c r="V65" s="1" t="e">
        <f>ROUND(VLOOKUP($P65,[1]age!$A$2:$M$457,6,FALSE),1)</f>
        <v>#N/A</v>
      </c>
      <c r="W65" s="1" t="e">
        <f>ROUND(VLOOKUP($P65,[1]age!$A$2:$M$457,7,FALSE),1)</f>
        <v>#N/A</v>
      </c>
      <c r="X65" s="1" t="e">
        <f>ROUND(VLOOKUP($P65,[1]age!$A$2:$M$457,8,FALSE),1)</f>
        <v>#N/A</v>
      </c>
      <c r="Y65" s="1" t="e">
        <f>ROUND(VLOOKUP($P65,[1]age!$A$2:$M$457,9,FALSE),1)</f>
        <v>#N/A</v>
      </c>
      <c r="Z65" s="1" t="e">
        <f>ROUND(VLOOKUP($P65,[1]age!$A$2:$M$457,10,FALSE),1)</f>
        <v>#N/A</v>
      </c>
      <c r="AA65" s="1" t="e">
        <f>ROUND(VLOOKUP($P65,[1]age!$A$2:$M$457,11,FALSE),1)</f>
        <v>#N/A</v>
      </c>
      <c r="AB65" s="1" t="e">
        <f>ROUND(VLOOKUP($P65,[1]age!$A$2:$M$457,12,FALSE),1)</f>
        <v>#N/A</v>
      </c>
      <c r="AC65" s="1" t="e">
        <f>ROUND(VLOOKUP($P65,[1]age!$A$2:$M$457,13,FALSE),1)</f>
        <v>#N/A</v>
      </c>
      <c r="AD65" s="1" t="e">
        <f>ROUND(VLOOKUP($Q65,[1]ht!$A$2:$H$253,2,FALSE),1)</f>
        <v>#N/A</v>
      </c>
      <c r="AE65" s="1" t="e">
        <f>ROUND(VLOOKUP($Q65,[1]ht!$A$2:$H$253,3,FALSE),1)</f>
        <v>#N/A</v>
      </c>
      <c r="AF65" s="1" t="e">
        <f>ROUND(VLOOKUP($Q65,[1]ht!$A$2:$H$253,4,FALSE),1)</f>
        <v>#N/A</v>
      </c>
      <c r="AG65" s="1" t="e">
        <f>ROUND(VLOOKUP($Q65,[1]ht!$A$2:$H$253,5,FALSE),1)</f>
        <v>#N/A</v>
      </c>
      <c r="AH65" s="1" t="e">
        <f>ROUND(VLOOKUP($Q65,[1]ht!$A$2:$H$253,6,FALSE),1)</f>
        <v>#N/A</v>
      </c>
      <c r="AI65" s="1" t="e">
        <f>ROUND(VLOOKUP($Q65,[1]ht!$A$2:$H$253,7,FALSE),1)</f>
        <v>#N/A</v>
      </c>
      <c r="AJ65" s="1" t="e">
        <f>ROUND(VLOOKUP($Q65,[1]ht!$A$2:$H$253,8,FALSE),1)</f>
        <v>#N/A</v>
      </c>
    </row>
    <row r="66" spans="1:36">
      <c r="A66" s="5">
        <v>61</v>
      </c>
      <c r="B66" s="6"/>
      <c r="C66" s="6"/>
      <c r="D66" s="32"/>
      <c r="E66" s="21"/>
      <c r="F66" s="9"/>
      <c r="G66" s="31"/>
      <c r="H66" s="31"/>
      <c r="I66" s="9"/>
      <c r="J66" s="9"/>
      <c r="K66" s="24" t="str">
        <f t="shared" si="0"/>
        <v/>
      </c>
      <c r="L66" s="24" t="str">
        <f t="shared" si="1"/>
        <v/>
      </c>
      <c r="M66" s="24" t="str">
        <f t="shared" si="2"/>
        <v/>
      </c>
      <c r="N66" s="10" t="str">
        <f>[1]Profile!$B$2</f>
        <v>700101-1</v>
      </c>
      <c r="O66" s="11" t="e">
        <f>#REF!</f>
        <v>#REF!</v>
      </c>
      <c r="P66" s="1" t="str">
        <f t="shared" si="3"/>
        <v>0</v>
      </c>
      <c r="Q66" s="1" t="str">
        <f t="shared" si="4"/>
        <v>0</v>
      </c>
      <c r="R66" s="1" t="e">
        <f>ROUND(VLOOKUP($P66,[1]age!$A$2:$M$457,2,FALSE),1)</f>
        <v>#N/A</v>
      </c>
      <c r="S66" s="1" t="e">
        <f>ROUND(VLOOKUP($P66,[1]age!$A$2:$M$457,3,FALSE),1)</f>
        <v>#N/A</v>
      </c>
      <c r="T66" s="1" t="e">
        <f>ROUND(VLOOKUP($P66,[1]age!$A$2:$M$457,4,FALSE),1)</f>
        <v>#N/A</v>
      </c>
      <c r="U66" s="1" t="e">
        <f>ROUND(VLOOKUP($P66,[1]age!$A$2:$M$457,5,FALSE),1)</f>
        <v>#N/A</v>
      </c>
      <c r="V66" s="1" t="e">
        <f>ROUND(VLOOKUP($P66,[1]age!$A$2:$M$457,6,FALSE),1)</f>
        <v>#N/A</v>
      </c>
      <c r="W66" s="1" t="e">
        <f>ROUND(VLOOKUP($P66,[1]age!$A$2:$M$457,7,FALSE),1)</f>
        <v>#N/A</v>
      </c>
      <c r="X66" s="1" t="e">
        <f>ROUND(VLOOKUP($P66,[1]age!$A$2:$M$457,8,FALSE),1)</f>
        <v>#N/A</v>
      </c>
      <c r="Y66" s="1" t="e">
        <f>ROUND(VLOOKUP($P66,[1]age!$A$2:$M$457,9,FALSE),1)</f>
        <v>#N/A</v>
      </c>
      <c r="Z66" s="1" t="e">
        <f>ROUND(VLOOKUP($P66,[1]age!$A$2:$M$457,10,FALSE),1)</f>
        <v>#N/A</v>
      </c>
      <c r="AA66" s="1" t="e">
        <f>ROUND(VLOOKUP($P66,[1]age!$A$2:$M$457,11,FALSE),1)</f>
        <v>#N/A</v>
      </c>
      <c r="AB66" s="1" t="e">
        <f>ROUND(VLOOKUP($P66,[1]age!$A$2:$M$457,12,FALSE),1)</f>
        <v>#N/A</v>
      </c>
      <c r="AC66" s="1" t="e">
        <f>ROUND(VLOOKUP($P66,[1]age!$A$2:$M$457,13,FALSE),1)</f>
        <v>#N/A</v>
      </c>
      <c r="AD66" s="1" t="e">
        <f>ROUND(VLOOKUP($Q66,[1]ht!$A$2:$H$253,2,FALSE),1)</f>
        <v>#N/A</v>
      </c>
      <c r="AE66" s="1" t="e">
        <f>ROUND(VLOOKUP($Q66,[1]ht!$A$2:$H$253,3,FALSE),1)</f>
        <v>#N/A</v>
      </c>
      <c r="AF66" s="1" t="e">
        <f>ROUND(VLOOKUP($Q66,[1]ht!$A$2:$H$253,4,FALSE),1)</f>
        <v>#N/A</v>
      </c>
      <c r="AG66" s="1" t="e">
        <f>ROUND(VLOOKUP($Q66,[1]ht!$A$2:$H$253,5,FALSE),1)</f>
        <v>#N/A</v>
      </c>
      <c r="AH66" s="1" t="e">
        <f>ROUND(VLOOKUP($Q66,[1]ht!$A$2:$H$253,6,FALSE),1)</f>
        <v>#N/A</v>
      </c>
      <c r="AI66" s="1" t="e">
        <f>ROUND(VLOOKUP($Q66,[1]ht!$A$2:$H$253,7,FALSE),1)</f>
        <v>#N/A</v>
      </c>
      <c r="AJ66" s="1" t="e">
        <f>ROUND(VLOOKUP($Q66,[1]ht!$A$2:$H$253,8,FALSE),1)</f>
        <v>#N/A</v>
      </c>
    </row>
    <row r="67" spans="1:36">
      <c r="A67" s="5">
        <v>62</v>
      </c>
      <c r="B67" s="6"/>
      <c r="C67" s="6"/>
      <c r="D67" s="32"/>
      <c r="E67" s="21"/>
      <c r="F67" s="9"/>
      <c r="G67" s="31"/>
      <c r="H67" s="31"/>
      <c r="I67" s="9"/>
      <c r="J67" s="9"/>
      <c r="K67" s="24" t="str">
        <f t="shared" si="0"/>
        <v/>
      </c>
      <c r="L67" s="24" t="str">
        <f t="shared" si="1"/>
        <v/>
      </c>
      <c r="M67" s="24" t="str">
        <f t="shared" si="2"/>
        <v/>
      </c>
      <c r="N67" s="10" t="str">
        <f>[1]Profile!$B$2</f>
        <v>700101-1</v>
      </c>
      <c r="O67" s="11" t="e">
        <f>#REF!</f>
        <v>#REF!</v>
      </c>
      <c r="P67" s="1" t="str">
        <f t="shared" si="3"/>
        <v>0</v>
      </c>
      <c r="Q67" s="1" t="str">
        <f t="shared" si="4"/>
        <v>0</v>
      </c>
      <c r="R67" s="1" t="e">
        <f>ROUND(VLOOKUP($P67,[1]age!$A$2:$M$457,2,FALSE),1)</f>
        <v>#N/A</v>
      </c>
      <c r="S67" s="1" t="e">
        <f>ROUND(VLOOKUP($P67,[1]age!$A$2:$M$457,3,FALSE),1)</f>
        <v>#N/A</v>
      </c>
      <c r="T67" s="1" t="e">
        <f>ROUND(VLOOKUP($P67,[1]age!$A$2:$M$457,4,FALSE),1)</f>
        <v>#N/A</v>
      </c>
      <c r="U67" s="1" t="e">
        <f>ROUND(VLOOKUP($P67,[1]age!$A$2:$M$457,5,FALSE),1)</f>
        <v>#N/A</v>
      </c>
      <c r="V67" s="1" t="e">
        <f>ROUND(VLOOKUP($P67,[1]age!$A$2:$M$457,6,FALSE),1)</f>
        <v>#N/A</v>
      </c>
      <c r="W67" s="1" t="e">
        <f>ROUND(VLOOKUP($P67,[1]age!$A$2:$M$457,7,FALSE),1)</f>
        <v>#N/A</v>
      </c>
      <c r="X67" s="1" t="e">
        <f>ROUND(VLOOKUP($P67,[1]age!$A$2:$M$457,8,FALSE),1)</f>
        <v>#N/A</v>
      </c>
      <c r="Y67" s="1" t="e">
        <f>ROUND(VLOOKUP($P67,[1]age!$A$2:$M$457,9,FALSE),1)</f>
        <v>#N/A</v>
      </c>
      <c r="Z67" s="1" t="e">
        <f>ROUND(VLOOKUP($P67,[1]age!$A$2:$M$457,10,FALSE),1)</f>
        <v>#N/A</v>
      </c>
      <c r="AA67" s="1" t="e">
        <f>ROUND(VLOOKUP($P67,[1]age!$A$2:$M$457,11,FALSE),1)</f>
        <v>#N/A</v>
      </c>
      <c r="AB67" s="1" t="e">
        <f>ROUND(VLOOKUP($P67,[1]age!$A$2:$M$457,12,FALSE),1)</f>
        <v>#N/A</v>
      </c>
      <c r="AC67" s="1" t="e">
        <f>ROUND(VLOOKUP($P67,[1]age!$A$2:$M$457,13,FALSE),1)</f>
        <v>#N/A</v>
      </c>
      <c r="AD67" s="1" t="e">
        <f>ROUND(VLOOKUP($Q67,[1]ht!$A$2:$H$253,2,FALSE),1)</f>
        <v>#N/A</v>
      </c>
      <c r="AE67" s="1" t="e">
        <f>ROUND(VLOOKUP($Q67,[1]ht!$A$2:$H$253,3,FALSE),1)</f>
        <v>#N/A</v>
      </c>
      <c r="AF67" s="1" t="e">
        <f>ROUND(VLOOKUP($Q67,[1]ht!$A$2:$H$253,4,FALSE),1)</f>
        <v>#N/A</v>
      </c>
      <c r="AG67" s="1" t="e">
        <f>ROUND(VLOOKUP($Q67,[1]ht!$A$2:$H$253,5,FALSE),1)</f>
        <v>#N/A</v>
      </c>
      <c r="AH67" s="1" t="e">
        <f>ROUND(VLOOKUP($Q67,[1]ht!$A$2:$H$253,6,FALSE),1)</f>
        <v>#N/A</v>
      </c>
      <c r="AI67" s="1" t="e">
        <f>ROUND(VLOOKUP($Q67,[1]ht!$A$2:$H$253,7,FALSE),1)</f>
        <v>#N/A</v>
      </c>
      <c r="AJ67" s="1" t="e">
        <f>ROUND(VLOOKUP($Q67,[1]ht!$A$2:$H$253,8,FALSE),1)</f>
        <v>#N/A</v>
      </c>
    </row>
    <row r="68" spans="1:36">
      <c r="A68" s="5">
        <v>63</v>
      </c>
      <c r="B68" s="6"/>
      <c r="C68" s="6"/>
      <c r="D68" s="32"/>
      <c r="E68" s="21"/>
      <c r="F68" s="9"/>
      <c r="G68" s="31"/>
      <c r="H68" s="31"/>
      <c r="I68" s="9"/>
      <c r="J68" s="9"/>
      <c r="K68" s="24" t="str">
        <f t="shared" si="0"/>
        <v/>
      </c>
      <c r="L68" s="24" t="str">
        <f t="shared" si="1"/>
        <v/>
      </c>
      <c r="M68" s="24" t="str">
        <f t="shared" si="2"/>
        <v/>
      </c>
      <c r="N68" s="10" t="str">
        <f>[1]Profile!$B$2</f>
        <v>700101-1</v>
      </c>
      <c r="O68" s="11" t="e">
        <f>#REF!</f>
        <v>#REF!</v>
      </c>
      <c r="P68" s="1" t="str">
        <f t="shared" si="3"/>
        <v>0</v>
      </c>
      <c r="Q68" s="1" t="str">
        <f t="shared" si="4"/>
        <v>0</v>
      </c>
      <c r="R68" s="1" t="e">
        <f>ROUND(VLOOKUP($P68,[1]age!$A$2:$M$457,2,FALSE),1)</f>
        <v>#N/A</v>
      </c>
      <c r="S68" s="1" t="e">
        <f>ROUND(VLOOKUP($P68,[1]age!$A$2:$M$457,3,FALSE),1)</f>
        <v>#N/A</v>
      </c>
      <c r="T68" s="1" t="e">
        <f>ROUND(VLOOKUP($P68,[1]age!$A$2:$M$457,4,FALSE),1)</f>
        <v>#N/A</v>
      </c>
      <c r="U68" s="1" t="e">
        <f>ROUND(VLOOKUP($P68,[1]age!$A$2:$M$457,5,FALSE),1)</f>
        <v>#N/A</v>
      </c>
      <c r="V68" s="1" t="e">
        <f>ROUND(VLOOKUP($P68,[1]age!$A$2:$M$457,6,FALSE),1)</f>
        <v>#N/A</v>
      </c>
      <c r="W68" s="1" t="e">
        <f>ROUND(VLOOKUP($P68,[1]age!$A$2:$M$457,7,FALSE),1)</f>
        <v>#N/A</v>
      </c>
      <c r="X68" s="1" t="e">
        <f>ROUND(VLOOKUP($P68,[1]age!$A$2:$M$457,8,FALSE),1)</f>
        <v>#N/A</v>
      </c>
      <c r="Y68" s="1" t="e">
        <f>ROUND(VLOOKUP($P68,[1]age!$A$2:$M$457,9,FALSE),1)</f>
        <v>#N/A</v>
      </c>
      <c r="Z68" s="1" t="e">
        <f>ROUND(VLOOKUP($P68,[1]age!$A$2:$M$457,10,FALSE),1)</f>
        <v>#N/A</v>
      </c>
      <c r="AA68" s="1" t="e">
        <f>ROUND(VLOOKUP($P68,[1]age!$A$2:$M$457,11,FALSE),1)</f>
        <v>#N/A</v>
      </c>
      <c r="AB68" s="1" t="e">
        <f>ROUND(VLOOKUP($P68,[1]age!$A$2:$M$457,12,FALSE),1)</f>
        <v>#N/A</v>
      </c>
      <c r="AC68" s="1" t="e">
        <f>ROUND(VLOOKUP($P68,[1]age!$A$2:$M$457,13,FALSE),1)</f>
        <v>#N/A</v>
      </c>
      <c r="AD68" s="1" t="e">
        <f>ROUND(VLOOKUP($Q68,[1]ht!$A$2:$H$253,2,FALSE),1)</f>
        <v>#N/A</v>
      </c>
      <c r="AE68" s="1" t="e">
        <f>ROUND(VLOOKUP($Q68,[1]ht!$A$2:$H$253,3,FALSE),1)</f>
        <v>#N/A</v>
      </c>
      <c r="AF68" s="1" t="e">
        <f>ROUND(VLOOKUP($Q68,[1]ht!$A$2:$H$253,4,FALSE),1)</f>
        <v>#N/A</v>
      </c>
      <c r="AG68" s="1" t="e">
        <f>ROUND(VLOOKUP($Q68,[1]ht!$A$2:$H$253,5,FALSE),1)</f>
        <v>#N/A</v>
      </c>
      <c r="AH68" s="1" t="e">
        <f>ROUND(VLOOKUP($Q68,[1]ht!$A$2:$H$253,6,FALSE),1)</f>
        <v>#N/A</v>
      </c>
      <c r="AI68" s="1" t="e">
        <f>ROUND(VLOOKUP($Q68,[1]ht!$A$2:$H$253,7,FALSE),1)</f>
        <v>#N/A</v>
      </c>
      <c r="AJ68" s="1" t="e">
        <f>ROUND(VLOOKUP($Q68,[1]ht!$A$2:$H$253,8,FALSE),1)</f>
        <v>#N/A</v>
      </c>
    </row>
    <row r="69" spans="1:36">
      <c r="A69" s="5">
        <v>64</v>
      </c>
      <c r="B69" s="6"/>
      <c r="C69" s="6"/>
      <c r="D69" s="32"/>
      <c r="E69" s="21"/>
      <c r="F69" s="9"/>
      <c r="G69" s="31"/>
      <c r="H69" s="31"/>
      <c r="I69" s="9"/>
      <c r="J69" s="9"/>
      <c r="K69" s="24" t="str">
        <f t="shared" si="0"/>
        <v/>
      </c>
      <c r="L69" s="24" t="str">
        <f t="shared" si="1"/>
        <v/>
      </c>
      <c r="M69" s="24" t="str">
        <f t="shared" si="2"/>
        <v/>
      </c>
      <c r="N69" s="10" t="str">
        <f>[1]Profile!$B$2</f>
        <v>700101-1</v>
      </c>
      <c r="O69" s="11" t="e">
        <f>#REF!</f>
        <v>#REF!</v>
      </c>
      <c r="P69" s="1" t="str">
        <f t="shared" si="3"/>
        <v>0</v>
      </c>
      <c r="Q69" s="1" t="str">
        <f t="shared" si="4"/>
        <v>0</v>
      </c>
      <c r="R69" s="1" t="e">
        <f>ROUND(VLOOKUP($P69,[1]age!$A$2:$M$457,2,FALSE),1)</f>
        <v>#N/A</v>
      </c>
      <c r="S69" s="1" t="e">
        <f>ROUND(VLOOKUP($P69,[1]age!$A$2:$M$457,3,FALSE),1)</f>
        <v>#N/A</v>
      </c>
      <c r="T69" s="1" t="e">
        <f>ROUND(VLOOKUP($P69,[1]age!$A$2:$M$457,4,FALSE),1)</f>
        <v>#N/A</v>
      </c>
      <c r="U69" s="1" t="e">
        <f>ROUND(VLOOKUP($P69,[1]age!$A$2:$M$457,5,FALSE),1)</f>
        <v>#N/A</v>
      </c>
      <c r="V69" s="1" t="e">
        <f>ROUND(VLOOKUP($P69,[1]age!$A$2:$M$457,6,FALSE),1)</f>
        <v>#N/A</v>
      </c>
      <c r="W69" s="1" t="e">
        <f>ROUND(VLOOKUP($P69,[1]age!$A$2:$M$457,7,FALSE),1)</f>
        <v>#N/A</v>
      </c>
      <c r="X69" s="1" t="e">
        <f>ROUND(VLOOKUP($P69,[1]age!$A$2:$M$457,8,FALSE),1)</f>
        <v>#N/A</v>
      </c>
      <c r="Y69" s="1" t="e">
        <f>ROUND(VLOOKUP($P69,[1]age!$A$2:$M$457,9,FALSE),1)</f>
        <v>#N/A</v>
      </c>
      <c r="Z69" s="1" t="e">
        <f>ROUND(VLOOKUP($P69,[1]age!$A$2:$M$457,10,FALSE),1)</f>
        <v>#N/A</v>
      </c>
      <c r="AA69" s="1" t="e">
        <f>ROUND(VLOOKUP($P69,[1]age!$A$2:$M$457,11,FALSE),1)</f>
        <v>#N/A</v>
      </c>
      <c r="AB69" s="1" t="e">
        <f>ROUND(VLOOKUP($P69,[1]age!$A$2:$M$457,12,FALSE),1)</f>
        <v>#N/A</v>
      </c>
      <c r="AC69" s="1" t="e">
        <f>ROUND(VLOOKUP($P69,[1]age!$A$2:$M$457,13,FALSE),1)</f>
        <v>#N/A</v>
      </c>
      <c r="AD69" s="1" t="e">
        <f>ROUND(VLOOKUP($Q69,[1]ht!$A$2:$H$253,2,FALSE),1)</f>
        <v>#N/A</v>
      </c>
      <c r="AE69" s="1" t="e">
        <f>ROUND(VLOOKUP($Q69,[1]ht!$A$2:$H$253,3,FALSE),1)</f>
        <v>#N/A</v>
      </c>
      <c r="AF69" s="1" t="e">
        <f>ROUND(VLOOKUP($Q69,[1]ht!$A$2:$H$253,4,FALSE),1)</f>
        <v>#N/A</v>
      </c>
      <c r="AG69" s="1" t="e">
        <f>ROUND(VLOOKUP($Q69,[1]ht!$A$2:$H$253,5,FALSE),1)</f>
        <v>#N/A</v>
      </c>
      <c r="AH69" s="1" t="e">
        <f>ROUND(VLOOKUP($Q69,[1]ht!$A$2:$H$253,6,FALSE),1)</f>
        <v>#N/A</v>
      </c>
      <c r="AI69" s="1" t="e">
        <f>ROUND(VLOOKUP($Q69,[1]ht!$A$2:$H$253,7,FALSE),1)</f>
        <v>#N/A</v>
      </c>
      <c r="AJ69" s="1" t="e">
        <f>ROUND(VLOOKUP($Q69,[1]ht!$A$2:$H$253,8,FALSE),1)</f>
        <v>#N/A</v>
      </c>
    </row>
    <row r="70" spans="1:36">
      <c r="A70" s="5">
        <v>65</v>
      </c>
      <c r="B70" s="6"/>
      <c r="C70" s="6"/>
      <c r="D70" s="32"/>
      <c r="E70" s="21"/>
      <c r="F70" s="9"/>
      <c r="G70" s="31"/>
      <c r="H70" s="31"/>
      <c r="I70" s="9"/>
      <c r="J70" s="9"/>
      <c r="K70" s="24" t="str">
        <f t="shared" ref="K70:K103" si="7">IF(I70=0,"",IF(I70&gt;W70,"น้ำหนักมากเกินเกณฑ์",IF(I70&gt;V70,"น้ำหนักค่อนข้างมาก",IF(I70&gt;=U70,"น้ำหนักตามเกณฑ์",IF(I70&gt;=T70,"น้ำหนักค่อนข้างน้อย","น้ำหนักน้อยกว่าเกณฑ์")))))</f>
        <v/>
      </c>
      <c r="L70" s="24" t="str">
        <f t="shared" ref="L70:L103" si="8">IF(J70=0,"",IF(J70&gt;AC70,"สูง",IF(J70&gt;AB70,"ค่อนข้างสูง",IF(J70&gt;=AA70,"ส่วนสูงตามเกณฑ์",IF(J70&gt;=Z70,"ค่อนข้างเตี้ย","เตี้ย")))))</f>
        <v/>
      </c>
      <c r="M70" s="24" t="str">
        <f t="shared" ref="M70:M103" si="9">IF(I70=0,"",IF(I70&gt;AJ70,"อ้วน",IF(I70&gt;AI70,"เริ่มอ้วน",IF(I70&gt;AH70,"ท้วม",IF(I70&gt;=AG70,"สมส่วน",IF(I70&gt;=AF70,"ค่อนข้างผอม","ผอม"))))))</f>
        <v/>
      </c>
      <c r="N70" s="10" t="str">
        <f>[1]Profile!$B$2</f>
        <v>700101-1</v>
      </c>
      <c r="O70" s="11" t="e">
        <f>#REF!</f>
        <v>#REF!</v>
      </c>
      <c r="P70" s="1" t="str">
        <f t="shared" ref="P70:P103" si="10">CONCATENATE(F70,G70*12+H70)</f>
        <v>0</v>
      </c>
      <c r="Q70" s="1" t="str">
        <f t="shared" ref="Q70:Q103" si="11">CONCATENATE(F70,ROUND(J70,0))</f>
        <v>0</v>
      </c>
      <c r="R70" s="1" t="e">
        <f>ROUND(VLOOKUP($P70,[1]age!$A$2:$M$457,2,FALSE),1)</f>
        <v>#N/A</v>
      </c>
      <c r="S70" s="1" t="e">
        <f>ROUND(VLOOKUP($P70,[1]age!$A$2:$M$457,3,FALSE),1)</f>
        <v>#N/A</v>
      </c>
      <c r="T70" s="1" t="e">
        <f>ROUND(VLOOKUP($P70,[1]age!$A$2:$M$457,4,FALSE),1)</f>
        <v>#N/A</v>
      </c>
      <c r="U70" s="1" t="e">
        <f>ROUND(VLOOKUP($P70,[1]age!$A$2:$M$457,5,FALSE),1)</f>
        <v>#N/A</v>
      </c>
      <c r="V70" s="1" t="e">
        <f>ROUND(VLOOKUP($P70,[1]age!$A$2:$M$457,6,FALSE),1)</f>
        <v>#N/A</v>
      </c>
      <c r="W70" s="1" t="e">
        <f>ROUND(VLOOKUP($P70,[1]age!$A$2:$M$457,7,FALSE),1)</f>
        <v>#N/A</v>
      </c>
      <c r="X70" s="1" t="e">
        <f>ROUND(VLOOKUP($P70,[1]age!$A$2:$M$457,8,FALSE),1)</f>
        <v>#N/A</v>
      </c>
      <c r="Y70" s="1" t="e">
        <f>ROUND(VLOOKUP($P70,[1]age!$A$2:$M$457,9,FALSE),1)</f>
        <v>#N/A</v>
      </c>
      <c r="Z70" s="1" t="e">
        <f>ROUND(VLOOKUP($P70,[1]age!$A$2:$M$457,10,FALSE),1)</f>
        <v>#N/A</v>
      </c>
      <c r="AA70" s="1" t="e">
        <f>ROUND(VLOOKUP($P70,[1]age!$A$2:$M$457,11,FALSE),1)</f>
        <v>#N/A</v>
      </c>
      <c r="AB70" s="1" t="e">
        <f>ROUND(VLOOKUP($P70,[1]age!$A$2:$M$457,12,FALSE),1)</f>
        <v>#N/A</v>
      </c>
      <c r="AC70" s="1" t="e">
        <f>ROUND(VLOOKUP($P70,[1]age!$A$2:$M$457,13,FALSE),1)</f>
        <v>#N/A</v>
      </c>
      <c r="AD70" s="1" t="e">
        <f>ROUND(VLOOKUP($Q70,[1]ht!$A$2:$H$253,2,FALSE),1)</f>
        <v>#N/A</v>
      </c>
      <c r="AE70" s="1" t="e">
        <f>ROUND(VLOOKUP($Q70,[1]ht!$A$2:$H$253,3,FALSE),1)</f>
        <v>#N/A</v>
      </c>
      <c r="AF70" s="1" t="e">
        <f>ROUND(VLOOKUP($Q70,[1]ht!$A$2:$H$253,4,FALSE),1)</f>
        <v>#N/A</v>
      </c>
      <c r="AG70" s="1" t="e">
        <f>ROUND(VLOOKUP($Q70,[1]ht!$A$2:$H$253,5,FALSE),1)</f>
        <v>#N/A</v>
      </c>
      <c r="AH70" s="1" t="e">
        <f>ROUND(VLOOKUP($Q70,[1]ht!$A$2:$H$253,6,FALSE),1)</f>
        <v>#N/A</v>
      </c>
      <c r="AI70" s="1" t="e">
        <f>ROUND(VLOOKUP($Q70,[1]ht!$A$2:$H$253,7,FALSE),1)</f>
        <v>#N/A</v>
      </c>
      <c r="AJ70" s="1" t="e">
        <f>ROUND(VLOOKUP($Q70,[1]ht!$A$2:$H$253,8,FALSE),1)</f>
        <v>#N/A</v>
      </c>
    </row>
    <row r="71" spans="1:36">
      <c r="A71" s="5">
        <v>66</v>
      </c>
      <c r="B71" s="6"/>
      <c r="C71" s="6"/>
      <c r="D71" s="32"/>
      <c r="E71" s="21"/>
      <c r="F71" s="9"/>
      <c r="G71" s="31"/>
      <c r="H71" s="31"/>
      <c r="I71" s="9"/>
      <c r="J71" s="9"/>
      <c r="K71" s="24" t="str">
        <f t="shared" si="7"/>
        <v/>
      </c>
      <c r="L71" s="24" t="str">
        <f t="shared" si="8"/>
        <v/>
      </c>
      <c r="M71" s="24" t="str">
        <f t="shared" si="9"/>
        <v/>
      </c>
      <c r="N71" s="10" t="str">
        <f>[1]Profile!$B$2</f>
        <v>700101-1</v>
      </c>
      <c r="O71" s="11" t="e">
        <f>#REF!</f>
        <v>#REF!</v>
      </c>
      <c r="P71" s="1" t="str">
        <f t="shared" si="10"/>
        <v>0</v>
      </c>
      <c r="Q71" s="1" t="str">
        <f t="shared" si="11"/>
        <v>0</v>
      </c>
      <c r="R71" s="1" t="e">
        <f>ROUND(VLOOKUP($P71,[1]age!$A$2:$M$457,2,FALSE),1)</f>
        <v>#N/A</v>
      </c>
      <c r="S71" s="1" t="e">
        <f>ROUND(VLOOKUP($P71,[1]age!$A$2:$M$457,3,FALSE),1)</f>
        <v>#N/A</v>
      </c>
      <c r="T71" s="1" t="e">
        <f>ROUND(VLOOKUP($P71,[1]age!$A$2:$M$457,4,FALSE),1)</f>
        <v>#N/A</v>
      </c>
      <c r="U71" s="1" t="e">
        <f>ROUND(VLOOKUP($P71,[1]age!$A$2:$M$457,5,FALSE),1)</f>
        <v>#N/A</v>
      </c>
      <c r="V71" s="1" t="e">
        <f>ROUND(VLOOKUP($P71,[1]age!$A$2:$M$457,6,FALSE),1)</f>
        <v>#N/A</v>
      </c>
      <c r="W71" s="1" t="e">
        <f>ROUND(VLOOKUP($P71,[1]age!$A$2:$M$457,7,FALSE),1)</f>
        <v>#N/A</v>
      </c>
      <c r="X71" s="1" t="e">
        <f>ROUND(VLOOKUP($P71,[1]age!$A$2:$M$457,8,FALSE),1)</f>
        <v>#N/A</v>
      </c>
      <c r="Y71" s="1" t="e">
        <f>ROUND(VLOOKUP($P71,[1]age!$A$2:$M$457,9,FALSE),1)</f>
        <v>#N/A</v>
      </c>
      <c r="Z71" s="1" t="e">
        <f>ROUND(VLOOKUP($P71,[1]age!$A$2:$M$457,10,FALSE),1)</f>
        <v>#N/A</v>
      </c>
      <c r="AA71" s="1" t="e">
        <f>ROUND(VLOOKUP($P71,[1]age!$A$2:$M$457,11,FALSE),1)</f>
        <v>#N/A</v>
      </c>
      <c r="AB71" s="1" t="e">
        <f>ROUND(VLOOKUP($P71,[1]age!$A$2:$M$457,12,FALSE),1)</f>
        <v>#N/A</v>
      </c>
      <c r="AC71" s="1" t="e">
        <f>ROUND(VLOOKUP($P71,[1]age!$A$2:$M$457,13,FALSE),1)</f>
        <v>#N/A</v>
      </c>
      <c r="AD71" s="1" t="e">
        <f>ROUND(VLOOKUP($Q71,[1]ht!$A$2:$H$253,2,FALSE),1)</f>
        <v>#N/A</v>
      </c>
      <c r="AE71" s="1" t="e">
        <f>ROUND(VLOOKUP($Q71,[1]ht!$A$2:$H$253,3,FALSE),1)</f>
        <v>#N/A</v>
      </c>
      <c r="AF71" s="1" t="e">
        <f>ROUND(VLOOKUP($Q71,[1]ht!$A$2:$H$253,4,FALSE),1)</f>
        <v>#N/A</v>
      </c>
      <c r="AG71" s="1" t="e">
        <f>ROUND(VLOOKUP($Q71,[1]ht!$A$2:$H$253,5,FALSE),1)</f>
        <v>#N/A</v>
      </c>
      <c r="AH71" s="1" t="e">
        <f>ROUND(VLOOKUP($Q71,[1]ht!$A$2:$H$253,6,FALSE),1)</f>
        <v>#N/A</v>
      </c>
      <c r="AI71" s="1" t="e">
        <f>ROUND(VLOOKUP($Q71,[1]ht!$A$2:$H$253,7,FALSE),1)</f>
        <v>#N/A</v>
      </c>
      <c r="AJ71" s="1" t="e">
        <f>ROUND(VLOOKUP($Q71,[1]ht!$A$2:$H$253,8,FALSE),1)</f>
        <v>#N/A</v>
      </c>
    </row>
    <row r="72" spans="1:36">
      <c r="A72" s="5">
        <v>67</v>
      </c>
      <c r="B72" s="6"/>
      <c r="C72" s="6"/>
      <c r="D72" s="32"/>
      <c r="E72" s="21"/>
      <c r="F72" s="9"/>
      <c r="G72" s="31"/>
      <c r="H72" s="31"/>
      <c r="I72" s="9"/>
      <c r="J72" s="9"/>
      <c r="K72" s="24" t="str">
        <f t="shared" si="7"/>
        <v/>
      </c>
      <c r="L72" s="24" t="str">
        <f t="shared" si="8"/>
        <v/>
      </c>
      <c r="M72" s="24" t="str">
        <f t="shared" si="9"/>
        <v/>
      </c>
      <c r="N72" s="10" t="str">
        <f>[1]Profile!$B$2</f>
        <v>700101-1</v>
      </c>
      <c r="O72" s="11" t="e">
        <f>#REF!</f>
        <v>#REF!</v>
      </c>
      <c r="P72" s="1" t="str">
        <f t="shared" si="10"/>
        <v>0</v>
      </c>
      <c r="Q72" s="1" t="str">
        <f t="shared" si="11"/>
        <v>0</v>
      </c>
      <c r="R72" s="1" t="e">
        <f>ROUND(VLOOKUP($P72,[1]age!$A$2:$M$457,2,FALSE),1)</f>
        <v>#N/A</v>
      </c>
      <c r="S72" s="1" t="e">
        <f>ROUND(VLOOKUP($P72,[1]age!$A$2:$M$457,3,FALSE),1)</f>
        <v>#N/A</v>
      </c>
      <c r="T72" s="1" t="e">
        <f>ROUND(VLOOKUP($P72,[1]age!$A$2:$M$457,4,FALSE),1)</f>
        <v>#N/A</v>
      </c>
      <c r="U72" s="1" t="e">
        <f>ROUND(VLOOKUP($P72,[1]age!$A$2:$M$457,5,FALSE),1)</f>
        <v>#N/A</v>
      </c>
      <c r="V72" s="1" t="e">
        <f>ROUND(VLOOKUP($P72,[1]age!$A$2:$M$457,6,FALSE),1)</f>
        <v>#N/A</v>
      </c>
      <c r="W72" s="1" t="e">
        <f>ROUND(VLOOKUP($P72,[1]age!$A$2:$M$457,7,FALSE),1)</f>
        <v>#N/A</v>
      </c>
      <c r="X72" s="1" t="e">
        <f>ROUND(VLOOKUP($P72,[1]age!$A$2:$M$457,8,FALSE),1)</f>
        <v>#N/A</v>
      </c>
      <c r="Y72" s="1" t="e">
        <f>ROUND(VLOOKUP($P72,[1]age!$A$2:$M$457,9,FALSE),1)</f>
        <v>#N/A</v>
      </c>
      <c r="Z72" s="1" t="e">
        <f>ROUND(VLOOKUP($P72,[1]age!$A$2:$M$457,10,FALSE),1)</f>
        <v>#N/A</v>
      </c>
      <c r="AA72" s="1" t="e">
        <f>ROUND(VLOOKUP($P72,[1]age!$A$2:$M$457,11,FALSE),1)</f>
        <v>#N/A</v>
      </c>
      <c r="AB72" s="1" t="e">
        <f>ROUND(VLOOKUP($P72,[1]age!$A$2:$M$457,12,FALSE),1)</f>
        <v>#N/A</v>
      </c>
      <c r="AC72" s="1" t="e">
        <f>ROUND(VLOOKUP($P72,[1]age!$A$2:$M$457,13,FALSE),1)</f>
        <v>#N/A</v>
      </c>
      <c r="AD72" s="1" t="e">
        <f>ROUND(VLOOKUP($Q72,[1]ht!$A$2:$H$253,2,FALSE),1)</f>
        <v>#N/A</v>
      </c>
      <c r="AE72" s="1" t="e">
        <f>ROUND(VLOOKUP($Q72,[1]ht!$A$2:$H$253,3,FALSE),1)</f>
        <v>#N/A</v>
      </c>
      <c r="AF72" s="1" t="e">
        <f>ROUND(VLOOKUP($Q72,[1]ht!$A$2:$H$253,4,FALSE),1)</f>
        <v>#N/A</v>
      </c>
      <c r="AG72" s="1" t="e">
        <f>ROUND(VLOOKUP($Q72,[1]ht!$A$2:$H$253,5,FALSE),1)</f>
        <v>#N/A</v>
      </c>
      <c r="AH72" s="1" t="e">
        <f>ROUND(VLOOKUP($Q72,[1]ht!$A$2:$H$253,6,FALSE),1)</f>
        <v>#N/A</v>
      </c>
      <c r="AI72" s="1" t="e">
        <f>ROUND(VLOOKUP($Q72,[1]ht!$A$2:$H$253,7,FALSE),1)</f>
        <v>#N/A</v>
      </c>
      <c r="AJ72" s="1" t="e">
        <f>ROUND(VLOOKUP($Q72,[1]ht!$A$2:$H$253,8,FALSE),1)</f>
        <v>#N/A</v>
      </c>
    </row>
    <row r="73" spans="1:36">
      <c r="A73" s="5">
        <v>68</v>
      </c>
      <c r="B73" s="6"/>
      <c r="C73" s="6"/>
      <c r="D73" s="32"/>
      <c r="E73" s="21"/>
      <c r="F73" s="9"/>
      <c r="G73" s="31"/>
      <c r="H73" s="31"/>
      <c r="I73" s="9"/>
      <c r="J73" s="9"/>
      <c r="K73" s="24" t="str">
        <f t="shared" si="7"/>
        <v/>
      </c>
      <c r="L73" s="24" t="str">
        <f t="shared" si="8"/>
        <v/>
      </c>
      <c r="M73" s="24" t="str">
        <f t="shared" si="9"/>
        <v/>
      </c>
      <c r="N73" s="10" t="str">
        <f>[1]Profile!$B$2</f>
        <v>700101-1</v>
      </c>
      <c r="O73" s="11" t="e">
        <f>#REF!</f>
        <v>#REF!</v>
      </c>
      <c r="P73" s="1" t="str">
        <f t="shared" si="10"/>
        <v>0</v>
      </c>
      <c r="Q73" s="1" t="str">
        <f t="shared" si="11"/>
        <v>0</v>
      </c>
      <c r="R73" s="1" t="e">
        <f>ROUND(VLOOKUP($P73,[1]age!$A$2:$M$457,2,FALSE),1)</f>
        <v>#N/A</v>
      </c>
      <c r="S73" s="1" t="e">
        <f>ROUND(VLOOKUP($P73,[1]age!$A$2:$M$457,3,FALSE),1)</f>
        <v>#N/A</v>
      </c>
      <c r="T73" s="1" t="e">
        <f>ROUND(VLOOKUP($P73,[1]age!$A$2:$M$457,4,FALSE),1)</f>
        <v>#N/A</v>
      </c>
      <c r="U73" s="1" t="e">
        <f>ROUND(VLOOKUP($P73,[1]age!$A$2:$M$457,5,FALSE),1)</f>
        <v>#N/A</v>
      </c>
      <c r="V73" s="1" t="e">
        <f>ROUND(VLOOKUP($P73,[1]age!$A$2:$M$457,6,FALSE),1)</f>
        <v>#N/A</v>
      </c>
      <c r="W73" s="1" t="e">
        <f>ROUND(VLOOKUP($P73,[1]age!$A$2:$M$457,7,FALSE),1)</f>
        <v>#N/A</v>
      </c>
      <c r="X73" s="1" t="e">
        <f>ROUND(VLOOKUP($P73,[1]age!$A$2:$M$457,8,FALSE),1)</f>
        <v>#N/A</v>
      </c>
      <c r="Y73" s="1" t="e">
        <f>ROUND(VLOOKUP($P73,[1]age!$A$2:$M$457,9,FALSE),1)</f>
        <v>#N/A</v>
      </c>
      <c r="Z73" s="1" t="e">
        <f>ROUND(VLOOKUP($P73,[1]age!$A$2:$M$457,10,FALSE),1)</f>
        <v>#N/A</v>
      </c>
      <c r="AA73" s="1" t="e">
        <f>ROUND(VLOOKUP($P73,[1]age!$A$2:$M$457,11,FALSE),1)</f>
        <v>#N/A</v>
      </c>
      <c r="AB73" s="1" t="e">
        <f>ROUND(VLOOKUP($P73,[1]age!$A$2:$M$457,12,FALSE),1)</f>
        <v>#N/A</v>
      </c>
      <c r="AC73" s="1" t="e">
        <f>ROUND(VLOOKUP($P73,[1]age!$A$2:$M$457,13,FALSE),1)</f>
        <v>#N/A</v>
      </c>
      <c r="AD73" s="1" t="e">
        <f>ROUND(VLOOKUP($Q73,[1]ht!$A$2:$H$253,2,FALSE),1)</f>
        <v>#N/A</v>
      </c>
      <c r="AE73" s="1" t="e">
        <f>ROUND(VLOOKUP($Q73,[1]ht!$A$2:$H$253,3,FALSE),1)</f>
        <v>#N/A</v>
      </c>
      <c r="AF73" s="1" t="e">
        <f>ROUND(VLOOKUP($Q73,[1]ht!$A$2:$H$253,4,FALSE),1)</f>
        <v>#N/A</v>
      </c>
      <c r="AG73" s="1" t="e">
        <f>ROUND(VLOOKUP($Q73,[1]ht!$A$2:$H$253,5,FALSE),1)</f>
        <v>#N/A</v>
      </c>
      <c r="AH73" s="1" t="e">
        <f>ROUND(VLOOKUP($Q73,[1]ht!$A$2:$H$253,6,FALSE),1)</f>
        <v>#N/A</v>
      </c>
      <c r="AI73" s="1" t="e">
        <f>ROUND(VLOOKUP($Q73,[1]ht!$A$2:$H$253,7,FALSE),1)</f>
        <v>#N/A</v>
      </c>
      <c r="AJ73" s="1" t="e">
        <f>ROUND(VLOOKUP($Q73,[1]ht!$A$2:$H$253,8,FALSE),1)</f>
        <v>#N/A</v>
      </c>
    </row>
    <row r="74" spans="1:36">
      <c r="A74" s="5">
        <v>69</v>
      </c>
      <c r="B74" s="6"/>
      <c r="C74" s="6"/>
      <c r="D74" s="32"/>
      <c r="E74" s="21"/>
      <c r="F74" s="9"/>
      <c r="G74" s="31"/>
      <c r="H74" s="31"/>
      <c r="I74" s="9"/>
      <c r="J74" s="9"/>
      <c r="K74" s="24" t="str">
        <f t="shared" si="7"/>
        <v/>
      </c>
      <c r="L74" s="24" t="str">
        <f t="shared" si="8"/>
        <v/>
      </c>
      <c r="M74" s="24" t="str">
        <f t="shared" si="9"/>
        <v/>
      </c>
      <c r="N74" s="10" t="str">
        <f>[1]Profile!$B$2</f>
        <v>700101-1</v>
      </c>
      <c r="O74" s="11" t="e">
        <f>#REF!</f>
        <v>#REF!</v>
      </c>
      <c r="P74" s="1" t="str">
        <f t="shared" si="10"/>
        <v>0</v>
      </c>
      <c r="Q74" s="1" t="str">
        <f t="shared" si="11"/>
        <v>0</v>
      </c>
      <c r="R74" s="1" t="e">
        <f>ROUND(VLOOKUP($P74,[1]age!$A$2:$M$457,2,FALSE),1)</f>
        <v>#N/A</v>
      </c>
      <c r="S74" s="1" t="e">
        <f>ROUND(VLOOKUP($P74,[1]age!$A$2:$M$457,3,FALSE),1)</f>
        <v>#N/A</v>
      </c>
      <c r="T74" s="1" t="e">
        <f>ROUND(VLOOKUP($P74,[1]age!$A$2:$M$457,4,FALSE),1)</f>
        <v>#N/A</v>
      </c>
      <c r="U74" s="1" t="e">
        <f>ROUND(VLOOKUP($P74,[1]age!$A$2:$M$457,5,FALSE),1)</f>
        <v>#N/A</v>
      </c>
      <c r="V74" s="1" t="e">
        <f>ROUND(VLOOKUP($P74,[1]age!$A$2:$M$457,6,FALSE),1)</f>
        <v>#N/A</v>
      </c>
      <c r="W74" s="1" t="e">
        <f>ROUND(VLOOKUP($P74,[1]age!$A$2:$M$457,7,FALSE),1)</f>
        <v>#N/A</v>
      </c>
      <c r="X74" s="1" t="e">
        <f>ROUND(VLOOKUP($P74,[1]age!$A$2:$M$457,8,FALSE),1)</f>
        <v>#N/A</v>
      </c>
      <c r="Y74" s="1" t="e">
        <f>ROUND(VLOOKUP($P74,[1]age!$A$2:$M$457,9,FALSE),1)</f>
        <v>#N/A</v>
      </c>
      <c r="Z74" s="1" t="e">
        <f>ROUND(VLOOKUP($P74,[1]age!$A$2:$M$457,10,FALSE),1)</f>
        <v>#N/A</v>
      </c>
      <c r="AA74" s="1" t="e">
        <f>ROUND(VLOOKUP($P74,[1]age!$A$2:$M$457,11,FALSE),1)</f>
        <v>#N/A</v>
      </c>
      <c r="AB74" s="1" t="e">
        <f>ROUND(VLOOKUP($P74,[1]age!$A$2:$M$457,12,FALSE),1)</f>
        <v>#N/A</v>
      </c>
      <c r="AC74" s="1" t="e">
        <f>ROUND(VLOOKUP($P74,[1]age!$A$2:$M$457,13,FALSE),1)</f>
        <v>#N/A</v>
      </c>
      <c r="AD74" s="1" t="e">
        <f>ROUND(VLOOKUP($Q74,[1]ht!$A$2:$H$253,2,FALSE),1)</f>
        <v>#N/A</v>
      </c>
      <c r="AE74" s="1" t="e">
        <f>ROUND(VLOOKUP($Q74,[1]ht!$A$2:$H$253,3,FALSE),1)</f>
        <v>#N/A</v>
      </c>
      <c r="AF74" s="1" t="e">
        <f>ROUND(VLOOKUP($Q74,[1]ht!$A$2:$H$253,4,FALSE),1)</f>
        <v>#N/A</v>
      </c>
      <c r="AG74" s="1" t="e">
        <f>ROUND(VLOOKUP($Q74,[1]ht!$A$2:$H$253,5,FALSE),1)</f>
        <v>#N/A</v>
      </c>
      <c r="AH74" s="1" t="e">
        <f>ROUND(VLOOKUP($Q74,[1]ht!$A$2:$H$253,6,FALSE),1)</f>
        <v>#N/A</v>
      </c>
      <c r="AI74" s="1" t="e">
        <f>ROUND(VLOOKUP($Q74,[1]ht!$A$2:$H$253,7,FALSE),1)</f>
        <v>#N/A</v>
      </c>
      <c r="AJ74" s="1" t="e">
        <f>ROUND(VLOOKUP($Q74,[1]ht!$A$2:$H$253,8,FALSE),1)</f>
        <v>#N/A</v>
      </c>
    </row>
    <row r="75" spans="1:36">
      <c r="A75" s="5">
        <v>70</v>
      </c>
      <c r="B75" s="6"/>
      <c r="C75" s="6"/>
      <c r="D75" s="32"/>
      <c r="E75" s="21"/>
      <c r="F75" s="9"/>
      <c r="G75" s="31"/>
      <c r="H75" s="31"/>
      <c r="I75" s="9"/>
      <c r="J75" s="9"/>
      <c r="K75" s="24" t="str">
        <f t="shared" si="7"/>
        <v/>
      </c>
      <c r="L75" s="24" t="str">
        <f t="shared" si="8"/>
        <v/>
      </c>
      <c r="M75" s="24" t="str">
        <f t="shared" si="9"/>
        <v/>
      </c>
      <c r="N75" s="10" t="str">
        <f>[1]Profile!$B$2</f>
        <v>700101-1</v>
      </c>
      <c r="O75" s="11" t="e">
        <f>#REF!</f>
        <v>#REF!</v>
      </c>
      <c r="P75" s="1" t="str">
        <f t="shared" si="10"/>
        <v>0</v>
      </c>
      <c r="Q75" s="1" t="str">
        <f t="shared" si="11"/>
        <v>0</v>
      </c>
      <c r="R75" s="1" t="e">
        <f>ROUND(VLOOKUP($P75,[1]age!$A$2:$M$457,2,FALSE),1)</f>
        <v>#N/A</v>
      </c>
      <c r="S75" s="1" t="e">
        <f>ROUND(VLOOKUP($P75,[1]age!$A$2:$M$457,3,FALSE),1)</f>
        <v>#N/A</v>
      </c>
      <c r="T75" s="1" t="e">
        <f>ROUND(VLOOKUP($P75,[1]age!$A$2:$M$457,4,FALSE),1)</f>
        <v>#N/A</v>
      </c>
      <c r="U75" s="1" t="e">
        <f>ROUND(VLOOKUP($P75,[1]age!$A$2:$M$457,5,FALSE),1)</f>
        <v>#N/A</v>
      </c>
      <c r="V75" s="1" t="e">
        <f>ROUND(VLOOKUP($P75,[1]age!$A$2:$M$457,6,FALSE),1)</f>
        <v>#N/A</v>
      </c>
      <c r="W75" s="1" t="e">
        <f>ROUND(VLOOKUP($P75,[1]age!$A$2:$M$457,7,FALSE),1)</f>
        <v>#N/A</v>
      </c>
      <c r="X75" s="1" t="e">
        <f>ROUND(VLOOKUP($P75,[1]age!$A$2:$M$457,8,FALSE),1)</f>
        <v>#N/A</v>
      </c>
      <c r="Y75" s="1" t="e">
        <f>ROUND(VLOOKUP($P75,[1]age!$A$2:$M$457,9,FALSE),1)</f>
        <v>#N/A</v>
      </c>
      <c r="Z75" s="1" t="e">
        <f>ROUND(VLOOKUP($P75,[1]age!$A$2:$M$457,10,FALSE),1)</f>
        <v>#N/A</v>
      </c>
      <c r="AA75" s="1" t="e">
        <f>ROUND(VLOOKUP($P75,[1]age!$A$2:$M$457,11,FALSE),1)</f>
        <v>#N/A</v>
      </c>
      <c r="AB75" s="1" t="e">
        <f>ROUND(VLOOKUP($P75,[1]age!$A$2:$M$457,12,FALSE),1)</f>
        <v>#N/A</v>
      </c>
      <c r="AC75" s="1" t="e">
        <f>ROUND(VLOOKUP($P75,[1]age!$A$2:$M$457,13,FALSE),1)</f>
        <v>#N/A</v>
      </c>
      <c r="AD75" s="1" t="e">
        <f>ROUND(VLOOKUP($Q75,[1]ht!$A$2:$H$253,2,FALSE),1)</f>
        <v>#N/A</v>
      </c>
      <c r="AE75" s="1" t="e">
        <f>ROUND(VLOOKUP($Q75,[1]ht!$A$2:$H$253,3,FALSE),1)</f>
        <v>#N/A</v>
      </c>
      <c r="AF75" s="1" t="e">
        <f>ROUND(VLOOKUP($Q75,[1]ht!$A$2:$H$253,4,FALSE),1)</f>
        <v>#N/A</v>
      </c>
      <c r="AG75" s="1" t="e">
        <f>ROUND(VLOOKUP($Q75,[1]ht!$A$2:$H$253,5,FALSE),1)</f>
        <v>#N/A</v>
      </c>
      <c r="AH75" s="1" t="e">
        <f>ROUND(VLOOKUP($Q75,[1]ht!$A$2:$H$253,6,FALSE),1)</f>
        <v>#N/A</v>
      </c>
      <c r="AI75" s="1" t="e">
        <f>ROUND(VLOOKUP($Q75,[1]ht!$A$2:$H$253,7,FALSE),1)</f>
        <v>#N/A</v>
      </c>
      <c r="AJ75" s="1" t="e">
        <f>ROUND(VLOOKUP($Q75,[1]ht!$A$2:$H$253,8,FALSE),1)</f>
        <v>#N/A</v>
      </c>
    </row>
    <row r="76" spans="1:36">
      <c r="A76" s="5">
        <v>71</v>
      </c>
      <c r="B76" s="6"/>
      <c r="C76" s="6"/>
      <c r="D76" s="32"/>
      <c r="E76" s="21"/>
      <c r="F76" s="9"/>
      <c r="G76" s="31"/>
      <c r="H76" s="31"/>
      <c r="I76" s="9"/>
      <c r="J76" s="9"/>
      <c r="K76" s="24" t="str">
        <f t="shared" si="7"/>
        <v/>
      </c>
      <c r="L76" s="24" t="str">
        <f t="shared" si="8"/>
        <v/>
      </c>
      <c r="M76" s="24" t="str">
        <f t="shared" si="9"/>
        <v/>
      </c>
      <c r="N76" s="10" t="str">
        <f>[1]Profile!$B$2</f>
        <v>700101-1</v>
      </c>
      <c r="O76" s="11" t="e">
        <f>#REF!</f>
        <v>#REF!</v>
      </c>
      <c r="P76" s="1" t="str">
        <f t="shared" si="10"/>
        <v>0</v>
      </c>
      <c r="Q76" s="1" t="str">
        <f t="shared" si="11"/>
        <v>0</v>
      </c>
      <c r="R76" s="1" t="e">
        <f>ROUND(VLOOKUP($P76,[1]age!$A$2:$M$457,2,FALSE),1)</f>
        <v>#N/A</v>
      </c>
      <c r="S76" s="1" t="e">
        <f>ROUND(VLOOKUP($P76,[1]age!$A$2:$M$457,3,FALSE),1)</f>
        <v>#N/A</v>
      </c>
      <c r="T76" s="1" t="e">
        <f>ROUND(VLOOKUP($P76,[1]age!$A$2:$M$457,4,FALSE),1)</f>
        <v>#N/A</v>
      </c>
      <c r="U76" s="1" t="e">
        <f>ROUND(VLOOKUP($P76,[1]age!$A$2:$M$457,5,FALSE),1)</f>
        <v>#N/A</v>
      </c>
      <c r="V76" s="1" t="e">
        <f>ROUND(VLOOKUP($P76,[1]age!$A$2:$M$457,6,FALSE),1)</f>
        <v>#N/A</v>
      </c>
      <c r="W76" s="1" t="e">
        <f>ROUND(VLOOKUP($P76,[1]age!$A$2:$M$457,7,FALSE),1)</f>
        <v>#N/A</v>
      </c>
      <c r="X76" s="1" t="e">
        <f>ROUND(VLOOKUP($P76,[1]age!$A$2:$M$457,8,FALSE),1)</f>
        <v>#N/A</v>
      </c>
      <c r="Y76" s="1" t="e">
        <f>ROUND(VLOOKUP($P76,[1]age!$A$2:$M$457,9,FALSE),1)</f>
        <v>#N/A</v>
      </c>
      <c r="Z76" s="1" t="e">
        <f>ROUND(VLOOKUP($P76,[1]age!$A$2:$M$457,10,FALSE),1)</f>
        <v>#N/A</v>
      </c>
      <c r="AA76" s="1" t="e">
        <f>ROUND(VLOOKUP($P76,[1]age!$A$2:$M$457,11,FALSE),1)</f>
        <v>#N/A</v>
      </c>
      <c r="AB76" s="1" t="e">
        <f>ROUND(VLOOKUP($P76,[1]age!$A$2:$M$457,12,FALSE),1)</f>
        <v>#N/A</v>
      </c>
      <c r="AC76" s="1" t="e">
        <f>ROUND(VLOOKUP($P76,[1]age!$A$2:$M$457,13,FALSE),1)</f>
        <v>#N/A</v>
      </c>
      <c r="AD76" s="1" t="e">
        <f>ROUND(VLOOKUP($Q76,[1]ht!$A$2:$H$253,2,FALSE),1)</f>
        <v>#N/A</v>
      </c>
      <c r="AE76" s="1" t="e">
        <f>ROUND(VLOOKUP($Q76,[1]ht!$A$2:$H$253,3,FALSE),1)</f>
        <v>#N/A</v>
      </c>
      <c r="AF76" s="1" t="e">
        <f>ROUND(VLOOKUP($Q76,[1]ht!$A$2:$H$253,4,FALSE),1)</f>
        <v>#N/A</v>
      </c>
      <c r="AG76" s="1" t="e">
        <f>ROUND(VLOOKUP($Q76,[1]ht!$A$2:$H$253,5,FALSE),1)</f>
        <v>#N/A</v>
      </c>
      <c r="AH76" s="1" t="e">
        <f>ROUND(VLOOKUP($Q76,[1]ht!$A$2:$H$253,6,FALSE),1)</f>
        <v>#N/A</v>
      </c>
      <c r="AI76" s="1" t="e">
        <f>ROUND(VLOOKUP($Q76,[1]ht!$A$2:$H$253,7,FALSE),1)</f>
        <v>#N/A</v>
      </c>
      <c r="AJ76" s="1" t="e">
        <f>ROUND(VLOOKUP($Q76,[1]ht!$A$2:$H$253,8,FALSE),1)</f>
        <v>#N/A</v>
      </c>
    </row>
    <row r="77" spans="1:36">
      <c r="A77" s="5">
        <v>72</v>
      </c>
      <c r="B77" s="6"/>
      <c r="C77" s="6"/>
      <c r="D77" s="32"/>
      <c r="E77" s="21"/>
      <c r="F77" s="9"/>
      <c r="G77" s="31"/>
      <c r="H77" s="31"/>
      <c r="I77" s="9"/>
      <c r="J77" s="9"/>
      <c r="K77" s="24" t="str">
        <f t="shared" si="7"/>
        <v/>
      </c>
      <c r="L77" s="24" t="str">
        <f t="shared" si="8"/>
        <v/>
      </c>
      <c r="M77" s="24" t="str">
        <f t="shared" si="9"/>
        <v/>
      </c>
      <c r="N77" s="10" t="str">
        <f>[1]Profile!$B$2</f>
        <v>700101-1</v>
      </c>
      <c r="O77" s="11" t="e">
        <f>#REF!</f>
        <v>#REF!</v>
      </c>
      <c r="P77" s="1" t="str">
        <f t="shared" si="10"/>
        <v>0</v>
      </c>
      <c r="Q77" s="1" t="str">
        <f t="shared" si="11"/>
        <v>0</v>
      </c>
      <c r="R77" s="1" t="e">
        <f>ROUND(VLOOKUP($P77,[1]age!$A$2:$M$457,2,FALSE),1)</f>
        <v>#N/A</v>
      </c>
      <c r="S77" s="1" t="e">
        <f>ROUND(VLOOKUP($P77,[1]age!$A$2:$M$457,3,FALSE),1)</f>
        <v>#N/A</v>
      </c>
      <c r="T77" s="1" t="e">
        <f>ROUND(VLOOKUP($P77,[1]age!$A$2:$M$457,4,FALSE),1)</f>
        <v>#N/A</v>
      </c>
      <c r="U77" s="1" t="e">
        <f>ROUND(VLOOKUP($P77,[1]age!$A$2:$M$457,5,FALSE),1)</f>
        <v>#N/A</v>
      </c>
      <c r="V77" s="1" t="e">
        <f>ROUND(VLOOKUP($P77,[1]age!$A$2:$M$457,6,FALSE),1)</f>
        <v>#N/A</v>
      </c>
      <c r="W77" s="1" t="e">
        <f>ROUND(VLOOKUP($P77,[1]age!$A$2:$M$457,7,FALSE),1)</f>
        <v>#N/A</v>
      </c>
      <c r="X77" s="1" t="e">
        <f>ROUND(VLOOKUP($P77,[1]age!$A$2:$M$457,8,FALSE),1)</f>
        <v>#N/A</v>
      </c>
      <c r="Y77" s="1" t="e">
        <f>ROUND(VLOOKUP($P77,[1]age!$A$2:$M$457,9,FALSE),1)</f>
        <v>#N/A</v>
      </c>
      <c r="Z77" s="1" t="e">
        <f>ROUND(VLOOKUP($P77,[1]age!$A$2:$M$457,10,FALSE),1)</f>
        <v>#N/A</v>
      </c>
      <c r="AA77" s="1" t="e">
        <f>ROUND(VLOOKUP($P77,[1]age!$A$2:$M$457,11,FALSE),1)</f>
        <v>#N/A</v>
      </c>
      <c r="AB77" s="1" t="e">
        <f>ROUND(VLOOKUP($P77,[1]age!$A$2:$M$457,12,FALSE),1)</f>
        <v>#N/A</v>
      </c>
      <c r="AC77" s="1" t="e">
        <f>ROUND(VLOOKUP($P77,[1]age!$A$2:$M$457,13,FALSE),1)</f>
        <v>#N/A</v>
      </c>
      <c r="AD77" s="1" t="e">
        <f>ROUND(VLOOKUP($Q77,[1]ht!$A$2:$H$253,2,FALSE),1)</f>
        <v>#N/A</v>
      </c>
      <c r="AE77" s="1" t="e">
        <f>ROUND(VLOOKUP($Q77,[1]ht!$A$2:$H$253,3,FALSE),1)</f>
        <v>#N/A</v>
      </c>
      <c r="AF77" s="1" t="e">
        <f>ROUND(VLOOKUP($Q77,[1]ht!$A$2:$H$253,4,FALSE),1)</f>
        <v>#N/A</v>
      </c>
      <c r="AG77" s="1" t="e">
        <f>ROUND(VLOOKUP($Q77,[1]ht!$A$2:$H$253,5,FALSE),1)</f>
        <v>#N/A</v>
      </c>
      <c r="AH77" s="1" t="e">
        <f>ROUND(VLOOKUP($Q77,[1]ht!$A$2:$H$253,6,FALSE),1)</f>
        <v>#N/A</v>
      </c>
      <c r="AI77" s="1" t="e">
        <f>ROUND(VLOOKUP($Q77,[1]ht!$A$2:$H$253,7,FALSE),1)</f>
        <v>#N/A</v>
      </c>
      <c r="AJ77" s="1" t="e">
        <f>ROUND(VLOOKUP($Q77,[1]ht!$A$2:$H$253,8,FALSE),1)</f>
        <v>#N/A</v>
      </c>
    </row>
    <row r="78" spans="1:36">
      <c r="A78" s="5">
        <v>73</v>
      </c>
      <c r="B78" s="6"/>
      <c r="C78" s="6"/>
      <c r="D78" s="32"/>
      <c r="E78" s="21"/>
      <c r="F78" s="9"/>
      <c r="G78" s="31"/>
      <c r="H78" s="31"/>
      <c r="I78" s="9"/>
      <c r="J78" s="9"/>
      <c r="K78" s="24" t="str">
        <f t="shared" si="7"/>
        <v/>
      </c>
      <c r="L78" s="24" t="str">
        <f t="shared" si="8"/>
        <v/>
      </c>
      <c r="M78" s="24" t="str">
        <f t="shared" si="9"/>
        <v/>
      </c>
      <c r="N78" s="10" t="str">
        <f>[1]Profile!$B$2</f>
        <v>700101-1</v>
      </c>
      <c r="O78" s="11" t="e">
        <f>#REF!</f>
        <v>#REF!</v>
      </c>
      <c r="P78" s="1" t="str">
        <f t="shared" si="10"/>
        <v>0</v>
      </c>
      <c r="Q78" s="1" t="str">
        <f t="shared" si="11"/>
        <v>0</v>
      </c>
      <c r="R78" s="1" t="e">
        <f>ROUND(VLOOKUP($P78,[1]age!$A$2:$M$457,2,FALSE),1)</f>
        <v>#N/A</v>
      </c>
      <c r="S78" s="1" t="e">
        <f>ROUND(VLOOKUP($P78,[1]age!$A$2:$M$457,3,FALSE),1)</f>
        <v>#N/A</v>
      </c>
      <c r="T78" s="1" t="e">
        <f>ROUND(VLOOKUP($P78,[1]age!$A$2:$M$457,4,FALSE),1)</f>
        <v>#N/A</v>
      </c>
      <c r="U78" s="1" t="e">
        <f>ROUND(VLOOKUP($P78,[1]age!$A$2:$M$457,5,FALSE),1)</f>
        <v>#N/A</v>
      </c>
      <c r="V78" s="1" t="e">
        <f>ROUND(VLOOKUP($P78,[1]age!$A$2:$M$457,6,FALSE),1)</f>
        <v>#N/A</v>
      </c>
      <c r="W78" s="1" t="e">
        <f>ROUND(VLOOKUP($P78,[1]age!$A$2:$M$457,7,FALSE),1)</f>
        <v>#N/A</v>
      </c>
      <c r="X78" s="1" t="e">
        <f>ROUND(VLOOKUP($P78,[1]age!$A$2:$M$457,8,FALSE),1)</f>
        <v>#N/A</v>
      </c>
      <c r="Y78" s="1" t="e">
        <f>ROUND(VLOOKUP($P78,[1]age!$A$2:$M$457,9,FALSE),1)</f>
        <v>#N/A</v>
      </c>
      <c r="Z78" s="1" t="e">
        <f>ROUND(VLOOKUP($P78,[1]age!$A$2:$M$457,10,FALSE),1)</f>
        <v>#N/A</v>
      </c>
      <c r="AA78" s="1" t="e">
        <f>ROUND(VLOOKUP($P78,[1]age!$A$2:$M$457,11,FALSE),1)</f>
        <v>#N/A</v>
      </c>
      <c r="AB78" s="1" t="e">
        <f>ROUND(VLOOKUP($P78,[1]age!$A$2:$M$457,12,FALSE),1)</f>
        <v>#N/A</v>
      </c>
      <c r="AC78" s="1" t="e">
        <f>ROUND(VLOOKUP($P78,[1]age!$A$2:$M$457,13,FALSE),1)</f>
        <v>#N/A</v>
      </c>
      <c r="AD78" s="1" t="e">
        <f>ROUND(VLOOKUP($Q78,[1]ht!$A$2:$H$253,2,FALSE),1)</f>
        <v>#N/A</v>
      </c>
      <c r="AE78" s="1" t="e">
        <f>ROUND(VLOOKUP($Q78,[1]ht!$A$2:$H$253,3,FALSE),1)</f>
        <v>#N/A</v>
      </c>
      <c r="AF78" s="1" t="e">
        <f>ROUND(VLOOKUP($Q78,[1]ht!$A$2:$H$253,4,FALSE),1)</f>
        <v>#N/A</v>
      </c>
      <c r="AG78" s="1" t="e">
        <f>ROUND(VLOOKUP($Q78,[1]ht!$A$2:$H$253,5,FALSE),1)</f>
        <v>#N/A</v>
      </c>
      <c r="AH78" s="1" t="e">
        <f>ROUND(VLOOKUP($Q78,[1]ht!$A$2:$H$253,6,FALSE),1)</f>
        <v>#N/A</v>
      </c>
      <c r="AI78" s="1" t="e">
        <f>ROUND(VLOOKUP($Q78,[1]ht!$A$2:$H$253,7,FALSE),1)</f>
        <v>#N/A</v>
      </c>
      <c r="AJ78" s="1" t="e">
        <f>ROUND(VLOOKUP($Q78,[1]ht!$A$2:$H$253,8,FALSE),1)</f>
        <v>#N/A</v>
      </c>
    </row>
    <row r="79" spans="1:36">
      <c r="A79" s="5">
        <v>74</v>
      </c>
      <c r="B79" s="6"/>
      <c r="C79" s="6"/>
      <c r="D79" s="32"/>
      <c r="E79" s="21"/>
      <c r="F79" s="9"/>
      <c r="G79" s="31"/>
      <c r="H79" s="31"/>
      <c r="I79" s="9"/>
      <c r="J79" s="9"/>
      <c r="K79" s="24" t="str">
        <f t="shared" si="7"/>
        <v/>
      </c>
      <c r="L79" s="24" t="str">
        <f t="shared" si="8"/>
        <v/>
      </c>
      <c r="M79" s="24" t="str">
        <f t="shared" si="9"/>
        <v/>
      </c>
      <c r="N79" s="10" t="str">
        <f>[1]Profile!$B$2</f>
        <v>700101-1</v>
      </c>
      <c r="O79" s="11" t="e">
        <f>#REF!</f>
        <v>#REF!</v>
      </c>
      <c r="P79" s="1" t="str">
        <f t="shared" si="10"/>
        <v>0</v>
      </c>
      <c r="Q79" s="1" t="str">
        <f t="shared" si="11"/>
        <v>0</v>
      </c>
      <c r="R79" s="1" t="e">
        <f>ROUND(VLOOKUP($P79,[1]age!$A$2:$M$457,2,FALSE),1)</f>
        <v>#N/A</v>
      </c>
      <c r="S79" s="1" t="e">
        <f>ROUND(VLOOKUP($P79,[1]age!$A$2:$M$457,3,FALSE),1)</f>
        <v>#N/A</v>
      </c>
      <c r="T79" s="1" t="e">
        <f>ROUND(VLOOKUP($P79,[1]age!$A$2:$M$457,4,FALSE),1)</f>
        <v>#N/A</v>
      </c>
      <c r="U79" s="1" t="e">
        <f>ROUND(VLOOKUP($P79,[1]age!$A$2:$M$457,5,FALSE),1)</f>
        <v>#N/A</v>
      </c>
      <c r="V79" s="1" t="e">
        <f>ROUND(VLOOKUP($P79,[1]age!$A$2:$M$457,6,FALSE),1)</f>
        <v>#N/A</v>
      </c>
      <c r="W79" s="1" t="e">
        <f>ROUND(VLOOKUP($P79,[1]age!$A$2:$M$457,7,FALSE),1)</f>
        <v>#N/A</v>
      </c>
      <c r="X79" s="1" t="e">
        <f>ROUND(VLOOKUP($P79,[1]age!$A$2:$M$457,8,FALSE),1)</f>
        <v>#N/A</v>
      </c>
      <c r="Y79" s="1" t="e">
        <f>ROUND(VLOOKUP($P79,[1]age!$A$2:$M$457,9,FALSE),1)</f>
        <v>#N/A</v>
      </c>
      <c r="Z79" s="1" t="e">
        <f>ROUND(VLOOKUP($P79,[1]age!$A$2:$M$457,10,FALSE),1)</f>
        <v>#N/A</v>
      </c>
      <c r="AA79" s="1" t="e">
        <f>ROUND(VLOOKUP($P79,[1]age!$A$2:$M$457,11,FALSE),1)</f>
        <v>#N/A</v>
      </c>
      <c r="AB79" s="1" t="e">
        <f>ROUND(VLOOKUP($P79,[1]age!$A$2:$M$457,12,FALSE),1)</f>
        <v>#N/A</v>
      </c>
      <c r="AC79" s="1" t="e">
        <f>ROUND(VLOOKUP($P79,[1]age!$A$2:$M$457,13,FALSE),1)</f>
        <v>#N/A</v>
      </c>
      <c r="AD79" s="1" t="e">
        <f>ROUND(VLOOKUP($Q79,[1]ht!$A$2:$H$253,2,FALSE),1)</f>
        <v>#N/A</v>
      </c>
      <c r="AE79" s="1" t="e">
        <f>ROUND(VLOOKUP($Q79,[1]ht!$A$2:$H$253,3,FALSE),1)</f>
        <v>#N/A</v>
      </c>
      <c r="AF79" s="1" t="e">
        <f>ROUND(VLOOKUP($Q79,[1]ht!$A$2:$H$253,4,FALSE),1)</f>
        <v>#N/A</v>
      </c>
      <c r="AG79" s="1" t="e">
        <f>ROUND(VLOOKUP($Q79,[1]ht!$A$2:$H$253,5,FALSE),1)</f>
        <v>#N/A</v>
      </c>
      <c r="AH79" s="1" t="e">
        <f>ROUND(VLOOKUP($Q79,[1]ht!$A$2:$H$253,6,FALSE),1)</f>
        <v>#N/A</v>
      </c>
      <c r="AI79" s="1" t="e">
        <f>ROUND(VLOOKUP($Q79,[1]ht!$A$2:$H$253,7,FALSE),1)</f>
        <v>#N/A</v>
      </c>
      <c r="AJ79" s="1" t="e">
        <f>ROUND(VLOOKUP($Q79,[1]ht!$A$2:$H$253,8,FALSE),1)</f>
        <v>#N/A</v>
      </c>
    </row>
    <row r="80" spans="1:36">
      <c r="A80" s="5">
        <v>75</v>
      </c>
      <c r="B80" s="6"/>
      <c r="C80" s="6"/>
      <c r="D80" s="32"/>
      <c r="E80" s="21"/>
      <c r="F80" s="9"/>
      <c r="G80" s="31"/>
      <c r="H80" s="31"/>
      <c r="I80" s="9"/>
      <c r="J80" s="9"/>
      <c r="K80" s="24" t="str">
        <f t="shared" si="7"/>
        <v/>
      </c>
      <c r="L80" s="24" t="str">
        <f t="shared" si="8"/>
        <v/>
      </c>
      <c r="M80" s="24" t="str">
        <f t="shared" si="9"/>
        <v/>
      </c>
      <c r="N80" s="10" t="str">
        <f>[1]Profile!$B$2</f>
        <v>700101-1</v>
      </c>
      <c r="O80" s="11" t="e">
        <f>#REF!</f>
        <v>#REF!</v>
      </c>
      <c r="P80" s="1" t="str">
        <f t="shared" si="10"/>
        <v>0</v>
      </c>
      <c r="Q80" s="1" t="str">
        <f t="shared" si="11"/>
        <v>0</v>
      </c>
      <c r="R80" s="1" t="e">
        <f>ROUND(VLOOKUP($P80,[1]age!$A$2:$M$457,2,FALSE),1)</f>
        <v>#N/A</v>
      </c>
      <c r="S80" s="1" t="e">
        <f>ROUND(VLOOKUP($P80,[1]age!$A$2:$M$457,3,FALSE),1)</f>
        <v>#N/A</v>
      </c>
      <c r="T80" s="1" t="e">
        <f>ROUND(VLOOKUP($P80,[1]age!$A$2:$M$457,4,FALSE),1)</f>
        <v>#N/A</v>
      </c>
      <c r="U80" s="1" t="e">
        <f>ROUND(VLOOKUP($P80,[1]age!$A$2:$M$457,5,FALSE),1)</f>
        <v>#N/A</v>
      </c>
      <c r="V80" s="1" t="e">
        <f>ROUND(VLOOKUP($P80,[1]age!$A$2:$M$457,6,FALSE),1)</f>
        <v>#N/A</v>
      </c>
      <c r="W80" s="1" t="e">
        <f>ROUND(VLOOKUP($P80,[1]age!$A$2:$M$457,7,FALSE),1)</f>
        <v>#N/A</v>
      </c>
      <c r="X80" s="1" t="e">
        <f>ROUND(VLOOKUP($P80,[1]age!$A$2:$M$457,8,FALSE),1)</f>
        <v>#N/A</v>
      </c>
      <c r="Y80" s="1" t="e">
        <f>ROUND(VLOOKUP($P80,[1]age!$A$2:$M$457,9,FALSE),1)</f>
        <v>#N/A</v>
      </c>
      <c r="Z80" s="1" t="e">
        <f>ROUND(VLOOKUP($P80,[1]age!$A$2:$M$457,10,FALSE),1)</f>
        <v>#N/A</v>
      </c>
      <c r="AA80" s="1" t="e">
        <f>ROUND(VLOOKUP($P80,[1]age!$A$2:$M$457,11,FALSE),1)</f>
        <v>#N/A</v>
      </c>
      <c r="AB80" s="1" t="e">
        <f>ROUND(VLOOKUP($P80,[1]age!$A$2:$M$457,12,FALSE),1)</f>
        <v>#N/A</v>
      </c>
      <c r="AC80" s="1" t="e">
        <f>ROUND(VLOOKUP($P80,[1]age!$A$2:$M$457,13,FALSE),1)</f>
        <v>#N/A</v>
      </c>
      <c r="AD80" s="1" t="e">
        <f>ROUND(VLOOKUP($Q80,[1]ht!$A$2:$H$253,2,FALSE),1)</f>
        <v>#N/A</v>
      </c>
      <c r="AE80" s="1" t="e">
        <f>ROUND(VLOOKUP($Q80,[1]ht!$A$2:$H$253,3,FALSE),1)</f>
        <v>#N/A</v>
      </c>
      <c r="AF80" s="1" t="e">
        <f>ROUND(VLOOKUP($Q80,[1]ht!$A$2:$H$253,4,FALSE),1)</f>
        <v>#N/A</v>
      </c>
      <c r="AG80" s="1" t="e">
        <f>ROUND(VLOOKUP($Q80,[1]ht!$A$2:$H$253,5,FALSE),1)</f>
        <v>#N/A</v>
      </c>
      <c r="AH80" s="1" t="e">
        <f>ROUND(VLOOKUP($Q80,[1]ht!$A$2:$H$253,6,FALSE),1)</f>
        <v>#N/A</v>
      </c>
      <c r="AI80" s="1" t="e">
        <f>ROUND(VLOOKUP($Q80,[1]ht!$A$2:$H$253,7,FALSE),1)</f>
        <v>#N/A</v>
      </c>
      <c r="AJ80" s="1" t="e">
        <f>ROUND(VLOOKUP($Q80,[1]ht!$A$2:$H$253,8,FALSE),1)</f>
        <v>#N/A</v>
      </c>
    </row>
    <row r="81" spans="1:36">
      <c r="A81" s="5">
        <v>76</v>
      </c>
      <c r="B81" s="6"/>
      <c r="C81" s="6"/>
      <c r="D81" s="32"/>
      <c r="E81" s="21"/>
      <c r="F81" s="9"/>
      <c r="G81" s="31"/>
      <c r="H81" s="31"/>
      <c r="I81" s="9"/>
      <c r="J81" s="9"/>
      <c r="K81" s="24" t="str">
        <f t="shared" si="7"/>
        <v/>
      </c>
      <c r="L81" s="24" t="str">
        <f t="shared" si="8"/>
        <v/>
      </c>
      <c r="M81" s="24" t="str">
        <f t="shared" si="9"/>
        <v/>
      </c>
      <c r="N81" s="10" t="str">
        <f>[1]Profile!$B$2</f>
        <v>700101-1</v>
      </c>
      <c r="O81" s="11" t="e">
        <f>#REF!</f>
        <v>#REF!</v>
      </c>
      <c r="P81" s="1" t="str">
        <f t="shared" si="10"/>
        <v>0</v>
      </c>
      <c r="Q81" s="1" t="str">
        <f t="shared" si="11"/>
        <v>0</v>
      </c>
      <c r="R81" s="1" t="e">
        <f>ROUND(VLOOKUP($P81,[1]age!$A$2:$M$457,2,FALSE),1)</f>
        <v>#N/A</v>
      </c>
      <c r="S81" s="1" t="e">
        <f>ROUND(VLOOKUP($P81,[1]age!$A$2:$M$457,3,FALSE),1)</f>
        <v>#N/A</v>
      </c>
      <c r="T81" s="1" t="e">
        <f>ROUND(VLOOKUP($P81,[1]age!$A$2:$M$457,4,FALSE),1)</f>
        <v>#N/A</v>
      </c>
      <c r="U81" s="1" t="e">
        <f>ROUND(VLOOKUP($P81,[1]age!$A$2:$M$457,5,FALSE),1)</f>
        <v>#N/A</v>
      </c>
      <c r="V81" s="1" t="e">
        <f>ROUND(VLOOKUP($P81,[1]age!$A$2:$M$457,6,FALSE),1)</f>
        <v>#N/A</v>
      </c>
      <c r="W81" s="1" t="e">
        <f>ROUND(VLOOKUP($P81,[1]age!$A$2:$M$457,7,FALSE),1)</f>
        <v>#N/A</v>
      </c>
      <c r="X81" s="1" t="e">
        <f>ROUND(VLOOKUP($P81,[1]age!$A$2:$M$457,8,FALSE),1)</f>
        <v>#N/A</v>
      </c>
      <c r="Y81" s="1" t="e">
        <f>ROUND(VLOOKUP($P81,[1]age!$A$2:$M$457,9,FALSE),1)</f>
        <v>#N/A</v>
      </c>
      <c r="Z81" s="1" t="e">
        <f>ROUND(VLOOKUP($P81,[1]age!$A$2:$M$457,10,FALSE),1)</f>
        <v>#N/A</v>
      </c>
      <c r="AA81" s="1" t="e">
        <f>ROUND(VLOOKUP($P81,[1]age!$A$2:$M$457,11,FALSE),1)</f>
        <v>#N/A</v>
      </c>
      <c r="AB81" s="1" t="e">
        <f>ROUND(VLOOKUP($P81,[1]age!$A$2:$M$457,12,FALSE),1)</f>
        <v>#N/A</v>
      </c>
      <c r="AC81" s="1" t="e">
        <f>ROUND(VLOOKUP($P81,[1]age!$A$2:$M$457,13,FALSE),1)</f>
        <v>#N/A</v>
      </c>
      <c r="AD81" s="1" t="e">
        <f>ROUND(VLOOKUP($Q81,[1]ht!$A$2:$H$253,2,FALSE),1)</f>
        <v>#N/A</v>
      </c>
      <c r="AE81" s="1" t="e">
        <f>ROUND(VLOOKUP($Q81,[1]ht!$A$2:$H$253,3,FALSE),1)</f>
        <v>#N/A</v>
      </c>
      <c r="AF81" s="1" t="e">
        <f>ROUND(VLOOKUP($Q81,[1]ht!$A$2:$H$253,4,FALSE),1)</f>
        <v>#N/A</v>
      </c>
      <c r="AG81" s="1" t="e">
        <f>ROUND(VLOOKUP($Q81,[1]ht!$A$2:$H$253,5,FALSE),1)</f>
        <v>#N/A</v>
      </c>
      <c r="AH81" s="1" t="e">
        <f>ROUND(VLOOKUP($Q81,[1]ht!$A$2:$H$253,6,FALSE),1)</f>
        <v>#N/A</v>
      </c>
      <c r="AI81" s="1" t="e">
        <f>ROUND(VLOOKUP($Q81,[1]ht!$A$2:$H$253,7,FALSE),1)</f>
        <v>#N/A</v>
      </c>
      <c r="AJ81" s="1" t="e">
        <f>ROUND(VLOOKUP($Q81,[1]ht!$A$2:$H$253,8,FALSE),1)</f>
        <v>#N/A</v>
      </c>
    </row>
    <row r="82" spans="1:36">
      <c r="A82" s="5">
        <v>77</v>
      </c>
      <c r="B82" s="6"/>
      <c r="C82" s="6"/>
      <c r="D82" s="32"/>
      <c r="E82" s="21"/>
      <c r="F82" s="9"/>
      <c r="G82" s="31"/>
      <c r="H82" s="31"/>
      <c r="I82" s="9"/>
      <c r="J82" s="9"/>
      <c r="K82" s="24" t="str">
        <f t="shared" si="7"/>
        <v/>
      </c>
      <c r="L82" s="24" t="str">
        <f t="shared" si="8"/>
        <v/>
      </c>
      <c r="M82" s="24" t="str">
        <f t="shared" si="9"/>
        <v/>
      </c>
      <c r="N82" s="10" t="str">
        <f>[1]Profile!$B$2</f>
        <v>700101-1</v>
      </c>
      <c r="O82" s="11" t="e">
        <f>#REF!</f>
        <v>#REF!</v>
      </c>
      <c r="P82" s="1" t="str">
        <f t="shared" si="10"/>
        <v>0</v>
      </c>
      <c r="Q82" s="1" t="str">
        <f t="shared" si="11"/>
        <v>0</v>
      </c>
      <c r="R82" s="1" t="e">
        <f>ROUND(VLOOKUP($P82,[1]age!$A$2:$M$457,2,FALSE),1)</f>
        <v>#N/A</v>
      </c>
      <c r="S82" s="1" t="e">
        <f>ROUND(VLOOKUP($P82,[1]age!$A$2:$M$457,3,FALSE),1)</f>
        <v>#N/A</v>
      </c>
      <c r="T82" s="1" t="e">
        <f>ROUND(VLOOKUP($P82,[1]age!$A$2:$M$457,4,FALSE),1)</f>
        <v>#N/A</v>
      </c>
      <c r="U82" s="1" t="e">
        <f>ROUND(VLOOKUP($P82,[1]age!$A$2:$M$457,5,FALSE),1)</f>
        <v>#N/A</v>
      </c>
      <c r="V82" s="1" t="e">
        <f>ROUND(VLOOKUP($P82,[1]age!$A$2:$M$457,6,FALSE),1)</f>
        <v>#N/A</v>
      </c>
      <c r="W82" s="1" t="e">
        <f>ROUND(VLOOKUP($P82,[1]age!$A$2:$M$457,7,FALSE),1)</f>
        <v>#N/A</v>
      </c>
      <c r="X82" s="1" t="e">
        <f>ROUND(VLOOKUP($P82,[1]age!$A$2:$M$457,8,FALSE),1)</f>
        <v>#N/A</v>
      </c>
      <c r="Y82" s="1" t="e">
        <f>ROUND(VLOOKUP($P82,[1]age!$A$2:$M$457,9,FALSE),1)</f>
        <v>#N/A</v>
      </c>
      <c r="Z82" s="1" t="e">
        <f>ROUND(VLOOKUP($P82,[1]age!$A$2:$M$457,10,FALSE),1)</f>
        <v>#N/A</v>
      </c>
      <c r="AA82" s="1" t="e">
        <f>ROUND(VLOOKUP($P82,[1]age!$A$2:$M$457,11,FALSE),1)</f>
        <v>#N/A</v>
      </c>
      <c r="AB82" s="1" t="e">
        <f>ROUND(VLOOKUP($P82,[1]age!$A$2:$M$457,12,FALSE),1)</f>
        <v>#N/A</v>
      </c>
      <c r="AC82" s="1" t="e">
        <f>ROUND(VLOOKUP($P82,[1]age!$A$2:$M$457,13,FALSE),1)</f>
        <v>#N/A</v>
      </c>
      <c r="AD82" s="1" t="e">
        <f>ROUND(VLOOKUP($Q82,[1]ht!$A$2:$H$253,2,FALSE),1)</f>
        <v>#N/A</v>
      </c>
      <c r="AE82" s="1" t="e">
        <f>ROUND(VLOOKUP($Q82,[1]ht!$A$2:$H$253,3,FALSE),1)</f>
        <v>#N/A</v>
      </c>
      <c r="AF82" s="1" t="e">
        <f>ROUND(VLOOKUP($Q82,[1]ht!$A$2:$H$253,4,FALSE),1)</f>
        <v>#N/A</v>
      </c>
      <c r="AG82" s="1" t="e">
        <f>ROUND(VLOOKUP($Q82,[1]ht!$A$2:$H$253,5,FALSE),1)</f>
        <v>#N/A</v>
      </c>
      <c r="AH82" s="1" t="e">
        <f>ROUND(VLOOKUP($Q82,[1]ht!$A$2:$H$253,6,FALSE),1)</f>
        <v>#N/A</v>
      </c>
      <c r="AI82" s="1" t="e">
        <f>ROUND(VLOOKUP($Q82,[1]ht!$A$2:$H$253,7,FALSE),1)</f>
        <v>#N/A</v>
      </c>
      <c r="AJ82" s="1" t="e">
        <f>ROUND(VLOOKUP($Q82,[1]ht!$A$2:$H$253,8,FALSE),1)</f>
        <v>#N/A</v>
      </c>
    </row>
    <row r="83" spans="1:36">
      <c r="A83" s="5">
        <v>78</v>
      </c>
      <c r="B83" s="6"/>
      <c r="C83" s="6"/>
      <c r="D83" s="32"/>
      <c r="E83" s="21"/>
      <c r="F83" s="9"/>
      <c r="G83" s="31"/>
      <c r="H83" s="31"/>
      <c r="I83" s="9"/>
      <c r="J83" s="9"/>
      <c r="K83" s="24" t="str">
        <f t="shared" si="7"/>
        <v/>
      </c>
      <c r="L83" s="24" t="str">
        <f t="shared" si="8"/>
        <v/>
      </c>
      <c r="M83" s="24" t="str">
        <f t="shared" si="9"/>
        <v/>
      </c>
      <c r="N83" s="10" t="str">
        <f>[1]Profile!$B$2</f>
        <v>700101-1</v>
      </c>
      <c r="O83" s="11" t="e">
        <f>#REF!</f>
        <v>#REF!</v>
      </c>
      <c r="P83" s="1" t="str">
        <f t="shared" si="10"/>
        <v>0</v>
      </c>
      <c r="Q83" s="1" t="str">
        <f t="shared" si="11"/>
        <v>0</v>
      </c>
      <c r="R83" s="1" t="e">
        <f>ROUND(VLOOKUP($P83,[1]age!$A$2:$M$457,2,FALSE),1)</f>
        <v>#N/A</v>
      </c>
      <c r="S83" s="1" t="e">
        <f>ROUND(VLOOKUP($P83,[1]age!$A$2:$M$457,3,FALSE),1)</f>
        <v>#N/A</v>
      </c>
      <c r="T83" s="1" t="e">
        <f>ROUND(VLOOKUP($P83,[1]age!$A$2:$M$457,4,FALSE),1)</f>
        <v>#N/A</v>
      </c>
      <c r="U83" s="1" t="e">
        <f>ROUND(VLOOKUP($P83,[1]age!$A$2:$M$457,5,FALSE),1)</f>
        <v>#N/A</v>
      </c>
      <c r="V83" s="1" t="e">
        <f>ROUND(VLOOKUP($P83,[1]age!$A$2:$M$457,6,FALSE),1)</f>
        <v>#N/A</v>
      </c>
      <c r="W83" s="1" t="e">
        <f>ROUND(VLOOKUP($P83,[1]age!$A$2:$M$457,7,FALSE),1)</f>
        <v>#N/A</v>
      </c>
      <c r="X83" s="1" t="e">
        <f>ROUND(VLOOKUP($P83,[1]age!$A$2:$M$457,8,FALSE),1)</f>
        <v>#N/A</v>
      </c>
      <c r="Y83" s="1" t="e">
        <f>ROUND(VLOOKUP($P83,[1]age!$A$2:$M$457,9,FALSE),1)</f>
        <v>#N/A</v>
      </c>
      <c r="Z83" s="1" t="e">
        <f>ROUND(VLOOKUP($P83,[1]age!$A$2:$M$457,10,FALSE),1)</f>
        <v>#N/A</v>
      </c>
      <c r="AA83" s="1" t="e">
        <f>ROUND(VLOOKUP($P83,[1]age!$A$2:$M$457,11,FALSE),1)</f>
        <v>#N/A</v>
      </c>
      <c r="AB83" s="1" t="e">
        <f>ROUND(VLOOKUP($P83,[1]age!$A$2:$M$457,12,FALSE),1)</f>
        <v>#N/A</v>
      </c>
      <c r="AC83" s="1" t="e">
        <f>ROUND(VLOOKUP($P83,[1]age!$A$2:$M$457,13,FALSE),1)</f>
        <v>#N/A</v>
      </c>
      <c r="AD83" s="1" t="e">
        <f>ROUND(VLOOKUP($Q83,[1]ht!$A$2:$H$253,2,FALSE),1)</f>
        <v>#N/A</v>
      </c>
      <c r="AE83" s="1" t="e">
        <f>ROUND(VLOOKUP($Q83,[1]ht!$A$2:$H$253,3,FALSE),1)</f>
        <v>#N/A</v>
      </c>
      <c r="AF83" s="1" t="e">
        <f>ROUND(VLOOKUP($Q83,[1]ht!$A$2:$H$253,4,FALSE),1)</f>
        <v>#N/A</v>
      </c>
      <c r="AG83" s="1" t="e">
        <f>ROUND(VLOOKUP($Q83,[1]ht!$A$2:$H$253,5,FALSE),1)</f>
        <v>#N/A</v>
      </c>
      <c r="AH83" s="1" t="e">
        <f>ROUND(VLOOKUP($Q83,[1]ht!$A$2:$H$253,6,FALSE),1)</f>
        <v>#N/A</v>
      </c>
      <c r="AI83" s="1" t="e">
        <f>ROUND(VLOOKUP($Q83,[1]ht!$A$2:$H$253,7,FALSE),1)</f>
        <v>#N/A</v>
      </c>
      <c r="AJ83" s="1" t="e">
        <f>ROUND(VLOOKUP($Q83,[1]ht!$A$2:$H$253,8,FALSE),1)</f>
        <v>#N/A</v>
      </c>
    </row>
    <row r="84" spans="1:36">
      <c r="A84" s="5">
        <v>79</v>
      </c>
      <c r="B84" s="6"/>
      <c r="C84" s="6"/>
      <c r="D84" s="32"/>
      <c r="E84" s="21"/>
      <c r="F84" s="9"/>
      <c r="G84" s="31"/>
      <c r="H84" s="31"/>
      <c r="I84" s="9"/>
      <c r="J84" s="9"/>
      <c r="K84" s="24" t="str">
        <f t="shared" si="7"/>
        <v/>
      </c>
      <c r="L84" s="24" t="str">
        <f t="shared" si="8"/>
        <v/>
      </c>
      <c r="M84" s="24" t="str">
        <f t="shared" si="9"/>
        <v/>
      </c>
      <c r="N84" s="10" t="str">
        <f>[1]Profile!$B$2</f>
        <v>700101-1</v>
      </c>
      <c r="O84" s="11" t="e">
        <f>#REF!</f>
        <v>#REF!</v>
      </c>
      <c r="P84" s="1" t="str">
        <f t="shared" si="10"/>
        <v>0</v>
      </c>
      <c r="Q84" s="1" t="str">
        <f t="shared" si="11"/>
        <v>0</v>
      </c>
      <c r="R84" s="1" t="e">
        <f>ROUND(VLOOKUP($P84,[1]age!$A$2:$M$457,2,FALSE),1)</f>
        <v>#N/A</v>
      </c>
      <c r="S84" s="1" t="e">
        <f>ROUND(VLOOKUP($P84,[1]age!$A$2:$M$457,3,FALSE),1)</f>
        <v>#N/A</v>
      </c>
      <c r="T84" s="1" t="e">
        <f>ROUND(VLOOKUP($P84,[1]age!$A$2:$M$457,4,FALSE),1)</f>
        <v>#N/A</v>
      </c>
      <c r="U84" s="1" t="e">
        <f>ROUND(VLOOKUP($P84,[1]age!$A$2:$M$457,5,FALSE),1)</f>
        <v>#N/A</v>
      </c>
      <c r="V84" s="1" t="e">
        <f>ROUND(VLOOKUP($P84,[1]age!$A$2:$M$457,6,FALSE),1)</f>
        <v>#N/A</v>
      </c>
      <c r="W84" s="1" t="e">
        <f>ROUND(VLOOKUP($P84,[1]age!$A$2:$M$457,7,FALSE),1)</f>
        <v>#N/A</v>
      </c>
      <c r="X84" s="1" t="e">
        <f>ROUND(VLOOKUP($P84,[1]age!$A$2:$M$457,8,FALSE),1)</f>
        <v>#N/A</v>
      </c>
      <c r="Y84" s="1" t="e">
        <f>ROUND(VLOOKUP($P84,[1]age!$A$2:$M$457,9,FALSE),1)</f>
        <v>#N/A</v>
      </c>
      <c r="Z84" s="1" t="e">
        <f>ROUND(VLOOKUP($P84,[1]age!$A$2:$M$457,10,FALSE),1)</f>
        <v>#N/A</v>
      </c>
      <c r="AA84" s="1" t="e">
        <f>ROUND(VLOOKUP($P84,[1]age!$A$2:$M$457,11,FALSE),1)</f>
        <v>#N/A</v>
      </c>
      <c r="AB84" s="1" t="e">
        <f>ROUND(VLOOKUP($P84,[1]age!$A$2:$M$457,12,FALSE),1)</f>
        <v>#N/A</v>
      </c>
      <c r="AC84" s="1" t="e">
        <f>ROUND(VLOOKUP($P84,[1]age!$A$2:$M$457,13,FALSE),1)</f>
        <v>#N/A</v>
      </c>
      <c r="AD84" s="1" t="e">
        <f>ROUND(VLOOKUP($Q84,[1]ht!$A$2:$H$253,2,FALSE),1)</f>
        <v>#N/A</v>
      </c>
      <c r="AE84" s="1" t="e">
        <f>ROUND(VLOOKUP($Q84,[1]ht!$A$2:$H$253,3,FALSE),1)</f>
        <v>#N/A</v>
      </c>
      <c r="AF84" s="1" t="e">
        <f>ROUND(VLOOKUP($Q84,[1]ht!$A$2:$H$253,4,FALSE),1)</f>
        <v>#N/A</v>
      </c>
      <c r="AG84" s="1" t="e">
        <f>ROUND(VLOOKUP($Q84,[1]ht!$A$2:$H$253,5,FALSE),1)</f>
        <v>#N/A</v>
      </c>
      <c r="AH84" s="1" t="e">
        <f>ROUND(VLOOKUP($Q84,[1]ht!$A$2:$H$253,6,FALSE),1)</f>
        <v>#N/A</v>
      </c>
      <c r="AI84" s="1" t="e">
        <f>ROUND(VLOOKUP($Q84,[1]ht!$A$2:$H$253,7,FALSE),1)</f>
        <v>#N/A</v>
      </c>
      <c r="AJ84" s="1" t="e">
        <f>ROUND(VLOOKUP($Q84,[1]ht!$A$2:$H$253,8,FALSE),1)</f>
        <v>#N/A</v>
      </c>
    </row>
    <row r="85" spans="1:36">
      <c r="A85" s="5">
        <v>80</v>
      </c>
      <c r="B85" s="6"/>
      <c r="C85" s="6"/>
      <c r="D85" s="32"/>
      <c r="E85" s="21"/>
      <c r="F85" s="9"/>
      <c r="G85" s="31"/>
      <c r="H85" s="31"/>
      <c r="I85" s="9"/>
      <c r="J85" s="9"/>
      <c r="K85" s="24" t="str">
        <f t="shared" si="7"/>
        <v/>
      </c>
      <c r="L85" s="24" t="str">
        <f t="shared" si="8"/>
        <v/>
      </c>
      <c r="M85" s="24" t="str">
        <f t="shared" si="9"/>
        <v/>
      </c>
      <c r="N85" s="10" t="str">
        <f>[1]Profile!$B$2</f>
        <v>700101-1</v>
      </c>
      <c r="O85" s="11" t="e">
        <f>#REF!</f>
        <v>#REF!</v>
      </c>
      <c r="P85" s="1" t="str">
        <f t="shared" si="10"/>
        <v>0</v>
      </c>
      <c r="Q85" s="1" t="str">
        <f t="shared" si="11"/>
        <v>0</v>
      </c>
      <c r="R85" s="1" t="e">
        <f>ROUND(VLOOKUP($P85,[1]age!$A$2:$M$457,2,FALSE),1)</f>
        <v>#N/A</v>
      </c>
      <c r="S85" s="1" t="e">
        <f>ROUND(VLOOKUP($P85,[1]age!$A$2:$M$457,3,FALSE),1)</f>
        <v>#N/A</v>
      </c>
      <c r="T85" s="1" t="e">
        <f>ROUND(VLOOKUP($P85,[1]age!$A$2:$M$457,4,FALSE),1)</f>
        <v>#N/A</v>
      </c>
      <c r="U85" s="1" t="e">
        <f>ROUND(VLOOKUP($P85,[1]age!$A$2:$M$457,5,FALSE),1)</f>
        <v>#N/A</v>
      </c>
      <c r="V85" s="1" t="e">
        <f>ROUND(VLOOKUP($P85,[1]age!$A$2:$M$457,6,FALSE),1)</f>
        <v>#N/A</v>
      </c>
      <c r="W85" s="1" t="e">
        <f>ROUND(VLOOKUP($P85,[1]age!$A$2:$M$457,7,FALSE),1)</f>
        <v>#N/A</v>
      </c>
      <c r="X85" s="1" t="e">
        <f>ROUND(VLOOKUP($P85,[1]age!$A$2:$M$457,8,FALSE),1)</f>
        <v>#N/A</v>
      </c>
      <c r="Y85" s="1" t="e">
        <f>ROUND(VLOOKUP($P85,[1]age!$A$2:$M$457,9,FALSE),1)</f>
        <v>#N/A</v>
      </c>
      <c r="Z85" s="1" t="e">
        <f>ROUND(VLOOKUP($P85,[1]age!$A$2:$M$457,10,FALSE),1)</f>
        <v>#N/A</v>
      </c>
      <c r="AA85" s="1" t="e">
        <f>ROUND(VLOOKUP($P85,[1]age!$A$2:$M$457,11,FALSE),1)</f>
        <v>#N/A</v>
      </c>
      <c r="AB85" s="1" t="e">
        <f>ROUND(VLOOKUP($P85,[1]age!$A$2:$M$457,12,FALSE),1)</f>
        <v>#N/A</v>
      </c>
      <c r="AC85" s="1" t="e">
        <f>ROUND(VLOOKUP($P85,[1]age!$A$2:$M$457,13,FALSE),1)</f>
        <v>#N/A</v>
      </c>
      <c r="AD85" s="1" t="e">
        <f>ROUND(VLOOKUP($Q85,[1]ht!$A$2:$H$253,2,FALSE),1)</f>
        <v>#N/A</v>
      </c>
      <c r="AE85" s="1" t="e">
        <f>ROUND(VLOOKUP($Q85,[1]ht!$A$2:$H$253,3,FALSE),1)</f>
        <v>#N/A</v>
      </c>
      <c r="AF85" s="1" t="e">
        <f>ROUND(VLOOKUP($Q85,[1]ht!$A$2:$H$253,4,FALSE),1)</f>
        <v>#N/A</v>
      </c>
      <c r="AG85" s="1" t="e">
        <f>ROUND(VLOOKUP($Q85,[1]ht!$A$2:$H$253,5,FALSE),1)</f>
        <v>#N/A</v>
      </c>
      <c r="AH85" s="1" t="e">
        <f>ROUND(VLOOKUP($Q85,[1]ht!$A$2:$H$253,6,FALSE),1)</f>
        <v>#N/A</v>
      </c>
      <c r="AI85" s="1" t="e">
        <f>ROUND(VLOOKUP($Q85,[1]ht!$A$2:$H$253,7,FALSE),1)</f>
        <v>#N/A</v>
      </c>
      <c r="AJ85" s="1" t="e">
        <f>ROUND(VLOOKUP($Q85,[1]ht!$A$2:$H$253,8,FALSE),1)</f>
        <v>#N/A</v>
      </c>
    </row>
    <row r="86" spans="1:36">
      <c r="A86" s="5">
        <v>81</v>
      </c>
      <c r="B86" s="6"/>
      <c r="C86" s="6"/>
      <c r="D86" s="32"/>
      <c r="E86" s="21"/>
      <c r="F86" s="9"/>
      <c r="G86" s="31"/>
      <c r="H86" s="31"/>
      <c r="I86" s="9"/>
      <c r="J86" s="9"/>
      <c r="K86" s="24" t="str">
        <f t="shared" si="7"/>
        <v/>
      </c>
      <c r="L86" s="24" t="str">
        <f t="shared" si="8"/>
        <v/>
      </c>
      <c r="M86" s="24" t="str">
        <f t="shared" si="9"/>
        <v/>
      </c>
      <c r="N86" s="10" t="str">
        <f>[1]Profile!$B$2</f>
        <v>700101-1</v>
      </c>
      <c r="O86" s="11" t="e">
        <f>#REF!</f>
        <v>#REF!</v>
      </c>
      <c r="P86" s="1" t="str">
        <f t="shared" si="10"/>
        <v>0</v>
      </c>
      <c r="Q86" s="1" t="str">
        <f t="shared" si="11"/>
        <v>0</v>
      </c>
      <c r="R86" s="1" t="e">
        <f>ROUND(VLOOKUP($P86,[1]age!$A$2:$M$457,2,FALSE),1)</f>
        <v>#N/A</v>
      </c>
      <c r="S86" s="1" t="e">
        <f>ROUND(VLOOKUP($P86,[1]age!$A$2:$M$457,3,FALSE),1)</f>
        <v>#N/A</v>
      </c>
      <c r="T86" s="1" t="e">
        <f>ROUND(VLOOKUP($P86,[1]age!$A$2:$M$457,4,FALSE),1)</f>
        <v>#N/A</v>
      </c>
      <c r="U86" s="1" t="e">
        <f>ROUND(VLOOKUP($P86,[1]age!$A$2:$M$457,5,FALSE),1)</f>
        <v>#N/A</v>
      </c>
      <c r="V86" s="1" t="e">
        <f>ROUND(VLOOKUP($P86,[1]age!$A$2:$M$457,6,FALSE),1)</f>
        <v>#N/A</v>
      </c>
      <c r="W86" s="1" t="e">
        <f>ROUND(VLOOKUP($P86,[1]age!$A$2:$M$457,7,FALSE),1)</f>
        <v>#N/A</v>
      </c>
      <c r="X86" s="1" t="e">
        <f>ROUND(VLOOKUP($P86,[1]age!$A$2:$M$457,8,FALSE),1)</f>
        <v>#N/A</v>
      </c>
      <c r="Y86" s="1" t="e">
        <f>ROUND(VLOOKUP($P86,[1]age!$A$2:$M$457,9,FALSE),1)</f>
        <v>#N/A</v>
      </c>
      <c r="Z86" s="1" t="e">
        <f>ROUND(VLOOKUP($P86,[1]age!$A$2:$M$457,10,FALSE),1)</f>
        <v>#N/A</v>
      </c>
      <c r="AA86" s="1" t="e">
        <f>ROUND(VLOOKUP($P86,[1]age!$A$2:$M$457,11,FALSE),1)</f>
        <v>#N/A</v>
      </c>
      <c r="AB86" s="1" t="e">
        <f>ROUND(VLOOKUP($P86,[1]age!$A$2:$M$457,12,FALSE),1)</f>
        <v>#N/A</v>
      </c>
      <c r="AC86" s="1" t="e">
        <f>ROUND(VLOOKUP($P86,[1]age!$A$2:$M$457,13,FALSE),1)</f>
        <v>#N/A</v>
      </c>
      <c r="AD86" s="1" t="e">
        <f>ROUND(VLOOKUP($Q86,[1]ht!$A$2:$H$253,2,FALSE),1)</f>
        <v>#N/A</v>
      </c>
      <c r="AE86" s="1" t="e">
        <f>ROUND(VLOOKUP($Q86,[1]ht!$A$2:$H$253,3,FALSE),1)</f>
        <v>#N/A</v>
      </c>
      <c r="AF86" s="1" t="e">
        <f>ROUND(VLOOKUP($Q86,[1]ht!$A$2:$H$253,4,FALSE),1)</f>
        <v>#N/A</v>
      </c>
      <c r="AG86" s="1" t="e">
        <f>ROUND(VLOOKUP($Q86,[1]ht!$A$2:$H$253,5,FALSE),1)</f>
        <v>#N/A</v>
      </c>
      <c r="AH86" s="1" t="e">
        <f>ROUND(VLOOKUP($Q86,[1]ht!$A$2:$H$253,6,FALSE),1)</f>
        <v>#N/A</v>
      </c>
      <c r="AI86" s="1" t="e">
        <f>ROUND(VLOOKUP($Q86,[1]ht!$A$2:$H$253,7,FALSE),1)</f>
        <v>#N/A</v>
      </c>
      <c r="AJ86" s="1" t="e">
        <f>ROUND(VLOOKUP($Q86,[1]ht!$A$2:$H$253,8,FALSE),1)</f>
        <v>#N/A</v>
      </c>
    </row>
    <row r="87" spans="1:36">
      <c r="A87" s="5">
        <v>82</v>
      </c>
      <c r="B87" s="6"/>
      <c r="C87" s="6"/>
      <c r="D87" s="32"/>
      <c r="E87" s="21"/>
      <c r="F87" s="9"/>
      <c r="G87" s="31"/>
      <c r="H87" s="31"/>
      <c r="I87" s="9"/>
      <c r="J87" s="9"/>
      <c r="K87" s="24" t="str">
        <f t="shared" si="7"/>
        <v/>
      </c>
      <c r="L87" s="24" t="str">
        <f t="shared" si="8"/>
        <v/>
      </c>
      <c r="M87" s="24" t="str">
        <f t="shared" si="9"/>
        <v/>
      </c>
      <c r="N87" s="10" t="str">
        <f>[1]Profile!$B$2</f>
        <v>700101-1</v>
      </c>
      <c r="O87" s="11" t="e">
        <f>#REF!</f>
        <v>#REF!</v>
      </c>
      <c r="P87" s="1" t="str">
        <f t="shared" si="10"/>
        <v>0</v>
      </c>
      <c r="Q87" s="1" t="str">
        <f t="shared" si="11"/>
        <v>0</v>
      </c>
      <c r="R87" s="1" t="e">
        <f>ROUND(VLOOKUP($P87,[1]age!$A$2:$M$457,2,FALSE),1)</f>
        <v>#N/A</v>
      </c>
      <c r="S87" s="1" t="e">
        <f>ROUND(VLOOKUP($P87,[1]age!$A$2:$M$457,3,FALSE),1)</f>
        <v>#N/A</v>
      </c>
      <c r="T87" s="1" t="e">
        <f>ROUND(VLOOKUP($P87,[1]age!$A$2:$M$457,4,FALSE),1)</f>
        <v>#N/A</v>
      </c>
      <c r="U87" s="1" t="e">
        <f>ROUND(VLOOKUP($P87,[1]age!$A$2:$M$457,5,FALSE),1)</f>
        <v>#N/A</v>
      </c>
      <c r="V87" s="1" t="e">
        <f>ROUND(VLOOKUP($P87,[1]age!$A$2:$M$457,6,FALSE),1)</f>
        <v>#N/A</v>
      </c>
      <c r="W87" s="1" t="e">
        <f>ROUND(VLOOKUP($P87,[1]age!$A$2:$M$457,7,FALSE),1)</f>
        <v>#N/A</v>
      </c>
      <c r="X87" s="1" t="e">
        <f>ROUND(VLOOKUP($P87,[1]age!$A$2:$M$457,8,FALSE),1)</f>
        <v>#N/A</v>
      </c>
      <c r="Y87" s="1" t="e">
        <f>ROUND(VLOOKUP($P87,[1]age!$A$2:$M$457,9,FALSE),1)</f>
        <v>#N/A</v>
      </c>
      <c r="Z87" s="1" t="e">
        <f>ROUND(VLOOKUP($P87,[1]age!$A$2:$M$457,10,FALSE),1)</f>
        <v>#N/A</v>
      </c>
      <c r="AA87" s="1" t="e">
        <f>ROUND(VLOOKUP($P87,[1]age!$A$2:$M$457,11,FALSE),1)</f>
        <v>#N/A</v>
      </c>
      <c r="AB87" s="1" t="e">
        <f>ROUND(VLOOKUP($P87,[1]age!$A$2:$M$457,12,FALSE),1)</f>
        <v>#N/A</v>
      </c>
      <c r="AC87" s="1" t="e">
        <f>ROUND(VLOOKUP($P87,[1]age!$A$2:$M$457,13,FALSE),1)</f>
        <v>#N/A</v>
      </c>
      <c r="AD87" s="1" t="e">
        <f>ROUND(VLOOKUP($Q87,[1]ht!$A$2:$H$253,2,FALSE),1)</f>
        <v>#N/A</v>
      </c>
      <c r="AE87" s="1" t="e">
        <f>ROUND(VLOOKUP($Q87,[1]ht!$A$2:$H$253,3,FALSE),1)</f>
        <v>#N/A</v>
      </c>
      <c r="AF87" s="1" t="e">
        <f>ROUND(VLOOKUP($Q87,[1]ht!$A$2:$H$253,4,FALSE),1)</f>
        <v>#N/A</v>
      </c>
      <c r="AG87" s="1" t="e">
        <f>ROUND(VLOOKUP($Q87,[1]ht!$A$2:$H$253,5,FALSE),1)</f>
        <v>#N/A</v>
      </c>
      <c r="AH87" s="1" t="e">
        <f>ROUND(VLOOKUP($Q87,[1]ht!$A$2:$H$253,6,FALSE),1)</f>
        <v>#N/A</v>
      </c>
      <c r="AI87" s="1" t="e">
        <f>ROUND(VLOOKUP($Q87,[1]ht!$A$2:$H$253,7,FALSE),1)</f>
        <v>#N/A</v>
      </c>
      <c r="AJ87" s="1" t="e">
        <f>ROUND(VLOOKUP($Q87,[1]ht!$A$2:$H$253,8,FALSE),1)</f>
        <v>#N/A</v>
      </c>
    </row>
    <row r="88" spans="1:36">
      <c r="A88" s="5">
        <v>83</v>
      </c>
      <c r="B88" s="6"/>
      <c r="C88" s="6"/>
      <c r="D88" s="32"/>
      <c r="E88" s="21"/>
      <c r="F88" s="9"/>
      <c r="G88" s="31"/>
      <c r="H88" s="31"/>
      <c r="I88" s="9"/>
      <c r="J88" s="9"/>
      <c r="K88" s="24" t="str">
        <f t="shared" si="7"/>
        <v/>
      </c>
      <c r="L88" s="24" t="str">
        <f t="shared" si="8"/>
        <v/>
      </c>
      <c r="M88" s="24" t="str">
        <f t="shared" si="9"/>
        <v/>
      </c>
      <c r="N88" s="10" t="str">
        <f>[1]Profile!$B$2</f>
        <v>700101-1</v>
      </c>
      <c r="O88" s="11" t="e">
        <f>#REF!</f>
        <v>#REF!</v>
      </c>
      <c r="P88" s="1" t="str">
        <f t="shared" si="10"/>
        <v>0</v>
      </c>
      <c r="Q88" s="1" t="str">
        <f t="shared" si="11"/>
        <v>0</v>
      </c>
      <c r="R88" s="1" t="e">
        <f>ROUND(VLOOKUP($P88,[1]age!$A$2:$M$457,2,FALSE),1)</f>
        <v>#N/A</v>
      </c>
      <c r="S88" s="1" t="e">
        <f>ROUND(VLOOKUP($P88,[1]age!$A$2:$M$457,3,FALSE),1)</f>
        <v>#N/A</v>
      </c>
      <c r="T88" s="1" t="e">
        <f>ROUND(VLOOKUP($P88,[1]age!$A$2:$M$457,4,FALSE),1)</f>
        <v>#N/A</v>
      </c>
      <c r="U88" s="1" t="e">
        <f>ROUND(VLOOKUP($P88,[1]age!$A$2:$M$457,5,FALSE),1)</f>
        <v>#N/A</v>
      </c>
      <c r="V88" s="1" t="e">
        <f>ROUND(VLOOKUP($P88,[1]age!$A$2:$M$457,6,FALSE),1)</f>
        <v>#N/A</v>
      </c>
      <c r="W88" s="1" t="e">
        <f>ROUND(VLOOKUP($P88,[1]age!$A$2:$M$457,7,FALSE),1)</f>
        <v>#N/A</v>
      </c>
      <c r="X88" s="1" t="e">
        <f>ROUND(VLOOKUP($P88,[1]age!$A$2:$M$457,8,FALSE),1)</f>
        <v>#N/A</v>
      </c>
      <c r="Y88" s="1" t="e">
        <f>ROUND(VLOOKUP($P88,[1]age!$A$2:$M$457,9,FALSE),1)</f>
        <v>#N/A</v>
      </c>
      <c r="Z88" s="1" t="e">
        <f>ROUND(VLOOKUP($P88,[1]age!$A$2:$M$457,10,FALSE),1)</f>
        <v>#N/A</v>
      </c>
      <c r="AA88" s="1" t="e">
        <f>ROUND(VLOOKUP($P88,[1]age!$A$2:$M$457,11,FALSE),1)</f>
        <v>#N/A</v>
      </c>
      <c r="AB88" s="1" t="e">
        <f>ROUND(VLOOKUP($P88,[1]age!$A$2:$M$457,12,FALSE),1)</f>
        <v>#N/A</v>
      </c>
      <c r="AC88" s="1" t="e">
        <f>ROUND(VLOOKUP($P88,[1]age!$A$2:$M$457,13,FALSE),1)</f>
        <v>#N/A</v>
      </c>
      <c r="AD88" s="1" t="e">
        <f>ROUND(VLOOKUP($Q88,[1]ht!$A$2:$H$253,2,FALSE),1)</f>
        <v>#N/A</v>
      </c>
      <c r="AE88" s="1" t="e">
        <f>ROUND(VLOOKUP($Q88,[1]ht!$A$2:$H$253,3,FALSE),1)</f>
        <v>#N/A</v>
      </c>
      <c r="AF88" s="1" t="e">
        <f>ROUND(VLOOKUP($Q88,[1]ht!$A$2:$H$253,4,FALSE),1)</f>
        <v>#N/A</v>
      </c>
      <c r="AG88" s="1" t="e">
        <f>ROUND(VLOOKUP($Q88,[1]ht!$A$2:$H$253,5,FALSE),1)</f>
        <v>#N/A</v>
      </c>
      <c r="AH88" s="1" t="e">
        <f>ROUND(VLOOKUP($Q88,[1]ht!$A$2:$H$253,6,FALSE),1)</f>
        <v>#N/A</v>
      </c>
      <c r="AI88" s="1" t="e">
        <f>ROUND(VLOOKUP($Q88,[1]ht!$A$2:$H$253,7,FALSE),1)</f>
        <v>#N/A</v>
      </c>
      <c r="AJ88" s="1" t="e">
        <f>ROUND(VLOOKUP($Q88,[1]ht!$A$2:$H$253,8,FALSE),1)</f>
        <v>#N/A</v>
      </c>
    </row>
    <row r="89" spans="1:36">
      <c r="A89" s="5">
        <v>84</v>
      </c>
      <c r="B89" s="6"/>
      <c r="C89" s="6"/>
      <c r="D89" s="32"/>
      <c r="E89" s="21"/>
      <c r="F89" s="9"/>
      <c r="G89" s="31"/>
      <c r="H89" s="31"/>
      <c r="I89" s="9"/>
      <c r="J89" s="9"/>
      <c r="K89" s="24" t="str">
        <f t="shared" si="7"/>
        <v/>
      </c>
      <c r="L89" s="24" t="str">
        <f t="shared" si="8"/>
        <v/>
      </c>
      <c r="M89" s="24" t="str">
        <f t="shared" si="9"/>
        <v/>
      </c>
      <c r="N89" s="10" t="str">
        <f>[1]Profile!$B$2</f>
        <v>700101-1</v>
      </c>
      <c r="O89" s="11" t="e">
        <f>#REF!</f>
        <v>#REF!</v>
      </c>
      <c r="P89" s="1" t="str">
        <f t="shared" si="10"/>
        <v>0</v>
      </c>
      <c r="Q89" s="1" t="str">
        <f t="shared" si="11"/>
        <v>0</v>
      </c>
      <c r="R89" s="1" t="e">
        <f>ROUND(VLOOKUP($P89,[1]age!$A$2:$M$457,2,FALSE),1)</f>
        <v>#N/A</v>
      </c>
      <c r="S89" s="1" t="e">
        <f>ROUND(VLOOKUP($P89,[1]age!$A$2:$M$457,3,FALSE),1)</f>
        <v>#N/A</v>
      </c>
      <c r="T89" s="1" t="e">
        <f>ROUND(VLOOKUP($P89,[1]age!$A$2:$M$457,4,FALSE),1)</f>
        <v>#N/A</v>
      </c>
      <c r="U89" s="1" t="e">
        <f>ROUND(VLOOKUP($P89,[1]age!$A$2:$M$457,5,FALSE),1)</f>
        <v>#N/A</v>
      </c>
      <c r="V89" s="1" t="e">
        <f>ROUND(VLOOKUP($P89,[1]age!$A$2:$M$457,6,FALSE),1)</f>
        <v>#N/A</v>
      </c>
      <c r="W89" s="1" t="e">
        <f>ROUND(VLOOKUP($P89,[1]age!$A$2:$M$457,7,FALSE),1)</f>
        <v>#N/A</v>
      </c>
      <c r="X89" s="1" t="e">
        <f>ROUND(VLOOKUP($P89,[1]age!$A$2:$M$457,8,FALSE),1)</f>
        <v>#N/A</v>
      </c>
      <c r="Y89" s="1" t="e">
        <f>ROUND(VLOOKUP($P89,[1]age!$A$2:$M$457,9,FALSE),1)</f>
        <v>#N/A</v>
      </c>
      <c r="Z89" s="1" t="e">
        <f>ROUND(VLOOKUP($P89,[1]age!$A$2:$M$457,10,FALSE),1)</f>
        <v>#N/A</v>
      </c>
      <c r="AA89" s="1" t="e">
        <f>ROUND(VLOOKUP($P89,[1]age!$A$2:$M$457,11,FALSE),1)</f>
        <v>#N/A</v>
      </c>
      <c r="AB89" s="1" t="e">
        <f>ROUND(VLOOKUP($P89,[1]age!$A$2:$M$457,12,FALSE),1)</f>
        <v>#N/A</v>
      </c>
      <c r="AC89" s="1" t="e">
        <f>ROUND(VLOOKUP($P89,[1]age!$A$2:$M$457,13,FALSE),1)</f>
        <v>#N/A</v>
      </c>
      <c r="AD89" s="1" t="e">
        <f>ROUND(VLOOKUP($Q89,[1]ht!$A$2:$H$253,2,FALSE),1)</f>
        <v>#N/A</v>
      </c>
      <c r="AE89" s="1" t="e">
        <f>ROUND(VLOOKUP($Q89,[1]ht!$A$2:$H$253,3,FALSE),1)</f>
        <v>#N/A</v>
      </c>
      <c r="AF89" s="1" t="e">
        <f>ROUND(VLOOKUP($Q89,[1]ht!$A$2:$H$253,4,FALSE),1)</f>
        <v>#N/A</v>
      </c>
      <c r="AG89" s="1" t="e">
        <f>ROUND(VLOOKUP($Q89,[1]ht!$A$2:$H$253,5,FALSE),1)</f>
        <v>#N/A</v>
      </c>
      <c r="AH89" s="1" t="e">
        <f>ROUND(VLOOKUP($Q89,[1]ht!$A$2:$H$253,6,FALSE),1)</f>
        <v>#N/A</v>
      </c>
      <c r="AI89" s="1" t="e">
        <f>ROUND(VLOOKUP($Q89,[1]ht!$A$2:$H$253,7,FALSE),1)</f>
        <v>#N/A</v>
      </c>
      <c r="AJ89" s="1" t="e">
        <f>ROUND(VLOOKUP($Q89,[1]ht!$A$2:$H$253,8,FALSE),1)</f>
        <v>#N/A</v>
      </c>
    </row>
    <row r="90" spans="1:36">
      <c r="A90" s="5">
        <v>85</v>
      </c>
      <c r="B90" s="6"/>
      <c r="C90" s="6"/>
      <c r="D90" s="32"/>
      <c r="E90" s="21"/>
      <c r="F90" s="9"/>
      <c r="G90" s="31"/>
      <c r="H90" s="31"/>
      <c r="I90" s="9"/>
      <c r="J90" s="9"/>
      <c r="K90" s="24" t="str">
        <f t="shared" si="7"/>
        <v/>
      </c>
      <c r="L90" s="24" t="str">
        <f t="shared" si="8"/>
        <v/>
      </c>
      <c r="M90" s="24" t="str">
        <f t="shared" si="9"/>
        <v/>
      </c>
      <c r="N90" s="10" t="str">
        <f>[1]Profile!$B$2</f>
        <v>700101-1</v>
      </c>
      <c r="O90" s="11" t="e">
        <f>#REF!</f>
        <v>#REF!</v>
      </c>
      <c r="P90" s="1" t="str">
        <f t="shared" si="10"/>
        <v>0</v>
      </c>
      <c r="Q90" s="1" t="str">
        <f t="shared" si="11"/>
        <v>0</v>
      </c>
      <c r="R90" s="1" t="e">
        <f>ROUND(VLOOKUP($P90,[1]age!$A$2:$M$457,2,FALSE),1)</f>
        <v>#N/A</v>
      </c>
      <c r="S90" s="1" t="e">
        <f>ROUND(VLOOKUP($P90,[1]age!$A$2:$M$457,3,FALSE),1)</f>
        <v>#N/A</v>
      </c>
      <c r="T90" s="1" t="e">
        <f>ROUND(VLOOKUP($P90,[1]age!$A$2:$M$457,4,FALSE),1)</f>
        <v>#N/A</v>
      </c>
      <c r="U90" s="1" t="e">
        <f>ROUND(VLOOKUP($P90,[1]age!$A$2:$M$457,5,FALSE),1)</f>
        <v>#N/A</v>
      </c>
      <c r="V90" s="1" t="e">
        <f>ROUND(VLOOKUP($P90,[1]age!$A$2:$M$457,6,FALSE),1)</f>
        <v>#N/A</v>
      </c>
      <c r="W90" s="1" t="e">
        <f>ROUND(VLOOKUP($P90,[1]age!$A$2:$M$457,7,FALSE),1)</f>
        <v>#N/A</v>
      </c>
      <c r="X90" s="1" t="e">
        <f>ROUND(VLOOKUP($P90,[1]age!$A$2:$M$457,8,FALSE),1)</f>
        <v>#N/A</v>
      </c>
      <c r="Y90" s="1" t="e">
        <f>ROUND(VLOOKUP($P90,[1]age!$A$2:$M$457,9,FALSE),1)</f>
        <v>#N/A</v>
      </c>
      <c r="Z90" s="1" t="e">
        <f>ROUND(VLOOKUP($P90,[1]age!$A$2:$M$457,10,FALSE),1)</f>
        <v>#N/A</v>
      </c>
      <c r="AA90" s="1" t="e">
        <f>ROUND(VLOOKUP($P90,[1]age!$A$2:$M$457,11,FALSE),1)</f>
        <v>#N/A</v>
      </c>
      <c r="AB90" s="1" t="e">
        <f>ROUND(VLOOKUP($P90,[1]age!$A$2:$M$457,12,FALSE),1)</f>
        <v>#N/A</v>
      </c>
      <c r="AC90" s="1" t="e">
        <f>ROUND(VLOOKUP($P90,[1]age!$A$2:$M$457,13,FALSE),1)</f>
        <v>#N/A</v>
      </c>
      <c r="AD90" s="1" t="e">
        <f>ROUND(VLOOKUP($Q90,[1]ht!$A$2:$H$253,2,FALSE),1)</f>
        <v>#N/A</v>
      </c>
      <c r="AE90" s="1" t="e">
        <f>ROUND(VLOOKUP($Q90,[1]ht!$A$2:$H$253,3,FALSE),1)</f>
        <v>#N/A</v>
      </c>
      <c r="AF90" s="1" t="e">
        <f>ROUND(VLOOKUP($Q90,[1]ht!$A$2:$H$253,4,FALSE),1)</f>
        <v>#N/A</v>
      </c>
      <c r="AG90" s="1" t="e">
        <f>ROUND(VLOOKUP($Q90,[1]ht!$A$2:$H$253,5,FALSE),1)</f>
        <v>#N/A</v>
      </c>
      <c r="AH90" s="1" t="e">
        <f>ROUND(VLOOKUP($Q90,[1]ht!$A$2:$H$253,6,FALSE),1)</f>
        <v>#N/A</v>
      </c>
      <c r="AI90" s="1" t="e">
        <f>ROUND(VLOOKUP($Q90,[1]ht!$A$2:$H$253,7,FALSE),1)</f>
        <v>#N/A</v>
      </c>
      <c r="AJ90" s="1" t="e">
        <f>ROUND(VLOOKUP($Q90,[1]ht!$A$2:$H$253,8,FALSE),1)</f>
        <v>#N/A</v>
      </c>
    </row>
    <row r="91" spans="1:36">
      <c r="A91" s="5">
        <v>86</v>
      </c>
      <c r="B91" s="6"/>
      <c r="C91" s="6"/>
      <c r="D91" s="32"/>
      <c r="E91" s="21"/>
      <c r="F91" s="9"/>
      <c r="G91" s="31"/>
      <c r="H91" s="31"/>
      <c r="I91" s="9"/>
      <c r="J91" s="9"/>
      <c r="K91" s="24" t="str">
        <f t="shared" si="7"/>
        <v/>
      </c>
      <c r="L91" s="24" t="str">
        <f t="shared" si="8"/>
        <v/>
      </c>
      <c r="M91" s="24" t="str">
        <f t="shared" si="9"/>
        <v/>
      </c>
      <c r="N91" s="10" t="str">
        <f>[1]Profile!$B$2</f>
        <v>700101-1</v>
      </c>
      <c r="O91" s="11" t="e">
        <f>#REF!</f>
        <v>#REF!</v>
      </c>
      <c r="P91" s="1" t="str">
        <f t="shared" si="10"/>
        <v>0</v>
      </c>
      <c r="Q91" s="1" t="str">
        <f t="shared" si="11"/>
        <v>0</v>
      </c>
      <c r="R91" s="1" t="e">
        <f>ROUND(VLOOKUP($P91,[1]age!$A$2:$M$457,2,FALSE),1)</f>
        <v>#N/A</v>
      </c>
      <c r="S91" s="1" t="e">
        <f>ROUND(VLOOKUP($P91,[1]age!$A$2:$M$457,3,FALSE),1)</f>
        <v>#N/A</v>
      </c>
      <c r="T91" s="1" t="e">
        <f>ROUND(VLOOKUP($P91,[1]age!$A$2:$M$457,4,FALSE),1)</f>
        <v>#N/A</v>
      </c>
      <c r="U91" s="1" t="e">
        <f>ROUND(VLOOKUP($P91,[1]age!$A$2:$M$457,5,FALSE),1)</f>
        <v>#N/A</v>
      </c>
      <c r="V91" s="1" t="e">
        <f>ROUND(VLOOKUP($P91,[1]age!$A$2:$M$457,6,FALSE),1)</f>
        <v>#N/A</v>
      </c>
      <c r="W91" s="1" t="e">
        <f>ROUND(VLOOKUP($P91,[1]age!$A$2:$M$457,7,FALSE),1)</f>
        <v>#N/A</v>
      </c>
      <c r="X91" s="1" t="e">
        <f>ROUND(VLOOKUP($P91,[1]age!$A$2:$M$457,8,FALSE),1)</f>
        <v>#N/A</v>
      </c>
      <c r="Y91" s="1" t="e">
        <f>ROUND(VLOOKUP($P91,[1]age!$A$2:$M$457,9,FALSE),1)</f>
        <v>#N/A</v>
      </c>
      <c r="Z91" s="1" t="e">
        <f>ROUND(VLOOKUP($P91,[1]age!$A$2:$M$457,10,FALSE),1)</f>
        <v>#N/A</v>
      </c>
      <c r="AA91" s="1" t="e">
        <f>ROUND(VLOOKUP($P91,[1]age!$A$2:$M$457,11,FALSE),1)</f>
        <v>#N/A</v>
      </c>
      <c r="AB91" s="1" t="e">
        <f>ROUND(VLOOKUP($P91,[1]age!$A$2:$M$457,12,FALSE),1)</f>
        <v>#N/A</v>
      </c>
      <c r="AC91" s="1" t="e">
        <f>ROUND(VLOOKUP($P91,[1]age!$A$2:$M$457,13,FALSE),1)</f>
        <v>#N/A</v>
      </c>
      <c r="AD91" s="1" t="e">
        <f>ROUND(VLOOKUP($Q91,[1]ht!$A$2:$H$253,2,FALSE),1)</f>
        <v>#N/A</v>
      </c>
      <c r="AE91" s="1" t="e">
        <f>ROUND(VLOOKUP($Q91,[1]ht!$A$2:$H$253,3,FALSE),1)</f>
        <v>#N/A</v>
      </c>
      <c r="AF91" s="1" t="e">
        <f>ROUND(VLOOKUP($Q91,[1]ht!$A$2:$H$253,4,FALSE),1)</f>
        <v>#N/A</v>
      </c>
      <c r="AG91" s="1" t="e">
        <f>ROUND(VLOOKUP($Q91,[1]ht!$A$2:$H$253,5,FALSE),1)</f>
        <v>#N/A</v>
      </c>
      <c r="AH91" s="1" t="e">
        <f>ROUND(VLOOKUP($Q91,[1]ht!$A$2:$H$253,6,FALSE),1)</f>
        <v>#N/A</v>
      </c>
      <c r="AI91" s="1" t="e">
        <f>ROUND(VLOOKUP($Q91,[1]ht!$A$2:$H$253,7,FALSE),1)</f>
        <v>#N/A</v>
      </c>
      <c r="AJ91" s="1" t="e">
        <f>ROUND(VLOOKUP($Q91,[1]ht!$A$2:$H$253,8,FALSE),1)</f>
        <v>#N/A</v>
      </c>
    </row>
    <row r="92" spans="1:36">
      <c r="A92" s="5">
        <v>87</v>
      </c>
      <c r="B92" s="6"/>
      <c r="C92" s="6"/>
      <c r="D92" s="32"/>
      <c r="E92" s="21"/>
      <c r="F92" s="9"/>
      <c r="G92" s="31"/>
      <c r="H92" s="31"/>
      <c r="I92" s="9"/>
      <c r="J92" s="9"/>
      <c r="K92" s="24" t="str">
        <f t="shared" si="7"/>
        <v/>
      </c>
      <c r="L92" s="24" t="str">
        <f t="shared" si="8"/>
        <v/>
      </c>
      <c r="M92" s="24" t="str">
        <f t="shared" si="9"/>
        <v/>
      </c>
      <c r="N92" s="10" t="str">
        <f>[1]Profile!$B$2</f>
        <v>700101-1</v>
      </c>
      <c r="O92" s="11" t="e">
        <f>#REF!</f>
        <v>#REF!</v>
      </c>
      <c r="P92" s="1" t="str">
        <f t="shared" si="10"/>
        <v>0</v>
      </c>
      <c r="Q92" s="1" t="str">
        <f t="shared" si="11"/>
        <v>0</v>
      </c>
      <c r="R92" s="1" t="e">
        <f>ROUND(VLOOKUP($P92,[1]age!$A$2:$M$457,2,FALSE),1)</f>
        <v>#N/A</v>
      </c>
      <c r="S92" s="1" t="e">
        <f>ROUND(VLOOKUP($P92,[1]age!$A$2:$M$457,3,FALSE),1)</f>
        <v>#N/A</v>
      </c>
      <c r="T92" s="1" t="e">
        <f>ROUND(VLOOKUP($P92,[1]age!$A$2:$M$457,4,FALSE),1)</f>
        <v>#N/A</v>
      </c>
      <c r="U92" s="1" t="e">
        <f>ROUND(VLOOKUP($P92,[1]age!$A$2:$M$457,5,FALSE),1)</f>
        <v>#N/A</v>
      </c>
      <c r="V92" s="1" t="e">
        <f>ROUND(VLOOKUP($P92,[1]age!$A$2:$M$457,6,FALSE),1)</f>
        <v>#N/A</v>
      </c>
      <c r="W92" s="1" t="e">
        <f>ROUND(VLOOKUP($P92,[1]age!$A$2:$M$457,7,FALSE),1)</f>
        <v>#N/A</v>
      </c>
      <c r="X92" s="1" t="e">
        <f>ROUND(VLOOKUP($P92,[1]age!$A$2:$M$457,8,FALSE),1)</f>
        <v>#N/A</v>
      </c>
      <c r="Y92" s="1" t="e">
        <f>ROUND(VLOOKUP($P92,[1]age!$A$2:$M$457,9,FALSE),1)</f>
        <v>#N/A</v>
      </c>
      <c r="Z92" s="1" t="e">
        <f>ROUND(VLOOKUP($P92,[1]age!$A$2:$M$457,10,FALSE),1)</f>
        <v>#N/A</v>
      </c>
      <c r="AA92" s="1" t="e">
        <f>ROUND(VLOOKUP($P92,[1]age!$A$2:$M$457,11,FALSE),1)</f>
        <v>#N/A</v>
      </c>
      <c r="AB92" s="1" t="e">
        <f>ROUND(VLOOKUP($P92,[1]age!$A$2:$M$457,12,FALSE),1)</f>
        <v>#N/A</v>
      </c>
      <c r="AC92" s="1" t="e">
        <f>ROUND(VLOOKUP($P92,[1]age!$A$2:$M$457,13,FALSE),1)</f>
        <v>#N/A</v>
      </c>
      <c r="AD92" s="1" t="e">
        <f>ROUND(VLOOKUP($Q92,[1]ht!$A$2:$H$253,2,FALSE),1)</f>
        <v>#N/A</v>
      </c>
      <c r="AE92" s="1" t="e">
        <f>ROUND(VLOOKUP($Q92,[1]ht!$A$2:$H$253,3,FALSE),1)</f>
        <v>#N/A</v>
      </c>
      <c r="AF92" s="1" t="e">
        <f>ROUND(VLOOKUP($Q92,[1]ht!$A$2:$H$253,4,FALSE),1)</f>
        <v>#N/A</v>
      </c>
      <c r="AG92" s="1" t="e">
        <f>ROUND(VLOOKUP($Q92,[1]ht!$A$2:$H$253,5,FALSE),1)</f>
        <v>#N/A</v>
      </c>
      <c r="AH92" s="1" t="e">
        <f>ROUND(VLOOKUP($Q92,[1]ht!$A$2:$H$253,6,FALSE),1)</f>
        <v>#N/A</v>
      </c>
      <c r="AI92" s="1" t="e">
        <f>ROUND(VLOOKUP($Q92,[1]ht!$A$2:$H$253,7,FALSE),1)</f>
        <v>#N/A</v>
      </c>
      <c r="AJ92" s="1" t="e">
        <f>ROUND(VLOOKUP($Q92,[1]ht!$A$2:$H$253,8,FALSE),1)</f>
        <v>#N/A</v>
      </c>
    </row>
    <row r="93" spans="1:36">
      <c r="A93" s="5">
        <v>88</v>
      </c>
      <c r="B93" s="6"/>
      <c r="C93" s="6"/>
      <c r="D93" s="32"/>
      <c r="E93" s="21"/>
      <c r="F93" s="9"/>
      <c r="G93" s="31"/>
      <c r="H93" s="31"/>
      <c r="I93" s="9"/>
      <c r="J93" s="9"/>
      <c r="K93" s="24" t="str">
        <f t="shared" si="7"/>
        <v/>
      </c>
      <c r="L93" s="24" t="str">
        <f t="shared" si="8"/>
        <v/>
      </c>
      <c r="M93" s="24" t="str">
        <f t="shared" si="9"/>
        <v/>
      </c>
      <c r="N93" s="10" t="str">
        <f>[1]Profile!$B$2</f>
        <v>700101-1</v>
      </c>
      <c r="O93" s="11" t="e">
        <f>#REF!</f>
        <v>#REF!</v>
      </c>
      <c r="P93" s="1" t="str">
        <f t="shared" si="10"/>
        <v>0</v>
      </c>
      <c r="Q93" s="1" t="str">
        <f t="shared" si="11"/>
        <v>0</v>
      </c>
      <c r="R93" s="1" t="e">
        <f>ROUND(VLOOKUP($P93,[1]age!$A$2:$M$457,2,FALSE),1)</f>
        <v>#N/A</v>
      </c>
      <c r="S93" s="1" t="e">
        <f>ROUND(VLOOKUP($P93,[1]age!$A$2:$M$457,3,FALSE),1)</f>
        <v>#N/A</v>
      </c>
      <c r="T93" s="1" t="e">
        <f>ROUND(VLOOKUP($P93,[1]age!$A$2:$M$457,4,FALSE),1)</f>
        <v>#N/A</v>
      </c>
      <c r="U93" s="1" t="e">
        <f>ROUND(VLOOKUP($P93,[1]age!$A$2:$M$457,5,FALSE),1)</f>
        <v>#N/A</v>
      </c>
      <c r="V93" s="1" t="e">
        <f>ROUND(VLOOKUP($P93,[1]age!$A$2:$M$457,6,FALSE),1)</f>
        <v>#N/A</v>
      </c>
      <c r="W93" s="1" t="e">
        <f>ROUND(VLOOKUP($P93,[1]age!$A$2:$M$457,7,FALSE),1)</f>
        <v>#N/A</v>
      </c>
      <c r="X93" s="1" t="e">
        <f>ROUND(VLOOKUP($P93,[1]age!$A$2:$M$457,8,FALSE),1)</f>
        <v>#N/A</v>
      </c>
      <c r="Y93" s="1" t="e">
        <f>ROUND(VLOOKUP($P93,[1]age!$A$2:$M$457,9,FALSE),1)</f>
        <v>#N/A</v>
      </c>
      <c r="Z93" s="1" t="e">
        <f>ROUND(VLOOKUP($P93,[1]age!$A$2:$M$457,10,FALSE),1)</f>
        <v>#N/A</v>
      </c>
      <c r="AA93" s="1" t="e">
        <f>ROUND(VLOOKUP($P93,[1]age!$A$2:$M$457,11,FALSE),1)</f>
        <v>#N/A</v>
      </c>
      <c r="AB93" s="1" t="e">
        <f>ROUND(VLOOKUP($P93,[1]age!$A$2:$M$457,12,FALSE),1)</f>
        <v>#N/A</v>
      </c>
      <c r="AC93" s="1" t="e">
        <f>ROUND(VLOOKUP($P93,[1]age!$A$2:$M$457,13,FALSE),1)</f>
        <v>#N/A</v>
      </c>
      <c r="AD93" s="1" t="e">
        <f>ROUND(VLOOKUP($Q93,[1]ht!$A$2:$H$253,2,FALSE),1)</f>
        <v>#N/A</v>
      </c>
      <c r="AE93" s="1" t="e">
        <f>ROUND(VLOOKUP($Q93,[1]ht!$A$2:$H$253,3,FALSE),1)</f>
        <v>#N/A</v>
      </c>
      <c r="AF93" s="1" t="e">
        <f>ROUND(VLOOKUP($Q93,[1]ht!$A$2:$H$253,4,FALSE),1)</f>
        <v>#N/A</v>
      </c>
      <c r="AG93" s="1" t="e">
        <f>ROUND(VLOOKUP($Q93,[1]ht!$A$2:$H$253,5,FALSE),1)</f>
        <v>#N/A</v>
      </c>
      <c r="AH93" s="1" t="e">
        <f>ROUND(VLOOKUP($Q93,[1]ht!$A$2:$H$253,6,FALSE),1)</f>
        <v>#N/A</v>
      </c>
      <c r="AI93" s="1" t="e">
        <f>ROUND(VLOOKUP($Q93,[1]ht!$A$2:$H$253,7,FALSE),1)</f>
        <v>#N/A</v>
      </c>
      <c r="AJ93" s="1" t="e">
        <f>ROUND(VLOOKUP($Q93,[1]ht!$A$2:$H$253,8,FALSE),1)</f>
        <v>#N/A</v>
      </c>
    </row>
    <row r="94" spans="1:36">
      <c r="A94" s="5">
        <v>89</v>
      </c>
      <c r="B94" s="6"/>
      <c r="C94" s="6"/>
      <c r="D94" s="32"/>
      <c r="E94" s="21"/>
      <c r="F94" s="9"/>
      <c r="G94" s="31"/>
      <c r="H94" s="31"/>
      <c r="I94" s="9"/>
      <c r="J94" s="9"/>
      <c r="K94" s="24" t="str">
        <f t="shared" si="7"/>
        <v/>
      </c>
      <c r="L94" s="24" t="str">
        <f t="shared" si="8"/>
        <v/>
      </c>
      <c r="M94" s="24" t="str">
        <f t="shared" si="9"/>
        <v/>
      </c>
      <c r="N94" s="10" t="str">
        <f>[1]Profile!$B$2</f>
        <v>700101-1</v>
      </c>
      <c r="O94" s="11" t="e">
        <f>#REF!</f>
        <v>#REF!</v>
      </c>
      <c r="P94" s="1" t="str">
        <f t="shared" si="10"/>
        <v>0</v>
      </c>
      <c r="Q94" s="1" t="str">
        <f t="shared" si="11"/>
        <v>0</v>
      </c>
      <c r="R94" s="1" t="e">
        <f>ROUND(VLOOKUP($P94,[1]age!$A$2:$M$457,2,FALSE),1)</f>
        <v>#N/A</v>
      </c>
      <c r="S94" s="1" t="e">
        <f>ROUND(VLOOKUP($P94,[1]age!$A$2:$M$457,3,FALSE),1)</f>
        <v>#N/A</v>
      </c>
      <c r="T94" s="1" t="e">
        <f>ROUND(VLOOKUP($P94,[1]age!$A$2:$M$457,4,FALSE),1)</f>
        <v>#N/A</v>
      </c>
      <c r="U94" s="1" t="e">
        <f>ROUND(VLOOKUP($P94,[1]age!$A$2:$M$457,5,FALSE),1)</f>
        <v>#N/A</v>
      </c>
      <c r="V94" s="1" t="e">
        <f>ROUND(VLOOKUP($P94,[1]age!$A$2:$M$457,6,FALSE),1)</f>
        <v>#N/A</v>
      </c>
      <c r="W94" s="1" t="e">
        <f>ROUND(VLOOKUP($P94,[1]age!$A$2:$M$457,7,FALSE),1)</f>
        <v>#N/A</v>
      </c>
      <c r="X94" s="1" t="e">
        <f>ROUND(VLOOKUP($P94,[1]age!$A$2:$M$457,8,FALSE),1)</f>
        <v>#N/A</v>
      </c>
      <c r="Y94" s="1" t="e">
        <f>ROUND(VLOOKUP($P94,[1]age!$A$2:$M$457,9,FALSE),1)</f>
        <v>#N/A</v>
      </c>
      <c r="Z94" s="1" t="e">
        <f>ROUND(VLOOKUP($P94,[1]age!$A$2:$M$457,10,FALSE),1)</f>
        <v>#N/A</v>
      </c>
      <c r="AA94" s="1" t="e">
        <f>ROUND(VLOOKUP($P94,[1]age!$A$2:$M$457,11,FALSE),1)</f>
        <v>#N/A</v>
      </c>
      <c r="AB94" s="1" t="e">
        <f>ROUND(VLOOKUP($P94,[1]age!$A$2:$M$457,12,FALSE),1)</f>
        <v>#N/A</v>
      </c>
      <c r="AC94" s="1" t="e">
        <f>ROUND(VLOOKUP($P94,[1]age!$A$2:$M$457,13,FALSE),1)</f>
        <v>#N/A</v>
      </c>
      <c r="AD94" s="1" t="e">
        <f>ROUND(VLOOKUP($Q94,[1]ht!$A$2:$H$253,2,FALSE),1)</f>
        <v>#N/A</v>
      </c>
      <c r="AE94" s="1" t="e">
        <f>ROUND(VLOOKUP($Q94,[1]ht!$A$2:$H$253,3,FALSE),1)</f>
        <v>#N/A</v>
      </c>
      <c r="AF94" s="1" t="e">
        <f>ROUND(VLOOKUP($Q94,[1]ht!$A$2:$H$253,4,FALSE),1)</f>
        <v>#N/A</v>
      </c>
      <c r="AG94" s="1" t="e">
        <f>ROUND(VLOOKUP($Q94,[1]ht!$A$2:$H$253,5,FALSE),1)</f>
        <v>#N/A</v>
      </c>
      <c r="AH94" s="1" t="e">
        <f>ROUND(VLOOKUP($Q94,[1]ht!$A$2:$H$253,6,FALSE),1)</f>
        <v>#N/A</v>
      </c>
      <c r="AI94" s="1" t="e">
        <f>ROUND(VLOOKUP($Q94,[1]ht!$A$2:$H$253,7,FALSE),1)</f>
        <v>#N/A</v>
      </c>
      <c r="AJ94" s="1" t="e">
        <f>ROUND(VLOOKUP($Q94,[1]ht!$A$2:$H$253,8,FALSE),1)</f>
        <v>#N/A</v>
      </c>
    </row>
    <row r="95" spans="1:36">
      <c r="A95" s="5">
        <v>90</v>
      </c>
      <c r="B95" s="6"/>
      <c r="C95" s="6"/>
      <c r="D95" s="32"/>
      <c r="E95" s="21"/>
      <c r="F95" s="9"/>
      <c r="G95" s="31"/>
      <c r="H95" s="31"/>
      <c r="I95" s="9"/>
      <c r="J95" s="9"/>
      <c r="K95" s="24" t="str">
        <f t="shared" si="7"/>
        <v/>
      </c>
      <c r="L95" s="24" t="str">
        <f t="shared" si="8"/>
        <v/>
      </c>
      <c r="M95" s="24" t="str">
        <f t="shared" si="9"/>
        <v/>
      </c>
      <c r="N95" s="10" t="str">
        <f>[1]Profile!$B$2</f>
        <v>700101-1</v>
      </c>
      <c r="O95" s="11" t="e">
        <f>#REF!</f>
        <v>#REF!</v>
      </c>
      <c r="P95" s="1" t="str">
        <f t="shared" si="10"/>
        <v>0</v>
      </c>
      <c r="Q95" s="1" t="str">
        <f t="shared" si="11"/>
        <v>0</v>
      </c>
      <c r="R95" s="1" t="e">
        <f>ROUND(VLOOKUP($P95,[1]age!$A$2:$M$457,2,FALSE),1)</f>
        <v>#N/A</v>
      </c>
      <c r="S95" s="1" t="e">
        <f>ROUND(VLOOKUP($P95,[1]age!$A$2:$M$457,3,FALSE),1)</f>
        <v>#N/A</v>
      </c>
      <c r="T95" s="1" t="e">
        <f>ROUND(VLOOKUP($P95,[1]age!$A$2:$M$457,4,FALSE),1)</f>
        <v>#N/A</v>
      </c>
      <c r="U95" s="1" t="e">
        <f>ROUND(VLOOKUP($P95,[1]age!$A$2:$M$457,5,FALSE),1)</f>
        <v>#N/A</v>
      </c>
      <c r="V95" s="1" t="e">
        <f>ROUND(VLOOKUP($P95,[1]age!$A$2:$M$457,6,FALSE),1)</f>
        <v>#N/A</v>
      </c>
      <c r="W95" s="1" t="e">
        <f>ROUND(VLOOKUP($P95,[1]age!$A$2:$M$457,7,FALSE),1)</f>
        <v>#N/A</v>
      </c>
      <c r="X95" s="1" t="e">
        <f>ROUND(VLOOKUP($P95,[1]age!$A$2:$M$457,8,FALSE),1)</f>
        <v>#N/A</v>
      </c>
      <c r="Y95" s="1" t="e">
        <f>ROUND(VLOOKUP($P95,[1]age!$A$2:$M$457,9,FALSE),1)</f>
        <v>#N/A</v>
      </c>
      <c r="Z95" s="1" t="e">
        <f>ROUND(VLOOKUP($P95,[1]age!$A$2:$M$457,10,FALSE),1)</f>
        <v>#N/A</v>
      </c>
      <c r="AA95" s="1" t="e">
        <f>ROUND(VLOOKUP($P95,[1]age!$A$2:$M$457,11,FALSE),1)</f>
        <v>#N/A</v>
      </c>
      <c r="AB95" s="1" t="e">
        <f>ROUND(VLOOKUP($P95,[1]age!$A$2:$M$457,12,FALSE),1)</f>
        <v>#N/A</v>
      </c>
      <c r="AC95" s="1" t="e">
        <f>ROUND(VLOOKUP($P95,[1]age!$A$2:$M$457,13,FALSE),1)</f>
        <v>#N/A</v>
      </c>
      <c r="AD95" s="1" t="e">
        <f>ROUND(VLOOKUP($Q95,[1]ht!$A$2:$H$253,2,FALSE),1)</f>
        <v>#N/A</v>
      </c>
      <c r="AE95" s="1" t="e">
        <f>ROUND(VLOOKUP($Q95,[1]ht!$A$2:$H$253,3,FALSE),1)</f>
        <v>#N/A</v>
      </c>
      <c r="AF95" s="1" t="e">
        <f>ROUND(VLOOKUP($Q95,[1]ht!$A$2:$H$253,4,FALSE),1)</f>
        <v>#N/A</v>
      </c>
      <c r="AG95" s="1" t="e">
        <f>ROUND(VLOOKUP($Q95,[1]ht!$A$2:$H$253,5,FALSE),1)</f>
        <v>#N/A</v>
      </c>
      <c r="AH95" s="1" t="e">
        <f>ROUND(VLOOKUP($Q95,[1]ht!$A$2:$H$253,6,FALSE),1)</f>
        <v>#N/A</v>
      </c>
      <c r="AI95" s="1" t="e">
        <f>ROUND(VLOOKUP($Q95,[1]ht!$A$2:$H$253,7,FALSE),1)</f>
        <v>#N/A</v>
      </c>
      <c r="AJ95" s="1" t="e">
        <f>ROUND(VLOOKUP($Q95,[1]ht!$A$2:$H$253,8,FALSE),1)</f>
        <v>#N/A</v>
      </c>
    </row>
    <row r="96" spans="1:36">
      <c r="A96" s="5">
        <v>91</v>
      </c>
      <c r="B96" s="6"/>
      <c r="C96" s="6"/>
      <c r="D96" s="32"/>
      <c r="E96" s="21"/>
      <c r="F96" s="9"/>
      <c r="G96" s="31"/>
      <c r="H96" s="31"/>
      <c r="I96" s="9"/>
      <c r="J96" s="9"/>
      <c r="K96" s="24" t="str">
        <f t="shared" si="7"/>
        <v/>
      </c>
      <c r="L96" s="24" t="str">
        <f t="shared" si="8"/>
        <v/>
      </c>
      <c r="M96" s="24" t="str">
        <f t="shared" si="9"/>
        <v/>
      </c>
      <c r="N96" s="10" t="str">
        <f>[1]Profile!$B$2</f>
        <v>700101-1</v>
      </c>
      <c r="O96" s="11" t="e">
        <f>#REF!</f>
        <v>#REF!</v>
      </c>
      <c r="P96" s="1" t="str">
        <f t="shared" si="10"/>
        <v>0</v>
      </c>
      <c r="Q96" s="1" t="str">
        <f t="shared" si="11"/>
        <v>0</v>
      </c>
      <c r="R96" s="1" t="e">
        <f>ROUND(VLOOKUP($P96,[1]age!$A$2:$M$457,2,FALSE),1)</f>
        <v>#N/A</v>
      </c>
      <c r="S96" s="1" t="e">
        <f>ROUND(VLOOKUP($P96,[1]age!$A$2:$M$457,3,FALSE),1)</f>
        <v>#N/A</v>
      </c>
      <c r="T96" s="1" t="e">
        <f>ROUND(VLOOKUP($P96,[1]age!$A$2:$M$457,4,FALSE),1)</f>
        <v>#N/A</v>
      </c>
      <c r="U96" s="1" t="e">
        <f>ROUND(VLOOKUP($P96,[1]age!$A$2:$M$457,5,FALSE),1)</f>
        <v>#N/A</v>
      </c>
      <c r="V96" s="1" t="e">
        <f>ROUND(VLOOKUP($P96,[1]age!$A$2:$M$457,6,FALSE),1)</f>
        <v>#N/A</v>
      </c>
      <c r="W96" s="1" t="e">
        <f>ROUND(VLOOKUP($P96,[1]age!$A$2:$M$457,7,FALSE),1)</f>
        <v>#N/A</v>
      </c>
      <c r="X96" s="1" t="e">
        <f>ROUND(VLOOKUP($P96,[1]age!$A$2:$M$457,8,FALSE),1)</f>
        <v>#N/A</v>
      </c>
      <c r="Y96" s="1" t="e">
        <f>ROUND(VLOOKUP($P96,[1]age!$A$2:$M$457,9,FALSE),1)</f>
        <v>#N/A</v>
      </c>
      <c r="Z96" s="1" t="e">
        <f>ROUND(VLOOKUP($P96,[1]age!$A$2:$M$457,10,FALSE),1)</f>
        <v>#N/A</v>
      </c>
      <c r="AA96" s="1" t="e">
        <f>ROUND(VLOOKUP($P96,[1]age!$A$2:$M$457,11,FALSE),1)</f>
        <v>#N/A</v>
      </c>
      <c r="AB96" s="1" t="e">
        <f>ROUND(VLOOKUP($P96,[1]age!$A$2:$M$457,12,FALSE),1)</f>
        <v>#N/A</v>
      </c>
      <c r="AC96" s="1" t="e">
        <f>ROUND(VLOOKUP($P96,[1]age!$A$2:$M$457,13,FALSE),1)</f>
        <v>#N/A</v>
      </c>
      <c r="AD96" s="1" t="e">
        <f>ROUND(VLOOKUP($Q96,[1]ht!$A$2:$H$253,2,FALSE),1)</f>
        <v>#N/A</v>
      </c>
      <c r="AE96" s="1" t="e">
        <f>ROUND(VLOOKUP($Q96,[1]ht!$A$2:$H$253,3,FALSE),1)</f>
        <v>#N/A</v>
      </c>
      <c r="AF96" s="1" t="e">
        <f>ROUND(VLOOKUP($Q96,[1]ht!$A$2:$H$253,4,FALSE),1)</f>
        <v>#N/A</v>
      </c>
      <c r="AG96" s="1" t="e">
        <f>ROUND(VLOOKUP($Q96,[1]ht!$A$2:$H$253,5,FALSE),1)</f>
        <v>#N/A</v>
      </c>
      <c r="AH96" s="1" t="e">
        <f>ROUND(VLOOKUP($Q96,[1]ht!$A$2:$H$253,6,FALSE),1)</f>
        <v>#N/A</v>
      </c>
      <c r="AI96" s="1" t="e">
        <f>ROUND(VLOOKUP($Q96,[1]ht!$A$2:$H$253,7,FALSE),1)</f>
        <v>#N/A</v>
      </c>
      <c r="AJ96" s="1" t="e">
        <f>ROUND(VLOOKUP($Q96,[1]ht!$A$2:$H$253,8,FALSE),1)</f>
        <v>#N/A</v>
      </c>
    </row>
    <row r="97" spans="1:36">
      <c r="A97" s="5">
        <v>92</v>
      </c>
      <c r="B97" s="6"/>
      <c r="C97" s="6"/>
      <c r="D97" s="32"/>
      <c r="E97" s="21"/>
      <c r="F97" s="9"/>
      <c r="G97" s="31"/>
      <c r="H97" s="31"/>
      <c r="I97" s="9"/>
      <c r="J97" s="9"/>
      <c r="K97" s="24" t="str">
        <f t="shared" si="7"/>
        <v/>
      </c>
      <c r="L97" s="24" t="str">
        <f t="shared" si="8"/>
        <v/>
      </c>
      <c r="M97" s="24" t="str">
        <f t="shared" si="9"/>
        <v/>
      </c>
      <c r="N97" s="10" t="str">
        <f>[1]Profile!$B$2</f>
        <v>700101-1</v>
      </c>
      <c r="O97" s="11" t="e">
        <f>#REF!</f>
        <v>#REF!</v>
      </c>
      <c r="P97" s="1" t="str">
        <f t="shared" si="10"/>
        <v>0</v>
      </c>
      <c r="Q97" s="1" t="str">
        <f t="shared" si="11"/>
        <v>0</v>
      </c>
      <c r="R97" s="1" t="e">
        <f>ROUND(VLOOKUP($P97,[1]age!$A$2:$M$457,2,FALSE),1)</f>
        <v>#N/A</v>
      </c>
      <c r="S97" s="1" t="e">
        <f>ROUND(VLOOKUP($P97,[1]age!$A$2:$M$457,3,FALSE),1)</f>
        <v>#N/A</v>
      </c>
      <c r="T97" s="1" t="e">
        <f>ROUND(VLOOKUP($P97,[1]age!$A$2:$M$457,4,FALSE),1)</f>
        <v>#N/A</v>
      </c>
      <c r="U97" s="1" t="e">
        <f>ROUND(VLOOKUP($P97,[1]age!$A$2:$M$457,5,FALSE),1)</f>
        <v>#N/A</v>
      </c>
      <c r="V97" s="1" t="e">
        <f>ROUND(VLOOKUP($P97,[1]age!$A$2:$M$457,6,FALSE),1)</f>
        <v>#N/A</v>
      </c>
      <c r="W97" s="1" t="e">
        <f>ROUND(VLOOKUP($P97,[1]age!$A$2:$M$457,7,FALSE),1)</f>
        <v>#N/A</v>
      </c>
      <c r="X97" s="1" t="e">
        <f>ROUND(VLOOKUP($P97,[1]age!$A$2:$M$457,8,FALSE),1)</f>
        <v>#N/A</v>
      </c>
      <c r="Y97" s="1" t="e">
        <f>ROUND(VLOOKUP($P97,[1]age!$A$2:$M$457,9,FALSE),1)</f>
        <v>#N/A</v>
      </c>
      <c r="Z97" s="1" t="e">
        <f>ROUND(VLOOKUP($P97,[1]age!$A$2:$M$457,10,FALSE),1)</f>
        <v>#N/A</v>
      </c>
      <c r="AA97" s="1" t="e">
        <f>ROUND(VLOOKUP($P97,[1]age!$A$2:$M$457,11,FALSE),1)</f>
        <v>#N/A</v>
      </c>
      <c r="AB97" s="1" t="e">
        <f>ROUND(VLOOKUP($P97,[1]age!$A$2:$M$457,12,FALSE),1)</f>
        <v>#N/A</v>
      </c>
      <c r="AC97" s="1" t="e">
        <f>ROUND(VLOOKUP($P97,[1]age!$A$2:$M$457,13,FALSE),1)</f>
        <v>#N/A</v>
      </c>
      <c r="AD97" s="1" t="e">
        <f>ROUND(VLOOKUP($Q97,[1]ht!$A$2:$H$253,2,FALSE),1)</f>
        <v>#N/A</v>
      </c>
      <c r="AE97" s="1" t="e">
        <f>ROUND(VLOOKUP($Q97,[1]ht!$A$2:$H$253,3,FALSE),1)</f>
        <v>#N/A</v>
      </c>
      <c r="AF97" s="1" t="e">
        <f>ROUND(VLOOKUP($Q97,[1]ht!$A$2:$H$253,4,FALSE),1)</f>
        <v>#N/A</v>
      </c>
      <c r="AG97" s="1" t="e">
        <f>ROUND(VLOOKUP($Q97,[1]ht!$A$2:$H$253,5,FALSE),1)</f>
        <v>#N/A</v>
      </c>
      <c r="AH97" s="1" t="e">
        <f>ROUND(VLOOKUP($Q97,[1]ht!$A$2:$H$253,6,FALSE),1)</f>
        <v>#N/A</v>
      </c>
      <c r="AI97" s="1" t="e">
        <f>ROUND(VLOOKUP($Q97,[1]ht!$A$2:$H$253,7,FALSE),1)</f>
        <v>#N/A</v>
      </c>
      <c r="AJ97" s="1" t="e">
        <f>ROUND(VLOOKUP($Q97,[1]ht!$A$2:$H$253,8,FALSE),1)</f>
        <v>#N/A</v>
      </c>
    </row>
    <row r="98" spans="1:36">
      <c r="A98" s="5">
        <v>93</v>
      </c>
      <c r="B98" s="6"/>
      <c r="C98" s="6"/>
      <c r="D98" s="32"/>
      <c r="E98" s="21"/>
      <c r="F98" s="9"/>
      <c r="G98" s="31"/>
      <c r="H98" s="31"/>
      <c r="I98" s="9"/>
      <c r="J98" s="9"/>
      <c r="K98" s="24" t="str">
        <f t="shared" si="7"/>
        <v/>
      </c>
      <c r="L98" s="24" t="str">
        <f t="shared" si="8"/>
        <v/>
      </c>
      <c r="M98" s="24" t="str">
        <f t="shared" si="9"/>
        <v/>
      </c>
      <c r="N98" s="10" t="str">
        <f>[1]Profile!$B$2</f>
        <v>700101-1</v>
      </c>
      <c r="O98" s="11" t="e">
        <f>#REF!</f>
        <v>#REF!</v>
      </c>
      <c r="P98" s="1" t="str">
        <f t="shared" si="10"/>
        <v>0</v>
      </c>
      <c r="Q98" s="1" t="str">
        <f t="shared" si="11"/>
        <v>0</v>
      </c>
      <c r="R98" s="1" t="e">
        <f>ROUND(VLOOKUP($P98,[1]age!$A$2:$M$457,2,FALSE),1)</f>
        <v>#N/A</v>
      </c>
      <c r="S98" s="1" t="e">
        <f>ROUND(VLOOKUP($P98,[1]age!$A$2:$M$457,3,FALSE),1)</f>
        <v>#N/A</v>
      </c>
      <c r="T98" s="1" t="e">
        <f>ROUND(VLOOKUP($P98,[1]age!$A$2:$M$457,4,FALSE),1)</f>
        <v>#N/A</v>
      </c>
      <c r="U98" s="1" t="e">
        <f>ROUND(VLOOKUP($P98,[1]age!$A$2:$M$457,5,FALSE),1)</f>
        <v>#N/A</v>
      </c>
      <c r="V98" s="1" t="e">
        <f>ROUND(VLOOKUP($P98,[1]age!$A$2:$M$457,6,FALSE),1)</f>
        <v>#N/A</v>
      </c>
      <c r="W98" s="1" t="e">
        <f>ROUND(VLOOKUP($P98,[1]age!$A$2:$M$457,7,FALSE),1)</f>
        <v>#N/A</v>
      </c>
      <c r="X98" s="1" t="e">
        <f>ROUND(VLOOKUP($P98,[1]age!$A$2:$M$457,8,FALSE),1)</f>
        <v>#N/A</v>
      </c>
      <c r="Y98" s="1" t="e">
        <f>ROUND(VLOOKUP($P98,[1]age!$A$2:$M$457,9,FALSE),1)</f>
        <v>#N/A</v>
      </c>
      <c r="Z98" s="1" t="e">
        <f>ROUND(VLOOKUP($P98,[1]age!$A$2:$M$457,10,FALSE),1)</f>
        <v>#N/A</v>
      </c>
      <c r="AA98" s="1" t="e">
        <f>ROUND(VLOOKUP($P98,[1]age!$A$2:$M$457,11,FALSE),1)</f>
        <v>#N/A</v>
      </c>
      <c r="AB98" s="1" t="e">
        <f>ROUND(VLOOKUP($P98,[1]age!$A$2:$M$457,12,FALSE),1)</f>
        <v>#N/A</v>
      </c>
      <c r="AC98" s="1" t="e">
        <f>ROUND(VLOOKUP($P98,[1]age!$A$2:$M$457,13,FALSE),1)</f>
        <v>#N/A</v>
      </c>
      <c r="AD98" s="1" t="e">
        <f>ROUND(VLOOKUP($Q98,[1]ht!$A$2:$H$253,2,FALSE),1)</f>
        <v>#N/A</v>
      </c>
      <c r="AE98" s="1" t="e">
        <f>ROUND(VLOOKUP($Q98,[1]ht!$A$2:$H$253,3,FALSE),1)</f>
        <v>#N/A</v>
      </c>
      <c r="AF98" s="1" t="e">
        <f>ROUND(VLOOKUP($Q98,[1]ht!$A$2:$H$253,4,FALSE),1)</f>
        <v>#N/A</v>
      </c>
      <c r="AG98" s="1" t="e">
        <f>ROUND(VLOOKUP($Q98,[1]ht!$A$2:$H$253,5,FALSE),1)</f>
        <v>#N/A</v>
      </c>
      <c r="AH98" s="1" t="e">
        <f>ROUND(VLOOKUP($Q98,[1]ht!$A$2:$H$253,6,FALSE),1)</f>
        <v>#N/A</v>
      </c>
      <c r="AI98" s="1" t="e">
        <f>ROUND(VLOOKUP($Q98,[1]ht!$A$2:$H$253,7,FALSE),1)</f>
        <v>#N/A</v>
      </c>
      <c r="AJ98" s="1" t="e">
        <f>ROUND(VLOOKUP($Q98,[1]ht!$A$2:$H$253,8,FALSE),1)</f>
        <v>#N/A</v>
      </c>
    </row>
    <row r="99" spans="1:36">
      <c r="A99" s="5">
        <v>94</v>
      </c>
      <c r="B99" s="6"/>
      <c r="C99" s="6"/>
      <c r="D99" s="32"/>
      <c r="E99" s="21"/>
      <c r="F99" s="9"/>
      <c r="G99" s="31"/>
      <c r="H99" s="31"/>
      <c r="I99" s="9"/>
      <c r="J99" s="9"/>
      <c r="K99" s="24" t="str">
        <f t="shared" si="7"/>
        <v/>
      </c>
      <c r="L99" s="24" t="str">
        <f t="shared" si="8"/>
        <v/>
      </c>
      <c r="M99" s="24" t="str">
        <f t="shared" si="9"/>
        <v/>
      </c>
      <c r="N99" s="10" t="str">
        <f>[1]Profile!$B$2</f>
        <v>700101-1</v>
      </c>
      <c r="O99" s="11" t="e">
        <f>#REF!</f>
        <v>#REF!</v>
      </c>
      <c r="P99" s="1" t="str">
        <f t="shared" si="10"/>
        <v>0</v>
      </c>
      <c r="Q99" s="1" t="str">
        <f t="shared" si="11"/>
        <v>0</v>
      </c>
      <c r="R99" s="1" t="e">
        <f>ROUND(VLOOKUP($P99,[1]age!$A$2:$M$457,2,FALSE),1)</f>
        <v>#N/A</v>
      </c>
      <c r="S99" s="1" t="e">
        <f>ROUND(VLOOKUP($P99,[1]age!$A$2:$M$457,3,FALSE),1)</f>
        <v>#N/A</v>
      </c>
      <c r="T99" s="1" t="e">
        <f>ROUND(VLOOKUP($P99,[1]age!$A$2:$M$457,4,FALSE),1)</f>
        <v>#N/A</v>
      </c>
      <c r="U99" s="1" t="e">
        <f>ROUND(VLOOKUP($P99,[1]age!$A$2:$M$457,5,FALSE),1)</f>
        <v>#N/A</v>
      </c>
      <c r="V99" s="1" t="e">
        <f>ROUND(VLOOKUP($P99,[1]age!$A$2:$M$457,6,FALSE),1)</f>
        <v>#N/A</v>
      </c>
      <c r="W99" s="1" t="e">
        <f>ROUND(VLOOKUP($P99,[1]age!$A$2:$M$457,7,FALSE),1)</f>
        <v>#N/A</v>
      </c>
      <c r="X99" s="1" t="e">
        <f>ROUND(VLOOKUP($P99,[1]age!$A$2:$M$457,8,FALSE),1)</f>
        <v>#N/A</v>
      </c>
      <c r="Y99" s="1" t="e">
        <f>ROUND(VLOOKUP($P99,[1]age!$A$2:$M$457,9,FALSE),1)</f>
        <v>#N/A</v>
      </c>
      <c r="Z99" s="1" t="e">
        <f>ROUND(VLOOKUP($P99,[1]age!$A$2:$M$457,10,FALSE),1)</f>
        <v>#N/A</v>
      </c>
      <c r="AA99" s="1" t="e">
        <f>ROUND(VLOOKUP($P99,[1]age!$A$2:$M$457,11,FALSE),1)</f>
        <v>#N/A</v>
      </c>
      <c r="AB99" s="1" t="e">
        <f>ROUND(VLOOKUP($P99,[1]age!$A$2:$M$457,12,FALSE),1)</f>
        <v>#N/A</v>
      </c>
      <c r="AC99" s="1" t="e">
        <f>ROUND(VLOOKUP($P99,[1]age!$A$2:$M$457,13,FALSE),1)</f>
        <v>#N/A</v>
      </c>
      <c r="AD99" s="1" t="e">
        <f>ROUND(VLOOKUP($Q99,[1]ht!$A$2:$H$253,2,FALSE),1)</f>
        <v>#N/A</v>
      </c>
      <c r="AE99" s="1" t="e">
        <f>ROUND(VLOOKUP($Q99,[1]ht!$A$2:$H$253,3,FALSE),1)</f>
        <v>#N/A</v>
      </c>
      <c r="AF99" s="1" t="e">
        <f>ROUND(VLOOKUP($Q99,[1]ht!$A$2:$H$253,4,FALSE),1)</f>
        <v>#N/A</v>
      </c>
      <c r="AG99" s="1" t="e">
        <f>ROUND(VLOOKUP($Q99,[1]ht!$A$2:$H$253,5,FALSE),1)</f>
        <v>#N/A</v>
      </c>
      <c r="AH99" s="1" t="e">
        <f>ROUND(VLOOKUP($Q99,[1]ht!$A$2:$H$253,6,FALSE),1)</f>
        <v>#N/A</v>
      </c>
      <c r="AI99" s="1" t="e">
        <f>ROUND(VLOOKUP($Q99,[1]ht!$A$2:$H$253,7,FALSE),1)</f>
        <v>#N/A</v>
      </c>
      <c r="AJ99" s="1" t="e">
        <f>ROUND(VLOOKUP($Q99,[1]ht!$A$2:$H$253,8,FALSE),1)</f>
        <v>#N/A</v>
      </c>
    </row>
    <row r="100" spans="1:36">
      <c r="A100" s="5">
        <v>95</v>
      </c>
      <c r="B100" s="6"/>
      <c r="C100" s="6"/>
      <c r="D100" s="32"/>
      <c r="E100" s="21"/>
      <c r="F100" s="9"/>
      <c r="G100" s="31"/>
      <c r="H100" s="31"/>
      <c r="I100" s="9"/>
      <c r="J100" s="9"/>
      <c r="K100" s="24" t="str">
        <f t="shared" si="7"/>
        <v/>
      </c>
      <c r="L100" s="24" t="str">
        <f t="shared" si="8"/>
        <v/>
      </c>
      <c r="M100" s="24" t="str">
        <f t="shared" si="9"/>
        <v/>
      </c>
      <c r="N100" s="10" t="str">
        <f>[1]Profile!$B$2</f>
        <v>700101-1</v>
      </c>
      <c r="O100" s="11" t="e">
        <f>#REF!</f>
        <v>#REF!</v>
      </c>
      <c r="P100" s="1" t="str">
        <f t="shared" si="10"/>
        <v>0</v>
      </c>
      <c r="Q100" s="1" t="str">
        <f t="shared" si="11"/>
        <v>0</v>
      </c>
      <c r="R100" s="1" t="e">
        <f>ROUND(VLOOKUP($P100,[1]age!$A$2:$M$457,2,FALSE),1)</f>
        <v>#N/A</v>
      </c>
      <c r="S100" s="1" t="e">
        <f>ROUND(VLOOKUP($P100,[1]age!$A$2:$M$457,3,FALSE),1)</f>
        <v>#N/A</v>
      </c>
      <c r="T100" s="1" t="e">
        <f>ROUND(VLOOKUP($P100,[1]age!$A$2:$M$457,4,FALSE),1)</f>
        <v>#N/A</v>
      </c>
      <c r="U100" s="1" t="e">
        <f>ROUND(VLOOKUP($P100,[1]age!$A$2:$M$457,5,FALSE),1)</f>
        <v>#N/A</v>
      </c>
      <c r="V100" s="1" t="e">
        <f>ROUND(VLOOKUP($P100,[1]age!$A$2:$M$457,6,FALSE),1)</f>
        <v>#N/A</v>
      </c>
      <c r="W100" s="1" t="e">
        <f>ROUND(VLOOKUP($P100,[1]age!$A$2:$M$457,7,FALSE),1)</f>
        <v>#N/A</v>
      </c>
      <c r="X100" s="1" t="e">
        <f>ROUND(VLOOKUP($P100,[1]age!$A$2:$M$457,8,FALSE),1)</f>
        <v>#N/A</v>
      </c>
      <c r="Y100" s="1" t="e">
        <f>ROUND(VLOOKUP($P100,[1]age!$A$2:$M$457,9,FALSE),1)</f>
        <v>#N/A</v>
      </c>
      <c r="Z100" s="1" t="e">
        <f>ROUND(VLOOKUP($P100,[1]age!$A$2:$M$457,10,FALSE),1)</f>
        <v>#N/A</v>
      </c>
      <c r="AA100" s="1" t="e">
        <f>ROUND(VLOOKUP($P100,[1]age!$A$2:$M$457,11,FALSE),1)</f>
        <v>#N/A</v>
      </c>
      <c r="AB100" s="1" t="e">
        <f>ROUND(VLOOKUP($P100,[1]age!$A$2:$M$457,12,FALSE),1)</f>
        <v>#N/A</v>
      </c>
      <c r="AC100" s="1" t="e">
        <f>ROUND(VLOOKUP($P100,[1]age!$A$2:$M$457,13,FALSE),1)</f>
        <v>#N/A</v>
      </c>
      <c r="AD100" s="1" t="e">
        <f>ROUND(VLOOKUP($Q100,[1]ht!$A$2:$H$253,2,FALSE),1)</f>
        <v>#N/A</v>
      </c>
      <c r="AE100" s="1" t="e">
        <f>ROUND(VLOOKUP($Q100,[1]ht!$A$2:$H$253,3,FALSE),1)</f>
        <v>#N/A</v>
      </c>
      <c r="AF100" s="1" t="e">
        <f>ROUND(VLOOKUP($Q100,[1]ht!$A$2:$H$253,4,FALSE),1)</f>
        <v>#N/A</v>
      </c>
      <c r="AG100" s="1" t="e">
        <f>ROUND(VLOOKUP($Q100,[1]ht!$A$2:$H$253,5,FALSE),1)</f>
        <v>#N/A</v>
      </c>
      <c r="AH100" s="1" t="e">
        <f>ROUND(VLOOKUP($Q100,[1]ht!$A$2:$H$253,6,FALSE),1)</f>
        <v>#N/A</v>
      </c>
      <c r="AI100" s="1" t="e">
        <f>ROUND(VLOOKUP($Q100,[1]ht!$A$2:$H$253,7,FALSE),1)</f>
        <v>#N/A</v>
      </c>
      <c r="AJ100" s="1" t="e">
        <f>ROUND(VLOOKUP($Q100,[1]ht!$A$2:$H$253,8,FALSE),1)</f>
        <v>#N/A</v>
      </c>
    </row>
    <row r="101" spans="1:36">
      <c r="A101" s="5">
        <v>96</v>
      </c>
      <c r="B101" s="6"/>
      <c r="C101" s="6"/>
      <c r="D101" s="32"/>
      <c r="E101" s="21"/>
      <c r="F101" s="9"/>
      <c r="G101" s="31"/>
      <c r="H101" s="31"/>
      <c r="I101" s="9"/>
      <c r="J101" s="9"/>
      <c r="K101" s="24" t="str">
        <f t="shared" si="7"/>
        <v/>
      </c>
      <c r="L101" s="24" t="str">
        <f t="shared" si="8"/>
        <v/>
      </c>
      <c r="M101" s="24" t="str">
        <f t="shared" si="9"/>
        <v/>
      </c>
      <c r="N101" s="10" t="str">
        <f>[1]Profile!$B$2</f>
        <v>700101-1</v>
      </c>
      <c r="O101" s="11" t="e">
        <f>#REF!</f>
        <v>#REF!</v>
      </c>
      <c r="P101" s="1" t="str">
        <f t="shared" si="10"/>
        <v>0</v>
      </c>
      <c r="Q101" s="1" t="str">
        <f t="shared" si="11"/>
        <v>0</v>
      </c>
      <c r="R101" s="1" t="e">
        <f>ROUND(VLOOKUP($P101,[1]age!$A$2:$M$457,2,FALSE),1)</f>
        <v>#N/A</v>
      </c>
      <c r="S101" s="1" t="e">
        <f>ROUND(VLOOKUP($P101,[1]age!$A$2:$M$457,3,FALSE),1)</f>
        <v>#N/A</v>
      </c>
      <c r="T101" s="1" t="e">
        <f>ROUND(VLOOKUP($P101,[1]age!$A$2:$M$457,4,FALSE),1)</f>
        <v>#N/A</v>
      </c>
      <c r="U101" s="1" t="e">
        <f>ROUND(VLOOKUP($P101,[1]age!$A$2:$M$457,5,FALSE),1)</f>
        <v>#N/A</v>
      </c>
      <c r="V101" s="1" t="e">
        <f>ROUND(VLOOKUP($P101,[1]age!$A$2:$M$457,6,FALSE),1)</f>
        <v>#N/A</v>
      </c>
      <c r="W101" s="1" t="e">
        <f>ROUND(VLOOKUP($P101,[1]age!$A$2:$M$457,7,FALSE),1)</f>
        <v>#N/A</v>
      </c>
      <c r="X101" s="1" t="e">
        <f>ROUND(VLOOKUP($P101,[1]age!$A$2:$M$457,8,FALSE),1)</f>
        <v>#N/A</v>
      </c>
      <c r="Y101" s="1" t="e">
        <f>ROUND(VLOOKUP($P101,[1]age!$A$2:$M$457,9,FALSE),1)</f>
        <v>#N/A</v>
      </c>
      <c r="Z101" s="1" t="e">
        <f>ROUND(VLOOKUP($P101,[1]age!$A$2:$M$457,10,FALSE),1)</f>
        <v>#N/A</v>
      </c>
      <c r="AA101" s="1" t="e">
        <f>ROUND(VLOOKUP($P101,[1]age!$A$2:$M$457,11,FALSE),1)</f>
        <v>#N/A</v>
      </c>
      <c r="AB101" s="1" t="e">
        <f>ROUND(VLOOKUP($P101,[1]age!$A$2:$M$457,12,FALSE),1)</f>
        <v>#N/A</v>
      </c>
      <c r="AC101" s="1" t="e">
        <f>ROUND(VLOOKUP($P101,[1]age!$A$2:$M$457,13,FALSE),1)</f>
        <v>#N/A</v>
      </c>
      <c r="AD101" s="1" t="e">
        <f>ROUND(VLOOKUP($Q101,[1]ht!$A$2:$H$253,2,FALSE),1)</f>
        <v>#N/A</v>
      </c>
      <c r="AE101" s="1" t="e">
        <f>ROUND(VLOOKUP($Q101,[1]ht!$A$2:$H$253,3,FALSE),1)</f>
        <v>#N/A</v>
      </c>
      <c r="AF101" s="1" t="e">
        <f>ROUND(VLOOKUP($Q101,[1]ht!$A$2:$H$253,4,FALSE),1)</f>
        <v>#N/A</v>
      </c>
      <c r="AG101" s="1" t="e">
        <f>ROUND(VLOOKUP($Q101,[1]ht!$A$2:$H$253,5,FALSE),1)</f>
        <v>#N/A</v>
      </c>
      <c r="AH101" s="1" t="e">
        <f>ROUND(VLOOKUP($Q101,[1]ht!$A$2:$H$253,6,FALSE),1)</f>
        <v>#N/A</v>
      </c>
      <c r="AI101" s="1" t="e">
        <f>ROUND(VLOOKUP($Q101,[1]ht!$A$2:$H$253,7,FALSE),1)</f>
        <v>#N/A</v>
      </c>
      <c r="AJ101" s="1" t="e">
        <f>ROUND(VLOOKUP($Q101,[1]ht!$A$2:$H$253,8,FALSE),1)</f>
        <v>#N/A</v>
      </c>
    </row>
    <row r="102" spans="1:36">
      <c r="A102" s="5">
        <v>97</v>
      </c>
      <c r="B102" s="6"/>
      <c r="C102" s="6"/>
      <c r="D102" s="32"/>
      <c r="E102" s="21"/>
      <c r="F102" s="9"/>
      <c r="G102" s="31"/>
      <c r="H102" s="31"/>
      <c r="I102" s="9"/>
      <c r="J102" s="9"/>
      <c r="K102" s="24" t="str">
        <f t="shared" si="7"/>
        <v/>
      </c>
      <c r="L102" s="24" t="str">
        <f t="shared" si="8"/>
        <v/>
      </c>
      <c r="M102" s="24" t="str">
        <f t="shared" si="9"/>
        <v/>
      </c>
      <c r="N102" s="10" t="str">
        <f>[1]Profile!$B$2</f>
        <v>700101-1</v>
      </c>
      <c r="O102" s="11" t="e">
        <f>#REF!</f>
        <v>#REF!</v>
      </c>
      <c r="P102" s="1" t="str">
        <f t="shared" si="10"/>
        <v>0</v>
      </c>
      <c r="Q102" s="1" t="str">
        <f t="shared" si="11"/>
        <v>0</v>
      </c>
      <c r="R102" s="1" t="e">
        <f>ROUND(VLOOKUP($P102,[1]age!$A$2:$M$457,2,FALSE),1)</f>
        <v>#N/A</v>
      </c>
      <c r="S102" s="1" t="e">
        <f>ROUND(VLOOKUP($P102,[1]age!$A$2:$M$457,3,FALSE),1)</f>
        <v>#N/A</v>
      </c>
      <c r="T102" s="1" t="e">
        <f>ROUND(VLOOKUP($P102,[1]age!$A$2:$M$457,4,FALSE),1)</f>
        <v>#N/A</v>
      </c>
      <c r="U102" s="1" t="e">
        <f>ROUND(VLOOKUP($P102,[1]age!$A$2:$M$457,5,FALSE),1)</f>
        <v>#N/A</v>
      </c>
      <c r="V102" s="1" t="e">
        <f>ROUND(VLOOKUP($P102,[1]age!$A$2:$M$457,6,FALSE),1)</f>
        <v>#N/A</v>
      </c>
      <c r="W102" s="1" t="e">
        <f>ROUND(VLOOKUP($P102,[1]age!$A$2:$M$457,7,FALSE),1)</f>
        <v>#N/A</v>
      </c>
      <c r="X102" s="1" t="e">
        <f>ROUND(VLOOKUP($P102,[1]age!$A$2:$M$457,8,FALSE),1)</f>
        <v>#N/A</v>
      </c>
      <c r="Y102" s="1" t="e">
        <f>ROUND(VLOOKUP($P102,[1]age!$A$2:$M$457,9,FALSE),1)</f>
        <v>#N/A</v>
      </c>
      <c r="Z102" s="1" t="e">
        <f>ROUND(VLOOKUP($P102,[1]age!$A$2:$M$457,10,FALSE),1)</f>
        <v>#N/A</v>
      </c>
      <c r="AA102" s="1" t="e">
        <f>ROUND(VLOOKUP($P102,[1]age!$A$2:$M$457,11,FALSE),1)</f>
        <v>#N/A</v>
      </c>
      <c r="AB102" s="1" t="e">
        <f>ROUND(VLOOKUP($P102,[1]age!$A$2:$M$457,12,FALSE),1)</f>
        <v>#N/A</v>
      </c>
      <c r="AC102" s="1" t="e">
        <f>ROUND(VLOOKUP($P102,[1]age!$A$2:$M$457,13,FALSE),1)</f>
        <v>#N/A</v>
      </c>
      <c r="AD102" s="1" t="e">
        <f>ROUND(VLOOKUP($Q102,[1]ht!$A$2:$H$253,2,FALSE),1)</f>
        <v>#N/A</v>
      </c>
      <c r="AE102" s="1" t="e">
        <f>ROUND(VLOOKUP($Q102,[1]ht!$A$2:$H$253,3,FALSE),1)</f>
        <v>#N/A</v>
      </c>
      <c r="AF102" s="1" t="e">
        <f>ROUND(VLOOKUP($Q102,[1]ht!$A$2:$H$253,4,FALSE),1)</f>
        <v>#N/A</v>
      </c>
      <c r="AG102" s="1" t="e">
        <f>ROUND(VLOOKUP($Q102,[1]ht!$A$2:$H$253,5,FALSE),1)</f>
        <v>#N/A</v>
      </c>
      <c r="AH102" s="1" t="e">
        <f>ROUND(VLOOKUP($Q102,[1]ht!$A$2:$H$253,6,FALSE),1)</f>
        <v>#N/A</v>
      </c>
      <c r="AI102" s="1" t="e">
        <f>ROUND(VLOOKUP($Q102,[1]ht!$A$2:$H$253,7,FALSE),1)</f>
        <v>#N/A</v>
      </c>
      <c r="AJ102" s="1" t="e">
        <f>ROUND(VLOOKUP($Q102,[1]ht!$A$2:$H$253,8,FALSE),1)</f>
        <v>#N/A</v>
      </c>
    </row>
    <row r="103" spans="1:36">
      <c r="A103" s="5">
        <v>98</v>
      </c>
      <c r="B103" s="6"/>
      <c r="C103" s="6"/>
      <c r="D103" s="32"/>
      <c r="E103" s="21"/>
      <c r="F103" s="9"/>
      <c r="G103" s="31"/>
      <c r="H103" s="31"/>
      <c r="I103" s="9"/>
      <c r="J103" s="9"/>
      <c r="K103" s="24" t="str">
        <f t="shared" si="7"/>
        <v/>
      </c>
      <c r="L103" s="24" t="str">
        <f t="shared" si="8"/>
        <v/>
      </c>
      <c r="M103" s="24" t="str">
        <f t="shared" si="9"/>
        <v/>
      </c>
      <c r="N103" s="10" t="str">
        <f>[1]Profile!$B$2</f>
        <v>700101-1</v>
      </c>
      <c r="O103" s="11" t="e">
        <f>#REF!</f>
        <v>#REF!</v>
      </c>
      <c r="P103" s="1" t="str">
        <f t="shared" si="10"/>
        <v>0</v>
      </c>
      <c r="Q103" s="1" t="str">
        <f t="shared" si="11"/>
        <v>0</v>
      </c>
      <c r="R103" s="1" t="e">
        <f>ROUND(VLOOKUP($P103,[1]age!$A$2:$M$457,2,FALSE),1)</f>
        <v>#N/A</v>
      </c>
      <c r="S103" s="1" t="e">
        <f>ROUND(VLOOKUP($P103,[1]age!$A$2:$M$457,3,FALSE),1)</f>
        <v>#N/A</v>
      </c>
      <c r="T103" s="1" t="e">
        <f>ROUND(VLOOKUP($P103,[1]age!$A$2:$M$457,4,FALSE),1)</f>
        <v>#N/A</v>
      </c>
      <c r="U103" s="1" t="e">
        <f>ROUND(VLOOKUP($P103,[1]age!$A$2:$M$457,5,FALSE),1)</f>
        <v>#N/A</v>
      </c>
      <c r="V103" s="1" t="e">
        <f>ROUND(VLOOKUP($P103,[1]age!$A$2:$M$457,6,FALSE),1)</f>
        <v>#N/A</v>
      </c>
      <c r="W103" s="1" t="e">
        <f>ROUND(VLOOKUP($P103,[1]age!$A$2:$M$457,7,FALSE),1)</f>
        <v>#N/A</v>
      </c>
      <c r="X103" s="1" t="e">
        <f>ROUND(VLOOKUP($P103,[1]age!$A$2:$M$457,8,FALSE),1)</f>
        <v>#N/A</v>
      </c>
      <c r="Y103" s="1" t="e">
        <f>ROUND(VLOOKUP($P103,[1]age!$A$2:$M$457,9,FALSE),1)</f>
        <v>#N/A</v>
      </c>
      <c r="Z103" s="1" t="e">
        <f>ROUND(VLOOKUP($P103,[1]age!$A$2:$M$457,10,FALSE),1)</f>
        <v>#N/A</v>
      </c>
      <c r="AA103" s="1" t="e">
        <f>ROUND(VLOOKUP($P103,[1]age!$A$2:$M$457,11,FALSE),1)</f>
        <v>#N/A</v>
      </c>
      <c r="AB103" s="1" t="e">
        <f>ROUND(VLOOKUP($P103,[1]age!$A$2:$M$457,12,FALSE),1)</f>
        <v>#N/A</v>
      </c>
      <c r="AC103" s="1" t="e">
        <f>ROUND(VLOOKUP($P103,[1]age!$A$2:$M$457,13,FALSE),1)</f>
        <v>#N/A</v>
      </c>
      <c r="AD103" s="1" t="e">
        <f>ROUND(VLOOKUP($Q103,[1]ht!$A$2:$H$253,2,FALSE),1)</f>
        <v>#N/A</v>
      </c>
      <c r="AE103" s="1" t="e">
        <f>ROUND(VLOOKUP($Q103,[1]ht!$A$2:$H$253,3,FALSE),1)</f>
        <v>#N/A</v>
      </c>
      <c r="AF103" s="1" t="e">
        <f>ROUND(VLOOKUP($Q103,[1]ht!$A$2:$H$253,4,FALSE),1)</f>
        <v>#N/A</v>
      </c>
      <c r="AG103" s="1" t="e">
        <f>ROUND(VLOOKUP($Q103,[1]ht!$A$2:$H$253,5,FALSE),1)</f>
        <v>#N/A</v>
      </c>
      <c r="AH103" s="1" t="e">
        <f>ROUND(VLOOKUP($Q103,[1]ht!$A$2:$H$253,6,FALSE),1)</f>
        <v>#N/A</v>
      </c>
      <c r="AI103" s="1" t="e">
        <f>ROUND(VLOOKUP($Q103,[1]ht!$A$2:$H$253,7,FALSE),1)</f>
        <v>#N/A</v>
      </c>
      <c r="AJ103" s="1" t="e">
        <f>ROUND(VLOOKUP($Q103,[1]ht!$A$2:$H$253,8,FALSE),1)</f>
        <v>#N/A</v>
      </c>
    </row>
  </sheetData>
  <autoFilter ref="A4:BE103">
    <filterColumn colId="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9" showButton="0"/>
    <filterColumn colId="40" showButton="0"/>
    <filterColumn colId="42" showButton="0"/>
    <filterColumn colId="43" showButton="0"/>
    <filterColumn colId="45" showButton="0"/>
    <filterColumn colId="46" showButton="0"/>
    <filterColumn colId="48" showButton="0"/>
    <filterColumn colId="49" showButton="0"/>
    <filterColumn colId="51" showButton="0"/>
    <filterColumn colId="52" showButton="0"/>
    <filterColumn colId="54" showButton="0"/>
    <filterColumn colId="55" showButton="0"/>
  </autoFilter>
  <mergeCells count="64">
    <mergeCell ref="BA20:BB20"/>
    <mergeCell ref="AL20:AM20"/>
    <mergeCell ref="AN20:AO20"/>
    <mergeCell ref="AP20:AQ20"/>
    <mergeCell ref="AR20:AT20"/>
    <mergeCell ref="AU20:AW20"/>
    <mergeCell ref="AX20:AZ20"/>
    <mergeCell ref="BC13:BE13"/>
    <mergeCell ref="BC14:BE14"/>
    <mergeCell ref="AL18:AQ18"/>
    <mergeCell ref="BA18:BB19"/>
    <mergeCell ref="AL19:AM19"/>
    <mergeCell ref="AN19:AO19"/>
    <mergeCell ref="AP19:AQ19"/>
    <mergeCell ref="AR19:AT19"/>
    <mergeCell ref="AU19:AW19"/>
    <mergeCell ref="AX19:AZ19"/>
    <mergeCell ref="AK12:BB12"/>
    <mergeCell ref="AK13:AM14"/>
    <mergeCell ref="AN13:AP14"/>
    <mergeCell ref="AQ13:AS14"/>
    <mergeCell ref="AT13:AV14"/>
    <mergeCell ref="AW13:AY14"/>
    <mergeCell ref="AZ13:BB14"/>
    <mergeCell ref="O4:O5"/>
    <mergeCell ref="AZ8:BB8"/>
    <mergeCell ref="AZ9:BB9"/>
    <mergeCell ref="Q4:Q5"/>
    <mergeCell ref="R4:W4"/>
    <mergeCell ref="X4:AC4"/>
    <mergeCell ref="AD4:AJ4"/>
    <mergeCell ref="AK8:AM9"/>
    <mergeCell ref="AN8:AP9"/>
    <mergeCell ref="AQ8:AS9"/>
    <mergeCell ref="AT8:AV9"/>
    <mergeCell ref="AW8:AY9"/>
    <mergeCell ref="AK7:BA7"/>
    <mergeCell ref="J4:J5"/>
    <mergeCell ref="K4:K5"/>
    <mergeCell ref="L4:L5"/>
    <mergeCell ref="M4:M5"/>
    <mergeCell ref="N4:N5"/>
    <mergeCell ref="A4:A5"/>
    <mergeCell ref="B4:B5"/>
    <mergeCell ref="D4:D5"/>
    <mergeCell ref="E4:E5"/>
    <mergeCell ref="F4:F5"/>
    <mergeCell ref="C4:C5"/>
    <mergeCell ref="B1:M1"/>
    <mergeCell ref="AK1:BE1"/>
    <mergeCell ref="B2:M2"/>
    <mergeCell ref="AK2:BA2"/>
    <mergeCell ref="B3:M3"/>
    <mergeCell ref="AK3:AM4"/>
    <mergeCell ref="AN3:AP4"/>
    <mergeCell ref="AQ3:AS4"/>
    <mergeCell ref="AT3:AV4"/>
    <mergeCell ref="AW3:AY4"/>
    <mergeCell ref="BC4:BE4"/>
    <mergeCell ref="BC3:BE3"/>
    <mergeCell ref="P4:P5"/>
    <mergeCell ref="AZ3:BB4"/>
    <mergeCell ref="G4:H4"/>
    <mergeCell ref="I4:I5"/>
  </mergeCells>
  <pageMargins left="0.27" right="0.15748031496062992" top="0.23622047244094491" bottom="0.11811023622047245" header="0.31496062992125984" footer="0.31496062992125984"/>
  <pageSetup scale="9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03"/>
  <sheetViews>
    <sheetView topLeftCell="B1" workbookViewId="0">
      <selection activeCell="B1" sqref="B1:M1"/>
    </sheetView>
  </sheetViews>
  <sheetFormatPr defaultRowHeight="21.75"/>
  <cols>
    <col min="1" max="1" width="5" style="1" customWidth="1"/>
    <col min="2" max="2" width="22.7109375" style="1" customWidth="1"/>
    <col min="3" max="3" width="13.85546875" style="1" customWidth="1"/>
    <col min="4" max="4" width="9.140625" customWidth="1"/>
    <col min="5" max="5" width="8.5703125" customWidth="1"/>
    <col min="6" max="6" width="4.85546875" style="2" customWidth="1"/>
    <col min="7" max="7" width="5.7109375" style="2" customWidth="1"/>
    <col min="8" max="8" width="5.85546875" style="2" customWidth="1"/>
    <col min="9" max="9" width="7.28515625" style="2" customWidth="1"/>
    <col min="10" max="10" width="6.5703125" style="2" customWidth="1"/>
    <col min="11" max="11" width="17.85546875" style="2" customWidth="1"/>
    <col min="12" max="12" width="17.5703125" style="2" customWidth="1"/>
    <col min="13" max="13" width="18.85546875" style="2" customWidth="1"/>
    <col min="14" max="14" width="10.5703125" style="1" hidden="1" customWidth="1"/>
    <col min="15" max="15" width="10.42578125" style="1" hidden="1" customWidth="1"/>
    <col min="16" max="17" width="9.140625" style="1" hidden="1" customWidth="1"/>
    <col min="18" max="18" width="9.42578125" style="1" hidden="1" customWidth="1"/>
    <col min="19" max="29" width="9.140625" style="1" hidden="1" customWidth="1"/>
    <col min="30" max="30" width="7.85546875" style="1" hidden="1" customWidth="1"/>
    <col min="31" max="31" width="6.7109375" style="1" hidden="1" customWidth="1"/>
    <col min="32" max="32" width="7.85546875" style="1" hidden="1" customWidth="1"/>
    <col min="33" max="33" width="8.5703125" style="1" hidden="1" customWidth="1"/>
    <col min="34" max="34" width="8.28515625" style="1" hidden="1" customWidth="1"/>
    <col min="35" max="35" width="6.85546875" style="1" hidden="1" customWidth="1"/>
    <col min="36" max="36" width="9.140625" style="1" hidden="1" customWidth="1"/>
    <col min="37" max="58" width="6.28515625" style="1" customWidth="1"/>
    <col min="59" max="16384" width="9.140625" style="1"/>
  </cols>
  <sheetData>
    <row r="1" spans="1:57" ht="29.25">
      <c r="A1"/>
      <c r="B1" s="206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AK1" s="222" t="s">
        <v>65</v>
      </c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</row>
    <row r="2" spans="1:57" ht="25.5">
      <c r="A2"/>
      <c r="B2" s="206" t="s">
        <v>96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AK2" s="223" t="s">
        <v>28</v>
      </c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/>
      <c r="BC2"/>
      <c r="BD2"/>
      <c r="BE2"/>
    </row>
    <row r="3" spans="1:57" ht="25.5">
      <c r="A3"/>
      <c r="B3" s="207" t="s">
        <v>418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AK3" s="224" t="s">
        <v>29</v>
      </c>
      <c r="AL3" s="224"/>
      <c r="AM3" s="224"/>
      <c r="AN3" s="215" t="s">
        <v>30</v>
      </c>
      <c r="AO3" s="215"/>
      <c r="AP3" s="215"/>
      <c r="AQ3" s="216" t="s">
        <v>31</v>
      </c>
      <c r="AR3" s="217"/>
      <c r="AS3" s="218"/>
      <c r="AT3" s="216" t="s">
        <v>32</v>
      </c>
      <c r="AU3" s="217"/>
      <c r="AV3" s="218"/>
      <c r="AW3" s="216" t="s">
        <v>33</v>
      </c>
      <c r="AX3" s="217"/>
      <c r="AY3" s="218"/>
      <c r="AZ3" s="216" t="s">
        <v>34</v>
      </c>
      <c r="BA3" s="217"/>
      <c r="BB3" s="218"/>
      <c r="BC3" s="225" t="s">
        <v>35</v>
      </c>
      <c r="BD3" s="226"/>
      <c r="BE3" s="227"/>
    </row>
    <row r="4" spans="1:57" ht="29.25" customHeight="1">
      <c r="A4" s="196" t="s">
        <v>27</v>
      </c>
      <c r="B4" s="198" t="s">
        <v>1</v>
      </c>
      <c r="C4" s="203" t="s">
        <v>97</v>
      </c>
      <c r="D4" s="200" t="s">
        <v>2</v>
      </c>
      <c r="E4" s="200" t="s">
        <v>3</v>
      </c>
      <c r="F4" s="202" t="s">
        <v>4</v>
      </c>
      <c r="G4" s="210" t="s">
        <v>5</v>
      </c>
      <c r="H4" s="211"/>
      <c r="I4" s="202" t="s">
        <v>6</v>
      </c>
      <c r="J4" s="202" t="s">
        <v>7</v>
      </c>
      <c r="K4" s="208" t="s">
        <v>8</v>
      </c>
      <c r="L4" s="208" t="s">
        <v>9</v>
      </c>
      <c r="M4" s="208" t="s">
        <v>10</v>
      </c>
      <c r="N4" s="209" t="s">
        <v>11</v>
      </c>
      <c r="O4" s="209" t="s">
        <v>0</v>
      </c>
      <c r="P4" s="205" t="s">
        <v>12</v>
      </c>
      <c r="Q4" s="205" t="s">
        <v>13</v>
      </c>
      <c r="R4" s="205" t="s">
        <v>14</v>
      </c>
      <c r="S4" s="205"/>
      <c r="T4" s="205"/>
      <c r="U4" s="205"/>
      <c r="V4" s="205"/>
      <c r="W4" s="205"/>
      <c r="X4" s="205" t="s">
        <v>15</v>
      </c>
      <c r="Y4" s="205"/>
      <c r="Z4" s="205"/>
      <c r="AA4" s="205"/>
      <c r="AB4" s="205"/>
      <c r="AC4" s="205"/>
      <c r="AD4" s="205" t="s">
        <v>16</v>
      </c>
      <c r="AE4" s="205"/>
      <c r="AF4" s="205"/>
      <c r="AG4" s="205"/>
      <c r="AH4" s="205"/>
      <c r="AI4" s="205"/>
      <c r="AJ4" s="205"/>
      <c r="AK4" s="224"/>
      <c r="AL4" s="224"/>
      <c r="AM4" s="224"/>
      <c r="AN4" s="215"/>
      <c r="AO4" s="215"/>
      <c r="AP4" s="215"/>
      <c r="AQ4" s="219"/>
      <c r="AR4" s="220"/>
      <c r="AS4" s="221"/>
      <c r="AT4" s="219"/>
      <c r="AU4" s="220"/>
      <c r="AV4" s="221"/>
      <c r="AW4" s="219"/>
      <c r="AX4" s="220"/>
      <c r="AY4" s="221"/>
      <c r="AZ4" s="219"/>
      <c r="BA4" s="220"/>
      <c r="BB4" s="221"/>
      <c r="BC4" s="225" t="s">
        <v>36</v>
      </c>
      <c r="BD4" s="226"/>
      <c r="BE4" s="227"/>
    </row>
    <row r="5" spans="1:57" ht="20.25" customHeight="1">
      <c r="A5" s="197"/>
      <c r="B5" s="198"/>
      <c r="C5" s="203"/>
      <c r="D5" s="200"/>
      <c r="E5" s="200"/>
      <c r="F5" s="202"/>
      <c r="G5" s="29" t="s">
        <v>17</v>
      </c>
      <c r="H5" s="29" t="s">
        <v>18</v>
      </c>
      <c r="I5" s="202"/>
      <c r="J5" s="202"/>
      <c r="K5" s="208"/>
      <c r="L5" s="208"/>
      <c r="M5" s="208"/>
      <c r="N5" s="209"/>
      <c r="O5" s="209"/>
      <c r="P5" s="205"/>
      <c r="Q5" s="205"/>
      <c r="R5" s="37" t="s">
        <v>19</v>
      </c>
      <c r="S5" s="37" t="s">
        <v>20</v>
      </c>
      <c r="T5" s="4" t="s">
        <v>21</v>
      </c>
      <c r="U5" s="4" t="s">
        <v>22</v>
      </c>
      <c r="V5" s="37" t="s">
        <v>23</v>
      </c>
      <c r="W5" s="37" t="s">
        <v>24</v>
      </c>
      <c r="X5" s="37" t="s">
        <v>19</v>
      </c>
      <c r="Y5" s="37" t="s">
        <v>20</v>
      </c>
      <c r="Z5" s="4" t="s">
        <v>21</v>
      </c>
      <c r="AA5" s="4" t="s">
        <v>22</v>
      </c>
      <c r="AB5" s="37" t="s">
        <v>23</v>
      </c>
      <c r="AC5" s="37" t="s">
        <v>24</v>
      </c>
      <c r="AD5" s="37" t="s">
        <v>19</v>
      </c>
      <c r="AE5" s="37" t="s">
        <v>20</v>
      </c>
      <c r="AF5" s="4" t="s">
        <v>21</v>
      </c>
      <c r="AG5" s="4" t="s">
        <v>22</v>
      </c>
      <c r="AH5" s="37" t="s">
        <v>23</v>
      </c>
      <c r="AI5" s="37" t="s">
        <v>24</v>
      </c>
      <c r="AJ5" s="2" t="s">
        <v>25</v>
      </c>
      <c r="AK5" s="17" t="s">
        <v>37</v>
      </c>
      <c r="AL5" s="17" t="s">
        <v>38</v>
      </c>
      <c r="AM5" s="14" t="s">
        <v>39</v>
      </c>
      <c r="AN5" s="13" t="s">
        <v>37</v>
      </c>
      <c r="AO5" s="13" t="s">
        <v>38</v>
      </c>
      <c r="AP5" s="14" t="s">
        <v>39</v>
      </c>
      <c r="AQ5" s="13" t="s">
        <v>37</v>
      </c>
      <c r="AR5" s="13" t="s">
        <v>38</v>
      </c>
      <c r="AS5" s="14" t="s">
        <v>39</v>
      </c>
      <c r="AT5" s="13" t="s">
        <v>37</v>
      </c>
      <c r="AU5" s="13" t="s">
        <v>38</v>
      </c>
      <c r="AV5" s="14" t="s">
        <v>39</v>
      </c>
      <c r="AW5" s="13" t="s">
        <v>37</v>
      </c>
      <c r="AX5" s="13" t="s">
        <v>38</v>
      </c>
      <c r="AY5" s="14" t="s">
        <v>39</v>
      </c>
      <c r="AZ5" s="13" t="s">
        <v>37</v>
      </c>
      <c r="BA5" s="13" t="s">
        <v>38</v>
      </c>
      <c r="BB5" s="14" t="s">
        <v>39</v>
      </c>
      <c r="BC5" s="15" t="s">
        <v>37</v>
      </c>
      <c r="BD5" s="15" t="s">
        <v>38</v>
      </c>
      <c r="BE5" s="15" t="s">
        <v>39</v>
      </c>
    </row>
    <row r="6" spans="1:57" ht="23.25">
      <c r="A6" s="5">
        <v>1</v>
      </c>
      <c r="B6" s="40" t="s">
        <v>72</v>
      </c>
      <c r="C6" s="69" t="s">
        <v>177</v>
      </c>
      <c r="D6" s="7" t="s">
        <v>84</v>
      </c>
      <c r="E6" s="8" t="s">
        <v>26</v>
      </c>
      <c r="F6" s="9">
        <v>2</v>
      </c>
      <c r="G6" s="30">
        <f>DATEDIF(D6,E6,"Y")</f>
        <v>10</v>
      </c>
      <c r="H6" s="30">
        <f>DATEDIF(D6,E6,"YM")</f>
        <v>6</v>
      </c>
      <c r="I6" s="43">
        <v>22</v>
      </c>
      <c r="J6" s="43">
        <v>125</v>
      </c>
      <c r="K6" s="24" t="str">
        <f t="shared" ref="K6:K69" si="0">IF(I6=0,"",IF(I6&gt;W6,"น้ำหนักมากเกินเกณฑ์",IF(I6&gt;V6,"น้ำหนักค่อนข้างมาก",IF(I6&gt;=U6,"น้ำหนักตามเกณฑ์",IF(I6&gt;=T6,"น้ำหนักค่อนข้างน้อย","น้ำหนักน้อยกว่าเกณฑ์")))))</f>
        <v>น้ำหนักน้อยกว่าเกณฑ์</v>
      </c>
      <c r="L6" s="24" t="str">
        <f t="shared" ref="L6:L69" si="1">IF(J6=0,"",IF(J6&gt;AC6,"สูง",IF(J6&gt;AB6,"ค่อนข้างสูง",IF(J6&gt;=AA6,"ส่วนสูงตามเกณฑ์",IF(J6&gt;=Z6,"ค่อนข้างเตี้ย","เตี้ย")))))</f>
        <v>เตี้ย</v>
      </c>
      <c r="M6" s="24" t="str">
        <f t="shared" ref="M6:M69" si="2">IF(I6=0,"",IF(I6&gt;AJ6,"อ้วน",IF(I6&gt;AI6,"เริ่มอ้วน",IF(I6&gt;AH6,"ท้วม",IF(I6&gt;=AG6,"สมส่วน",IF(I6&gt;=AF6,"ค่อนข้างผอม","ผอม"))))))</f>
        <v>สมส่วน</v>
      </c>
      <c r="N6" s="10" t="str">
        <f>[1]Profile!$B$2</f>
        <v>700101-1</v>
      </c>
      <c r="O6" s="11" t="e">
        <f>#REF!</f>
        <v>#REF!</v>
      </c>
      <c r="P6" s="1" t="str">
        <f t="shared" ref="P6:P69" si="3">CONCATENATE(F6,G6*12+H6)</f>
        <v>2126</v>
      </c>
      <c r="Q6" s="1" t="str">
        <f t="shared" ref="Q6:Q69" si="4">CONCATENATE(F6,ROUND(J6,0))</f>
        <v>2125</v>
      </c>
      <c r="R6" s="1">
        <f>ROUND(VLOOKUP($P6,[1]age!$A$2:$M$457,2,FALSE),1)</f>
        <v>35.4</v>
      </c>
      <c r="S6" s="1">
        <f>ROUND(VLOOKUP($P6,[1]age!$A$2:$M$457,3,FALSE),1)</f>
        <v>6.5</v>
      </c>
      <c r="T6" s="1">
        <f>ROUND(VLOOKUP($P6,[1]age!$A$2:$M$457,4,FALSE),1)</f>
        <v>22.4</v>
      </c>
      <c r="U6" s="1">
        <f>ROUND(VLOOKUP($P6,[1]age!$A$2:$M$457,5,FALSE),1)</f>
        <v>24.8</v>
      </c>
      <c r="V6" s="1">
        <f>ROUND(VLOOKUP($P6,[1]age!$A$2:$M$457,6,FALSE),1)</f>
        <v>44.4</v>
      </c>
      <c r="W6" s="1">
        <f>ROUND(VLOOKUP($P6,[1]age!$A$2:$M$457,7,FALSE),1)</f>
        <v>48.5</v>
      </c>
      <c r="X6" s="1">
        <f>ROUND(VLOOKUP($P6,[1]age!$A$2:$M$457,8,FALSE),1)</f>
        <v>139.80000000000001</v>
      </c>
      <c r="Y6" s="1">
        <f>ROUND(VLOOKUP($P6,[1]age!$A$2:$M$457,9,FALSE),1)</f>
        <v>6.6</v>
      </c>
      <c r="Z6" s="1">
        <f>ROUND(VLOOKUP($P6,[1]age!$A$2:$M$457,10,FALSE),1)</f>
        <v>126.7</v>
      </c>
      <c r="AA6" s="1">
        <f>ROUND(VLOOKUP($P6,[1]age!$A$2:$M$457,11,FALSE),1)</f>
        <v>130</v>
      </c>
      <c r="AB6" s="1">
        <f>ROUND(VLOOKUP($P6,[1]age!$A$2:$M$457,12,FALSE),1)</f>
        <v>149.69999999999999</v>
      </c>
      <c r="AC6" s="1">
        <f>ROUND(VLOOKUP($P6,[1]age!$A$2:$M$457,13,FALSE),1)</f>
        <v>153</v>
      </c>
      <c r="AD6" s="1">
        <f>ROUND(VLOOKUP($Q6,[1]ht!$A$2:$H$253,2,FALSE),1)</f>
        <v>25.8</v>
      </c>
      <c r="AE6" s="1">
        <f>ROUND(VLOOKUP($Q6,[1]ht!$A$2:$H$253,3,FALSE),1)</f>
        <v>3</v>
      </c>
      <c r="AF6" s="1">
        <f>ROUND(VLOOKUP($Q6,[1]ht!$A$2:$H$253,4,FALSE),1)</f>
        <v>19.8</v>
      </c>
      <c r="AG6" s="1">
        <f>ROUND(VLOOKUP($Q6,[1]ht!$A$2:$H$253,5,FALSE),1)</f>
        <v>20.8</v>
      </c>
      <c r="AH6" s="1">
        <f>ROUND(VLOOKUP($Q6,[1]ht!$A$2:$H$253,6,FALSE),1)</f>
        <v>29.8</v>
      </c>
      <c r="AI6" s="1">
        <f>ROUND(VLOOKUP($Q6,[1]ht!$A$2:$H$253,7,FALSE),1)</f>
        <v>31.8</v>
      </c>
      <c r="AJ6" s="1">
        <f>ROUND(VLOOKUP($Q6,[1]ht!$A$2:$H$253,8,FALSE),1)</f>
        <v>35.700000000000003</v>
      </c>
      <c r="AK6" s="25">
        <v>6</v>
      </c>
      <c r="AL6" s="25">
        <v>6</v>
      </c>
      <c r="AM6" s="34">
        <f>AL6+AK6</f>
        <v>12</v>
      </c>
      <c r="AN6" s="25">
        <v>1</v>
      </c>
      <c r="AO6" s="25">
        <v>1</v>
      </c>
      <c r="AP6" s="34">
        <f>AO6+AN6</f>
        <v>2</v>
      </c>
      <c r="AQ6" s="25">
        <v>0</v>
      </c>
      <c r="AR6" s="25">
        <v>0</v>
      </c>
      <c r="AS6" s="34">
        <f>AQ6+AR6</f>
        <v>0</v>
      </c>
      <c r="AT6" s="25">
        <v>5</v>
      </c>
      <c r="AU6" s="25">
        <v>5</v>
      </c>
      <c r="AV6" s="34">
        <f>AT6+AU6</f>
        <v>10</v>
      </c>
      <c r="AW6" s="25">
        <v>0</v>
      </c>
      <c r="AX6" s="25">
        <v>0</v>
      </c>
      <c r="AY6" s="34">
        <f>AX6+AW6</f>
        <v>0</v>
      </c>
      <c r="AZ6" s="25">
        <v>0</v>
      </c>
      <c r="BA6" s="25">
        <v>0</v>
      </c>
      <c r="BB6" s="34">
        <f>BA6+AZ6</f>
        <v>0</v>
      </c>
      <c r="BC6" s="25">
        <f>AN6+AQ6</f>
        <v>1</v>
      </c>
      <c r="BD6" s="25">
        <f>AO6+AR6</f>
        <v>1</v>
      </c>
      <c r="BE6" s="25">
        <f>AS6+AP6</f>
        <v>2</v>
      </c>
    </row>
    <row r="7" spans="1:57" ht="23.25">
      <c r="A7" s="5">
        <v>2</v>
      </c>
      <c r="B7" s="42" t="s">
        <v>73</v>
      </c>
      <c r="C7" s="51" t="s">
        <v>178</v>
      </c>
      <c r="D7" s="7" t="s">
        <v>85</v>
      </c>
      <c r="E7" s="8" t="s">
        <v>26</v>
      </c>
      <c r="F7" s="9">
        <v>2</v>
      </c>
      <c r="G7" s="30">
        <f>DATEDIF(D7,E7,"Y")</f>
        <v>9</v>
      </c>
      <c r="H7" s="30">
        <f>DATEDIF(D7,E7,"YM")</f>
        <v>3</v>
      </c>
      <c r="I7" s="43">
        <v>25</v>
      </c>
      <c r="J7" s="43">
        <v>125</v>
      </c>
      <c r="K7" s="24" t="str">
        <f t="shared" si="0"/>
        <v>น้ำหนักตามเกณฑ์</v>
      </c>
      <c r="L7" s="24" t="str">
        <f t="shared" si="1"/>
        <v>ส่วนสูงตามเกณฑ์</v>
      </c>
      <c r="M7" s="24" t="str">
        <f t="shared" si="2"/>
        <v>สมส่วน</v>
      </c>
      <c r="N7" s="10" t="str">
        <f>[1]Profile!$B$2</f>
        <v>700101-1</v>
      </c>
      <c r="O7" s="11" t="e">
        <f>#REF!</f>
        <v>#REF!</v>
      </c>
      <c r="P7" s="1" t="str">
        <f t="shared" si="3"/>
        <v>2111</v>
      </c>
      <c r="Q7" s="1" t="str">
        <f t="shared" si="4"/>
        <v>2125</v>
      </c>
      <c r="R7" s="1">
        <f>ROUND(VLOOKUP($P7,[1]age!$A$2:$M$457,2,FALSE),1)</f>
        <v>31.1</v>
      </c>
      <c r="S7" s="1">
        <f>ROUND(VLOOKUP($P7,[1]age!$A$2:$M$457,3,FALSE),1)</f>
        <v>5.7</v>
      </c>
      <c r="T7" s="1">
        <f>ROUND(VLOOKUP($P7,[1]age!$A$2:$M$457,4,FALSE),1)</f>
        <v>19.7</v>
      </c>
      <c r="U7" s="1">
        <f>ROUND(VLOOKUP($P7,[1]age!$A$2:$M$457,5,FALSE),1)</f>
        <v>21.6</v>
      </c>
      <c r="V7" s="1">
        <f>ROUND(VLOOKUP($P7,[1]age!$A$2:$M$457,6,FALSE),1)</f>
        <v>38.6</v>
      </c>
      <c r="W7" s="1">
        <f>ROUND(VLOOKUP($P7,[1]age!$A$2:$M$457,7,FALSE),1)</f>
        <v>42.4</v>
      </c>
      <c r="X7" s="1">
        <f>ROUND(VLOOKUP($P7,[1]age!$A$2:$M$457,8,FALSE),1)</f>
        <v>132.1</v>
      </c>
      <c r="Y7" s="1">
        <f>ROUND(VLOOKUP($P7,[1]age!$A$2:$M$457,9,FALSE),1)</f>
        <v>5.9</v>
      </c>
      <c r="Z7" s="1">
        <f>ROUND(VLOOKUP($P7,[1]age!$A$2:$M$457,10,FALSE),1)</f>
        <v>120.3</v>
      </c>
      <c r="AA7" s="1">
        <f>ROUND(VLOOKUP($P7,[1]age!$A$2:$M$457,11,FALSE),1)</f>
        <v>123.1</v>
      </c>
      <c r="AB7" s="1">
        <f>ROUND(VLOOKUP($P7,[1]age!$A$2:$M$457,12,FALSE),1)</f>
        <v>140.80000000000001</v>
      </c>
      <c r="AC7" s="1">
        <f>ROUND(VLOOKUP($P7,[1]age!$A$2:$M$457,13,FALSE),1)</f>
        <v>143.9</v>
      </c>
      <c r="AD7" s="1">
        <f>ROUND(VLOOKUP($Q7,[1]ht!$A$2:$H$253,2,FALSE),1)</f>
        <v>25.8</v>
      </c>
      <c r="AE7" s="1">
        <f>ROUND(VLOOKUP($Q7,[1]ht!$A$2:$H$253,3,FALSE),1)</f>
        <v>3</v>
      </c>
      <c r="AF7" s="1">
        <f>ROUND(VLOOKUP($Q7,[1]ht!$A$2:$H$253,4,FALSE),1)</f>
        <v>19.8</v>
      </c>
      <c r="AG7" s="1">
        <f>ROUND(VLOOKUP($Q7,[1]ht!$A$2:$H$253,5,FALSE),1)</f>
        <v>20.8</v>
      </c>
      <c r="AH7" s="1">
        <f>ROUND(VLOOKUP($Q7,[1]ht!$A$2:$H$253,6,FALSE),1)</f>
        <v>29.8</v>
      </c>
      <c r="AI7" s="1">
        <f>ROUND(VLOOKUP($Q7,[1]ht!$A$2:$H$253,7,FALSE),1)</f>
        <v>31.8</v>
      </c>
      <c r="AJ7" s="1">
        <f>ROUND(VLOOKUP($Q7,[1]ht!$A$2:$H$253,8,FALSE),1)</f>
        <v>35.700000000000003</v>
      </c>
      <c r="AK7" s="212" t="s">
        <v>40</v>
      </c>
      <c r="AL7" s="212"/>
      <c r="AM7" s="212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/>
      <c r="BC7"/>
      <c r="BD7"/>
      <c r="BE7"/>
    </row>
    <row r="8" spans="1:57" ht="23.25">
      <c r="A8" s="5">
        <v>3</v>
      </c>
      <c r="B8" s="41" t="s">
        <v>74</v>
      </c>
      <c r="C8" s="51" t="s">
        <v>179</v>
      </c>
      <c r="D8" s="7" t="s">
        <v>86</v>
      </c>
      <c r="E8" s="8" t="s">
        <v>26</v>
      </c>
      <c r="F8" s="9">
        <v>1</v>
      </c>
      <c r="G8" s="30">
        <f t="shared" ref="G8:G32" si="5">DATEDIF(D8,E8,"Y")</f>
        <v>9</v>
      </c>
      <c r="H8" s="30">
        <f t="shared" ref="H8:H32" si="6">DATEDIF(D8,E8,"YM")</f>
        <v>3</v>
      </c>
      <c r="I8" s="43">
        <v>23</v>
      </c>
      <c r="J8" s="43">
        <v>125.5</v>
      </c>
      <c r="K8" s="24" t="str">
        <f t="shared" si="0"/>
        <v>น้ำหนักตามเกณฑ์</v>
      </c>
      <c r="L8" s="24" t="str">
        <f t="shared" si="1"/>
        <v>ส่วนสูงตามเกณฑ์</v>
      </c>
      <c r="M8" s="24" t="str">
        <f t="shared" si="2"/>
        <v>สมส่วน</v>
      </c>
      <c r="N8" s="10" t="str">
        <f>[1]Profile!$B$2</f>
        <v>700101-1</v>
      </c>
      <c r="O8" s="11" t="e">
        <f>#REF!</f>
        <v>#REF!</v>
      </c>
      <c r="P8" s="1" t="str">
        <f t="shared" si="3"/>
        <v>1111</v>
      </c>
      <c r="Q8" s="1" t="str">
        <f t="shared" si="4"/>
        <v>1126</v>
      </c>
      <c r="R8" s="1">
        <f>ROUND(VLOOKUP($P8,[1]age!$A$2:$M$457,2,FALSE),1)</f>
        <v>30.6</v>
      </c>
      <c r="S8" s="1">
        <f>ROUND(VLOOKUP($P8,[1]age!$A$2:$M$457,3,FALSE),1)</f>
        <v>5.2</v>
      </c>
      <c r="T8" s="1">
        <f>ROUND(VLOOKUP($P8,[1]age!$A$2:$M$457,4,FALSE),1)</f>
        <v>20.2</v>
      </c>
      <c r="U8" s="1">
        <f>ROUND(VLOOKUP($P8,[1]age!$A$2:$M$457,5,FALSE),1)</f>
        <v>22</v>
      </c>
      <c r="V8" s="1">
        <f>ROUND(VLOOKUP($P8,[1]age!$A$2:$M$457,6,FALSE),1)</f>
        <v>37.6</v>
      </c>
      <c r="W8" s="1">
        <f>ROUND(VLOOKUP($P8,[1]age!$A$2:$M$457,7,FALSE),1)</f>
        <v>41</v>
      </c>
      <c r="X8" s="1">
        <f>ROUND(VLOOKUP($P8,[1]age!$A$2:$M$457,8,FALSE),1)</f>
        <v>131.1</v>
      </c>
      <c r="Y8" s="1">
        <f>ROUND(VLOOKUP($P8,[1]age!$A$2:$M$457,9,FALSE),1)</f>
        <v>5.5</v>
      </c>
      <c r="Z8" s="1">
        <f>ROUND(VLOOKUP($P8,[1]age!$A$2:$M$457,10,FALSE),1)</f>
        <v>120.1</v>
      </c>
      <c r="AA8" s="1">
        <f>ROUND(VLOOKUP($P8,[1]age!$A$2:$M$457,11,FALSE),1)</f>
        <v>123</v>
      </c>
      <c r="AB8" s="1">
        <f>ROUND(VLOOKUP($P8,[1]age!$A$2:$M$457,12,FALSE),1)</f>
        <v>139.6</v>
      </c>
      <c r="AC8" s="1">
        <f>ROUND(VLOOKUP($P8,[1]age!$A$2:$M$457,13,FALSE),1)</f>
        <v>142.19999999999999</v>
      </c>
      <c r="AD8" s="1">
        <f>ROUND(VLOOKUP($Q8,[1]ht!$A$2:$H$253,2,FALSE),1)</f>
        <v>26.3</v>
      </c>
      <c r="AE8" s="1">
        <f>ROUND(VLOOKUP($Q8,[1]ht!$A$2:$H$253,3,FALSE),1)</f>
        <v>2.7</v>
      </c>
      <c r="AF8" s="1">
        <f>ROUND(VLOOKUP($Q8,[1]ht!$A$2:$H$253,4,FALSE),1)</f>
        <v>20.8</v>
      </c>
      <c r="AG8" s="1">
        <f>ROUND(VLOOKUP($Q8,[1]ht!$A$2:$H$253,5,FALSE),1)</f>
        <v>21.7</v>
      </c>
      <c r="AH8" s="1">
        <f>ROUND(VLOOKUP($Q8,[1]ht!$A$2:$H$253,6,FALSE),1)</f>
        <v>29.9</v>
      </c>
      <c r="AI8" s="1">
        <f>ROUND(VLOOKUP($Q8,[1]ht!$A$2:$H$253,7,FALSE),1)</f>
        <v>31.7</v>
      </c>
      <c r="AJ8" s="1">
        <f>ROUND(VLOOKUP($Q8,[1]ht!$A$2:$H$253,8,FALSE),1)</f>
        <v>35.299999999999997</v>
      </c>
      <c r="AK8" s="215" t="s">
        <v>41</v>
      </c>
      <c r="AL8" s="215"/>
      <c r="AM8" s="215"/>
      <c r="AN8" s="215" t="s">
        <v>42</v>
      </c>
      <c r="AO8" s="215"/>
      <c r="AP8" s="215"/>
      <c r="AQ8" s="215" t="s">
        <v>43</v>
      </c>
      <c r="AR8" s="215"/>
      <c r="AS8" s="215"/>
      <c r="AT8" s="215" t="s">
        <v>44</v>
      </c>
      <c r="AU8" s="215"/>
      <c r="AV8" s="215"/>
      <c r="AW8" s="216" t="s">
        <v>45</v>
      </c>
      <c r="AX8" s="217"/>
      <c r="AY8" s="218"/>
      <c r="AZ8" s="214" t="s">
        <v>46</v>
      </c>
      <c r="BA8" s="214"/>
      <c r="BB8" s="214"/>
      <c r="BC8"/>
      <c r="BD8"/>
      <c r="BE8"/>
    </row>
    <row r="9" spans="1:57" ht="23.25">
      <c r="A9" s="5">
        <v>4</v>
      </c>
      <c r="B9" s="41" t="s">
        <v>83</v>
      </c>
      <c r="C9" s="51" t="s">
        <v>180</v>
      </c>
      <c r="D9" s="7" t="s">
        <v>87</v>
      </c>
      <c r="E9" s="8" t="s">
        <v>26</v>
      </c>
      <c r="F9" s="9">
        <v>1</v>
      </c>
      <c r="G9" s="30">
        <f t="shared" si="5"/>
        <v>9</v>
      </c>
      <c r="H9" s="30">
        <f t="shared" si="6"/>
        <v>7</v>
      </c>
      <c r="I9" s="43">
        <v>19</v>
      </c>
      <c r="J9" s="43">
        <v>121.5</v>
      </c>
      <c r="K9" s="24" t="str">
        <f t="shared" si="0"/>
        <v>น้ำหนักน้อยกว่าเกณฑ์</v>
      </c>
      <c r="L9" s="24" t="str">
        <f t="shared" si="1"/>
        <v>ค่อนข้างเตี้ย</v>
      </c>
      <c r="M9" s="24" t="str">
        <f t="shared" si="2"/>
        <v>ผอม</v>
      </c>
      <c r="N9" s="10" t="str">
        <f>[1]Profile!$B$2</f>
        <v>700101-1</v>
      </c>
      <c r="O9" s="11" t="e">
        <f>#REF!</f>
        <v>#REF!</v>
      </c>
      <c r="P9" s="1" t="str">
        <f t="shared" si="3"/>
        <v>1115</v>
      </c>
      <c r="Q9" s="1" t="str">
        <f t="shared" si="4"/>
        <v>1122</v>
      </c>
      <c r="R9" s="1">
        <f>ROUND(VLOOKUP($P9,[1]age!$A$2:$M$457,2,FALSE),1)</f>
        <v>31.6</v>
      </c>
      <c r="S9" s="1">
        <f>ROUND(VLOOKUP($P9,[1]age!$A$2:$M$457,3,FALSE),1)</f>
        <v>5.5</v>
      </c>
      <c r="T9" s="1">
        <f>ROUND(VLOOKUP($P9,[1]age!$A$2:$M$457,4,FALSE),1)</f>
        <v>20.7</v>
      </c>
      <c r="U9" s="1">
        <f>ROUND(VLOOKUP($P9,[1]age!$A$2:$M$457,5,FALSE),1)</f>
        <v>22.7</v>
      </c>
      <c r="V9" s="1">
        <f>ROUND(VLOOKUP($P9,[1]age!$A$2:$M$457,6,FALSE),1)</f>
        <v>39.1</v>
      </c>
      <c r="W9" s="1">
        <f>ROUND(VLOOKUP($P9,[1]age!$A$2:$M$457,7,FALSE),1)</f>
        <v>42.6</v>
      </c>
      <c r="X9" s="1">
        <f>ROUND(VLOOKUP($P9,[1]age!$A$2:$M$457,8,FALSE),1)</f>
        <v>132.80000000000001</v>
      </c>
      <c r="Y9" s="1">
        <f>ROUND(VLOOKUP($P9,[1]age!$A$2:$M$457,9,FALSE),1)</f>
        <v>5.6</v>
      </c>
      <c r="Z9" s="1">
        <f>ROUND(VLOOKUP($P9,[1]age!$A$2:$M$457,10,FALSE),1)</f>
        <v>121.5</v>
      </c>
      <c r="AA9" s="1">
        <f>ROUND(VLOOKUP($P9,[1]age!$A$2:$M$457,11,FALSE),1)</f>
        <v>124.4</v>
      </c>
      <c r="AB9" s="1">
        <f>ROUND(VLOOKUP($P9,[1]age!$A$2:$M$457,12,FALSE),1)</f>
        <v>141.30000000000001</v>
      </c>
      <c r="AC9" s="1">
        <f>ROUND(VLOOKUP($P9,[1]age!$A$2:$M$457,13,FALSE),1)</f>
        <v>144</v>
      </c>
      <c r="AD9" s="1">
        <f>ROUND(VLOOKUP($Q9,[1]ht!$A$2:$H$253,2,FALSE),1)</f>
        <v>24.3</v>
      </c>
      <c r="AE9" s="1">
        <f>ROUND(VLOOKUP($Q9,[1]ht!$A$2:$H$253,3,FALSE),1)</f>
        <v>2.4</v>
      </c>
      <c r="AF9" s="1">
        <f>ROUND(VLOOKUP($Q9,[1]ht!$A$2:$H$253,4,FALSE),1)</f>
        <v>19.399999999999999</v>
      </c>
      <c r="AG9" s="1">
        <f>ROUND(VLOOKUP($Q9,[1]ht!$A$2:$H$253,5,FALSE),1)</f>
        <v>20.2</v>
      </c>
      <c r="AH9" s="1">
        <f>ROUND(VLOOKUP($Q9,[1]ht!$A$2:$H$253,6,FALSE),1)</f>
        <v>27.5</v>
      </c>
      <c r="AI9" s="1">
        <f>ROUND(VLOOKUP($Q9,[1]ht!$A$2:$H$253,7,FALSE),1)</f>
        <v>29.1</v>
      </c>
      <c r="AJ9" s="1">
        <f>ROUND(VLOOKUP($Q9,[1]ht!$A$2:$H$253,8,FALSE),1)</f>
        <v>32.299999999999997</v>
      </c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9"/>
      <c r="AX9" s="220"/>
      <c r="AY9" s="221"/>
      <c r="AZ9" s="214" t="s">
        <v>47</v>
      </c>
      <c r="BA9" s="214"/>
      <c r="BB9" s="214"/>
      <c r="BC9"/>
      <c r="BD9"/>
      <c r="BE9"/>
    </row>
    <row r="10" spans="1:57" ht="23.25">
      <c r="A10" s="5">
        <v>5</v>
      </c>
      <c r="B10" s="41" t="s">
        <v>82</v>
      </c>
      <c r="C10" s="51" t="s">
        <v>181</v>
      </c>
      <c r="D10" s="7" t="s">
        <v>88</v>
      </c>
      <c r="E10" s="8" t="s">
        <v>26</v>
      </c>
      <c r="F10" s="9">
        <v>2</v>
      </c>
      <c r="G10" s="30">
        <f t="shared" si="5"/>
        <v>9</v>
      </c>
      <c r="H10" s="30">
        <f t="shared" si="6"/>
        <v>4</v>
      </c>
      <c r="I10" s="43">
        <v>22</v>
      </c>
      <c r="J10" s="43">
        <v>121</v>
      </c>
      <c r="K10" s="24" t="str">
        <f t="shared" si="0"/>
        <v>น้ำหนักตามเกณฑ์</v>
      </c>
      <c r="L10" s="24" t="str">
        <f t="shared" si="1"/>
        <v>ค่อนข้างเตี้ย</v>
      </c>
      <c r="M10" s="24" t="str">
        <f t="shared" si="2"/>
        <v>สมส่วน</v>
      </c>
      <c r="N10" s="10" t="str">
        <f>[1]Profile!$B$2</f>
        <v>700101-1</v>
      </c>
      <c r="O10" s="11" t="e">
        <f>#REF!</f>
        <v>#REF!</v>
      </c>
      <c r="P10" s="1" t="str">
        <f t="shared" si="3"/>
        <v>2112</v>
      </c>
      <c r="Q10" s="1" t="str">
        <f t="shared" si="4"/>
        <v>2121</v>
      </c>
      <c r="R10" s="1">
        <f>ROUND(VLOOKUP($P10,[1]age!$A$2:$M$457,2,FALSE),1)</f>
        <v>31.3</v>
      </c>
      <c r="S10" s="1">
        <f>ROUND(VLOOKUP($P10,[1]age!$A$2:$M$457,3,FALSE),1)</f>
        <v>5.7</v>
      </c>
      <c r="T10" s="1">
        <f>ROUND(VLOOKUP($P10,[1]age!$A$2:$M$457,4,FALSE),1)</f>
        <v>19.899999999999999</v>
      </c>
      <c r="U10" s="1">
        <f>ROUND(VLOOKUP($P10,[1]age!$A$2:$M$457,5,FALSE),1)</f>
        <v>21.8</v>
      </c>
      <c r="V10" s="1">
        <f>ROUND(VLOOKUP($P10,[1]age!$A$2:$M$457,6,FALSE),1)</f>
        <v>39</v>
      </c>
      <c r="W10" s="1">
        <f>ROUND(VLOOKUP($P10,[1]age!$A$2:$M$457,7,FALSE),1)</f>
        <v>42.8</v>
      </c>
      <c r="X10" s="1">
        <f>ROUND(VLOOKUP($P10,[1]age!$A$2:$M$457,8,FALSE),1)</f>
        <v>132.6</v>
      </c>
      <c r="Y10" s="1">
        <f>ROUND(VLOOKUP($P10,[1]age!$A$2:$M$457,9,FALSE),1)</f>
        <v>6</v>
      </c>
      <c r="Z10" s="1">
        <f>ROUND(VLOOKUP($P10,[1]age!$A$2:$M$457,10,FALSE),1)</f>
        <v>120.7</v>
      </c>
      <c r="AA10" s="1">
        <f>ROUND(VLOOKUP($P10,[1]age!$A$2:$M$457,11,FALSE),1)</f>
        <v>123.5</v>
      </c>
      <c r="AB10" s="1">
        <f>ROUND(VLOOKUP($P10,[1]age!$A$2:$M$457,12,FALSE),1)</f>
        <v>141.4</v>
      </c>
      <c r="AC10" s="1">
        <f>ROUND(VLOOKUP($P10,[1]age!$A$2:$M$457,13,FALSE),1)</f>
        <v>144.5</v>
      </c>
      <c r="AD10" s="1">
        <f>ROUND(VLOOKUP($Q10,[1]ht!$A$2:$H$253,2,FALSE),1)</f>
        <v>23.6</v>
      </c>
      <c r="AE10" s="1">
        <f>ROUND(VLOOKUP($Q10,[1]ht!$A$2:$H$253,3,FALSE),1)</f>
        <v>2.6</v>
      </c>
      <c r="AF10" s="1">
        <f>ROUND(VLOOKUP($Q10,[1]ht!$A$2:$H$253,4,FALSE),1)</f>
        <v>18.5</v>
      </c>
      <c r="AG10" s="1">
        <f>ROUND(VLOOKUP($Q10,[1]ht!$A$2:$H$253,5,FALSE),1)</f>
        <v>19.399999999999999</v>
      </c>
      <c r="AH10" s="1">
        <f>ROUND(VLOOKUP($Q10,[1]ht!$A$2:$H$253,6,FALSE),1)</f>
        <v>27.1</v>
      </c>
      <c r="AI10" s="1">
        <f>ROUND(VLOOKUP($Q10,[1]ht!$A$2:$H$253,7,FALSE),1)</f>
        <v>28.7</v>
      </c>
      <c r="AJ10" s="1">
        <f>ROUND(VLOOKUP($Q10,[1]ht!$A$2:$H$253,8,FALSE),1)</f>
        <v>31.9</v>
      </c>
      <c r="AK10" s="16" t="s">
        <v>37</v>
      </c>
      <c r="AL10" s="16" t="s">
        <v>38</v>
      </c>
      <c r="AM10" s="14" t="s">
        <v>39</v>
      </c>
      <c r="AN10" s="16" t="s">
        <v>37</v>
      </c>
      <c r="AO10" s="16" t="s">
        <v>38</v>
      </c>
      <c r="AP10" s="14" t="s">
        <v>39</v>
      </c>
      <c r="AQ10" s="16" t="s">
        <v>37</v>
      </c>
      <c r="AR10" s="16" t="s">
        <v>38</v>
      </c>
      <c r="AS10" s="14" t="s">
        <v>39</v>
      </c>
      <c r="AT10" s="16" t="s">
        <v>37</v>
      </c>
      <c r="AU10" s="16" t="s">
        <v>38</v>
      </c>
      <c r="AV10" s="14" t="s">
        <v>39</v>
      </c>
      <c r="AW10" s="16" t="s">
        <v>37</v>
      </c>
      <c r="AX10" s="16" t="s">
        <v>38</v>
      </c>
      <c r="AY10" s="14" t="s">
        <v>39</v>
      </c>
      <c r="AZ10" s="36" t="s">
        <v>37</v>
      </c>
      <c r="BA10" s="36" t="s">
        <v>38</v>
      </c>
      <c r="BB10" s="36" t="s">
        <v>39</v>
      </c>
      <c r="BC10"/>
      <c r="BD10"/>
      <c r="BE10"/>
    </row>
    <row r="11" spans="1:57" ht="23.25">
      <c r="A11" s="5">
        <v>6</v>
      </c>
      <c r="B11" s="42" t="s">
        <v>81</v>
      </c>
      <c r="C11" s="51" t="s">
        <v>182</v>
      </c>
      <c r="D11" s="7" t="s">
        <v>89</v>
      </c>
      <c r="E11" s="8" t="s">
        <v>26</v>
      </c>
      <c r="F11" s="9">
        <v>1</v>
      </c>
      <c r="G11" s="30">
        <f t="shared" si="5"/>
        <v>9</v>
      </c>
      <c r="H11" s="30">
        <f t="shared" si="6"/>
        <v>9</v>
      </c>
      <c r="I11" s="43">
        <v>27</v>
      </c>
      <c r="J11" s="43">
        <v>134</v>
      </c>
      <c r="K11" s="24" t="str">
        <f t="shared" si="0"/>
        <v>น้ำหนักตามเกณฑ์</v>
      </c>
      <c r="L11" s="24" t="str">
        <f t="shared" si="1"/>
        <v>ส่วนสูงตามเกณฑ์</v>
      </c>
      <c r="M11" s="24" t="str">
        <f t="shared" si="2"/>
        <v>สมส่วน</v>
      </c>
      <c r="N11" s="10" t="str">
        <f>[1]Profile!$B$2</f>
        <v>700101-1</v>
      </c>
      <c r="O11" s="11" t="e">
        <f>#REF!</f>
        <v>#REF!</v>
      </c>
      <c r="P11" s="1" t="str">
        <f t="shared" si="3"/>
        <v>1117</v>
      </c>
      <c r="Q11" s="1" t="str">
        <f t="shared" si="4"/>
        <v>1134</v>
      </c>
      <c r="R11" s="1">
        <f>ROUND(VLOOKUP($P11,[1]age!$A$2:$M$457,2,FALSE),1)</f>
        <v>32.200000000000003</v>
      </c>
      <c r="S11" s="1">
        <f>ROUND(VLOOKUP($P11,[1]age!$A$2:$M$457,3,FALSE),1)</f>
        <v>5.6</v>
      </c>
      <c r="T11" s="1">
        <f>ROUND(VLOOKUP($P11,[1]age!$A$2:$M$457,4,FALSE),1)</f>
        <v>21</v>
      </c>
      <c r="U11" s="1">
        <f>ROUND(VLOOKUP($P11,[1]age!$A$2:$M$457,5,FALSE),1)</f>
        <v>23</v>
      </c>
      <c r="V11" s="1">
        <f>ROUND(VLOOKUP($P11,[1]age!$A$2:$M$457,6,FALSE),1)</f>
        <v>39.799999999999997</v>
      </c>
      <c r="W11" s="1">
        <f>ROUND(VLOOKUP($P11,[1]age!$A$2:$M$457,7,FALSE),1)</f>
        <v>43.4</v>
      </c>
      <c r="X11" s="1">
        <f>ROUND(VLOOKUP($P11,[1]age!$A$2:$M$457,8,FALSE),1)</f>
        <v>133.5</v>
      </c>
      <c r="Y11" s="1">
        <f>ROUND(VLOOKUP($P11,[1]age!$A$2:$M$457,9,FALSE),1)</f>
        <v>5.7</v>
      </c>
      <c r="Z11" s="1">
        <f>ROUND(VLOOKUP($P11,[1]age!$A$2:$M$457,10,FALSE),1)</f>
        <v>122.2</v>
      </c>
      <c r="AA11" s="1">
        <f>ROUND(VLOOKUP($P11,[1]age!$A$2:$M$457,11,FALSE),1)</f>
        <v>125.1</v>
      </c>
      <c r="AB11" s="1">
        <f>ROUND(VLOOKUP($P11,[1]age!$A$2:$M$457,12,FALSE),1)</f>
        <v>142.1</v>
      </c>
      <c r="AC11" s="1">
        <f>ROUND(VLOOKUP($P11,[1]age!$A$2:$M$457,13,FALSE),1)</f>
        <v>144.80000000000001</v>
      </c>
      <c r="AD11" s="1">
        <f>ROUND(VLOOKUP($Q11,[1]ht!$A$2:$H$253,2,FALSE),1)</f>
        <v>31.3</v>
      </c>
      <c r="AE11" s="1">
        <f>ROUND(VLOOKUP($Q11,[1]ht!$A$2:$H$253,3,FALSE),1)</f>
        <v>3.7</v>
      </c>
      <c r="AF11" s="1">
        <f>ROUND(VLOOKUP($Q11,[1]ht!$A$2:$H$253,4,FALSE),1)</f>
        <v>23.9</v>
      </c>
      <c r="AG11" s="1">
        <f>ROUND(VLOOKUP($Q11,[1]ht!$A$2:$H$253,5,FALSE),1)</f>
        <v>25.2</v>
      </c>
      <c r="AH11" s="1">
        <f>ROUND(VLOOKUP($Q11,[1]ht!$A$2:$H$253,6,FALSE),1)</f>
        <v>36.200000000000003</v>
      </c>
      <c r="AI11" s="1">
        <f>ROUND(VLOOKUP($Q11,[1]ht!$A$2:$H$253,7,FALSE),1)</f>
        <v>38.700000000000003</v>
      </c>
      <c r="AJ11" s="1">
        <f>ROUND(VLOOKUP($Q11,[1]ht!$A$2:$H$253,8,FALSE),1)</f>
        <v>43.6</v>
      </c>
      <c r="AK11" s="33">
        <v>0</v>
      </c>
      <c r="AL11" s="33">
        <v>1</v>
      </c>
      <c r="AM11" s="35">
        <f>AL11+AK11</f>
        <v>1</v>
      </c>
      <c r="AN11" s="33">
        <v>1</v>
      </c>
      <c r="AO11" s="33">
        <v>1</v>
      </c>
      <c r="AP11" s="35">
        <f>AO11+AN11</f>
        <v>2</v>
      </c>
      <c r="AQ11" s="33">
        <v>5</v>
      </c>
      <c r="AR11" s="33">
        <v>4</v>
      </c>
      <c r="AS11" s="35">
        <f>AR11+AQ11</f>
        <v>9</v>
      </c>
      <c r="AT11" s="33">
        <v>0</v>
      </c>
      <c r="AU11" s="33">
        <v>0</v>
      </c>
      <c r="AV11" s="35">
        <f>AU11+AT11</f>
        <v>0</v>
      </c>
      <c r="AW11" s="33">
        <v>0</v>
      </c>
      <c r="AX11" s="33">
        <v>0</v>
      </c>
      <c r="AY11" s="35">
        <f>AX11+AW11</f>
        <v>0</v>
      </c>
      <c r="AZ11" s="33">
        <f>AK11+AN11</f>
        <v>1</v>
      </c>
      <c r="BA11" s="33">
        <f>AL11+AO11</f>
        <v>2</v>
      </c>
      <c r="BB11" s="33">
        <f>AM11+AP11</f>
        <v>3</v>
      </c>
      <c r="BC11"/>
      <c r="BD11"/>
      <c r="BE11"/>
    </row>
    <row r="12" spans="1:57" ht="23.25" customHeight="1">
      <c r="A12" s="5">
        <v>7</v>
      </c>
      <c r="B12" s="41" t="s">
        <v>80</v>
      </c>
      <c r="C12" s="52">
        <v>1959901033721</v>
      </c>
      <c r="D12" s="7" t="s">
        <v>90</v>
      </c>
      <c r="E12" s="8" t="s">
        <v>26</v>
      </c>
      <c r="F12" s="9">
        <v>1</v>
      </c>
      <c r="G12" s="30">
        <f t="shared" si="5"/>
        <v>9</v>
      </c>
      <c r="H12" s="30">
        <f t="shared" si="6"/>
        <v>2</v>
      </c>
      <c r="I12" s="43">
        <v>25</v>
      </c>
      <c r="J12" s="43">
        <v>127</v>
      </c>
      <c r="K12" s="24" t="str">
        <f t="shared" si="0"/>
        <v>น้ำหนักตามเกณฑ์</v>
      </c>
      <c r="L12" s="24" t="str">
        <f t="shared" si="1"/>
        <v>ส่วนสูงตามเกณฑ์</v>
      </c>
      <c r="M12" s="24" t="str">
        <f t="shared" si="2"/>
        <v>สมส่วน</v>
      </c>
      <c r="N12" s="10" t="str">
        <f>[1]Profile!$B$2</f>
        <v>700101-1</v>
      </c>
      <c r="O12" s="11" t="e">
        <f>#REF!</f>
        <v>#REF!</v>
      </c>
      <c r="P12" s="1" t="str">
        <f t="shared" si="3"/>
        <v>1110</v>
      </c>
      <c r="Q12" s="1" t="str">
        <f t="shared" si="4"/>
        <v>1127</v>
      </c>
      <c r="R12" s="1">
        <f>ROUND(VLOOKUP($P12,[1]age!$A$2:$M$457,2,FALSE),1)</f>
        <v>30.4</v>
      </c>
      <c r="S12" s="1">
        <f>ROUND(VLOOKUP($P12,[1]age!$A$2:$M$457,3,FALSE),1)</f>
        <v>5.2</v>
      </c>
      <c r="T12" s="1">
        <f>ROUND(VLOOKUP($P12,[1]age!$A$2:$M$457,4,FALSE),1)</f>
        <v>20</v>
      </c>
      <c r="U12" s="1">
        <f>ROUND(VLOOKUP($P12,[1]age!$A$2:$M$457,5,FALSE),1)</f>
        <v>21.8</v>
      </c>
      <c r="V12" s="1">
        <f>ROUND(VLOOKUP($P12,[1]age!$A$2:$M$457,6,FALSE),1)</f>
        <v>37.299999999999997</v>
      </c>
      <c r="W12" s="1">
        <f>ROUND(VLOOKUP($P12,[1]age!$A$2:$M$457,7,FALSE),1)</f>
        <v>40.700000000000003</v>
      </c>
      <c r="X12" s="1">
        <f>ROUND(VLOOKUP($P12,[1]age!$A$2:$M$457,8,FALSE),1)</f>
        <v>130.69999999999999</v>
      </c>
      <c r="Y12" s="1">
        <f>ROUND(VLOOKUP($P12,[1]age!$A$2:$M$457,9,FALSE),1)</f>
        <v>5.5</v>
      </c>
      <c r="Z12" s="1">
        <f>ROUND(VLOOKUP($P12,[1]age!$A$2:$M$457,10,FALSE),1)</f>
        <v>119.7</v>
      </c>
      <c r="AA12" s="1">
        <f>ROUND(VLOOKUP($P12,[1]age!$A$2:$M$457,11,FALSE),1)</f>
        <v>122.6</v>
      </c>
      <c r="AB12" s="1">
        <f>ROUND(VLOOKUP($P12,[1]age!$A$2:$M$457,12,FALSE),1)</f>
        <v>139.1</v>
      </c>
      <c r="AC12" s="1">
        <f>ROUND(VLOOKUP($P12,[1]age!$A$2:$M$457,13,FALSE),1)</f>
        <v>141.80000000000001</v>
      </c>
      <c r="AD12" s="1">
        <f>ROUND(VLOOKUP($Q12,[1]ht!$A$2:$H$253,2,FALSE),1)</f>
        <v>26.9</v>
      </c>
      <c r="AE12" s="1">
        <f>ROUND(VLOOKUP($Q12,[1]ht!$A$2:$H$253,3,FALSE),1)</f>
        <v>2.9</v>
      </c>
      <c r="AF12" s="1">
        <f>ROUND(VLOOKUP($Q12,[1]ht!$A$2:$H$253,4,FALSE),1)</f>
        <v>21.2</v>
      </c>
      <c r="AG12" s="1">
        <f>ROUND(VLOOKUP($Q12,[1]ht!$A$2:$H$253,5,FALSE),1)</f>
        <v>22.1</v>
      </c>
      <c r="AH12" s="1">
        <f>ROUND(VLOOKUP($Q12,[1]ht!$A$2:$H$253,6,FALSE),1)</f>
        <v>30.7</v>
      </c>
      <c r="AI12" s="1">
        <f>ROUND(VLOOKUP($Q12,[1]ht!$A$2:$H$253,7,FALSE),1)</f>
        <v>32.6</v>
      </c>
      <c r="AJ12" s="1">
        <f>ROUND(VLOOKUP($Q12,[1]ht!$A$2:$H$253,8,FALSE),1)</f>
        <v>36.299999999999997</v>
      </c>
      <c r="AK12" s="213" t="s">
        <v>48</v>
      </c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/>
      <c r="BD12"/>
      <c r="BE12"/>
    </row>
    <row r="13" spans="1:57" ht="23.25" customHeight="1">
      <c r="A13" s="5">
        <v>8</v>
      </c>
      <c r="B13" s="41" t="s">
        <v>79</v>
      </c>
      <c r="C13" s="53" t="s">
        <v>183</v>
      </c>
      <c r="D13" s="7" t="s">
        <v>91</v>
      </c>
      <c r="E13" s="8" t="s">
        <v>26</v>
      </c>
      <c r="F13" s="9">
        <v>2</v>
      </c>
      <c r="G13" s="30">
        <f t="shared" si="5"/>
        <v>9</v>
      </c>
      <c r="H13" s="30">
        <f t="shared" si="6"/>
        <v>5</v>
      </c>
      <c r="I13" s="43">
        <v>25</v>
      </c>
      <c r="J13" s="43">
        <v>127</v>
      </c>
      <c r="K13" s="24" t="str">
        <f t="shared" si="0"/>
        <v>น้ำหนักตามเกณฑ์</v>
      </c>
      <c r="L13" s="24" t="str">
        <f t="shared" si="1"/>
        <v>ส่วนสูงตามเกณฑ์</v>
      </c>
      <c r="M13" s="24" t="str">
        <f t="shared" si="2"/>
        <v>สมส่วน</v>
      </c>
      <c r="N13" s="10" t="str">
        <f>[1]Profile!$B$2</f>
        <v>700101-1</v>
      </c>
      <c r="O13" s="11" t="e">
        <f>#REF!</f>
        <v>#REF!</v>
      </c>
      <c r="P13" s="1" t="str">
        <f t="shared" si="3"/>
        <v>2113</v>
      </c>
      <c r="Q13" s="1" t="str">
        <f t="shared" si="4"/>
        <v>2127</v>
      </c>
      <c r="R13" s="1">
        <f>ROUND(VLOOKUP($P13,[1]age!$A$2:$M$457,2,FALSE),1)</f>
        <v>31.6</v>
      </c>
      <c r="S13" s="1">
        <f>ROUND(VLOOKUP($P13,[1]age!$A$2:$M$457,3,FALSE),1)</f>
        <v>5.8</v>
      </c>
      <c r="T13" s="1">
        <f>ROUND(VLOOKUP($P13,[1]age!$A$2:$M$457,4,FALSE),1)</f>
        <v>20</v>
      </c>
      <c r="U13" s="1">
        <f>ROUND(VLOOKUP($P13,[1]age!$A$2:$M$457,5,FALSE),1)</f>
        <v>22</v>
      </c>
      <c r="V13" s="1">
        <f>ROUND(VLOOKUP($P13,[1]age!$A$2:$M$457,6,FALSE),1)</f>
        <v>39.4</v>
      </c>
      <c r="W13" s="1">
        <f>ROUND(VLOOKUP($P13,[1]age!$A$2:$M$457,7,FALSE),1)</f>
        <v>43.3</v>
      </c>
      <c r="X13" s="1">
        <f>ROUND(VLOOKUP($P13,[1]age!$A$2:$M$457,8,FALSE),1)</f>
        <v>133.1</v>
      </c>
      <c r="Y13" s="1">
        <f>ROUND(VLOOKUP($P13,[1]age!$A$2:$M$457,9,FALSE),1)</f>
        <v>6</v>
      </c>
      <c r="Z13" s="1">
        <f>ROUND(VLOOKUP($P13,[1]age!$A$2:$M$457,10,FALSE),1)</f>
        <v>121.1</v>
      </c>
      <c r="AA13" s="1">
        <f>ROUND(VLOOKUP($P13,[1]age!$A$2:$M$457,11,FALSE),1)</f>
        <v>124</v>
      </c>
      <c r="AB13" s="1">
        <f>ROUND(VLOOKUP($P13,[1]age!$A$2:$M$457,12,FALSE),1)</f>
        <v>142</v>
      </c>
      <c r="AC13" s="1">
        <f>ROUND(VLOOKUP($P13,[1]age!$A$2:$M$457,13,FALSE),1)</f>
        <v>145.19999999999999</v>
      </c>
      <c r="AD13" s="1">
        <f>ROUND(VLOOKUP($Q13,[1]ht!$A$2:$H$253,2,FALSE),1)</f>
        <v>26.9</v>
      </c>
      <c r="AE13" s="1">
        <f>ROUND(VLOOKUP($Q13,[1]ht!$A$2:$H$253,3,FALSE),1)</f>
        <v>3.3</v>
      </c>
      <c r="AF13" s="1">
        <f>ROUND(VLOOKUP($Q13,[1]ht!$A$2:$H$253,4,FALSE),1)</f>
        <v>20.399999999999999</v>
      </c>
      <c r="AG13" s="1">
        <f>ROUND(VLOOKUP($Q13,[1]ht!$A$2:$H$253,5,FALSE),1)</f>
        <v>21.6</v>
      </c>
      <c r="AH13" s="1">
        <f>ROUND(VLOOKUP($Q13,[1]ht!$A$2:$H$253,6,FALSE),1)</f>
        <v>31.3</v>
      </c>
      <c r="AI13" s="1">
        <f>ROUND(VLOOKUP($Q13,[1]ht!$A$2:$H$253,7,FALSE),1)</f>
        <v>33.4</v>
      </c>
      <c r="AJ13" s="1">
        <f>ROUND(VLOOKUP($Q13,[1]ht!$A$2:$H$253,8,FALSE),1)</f>
        <v>37.700000000000003</v>
      </c>
      <c r="AK13" s="215" t="s">
        <v>49</v>
      </c>
      <c r="AL13" s="215"/>
      <c r="AM13" s="215"/>
      <c r="AN13" s="216" t="s">
        <v>50</v>
      </c>
      <c r="AO13" s="217"/>
      <c r="AP13" s="218"/>
      <c r="AQ13" s="216" t="s">
        <v>51</v>
      </c>
      <c r="AR13" s="217"/>
      <c r="AS13" s="218"/>
      <c r="AT13" s="216" t="s">
        <v>52</v>
      </c>
      <c r="AU13" s="217"/>
      <c r="AV13" s="218"/>
      <c r="AW13" s="216" t="s">
        <v>53</v>
      </c>
      <c r="AX13" s="217"/>
      <c r="AY13" s="218"/>
      <c r="AZ13" s="216" t="s">
        <v>54</v>
      </c>
      <c r="BA13" s="217"/>
      <c r="BB13" s="218"/>
      <c r="BC13" s="242" t="s">
        <v>55</v>
      </c>
      <c r="BD13" s="243"/>
      <c r="BE13" s="244"/>
    </row>
    <row r="14" spans="1:57" ht="23.25" customHeight="1">
      <c r="A14" s="5">
        <v>9</v>
      </c>
      <c r="B14" s="41" t="s">
        <v>78</v>
      </c>
      <c r="C14" s="70" t="s">
        <v>184</v>
      </c>
      <c r="D14" s="7" t="s">
        <v>92</v>
      </c>
      <c r="E14" s="8" t="s">
        <v>26</v>
      </c>
      <c r="F14" s="9">
        <v>2</v>
      </c>
      <c r="G14" s="30">
        <f t="shared" si="5"/>
        <v>9</v>
      </c>
      <c r="H14" s="30">
        <f t="shared" si="6"/>
        <v>11</v>
      </c>
      <c r="I14" s="43">
        <v>27.5</v>
      </c>
      <c r="J14" s="43">
        <v>133.5</v>
      </c>
      <c r="K14" s="24" t="str">
        <f t="shared" si="0"/>
        <v>น้ำหนักตามเกณฑ์</v>
      </c>
      <c r="L14" s="24" t="str">
        <f t="shared" si="1"/>
        <v>ส่วนสูงตามเกณฑ์</v>
      </c>
      <c r="M14" s="24" t="str">
        <f t="shared" si="2"/>
        <v>สมส่วน</v>
      </c>
      <c r="N14" s="10" t="str">
        <f>[1]Profile!$B$2</f>
        <v>700101-1</v>
      </c>
      <c r="O14" s="11" t="e">
        <f>#REF!</f>
        <v>#REF!</v>
      </c>
      <c r="P14" s="1" t="str">
        <f t="shared" si="3"/>
        <v>2119</v>
      </c>
      <c r="Q14" s="1" t="str">
        <f t="shared" si="4"/>
        <v>2134</v>
      </c>
      <c r="R14" s="1">
        <f>ROUND(VLOOKUP($P14,[1]age!$A$2:$M$457,2,FALSE),1)</f>
        <v>33.4</v>
      </c>
      <c r="S14" s="1">
        <f>ROUND(VLOOKUP($P14,[1]age!$A$2:$M$457,3,FALSE),1)</f>
        <v>6.2</v>
      </c>
      <c r="T14" s="1">
        <f>ROUND(VLOOKUP($P14,[1]age!$A$2:$M$457,4,FALSE),1)</f>
        <v>21.1</v>
      </c>
      <c r="U14" s="1">
        <f>ROUND(VLOOKUP($P14,[1]age!$A$2:$M$457,5,FALSE),1)</f>
        <v>23.2</v>
      </c>
      <c r="V14" s="1">
        <f>ROUND(VLOOKUP($P14,[1]age!$A$2:$M$457,6,FALSE),1)</f>
        <v>41.7</v>
      </c>
      <c r="W14" s="1">
        <f>ROUND(VLOOKUP($P14,[1]age!$A$2:$M$457,7,FALSE),1)</f>
        <v>45.8</v>
      </c>
      <c r="X14" s="1">
        <f>ROUND(VLOOKUP($P14,[1]age!$A$2:$M$457,8,FALSE),1)</f>
        <v>136.30000000000001</v>
      </c>
      <c r="Y14" s="1">
        <f>ROUND(VLOOKUP($P14,[1]age!$A$2:$M$457,9,FALSE),1)</f>
        <v>6.3</v>
      </c>
      <c r="Z14" s="1">
        <f>ROUND(VLOOKUP($P14,[1]age!$A$2:$M$457,10,FALSE),1)</f>
        <v>123.7</v>
      </c>
      <c r="AA14" s="1">
        <f>ROUND(VLOOKUP($P14,[1]age!$A$2:$M$457,11,FALSE),1)</f>
        <v>126.7</v>
      </c>
      <c r="AB14" s="1">
        <f>ROUND(VLOOKUP($P14,[1]age!$A$2:$M$457,12,FALSE),1)</f>
        <v>145.5</v>
      </c>
      <c r="AC14" s="1">
        <f>ROUND(VLOOKUP($P14,[1]age!$A$2:$M$457,13,FALSE),1)</f>
        <v>148.80000000000001</v>
      </c>
      <c r="AD14" s="1">
        <f>ROUND(VLOOKUP($Q14,[1]ht!$A$2:$H$253,2,FALSE),1)</f>
        <v>31.5</v>
      </c>
      <c r="AE14" s="1">
        <f>ROUND(VLOOKUP($Q14,[1]ht!$A$2:$H$253,3,FALSE),1)</f>
        <v>4.2</v>
      </c>
      <c r="AF14" s="1">
        <f>ROUND(VLOOKUP($Q14,[1]ht!$A$2:$H$253,4,FALSE),1)</f>
        <v>23</v>
      </c>
      <c r="AG14" s="1">
        <f>ROUND(VLOOKUP($Q14,[1]ht!$A$2:$H$253,5,FALSE),1)</f>
        <v>24.4</v>
      </c>
      <c r="AH14" s="1">
        <f>ROUND(VLOOKUP($Q14,[1]ht!$A$2:$H$253,6,FALSE),1)</f>
        <v>37.1</v>
      </c>
      <c r="AI14" s="1">
        <f>ROUND(VLOOKUP($Q14,[1]ht!$A$2:$H$253,7,FALSE),1)</f>
        <v>39.9</v>
      </c>
      <c r="AJ14" s="1">
        <f>ROUND(VLOOKUP($Q14,[1]ht!$A$2:$H$253,8,FALSE),1)</f>
        <v>45.4</v>
      </c>
      <c r="AK14" s="215"/>
      <c r="AL14" s="215"/>
      <c r="AM14" s="215"/>
      <c r="AN14" s="219"/>
      <c r="AO14" s="220"/>
      <c r="AP14" s="221"/>
      <c r="AQ14" s="219"/>
      <c r="AR14" s="220"/>
      <c r="AS14" s="221"/>
      <c r="AT14" s="219"/>
      <c r="AU14" s="220"/>
      <c r="AV14" s="221"/>
      <c r="AW14" s="219"/>
      <c r="AX14" s="220"/>
      <c r="AY14" s="221"/>
      <c r="AZ14" s="219"/>
      <c r="BA14" s="220"/>
      <c r="BB14" s="221"/>
      <c r="BC14" s="228" t="s">
        <v>56</v>
      </c>
      <c r="BD14" s="229"/>
      <c r="BE14" s="230"/>
    </row>
    <row r="15" spans="1:57" ht="23.25" customHeight="1">
      <c r="A15" s="5">
        <v>10</v>
      </c>
      <c r="B15" s="41" t="s">
        <v>77</v>
      </c>
      <c r="C15" s="54" t="s">
        <v>185</v>
      </c>
      <c r="D15" s="7" t="s">
        <v>93</v>
      </c>
      <c r="E15" s="8" t="s">
        <v>26</v>
      </c>
      <c r="F15" s="9">
        <v>2</v>
      </c>
      <c r="G15" s="30">
        <f t="shared" si="5"/>
        <v>10</v>
      </c>
      <c r="H15" s="30">
        <f t="shared" si="6"/>
        <v>9</v>
      </c>
      <c r="I15" s="43">
        <v>29</v>
      </c>
      <c r="J15" s="43">
        <v>139</v>
      </c>
      <c r="K15" s="24" t="str">
        <f t="shared" si="0"/>
        <v>น้ำหนักตามเกณฑ์</v>
      </c>
      <c r="L15" s="24" t="str">
        <f t="shared" si="1"/>
        <v>ส่วนสูงตามเกณฑ์</v>
      </c>
      <c r="M15" s="24" t="str">
        <f t="shared" si="2"/>
        <v>สมส่วน</v>
      </c>
      <c r="N15" s="10" t="str">
        <f>[1]Profile!$B$2</f>
        <v>700101-1</v>
      </c>
      <c r="O15" s="11" t="e">
        <f>#REF!</f>
        <v>#REF!</v>
      </c>
      <c r="P15" s="1" t="str">
        <f t="shared" si="3"/>
        <v>2129</v>
      </c>
      <c r="Q15" s="1" t="str">
        <f t="shared" si="4"/>
        <v>2139</v>
      </c>
      <c r="R15" s="1">
        <f>ROUND(VLOOKUP($P15,[1]age!$A$2:$M$457,2,FALSE),1)</f>
        <v>36.200000000000003</v>
      </c>
      <c r="S15" s="1">
        <f>ROUND(VLOOKUP($P15,[1]age!$A$2:$M$457,3,FALSE),1)</f>
        <v>6.7</v>
      </c>
      <c r="T15" s="1">
        <f>ROUND(VLOOKUP($P15,[1]age!$A$2:$M$457,4,FALSE),1)</f>
        <v>22.9</v>
      </c>
      <c r="U15" s="1">
        <f>ROUND(VLOOKUP($P15,[1]age!$A$2:$M$457,5,FALSE),1)</f>
        <v>25.5</v>
      </c>
      <c r="V15" s="1">
        <f>ROUND(VLOOKUP($P15,[1]age!$A$2:$M$457,6,FALSE),1)</f>
        <v>45.5</v>
      </c>
      <c r="W15" s="1">
        <f>ROUND(VLOOKUP($P15,[1]age!$A$2:$M$457,7,FALSE),1)</f>
        <v>49.6</v>
      </c>
      <c r="X15" s="1">
        <f>ROUND(VLOOKUP($P15,[1]age!$A$2:$M$457,8,FALSE),1)</f>
        <v>141.30000000000001</v>
      </c>
      <c r="Y15" s="1">
        <f>ROUND(VLOOKUP($P15,[1]age!$A$2:$M$457,9,FALSE),1)</f>
        <v>6.6</v>
      </c>
      <c r="Z15" s="1">
        <f>ROUND(VLOOKUP($P15,[1]age!$A$2:$M$457,10,FALSE),1)</f>
        <v>128.1</v>
      </c>
      <c r="AA15" s="1">
        <f>ROUND(VLOOKUP($P15,[1]age!$A$2:$M$457,11,FALSE),1)</f>
        <v>131.5</v>
      </c>
      <c r="AB15" s="1">
        <f>ROUND(VLOOKUP($P15,[1]age!$A$2:$M$457,12,FALSE),1)</f>
        <v>151.19999999999999</v>
      </c>
      <c r="AC15" s="1">
        <f>ROUND(VLOOKUP($P15,[1]age!$A$2:$M$457,13,FALSE),1)</f>
        <v>154.5</v>
      </c>
      <c r="AD15" s="1">
        <f>ROUND(VLOOKUP($Q15,[1]ht!$A$2:$H$253,2,FALSE),1)</f>
        <v>34.9</v>
      </c>
      <c r="AE15" s="1">
        <f>ROUND(VLOOKUP($Q15,[1]ht!$A$2:$H$253,3,FALSE),1)</f>
        <v>4.9000000000000004</v>
      </c>
      <c r="AF15" s="1">
        <f>ROUND(VLOOKUP($Q15,[1]ht!$A$2:$H$253,4,FALSE),1)</f>
        <v>25.2</v>
      </c>
      <c r="AG15" s="1">
        <f>ROUND(VLOOKUP($Q15,[1]ht!$A$2:$H$253,5,FALSE),1)</f>
        <v>27</v>
      </c>
      <c r="AH15" s="1">
        <f>ROUND(VLOOKUP($Q15,[1]ht!$A$2:$H$253,6,FALSE),1)</f>
        <v>41.6</v>
      </c>
      <c r="AI15" s="1">
        <f>ROUND(VLOOKUP($Q15,[1]ht!$A$2:$H$253,7,FALSE),1)</f>
        <v>44.6</v>
      </c>
      <c r="AJ15" s="1">
        <f>ROUND(VLOOKUP($Q15,[1]ht!$A$2:$H$253,8,FALSE),1)</f>
        <v>50.7</v>
      </c>
      <c r="AK15" s="16" t="s">
        <v>37</v>
      </c>
      <c r="AL15" s="16" t="s">
        <v>38</v>
      </c>
      <c r="AM15" s="14" t="s">
        <v>39</v>
      </c>
      <c r="AN15" s="16" t="s">
        <v>37</v>
      </c>
      <c r="AO15" s="16" t="s">
        <v>38</v>
      </c>
      <c r="AP15" s="14" t="s">
        <v>39</v>
      </c>
      <c r="AQ15" s="16" t="s">
        <v>37</v>
      </c>
      <c r="AR15" s="16" t="s">
        <v>38</v>
      </c>
      <c r="AS15" s="14" t="s">
        <v>39</v>
      </c>
      <c r="AT15" s="16" t="s">
        <v>37</v>
      </c>
      <c r="AU15" s="16" t="s">
        <v>38</v>
      </c>
      <c r="AV15" s="14" t="s">
        <v>39</v>
      </c>
      <c r="AW15" s="16" t="s">
        <v>37</v>
      </c>
      <c r="AX15" s="16" t="s">
        <v>38</v>
      </c>
      <c r="AY15" s="14" t="s">
        <v>39</v>
      </c>
      <c r="AZ15" s="16" t="s">
        <v>37</v>
      </c>
      <c r="BA15" s="16" t="s">
        <v>38</v>
      </c>
      <c r="BB15" s="14" t="s">
        <v>39</v>
      </c>
      <c r="BC15" s="15" t="s">
        <v>37</v>
      </c>
      <c r="BD15" s="15" t="s">
        <v>38</v>
      </c>
      <c r="BE15" s="15" t="s">
        <v>39</v>
      </c>
    </row>
    <row r="16" spans="1:57" ht="23.25" customHeight="1">
      <c r="A16" s="5">
        <v>11</v>
      </c>
      <c r="B16" s="41" t="s">
        <v>76</v>
      </c>
      <c r="C16" s="70" t="s">
        <v>186</v>
      </c>
      <c r="D16" s="7" t="s">
        <v>94</v>
      </c>
      <c r="E16" s="8" t="s">
        <v>26</v>
      </c>
      <c r="F16" s="9">
        <v>1</v>
      </c>
      <c r="G16" s="30">
        <f t="shared" si="5"/>
        <v>10</v>
      </c>
      <c r="H16" s="30">
        <f t="shared" si="6"/>
        <v>10</v>
      </c>
      <c r="I16" s="43">
        <v>27</v>
      </c>
      <c r="J16" s="43">
        <v>135</v>
      </c>
      <c r="K16" s="24" t="str">
        <f t="shared" si="0"/>
        <v>น้ำหนักตามเกณฑ์</v>
      </c>
      <c r="L16" s="24" t="str">
        <f t="shared" si="1"/>
        <v>ส่วนสูงตามเกณฑ์</v>
      </c>
      <c r="M16" s="24" t="str">
        <f t="shared" si="2"/>
        <v>สมส่วน</v>
      </c>
      <c r="N16" s="10" t="str">
        <f>[1]Profile!$B$2</f>
        <v>700101-1</v>
      </c>
      <c r="O16" s="11" t="e">
        <f>#REF!</f>
        <v>#REF!</v>
      </c>
      <c r="P16" s="1" t="str">
        <f t="shared" si="3"/>
        <v>1130</v>
      </c>
      <c r="Q16" s="1" t="str">
        <f t="shared" si="4"/>
        <v>1135</v>
      </c>
      <c r="R16" s="1">
        <f>ROUND(VLOOKUP($P16,[1]age!$A$2:$M$457,2,FALSE),1)</f>
        <v>35.700000000000003</v>
      </c>
      <c r="S16" s="1">
        <f>ROUND(VLOOKUP($P16,[1]age!$A$2:$M$457,3,FALSE),1)</f>
        <v>6.4</v>
      </c>
      <c r="T16" s="1">
        <f>ROUND(VLOOKUP($P16,[1]age!$A$2:$M$457,4,FALSE),1)</f>
        <v>22.9</v>
      </c>
      <c r="U16" s="1">
        <f>ROUND(VLOOKUP($P16,[1]age!$A$2:$M$457,5,FALSE),1)</f>
        <v>25.3</v>
      </c>
      <c r="V16" s="1">
        <f>ROUND(VLOOKUP($P16,[1]age!$A$2:$M$457,6,FALSE),1)</f>
        <v>44.3</v>
      </c>
      <c r="W16" s="1">
        <f>ROUND(VLOOKUP($P16,[1]age!$A$2:$M$457,7,FALSE),1)</f>
        <v>48.4</v>
      </c>
      <c r="X16" s="1">
        <f>ROUND(VLOOKUP($P16,[1]age!$A$2:$M$457,8,FALSE),1)</f>
        <v>139.19999999999999</v>
      </c>
      <c r="Y16" s="1">
        <f>ROUND(VLOOKUP($P16,[1]age!$A$2:$M$457,9,FALSE),1)</f>
        <v>6.1</v>
      </c>
      <c r="Z16" s="1">
        <f>ROUND(VLOOKUP($P16,[1]age!$A$2:$M$457,10,FALSE),1)</f>
        <v>126.9</v>
      </c>
      <c r="AA16" s="1">
        <f>ROUND(VLOOKUP($P16,[1]age!$A$2:$M$457,11,FALSE),1)</f>
        <v>129.80000000000001</v>
      </c>
      <c r="AB16" s="1">
        <f>ROUND(VLOOKUP($P16,[1]age!$A$2:$M$457,12,FALSE),1)</f>
        <v>148.30000000000001</v>
      </c>
      <c r="AC16" s="1">
        <f>ROUND(VLOOKUP($P16,[1]age!$A$2:$M$457,13,FALSE),1)</f>
        <v>151.5</v>
      </c>
      <c r="AD16" s="1">
        <f>ROUND(VLOOKUP($Q16,[1]ht!$A$2:$H$253,2,FALSE),1)</f>
        <v>32</v>
      </c>
      <c r="AE16" s="1">
        <f>ROUND(VLOOKUP($Q16,[1]ht!$A$2:$H$253,3,FALSE),1)</f>
        <v>3.8</v>
      </c>
      <c r="AF16" s="1">
        <f>ROUND(VLOOKUP($Q16,[1]ht!$A$2:$H$253,4,FALSE),1)</f>
        <v>24.4</v>
      </c>
      <c r="AG16" s="1">
        <f>ROUND(VLOOKUP($Q16,[1]ht!$A$2:$H$253,5,FALSE),1)</f>
        <v>25.7</v>
      </c>
      <c r="AH16" s="1">
        <f>ROUND(VLOOKUP($Q16,[1]ht!$A$2:$H$253,6,FALSE),1)</f>
        <v>37.1</v>
      </c>
      <c r="AI16" s="1">
        <f>ROUND(VLOOKUP($Q16,[1]ht!$A$2:$H$253,7,FALSE),1)</f>
        <v>39.6</v>
      </c>
      <c r="AJ16" s="1">
        <f>ROUND(VLOOKUP($Q16,[1]ht!$A$2:$H$253,8,FALSE),1)</f>
        <v>44.7</v>
      </c>
      <c r="AK16" s="33">
        <v>1</v>
      </c>
      <c r="AL16" s="33">
        <v>0</v>
      </c>
      <c r="AM16" s="35">
        <f>AK16+AL16</f>
        <v>1</v>
      </c>
      <c r="AN16" s="33">
        <v>0</v>
      </c>
      <c r="AO16" s="33">
        <v>0</v>
      </c>
      <c r="AP16" s="35">
        <f>AO16+AN16</f>
        <v>0</v>
      </c>
      <c r="AQ16" s="33">
        <v>5</v>
      </c>
      <c r="AR16" s="33">
        <v>6</v>
      </c>
      <c r="AS16" s="35">
        <f>AR16+AQ16</f>
        <v>11</v>
      </c>
      <c r="AT16" s="33">
        <v>0</v>
      </c>
      <c r="AU16" s="33">
        <v>0</v>
      </c>
      <c r="AV16" s="35">
        <f>AU16+AT16</f>
        <v>0</v>
      </c>
      <c r="AW16" s="33">
        <v>0</v>
      </c>
      <c r="AX16" s="33">
        <v>0</v>
      </c>
      <c r="AY16" s="35">
        <f>AX16+AW16</f>
        <v>0</v>
      </c>
      <c r="AZ16" s="33">
        <v>0</v>
      </c>
      <c r="BA16" s="33">
        <v>0</v>
      </c>
      <c r="BB16" s="33">
        <f>BA16+AZ16</f>
        <v>0</v>
      </c>
      <c r="BC16" s="33">
        <f>AW16+AZ16</f>
        <v>0</v>
      </c>
      <c r="BD16" s="33">
        <f>AX16+BA16</f>
        <v>0</v>
      </c>
      <c r="BE16" s="33">
        <f>AY16+BB16</f>
        <v>0</v>
      </c>
    </row>
    <row r="17" spans="1:57" ht="23.25" customHeight="1">
      <c r="A17" s="5">
        <v>12</v>
      </c>
      <c r="B17" s="41" t="s">
        <v>75</v>
      </c>
      <c r="C17" s="55" t="s">
        <v>187</v>
      </c>
      <c r="D17" s="7" t="s">
        <v>95</v>
      </c>
      <c r="E17" s="8" t="s">
        <v>26</v>
      </c>
      <c r="F17" s="9">
        <v>1</v>
      </c>
      <c r="G17" s="30">
        <f t="shared" si="5"/>
        <v>9</v>
      </c>
      <c r="H17" s="30">
        <f t="shared" si="6"/>
        <v>7</v>
      </c>
      <c r="I17" s="43">
        <v>23.5</v>
      </c>
      <c r="J17" s="43">
        <v>127.5</v>
      </c>
      <c r="K17" s="24" t="str">
        <f t="shared" si="0"/>
        <v>น้ำหนักตามเกณฑ์</v>
      </c>
      <c r="L17" s="24" t="str">
        <f t="shared" si="1"/>
        <v>ส่วนสูงตามเกณฑ์</v>
      </c>
      <c r="M17" s="24" t="str">
        <f t="shared" si="2"/>
        <v>สมส่วน</v>
      </c>
      <c r="N17" s="10" t="str">
        <f>[1]Profile!$B$2</f>
        <v>700101-1</v>
      </c>
      <c r="O17" s="11" t="e">
        <f>#REF!</f>
        <v>#REF!</v>
      </c>
      <c r="P17" s="1" t="str">
        <f t="shared" si="3"/>
        <v>1115</v>
      </c>
      <c r="Q17" s="1" t="str">
        <f t="shared" si="4"/>
        <v>1128</v>
      </c>
      <c r="R17" s="1">
        <f>ROUND(VLOOKUP($P17,[1]age!$A$2:$M$457,2,FALSE),1)</f>
        <v>31.6</v>
      </c>
      <c r="S17" s="1">
        <f>ROUND(VLOOKUP($P17,[1]age!$A$2:$M$457,3,FALSE),1)</f>
        <v>5.5</v>
      </c>
      <c r="T17" s="1">
        <f>ROUND(VLOOKUP($P17,[1]age!$A$2:$M$457,4,FALSE),1)</f>
        <v>20.7</v>
      </c>
      <c r="U17" s="1">
        <f>ROUND(VLOOKUP($P17,[1]age!$A$2:$M$457,5,FALSE),1)</f>
        <v>22.7</v>
      </c>
      <c r="V17" s="1">
        <f>ROUND(VLOOKUP($P17,[1]age!$A$2:$M$457,6,FALSE),1)</f>
        <v>39.1</v>
      </c>
      <c r="W17" s="1">
        <f>ROUND(VLOOKUP($P17,[1]age!$A$2:$M$457,7,FALSE),1)</f>
        <v>42.6</v>
      </c>
      <c r="X17" s="1">
        <f>ROUND(VLOOKUP($P17,[1]age!$A$2:$M$457,8,FALSE),1)</f>
        <v>132.80000000000001</v>
      </c>
      <c r="Y17" s="1">
        <f>ROUND(VLOOKUP($P17,[1]age!$A$2:$M$457,9,FALSE),1)</f>
        <v>5.6</v>
      </c>
      <c r="Z17" s="1">
        <f>ROUND(VLOOKUP($P17,[1]age!$A$2:$M$457,10,FALSE),1)</f>
        <v>121.5</v>
      </c>
      <c r="AA17" s="1">
        <f>ROUND(VLOOKUP($P17,[1]age!$A$2:$M$457,11,FALSE),1)</f>
        <v>124.4</v>
      </c>
      <c r="AB17" s="1">
        <f>ROUND(VLOOKUP($P17,[1]age!$A$2:$M$457,12,FALSE),1)</f>
        <v>141.30000000000001</v>
      </c>
      <c r="AC17" s="1">
        <f>ROUND(VLOOKUP($P17,[1]age!$A$2:$M$457,13,FALSE),1)</f>
        <v>144</v>
      </c>
      <c r="AD17" s="1">
        <f>ROUND(VLOOKUP($Q17,[1]ht!$A$2:$H$253,2,FALSE),1)</f>
        <v>27.4</v>
      </c>
      <c r="AE17" s="1">
        <f>ROUND(VLOOKUP($Q17,[1]ht!$A$2:$H$253,3,FALSE),1)</f>
        <v>3</v>
      </c>
      <c r="AF17" s="1">
        <f>ROUND(VLOOKUP($Q17,[1]ht!$A$2:$H$253,4,FALSE),1)</f>
        <v>21.5</v>
      </c>
      <c r="AG17" s="1">
        <f>ROUND(VLOOKUP($Q17,[1]ht!$A$2:$H$253,5,FALSE),1)</f>
        <v>22.5</v>
      </c>
      <c r="AH17" s="1">
        <f>ROUND(VLOOKUP($Q17,[1]ht!$A$2:$H$253,6,FALSE),1)</f>
        <v>31.3</v>
      </c>
      <c r="AI17" s="1">
        <f>ROUND(VLOOKUP($Q17,[1]ht!$A$2:$H$253,7,FALSE),1)</f>
        <v>33.299999999999997</v>
      </c>
      <c r="AJ17" s="1">
        <f>ROUND(VLOOKUP($Q17,[1]ht!$A$2:$H$253,8,FALSE),1)</f>
        <v>37.1</v>
      </c>
      <c r="AK17"/>
      <c r="AL17" s="18" t="s">
        <v>57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23.25" customHeight="1">
      <c r="A18" s="5">
        <v>13</v>
      </c>
      <c r="B18" s="6"/>
      <c r="C18" s="6"/>
      <c r="D18" s="8"/>
      <c r="E18" s="8"/>
      <c r="F18" s="9"/>
      <c r="G18" s="30">
        <f t="shared" si="5"/>
        <v>0</v>
      </c>
      <c r="H18" s="30">
        <f t="shared" si="6"/>
        <v>0</v>
      </c>
      <c r="I18" s="9"/>
      <c r="J18" s="9"/>
      <c r="K18" s="24" t="str">
        <f t="shared" si="0"/>
        <v/>
      </c>
      <c r="L18" s="24" t="str">
        <f t="shared" si="1"/>
        <v/>
      </c>
      <c r="M18" s="24" t="str">
        <f t="shared" si="2"/>
        <v/>
      </c>
      <c r="N18" s="10" t="str">
        <f>[1]Profile!$B$2</f>
        <v>700101-1</v>
      </c>
      <c r="O18" s="11" t="e">
        <f>#REF!</f>
        <v>#REF!</v>
      </c>
      <c r="P18" s="1" t="str">
        <f t="shared" si="3"/>
        <v>0</v>
      </c>
      <c r="Q18" s="1" t="str">
        <f t="shared" si="4"/>
        <v>0</v>
      </c>
      <c r="R18" s="1" t="e">
        <f>ROUND(VLOOKUP($P18,[1]age!$A$2:$M$457,2,FALSE),1)</f>
        <v>#N/A</v>
      </c>
      <c r="S18" s="1" t="e">
        <f>ROUND(VLOOKUP($P18,[1]age!$A$2:$M$457,3,FALSE),1)</f>
        <v>#N/A</v>
      </c>
      <c r="T18" s="1" t="e">
        <f>ROUND(VLOOKUP($P18,[1]age!$A$2:$M$457,4,FALSE),1)</f>
        <v>#N/A</v>
      </c>
      <c r="U18" s="1" t="e">
        <f>ROUND(VLOOKUP($P18,[1]age!$A$2:$M$457,5,FALSE),1)</f>
        <v>#N/A</v>
      </c>
      <c r="V18" s="1" t="e">
        <f>ROUND(VLOOKUP($P18,[1]age!$A$2:$M$457,6,FALSE),1)</f>
        <v>#N/A</v>
      </c>
      <c r="W18" s="1" t="e">
        <f>ROUND(VLOOKUP($P18,[1]age!$A$2:$M$457,7,FALSE),1)</f>
        <v>#N/A</v>
      </c>
      <c r="X18" s="1" t="e">
        <f>ROUND(VLOOKUP($P18,[1]age!$A$2:$M$457,8,FALSE),1)</f>
        <v>#N/A</v>
      </c>
      <c r="Y18" s="1" t="e">
        <f>ROUND(VLOOKUP($P18,[1]age!$A$2:$M$457,9,FALSE),1)</f>
        <v>#N/A</v>
      </c>
      <c r="Z18" s="1" t="e">
        <f>ROUND(VLOOKUP($P18,[1]age!$A$2:$M$457,10,FALSE),1)</f>
        <v>#N/A</v>
      </c>
      <c r="AA18" s="1" t="e">
        <f>ROUND(VLOOKUP($P18,[1]age!$A$2:$M$457,11,FALSE),1)</f>
        <v>#N/A</v>
      </c>
      <c r="AB18" s="1" t="e">
        <f>ROUND(VLOOKUP($P18,[1]age!$A$2:$M$457,12,FALSE),1)</f>
        <v>#N/A</v>
      </c>
      <c r="AC18" s="1" t="e">
        <f>ROUND(VLOOKUP($P18,[1]age!$A$2:$M$457,13,FALSE),1)</f>
        <v>#N/A</v>
      </c>
      <c r="AD18" s="1" t="e">
        <f>ROUND(VLOOKUP($Q18,[1]ht!$A$2:$H$253,2,FALSE),1)</f>
        <v>#N/A</v>
      </c>
      <c r="AE18" s="1" t="e">
        <f>ROUND(VLOOKUP($Q18,[1]ht!$A$2:$H$253,3,FALSE),1)</f>
        <v>#N/A</v>
      </c>
      <c r="AF18" s="1" t="e">
        <f>ROUND(VLOOKUP($Q18,[1]ht!$A$2:$H$253,4,FALSE),1)</f>
        <v>#N/A</v>
      </c>
      <c r="AG18" s="1" t="e">
        <f>ROUND(VLOOKUP($Q18,[1]ht!$A$2:$H$253,5,FALSE),1)</f>
        <v>#N/A</v>
      </c>
      <c r="AH18" s="1" t="e">
        <f>ROUND(VLOOKUP($Q18,[1]ht!$A$2:$H$253,6,FALSE),1)</f>
        <v>#N/A</v>
      </c>
      <c r="AI18" s="1" t="e">
        <f>ROUND(VLOOKUP($Q18,[1]ht!$A$2:$H$253,7,FALSE),1)</f>
        <v>#N/A</v>
      </c>
      <c r="AJ18" s="1" t="e">
        <f>ROUND(VLOOKUP($Q18,[1]ht!$A$2:$H$253,8,FALSE),1)</f>
        <v>#N/A</v>
      </c>
      <c r="AK18"/>
      <c r="AL18" s="231" t="s">
        <v>58</v>
      </c>
      <c r="AM18" s="232"/>
      <c r="AN18" s="232"/>
      <c r="AO18" s="232"/>
      <c r="AP18" s="232"/>
      <c r="AQ18" s="233"/>
      <c r="AR18" s="19" t="s">
        <v>59</v>
      </c>
      <c r="AS18" s="20"/>
      <c r="AT18" s="20"/>
      <c r="AU18" s="21"/>
      <c r="AV18" s="21"/>
      <c r="AW18" s="21"/>
      <c r="AX18" s="21"/>
      <c r="AY18" s="21"/>
      <c r="AZ18" s="21"/>
      <c r="BA18" s="234" t="s">
        <v>60</v>
      </c>
      <c r="BB18" s="235"/>
      <c r="BC18"/>
      <c r="BD18"/>
      <c r="BE18"/>
    </row>
    <row r="19" spans="1:57" ht="26.25" customHeight="1">
      <c r="A19" s="5">
        <v>14</v>
      </c>
      <c r="B19" s="6"/>
      <c r="C19" s="6"/>
      <c r="D19" s="8"/>
      <c r="E19" s="8"/>
      <c r="F19" s="9"/>
      <c r="G19" s="30">
        <f t="shared" si="5"/>
        <v>0</v>
      </c>
      <c r="H19" s="30">
        <f t="shared" si="6"/>
        <v>0</v>
      </c>
      <c r="I19" s="9"/>
      <c r="J19" s="9"/>
      <c r="K19" s="24" t="str">
        <f t="shared" si="0"/>
        <v/>
      </c>
      <c r="L19" s="24" t="str">
        <f t="shared" si="1"/>
        <v/>
      </c>
      <c r="M19" s="24" t="str">
        <f t="shared" si="2"/>
        <v/>
      </c>
      <c r="N19" s="10" t="str">
        <f>[1]Profile!$B$2</f>
        <v>700101-1</v>
      </c>
      <c r="O19" s="11" t="e">
        <f>#REF!</f>
        <v>#REF!</v>
      </c>
      <c r="P19" s="1" t="str">
        <f t="shared" si="3"/>
        <v>0</v>
      </c>
      <c r="Q19" s="1" t="str">
        <f t="shared" si="4"/>
        <v>0</v>
      </c>
      <c r="R19" s="1" t="e">
        <f>ROUND(VLOOKUP($P19,[1]age!$A$2:$M$457,2,FALSE),1)</f>
        <v>#N/A</v>
      </c>
      <c r="S19" s="1" t="e">
        <f>ROUND(VLOOKUP($P19,[1]age!$A$2:$M$457,3,FALSE),1)</f>
        <v>#N/A</v>
      </c>
      <c r="T19" s="1" t="e">
        <f>ROUND(VLOOKUP($P19,[1]age!$A$2:$M$457,4,FALSE),1)</f>
        <v>#N/A</v>
      </c>
      <c r="U19" s="1" t="e">
        <f>ROUND(VLOOKUP($P19,[1]age!$A$2:$M$457,5,FALSE),1)</f>
        <v>#N/A</v>
      </c>
      <c r="V19" s="1" t="e">
        <f>ROUND(VLOOKUP($P19,[1]age!$A$2:$M$457,6,FALSE),1)</f>
        <v>#N/A</v>
      </c>
      <c r="W19" s="1" t="e">
        <f>ROUND(VLOOKUP($P19,[1]age!$A$2:$M$457,7,FALSE),1)</f>
        <v>#N/A</v>
      </c>
      <c r="X19" s="1" t="e">
        <f>ROUND(VLOOKUP($P19,[1]age!$A$2:$M$457,8,FALSE),1)</f>
        <v>#N/A</v>
      </c>
      <c r="Y19" s="1" t="e">
        <f>ROUND(VLOOKUP($P19,[1]age!$A$2:$M$457,9,FALSE),1)</f>
        <v>#N/A</v>
      </c>
      <c r="Z19" s="1" t="e">
        <f>ROUND(VLOOKUP($P19,[1]age!$A$2:$M$457,10,FALSE),1)</f>
        <v>#N/A</v>
      </c>
      <c r="AA19" s="1" t="e">
        <f>ROUND(VLOOKUP($P19,[1]age!$A$2:$M$457,11,FALSE),1)</f>
        <v>#N/A</v>
      </c>
      <c r="AB19" s="1" t="e">
        <f>ROUND(VLOOKUP($P19,[1]age!$A$2:$M$457,12,FALSE),1)</f>
        <v>#N/A</v>
      </c>
      <c r="AC19" s="1" t="e">
        <f>ROUND(VLOOKUP($P19,[1]age!$A$2:$M$457,13,FALSE),1)</f>
        <v>#N/A</v>
      </c>
      <c r="AD19" s="1" t="e">
        <f>ROUND(VLOOKUP($Q19,[1]ht!$A$2:$H$253,2,FALSE),1)</f>
        <v>#N/A</v>
      </c>
      <c r="AE19" s="1" t="e">
        <f>ROUND(VLOOKUP($Q19,[1]ht!$A$2:$H$253,3,FALSE),1)</f>
        <v>#N/A</v>
      </c>
      <c r="AF19" s="1" t="e">
        <f>ROUND(VLOOKUP($Q19,[1]ht!$A$2:$H$253,4,FALSE),1)</f>
        <v>#N/A</v>
      </c>
      <c r="AG19" s="1" t="e">
        <f>ROUND(VLOOKUP($Q19,[1]ht!$A$2:$H$253,5,FALSE),1)</f>
        <v>#N/A</v>
      </c>
      <c r="AH19" s="1" t="e">
        <f>ROUND(VLOOKUP($Q19,[1]ht!$A$2:$H$253,6,FALSE),1)</f>
        <v>#N/A</v>
      </c>
      <c r="AI19" s="1" t="e">
        <f>ROUND(VLOOKUP($Q19,[1]ht!$A$2:$H$253,7,FALSE),1)</f>
        <v>#N/A</v>
      </c>
      <c r="AJ19" s="1" t="e">
        <f>ROUND(VLOOKUP($Q19,[1]ht!$A$2:$H$253,8,FALSE),1)</f>
        <v>#N/A</v>
      </c>
      <c r="AK19"/>
      <c r="AL19" s="238" t="s">
        <v>37</v>
      </c>
      <c r="AM19" s="238"/>
      <c r="AN19" s="238" t="s">
        <v>38</v>
      </c>
      <c r="AO19" s="238"/>
      <c r="AP19" s="241" t="s">
        <v>39</v>
      </c>
      <c r="AQ19" s="241"/>
      <c r="AR19" s="238" t="s">
        <v>37</v>
      </c>
      <c r="AS19" s="238"/>
      <c r="AT19" s="238"/>
      <c r="AU19" s="238" t="s">
        <v>38</v>
      </c>
      <c r="AV19" s="238"/>
      <c r="AW19" s="238"/>
      <c r="AX19" s="239" t="s">
        <v>39</v>
      </c>
      <c r="AY19" s="239"/>
      <c r="AZ19" s="240"/>
      <c r="BA19" s="236"/>
      <c r="BB19" s="237"/>
      <c r="BC19"/>
      <c r="BD19"/>
      <c r="BE19"/>
    </row>
    <row r="20" spans="1:57" ht="23.25">
      <c r="A20" s="5">
        <v>15</v>
      </c>
      <c r="B20" s="6"/>
      <c r="C20" s="6"/>
      <c r="D20" s="8"/>
      <c r="E20" s="8"/>
      <c r="F20" s="9"/>
      <c r="G20" s="30">
        <f t="shared" si="5"/>
        <v>0</v>
      </c>
      <c r="H20" s="30">
        <f t="shared" si="6"/>
        <v>0</v>
      </c>
      <c r="I20" s="9"/>
      <c r="J20" s="9"/>
      <c r="K20" s="24" t="str">
        <f t="shared" si="0"/>
        <v/>
      </c>
      <c r="L20" s="24" t="str">
        <f t="shared" si="1"/>
        <v/>
      </c>
      <c r="M20" s="24" t="str">
        <f t="shared" si="2"/>
        <v/>
      </c>
      <c r="N20" s="10" t="str">
        <f>[1]Profile!$B$2</f>
        <v>700101-1</v>
      </c>
      <c r="O20" s="11" t="e">
        <f>#REF!</f>
        <v>#REF!</v>
      </c>
      <c r="P20" s="1" t="str">
        <f t="shared" si="3"/>
        <v>0</v>
      </c>
      <c r="Q20" s="1" t="str">
        <f t="shared" si="4"/>
        <v>0</v>
      </c>
      <c r="R20" s="1" t="e">
        <f>ROUND(VLOOKUP($P20,[1]age!$A$2:$M$457,2,FALSE),1)</f>
        <v>#N/A</v>
      </c>
      <c r="S20" s="1" t="e">
        <f>ROUND(VLOOKUP($P20,[1]age!$A$2:$M$457,3,FALSE),1)</f>
        <v>#N/A</v>
      </c>
      <c r="T20" s="1" t="e">
        <f>ROUND(VLOOKUP($P20,[1]age!$A$2:$M$457,4,FALSE),1)</f>
        <v>#N/A</v>
      </c>
      <c r="U20" s="1" t="e">
        <f>ROUND(VLOOKUP($P20,[1]age!$A$2:$M$457,5,FALSE),1)</f>
        <v>#N/A</v>
      </c>
      <c r="V20" s="1" t="e">
        <f>ROUND(VLOOKUP($P20,[1]age!$A$2:$M$457,6,FALSE),1)</f>
        <v>#N/A</v>
      </c>
      <c r="W20" s="1" t="e">
        <f>ROUND(VLOOKUP($P20,[1]age!$A$2:$M$457,7,FALSE),1)</f>
        <v>#N/A</v>
      </c>
      <c r="X20" s="1" t="e">
        <f>ROUND(VLOOKUP($P20,[1]age!$A$2:$M$457,8,FALSE),1)</f>
        <v>#N/A</v>
      </c>
      <c r="Y20" s="1" t="e">
        <f>ROUND(VLOOKUP($P20,[1]age!$A$2:$M$457,9,FALSE),1)</f>
        <v>#N/A</v>
      </c>
      <c r="Z20" s="1" t="e">
        <f>ROUND(VLOOKUP($P20,[1]age!$A$2:$M$457,10,FALSE),1)</f>
        <v>#N/A</v>
      </c>
      <c r="AA20" s="1" t="e">
        <f>ROUND(VLOOKUP($P20,[1]age!$A$2:$M$457,11,FALSE),1)</f>
        <v>#N/A</v>
      </c>
      <c r="AB20" s="1" t="e">
        <f>ROUND(VLOOKUP($P20,[1]age!$A$2:$M$457,12,FALSE),1)</f>
        <v>#N/A</v>
      </c>
      <c r="AC20" s="1" t="e">
        <f>ROUND(VLOOKUP($P20,[1]age!$A$2:$M$457,13,FALSE),1)</f>
        <v>#N/A</v>
      </c>
      <c r="AD20" s="1" t="e">
        <f>ROUND(VLOOKUP($Q20,[1]ht!$A$2:$H$253,2,FALSE),1)</f>
        <v>#N/A</v>
      </c>
      <c r="AE20" s="1" t="e">
        <f>ROUND(VLOOKUP($Q20,[1]ht!$A$2:$H$253,3,FALSE),1)</f>
        <v>#N/A</v>
      </c>
      <c r="AF20" s="1" t="e">
        <f>ROUND(VLOOKUP($Q20,[1]ht!$A$2:$H$253,4,FALSE),1)</f>
        <v>#N/A</v>
      </c>
      <c r="AG20" s="1" t="e">
        <f>ROUND(VLOOKUP($Q20,[1]ht!$A$2:$H$253,5,FALSE),1)</f>
        <v>#N/A</v>
      </c>
      <c r="AH20" s="1" t="e">
        <f>ROUND(VLOOKUP($Q20,[1]ht!$A$2:$H$253,6,FALSE),1)</f>
        <v>#N/A</v>
      </c>
      <c r="AI20" s="1" t="e">
        <f>ROUND(VLOOKUP($Q20,[1]ht!$A$2:$H$253,7,FALSE),1)</f>
        <v>#N/A</v>
      </c>
      <c r="AJ20" s="1" t="e">
        <f>ROUND(VLOOKUP($Q20,[1]ht!$A$2:$H$253,8,FALSE),1)</f>
        <v>#N/A</v>
      </c>
      <c r="AK20"/>
      <c r="AL20" s="245">
        <v>6</v>
      </c>
      <c r="AM20" s="245"/>
      <c r="AN20" s="251">
        <v>6</v>
      </c>
      <c r="AO20" s="252"/>
      <c r="AP20" s="246">
        <f>AN20+AL20</f>
        <v>12</v>
      </c>
      <c r="AQ20" s="248"/>
      <c r="AR20" s="245">
        <v>5</v>
      </c>
      <c r="AS20" s="245"/>
      <c r="AT20" s="245"/>
      <c r="AU20" s="245">
        <v>4</v>
      </c>
      <c r="AV20" s="245"/>
      <c r="AW20" s="245"/>
      <c r="AX20" s="246">
        <f>AU20+AR20</f>
        <v>9</v>
      </c>
      <c r="AY20" s="247"/>
      <c r="AZ20" s="248"/>
      <c r="BA20" s="249">
        <f>AX20*100/AP20</f>
        <v>75</v>
      </c>
      <c r="BB20" s="250"/>
      <c r="BC20"/>
      <c r="BD20"/>
      <c r="BE20"/>
    </row>
    <row r="21" spans="1:57" ht="23.25" customHeight="1">
      <c r="A21" s="5">
        <v>16</v>
      </c>
      <c r="B21" s="6"/>
      <c r="C21" s="6"/>
      <c r="D21" s="8"/>
      <c r="E21" s="8"/>
      <c r="F21" s="9"/>
      <c r="G21" s="30">
        <f t="shared" si="5"/>
        <v>0</v>
      </c>
      <c r="H21" s="30">
        <f t="shared" si="6"/>
        <v>0</v>
      </c>
      <c r="I21" s="9"/>
      <c r="J21" s="9"/>
      <c r="K21" s="24" t="str">
        <f t="shared" si="0"/>
        <v/>
      </c>
      <c r="L21" s="24" t="str">
        <f t="shared" si="1"/>
        <v/>
      </c>
      <c r="M21" s="24" t="str">
        <f t="shared" si="2"/>
        <v/>
      </c>
      <c r="N21" s="10" t="str">
        <f>[1]Profile!$B$2</f>
        <v>700101-1</v>
      </c>
      <c r="O21" s="11" t="e">
        <f>#REF!</f>
        <v>#REF!</v>
      </c>
      <c r="P21" s="1" t="str">
        <f t="shared" si="3"/>
        <v>0</v>
      </c>
      <c r="Q21" s="1" t="str">
        <f t="shared" si="4"/>
        <v>0</v>
      </c>
      <c r="R21" s="1" t="e">
        <f>ROUND(VLOOKUP($P21,[1]age!$A$2:$M$457,2,FALSE),1)</f>
        <v>#N/A</v>
      </c>
      <c r="S21" s="1" t="e">
        <f>ROUND(VLOOKUP($P21,[1]age!$A$2:$M$457,3,FALSE),1)</f>
        <v>#N/A</v>
      </c>
      <c r="T21" s="1" t="e">
        <f>ROUND(VLOOKUP($P21,[1]age!$A$2:$M$457,4,FALSE),1)</f>
        <v>#N/A</v>
      </c>
      <c r="U21" s="1" t="e">
        <f>ROUND(VLOOKUP($P21,[1]age!$A$2:$M$457,5,FALSE),1)</f>
        <v>#N/A</v>
      </c>
      <c r="V21" s="1" t="e">
        <f>ROUND(VLOOKUP($P21,[1]age!$A$2:$M$457,6,FALSE),1)</f>
        <v>#N/A</v>
      </c>
      <c r="W21" s="1" t="e">
        <f>ROUND(VLOOKUP($P21,[1]age!$A$2:$M$457,7,FALSE),1)</f>
        <v>#N/A</v>
      </c>
      <c r="X21" s="1" t="e">
        <f>ROUND(VLOOKUP($P21,[1]age!$A$2:$M$457,8,FALSE),1)</f>
        <v>#N/A</v>
      </c>
      <c r="Y21" s="1" t="e">
        <f>ROUND(VLOOKUP($P21,[1]age!$A$2:$M$457,9,FALSE),1)</f>
        <v>#N/A</v>
      </c>
      <c r="Z21" s="1" t="e">
        <f>ROUND(VLOOKUP($P21,[1]age!$A$2:$M$457,10,FALSE),1)</f>
        <v>#N/A</v>
      </c>
      <c r="AA21" s="1" t="e">
        <f>ROUND(VLOOKUP($P21,[1]age!$A$2:$M$457,11,FALSE),1)</f>
        <v>#N/A</v>
      </c>
      <c r="AB21" s="1" t="e">
        <f>ROUND(VLOOKUP($P21,[1]age!$A$2:$M$457,12,FALSE),1)</f>
        <v>#N/A</v>
      </c>
      <c r="AC21" s="1" t="e">
        <f>ROUND(VLOOKUP($P21,[1]age!$A$2:$M$457,13,FALSE),1)</f>
        <v>#N/A</v>
      </c>
      <c r="AD21" s="1" t="e">
        <f>ROUND(VLOOKUP($Q21,[1]ht!$A$2:$H$253,2,FALSE),1)</f>
        <v>#N/A</v>
      </c>
      <c r="AE21" s="1" t="e">
        <f>ROUND(VLOOKUP($Q21,[1]ht!$A$2:$H$253,3,FALSE),1)</f>
        <v>#N/A</v>
      </c>
      <c r="AF21" s="1" t="e">
        <f>ROUND(VLOOKUP($Q21,[1]ht!$A$2:$H$253,4,FALSE),1)</f>
        <v>#N/A</v>
      </c>
      <c r="AG21" s="1" t="e">
        <f>ROUND(VLOOKUP($Q21,[1]ht!$A$2:$H$253,5,FALSE),1)</f>
        <v>#N/A</v>
      </c>
      <c r="AH21" s="1" t="e">
        <f>ROUND(VLOOKUP($Q21,[1]ht!$A$2:$H$253,6,FALSE),1)</f>
        <v>#N/A</v>
      </c>
      <c r="AI21" s="1" t="e">
        <f>ROUND(VLOOKUP($Q21,[1]ht!$A$2:$H$253,7,FALSE),1)</f>
        <v>#N/A</v>
      </c>
      <c r="AJ21" s="1" t="e">
        <f>ROUND(VLOOKUP($Q21,[1]ht!$A$2:$H$253,8,FALSE),1)</f>
        <v>#N/A</v>
      </c>
      <c r="AK21"/>
      <c r="AL21" s="22" t="s">
        <v>61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/>
      <c r="BC21"/>
      <c r="BD21"/>
      <c r="BE21"/>
    </row>
    <row r="22" spans="1:57" ht="26.25" customHeight="1">
      <c r="A22" s="5">
        <v>17</v>
      </c>
      <c r="B22" s="6"/>
      <c r="C22" s="6"/>
      <c r="D22" s="8"/>
      <c r="E22" s="8"/>
      <c r="F22" s="9"/>
      <c r="G22" s="30">
        <f t="shared" si="5"/>
        <v>0</v>
      </c>
      <c r="H22" s="30">
        <f t="shared" si="6"/>
        <v>0</v>
      </c>
      <c r="I22" s="9"/>
      <c r="J22" s="9"/>
      <c r="K22" s="24" t="str">
        <f t="shared" si="0"/>
        <v/>
      </c>
      <c r="L22" s="24" t="str">
        <f t="shared" si="1"/>
        <v/>
      </c>
      <c r="M22" s="24" t="str">
        <f t="shared" si="2"/>
        <v/>
      </c>
      <c r="N22" s="10" t="str">
        <f>[1]Profile!$B$2</f>
        <v>700101-1</v>
      </c>
      <c r="O22" s="11" t="e">
        <f>#REF!</f>
        <v>#REF!</v>
      </c>
      <c r="P22" s="1" t="str">
        <f t="shared" si="3"/>
        <v>0</v>
      </c>
      <c r="Q22" s="1" t="str">
        <f t="shared" si="4"/>
        <v>0</v>
      </c>
      <c r="R22" s="1" t="e">
        <f>ROUND(VLOOKUP($P22,[1]age!$A$2:$M$457,2,FALSE),1)</f>
        <v>#N/A</v>
      </c>
      <c r="S22" s="1" t="e">
        <f>ROUND(VLOOKUP($P22,[1]age!$A$2:$M$457,3,FALSE),1)</f>
        <v>#N/A</v>
      </c>
      <c r="T22" s="1" t="e">
        <f>ROUND(VLOOKUP($P22,[1]age!$A$2:$M$457,4,FALSE),1)</f>
        <v>#N/A</v>
      </c>
      <c r="U22" s="1" t="e">
        <f>ROUND(VLOOKUP($P22,[1]age!$A$2:$M$457,5,FALSE),1)</f>
        <v>#N/A</v>
      </c>
      <c r="V22" s="1" t="e">
        <f>ROUND(VLOOKUP($P22,[1]age!$A$2:$M$457,6,FALSE),1)</f>
        <v>#N/A</v>
      </c>
      <c r="W22" s="1" t="e">
        <f>ROUND(VLOOKUP($P22,[1]age!$A$2:$M$457,7,FALSE),1)</f>
        <v>#N/A</v>
      </c>
      <c r="X22" s="1" t="e">
        <f>ROUND(VLOOKUP($P22,[1]age!$A$2:$M$457,8,FALSE),1)</f>
        <v>#N/A</v>
      </c>
      <c r="Y22" s="1" t="e">
        <f>ROUND(VLOOKUP($P22,[1]age!$A$2:$M$457,9,FALSE),1)</f>
        <v>#N/A</v>
      </c>
      <c r="Z22" s="1" t="e">
        <f>ROUND(VLOOKUP($P22,[1]age!$A$2:$M$457,10,FALSE),1)</f>
        <v>#N/A</v>
      </c>
      <c r="AA22" s="1" t="e">
        <f>ROUND(VLOOKUP($P22,[1]age!$A$2:$M$457,11,FALSE),1)</f>
        <v>#N/A</v>
      </c>
      <c r="AB22" s="1" t="e">
        <f>ROUND(VLOOKUP($P22,[1]age!$A$2:$M$457,12,FALSE),1)</f>
        <v>#N/A</v>
      </c>
      <c r="AC22" s="1" t="e">
        <f>ROUND(VLOOKUP($P22,[1]age!$A$2:$M$457,13,FALSE),1)</f>
        <v>#N/A</v>
      </c>
      <c r="AD22" s="1" t="e">
        <f>ROUND(VLOOKUP($Q22,[1]ht!$A$2:$H$253,2,FALSE),1)</f>
        <v>#N/A</v>
      </c>
      <c r="AE22" s="1" t="e">
        <f>ROUND(VLOOKUP($Q22,[1]ht!$A$2:$H$253,3,FALSE),1)</f>
        <v>#N/A</v>
      </c>
      <c r="AF22" s="1" t="e">
        <f>ROUND(VLOOKUP($Q22,[1]ht!$A$2:$H$253,4,FALSE),1)</f>
        <v>#N/A</v>
      </c>
      <c r="AG22" s="1" t="e">
        <f>ROUND(VLOOKUP($Q22,[1]ht!$A$2:$H$253,5,FALSE),1)</f>
        <v>#N/A</v>
      </c>
      <c r="AH22" s="1" t="e">
        <f>ROUND(VLOOKUP($Q22,[1]ht!$A$2:$H$253,6,FALSE),1)</f>
        <v>#N/A</v>
      </c>
      <c r="AI22" s="1" t="e">
        <f>ROUND(VLOOKUP($Q22,[1]ht!$A$2:$H$253,7,FALSE),1)</f>
        <v>#N/A</v>
      </c>
      <c r="AJ22" s="1" t="e">
        <f>ROUND(VLOOKUP($Q22,[1]ht!$A$2:$H$253,8,FALSE),1)</f>
        <v>#N/A</v>
      </c>
    </row>
    <row r="23" spans="1:57" ht="24.75">
      <c r="A23" s="5">
        <v>18</v>
      </c>
      <c r="B23" s="6"/>
      <c r="C23" s="6"/>
      <c r="D23" s="8"/>
      <c r="E23" s="8"/>
      <c r="F23" s="9"/>
      <c r="G23" s="30">
        <f t="shared" si="5"/>
        <v>0</v>
      </c>
      <c r="H23" s="30">
        <f t="shared" si="6"/>
        <v>0</v>
      </c>
      <c r="I23" s="9"/>
      <c r="J23" s="9"/>
      <c r="K23" s="24" t="str">
        <f t="shared" si="0"/>
        <v/>
      </c>
      <c r="L23" s="24" t="str">
        <f t="shared" si="1"/>
        <v/>
      </c>
      <c r="M23" s="24" t="str">
        <f t="shared" si="2"/>
        <v/>
      </c>
      <c r="N23" s="10" t="str">
        <f>[1]Profile!$B$2</f>
        <v>700101-1</v>
      </c>
      <c r="O23" s="11" t="e">
        <f>#REF!</f>
        <v>#REF!</v>
      </c>
      <c r="P23" s="1" t="str">
        <f t="shared" si="3"/>
        <v>0</v>
      </c>
      <c r="Q23" s="1" t="str">
        <f t="shared" si="4"/>
        <v>0</v>
      </c>
      <c r="R23" s="1" t="e">
        <f>ROUND(VLOOKUP($P23,[1]age!$A$2:$M$457,2,FALSE),1)</f>
        <v>#N/A</v>
      </c>
      <c r="S23" s="1" t="e">
        <f>ROUND(VLOOKUP($P23,[1]age!$A$2:$M$457,3,FALSE),1)</f>
        <v>#N/A</v>
      </c>
      <c r="T23" s="1" t="e">
        <f>ROUND(VLOOKUP($P23,[1]age!$A$2:$M$457,4,FALSE),1)</f>
        <v>#N/A</v>
      </c>
      <c r="U23" s="1" t="e">
        <f>ROUND(VLOOKUP($P23,[1]age!$A$2:$M$457,5,FALSE),1)</f>
        <v>#N/A</v>
      </c>
      <c r="V23" s="1" t="e">
        <f>ROUND(VLOOKUP($P23,[1]age!$A$2:$M$457,6,FALSE),1)</f>
        <v>#N/A</v>
      </c>
      <c r="W23" s="1" t="e">
        <f>ROUND(VLOOKUP($P23,[1]age!$A$2:$M$457,7,FALSE),1)</f>
        <v>#N/A</v>
      </c>
      <c r="X23" s="1" t="e">
        <f>ROUND(VLOOKUP($P23,[1]age!$A$2:$M$457,8,FALSE),1)</f>
        <v>#N/A</v>
      </c>
      <c r="Y23" s="1" t="e">
        <f>ROUND(VLOOKUP($P23,[1]age!$A$2:$M$457,9,FALSE),1)</f>
        <v>#N/A</v>
      </c>
      <c r="Z23" s="1" t="e">
        <f>ROUND(VLOOKUP($P23,[1]age!$A$2:$M$457,10,FALSE),1)</f>
        <v>#N/A</v>
      </c>
      <c r="AA23" s="1" t="e">
        <f>ROUND(VLOOKUP($P23,[1]age!$A$2:$M$457,11,FALSE),1)</f>
        <v>#N/A</v>
      </c>
      <c r="AB23" s="1" t="e">
        <f>ROUND(VLOOKUP($P23,[1]age!$A$2:$M$457,12,FALSE),1)</f>
        <v>#N/A</v>
      </c>
      <c r="AC23" s="1" t="e">
        <f>ROUND(VLOOKUP($P23,[1]age!$A$2:$M$457,13,FALSE),1)</f>
        <v>#N/A</v>
      </c>
      <c r="AD23" s="1" t="e">
        <f>ROUND(VLOOKUP($Q23,[1]ht!$A$2:$H$253,2,FALSE),1)</f>
        <v>#N/A</v>
      </c>
      <c r="AE23" s="1" t="e">
        <f>ROUND(VLOOKUP($Q23,[1]ht!$A$2:$H$253,3,FALSE),1)</f>
        <v>#N/A</v>
      </c>
      <c r="AF23" s="1" t="e">
        <f>ROUND(VLOOKUP($Q23,[1]ht!$A$2:$H$253,4,FALSE),1)</f>
        <v>#N/A</v>
      </c>
      <c r="AG23" s="1" t="e">
        <f>ROUND(VLOOKUP($Q23,[1]ht!$A$2:$H$253,5,FALSE),1)</f>
        <v>#N/A</v>
      </c>
      <c r="AH23" s="1" t="e">
        <f>ROUND(VLOOKUP($Q23,[1]ht!$A$2:$H$253,6,FALSE),1)</f>
        <v>#N/A</v>
      </c>
      <c r="AI23" s="1" t="e">
        <f>ROUND(VLOOKUP($Q23,[1]ht!$A$2:$H$253,7,FALSE),1)</f>
        <v>#N/A</v>
      </c>
      <c r="AJ23" s="1" t="e">
        <f>ROUND(VLOOKUP($Q23,[1]ht!$A$2:$H$253,8,FALSE),1)</f>
        <v>#N/A</v>
      </c>
      <c r="AL23" s="27" t="s">
        <v>62</v>
      </c>
      <c r="AM23" s="28"/>
      <c r="AN23" s="28"/>
      <c r="AO23" s="28"/>
      <c r="AP23" s="28"/>
      <c r="AQ23" s="28"/>
      <c r="AR23"/>
      <c r="AX23" s="27" t="s">
        <v>63</v>
      </c>
      <c r="AY23" s="28"/>
      <c r="AZ23" s="28"/>
      <c r="BA23" s="28"/>
      <c r="BB23" s="28"/>
      <c r="BC23" s="28"/>
    </row>
    <row r="24" spans="1:57" ht="23.25" customHeight="1">
      <c r="A24" s="5">
        <v>19</v>
      </c>
      <c r="B24" s="6"/>
      <c r="C24" s="6"/>
      <c r="D24" s="8"/>
      <c r="E24" s="8"/>
      <c r="F24" s="9"/>
      <c r="G24" s="30">
        <f t="shared" si="5"/>
        <v>0</v>
      </c>
      <c r="H24" s="30">
        <f t="shared" si="6"/>
        <v>0</v>
      </c>
      <c r="I24" s="9"/>
      <c r="J24" s="9"/>
      <c r="K24" s="24" t="str">
        <f t="shared" si="0"/>
        <v/>
      </c>
      <c r="L24" s="24" t="str">
        <f t="shared" si="1"/>
        <v/>
      </c>
      <c r="M24" s="24" t="str">
        <f t="shared" si="2"/>
        <v/>
      </c>
      <c r="N24" s="10" t="str">
        <f>[1]Profile!$B$2</f>
        <v>700101-1</v>
      </c>
      <c r="O24" s="11" t="e">
        <f>#REF!</f>
        <v>#REF!</v>
      </c>
      <c r="P24" s="1" t="str">
        <f t="shared" si="3"/>
        <v>0</v>
      </c>
      <c r="Q24" s="1" t="str">
        <f t="shared" si="4"/>
        <v>0</v>
      </c>
      <c r="R24" s="1" t="e">
        <f>ROUND(VLOOKUP($P24,[1]age!$A$2:$M$457,2,FALSE),1)</f>
        <v>#N/A</v>
      </c>
      <c r="S24" s="1" t="e">
        <f>ROUND(VLOOKUP($P24,[1]age!$A$2:$M$457,3,FALSE),1)</f>
        <v>#N/A</v>
      </c>
      <c r="T24" s="1" t="e">
        <f>ROUND(VLOOKUP($P24,[1]age!$A$2:$M$457,4,FALSE),1)</f>
        <v>#N/A</v>
      </c>
      <c r="U24" s="1" t="e">
        <f>ROUND(VLOOKUP($P24,[1]age!$A$2:$M$457,5,FALSE),1)</f>
        <v>#N/A</v>
      </c>
      <c r="V24" s="1" t="e">
        <f>ROUND(VLOOKUP($P24,[1]age!$A$2:$M$457,6,FALSE),1)</f>
        <v>#N/A</v>
      </c>
      <c r="W24" s="1" t="e">
        <f>ROUND(VLOOKUP($P24,[1]age!$A$2:$M$457,7,FALSE),1)</f>
        <v>#N/A</v>
      </c>
      <c r="X24" s="1" t="e">
        <f>ROUND(VLOOKUP($P24,[1]age!$A$2:$M$457,8,FALSE),1)</f>
        <v>#N/A</v>
      </c>
      <c r="Y24" s="1" t="e">
        <f>ROUND(VLOOKUP($P24,[1]age!$A$2:$M$457,9,FALSE),1)</f>
        <v>#N/A</v>
      </c>
      <c r="Z24" s="1" t="e">
        <f>ROUND(VLOOKUP($P24,[1]age!$A$2:$M$457,10,FALSE),1)</f>
        <v>#N/A</v>
      </c>
      <c r="AA24" s="1" t="e">
        <f>ROUND(VLOOKUP($P24,[1]age!$A$2:$M$457,11,FALSE),1)</f>
        <v>#N/A</v>
      </c>
      <c r="AB24" s="1" t="e">
        <f>ROUND(VLOOKUP($P24,[1]age!$A$2:$M$457,12,FALSE),1)</f>
        <v>#N/A</v>
      </c>
      <c r="AC24" s="1" t="e">
        <f>ROUND(VLOOKUP($P24,[1]age!$A$2:$M$457,13,FALSE),1)</f>
        <v>#N/A</v>
      </c>
      <c r="AD24" s="1" t="e">
        <f>ROUND(VLOOKUP($Q24,[1]ht!$A$2:$H$253,2,FALSE),1)</f>
        <v>#N/A</v>
      </c>
      <c r="AE24" s="1" t="e">
        <f>ROUND(VLOOKUP($Q24,[1]ht!$A$2:$H$253,3,FALSE),1)</f>
        <v>#N/A</v>
      </c>
      <c r="AF24" s="1" t="e">
        <f>ROUND(VLOOKUP($Q24,[1]ht!$A$2:$H$253,4,FALSE),1)</f>
        <v>#N/A</v>
      </c>
      <c r="AG24" s="1" t="e">
        <f>ROUND(VLOOKUP($Q24,[1]ht!$A$2:$H$253,5,FALSE),1)</f>
        <v>#N/A</v>
      </c>
      <c r="AH24" s="1" t="e">
        <f>ROUND(VLOOKUP($Q24,[1]ht!$A$2:$H$253,6,FALSE),1)</f>
        <v>#N/A</v>
      </c>
      <c r="AI24" s="1" t="e">
        <f>ROUND(VLOOKUP($Q24,[1]ht!$A$2:$H$253,7,FALSE),1)</f>
        <v>#N/A</v>
      </c>
      <c r="AJ24" s="1" t="e">
        <f>ROUND(VLOOKUP($Q24,[1]ht!$A$2:$H$253,8,FALSE),1)</f>
        <v>#N/A</v>
      </c>
      <c r="AL24" s="27" t="s">
        <v>64</v>
      </c>
      <c r="AM24" s="28"/>
      <c r="AN24" s="28"/>
      <c r="AO24" s="27"/>
      <c r="AP24" s="28"/>
      <c r="AQ24" s="28"/>
      <c r="AR24"/>
      <c r="AX24" s="27" t="s">
        <v>64</v>
      </c>
      <c r="AY24" s="28"/>
      <c r="AZ24" s="28"/>
      <c r="BA24" s="28"/>
      <c r="BB24" s="28"/>
      <c r="BC24" s="28"/>
    </row>
    <row r="25" spans="1:57" ht="26.25" customHeight="1">
      <c r="A25" s="5">
        <v>20</v>
      </c>
      <c r="B25" s="6"/>
      <c r="C25" s="6"/>
      <c r="D25" s="8"/>
      <c r="E25" s="8"/>
      <c r="F25" s="9"/>
      <c r="G25" s="30">
        <f t="shared" si="5"/>
        <v>0</v>
      </c>
      <c r="H25" s="30">
        <f t="shared" si="6"/>
        <v>0</v>
      </c>
      <c r="I25" s="9"/>
      <c r="J25" s="9"/>
      <c r="K25" s="24" t="str">
        <f t="shared" si="0"/>
        <v/>
      </c>
      <c r="L25" s="24" t="str">
        <f t="shared" si="1"/>
        <v/>
      </c>
      <c r="M25" s="24" t="str">
        <f t="shared" si="2"/>
        <v/>
      </c>
      <c r="N25" s="10" t="str">
        <f>[1]Profile!$B$2</f>
        <v>700101-1</v>
      </c>
      <c r="O25" s="11" t="e">
        <f>#REF!</f>
        <v>#REF!</v>
      </c>
      <c r="P25" s="1" t="str">
        <f t="shared" si="3"/>
        <v>0</v>
      </c>
      <c r="Q25" s="1" t="str">
        <f t="shared" si="4"/>
        <v>0</v>
      </c>
      <c r="R25" s="1" t="e">
        <f>ROUND(VLOOKUP($P25,[1]age!$A$2:$M$457,2,FALSE),1)</f>
        <v>#N/A</v>
      </c>
      <c r="S25" s="1" t="e">
        <f>ROUND(VLOOKUP($P25,[1]age!$A$2:$M$457,3,FALSE),1)</f>
        <v>#N/A</v>
      </c>
      <c r="T25" s="1" t="e">
        <f>ROUND(VLOOKUP($P25,[1]age!$A$2:$M$457,4,FALSE),1)</f>
        <v>#N/A</v>
      </c>
      <c r="U25" s="1" t="e">
        <f>ROUND(VLOOKUP($P25,[1]age!$A$2:$M$457,5,FALSE),1)</f>
        <v>#N/A</v>
      </c>
      <c r="V25" s="1" t="e">
        <f>ROUND(VLOOKUP($P25,[1]age!$A$2:$M$457,6,FALSE),1)</f>
        <v>#N/A</v>
      </c>
      <c r="W25" s="1" t="e">
        <f>ROUND(VLOOKUP($P25,[1]age!$A$2:$M$457,7,FALSE),1)</f>
        <v>#N/A</v>
      </c>
      <c r="X25" s="1" t="e">
        <f>ROUND(VLOOKUP($P25,[1]age!$A$2:$M$457,8,FALSE),1)</f>
        <v>#N/A</v>
      </c>
      <c r="Y25" s="1" t="e">
        <f>ROUND(VLOOKUP($P25,[1]age!$A$2:$M$457,9,FALSE),1)</f>
        <v>#N/A</v>
      </c>
      <c r="Z25" s="1" t="e">
        <f>ROUND(VLOOKUP($P25,[1]age!$A$2:$M$457,10,FALSE),1)</f>
        <v>#N/A</v>
      </c>
      <c r="AA25" s="1" t="e">
        <f>ROUND(VLOOKUP($P25,[1]age!$A$2:$M$457,11,FALSE),1)</f>
        <v>#N/A</v>
      </c>
      <c r="AB25" s="1" t="e">
        <f>ROUND(VLOOKUP($P25,[1]age!$A$2:$M$457,12,FALSE),1)</f>
        <v>#N/A</v>
      </c>
      <c r="AC25" s="1" t="e">
        <f>ROUND(VLOOKUP($P25,[1]age!$A$2:$M$457,13,FALSE),1)</f>
        <v>#N/A</v>
      </c>
      <c r="AD25" s="1" t="e">
        <f>ROUND(VLOOKUP($Q25,[1]ht!$A$2:$H$253,2,FALSE),1)</f>
        <v>#N/A</v>
      </c>
      <c r="AE25" s="1" t="e">
        <f>ROUND(VLOOKUP($Q25,[1]ht!$A$2:$H$253,3,FALSE),1)</f>
        <v>#N/A</v>
      </c>
      <c r="AF25" s="1" t="e">
        <f>ROUND(VLOOKUP($Q25,[1]ht!$A$2:$H$253,4,FALSE),1)</f>
        <v>#N/A</v>
      </c>
      <c r="AG25" s="1" t="e">
        <f>ROUND(VLOOKUP($Q25,[1]ht!$A$2:$H$253,5,FALSE),1)</f>
        <v>#N/A</v>
      </c>
      <c r="AH25" s="1" t="e">
        <f>ROUND(VLOOKUP($Q25,[1]ht!$A$2:$H$253,6,FALSE),1)</f>
        <v>#N/A</v>
      </c>
      <c r="AI25" s="1" t="e">
        <f>ROUND(VLOOKUP($Q25,[1]ht!$A$2:$H$253,7,FALSE),1)</f>
        <v>#N/A</v>
      </c>
      <c r="AJ25" s="1" t="e">
        <f>ROUND(VLOOKUP($Q25,[1]ht!$A$2:$H$253,8,FALSE),1)</f>
        <v>#N/A</v>
      </c>
      <c r="AL25" s="23"/>
      <c r="AM25"/>
      <c r="AN25"/>
      <c r="AO25" s="23"/>
      <c r="AP25"/>
      <c r="AQ25"/>
      <c r="AR25"/>
    </row>
    <row r="26" spans="1:57">
      <c r="A26" s="5">
        <v>21</v>
      </c>
      <c r="B26" s="6"/>
      <c r="C26" s="6"/>
      <c r="D26" s="8"/>
      <c r="E26" s="8"/>
      <c r="F26" s="9"/>
      <c r="G26" s="30">
        <f t="shared" si="5"/>
        <v>0</v>
      </c>
      <c r="H26" s="30">
        <f t="shared" si="6"/>
        <v>0</v>
      </c>
      <c r="I26" s="9"/>
      <c r="J26" s="9"/>
      <c r="K26" s="24" t="str">
        <f t="shared" si="0"/>
        <v/>
      </c>
      <c r="L26" s="24" t="str">
        <f t="shared" si="1"/>
        <v/>
      </c>
      <c r="M26" s="24" t="str">
        <f t="shared" si="2"/>
        <v/>
      </c>
      <c r="N26" s="10" t="str">
        <f>[1]Profile!$B$2</f>
        <v>700101-1</v>
      </c>
      <c r="O26" s="11" t="e">
        <f>#REF!</f>
        <v>#REF!</v>
      </c>
      <c r="P26" s="1" t="str">
        <f t="shared" si="3"/>
        <v>0</v>
      </c>
      <c r="Q26" s="1" t="str">
        <f t="shared" si="4"/>
        <v>0</v>
      </c>
      <c r="R26" s="1" t="e">
        <f>ROUND(VLOOKUP($P26,[1]age!$A$2:$M$457,2,FALSE),1)</f>
        <v>#N/A</v>
      </c>
      <c r="S26" s="1" t="e">
        <f>ROUND(VLOOKUP($P26,[1]age!$A$2:$M$457,3,FALSE),1)</f>
        <v>#N/A</v>
      </c>
      <c r="T26" s="1" t="e">
        <f>ROUND(VLOOKUP($P26,[1]age!$A$2:$M$457,4,FALSE),1)</f>
        <v>#N/A</v>
      </c>
      <c r="U26" s="1" t="e">
        <f>ROUND(VLOOKUP($P26,[1]age!$A$2:$M$457,5,FALSE),1)</f>
        <v>#N/A</v>
      </c>
      <c r="V26" s="1" t="e">
        <f>ROUND(VLOOKUP($P26,[1]age!$A$2:$M$457,6,FALSE),1)</f>
        <v>#N/A</v>
      </c>
      <c r="W26" s="1" t="e">
        <f>ROUND(VLOOKUP($P26,[1]age!$A$2:$M$457,7,FALSE),1)</f>
        <v>#N/A</v>
      </c>
      <c r="X26" s="1" t="e">
        <f>ROUND(VLOOKUP($P26,[1]age!$A$2:$M$457,8,FALSE),1)</f>
        <v>#N/A</v>
      </c>
      <c r="Y26" s="1" t="e">
        <f>ROUND(VLOOKUP($P26,[1]age!$A$2:$M$457,9,FALSE),1)</f>
        <v>#N/A</v>
      </c>
      <c r="Z26" s="1" t="e">
        <f>ROUND(VLOOKUP($P26,[1]age!$A$2:$M$457,10,FALSE),1)</f>
        <v>#N/A</v>
      </c>
      <c r="AA26" s="1" t="e">
        <f>ROUND(VLOOKUP($P26,[1]age!$A$2:$M$457,11,FALSE),1)</f>
        <v>#N/A</v>
      </c>
      <c r="AB26" s="1" t="e">
        <f>ROUND(VLOOKUP($P26,[1]age!$A$2:$M$457,12,FALSE),1)</f>
        <v>#N/A</v>
      </c>
      <c r="AC26" s="1" t="e">
        <f>ROUND(VLOOKUP($P26,[1]age!$A$2:$M$457,13,FALSE),1)</f>
        <v>#N/A</v>
      </c>
      <c r="AD26" s="1" t="e">
        <f>ROUND(VLOOKUP($Q26,[1]ht!$A$2:$H$253,2,FALSE),1)</f>
        <v>#N/A</v>
      </c>
      <c r="AE26" s="1" t="e">
        <f>ROUND(VLOOKUP($Q26,[1]ht!$A$2:$H$253,3,FALSE),1)</f>
        <v>#N/A</v>
      </c>
      <c r="AF26" s="1" t="e">
        <f>ROUND(VLOOKUP($Q26,[1]ht!$A$2:$H$253,4,FALSE),1)</f>
        <v>#N/A</v>
      </c>
      <c r="AG26" s="1" t="e">
        <f>ROUND(VLOOKUP($Q26,[1]ht!$A$2:$H$253,5,FALSE),1)</f>
        <v>#N/A</v>
      </c>
      <c r="AH26" s="1" t="e">
        <f>ROUND(VLOOKUP($Q26,[1]ht!$A$2:$H$253,6,FALSE),1)</f>
        <v>#N/A</v>
      </c>
      <c r="AI26" s="1" t="e">
        <f>ROUND(VLOOKUP($Q26,[1]ht!$A$2:$H$253,7,FALSE),1)</f>
        <v>#N/A</v>
      </c>
      <c r="AJ26" s="1" t="e">
        <f>ROUND(VLOOKUP($Q26,[1]ht!$A$2:$H$253,8,FALSE),1)</f>
        <v>#N/A</v>
      </c>
    </row>
    <row r="27" spans="1:57">
      <c r="A27" s="5">
        <v>22</v>
      </c>
      <c r="B27" s="6"/>
      <c r="C27" s="6"/>
      <c r="D27" s="32"/>
      <c r="E27" s="8"/>
      <c r="F27" s="9"/>
      <c r="G27" s="30">
        <f t="shared" si="5"/>
        <v>0</v>
      </c>
      <c r="H27" s="30">
        <f t="shared" si="6"/>
        <v>0</v>
      </c>
      <c r="I27" s="9"/>
      <c r="J27" s="9"/>
      <c r="K27" s="24" t="str">
        <f t="shared" si="0"/>
        <v/>
      </c>
      <c r="L27" s="24" t="str">
        <f t="shared" si="1"/>
        <v/>
      </c>
      <c r="M27" s="24" t="str">
        <f t="shared" si="2"/>
        <v/>
      </c>
      <c r="N27" s="10" t="str">
        <f>[1]Profile!$B$2</f>
        <v>700101-1</v>
      </c>
      <c r="O27" s="11" t="e">
        <f>#REF!</f>
        <v>#REF!</v>
      </c>
      <c r="P27" s="1" t="str">
        <f t="shared" si="3"/>
        <v>0</v>
      </c>
      <c r="Q27" s="1" t="str">
        <f t="shared" si="4"/>
        <v>0</v>
      </c>
      <c r="R27" s="1" t="e">
        <f>ROUND(VLOOKUP($P27,[1]age!$A$2:$M$457,2,FALSE),1)</f>
        <v>#N/A</v>
      </c>
      <c r="S27" s="1" t="e">
        <f>ROUND(VLOOKUP($P27,[1]age!$A$2:$M$457,3,FALSE),1)</f>
        <v>#N/A</v>
      </c>
      <c r="T27" s="1" t="e">
        <f>ROUND(VLOOKUP($P27,[1]age!$A$2:$M$457,4,FALSE),1)</f>
        <v>#N/A</v>
      </c>
      <c r="U27" s="1" t="e">
        <f>ROUND(VLOOKUP($P27,[1]age!$A$2:$M$457,5,FALSE),1)</f>
        <v>#N/A</v>
      </c>
      <c r="V27" s="1" t="e">
        <f>ROUND(VLOOKUP($P27,[1]age!$A$2:$M$457,6,FALSE),1)</f>
        <v>#N/A</v>
      </c>
      <c r="W27" s="1" t="e">
        <f>ROUND(VLOOKUP($P27,[1]age!$A$2:$M$457,7,FALSE),1)</f>
        <v>#N/A</v>
      </c>
      <c r="X27" s="1" t="e">
        <f>ROUND(VLOOKUP($P27,[1]age!$A$2:$M$457,8,FALSE),1)</f>
        <v>#N/A</v>
      </c>
      <c r="Y27" s="1" t="e">
        <f>ROUND(VLOOKUP($P27,[1]age!$A$2:$M$457,9,FALSE),1)</f>
        <v>#N/A</v>
      </c>
      <c r="Z27" s="1" t="e">
        <f>ROUND(VLOOKUP($P27,[1]age!$A$2:$M$457,10,FALSE),1)</f>
        <v>#N/A</v>
      </c>
      <c r="AA27" s="1" t="e">
        <f>ROUND(VLOOKUP($P27,[1]age!$A$2:$M$457,11,FALSE),1)</f>
        <v>#N/A</v>
      </c>
      <c r="AB27" s="1" t="e">
        <f>ROUND(VLOOKUP($P27,[1]age!$A$2:$M$457,12,FALSE),1)</f>
        <v>#N/A</v>
      </c>
      <c r="AC27" s="1" t="e">
        <f>ROUND(VLOOKUP($P27,[1]age!$A$2:$M$457,13,FALSE),1)</f>
        <v>#N/A</v>
      </c>
      <c r="AD27" s="1" t="e">
        <f>ROUND(VLOOKUP($Q27,[1]ht!$A$2:$H$253,2,FALSE),1)</f>
        <v>#N/A</v>
      </c>
      <c r="AE27" s="1" t="e">
        <f>ROUND(VLOOKUP($Q27,[1]ht!$A$2:$H$253,3,FALSE),1)</f>
        <v>#N/A</v>
      </c>
      <c r="AF27" s="1" t="e">
        <f>ROUND(VLOOKUP($Q27,[1]ht!$A$2:$H$253,4,FALSE),1)</f>
        <v>#N/A</v>
      </c>
      <c r="AG27" s="1" t="e">
        <f>ROUND(VLOOKUP($Q27,[1]ht!$A$2:$H$253,5,FALSE),1)</f>
        <v>#N/A</v>
      </c>
      <c r="AH27" s="1" t="e">
        <f>ROUND(VLOOKUP($Q27,[1]ht!$A$2:$H$253,6,FALSE),1)</f>
        <v>#N/A</v>
      </c>
      <c r="AI27" s="1" t="e">
        <f>ROUND(VLOOKUP($Q27,[1]ht!$A$2:$H$253,7,FALSE),1)</f>
        <v>#N/A</v>
      </c>
      <c r="AJ27" s="1" t="e">
        <f>ROUND(VLOOKUP($Q27,[1]ht!$A$2:$H$253,8,FALSE),1)</f>
        <v>#N/A</v>
      </c>
    </row>
    <row r="28" spans="1:57">
      <c r="A28" s="5">
        <v>23</v>
      </c>
      <c r="B28" s="6"/>
      <c r="C28" s="6"/>
      <c r="D28" s="8"/>
      <c r="E28" s="8"/>
      <c r="F28" s="9"/>
      <c r="G28" s="30">
        <f t="shared" si="5"/>
        <v>0</v>
      </c>
      <c r="H28" s="30">
        <f t="shared" si="6"/>
        <v>0</v>
      </c>
      <c r="I28" s="9"/>
      <c r="J28" s="9"/>
      <c r="K28" s="24" t="str">
        <f t="shared" si="0"/>
        <v/>
      </c>
      <c r="L28" s="24" t="str">
        <f t="shared" si="1"/>
        <v/>
      </c>
      <c r="M28" s="24" t="str">
        <f t="shared" si="2"/>
        <v/>
      </c>
      <c r="N28" s="10" t="str">
        <f>[1]Profile!$B$2</f>
        <v>700101-1</v>
      </c>
      <c r="O28" s="11" t="e">
        <f>#REF!</f>
        <v>#REF!</v>
      </c>
      <c r="P28" s="1" t="str">
        <f t="shared" si="3"/>
        <v>0</v>
      </c>
      <c r="Q28" s="1" t="str">
        <f t="shared" si="4"/>
        <v>0</v>
      </c>
      <c r="R28" s="1" t="e">
        <f>ROUND(VLOOKUP($P28,[1]age!$A$2:$M$457,2,FALSE),1)</f>
        <v>#N/A</v>
      </c>
      <c r="S28" s="1" t="e">
        <f>ROUND(VLOOKUP($P28,[1]age!$A$2:$M$457,3,FALSE),1)</f>
        <v>#N/A</v>
      </c>
      <c r="T28" s="1" t="e">
        <f>ROUND(VLOOKUP($P28,[1]age!$A$2:$M$457,4,FALSE),1)</f>
        <v>#N/A</v>
      </c>
      <c r="U28" s="1" t="e">
        <f>ROUND(VLOOKUP($P28,[1]age!$A$2:$M$457,5,FALSE),1)</f>
        <v>#N/A</v>
      </c>
      <c r="V28" s="1" t="e">
        <f>ROUND(VLOOKUP($P28,[1]age!$A$2:$M$457,6,FALSE),1)</f>
        <v>#N/A</v>
      </c>
      <c r="W28" s="1" t="e">
        <f>ROUND(VLOOKUP($P28,[1]age!$A$2:$M$457,7,FALSE),1)</f>
        <v>#N/A</v>
      </c>
      <c r="X28" s="1" t="e">
        <f>ROUND(VLOOKUP($P28,[1]age!$A$2:$M$457,8,FALSE),1)</f>
        <v>#N/A</v>
      </c>
      <c r="Y28" s="1" t="e">
        <f>ROUND(VLOOKUP($P28,[1]age!$A$2:$M$457,9,FALSE),1)</f>
        <v>#N/A</v>
      </c>
      <c r="Z28" s="1" t="e">
        <f>ROUND(VLOOKUP($P28,[1]age!$A$2:$M$457,10,FALSE),1)</f>
        <v>#N/A</v>
      </c>
      <c r="AA28" s="1" t="e">
        <f>ROUND(VLOOKUP($P28,[1]age!$A$2:$M$457,11,FALSE),1)</f>
        <v>#N/A</v>
      </c>
      <c r="AB28" s="1" t="e">
        <f>ROUND(VLOOKUP($P28,[1]age!$A$2:$M$457,12,FALSE),1)</f>
        <v>#N/A</v>
      </c>
      <c r="AC28" s="1" t="e">
        <f>ROUND(VLOOKUP($P28,[1]age!$A$2:$M$457,13,FALSE),1)</f>
        <v>#N/A</v>
      </c>
      <c r="AD28" s="1" t="e">
        <f>ROUND(VLOOKUP($Q28,[1]ht!$A$2:$H$253,2,FALSE),1)</f>
        <v>#N/A</v>
      </c>
      <c r="AE28" s="1" t="e">
        <f>ROUND(VLOOKUP($Q28,[1]ht!$A$2:$H$253,3,FALSE),1)</f>
        <v>#N/A</v>
      </c>
      <c r="AF28" s="1" t="e">
        <f>ROUND(VLOOKUP($Q28,[1]ht!$A$2:$H$253,4,FALSE),1)</f>
        <v>#N/A</v>
      </c>
      <c r="AG28" s="1" t="e">
        <f>ROUND(VLOOKUP($Q28,[1]ht!$A$2:$H$253,5,FALSE),1)</f>
        <v>#N/A</v>
      </c>
      <c r="AH28" s="1" t="e">
        <f>ROUND(VLOOKUP($Q28,[1]ht!$A$2:$H$253,6,FALSE),1)</f>
        <v>#N/A</v>
      </c>
      <c r="AI28" s="1" t="e">
        <f>ROUND(VLOOKUP($Q28,[1]ht!$A$2:$H$253,7,FALSE),1)</f>
        <v>#N/A</v>
      </c>
      <c r="AJ28" s="1" t="e">
        <f>ROUND(VLOOKUP($Q28,[1]ht!$A$2:$H$253,8,FALSE),1)</f>
        <v>#N/A</v>
      </c>
    </row>
    <row r="29" spans="1:57">
      <c r="A29" s="5">
        <v>24</v>
      </c>
      <c r="B29" s="6"/>
      <c r="C29" s="6"/>
      <c r="D29" s="8"/>
      <c r="E29" s="8"/>
      <c r="F29" s="9"/>
      <c r="G29" s="30">
        <f t="shared" si="5"/>
        <v>0</v>
      </c>
      <c r="H29" s="30">
        <f t="shared" si="6"/>
        <v>0</v>
      </c>
      <c r="I29" s="9"/>
      <c r="J29" s="9"/>
      <c r="K29" s="24" t="str">
        <f t="shared" si="0"/>
        <v/>
      </c>
      <c r="L29" s="24" t="str">
        <f t="shared" si="1"/>
        <v/>
      </c>
      <c r="M29" s="24" t="str">
        <f t="shared" si="2"/>
        <v/>
      </c>
      <c r="N29" s="10" t="str">
        <f>[1]Profile!$B$2</f>
        <v>700101-1</v>
      </c>
      <c r="O29" s="11" t="e">
        <f>#REF!</f>
        <v>#REF!</v>
      </c>
      <c r="P29" s="1" t="str">
        <f t="shared" si="3"/>
        <v>0</v>
      </c>
      <c r="Q29" s="1" t="str">
        <f t="shared" si="4"/>
        <v>0</v>
      </c>
      <c r="R29" s="1" t="e">
        <f>ROUND(VLOOKUP($P29,[1]age!$A$2:$M$457,2,FALSE),1)</f>
        <v>#N/A</v>
      </c>
      <c r="S29" s="1" t="e">
        <f>ROUND(VLOOKUP($P29,[1]age!$A$2:$M$457,3,FALSE),1)</f>
        <v>#N/A</v>
      </c>
      <c r="T29" s="1" t="e">
        <f>ROUND(VLOOKUP($P29,[1]age!$A$2:$M$457,4,FALSE),1)</f>
        <v>#N/A</v>
      </c>
      <c r="U29" s="1" t="e">
        <f>ROUND(VLOOKUP($P29,[1]age!$A$2:$M$457,5,FALSE),1)</f>
        <v>#N/A</v>
      </c>
      <c r="V29" s="1" t="e">
        <f>ROUND(VLOOKUP($P29,[1]age!$A$2:$M$457,6,FALSE),1)</f>
        <v>#N/A</v>
      </c>
      <c r="W29" s="1" t="e">
        <f>ROUND(VLOOKUP($P29,[1]age!$A$2:$M$457,7,FALSE),1)</f>
        <v>#N/A</v>
      </c>
      <c r="X29" s="1" t="e">
        <f>ROUND(VLOOKUP($P29,[1]age!$A$2:$M$457,8,FALSE),1)</f>
        <v>#N/A</v>
      </c>
      <c r="Y29" s="1" t="e">
        <f>ROUND(VLOOKUP($P29,[1]age!$A$2:$M$457,9,FALSE),1)</f>
        <v>#N/A</v>
      </c>
      <c r="Z29" s="1" t="e">
        <f>ROUND(VLOOKUP($P29,[1]age!$A$2:$M$457,10,FALSE),1)</f>
        <v>#N/A</v>
      </c>
      <c r="AA29" s="1" t="e">
        <f>ROUND(VLOOKUP($P29,[1]age!$A$2:$M$457,11,FALSE),1)</f>
        <v>#N/A</v>
      </c>
      <c r="AB29" s="1" t="e">
        <f>ROUND(VLOOKUP($P29,[1]age!$A$2:$M$457,12,FALSE),1)</f>
        <v>#N/A</v>
      </c>
      <c r="AC29" s="1" t="e">
        <f>ROUND(VLOOKUP($P29,[1]age!$A$2:$M$457,13,FALSE),1)</f>
        <v>#N/A</v>
      </c>
      <c r="AD29" s="1" t="e">
        <f>ROUND(VLOOKUP($Q29,[1]ht!$A$2:$H$253,2,FALSE),1)</f>
        <v>#N/A</v>
      </c>
      <c r="AE29" s="1" t="e">
        <f>ROUND(VLOOKUP($Q29,[1]ht!$A$2:$H$253,3,FALSE),1)</f>
        <v>#N/A</v>
      </c>
      <c r="AF29" s="1" t="e">
        <f>ROUND(VLOOKUP($Q29,[1]ht!$A$2:$H$253,4,FALSE),1)</f>
        <v>#N/A</v>
      </c>
      <c r="AG29" s="1" t="e">
        <f>ROUND(VLOOKUP($Q29,[1]ht!$A$2:$H$253,5,FALSE),1)</f>
        <v>#N/A</v>
      </c>
      <c r="AH29" s="1" t="e">
        <f>ROUND(VLOOKUP($Q29,[1]ht!$A$2:$H$253,6,FALSE),1)</f>
        <v>#N/A</v>
      </c>
      <c r="AI29" s="1" t="e">
        <f>ROUND(VLOOKUP($Q29,[1]ht!$A$2:$H$253,7,FALSE),1)</f>
        <v>#N/A</v>
      </c>
      <c r="AJ29" s="1" t="e">
        <f>ROUND(VLOOKUP($Q29,[1]ht!$A$2:$H$253,8,FALSE),1)</f>
        <v>#N/A</v>
      </c>
    </row>
    <row r="30" spans="1:57">
      <c r="A30" s="5">
        <v>25</v>
      </c>
      <c r="B30" s="6"/>
      <c r="C30" s="6"/>
      <c r="D30" s="8"/>
      <c r="E30" s="8"/>
      <c r="F30" s="9"/>
      <c r="G30" s="30">
        <f t="shared" si="5"/>
        <v>0</v>
      </c>
      <c r="H30" s="30">
        <f t="shared" si="6"/>
        <v>0</v>
      </c>
      <c r="I30" s="9"/>
      <c r="J30" s="9"/>
      <c r="K30" s="24" t="str">
        <f t="shared" si="0"/>
        <v/>
      </c>
      <c r="L30" s="24" t="str">
        <f t="shared" si="1"/>
        <v/>
      </c>
      <c r="M30" s="24" t="str">
        <f t="shared" si="2"/>
        <v/>
      </c>
      <c r="N30" s="10" t="str">
        <f>[1]Profile!$B$2</f>
        <v>700101-1</v>
      </c>
      <c r="O30" s="11" t="e">
        <f>#REF!</f>
        <v>#REF!</v>
      </c>
      <c r="P30" s="1" t="str">
        <f t="shared" si="3"/>
        <v>0</v>
      </c>
      <c r="Q30" s="1" t="str">
        <f t="shared" si="4"/>
        <v>0</v>
      </c>
      <c r="R30" s="1" t="e">
        <f>ROUND(VLOOKUP($P30,[1]age!$A$2:$M$457,2,FALSE),1)</f>
        <v>#N/A</v>
      </c>
      <c r="S30" s="1" t="e">
        <f>ROUND(VLOOKUP($P30,[1]age!$A$2:$M$457,3,FALSE),1)</f>
        <v>#N/A</v>
      </c>
      <c r="T30" s="1" t="e">
        <f>ROUND(VLOOKUP($P30,[1]age!$A$2:$M$457,4,FALSE),1)</f>
        <v>#N/A</v>
      </c>
      <c r="U30" s="1" t="e">
        <f>ROUND(VLOOKUP($P30,[1]age!$A$2:$M$457,5,FALSE),1)</f>
        <v>#N/A</v>
      </c>
      <c r="V30" s="1" t="e">
        <f>ROUND(VLOOKUP($P30,[1]age!$A$2:$M$457,6,FALSE),1)</f>
        <v>#N/A</v>
      </c>
      <c r="W30" s="1" t="e">
        <f>ROUND(VLOOKUP($P30,[1]age!$A$2:$M$457,7,FALSE),1)</f>
        <v>#N/A</v>
      </c>
      <c r="X30" s="1" t="e">
        <f>ROUND(VLOOKUP($P30,[1]age!$A$2:$M$457,8,FALSE),1)</f>
        <v>#N/A</v>
      </c>
      <c r="Y30" s="1" t="e">
        <f>ROUND(VLOOKUP($P30,[1]age!$A$2:$M$457,9,FALSE),1)</f>
        <v>#N/A</v>
      </c>
      <c r="Z30" s="1" t="e">
        <f>ROUND(VLOOKUP($P30,[1]age!$A$2:$M$457,10,FALSE),1)</f>
        <v>#N/A</v>
      </c>
      <c r="AA30" s="1" t="e">
        <f>ROUND(VLOOKUP($P30,[1]age!$A$2:$M$457,11,FALSE),1)</f>
        <v>#N/A</v>
      </c>
      <c r="AB30" s="1" t="e">
        <f>ROUND(VLOOKUP($P30,[1]age!$A$2:$M$457,12,FALSE),1)</f>
        <v>#N/A</v>
      </c>
      <c r="AC30" s="1" t="e">
        <f>ROUND(VLOOKUP($P30,[1]age!$A$2:$M$457,13,FALSE),1)</f>
        <v>#N/A</v>
      </c>
      <c r="AD30" s="1" t="e">
        <f>ROUND(VLOOKUP($Q30,[1]ht!$A$2:$H$253,2,FALSE),1)</f>
        <v>#N/A</v>
      </c>
      <c r="AE30" s="1" t="e">
        <f>ROUND(VLOOKUP($Q30,[1]ht!$A$2:$H$253,3,FALSE),1)</f>
        <v>#N/A</v>
      </c>
      <c r="AF30" s="1" t="e">
        <f>ROUND(VLOOKUP($Q30,[1]ht!$A$2:$H$253,4,FALSE),1)</f>
        <v>#N/A</v>
      </c>
      <c r="AG30" s="1" t="e">
        <f>ROUND(VLOOKUP($Q30,[1]ht!$A$2:$H$253,5,FALSE),1)</f>
        <v>#N/A</v>
      </c>
      <c r="AH30" s="1" t="e">
        <f>ROUND(VLOOKUP($Q30,[1]ht!$A$2:$H$253,6,FALSE),1)</f>
        <v>#N/A</v>
      </c>
      <c r="AI30" s="1" t="e">
        <f>ROUND(VLOOKUP($Q30,[1]ht!$A$2:$H$253,7,FALSE),1)</f>
        <v>#N/A</v>
      </c>
      <c r="AJ30" s="1" t="e">
        <f>ROUND(VLOOKUP($Q30,[1]ht!$A$2:$H$253,8,FALSE),1)</f>
        <v>#N/A</v>
      </c>
    </row>
    <row r="31" spans="1:57">
      <c r="A31" s="5">
        <v>26</v>
      </c>
      <c r="B31" s="6"/>
      <c r="C31" s="6"/>
      <c r="D31" s="8"/>
      <c r="E31" s="8"/>
      <c r="F31" s="9"/>
      <c r="G31" s="30">
        <f t="shared" si="5"/>
        <v>0</v>
      </c>
      <c r="H31" s="30">
        <f t="shared" si="6"/>
        <v>0</v>
      </c>
      <c r="I31" s="9"/>
      <c r="J31" s="9"/>
      <c r="K31" s="24" t="str">
        <f t="shared" si="0"/>
        <v/>
      </c>
      <c r="L31" s="24" t="str">
        <f t="shared" si="1"/>
        <v/>
      </c>
      <c r="M31" s="24" t="str">
        <f t="shared" si="2"/>
        <v/>
      </c>
      <c r="N31" s="10" t="str">
        <f>[1]Profile!$B$2</f>
        <v>700101-1</v>
      </c>
      <c r="O31" s="11" t="e">
        <f>#REF!</f>
        <v>#REF!</v>
      </c>
      <c r="P31" s="1" t="str">
        <f t="shared" si="3"/>
        <v>0</v>
      </c>
      <c r="Q31" s="1" t="str">
        <f t="shared" si="4"/>
        <v>0</v>
      </c>
      <c r="R31" s="1" t="e">
        <f>ROUND(VLOOKUP($P31,[1]age!$A$2:$M$457,2,FALSE),1)</f>
        <v>#N/A</v>
      </c>
      <c r="S31" s="1" t="e">
        <f>ROUND(VLOOKUP($P31,[1]age!$A$2:$M$457,3,FALSE),1)</f>
        <v>#N/A</v>
      </c>
      <c r="T31" s="1" t="e">
        <f>ROUND(VLOOKUP($P31,[1]age!$A$2:$M$457,4,FALSE),1)</f>
        <v>#N/A</v>
      </c>
      <c r="U31" s="1" t="e">
        <f>ROUND(VLOOKUP($P31,[1]age!$A$2:$M$457,5,FALSE),1)</f>
        <v>#N/A</v>
      </c>
      <c r="V31" s="1" t="e">
        <f>ROUND(VLOOKUP($P31,[1]age!$A$2:$M$457,6,FALSE),1)</f>
        <v>#N/A</v>
      </c>
      <c r="W31" s="1" t="e">
        <f>ROUND(VLOOKUP($P31,[1]age!$A$2:$M$457,7,FALSE),1)</f>
        <v>#N/A</v>
      </c>
      <c r="X31" s="1" t="e">
        <f>ROUND(VLOOKUP($P31,[1]age!$A$2:$M$457,8,FALSE),1)</f>
        <v>#N/A</v>
      </c>
      <c r="Y31" s="1" t="e">
        <f>ROUND(VLOOKUP($P31,[1]age!$A$2:$M$457,9,FALSE),1)</f>
        <v>#N/A</v>
      </c>
      <c r="Z31" s="1" t="e">
        <f>ROUND(VLOOKUP($P31,[1]age!$A$2:$M$457,10,FALSE),1)</f>
        <v>#N/A</v>
      </c>
      <c r="AA31" s="1" t="e">
        <f>ROUND(VLOOKUP($P31,[1]age!$A$2:$M$457,11,FALSE),1)</f>
        <v>#N/A</v>
      </c>
      <c r="AB31" s="1" t="e">
        <f>ROUND(VLOOKUP($P31,[1]age!$A$2:$M$457,12,FALSE),1)</f>
        <v>#N/A</v>
      </c>
      <c r="AC31" s="1" t="e">
        <f>ROUND(VLOOKUP($P31,[1]age!$A$2:$M$457,13,FALSE),1)</f>
        <v>#N/A</v>
      </c>
      <c r="AD31" s="1" t="e">
        <f>ROUND(VLOOKUP($Q31,[1]ht!$A$2:$H$253,2,FALSE),1)</f>
        <v>#N/A</v>
      </c>
      <c r="AE31" s="1" t="e">
        <f>ROUND(VLOOKUP($Q31,[1]ht!$A$2:$H$253,3,FALSE),1)</f>
        <v>#N/A</v>
      </c>
      <c r="AF31" s="1" t="e">
        <f>ROUND(VLOOKUP($Q31,[1]ht!$A$2:$H$253,4,FALSE),1)</f>
        <v>#N/A</v>
      </c>
      <c r="AG31" s="1" t="e">
        <f>ROUND(VLOOKUP($Q31,[1]ht!$A$2:$H$253,5,FALSE),1)</f>
        <v>#N/A</v>
      </c>
      <c r="AH31" s="1" t="e">
        <f>ROUND(VLOOKUP($Q31,[1]ht!$A$2:$H$253,6,FALSE),1)</f>
        <v>#N/A</v>
      </c>
      <c r="AI31" s="1" t="e">
        <f>ROUND(VLOOKUP($Q31,[1]ht!$A$2:$H$253,7,FALSE),1)</f>
        <v>#N/A</v>
      </c>
      <c r="AJ31" s="1" t="e">
        <f>ROUND(VLOOKUP($Q31,[1]ht!$A$2:$H$253,8,FALSE),1)</f>
        <v>#N/A</v>
      </c>
    </row>
    <row r="32" spans="1:57">
      <c r="A32" s="5">
        <v>27</v>
      </c>
      <c r="B32" s="6"/>
      <c r="C32" s="6"/>
      <c r="D32" s="8"/>
      <c r="E32" s="8"/>
      <c r="F32" s="9"/>
      <c r="G32" s="30">
        <f t="shared" si="5"/>
        <v>0</v>
      </c>
      <c r="H32" s="30">
        <f t="shared" si="6"/>
        <v>0</v>
      </c>
      <c r="I32" s="9"/>
      <c r="J32" s="9"/>
      <c r="K32" s="24" t="str">
        <f t="shared" si="0"/>
        <v/>
      </c>
      <c r="L32" s="24" t="str">
        <f t="shared" si="1"/>
        <v/>
      </c>
      <c r="M32" s="24" t="str">
        <f t="shared" si="2"/>
        <v/>
      </c>
      <c r="N32" s="10" t="str">
        <f>[1]Profile!$B$2</f>
        <v>700101-1</v>
      </c>
      <c r="O32" s="11" t="e">
        <f>#REF!</f>
        <v>#REF!</v>
      </c>
      <c r="P32" s="1" t="str">
        <f t="shared" si="3"/>
        <v>0</v>
      </c>
      <c r="Q32" s="1" t="str">
        <f t="shared" si="4"/>
        <v>0</v>
      </c>
      <c r="R32" s="1" t="e">
        <f>ROUND(VLOOKUP($P32,[1]age!$A$2:$M$457,2,FALSE),1)</f>
        <v>#N/A</v>
      </c>
      <c r="S32" s="1" t="e">
        <f>ROUND(VLOOKUP($P32,[1]age!$A$2:$M$457,3,FALSE),1)</f>
        <v>#N/A</v>
      </c>
      <c r="T32" s="1" t="e">
        <f>ROUND(VLOOKUP($P32,[1]age!$A$2:$M$457,4,FALSE),1)</f>
        <v>#N/A</v>
      </c>
      <c r="U32" s="1" t="e">
        <f>ROUND(VLOOKUP($P32,[1]age!$A$2:$M$457,5,FALSE),1)</f>
        <v>#N/A</v>
      </c>
      <c r="V32" s="1" t="e">
        <f>ROUND(VLOOKUP($P32,[1]age!$A$2:$M$457,6,FALSE),1)</f>
        <v>#N/A</v>
      </c>
      <c r="W32" s="1" t="e">
        <f>ROUND(VLOOKUP($P32,[1]age!$A$2:$M$457,7,FALSE),1)</f>
        <v>#N/A</v>
      </c>
      <c r="X32" s="1" t="e">
        <f>ROUND(VLOOKUP($P32,[1]age!$A$2:$M$457,8,FALSE),1)</f>
        <v>#N/A</v>
      </c>
      <c r="Y32" s="1" t="e">
        <f>ROUND(VLOOKUP($P32,[1]age!$A$2:$M$457,9,FALSE),1)</f>
        <v>#N/A</v>
      </c>
      <c r="Z32" s="1" t="e">
        <f>ROUND(VLOOKUP($P32,[1]age!$A$2:$M$457,10,FALSE),1)</f>
        <v>#N/A</v>
      </c>
      <c r="AA32" s="1" t="e">
        <f>ROUND(VLOOKUP($P32,[1]age!$A$2:$M$457,11,FALSE),1)</f>
        <v>#N/A</v>
      </c>
      <c r="AB32" s="1" t="e">
        <f>ROUND(VLOOKUP($P32,[1]age!$A$2:$M$457,12,FALSE),1)</f>
        <v>#N/A</v>
      </c>
      <c r="AC32" s="1" t="e">
        <f>ROUND(VLOOKUP($P32,[1]age!$A$2:$M$457,13,FALSE),1)</f>
        <v>#N/A</v>
      </c>
      <c r="AD32" s="1" t="e">
        <f>ROUND(VLOOKUP($Q32,[1]ht!$A$2:$H$253,2,FALSE),1)</f>
        <v>#N/A</v>
      </c>
      <c r="AE32" s="1" t="e">
        <f>ROUND(VLOOKUP($Q32,[1]ht!$A$2:$H$253,3,FALSE),1)</f>
        <v>#N/A</v>
      </c>
      <c r="AF32" s="1" t="e">
        <f>ROUND(VLOOKUP($Q32,[1]ht!$A$2:$H$253,4,FALSE),1)</f>
        <v>#N/A</v>
      </c>
      <c r="AG32" s="1" t="e">
        <f>ROUND(VLOOKUP($Q32,[1]ht!$A$2:$H$253,5,FALSE),1)</f>
        <v>#N/A</v>
      </c>
      <c r="AH32" s="1" t="e">
        <f>ROUND(VLOOKUP($Q32,[1]ht!$A$2:$H$253,6,FALSE),1)</f>
        <v>#N/A</v>
      </c>
      <c r="AI32" s="1" t="e">
        <f>ROUND(VLOOKUP($Q32,[1]ht!$A$2:$H$253,7,FALSE),1)</f>
        <v>#N/A</v>
      </c>
      <c r="AJ32" s="1" t="e">
        <f>ROUND(VLOOKUP($Q32,[1]ht!$A$2:$H$253,8,FALSE),1)</f>
        <v>#N/A</v>
      </c>
    </row>
    <row r="33" spans="1:36">
      <c r="A33" s="5">
        <v>28</v>
      </c>
      <c r="B33" s="6"/>
      <c r="C33" s="6"/>
      <c r="D33" s="8"/>
      <c r="E33" s="12"/>
      <c r="F33" s="9"/>
      <c r="G33" s="31"/>
      <c r="H33" s="31"/>
      <c r="I33" s="9"/>
      <c r="J33" s="9"/>
      <c r="K33" s="24" t="str">
        <f t="shared" si="0"/>
        <v/>
      </c>
      <c r="L33" s="24" t="str">
        <f t="shared" si="1"/>
        <v/>
      </c>
      <c r="M33" s="24" t="str">
        <f t="shared" si="2"/>
        <v/>
      </c>
      <c r="N33" s="10" t="str">
        <f>[1]Profile!$B$2</f>
        <v>700101-1</v>
      </c>
      <c r="O33" s="11" t="e">
        <f>#REF!</f>
        <v>#REF!</v>
      </c>
      <c r="P33" s="1" t="str">
        <f t="shared" si="3"/>
        <v>0</v>
      </c>
      <c r="Q33" s="1" t="str">
        <f t="shared" si="4"/>
        <v>0</v>
      </c>
      <c r="R33" s="1" t="e">
        <f>ROUND(VLOOKUP($P33,[1]age!$A$2:$M$457,2,FALSE),1)</f>
        <v>#N/A</v>
      </c>
      <c r="S33" s="1" t="e">
        <f>ROUND(VLOOKUP($P33,[1]age!$A$2:$M$457,3,FALSE),1)</f>
        <v>#N/A</v>
      </c>
      <c r="T33" s="1" t="e">
        <f>ROUND(VLOOKUP($P33,[1]age!$A$2:$M$457,4,FALSE),1)</f>
        <v>#N/A</v>
      </c>
      <c r="U33" s="1" t="e">
        <f>ROUND(VLOOKUP($P33,[1]age!$A$2:$M$457,5,FALSE),1)</f>
        <v>#N/A</v>
      </c>
      <c r="V33" s="1" t="e">
        <f>ROUND(VLOOKUP($P33,[1]age!$A$2:$M$457,6,FALSE),1)</f>
        <v>#N/A</v>
      </c>
      <c r="W33" s="1" t="e">
        <f>ROUND(VLOOKUP($P33,[1]age!$A$2:$M$457,7,FALSE),1)</f>
        <v>#N/A</v>
      </c>
      <c r="X33" s="1" t="e">
        <f>ROUND(VLOOKUP($P33,[1]age!$A$2:$M$457,8,FALSE),1)</f>
        <v>#N/A</v>
      </c>
      <c r="Y33" s="1" t="e">
        <f>ROUND(VLOOKUP($P33,[1]age!$A$2:$M$457,9,FALSE),1)</f>
        <v>#N/A</v>
      </c>
      <c r="Z33" s="1" t="e">
        <f>ROUND(VLOOKUP($P33,[1]age!$A$2:$M$457,10,FALSE),1)</f>
        <v>#N/A</v>
      </c>
      <c r="AA33" s="1" t="e">
        <f>ROUND(VLOOKUP($P33,[1]age!$A$2:$M$457,11,FALSE),1)</f>
        <v>#N/A</v>
      </c>
      <c r="AB33" s="1" t="e">
        <f>ROUND(VLOOKUP($P33,[1]age!$A$2:$M$457,12,FALSE),1)</f>
        <v>#N/A</v>
      </c>
      <c r="AC33" s="1" t="e">
        <f>ROUND(VLOOKUP($P33,[1]age!$A$2:$M$457,13,FALSE),1)</f>
        <v>#N/A</v>
      </c>
      <c r="AD33" s="1" t="e">
        <f>ROUND(VLOOKUP($Q33,[1]ht!$A$2:$H$253,2,FALSE),1)</f>
        <v>#N/A</v>
      </c>
      <c r="AE33" s="1" t="e">
        <f>ROUND(VLOOKUP($Q33,[1]ht!$A$2:$H$253,3,FALSE),1)</f>
        <v>#N/A</v>
      </c>
      <c r="AF33" s="1" t="e">
        <f>ROUND(VLOOKUP($Q33,[1]ht!$A$2:$H$253,4,FALSE),1)</f>
        <v>#N/A</v>
      </c>
      <c r="AG33" s="1" t="e">
        <f>ROUND(VLOOKUP($Q33,[1]ht!$A$2:$H$253,5,FALSE),1)</f>
        <v>#N/A</v>
      </c>
      <c r="AH33" s="1" t="e">
        <f>ROUND(VLOOKUP($Q33,[1]ht!$A$2:$H$253,6,FALSE),1)</f>
        <v>#N/A</v>
      </c>
      <c r="AI33" s="1" t="e">
        <f>ROUND(VLOOKUP($Q33,[1]ht!$A$2:$H$253,7,FALSE),1)</f>
        <v>#N/A</v>
      </c>
      <c r="AJ33" s="1" t="e">
        <f>ROUND(VLOOKUP($Q33,[1]ht!$A$2:$H$253,8,FALSE),1)</f>
        <v>#N/A</v>
      </c>
    </row>
    <row r="34" spans="1:36">
      <c r="A34" s="5">
        <v>29</v>
      </c>
      <c r="B34" s="6"/>
      <c r="C34" s="6"/>
      <c r="D34" s="8"/>
      <c r="E34" s="12"/>
      <c r="F34" s="9"/>
      <c r="G34" s="31"/>
      <c r="H34" s="31"/>
      <c r="I34" s="9"/>
      <c r="J34" s="9"/>
      <c r="K34" s="24" t="str">
        <f t="shared" si="0"/>
        <v/>
      </c>
      <c r="L34" s="24" t="str">
        <f t="shared" si="1"/>
        <v/>
      </c>
      <c r="M34" s="24" t="str">
        <f t="shared" si="2"/>
        <v/>
      </c>
      <c r="N34" s="10" t="str">
        <f>[1]Profile!$B$2</f>
        <v>700101-1</v>
      </c>
      <c r="O34" s="11" t="e">
        <f>#REF!</f>
        <v>#REF!</v>
      </c>
      <c r="P34" s="1" t="str">
        <f t="shared" si="3"/>
        <v>0</v>
      </c>
      <c r="Q34" s="1" t="str">
        <f t="shared" si="4"/>
        <v>0</v>
      </c>
      <c r="R34" s="1" t="e">
        <f>ROUND(VLOOKUP($P34,[1]age!$A$2:$M$457,2,FALSE),1)</f>
        <v>#N/A</v>
      </c>
      <c r="S34" s="1" t="e">
        <f>ROUND(VLOOKUP($P34,[1]age!$A$2:$M$457,3,FALSE),1)</f>
        <v>#N/A</v>
      </c>
      <c r="T34" s="1" t="e">
        <f>ROUND(VLOOKUP($P34,[1]age!$A$2:$M$457,4,FALSE),1)</f>
        <v>#N/A</v>
      </c>
      <c r="U34" s="1" t="e">
        <f>ROUND(VLOOKUP($P34,[1]age!$A$2:$M$457,5,FALSE),1)</f>
        <v>#N/A</v>
      </c>
      <c r="V34" s="1" t="e">
        <f>ROUND(VLOOKUP($P34,[1]age!$A$2:$M$457,6,FALSE),1)</f>
        <v>#N/A</v>
      </c>
      <c r="W34" s="1" t="e">
        <f>ROUND(VLOOKUP($P34,[1]age!$A$2:$M$457,7,FALSE),1)</f>
        <v>#N/A</v>
      </c>
      <c r="X34" s="1" t="e">
        <f>ROUND(VLOOKUP($P34,[1]age!$A$2:$M$457,8,FALSE),1)</f>
        <v>#N/A</v>
      </c>
      <c r="Y34" s="1" t="e">
        <f>ROUND(VLOOKUP($P34,[1]age!$A$2:$M$457,9,FALSE),1)</f>
        <v>#N/A</v>
      </c>
      <c r="Z34" s="1" t="e">
        <f>ROUND(VLOOKUP($P34,[1]age!$A$2:$M$457,10,FALSE),1)</f>
        <v>#N/A</v>
      </c>
      <c r="AA34" s="1" t="e">
        <f>ROUND(VLOOKUP($P34,[1]age!$A$2:$M$457,11,FALSE),1)</f>
        <v>#N/A</v>
      </c>
      <c r="AB34" s="1" t="e">
        <f>ROUND(VLOOKUP($P34,[1]age!$A$2:$M$457,12,FALSE),1)</f>
        <v>#N/A</v>
      </c>
      <c r="AC34" s="1" t="e">
        <f>ROUND(VLOOKUP($P34,[1]age!$A$2:$M$457,13,FALSE),1)</f>
        <v>#N/A</v>
      </c>
      <c r="AD34" s="1" t="e">
        <f>ROUND(VLOOKUP($Q34,[1]ht!$A$2:$H$253,2,FALSE),1)</f>
        <v>#N/A</v>
      </c>
      <c r="AE34" s="1" t="e">
        <f>ROUND(VLOOKUP($Q34,[1]ht!$A$2:$H$253,3,FALSE),1)</f>
        <v>#N/A</v>
      </c>
      <c r="AF34" s="1" t="e">
        <f>ROUND(VLOOKUP($Q34,[1]ht!$A$2:$H$253,4,FALSE),1)</f>
        <v>#N/A</v>
      </c>
      <c r="AG34" s="1" t="e">
        <f>ROUND(VLOOKUP($Q34,[1]ht!$A$2:$H$253,5,FALSE),1)</f>
        <v>#N/A</v>
      </c>
      <c r="AH34" s="1" t="e">
        <f>ROUND(VLOOKUP($Q34,[1]ht!$A$2:$H$253,6,FALSE),1)</f>
        <v>#N/A</v>
      </c>
      <c r="AI34" s="1" t="e">
        <f>ROUND(VLOOKUP($Q34,[1]ht!$A$2:$H$253,7,FALSE),1)</f>
        <v>#N/A</v>
      </c>
      <c r="AJ34" s="1" t="e">
        <f>ROUND(VLOOKUP($Q34,[1]ht!$A$2:$H$253,8,FALSE),1)</f>
        <v>#N/A</v>
      </c>
    </row>
    <row r="35" spans="1:36">
      <c r="A35" s="5">
        <v>30</v>
      </c>
      <c r="B35" s="6"/>
      <c r="C35" s="6"/>
      <c r="D35" s="8"/>
      <c r="E35" s="12"/>
      <c r="F35" s="9"/>
      <c r="G35" s="31"/>
      <c r="H35" s="31"/>
      <c r="I35" s="9"/>
      <c r="J35" s="9"/>
      <c r="K35" s="24" t="str">
        <f t="shared" si="0"/>
        <v/>
      </c>
      <c r="L35" s="24" t="str">
        <f t="shared" si="1"/>
        <v/>
      </c>
      <c r="M35" s="24" t="str">
        <f t="shared" si="2"/>
        <v/>
      </c>
      <c r="N35" s="10" t="str">
        <f>[1]Profile!$B$2</f>
        <v>700101-1</v>
      </c>
      <c r="O35" s="11" t="e">
        <f>#REF!</f>
        <v>#REF!</v>
      </c>
      <c r="P35" s="1" t="str">
        <f t="shared" si="3"/>
        <v>0</v>
      </c>
      <c r="Q35" s="1" t="str">
        <f t="shared" si="4"/>
        <v>0</v>
      </c>
      <c r="R35" s="1" t="e">
        <f>ROUND(VLOOKUP($P35,[1]age!$A$2:$M$457,2,FALSE),1)</f>
        <v>#N/A</v>
      </c>
      <c r="S35" s="1" t="e">
        <f>ROUND(VLOOKUP($P35,[1]age!$A$2:$M$457,3,FALSE),1)</f>
        <v>#N/A</v>
      </c>
      <c r="T35" s="1" t="e">
        <f>ROUND(VLOOKUP($P35,[1]age!$A$2:$M$457,4,FALSE),1)</f>
        <v>#N/A</v>
      </c>
      <c r="U35" s="1" t="e">
        <f>ROUND(VLOOKUP($P35,[1]age!$A$2:$M$457,5,FALSE),1)</f>
        <v>#N/A</v>
      </c>
      <c r="V35" s="1" t="e">
        <f>ROUND(VLOOKUP($P35,[1]age!$A$2:$M$457,6,FALSE),1)</f>
        <v>#N/A</v>
      </c>
      <c r="W35" s="1" t="e">
        <f>ROUND(VLOOKUP($P35,[1]age!$A$2:$M$457,7,FALSE),1)</f>
        <v>#N/A</v>
      </c>
      <c r="X35" s="1" t="e">
        <f>ROUND(VLOOKUP($P35,[1]age!$A$2:$M$457,8,FALSE),1)</f>
        <v>#N/A</v>
      </c>
      <c r="Y35" s="1" t="e">
        <f>ROUND(VLOOKUP($P35,[1]age!$A$2:$M$457,9,FALSE),1)</f>
        <v>#N/A</v>
      </c>
      <c r="Z35" s="1" t="e">
        <f>ROUND(VLOOKUP($P35,[1]age!$A$2:$M$457,10,FALSE),1)</f>
        <v>#N/A</v>
      </c>
      <c r="AA35" s="1" t="e">
        <f>ROUND(VLOOKUP($P35,[1]age!$A$2:$M$457,11,FALSE),1)</f>
        <v>#N/A</v>
      </c>
      <c r="AB35" s="1" t="e">
        <f>ROUND(VLOOKUP($P35,[1]age!$A$2:$M$457,12,FALSE),1)</f>
        <v>#N/A</v>
      </c>
      <c r="AC35" s="1" t="e">
        <f>ROUND(VLOOKUP($P35,[1]age!$A$2:$M$457,13,FALSE),1)</f>
        <v>#N/A</v>
      </c>
      <c r="AD35" s="1" t="e">
        <f>ROUND(VLOOKUP($Q35,[1]ht!$A$2:$H$253,2,FALSE),1)</f>
        <v>#N/A</v>
      </c>
      <c r="AE35" s="1" t="e">
        <f>ROUND(VLOOKUP($Q35,[1]ht!$A$2:$H$253,3,FALSE),1)</f>
        <v>#N/A</v>
      </c>
      <c r="AF35" s="1" t="e">
        <f>ROUND(VLOOKUP($Q35,[1]ht!$A$2:$H$253,4,FALSE),1)</f>
        <v>#N/A</v>
      </c>
      <c r="AG35" s="1" t="e">
        <f>ROUND(VLOOKUP($Q35,[1]ht!$A$2:$H$253,5,FALSE),1)</f>
        <v>#N/A</v>
      </c>
      <c r="AH35" s="1" t="e">
        <f>ROUND(VLOOKUP($Q35,[1]ht!$A$2:$H$253,6,FALSE),1)</f>
        <v>#N/A</v>
      </c>
      <c r="AI35" s="1" t="e">
        <f>ROUND(VLOOKUP($Q35,[1]ht!$A$2:$H$253,7,FALSE),1)</f>
        <v>#N/A</v>
      </c>
      <c r="AJ35" s="1" t="e">
        <f>ROUND(VLOOKUP($Q35,[1]ht!$A$2:$H$253,8,FALSE),1)</f>
        <v>#N/A</v>
      </c>
    </row>
    <row r="36" spans="1:36">
      <c r="A36" s="5">
        <v>31</v>
      </c>
      <c r="B36" s="6"/>
      <c r="C36" s="6"/>
      <c r="D36" s="8"/>
      <c r="E36" s="12"/>
      <c r="F36" s="9"/>
      <c r="G36" s="31"/>
      <c r="H36" s="31"/>
      <c r="I36" s="9"/>
      <c r="J36" s="9"/>
      <c r="K36" s="24" t="str">
        <f t="shared" si="0"/>
        <v/>
      </c>
      <c r="L36" s="24" t="str">
        <f t="shared" si="1"/>
        <v/>
      </c>
      <c r="M36" s="24" t="str">
        <f t="shared" si="2"/>
        <v/>
      </c>
      <c r="N36" s="10" t="str">
        <f>[1]Profile!$B$2</f>
        <v>700101-1</v>
      </c>
      <c r="O36" s="11" t="e">
        <f>#REF!</f>
        <v>#REF!</v>
      </c>
      <c r="P36" s="1" t="str">
        <f t="shared" si="3"/>
        <v>0</v>
      </c>
      <c r="Q36" s="1" t="str">
        <f t="shared" si="4"/>
        <v>0</v>
      </c>
      <c r="R36" s="1" t="e">
        <f>ROUND(VLOOKUP($P36,[1]age!$A$2:$M$457,2,FALSE),1)</f>
        <v>#N/A</v>
      </c>
      <c r="S36" s="1" t="e">
        <f>ROUND(VLOOKUP($P36,[1]age!$A$2:$M$457,3,FALSE),1)</f>
        <v>#N/A</v>
      </c>
      <c r="T36" s="1" t="e">
        <f>ROUND(VLOOKUP($P36,[1]age!$A$2:$M$457,4,FALSE),1)</f>
        <v>#N/A</v>
      </c>
      <c r="U36" s="1" t="e">
        <f>ROUND(VLOOKUP($P36,[1]age!$A$2:$M$457,5,FALSE),1)</f>
        <v>#N/A</v>
      </c>
      <c r="V36" s="1" t="e">
        <f>ROUND(VLOOKUP($P36,[1]age!$A$2:$M$457,6,FALSE),1)</f>
        <v>#N/A</v>
      </c>
      <c r="W36" s="1" t="e">
        <f>ROUND(VLOOKUP($P36,[1]age!$A$2:$M$457,7,FALSE),1)</f>
        <v>#N/A</v>
      </c>
      <c r="X36" s="1" t="e">
        <f>ROUND(VLOOKUP($P36,[1]age!$A$2:$M$457,8,FALSE),1)</f>
        <v>#N/A</v>
      </c>
      <c r="Y36" s="1" t="e">
        <f>ROUND(VLOOKUP($P36,[1]age!$A$2:$M$457,9,FALSE),1)</f>
        <v>#N/A</v>
      </c>
      <c r="Z36" s="1" t="e">
        <f>ROUND(VLOOKUP($P36,[1]age!$A$2:$M$457,10,FALSE),1)</f>
        <v>#N/A</v>
      </c>
      <c r="AA36" s="1" t="e">
        <f>ROUND(VLOOKUP($P36,[1]age!$A$2:$M$457,11,FALSE),1)</f>
        <v>#N/A</v>
      </c>
      <c r="AB36" s="1" t="e">
        <f>ROUND(VLOOKUP($P36,[1]age!$A$2:$M$457,12,FALSE),1)</f>
        <v>#N/A</v>
      </c>
      <c r="AC36" s="1" t="e">
        <f>ROUND(VLOOKUP($P36,[1]age!$A$2:$M$457,13,FALSE),1)</f>
        <v>#N/A</v>
      </c>
      <c r="AD36" s="1" t="e">
        <f>ROUND(VLOOKUP($Q36,[1]ht!$A$2:$H$253,2,FALSE),1)</f>
        <v>#N/A</v>
      </c>
      <c r="AE36" s="1" t="e">
        <f>ROUND(VLOOKUP($Q36,[1]ht!$A$2:$H$253,3,FALSE),1)</f>
        <v>#N/A</v>
      </c>
      <c r="AF36" s="1" t="e">
        <f>ROUND(VLOOKUP($Q36,[1]ht!$A$2:$H$253,4,FALSE),1)</f>
        <v>#N/A</v>
      </c>
      <c r="AG36" s="1" t="e">
        <f>ROUND(VLOOKUP($Q36,[1]ht!$A$2:$H$253,5,FALSE),1)</f>
        <v>#N/A</v>
      </c>
      <c r="AH36" s="1" t="e">
        <f>ROUND(VLOOKUP($Q36,[1]ht!$A$2:$H$253,6,FALSE),1)</f>
        <v>#N/A</v>
      </c>
      <c r="AI36" s="1" t="e">
        <f>ROUND(VLOOKUP($Q36,[1]ht!$A$2:$H$253,7,FALSE),1)</f>
        <v>#N/A</v>
      </c>
      <c r="AJ36" s="1" t="e">
        <f>ROUND(VLOOKUP($Q36,[1]ht!$A$2:$H$253,8,FALSE),1)</f>
        <v>#N/A</v>
      </c>
    </row>
    <row r="37" spans="1:36">
      <c r="A37" s="5">
        <v>32</v>
      </c>
      <c r="B37" s="6"/>
      <c r="C37" s="6"/>
      <c r="D37" s="8"/>
      <c r="E37" s="12"/>
      <c r="F37" s="9"/>
      <c r="G37" s="31"/>
      <c r="H37" s="31"/>
      <c r="I37" s="9"/>
      <c r="J37" s="9"/>
      <c r="K37" s="24" t="str">
        <f t="shared" si="0"/>
        <v/>
      </c>
      <c r="L37" s="24" t="str">
        <f t="shared" si="1"/>
        <v/>
      </c>
      <c r="M37" s="24" t="str">
        <f t="shared" si="2"/>
        <v/>
      </c>
      <c r="N37" s="10" t="str">
        <f>[1]Profile!$B$2</f>
        <v>700101-1</v>
      </c>
      <c r="O37" s="11" t="e">
        <f>#REF!</f>
        <v>#REF!</v>
      </c>
      <c r="P37" s="1" t="str">
        <f t="shared" si="3"/>
        <v>0</v>
      </c>
      <c r="Q37" s="1" t="str">
        <f t="shared" si="4"/>
        <v>0</v>
      </c>
      <c r="R37" s="1" t="e">
        <f>ROUND(VLOOKUP($P37,[1]age!$A$2:$M$457,2,FALSE),1)</f>
        <v>#N/A</v>
      </c>
      <c r="S37" s="1" t="e">
        <f>ROUND(VLOOKUP($P37,[1]age!$A$2:$M$457,3,FALSE),1)</f>
        <v>#N/A</v>
      </c>
      <c r="T37" s="1" t="e">
        <f>ROUND(VLOOKUP($P37,[1]age!$A$2:$M$457,4,FALSE),1)</f>
        <v>#N/A</v>
      </c>
      <c r="U37" s="1" t="e">
        <f>ROUND(VLOOKUP($P37,[1]age!$A$2:$M$457,5,FALSE),1)</f>
        <v>#N/A</v>
      </c>
      <c r="V37" s="1" t="e">
        <f>ROUND(VLOOKUP($P37,[1]age!$A$2:$M$457,6,FALSE),1)</f>
        <v>#N/A</v>
      </c>
      <c r="W37" s="1" t="e">
        <f>ROUND(VLOOKUP($P37,[1]age!$A$2:$M$457,7,FALSE),1)</f>
        <v>#N/A</v>
      </c>
      <c r="X37" s="1" t="e">
        <f>ROUND(VLOOKUP($P37,[1]age!$A$2:$M$457,8,FALSE),1)</f>
        <v>#N/A</v>
      </c>
      <c r="Y37" s="1" t="e">
        <f>ROUND(VLOOKUP($P37,[1]age!$A$2:$M$457,9,FALSE),1)</f>
        <v>#N/A</v>
      </c>
      <c r="Z37" s="1" t="e">
        <f>ROUND(VLOOKUP($P37,[1]age!$A$2:$M$457,10,FALSE),1)</f>
        <v>#N/A</v>
      </c>
      <c r="AA37" s="1" t="e">
        <f>ROUND(VLOOKUP($P37,[1]age!$A$2:$M$457,11,FALSE),1)</f>
        <v>#N/A</v>
      </c>
      <c r="AB37" s="1" t="e">
        <f>ROUND(VLOOKUP($P37,[1]age!$A$2:$M$457,12,FALSE),1)</f>
        <v>#N/A</v>
      </c>
      <c r="AC37" s="1" t="e">
        <f>ROUND(VLOOKUP($P37,[1]age!$A$2:$M$457,13,FALSE),1)</f>
        <v>#N/A</v>
      </c>
      <c r="AD37" s="1" t="e">
        <f>ROUND(VLOOKUP($Q37,[1]ht!$A$2:$H$253,2,FALSE),1)</f>
        <v>#N/A</v>
      </c>
      <c r="AE37" s="1" t="e">
        <f>ROUND(VLOOKUP($Q37,[1]ht!$A$2:$H$253,3,FALSE),1)</f>
        <v>#N/A</v>
      </c>
      <c r="AF37" s="1" t="e">
        <f>ROUND(VLOOKUP($Q37,[1]ht!$A$2:$H$253,4,FALSE),1)</f>
        <v>#N/A</v>
      </c>
      <c r="AG37" s="1" t="e">
        <f>ROUND(VLOOKUP($Q37,[1]ht!$A$2:$H$253,5,FALSE),1)</f>
        <v>#N/A</v>
      </c>
      <c r="AH37" s="1" t="e">
        <f>ROUND(VLOOKUP($Q37,[1]ht!$A$2:$H$253,6,FALSE),1)</f>
        <v>#N/A</v>
      </c>
      <c r="AI37" s="1" t="e">
        <f>ROUND(VLOOKUP($Q37,[1]ht!$A$2:$H$253,7,FALSE),1)</f>
        <v>#N/A</v>
      </c>
      <c r="AJ37" s="1" t="e">
        <f>ROUND(VLOOKUP($Q37,[1]ht!$A$2:$H$253,8,FALSE),1)</f>
        <v>#N/A</v>
      </c>
    </row>
    <row r="38" spans="1:36">
      <c r="A38" s="5">
        <v>33</v>
      </c>
      <c r="B38" s="6"/>
      <c r="C38" s="6"/>
      <c r="D38" s="8"/>
      <c r="E38" s="12"/>
      <c r="F38" s="9"/>
      <c r="G38" s="31"/>
      <c r="H38" s="31"/>
      <c r="I38" s="9"/>
      <c r="J38" s="9"/>
      <c r="K38" s="24" t="str">
        <f t="shared" si="0"/>
        <v/>
      </c>
      <c r="L38" s="24" t="str">
        <f t="shared" si="1"/>
        <v/>
      </c>
      <c r="M38" s="24" t="str">
        <f t="shared" si="2"/>
        <v/>
      </c>
      <c r="N38" s="10" t="str">
        <f>[1]Profile!$B$2</f>
        <v>700101-1</v>
      </c>
      <c r="O38" s="11" t="e">
        <f>#REF!</f>
        <v>#REF!</v>
      </c>
      <c r="P38" s="1" t="str">
        <f t="shared" si="3"/>
        <v>0</v>
      </c>
      <c r="Q38" s="1" t="str">
        <f t="shared" si="4"/>
        <v>0</v>
      </c>
      <c r="R38" s="1" t="e">
        <f>ROUND(VLOOKUP($P38,[1]age!$A$2:$M$457,2,FALSE),1)</f>
        <v>#N/A</v>
      </c>
      <c r="S38" s="1" t="e">
        <f>ROUND(VLOOKUP($P38,[1]age!$A$2:$M$457,3,FALSE),1)</f>
        <v>#N/A</v>
      </c>
      <c r="T38" s="1" t="e">
        <f>ROUND(VLOOKUP($P38,[1]age!$A$2:$M$457,4,FALSE),1)</f>
        <v>#N/A</v>
      </c>
      <c r="U38" s="1" t="e">
        <f>ROUND(VLOOKUP($P38,[1]age!$A$2:$M$457,5,FALSE),1)</f>
        <v>#N/A</v>
      </c>
      <c r="V38" s="1" t="e">
        <f>ROUND(VLOOKUP($P38,[1]age!$A$2:$M$457,6,FALSE),1)</f>
        <v>#N/A</v>
      </c>
      <c r="W38" s="1" t="e">
        <f>ROUND(VLOOKUP($P38,[1]age!$A$2:$M$457,7,FALSE),1)</f>
        <v>#N/A</v>
      </c>
      <c r="X38" s="1" t="e">
        <f>ROUND(VLOOKUP($P38,[1]age!$A$2:$M$457,8,FALSE),1)</f>
        <v>#N/A</v>
      </c>
      <c r="Y38" s="1" t="e">
        <f>ROUND(VLOOKUP($P38,[1]age!$A$2:$M$457,9,FALSE),1)</f>
        <v>#N/A</v>
      </c>
      <c r="Z38" s="1" t="e">
        <f>ROUND(VLOOKUP($P38,[1]age!$A$2:$M$457,10,FALSE),1)</f>
        <v>#N/A</v>
      </c>
      <c r="AA38" s="1" t="e">
        <f>ROUND(VLOOKUP($P38,[1]age!$A$2:$M$457,11,FALSE),1)</f>
        <v>#N/A</v>
      </c>
      <c r="AB38" s="1" t="e">
        <f>ROUND(VLOOKUP($P38,[1]age!$A$2:$M$457,12,FALSE),1)</f>
        <v>#N/A</v>
      </c>
      <c r="AC38" s="1" t="e">
        <f>ROUND(VLOOKUP($P38,[1]age!$A$2:$M$457,13,FALSE),1)</f>
        <v>#N/A</v>
      </c>
      <c r="AD38" s="1" t="e">
        <f>ROUND(VLOOKUP($Q38,[1]ht!$A$2:$H$253,2,FALSE),1)</f>
        <v>#N/A</v>
      </c>
      <c r="AE38" s="1" t="e">
        <f>ROUND(VLOOKUP($Q38,[1]ht!$A$2:$H$253,3,FALSE),1)</f>
        <v>#N/A</v>
      </c>
      <c r="AF38" s="1" t="e">
        <f>ROUND(VLOOKUP($Q38,[1]ht!$A$2:$H$253,4,FALSE),1)</f>
        <v>#N/A</v>
      </c>
      <c r="AG38" s="1" t="e">
        <f>ROUND(VLOOKUP($Q38,[1]ht!$A$2:$H$253,5,FALSE),1)</f>
        <v>#N/A</v>
      </c>
      <c r="AH38" s="1" t="e">
        <f>ROUND(VLOOKUP($Q38,[1]ht!$A$2:$H$253,6,FALSE),1)</f>
        <v>#N/A</v>
      </c>
      <c r="AI38" s="1" t="e">
        <f>ROUND(VLOOKUP($Q38,[1]ht!$A$2:$H$253,7,FALSE),1)</f>
        <v>#N/A</v>
      </c>
      <c r="AJ38" s="1" t="e">
        <f>ROUND(VLOOKUP($Q38,[1]ht!$A$2:$H$253,8,FALSE),1)</f>
        <v>#N/A</v>
      </c>
    </row>
    <row r="39" spans="1:36">
      <c r="A39" s="5">
        <v>34</v>
      </c>
      <c r="B39" s="6"/>
      <c r="C39" s="6"/>
      <c r="D39" s="8"/>
      <c r="E39" s="12"/>
      <c r="F39" s="9"/>
      <c r="G39" s="31"/>
      <c r="H39" s="31"/>
      <c r="I39" s="9"/>
      <c r="J39" s="9"/>
      <c r="K39" s="24" t="str">
        <f t="shared" si="0"/>
        <v/>
      </c>
      <c r="L39" s="24" t="str">
        <f t="shared" si="1"/>
        <v/>
      </c>
      <c r="M39" s="24" t="str">
        <f t="shared" si="2"/>
        <v/>
      </c>
      <c r="N39" s="10" t="str">
        <f>[1]Profile!$B$2</f>
        <v>700101-1</v>
      </c>
      <c r="O39" s="11" t="e">
        <f>#REF!</f>
        <v>#REF!</v>
      </c>
      <c r="P39" s="1" t="str">
        <f t="shared" si="3"/>
        <v>0</v>
      </c>
      <c r="Q39" s="1" t="str">
        <f t="shared" si="4"/>
        <v>0</v>
      </c>
      <c r="R39" s="1" t="e">
        <f>ROUND(VLOOKUP($P39,[1]age!$A$2:$M$457,2,FALSE),1)</f>
        <v>#N/A</v>
      </c>
      <c r="S39" s="1" t="e">
        <f>ROUND(VLOOKUP($P39,[1]age!$A$2:$M$457,3,FALSE),1)</f>
        <v>#N/A</v>
      </c>
      <c r="T39" s="1" t="e">
        <f>ROUND(VLOOKUP($P39,[1]age!$A$2:$M$457,4,FALSE),1)</f>
        <v>#N/A</v>
      </c>
      <c r="U39" s="1" t="e">
        <f>ROUND(VLOOKUP($P39,[1]age!$A$2:$M$457,5,FALSE),1)</f>
        <v>#N/A</v>
      </c>
      <c r="V39" s="1" t="e">
        <f>ROUND(VLOOKUP($P39,[1]age!$A$2:$M$457,6,FALSE),1)</f>
        <v>#N/A</v>
      </c>
      <c r="W39" s="1" t="e">
        <f>ROUND(VLOOKUP($P39,[1]age!$A$2:$M$457,7,FALSE),1)</f>
        <v>#N/A</v>
      </c>
      <c r="X39" s="1" t="e">
        <f>ROUND(VLOOKUP($P39,[1]age!$A$2:$M$457,8,FALSE),1)</f>
        <v>#N/A</v>
      </c>
      <c r="Y39" s="1" t="e">
        <f>ROUND(VLOOKUP($P39,[1]age!$A$2:$M$457,9,FALSE),1)</f>
        <v>#N/A</v>
      </c>
      <c r="Z39" s="1" t="e">
        <f>ROUND(VLOOKUP($P39,[1]age!$A$2:$M$457,10,FALSE),1)</f>
        <v>#N/A</v>
      </c>
      <c r="AA39" s="1" t="e">
        <f>ROUND(VLOOKUP($P39,[1]age!$A$2:$M$457,11,FALSE),1)</f>
        <v>#N/A</v>
      </c>
      <c r="AB39" s="1" t="e">
        <f>ROUND(VLOOKUP($P39,[1]age!$A$2:$M$457,12,FALSE),1)</f>
        <v>#N/A</v>
      </c>
      <c r="AC39" s="1" t="e">
        <f>ROUND(VLOOKUP($P39,[1]age!$A$2:$M$457,13,FALSE),1)</f>
        <v>#N/A</v>
      </c>
      <c r="AD39" s="1" t="e">
        <f>ROUND(VLOOKUP($Q39,[1]ht!$A$2:$H$253,2,FALSE),1)</f>
        <v>#N/A</v>
      </c>
      <c r="AE39" s="1" t="e">
        <f>ROUND(VLOOKUP($Q39,[1]ht!$A$2:$H$253,3,FALSE),1)</f>
        <v>#N/A</v>
      </c>
      <c r="AF39" s="1" t="e">
        <f>ROUND(VLOOKUP($Q39,[1]ht!$A$2:$H$253,4,FALSE),1)</f>
        <v>#N/A</v>
      </c>
      <c r="AG39" s="1" t="e">
        <f>ROUND(VLOOKUP($Q39,[1]ht!$A$2:$H$253,5,FALSE),1)</f>
        <v>#N/A</v>
      </c>
      <c r="AH39" s="1" t="e">
        <f>ROUND(VLOOKUP($Q39,[1]ht!$A$2:$H$253,6,FALSE),1)</f>
        <v>#N/A</v>
      </c>
      <c r="AI39" s="1" t="e">
        <f>ROUND(VLOOKUP($Q39,[1]ht!$A$2:$H$253,7,FALSE),1)</f>
        <v>#N/A</v>
      </c>
      <c r="AJ39" s="1" t="e">
        <f>ROUND(VLOOKUP($Q39,[1]ht!$A$2:$H$253,8,FALSE),1)</f>
        <v>#N/A</v>
      </c>
    </row>
    <row r="40" spans="1:36">
      <c r="A40" s="5">
        <v>35</v>
      </c>
      <c r="B40" s="6"/>
      <c r="C40" s="6"/>
      <c r="D40" s="8"/>
      <c r="E40" s="12"/>
      <c r="F40" s="9"/>
      <c r="G40" s="31"/>
      <c r="H40" s="31"/>
      <c r="I40" s="9"/>
      <c r="J40" s="9"/>
      <c r="K40" s="24" t="str">
        <f t="shared" si="0"/>
        <v/>
      </c>
      <c r="L40" s="24" t="str">
        <f t="shared" si="1"/>
        <v/>
      </c>
      <c r="M40" s="24" t="str">
        <f t="shared" si="2"/>
        <v/>
      </c>
      <c r="N40" s="10" t="str">
        <f>[1]Profile!$B$2</f>
        <v>700101-1</v>
      </c>
      <c r="O40" s="11" t="e">
        <f>#REF!</f>
        <v>#REF!</v>
      </c>
      <c r="P40" s="1" t="str">
        <f t="shared" si="3"/>
        <v>0</v>
      </c>
      <c r="Q40" s="1" t="str">
        <f t="shared" si="4"/>
        <v>0</v>
      </c>
      <c r="R40" s="1" t="e">
        <f>ROUND(VLOOKUP($P40,[1]age!$A$2:$M$457,2,FALSE),1)</f>
        <v>#N/A</v>
      </c>
      <c r="S40" s="1" t="e">
        <f>ROUND(VLOOKUP($P40,[1]age!$A$2:$M$457,3,FALSE),1)</f>
        <v>#N/A</v>
      </c>
      <c r="T40" s="1" t="e">
        <f>ROUND(VLOOKUP($P40,[1]age!$A$2:$M$457,4,FALSE),1)</f>
        <v>#N/A</v>
      </c>
      <c r="U40" s="1" t="e">
        <f>ROUND(VLOOKUP($P40,[1]age!$A$2:$M$457,5,FALSE),1)</f>
        <v>#N/A</v>
      </c>
      <c r="V40" s="1" t="e">
        <f>ROUND(VLOOKUP($P40,[1]age!$A$2:$M$457,6,FALSE),1)</f>
        <v>#N/A</v>
      </c>
      <c r="W40" s="1" t="e">
        <f>ROUND(VLOOKUP($P40,[1]age!$A$2:$M$457,7,FALSE),1)</f>
        <v>#N/A</v>
      </c>
      <c r="X40" s="1" t="e">
        <f>ROUND(VLOOKUP($P40,[1]age!$A$2:$M$457,8,FALSE),1)</f>
        <v>#N/A</v>
      </c>
      <c r="Y40" s="1" t="e">
        <f>ROUND(VLOOKUP($P40,[1]age!$A$2:$M$457,9,FALSE),1)</f>
        <v>#N/A</v>
      </c>
      <c r="Z40" s="1" t="e">
        <f>ROUND(VLOOKUP($P40,[1]age!$A$2:$M$457,10,FALSE),1)</f>
        <v>#N/A</v>
      </c>
      <c r="AA40" s="1" t="e">
        <f>ROUND(VLOOKUP($P40,[1]age!$A$2:$M$457,11,FALSE),1)</f>
        <v>#N/A</v>
      </c>
      <c r="AB40" s="1" t="e">
        <f>ROUND(VLOOKUP($P40,[1]age!$A$2:$M$457,12,FALSE),1)</f>
        <v>#N/A</v>
      </c>
      <c r="AC40" s="1" t="e">
        <f>ROUND(VLOOKUP($P40,[1]age!$A$2:$M$457,13,FALSE),1)</f>
        <v>#N/A</v>
      </c>
      <c r="AD40" s="1" t="e">
        <f>ROUND(VLOOKUP($Q40,[1]ht!$A$2:$H$253,2,FALSE),1)</f>
        <v>#N/A</v>
      </c>
      <c r="AE40" s="1" t="e">
        <f>ROUND(VLOOKUP($Q40,[1]ht!$A$2:$H$253,3,FALSE),1)</f>
        <v>#N/A</v>
      </c>
      <c r="AF40" s="1" t="e">
        <f>ROUND(VLOOKUP($Q40,[1]ht!$A$2:$H$253,4,FALSE),1)</f>
        <v>#N/A</v>
      </c>
      <c r="AG40" s="1" t="e">
        <f>ROUND(VLOOKUP($Q40,[1]ht!$A$2:$H$253,5,FALSE),1)</f>
        <v>#N/A</v>
      </c>
      <c r="AH40" s="1" t="e">
        <f>ROUND(VLOOKUP($Q40,[1]ht!$A$2:$H$253,6,FALSE),1)</f>
        <v>#N/A</v>
      </c>
      <c r="AI40" s="1" t="e">
        <f>ROUND(VLOOKUP($Q40,[1]ht!$A$2:$H$253,7,FALSE),1)</f>
        <v>#N/A</v>
      </c>
      <c r="AJ40" s="1" t="e">
        <f>ROUND(VLOOKUP($Q40,[1]ht!$A$2:$H$253,8,FALSE),1)</f>
        <v>#N/A</v>
      </c>
    </row>
    <row r="41" spans="1:36">
      <c r="A41" s="5">
        <v>36</v>
      </c>
      <c r="B41" s="6"/>
      <c r="C41" s="6"/>
      <c r="D41" s="8"/>
      <c r="E41" s="12"/>
      <c r="F41" s="9"/>
      <c r="G41" s="31"/>
      <c r="H41" s="31"/>
      <c r="I41" s="9"/>
      <c r="J41" s="9"/>
      <c r="K41" s="24" t="str">
        <f t="shared" si="0"/>
        <v/>
      </c>
      <c r="L41" s="24" t="str">
        <f t="shared" si="1"/>
        <v/>
      </c>
      <c r="M41" s="24" t="str">
        <f t="shared" si="2"/>
        <v/>
      </c>
      <c r="N41" s="10" t="str">
        <f>[1]Profile!$B$2</f>
        <v>700101-1</v>
      </c>
      <c r="O41" s="11" t="e">
        <f>#REF!</f>
        <v>#REF!</v>
      </c>
      <c r="P41" s="1" t="str">
        <f t="shared" si="3"/>
        <v>0</v>
      </c>
      <c r="Q41" s="1" t="str">
        <f t="shared" si="4"/>
        <v>0</v>
      </c>
      <c r="R41" s="1" t="e">
        <f>ROUND(VLOOKUP($P41,[1]age!$A$2:$M$457,2,FALSE),1)</f>
        <v>#N/A</v>
      </c>
      <c r="S41" s="1" t="e">
        <f>ROUND(VLOOKUP($P41,[1]age!$A$2:$M$457,3,FALSE),1)</f>
        <v>#N/A</v>
      </c>
      <c r="T41" s="1" t="e">
        <f>ROUND(VLOOKUP($P41,[1]age!$A$2:$M$457,4,FALSE),1)</f>
        <v>#N/A</v>
      </c>
      <c r="U41" s="1" t="e">
        <f>ROUND(VLOOKUP($P41,[1]age!$A$2:$M$457,5,FALSE),1)</f>
        <v>#N/A</v>
      </c>
      <c r="V41" s="1" t="e">
        <f>ROUND(VLOOKUP($P41,[1]age!$A$2:$M$457,6,FALSE),1)</f>
        <v>#N/A</v>
      </c>
      <c r="W41" s="1" t="e">
        <f>ROUND(VLOOKUP($P41,[1]age!$A$2:$M$457,7,FALSE),1)</f>
        <v>#N/A</v>
      </c>
      <c r="X41" s="1" t="e">
        <f>ROUND(VLOOKUP($P41,[1]age!$A$2:$M$457,8,FALSE),1)</f>
        <v>#N/A</v>
      </c>
      <c r="Y41" s="1" t="e">
        <f>ROUND(VLOOKUP($P41,[1]age!$A$2:$M$457,9,FALSE),1)</f>
        <v>#N/A</v>
      </c>
      <c r="Z41" s="1" t="e">
        <f>ROUND(VLOOKUP($P41,[1]age!$A$2:$M$457,10,FALSE),1)</f>
        <v>#N/A</v>
      </c>
      <c r="AA41" s="1" t="e">
        <f>ROUND(VLOOKUP($P41,[1]age!$A$2:$M$457,11,FALSE),1)</f>
        <v>#N/A</v>
      </c>
      <c r="AB41" s="1" t="e">
        <f>ROUND(VLOOKUP($P41,[1]age!$A$2:$M$457,12,FALSE),1)</f>
        <v>#N/A</v>
      </c>
      <c r="AC41" s="1" t="e">
        <f>ROUND(VLOOKUP($P41,[1]age!$A$2:$M$457,13,FALSE),1)</f>
        <v>#N/A</v>
      </c>
      <c r="AD41" s="1" t="e">
        <f>ROUND(VLOOKUP($Q41,[1]ht!$A$2:$H$253,2,FALSE),1)</f>
        <v>#N/A</v>
      </c>
      <c r="AE41" s="1" t="e">
        <f>ROUND(VLOOKUP($Q41,[1]ht!$A$2:$H$253,3,FALSE),1)</f>
        <v>#N/A</v>
      </c>
      <c r="AF41" s="1" t="e">
        <f>ROUND(VLOOKUP($Q41,[1]ht!$A$2:$H$253,4,FALSE),1)</f>
        <v>#N/A</v>
      </c>
      <c r="AG41" s="1" t="e">
        <f>ROUND(VLOOKUP($Q41,[1]ht!$A$2:$H$253,5,FALSE),1)</f>
        <v>#N/A</v>
      </c>
      <c r="AH41" s="1" t="e">
        <f>ROUND(VLOOKUP($Q41,[1]ht!$A$2:$H$253,6,FALSE),1)</f>
        <v>#N/A</v>
      </c>
      <c r="AI41" s="1" t="e">
        <f>ROUND(VLOOKUP($Q41,[1]ht!$A$2:$H$253,7,FALSE),1)</f>
        <v>#N/A</v>
      </c>
      <c r="AJ41" s="1" t="e">
        <f>ROUND(VLOOKUP($Q41,[1]ht!$A$2:$H$253,8,FALSE),1)</f>
        <v>#N/A</v>
      </c>
    </row>
    <row r="42" spans="1:36">
      <c r="A42" s="5">
        <v>37</v>
      </c>
      <c r="B42" s="6"/>
      <c r="C42" s="6"/>
      <c r="D42" s="8"/>
      <c r="E42" s="12"/>
      <c r="F42" s="9"/>
      <c r="G42" s="31"/>
      <c r="H42" s="31"/>
      <c r="I42" s="9"/>
      <c r="J42" s="9"/>
      <c r="K42" s="24" t="str">
        <f t="shared" si="0"/>
        <v/>
      </c>
      <c r="L42" s="24" t="str">
        <f t="shared" si="1"/>
        <v/>
      </c>
      <c r="M42" s="24" t="str">
        <f t="shared" si="2"/>
        <v/>
      </c>
      <c r="N42" s="10" t="str">
        <f>[1]Profile!$B$2</f>
        <v>700101-1</v>
      </c>
      <c r="O42" s="11" t="e">
        <f>#REF!</f>
        <v>#REF!</v>
      </c>
      <c r="P42" s="1" t="str">
        <f t="shared" si="3"/>
        <v>0</v>
      </c>
      <c r="Q42" s="1" t="str">
        <f t="shared" si="4"/>
        <v>0</v>
      </c>
      <c r="R42" s="1" t="e">
        <f>ROUND(VLOOKUP($P42,[1]age!$A$2:$M$457,2,FALSE),1)</f>
        <v>#N/A</v>
      </c>
      <c r="S42" s="1" t="e">
        <f>ROUND(VLOOKUP($P42,[1]age!$A$2:$M$457,3,FALSE),1)</f>
        <v>#N/A</v>
      </c>
      <c r="T42" s="1" t="e">
        <f>ROUND(VLOOKUP($P42,[1]age!$A$2:$M$457,4,FALSE),1)</f>
        <v>#N/A</v>
      </c>
      <c r="U42" s="1" t="e">
        <f>ROUND(VLOOKUP($P42,[1]age!$A$2:$M$457,5,FALSE),1)</f>
        <v>#N/A</v>
      </c>
      <c r="V42" s="1" t="e">
        <f>ROUND(VLOOKUP($P42,[1]age!$A$2:$M$457,6,FALSE),1)</f>
        <v>#N/A</v>
      </c>
      <c r="W42" s="1" t="e">
        <f>ROUND(VLOOKUP($P42,[1]age!$A$2:$M$457,7,FALSE),1)</f>
        <v>#N/A</v>
      </c>
      <c r="X42" s="1" t="e">
        <f>ROUND(VLOOKUP($P42,[1]age!$A$2:$M$457,8,FALSE),1)</f>
        <v>#N/A</v>
      </c>
      <c r="Y42" s="1" t="e">
        <f>ROUND(VLOOKUP($P42,[1]age!$A$2:$M$457,9,FALSE),1)</f>
        <v>#N/A</v>
      </c>
      <c r="Z42" s="1" t="e">
        <f>ROUND(VLOOKUP($P42,[1]age!$A$2:$M$457,10,FALSE),1)</f>
        <v>#N/A</v>
      </c>
      <c r="AA42" s="1" t="e">
        <f>ROUND(VLOOKUP($P42,[1]age!$A$2:$M$457,11,FALSE),1)</f>
        <v>#N/A</v>
      </c>
      <c r="AB42" s="1" t="e">
        <f>ROUND(VLOOKUP($P42,[1]age!$A$2:$M$457,12,FALSE),1)</f>
        <v>#N/A</v>
      </c>
      <c r="AC42" s="1" t="e">
        <f>ROUND(VLOOKUP($P42,[1]age!$A$2:$M$457,13,FALSE),1)</f>
        <v>#N/A</v>
      </c>
      <c r="AD42" s="1" t="e">
        <f>ROUND(VLOOKUP($Q42,[1]ht!$A$2:$H$253,2,FALSE),1)</f>
        <v>#N/A</v>
      </c>
      <c r="AE42" s="1" t="e">
        <f>ROUND(VLOOKUP($Q42,[1]ht!$A$2:$H$253,3,FALSE),1)</f>
        <v>#N/A</v>
      </c>
      <c r="AF42" s="1" t="e">
        <f>ROUND(VLOOKUP($Q42,[1]ht!$A$2:$H$253,4,FALSE),1)</f>
        <v>#N/A</v>
      </c>
      <c r="AG42" s="1" t="e">
        <f>ROUND(VLOOKUP($Q42,[1]ht!$A$2:$H$253,5,FALSE),1)</f>
        <v>#N/A</v>
      </c>
      <c r="AH42" s="1" t="e">
        <f>ROUND(VLOOKUP($Q42,[1]ht!$A$2:$H$253,6,FALSE),1)</f>
        <v>#N/A</v>
      </c>
      <c r="AI42" s="1" t="e">
        <f>ROUND(VLOOKUP($Q42,[1]ht!$A$2:$H$253,7,FALSE),1)</f>
        <v>#N/A</v>
      </c>
      <c r="AJ42" s="1" t="e">
        <f>ROUND(VLOOKUP($Q42,[1]ht!$A$2:$H$253,8,FALSE),1)</f>
        <v>#N/A</v>
      </c>
    </row>
    <row r="43" spans="1:36">
      <c r="A43" s="5">
        <v>38</v>
      </c>
      <c r="B43" s="6"/>
      <c r="C43" s="6"/>
      <c r="D43" s="8"/>
      <c r="E43" s="12"/>
      <c r="F43" s="9"/>
      <c r="G43" s="31"/>
      <c r="H43" s="31"/>
      <c r="I43" s="9"/>
      <c r="J43" s="9"/>
      <c r="K43" s="24" t="str">
        <f t="shared" si="0"/>
        <v/>
      </c>
      <c r="L43" s="24" t="str">
        <f t="shared" si="1"/>
        <v/>
      </c>
      <c r="M43" s="24" t="str">
        <f t="shared" si="2"/>
        <v/>
      </c>
      <c r="N43" s="10" t="str">
        <f>[1]Profile!$B$2</f>
        <v>700101-1</v>
      </c>
      <c r="O43" s="11" t="e">
        <f>#REF!</f>
        <v>#REF!</v>
      </c>
      <c r="P43" s="1" t="str">
        <f t="shared" si="3"/>
        <v>0</v>
      </c>
      <c r="Q43" s="1" t="str">
        <f t="shared" si="4"/>
        <v>0</v>
      </c>
      <c r="R43" s="1" t="e">
        <f>ROUND(VLOOKUP($P43,[1]age!$A$2:$M$457,2,FALSE),1)</f>
        <v>#N/A</v>
      </c>
      <c r="S43" s="1" t="e">
        <f>ROUND(VLOOKUP($P43,[1]age!$A$2:$M$457,3,FALSE),1)</f>
        <v>#N/A</v>
      </c>
      <c r="T43" s="1" t="e">
        <f>ROUND(VLOOKUP($P43,[1]age!$A$2:$M$457,4,FALSE),1)</f>
        <v>#N/A</v>
      </c>
      <c r="U43" s="1" t="e">
        <f>ROUND(VLOOKUP($P43,[1]age!$A$2:$M$457,5,FALSE),1)</f>
        <v>#N/A</v>
      </c>
      <c r="V43" s="1" t="e">
        <f>ROUND(VLOOKUP($P43,[1]age!$A$2:$M$457,6,FALSE),1)</f>
        <v>#N/A</v>
      </c>
      <c r="W43" s="1" t="e">
        <f>ROUND(VLOOKUP($P43,[1]age!$A$2:$M$457,7,FALSE),1)</f>
        <v>#N/A</v>
      </c>
      <c r="X43" s="1" t="e">
        <f>ROUND(VLOOKUP($P43,[1]age!$A$2:$M$457,8,FALSE),1)</f>
        <v>#N/A</v>
      </c>
      <c r="Y43" s="1" t="e">
        <f>ROUND(VLOOKUP($P43,[1]age!$A$2:$M$457,9,FALSE),1)</f>
        <v>#N/A</v>
      </c>
      <c r="Z43" s="1" t="e">
        <f>ROUND(VLOOKUP($P43,[1]age!$A$2:$M$457,10,FALSE),1)</f>
        <v>#N/A</v>
      </c>
      <c r="AA43" s="1" t="e">
        <f>ROUND(VLOOKUP($P43,[1]age!$A$2:$M$457,11,FALSE),1)</f>
        <v>#N/A</v>
      </c>
      <c r="AB43" s="1" t="e">
        <f>ROUND(VLOOKUP($P43,[1]age!$A$2:$M$457,12,FALSE),1)</f>
        <v>#N/A</v>
      </c>
      <c r="AC43" s="1" t="e">
        <f>ROUND(VLOOKUP($P43,[1]age!$A$2:$M$457,13,FALSE),1)</f>
        <v>#N/A</v>
      </c>
      <c r="AD43" s="1" t="e">
        <f>ROUND(VLOOKUP($Q43,[1]ht!$A$2:$H$253,2,FALSE),1)</f>
        <v>#N/A</v>
      </c>
      <c r="AE43" s="1" t="e">
        <f>ROUND(VLOOKUP($Q43,[1]ht!$A$2:$H$253,3,FALSE),1)</f>
        <v>#N/A</v>
      </c>
      <c r="AF43" s="1" t="e">
        <f>ROUND(VLOOKUP($Q43,[1]ht!$A$2:$H$253,4,FALSE),1)</f>
        <v>#N/A</v>
      </c>
      <c r="AG43" s="1" t="e">
        <f>ROUND(VLOOKUP($Q43,[1]ht!$A$2:$H$253,5,FALSE),1)</f>
        <v>#N/A</v>
      </c>
      <c r="AH43" s="1" t="e">
        <f>ROUND(VLOOKUP($Q43,[1]ht!$A$2:$H$253,6,FALSE),1)</f>
        <v>#N/A</v>
      </c>
      <c r="AI43" s="1" t="e">
        <f>ROUND(VLOOKUP($Q43,[1]ht!$A$2:$H$253,7,FALSE),1)</f>
        <v>#N/A</v>
      </c>
      <c r="AJ43" s="1" t="e">
        <f>ROUND(VLOOKUP($Q43,[1]ht!$A$2:$H$253,8,FALSE),1)</f>
        <v>#N/A</v>
      </c>
    </row>
    <row r="44" spans="1:36">
      <c r="A44" s="5">
        <v>39</v>
      </c>
      <c r="B44" s="6"/>
      <c r="C44" s="6"/>
      <c r="D44" s="8"/>
      <c r="E44" s="12"/>
      <c r="F44" s="9"/>
      <c r="G44" s="31"/>
      <c r="H44" s="31"/>
      <c r="I44" s="9"/>
      <c r="J44" s="9"/>
      <c r="K44" s="24" t="str">
        <f t="shared" si="0"/>
        <v/>
      </c>
      <c r="L44" s="24" t="str">
        <f t="shared" si="1"/>
        <v/>
      </c>
      <c r="M44" s="24" t="str">
        <f t="shared" si="2"/>
        <v/>
      </c>
      <c r="N44" s="10" t="str">
        <f>[1]Profile!$B$2</f>
        <v>700101-1</v>
      </c>
      <c r="O44" s="11" t="e">
        <f>#REF!</f>
        <v>#REF!</v>
      </c>
      <c r="P44" s="1" t="str">
        <f t="shared" si="3"/>
        <v>0</v>
      </c>
      <c r="Q44" s="1" t="str">
        <f t="shared" si="4"/>
        <v>0</v>
      </c>
      <c r="R44" s="1" t="e">
        <f>ROUND(VLOOKUP($P44,[1]age!$A$2:$M$457,2,FALSE),1)</f>
        <v>#N/A</v>
      </c>
      <c r="S44" s="1" t="e">
        <f>ROUND(VLOOKUP($P44,[1]age!$A$2:$M$457,3,FALSE),1)</f>
        <v>#N/A</v>
      </c>
      <c r="T44" s="1" t="e">
        <f>ROUND(VLOOKUP($P44,[1]age!$A$2:$M$457,4,FALSE),1)</f>
        <v>#N/A</v>
      </c>
      <c r="U44" s="1" t="e">
        <f>ROUND(VLOOKUP($P44,[1]age!$A$2:$M$457,5,FALSE),1)</f>
        <v>#N/A</v>
      </c>
      <c r="V44" s="1" t="e">
        <f>ROUND(VLOOKUP($P44,[1]age!$A$2:$M$457,6,FALSE),1)</f>
        <v>#N/A</v>
      </c>
      <c r="W44" s="1" t="e">
        <f>ROUND(VLOOKUP($P44,[1]age!$A$2:$M$457,7,FALSE),1)</f>
        <v>#N/A</v>
      </c>
      <c r="X44" s="1" t="e">
        <f>ROUND(VLOOKUP($P44,[1]age!$A$2:$M$457,8,FALSE),1)</f>
        <v>#N/A</v>
      </c>
      <c r="Y44" s="1" t="e">
        <f>ROUND(VLOOKUP($P44,[1]age!$A$2:$M$457,9,FALSE),1)</f>
        <v>#N/A</v>
      </c>
      <c r="Z44" s="1" t="e">
        <f>ROUND(VLOOKUP($P44,[1]age!$A$2:$M$457,10,FALSE),1)</f>
        <v>#N/A</v>
      </c>
      <c r="AA44" s="1" t="e">
        <f>ROUND(VLOOKUP($P44,[1]age!$A$2:$M$457,11,FALSE),1)</f>
        <v>#N/A</v>
      </c>
      <c r="AB44" s="1" t="e">
        <f>ROUND(VLOOKUP($P44,[1]age!$A$2:$M$457,12,FALSE),1)</f>
        <v>#N/A</v>
      </c>
      <c r="AC44" s="1" t="e">
        <f>ROUND(VLOOKUP($P44,[1]age!$A$2:$M$457,13,FALSE),1)</f>
        <v>#N/A</v>
      </c>
      <c r="AD44" s="1" t="e">
        <f>ROUND(VLOOKUP($Q44,[1]ht!$A$2:$H$253,2,FALSE),1)</f>
        <v>#N/A</v>
      </c>
      <c r="AE44" s="1" t="e">
        <f>ROUND(VLOOKUP($Q44,[1]ht!$A$2:$H$253,3,FALSE),1)</f>
        <v>#N/A</v>
      </c>
      <c r="AF44" s="1" t="e">
        <f>ROUND(VLOOKUP($Q44,[1]ht!$A$2:$H$253,4,FALSE),1)</f>
        <v>#N/A</v>
      </c>
      <c r="AG44" s="1" t="e">
        <f>ROUND(VLOOKUP($Q44,[1]ht!$A$2:$H$253,5,FALSE),1)</f>
        <v>#N/A</v>
      </c>
      <c r="AH44" s="1" t="e">
        <f>ROUND(VLOOKUP($Q44,[1]ht!$A$2:$H$253,6,FALSE),1)</f>
        <v>#N/A</v>
      </c>
      <c r="AI44" s="1" t="e">
        <f>ROUND(VLOOKUP($Q44,[1]ht!$A$2:$H$253,7,FALSE),1)</f>
        <v>#N/A</v>
      </c>
      <c r="AJ44" s="1" t="e">
        <f>ROUND(VLOOKUP($Q44,[1]ht!$A$2:$H$253,8,FALSE),1)</f>
        <v>#N/A</v>
      </c>
    </row>
    <row r="45" spans="1:36">
      <c r="A45" s="5">
        <v>40</v>
      </c>
      <c r="B45" s="6"/>
      <c r="C45" s="6"/>
      <c r="D45" s="8"/>
      <c r="E45" s="12"/>
      <c r="F45" s="9"/>
      <c r="G45" s="31"/>
      <c r="H45" s="31"/>
      <c r="I45" s="9"/>
      <c r="J45" s="9"/>
      <c r="K45" s="24" t="str">
        <f t="shared" si="0"/>
        <v/>
      </c>
      <c r="L45" s="24" t="str">
        <f t="shared" si="1"/>
        <v/>
      </c>
      <c r="M45" s="24" t="str">
        <f t="shared" si="2"/>
        <v/>
      </c>
      <c r="N45" s="10" t="str">
        <f>[1]Profile!$B$2</f>
        <v>700101-1</v>
      </c>
      <c r="O45" s="11" t="e">
        <f>#REF!</f>
        <v>#REF!</v>
      </c>
      <c r="P45" s="1" t="str">
        <f t="shared" si="3"/>
        <v>0</v>
      </c>
      <c r="Q45" s="1" t="str">
        <f t="shared" si="4"/>
        <v>0</v>
      </c>
      <c r="R45" s="1" t="e">
        <f>ROUND(VLOOKUP($P45,[1]age!$A$2:$M$457,2,FALSE),1)</f>
        <v>#N/A</v>
      </c>
      <c r="S45" s="1" t="e">
        <f>ROUND(VLOOKUP($P45,[1]age!$A$2:$M$457,3,FALSE),1)</f>
        <v>#N/A</v>
      </c>
      <c r="T45" s="1" t="e">
        <f>ROUND(VLOOKUP($P45,[1]age!$A$2:$M$457,4,FALSE),1)</f>
        <v>#N/A</v>
      </c>
      <c r="U45" s="1" t="e">
        <f>ROUND(VLOOKUP($P45,[1]age!$A$2:$M$457,5,FALSE),1)</f>
        <v>#N/A</v>
      </c>
      <c r="V45" s="1" t="e">
        <f>ROUND(VLOOKUP($P45,[1]age!$A$2:$M$457,6,FALSE),1)</f>
        <v>#N/A</v>
      </c>
      <c r="W45" s="1" t="e">
        <f>ROUND(VLOOKUP($P45,[1]age!$A$2:$M$457,7,FALSE),1)</f>
        <v>#N/A</v>
      </c>
      <c r="X45" s="1" t="e">
        <f>ROUND(VLOOKUP($P45,[1]age!$A$2:$M$457,8,FALSE),1)</f>
        <v>#N/A</v>
      </c>
      <c r="Y45" s="1" t="e">
        <f>ROUND(VLOOKUP($P45,[1]age!$A$2:$M$457,9,FALSE),1)</f>
        <v>#N/A</v>
      </c>
      <c r="Z45" s="1" t="e">
        <f>ROUND(VLOOKUP($P45,[1]age!$A$2:$M$457,10,FALSE),1)</f>
        <v>#N/A</v>
      </c>
      <c r="AA45" s="1" t="e">
        <f>ROUND(VLOOKUP($P45,[1]age!$A$2:$M$457,11,FALSE),1)</f>
        <v>#N/A</v>
      </c>
      <c r="AB45" s="1" t="e">
        <f>ROUND(VLOOKUP($P45,[1]age!$A$2:$M$457,12,FALSE),1)</f>
        <v>#N/A</v>
      </c>
      <c r="AC45" s="1" t="e">
        <f>ROUND(VLOOKUP($P45,[1]age!$A$2:$M$457,13,FALSE),1)</f>
        <v>#N/A</v>
      </c>
      <c r="AD45" s="1" t="e">
        <f>ROUND(VLOOKUP($Q45,[1]ht!$A$2:$H$253,2,FALSE),1)</f>
        <v>#N/A</v>
      </c>
      <c r="AE45" s="1" t="e">
        <f>ROUND(VLOOKUP($Q45,[1]ht!$A$2:$H$253,3,FALSE),1)</f>
        <v>#N/A</v>
      </c>
      <c r="AF45" s="1" t="e">
        <f>ROUND(VLOOKUP($Q45,[1]ht!$A$2:$H$253,4,FALSE),1)</f>
        <v>#N/A</v>
      </c>
      <c r="AG45" s="1" t="e">
        <f>ROUND(VLOOKUP($Q45,[1]ht!$A$2:$H$253,5,FALSE),1)</f>
        <v>#N/A</v>
      </c>
      <c r="AH45" s="1" t="e">
        <f>ROUND(VLOOKUP($Q45,[1]ht!$A$2:$H$253,6,FALSE),1)</f>
        <v>#N/A</v>
      </c>
      <c r="AI45" s="1" t="e">
        <f>ROUND(VLOOKUP($Q45,[1]ht!$A$2:$H$253,7,FALSE),1)</f>
        <v>#N/A</v>
      </c>
      <c r="AJ45" s="1" t="e">
        <f>ROUND(VLOOKUP($Q45,[1]ht!$A$2:$H$253,8,FALSE),1)</f>
        <v>#N/A</v>
      </c>
    </row>
    <row r="46" spans="1:36">
      <c r="A46" s="5">
        <v>41</v>
      </c>
      <c r="B46" s="6"/>
      <c r="C46" s="6"/>
      <c r="D46" s="8"/>
      <c r="E46" s="12"/>
      <c r="F46" s="9"/>
      <c r="G46" s="31"/>
      <c r="H46" s="31"/>
      <c r="I46" s="9"/>
      <c r="J46" s="9"/>
      <c r="K46" s="24" t="str">
        <f t="shared" si="0"/>
        <v/>
      </c>
      <c r="L46" s="24" t="str">
        <f t="shared" si="1"/>
        <v/>
      </c>
      <c r="M46" s="24" t="str">
        <f t="shared" si="2"/>
        <v/>
      </c>
      <c r="N46" s="10" t="str">
        <f>[1]Profile!$B$2</f>
        <v>700101-1</v>
      </c>
      <c r="O46" s="11" t="e">
        <f>#REF!</f>
        <v>#REF!</v>
      </c>
      <c r="P46" s="1" t="str">
        <f t="shared" si="3"/>
        <v>0</v>
      </c>
      <c r="Q46" s="1" t="str">
        <f t="shared" si="4"/>
        <v>0</v>
      </c>
      <c r="R46" s="1" t="e">
        <f>ROUND(VLOOKUP($P46,[1]age!$A$2:$M$457,2,FALSE),1)</f>
        <v>#N/A</v>
      </c>
      <c r="S46" s="1" t="e">
        <f>ROUND(VLOOKUP($P46,[1]age!$A$2:$M$457,3,FALSE),1)</f>
        <v>#N/A</v>
      </c>
      <c r="T46" s="1" t="e">
        <f>ROUND(VLOOKUP($P46,[1]age!$A$2:$M$457,4,FALSE),1)</f>
        <v>#N/A</v>
      </c>
      <c r="U46" s="1" t="e">
        <f>ROUND(VLOOKUP($P46,[1]age!$A$2:$M$457,5,FALSE),1)</f>
        <v>#N/A</v>
      </c>
      <c r="V46" s="1" t="e">
        <f>ROUND(VLOOKUP($P46,[1]age!$A$2:$M$457,6,FALSE),1)</f>
        <v>#N/A</v>
      </c>
      <c r="W46" s="1" t="e">
        <f>ROUND(VLOOKUP($P46,[1]age!$A$2:$M$457,7,FALSE),1)</f>
        <v>#N/A</v>
      </c>
      <c r="X46" s="1" t="e">
        <f>ROUND(VLOOKUP($P46,[1]age!$A$2:$M$457,8,FALSE),1)</f>
        <v>#N/A</v>
      </c>
      <c r="Y46" s="1" t="e">
        <f>ROUND(VLOOKUP($P46,[1]age!$A$2:$M$457,9,FALSE),1)</f>
        <v>#N/A</v>
      </c>
      <c r="Z46" s="1" t="e">
        <f>ROUND(VLOOKUP($P46,[1]age!$A$2:$M$457,10,FALSE),1)</f>
        <v>#N/A</v>
      </c>
      <c r="AA46" s="1" t="e">
        <f>ROUND(VLOOKUP($P46,[1]age!$A$2:$M$457,11,FALSE),1)</f>
        <v>#N/A</v>
      </c>
      <c r="AB46" s="1" t="e">
        <f>ROUND(VLOOKUP($P46,[1]age!$A$2:$M$457,12,FALSE),1)</f>
        <v>#N/A</v>
      </c>
      <c r="AC46" s="1" t="e">
        <f>ROUND(VLOOKUP($P46,[1]age!$A$2:$M$457,13,FALSE),1)</f>
        <v>#N/A</v>
      </c>
      <c r="AD46" s="1" t="e">
        <f>ROUND(VLOOKUP($Q46,[1]ht!$A$2:$H$253,2,FALSE),1)</f>
        <v>#N/A</v>
      </c>
      <c r="AE46" s="1" t="e">
        <f>ROUND(VLOOKUP($Q46,[1]ht!$A$2:$H$253,3,FALSE),1)</f>
        <v>#N/A</v>
      </c>
      <c r="AF46" s="1" t="e">
        <f>ROUND(VLOOKUP($Q46,[1]ht!$A$2:$H$253,4,FALSE),1)</f>
        <v>#N/A</v>
      </c>
      <c r="AG46" s="1" t="e">
        <f>ROUND(VLOOKUP($Q46,[1]ht!$A$2:$H$253,5,FALSE),1)</f>
        <v>#N/A</v>
      </c>
      <c r="AH46" s="1" t="e">
        <f>ROUND(VLOOKUP($Q46,[1]ht!$A$2:$H$253,6,FALSE),1)</f>
        <v>#N/A</v>
      </c>
      <c r="AI46" s="1" t="e">
        <f>ROUND(VLOOKUP($Q46,[1]ht!$A$2:$H$253,7,FALSE),1)</f>
        <v>#N/A</v>
      </c>
      <c r="AJ46" s="1" t="e">
        <f>ROUND(VLOOKUP($Q46,[1]ht!$A$2:$H$253,8,FALSE),1)</f>
        <v>#N/A</v>
      </c>
    </row>
    <row r="47" spans="1:36">
      <c r="A47" s="5">
        <v>42</v>
      </c>
      <c r="B47" s="6"/>
      <c r="C47" s="6"/>
      <c r="D47" s="32"/>
      <c r="E47" s="21"/>
      <c r="F47" s="9"/>
      <c r="G47" s="31"/>
      <c r="H47" s="31"/>
      <c r="I47" s="9"/>
      <c r="J47" s="9"/>
      <c r="K47" s="24" t="str">
        <f t="shared" si="0"/>
        <v/>
      </c>
      <c r="L47" s="24" t="str">
        <f t="shared" si="1"/>
        <v/>
      </c>
      <c r="M47" s="24" t="str">
        <f t="shared" si="2"/>
        <v/>
      </c>
      <c r="N47" s="10" t="str">
        <f>[1]Profile!$B$2</f>
        <v>700101-1</v>
      </c>
      <c r="O47" s="11" t="e">
        <f>#REF!</f>
        <v>#REF!</v>
      </c>
      <c r="P47" s="1" t="str">
        <f t="shared" si="3"/>
        <v>0</v>
      </c>
      <c r="Q47" s="1" t="str">
        <f t="shared" si="4"/>
        <v>0</v>
      </c>
      <c r="R47" s="1" t="e">
        <f>ROUND(VLOOKUP($P47,[1]age!$A$2:$M$457,2,FALSE),1)</f>
        <v>#N/A</v>
      </c>
      <c r="S47" s="1" t="e">
        <f>ROUND(VLOOKUP($P47,[1]age!$A$2:$M$457,3,FALSE),1)</f>
        <v>#N/A</v>
      </c>
      <c r="T47" s="1" t="e">
        <f>ROUND(VLOOKUP($P47,[1]age!$A$2:$M$457,4,FALSE),1)</f>
        <v>#N/A</v>
      </c>
      <c r="U47" s="1" t="e">
        <f>ROUND(VLOOKUP($P47,[1]age!$A$2:$M$457,5,FALSE),1)</f>
        <v>#N/A</v>
      </c>
      <c r="V47" s="1" t="e">
        <f>ROUND(VLOOKUP($P47,[1]age!$A$2:$M$457,6,FALSE),1)</f>
        <v>#N/A</v>
      </c>
      <c r="W47" s="1" t="e">
        <f>ROUND(VLOOKUP($P47,[1]age!$A$2:$M$457,7,FALSE),1)</f>
        <v>#N/A</v>
      </c>
      <c r="X47" s="1" t="e">
        <f>ROUND(VLOOKUP($P47,[1]age!$A$2:$M$457,8,FALSE),1)</f>
        <v>#N/A</v>
      </c>
      <c r="Y47" s="1" t="e">
        <f>ROUND(VLOOKUP($P47,[1]age!$A$2:$M$457,9,FALSE),1)</f>
        <v>#N/A</v>
      </c>
      <c r="Z47" s="1" t="e">
        <f>ROUND(VLOOKUP($P47,[1]age!$A$2:$M$457,10,FALSE),1)</f>
        <v>#N/A</v>
      </c>
      <c r="AA47" s="1" t="e">
        <f>ROUND(VLOOKUP($P47,[1]age!$A$2:$M$457,11,FALSE),1)</f>
        <v>#N/A</v>
      </c>
      <c r="AB47" s="1" t="e">
        <f>ROUND(VLOOKUP($P47,[1]age!$A$2:$M$457,12,FALSE),1)</f>
        <v>#N/A</v>
      </c>
      <c r="AC47" s="1" t="e">
        <f>ROUND(VLOOKUP($P47,[1]age!$A$2:$M$457,13,FALSE),1)</f>
        <v>#N/A</v>
      </c>
      <c r="AD47" s="1" t="e">
        <f>ROUND(VLOOKUP($Q47,[1]ht!$A$2:$H$253,2,FALSE),1)</f>
        <v>#N/A</v>
      </c>
      <c r="AE47" s="1" t="e">
        <f>ROUND(VLOOKUP($Q47,[1]ht!$A$2:$H$253,3,FALSE),1)</f>
        <v>#N/A</v>
      </c>
      <c r="AF47" s="1" t="e">
        <f>ROUND(VLOOKUP($Q47,[1]ht!$A$2:$H$253,4,FALSE),1)</f>
        <v>#N/A</v>
      </c>
      <c r="AG47" s="1" t="e">
        <f>ROUND(VLOOKUP($Q47,[1]ht!$A$2:$H$253,5,FALSE),1)</f>
        <v>#N/A</v>
      </c>
      <c r="AH47" s="1" t="e">
        <f>ROUND(VLOOKUP($Q47,[1]ht!$A$2:$H$253,6,FALSE),1)</f>
        <v>#N/A</v>
      </c>
      <c r="AI47" s="1" t="e">
        <f>ROUND(VLOOKUP($Q47,[1]ht!$A$2:$H$253,7,FALSE),1)</f>
        <v>#N/A</v>
      </c>
      <c r="AJ47" s="1" t="e">
        <f>ROUND(VLOOKUP($Q47,[1]ht!$A$2:$H$253,8,FALSE),1)</f>
        <v>#N/A</v>
      </c>
    </row>
    <row r="48" spans="1:36">
      <c r="A48" s="5">
        <v>43</v>
      </c>
      <c r="B48" s="6"/>
      <c r="C48" s="6"/>
      <c r="D48" s="32"/>
      <c r="E48" s="21"/>
      <c r="F48" s="9"/>
      <c r="G48" s="31"/>
      <c r="H48" s="31"/>
      <c r="I48" s="9"/>
      <c r="J48" s="9"/>
      <c r="K48" s="24" t="str">
        <f t="shared" si="0"/>
        <v/>
      </c>
      <c r="L48" s="24" t="str">
        <f t="shared" si="1"/>
        <v/>
      </c>
      <c r="M48" s="24" t="str">
        <f t="shared" si="2"/>
        <v/>
      </c>
      <c r="N48" s="10" t="str">
        <f>[1]Profile!$B$2</f>
        <v>700101-1</v>
      </c>
      <c r="O48" s="11" t="e">
        <f>#REF!</f>
        <v>#REF!</v>
      </c>
      <c r="P48" s="1" t="str">
        <f t="shared" si="3"/>
        <v>0</v>
      </c>
      <c r="Q48" s="1" t="str">
        <f t="shared" si="4"/>
        <v>0</v>
      </c>
      <c r="R48" s="1" t="e">
        <f>ROUND(VLOOKUP($P48,[1]age!$A$2:$M$457,2,FALSE),1)</f>
        <v>#N/A</v>
      </c>
      <c r="S48" s="1" t="e">
        <f>ROUND(VLOOKUP($P48,[1]age!$A$2:$M$457,3,FALSE),1)</f>
        <v>#N/A</v>
      </c>
      <c r="T48" s="1" t="e">
        <f>ROUND(VLOOKUP($P48,[1]age!$A$2:$M$457,4,FALSE),1)</f>
        <v>#N/A</v>
      </c>
      <c r="U48" s="1" t="e">
        <f>ROUND(VLOOKUP($P48,[1]age!$A$2:$M$457,5,FALSE),1)</f>
        <v>#N/A</v>
      </c>
      <c r="V48" s="1" t="e">
        <f>ROUND(VLOOKUP($P48,[1]age!$A$2:$M$457,6,FALSE),1)</f>
        <v>#N/A</v>
      </c>
      <c r="W48" s="1" t="e">
        <f>ROUND(VLOOKUP($P48,[1]age!$A$2:$M$457,7,FALSE),1)</f>
        <v>#N/A</v>
      </c>
      <c r="X48" s="1" t="e">
        <f>ROUND(VLOOKUP($P48,[1]age!$A$2:$M$457,8,FALSE),1)</f>
        <v>#N/A</v>
      </c>
      <c r="Y48" s="1" t="e">
        <f>ROUND(VLOOKUP($P48,[1]age!$A$2:$M$457,9,FALSE),1)</f>
        <v>#N/A</v>
      </c>
      <c r="Z48" s="1" t="e">
        <f>ROUND(VLOOKUP($P48,[1]age!$A$2:$M$457,10,FALSE),1)</f>
        <v>#N/A</v>
      </c>
      <c r="AA48" s="1" t="e">
        <f>ROUND(VLOOKUP($P48,[1]age!$A$2:$M$457,11,FALSE),1)</f>
        <v>#N/A</v>
      </c>
      <c r="AB48" s="1" t="e">
        <f>ROUND(VLOOKUP($P48,[1]age!$A$2:$M$457,12,FALSE),1)</f>
        <v>#N/A</v>
      </c>
      <c r="AC48" s="1" t="e">
        <f>ROUND(VLOOKUP($P48,[1]age!$A$2:$M$457,13,FALSE),1)</f>
        <v>#N/A</v>
      </c>
      <c r="AD48" s="1" t="e">
        <f>ROUND(VLOOKUP($Q48,[1]ht!$A$2:$H$253,2,FALSE),1)</f>
        <v>#N/A</v>
      </c>
      <c r="AE48" s="1" t="e">
        <f>ROUND(VLOOKUP($Q48,[1]ht!$A$2:$H$253,3,FALSE),1)</f>
        <v>#N/A</v>
      </c>
      <c r="AF48" s="1" t="e">
        <f>ROUND(VLOOKUP($Q48,[1]ht!$A$2:$H$253,4,FALSE),1)</f>
        <v>#N/A</v>
      </c>
      <c r="AG48" s="1" t="e">
        <f>ROUND(VLOOKUP($Q48,[1]ht!$A$2:$H$253,5,FALSE),1)</f>
        <v>#N/A</v>
      </c>
      <c r="AH48" s="1" t="e">
        <f>ROUND(VLOOKUP($Q48,[1]ht!$A$2:$H$253,6,FALSE),1)</f>
        <v>#N/A</v>
      </c>
      <c r="AI48" s="1" t="e">
        <f>ROUND(VLOOKUP($Q48,[1]ht!$A$2:$H$253,7,FALSE),1)</f>
        <v>#N/A</v>
      </c>
      <c r="AJ48" s="1" t="e">
        <f>ROUND(VLOOKUP($Q48,[1]ht!$A$2:$H$253,8,FALSE),1)</f>
        <v>#N/A</v>
      </c>
    </row>
    <row r="49" spans="1:36">
      <c r="A49" s="5">
        <v>44</v>
      </c>
      <c r="B49" s="6"/>
      <c r="C49" s="6"/>
      <c r="D49" s="32"/>
      <c r="E49" s="21"/>
      <c r="F49" s="9"/>
      <c r="G49" s="31"/>
      <c r="H49" s="31"/>
      <c r="I49" s="9"/>
      <c r="J49" s="9"/>
      <c r="K49" s="24" t="str">
        <f t="shared" si="0"/>
        <v/>
      </c>
      <c r="L49" s="24" t="str">
        <f t="shared" si="1"/>
        <v/>
      </c>
      <c r="M49" s="24" t="str">
        <f t="shared" si="2"/>
        <v/>
      </c>
      <c r="N49" s="10" t="str">
        <f>[1]Profile!$B$2</f>
        <v>700101-1</v>
      </c>
      <c r="O49" s="11" t="e">
        <f>#REF!</f>
        <v>#REF!</v>
      </c>
      <c r="P49" s="1" t="str">
        <f t="shared" si="3"/>
        <v>0</v>
      </c>
      <c r="Q49" s="1" t="str">
        <f t="shared" si="4"/>
        <v>0</v>
      </c>
      <c r="R49" s="1" t="e">
        <f>ROUND(VLOOKUP($P49,[1]age!$A$2:$M$457,2,FALSE),1)</f>
        <v>#N/A</v>
      </c>
      <c r="S49" s="1" t="e">
        <f>ROUND(VLOOKUP($P49,[1]age!$A$2:$M$457,3,FALSE),1)</f>
        <v>#N/A</v>
      </c>
      <c r="T49" s="1" t="e">
        <f>ROUND(VLOOKUP($P49,[1]age!$A$2:$M$457,4,FALSE),1)</f>
        <v>#N/A</v>
      </c>
      <c r="U49" s="1" t="e">
        <f>ROUND(VLOOKUP($P49,[1]age!$A$2:$M$457,5,FALSE),1)</f>
        <v>#N/A</v>
      </c>
      <c r="V49" s="1" t="e">
        <f>ROUND(VLOOKUP($P49,[1]age!$A$2:$M$457,6,FALSE),1)</f>
        <v>#N/A</v>
      </c>
      <c r="W49" s="1" t="e">
        <f>ROUND(VLOOKUP($P49,[1]age!$A$2:$M$457,7,FALSE),1)</f>
        <v>#N/A</v>
      </c>
      <c r="X49" s="1" t="e">
        <f>ROUND(VLOOKUP($P49,[1]age!$A$2:$M$457,8,FALSE),1)</f>
        <v>#N/A</v>
      </c>
      <c r="Y49" s="1" t="e">
        <f>ROUND(VLOOKUP($P49,[1]age!$A$2:$M$457,9,FALSE),1)</f>
        <v>#N/A</v>
      </c>
      <c r="Z49" s="1" t="e">
        <f>ROUND(VLOOKUP($P49,[1]age!$A$2:$M$457,10,FALSE),1)</f>
        <v>#N/A</v>
      </c>
      <c r="AA49" s="1" t="e">
        <f>ROUND(VLOOKUP($P49,[1]age!$A$2:$M$457,11,FALSE),1)</f>
        <v>#N/A</v>
      </c>
      <c r="AB49" s="1" t="e">
        <f>ROUND(VLOOKUP($P49,[1]age!$A$2:$M$457,12,FALSE),1)</f>
        <v>#N/A</v>
      </c>
      <c r="AC49" s="1" t="e">
        <f>ROUND(VLOOKUP($P49,[1]age!$A$2:$M$457,13,FALSE),1)</f>
        <v>#N/A</v>
      </c>
      <c r="AD49" s="1" t="e">
        <f>ROUND(VLOOKUP($Q49,[1]ht!$A$2:$H$253,2,FALSE),1)</f>
        <v>#N/A</v>
      </c>
      <c r="AE49" s="1" t="e">
        <f>ROUND(VLOOKUP($Q49,[1]ht!$A$2:$H$253,3,FALSE),1)</f>
        <v>#N/A</v>
      </c>
      <c r="AF49" s="1" t="e">
        <f>ROUND(VLOOKUP($Q49,[1]ht!$A$2:$H$253,4,FALSE),1)</f>
        <v>#N/A</v>
      </c>
      <c r="AG49" s="1" t="e">
        <f>ROUND(VLOOKUP($Q49,[1]ht!$A$2:$H$253,5,FALSE),1)</f>
        <v>#N/A</v>
      </c>
      <c r="AH49" s="1" t="e">
        <f>ROUND(VLOOKUP($Q49,[1]ht!$A$2:$H$253,6,FALSE),1)</f>
        <v>#N/A</v>
      </c>
      <c r="AI49" s="1" t="e">
        <f>ROUND(VLOOKUP($Q49,[1]ht!$A$2:$H$253,7,FALSE),1)</f>
        <v>#N/A</v>
      </c>
      <c r="AJ49" s="1" t="e">
        <f>ROUND(VLOOKUP($Q49,[1]ht!$A$2:$H$253,8,FALSE),1)</f>
        <v>#N/A</v>
      </c>
    </row>
    <row r="50" spans="1:36">
      <c r="A50" s="5">
        <v>45</v>
      </c>
      <c r="B50" s="6"/>
      <c r="C50" s="6"/>
      <c r="D50" s="32"/>
      <c r="E50" s="21"/>
      <c r="F50" s="9"/>
      <c r="G50" s="31"/>
      <c r="H50" s="31"/>
      <c r="I50" s="9"/>
      <c r="J50" s="9"/>
      <c r="K50" s="24" t="str">
        <f t="shared" si="0"/>
        <v/>
      </c>
      <c r="L50" s="24" t="str">
        <f t="shared" si="1"/>
        <v/>
      </c>
      <c r="M50" s="24" t="str">
        <f t="shared" si="2"/>
        <v/>
      </c>
      <c r="N50" s="10" t="str">
        <f>[1]Profile!$B$2</f>
        <v>700101-1</v>
      </c>
      <c r="O50" s="11" t="e">
        <f>#REF!</f>
        <v>#REF!</v>
      </c>
      <c r="P50" s="1" t="str">
        <f t="shared" si="3"/>
        <v>0</v>
      </c>
      <c r="Q50" s="1" t="str">
        <f t="shared" si="4"/>
        <v>0</v>
      </c>
      <c r="R50" s="1" t="e">
        <f>ROUND(VLOOKUP($P50,[1]age!$A$2:$M$457,2,FALSE),1)</f>
        <v>#N/A</v>
      </c>
      <c r="S50" s="1" t="e">
        <f>ROUND(VLOOKUP($P50,[1]age!$A$2:$M$457,3,FALSE),1)</f>
        <v>#N/A</v>
      </c>
      <c r="T50" s="1" t="e">
        <f>ROUND(VLOOKUP($P50,[1]age!$A$2:$M$457,4,FALSE),1)</f>
        <v>#N/A</v>
      </c>
      <c r="U50" s="1" t="e">
        <f>ROUND(VLOOKUP($P50,[1]age!$A$2:$M$457,5,FALSE),1)</f>
        <v>#N/A</v>
      </c>
      <c r="V50" s="1" t="e">
        <f>ROUND(VLOOKUP($P50,[1]age!$A$2:$M$457,6,FALSE),1)</f>
        <v>#N/A</v>
      </c>
      <c r="W50" s="1" t="e">
        <f>ROUND(VLOOKUP($P50,[1]age!$A$2:$M$457,7,FALSE),1)</f>
        <v>#N/A</v>
      </c>
      <c r="X50" s="1" t="e">
        <f>ROUND(VLOOKUP($P50,[1]age!$A$2:$M$457,8,FALSE),1)</f>
        <v>#N/A</v>
      </c>
      <c r="Y50" s="1" t="e">
        <f>ROUND(VLOOKUP($P50,[1]age!$A$2:$M$457,9,FALSE),1)</f>
        <v>#N/A</v>
      </c>
      <c r="Z50" s="1" t="e">
        <f>ROUND(VLOOKUP($P50,[1]age!$A$2:$M$457,10,FALSE),1)</f>
        <v>#N/A</v>
      </c>
      <c r="AA50" s="1" t="e">
        <f>ROUND(VLOOKUP($P50,[1]age!$A$2:$M$457,11,FALSE),1)</f>
        <v>#N/A</v>
      </c>
      <c r="AB50" s="1" t="e">
        <f>ROUND(VLOOKUP($P50,[1]age!$A$2:$M$457,12,FALSE),1)</f>
        <v>#N/A</v>
      </c>
      <c r="AC50" s="1" t="e">
        <f>ROUND(VLOOKUP($P50,[1]age!$A$2:$M$457,13,FALSE),1)</f>
        <v>#N/A</v>
      </c>
      <c r="AD50" s="1" t="e">
        <f>ROUND(VLOOKUP($Q50,[1]ht!$A$2:$H$253,2,FALSE),1)</f>
        <v>#N/A</v>
      </c>
      <c r="AE50" s="1" t="e">
        <f>ROUND(VLOOKUP($Q50,[1]ht!$A$2:$H$253,3,FALSE),1)</f>
        <v>#N/A</v>
      </c>
      <c r="AF50" s="1" t="e">
        <f>ROUND(VLOOKUP($Q50,[1]ht!$A$2:$H$253,4,FALSE),1)</f>
        <v>#N/A</v>
      </c>
      <c r="AG50" s="1" t="e">
        <f>ROUND(VLOOKUP($Q50,[1]ht!$A$2:$H$253,5,FALSE),1)</f>
        <v>#N/A</v>
      </c>
      <c r="AH50" s="1" t="e">
        <f>ROUND(VLOOKUP($Q50,[1]ht!$A$2:$H$253,6,FALSE),1)</f>
        <v>#N/A</v>
      </c>
      <c r="AI50" s="1" t="e">
        <f>ROUND(VLOOKUP($Q50,[1]ht!$A$2:$H$253,7,FALSE),1)</f>
        <v>#N/A</v>
      </c>
      <c r="AJ50" s="1" t="e">
        <f>ROUND(VLOOKUP($Q50,[1]ht!$A$2:$H$253,8,FALSE),1)</f>
        <v>#N/A</v>
      </c>
    </row>
    <row r="51" spans="1:36">
      <c r="A51" s="5">
        <v>46</v>
      </c>
      <c r="B51" s="6"/>
      <c r="C51" s="6"/>
      <c r="D51" s="32"/>
      <c r="E51" s="21"/>
      <c r="F51" s="9"/>
      <c r="G51" s="31"/>
      <c r="H51" s="31"/>
      <c r="I51" s="9"/>
      <c r="J51" s="9"/>
      <c r="K51" s="24" t="str">
        <f t="shared" si="0"/>
        <v/>
      </c>
      <c r="L51" s="24" t="str">
        <f t="shared" si="1"/>
        <v/>
      </c>
      <c r="M51" s="24" t="str">
        <f t="shared" si="2"/>
        <v/>
      </c>
      <c r="N51" s="10" t="str">
        <f>[1]Profile!$B$2</f>
        <v>700101-1</v>
      </c>
      <c r="O51" s="11" t="e">
        <f>#REF!</f>
        <v>#REF!</v>
      </c>
      <c r="P51" s="1" t="str">
        <f t="shared" si="3"/>
        <v>0</v>
      </c>
      <c r="Q51" s="1" t="str">
        <f t="shared" si="4"/>
        <v>0</v>
      </c>
      <c r="R51" s="1" t="e">
        <f>ROUND(VLOOKUP($P51,[1]age!$A$2:$M$457,2,FALSE),1)</f>
        <v>#N/A</v>
      </c>
      <c r="S51" s="1" t="e">
        <f>ROUND(VLOOKUP($P51,[1]age!$A$2:$M$457,3,FALSE),1)</f>
        <v>#N/A</v>
      </c>
      <c r="T51" s="1" t="e">
        <f>ROUND(VLOOKUP($P51,[1]age!$A$2:$M$457,4,FALSE),1)</f>
        <v>#N/A</v>
      </c>
      <c r="U51" s="1" t="e">
        <f>ROUND(VLOOKUP($P51,[1]age!$A$2:$M$457,5,FALSE),1)</f>
        <v>#N/A</v>
      </c>
      <c r="V51" s="1" t="e">
        <f>ROUND(VLOOKUP($P51,[1]age!$A$2:$M$457,6,FALSE),1)</f>
        <v>#N/A</v>
      </c>
      <c r="W51" s="1" t="e">
        <f>ROUND(VLOOKUP($P51,[1]age!$A$2:$M$457,7,FALSE),1)</f>
        <v>#N/A</v>
      </c>
      <c r="X51" s="1" t="e">
        <f>ROUND(VLOOKUP($P51,[1]age!$A$2:$M$457,8,FALSE),1)</f>
        <v>#N/A</v>
      </c>
      <c r="Y51" s="1" t="e">
        <f>ROUND(VLOOKUP($P51,[1]age!$A$2:$M$457,9,FALSE),1)</f>
        <v>#N/A</v>
      </c>
      <c r="Z51" s="1" t="e">
        <f>ROUND(VLOOKUP($P51,[1]age!$A$2:$M$457,10,FALSE),1)</f>
        <v>#N/A</v>
      </c>
      <c r="AA51" s="1" t="e">
        <f>ROUND(VLOOKUP($P51,[1]age!$A$2:$M$457,11,FALSE),1)</f>
        <v>#N/A</v>
      </c>
      <c r="AB51" s="1" t="e">
        <f>ROUND(VLOOKUP($P51,[1]age!$A$2:$M$457,12,FALSE),1)</f>
        <v>#N/A</v>
      </c>
      <c r="AC51" s="1" t="e">
        <f>ROUND(VLOOKUP($P51,[1]age!$A$2:$M$457,13,FALSE),1)</f>
        <v>#N/A</v>
      </c>
      <c r="AD51" s="1" t="e">
        <f>ROUND(VLOOKUP($Q51,[1]ht!$A$2:$H$253,2,FALSE),1)</f>
        <v>#N/A</v>
      </c>
      <c r="AE51" s="1" t="e">
        <f>ROUND(VLOOKUP($Q51,[1]ht!$A$2:$H$253,3,FALSE),1)</f>
        <v>#N/A</v>
      </c>
      <c r="AF51" s="1" t="e">
        <f>ROUND(VLOOKUP($Q51,[1]ht!$A$2:$H$253,4,FALSE),1)</f>
        <v>#N/A</v>
      </c>
      <c r="AG51" s="1" t="e">
        <f>ROUND(VLOOKUP($Q51,[1]ht!$A$2:$H$253,5,FALSE),1)</f>
        <v>#N/A</v>
      </c>
      <c r="AH51" s="1" t="e">
        <f>ROUND(VLOOKUP($Q51,[1]ht!$A$2:$H$253,6,FALSE),1)</f>
        <v>#N/A</v>
      </c>
      <c r="AI51" s="1" t="e">
        <f>ROUND(VLOOKUP($Q51,[1]ht!$A$2:$H$253,7,FALSE),1)</f>
        <v>#N/A</v>
      </c>
      <c r="AJ51" s="1" t="e">
        <f>ROUND(VLOOKUP($Q51,[1]ht!$A$2:$H$253,8,FALSE),1)</f>
        <v>#N/A</v>
      </c>
    </row>
    <row r="52" spans="1:36">
      <c r="A52" s="5">
        <v>47</v>
      </c>
      <c r="B52" s="6"/>
      <c r="C52" s="6"/>
      <c r="D52" s="32"/>
      <c r="E52" s="21"/>
      <c r="F52" s="9"/>
      <c r="G52" s="31"/>
      <c r="H52" s="31"/>
      <c r="I52" s="9"/>
      <c r="J52" s="9"/>
      <c r="K52" s="24" t="str">
        <f t="shared" si="0"/>
        <v/>
      </c>
      <c r="L52" s="24" t="str">
        <f t="shared" si="1"/>
        <v/>
      </c>
      <c r="M52" s="24" t="str">
        <f t="shared" si="2"/>
        <v/>
      </c>
      <c r="N52" s="10" t="str">
        <f>[1]Profile!$B$2</f>
        <v>700101-1</v>
      </c>
      <c r="O52" s="11" t="e">
        <f>#REF!</f>
        <v>#REF!</v>
      </c>
      <c r="P52" s="1" t="str">
        <f t="shared" si="3"/>
        <v>0</v>
      </c>
      <c r="Q52" s="1" t="str">
        <f t="shared" si="4"/>
        <v>0</v>
      </c>
      <c r="R52" s="1" t="e">
        <f>ROUND(VLOOKUP($P52,[1]age!$A$2:$M$457,2,FALSE),1)</f>
        <v>#N/A</v>
      </c>
      <c r="S52" s="1" t="e">
        <f>ROUND(VLOOKUP($P52,[1]age!$A$2:$M$457,3,FALSE),1)</f>
        <v>#N/A</v>
      </c>
      <c r="T52" s="1" t="e">
        <f>ROUND(VLOOKUP($P52,[1]age!$A$2:$M$457,4,FALSE),1)</f>
        <v>#N/A</v>
      </c>
      <c r="U52" s="1" t="e">
        <f>ROUND(VLOOKUP($P52,[1]age!$A$2:$M$457,5,FALSE),1)</f>
        <v>#N/A</v>
      </c>
      <c r="V52" s="1" t="e">
        <f>ROUND(VLOOKUP($P52,[1]age!$A$2:$M$457,6,FALSE),1)</f>
        <v>#N/A</v>
      </c>
      <c r="W52" s="1" t="e">
        <f>ROUND(VLOOKUP($P52,[1]age!$A$2:$M$457,7,FALSE),1)</f>
        <v>#N/A</v>
      </c>
      <c r="X52" s="1" t="e">
        <f>ROUND(VLOOKUP($P52,[1]age!$A$2:$M$457,8,FALSE),1)</f>
        <v>#N/A</v>
      </c>
      <c r="Y52" s="1" t="e">
        <f>ROUND(VLOOKUP($P52,[1]age!$A$2:$M$457,9,FALSE),1)</f>
        <v>#N/A</v>
      </c>
      <c r="Z52" s="1" t="e">
        <f>ROUND(VLOOKUP($P52,[1]age!$A$2:$M$457,10,FALSE),1)</f>
        <v>#N/A</v>
      </c>
      <c r="AA52" s="1" t="e">
        <f>ROUND(VLOOKUP($P52,[1]age!$A$2:$M$457,11,FALSE),1)</f>
        <v>#N/A</v>
      </c>
      <c r="AB52" s="1" t="e">
        <f>ROUND(VLOOKUP($P52,[1]age!$A$2:$M$457,12,FALSE),1)</f>
        <v>#N/A</v>
      </c>
      <c r="AC52" s="1" t="e">
        <f>ROUND(VLOOKUP($P52,[1]age!$A$2:$M$457,13,FALSE),1)</f>
        <v>#N/A</v>
      </c>
      <c r="AD52" s="1" t="e">
        <f>ROUND(VLOOKUP($Q52,[1]ht!$A$2:$H$253,2,FALSE),1)</f>
        <v>#N/A</v>
      </c>
      <c r="AE52" s="1" t="e">
        <f>ROUND(VLOOKUP($Q52,[1]ht!$A$2:$H$253,3,FALSE),1)</f>
        <v>#N/A</v>
      </c>
      <c r="AF52" s="1" t="e">
        <f>ROUND(VLOOKUP($Q52,[1]ht!$A$2:$H$253,4,FALSE),1)</f>
        <v>#N/A</v>
      </c>
      <c r="AG52" s="1" t="e">
        <f>ROUND(VLOOKUP($Q52,[1]ht!$A$2:$H$253,5,FALSE),1)</f>
        <v>#N/A</v>
      </c>
      <c r="AH52" s="1" t="e">
        <f>ROUND(VLOOKUP($Q52,[1]ht!$A$2:$H$253,6,FALSE),1)</f>
        <v>#N/A</v>
      </c>
      <c r="AI52" s="1" t="e">
        <f>ROUND(VLOOKUP($Q52,[1]ht!$A$2:$H$253,7,FALSE),1)</f>
        <v>#N/A</v>
      </c>
      <c r="AJ52" s="1" t="e">
        <f>ROUND(VLOOKUP($Q52,[1]ht!$A$2:$H$253,8,FALSE),1)</f>
        <v>#N/A</v>
      </c>
    </row>
    <row r="53" spans="1:36">
      <c r="A53" s="5">
        <v>48</v>
      </c>
      <c r="B53" s="6"/>
      <c r="C53" s="6"/>
      <c r="D53" s="32"/>
      <c r="E53" s="21"/>
      <c r="F53" s="9"/>
      <c r="G53" s="31"/>
      <c r="H53" s="31"/>
      <c r="I53" s="9"/>
      <c r="J53" s="9"/>
      <c r="K53" s="24" t="str">
        <f t="shared" si="0"/>
        <v/>
      </c>
      <c r="L53" s="24" t="str">
        <f t="shared" si="1"/>
        <v/>
      </c>
      <c r="M53" s="24" t="str">
        <f t="shared" si="2"/>
        <v/>
      </c>
      <c r="N53" s="10" t="str">
        <f>[1]Profile!$B$2</f>
        <v>700101-1</v>
      </c>
      <c r="O53" s="11" t="e">
        <f>#REF!</f>
        <v>#REF!</v>
      </c>
      <c r="P53" s="1" t="str">
        <f t="shared" si="3"/>
        <v>0</v>
      </c>
      <c r="Q53" s="1" t="str">
        <f t="shared" si="4"/>
        <v>0</v>
      </c>
      <c r="R53" s="1" t="e">
        <f>ROUND(VLOOKUP($P53,[1]age!$A$2:$M$457,2,FALSE),1)</f>
        <v>#N/A</v>
      </c>
      <c r="S53" s="1" t="e">
        <f>ROUND(VLOOKUP($P53,[1]age!$A$2:$M$457,3,FALSE),1)</f>
        <v>#N/A</v>
      </c>
      <c r="T53" s="1" t="e">
        <f>ROUND(VLOOKUP($P53,[1]age!$A$2:$M$457,4,FALSE),1)</f>
        <v>#N/A</v>
      </c>
      <c r="U53" s="1" t="e">
        <f>ROUND(VLOOKUP($P53,[1]age!$A$2:$M$457,5,FALSE),1)</f>
        <v>#N/A</v>
      </c>
      <c r="V53" s="1" t="e">
        <f>ROUND(VLOOKUP($P53,[1]age!$A$2:$M$457,6,FALSE),1)</f>
        <v>#N/A</v>
      </c>
      <c r="W53" s="1" t="e">
        <f>ROUND(VLOOKUP($P53,[1]age!$A$2:$M$457,7,FALSE),1)</f>
        <v>#N/A</v>
      </c>
      <c r="X53" s="1" t="e">
        <f>ROUND(VLOOKUP($P53,[1]age!$A$2:$M$457,8,FALSE),1)</f>
        <v>#N/A</v>
      </c>
      <c r="Y53" s="1" t="e">
        <f>ROUND(VLOOKUP($P53,[1]age!$A$2:$M$457,9,FALSE),1)</f>
        <v>#N/A</v>
      </c>
      <c r="Z53" s="1" t="e">
        <f>ROUND(VLOOKUP($P53,[1]age!$A$2:$M$457,10,FALSE),1)</f>
        <v>#N/A</v>
      </c>
      <c r="AA53" s="1" t="e">
        <f>ROUND(VLOOKUP($P53,[1]age!$A$2:$M$457,11,FALSE),1)</f>
        <v>#N/A</v>
      </c>
      <c r="AB53" s="1" t="e">
        <f>ROUND(VLOOKUP($P53,[1]age!$A$2:$M$457,12,FALSE),1)</f>
        <v>#N/A</v>
      </c>
      <c r="AC53" s="1" t="e">
        <f>ROUND(VLOOKUP($P53,[1]age!$A$2:$M$457,13,FALSE),1)</f>
        <v>#N/A</v>
      </c>
      <c r="AD53" s="1" t="e">
        <f>ROUND(VLOOKUP($Q53,[1]ht!$A$2:$H$253,2,FALSE),1)</f>
        <v>#N/A</v>
      </c>
      <c r="AE53" s="1" t="e">
        <f>ROUND(VLOOKUP($Q53,[1]ht!$A$2:$H$253,3,FALSE),1)</f>
        <v>#N/A</v>
      </c>
      <c r="AF53" s="1" t="e">
        <f>ROUND(VLOOKUP($Q53,[1]ht!$A$2:$H$253,4,FALSE),1)</f>
        <v>#N/A</v>
      </c>
      <c r="AG53" s="1" t="e">
        <f>ROUND(VLOOKUP($Q53,[1]ht!$A$2:$H$253,5,FALSE),1)</f>
        <v>#N/A</v>
      </c>
      <c r="AH53" s="1" t="e">
        <f>ROUND(VLOOKUP($Q53,[1]ht!$A$2:$H$253,6,FALSE),1)</f>
        <v>#N/A</v>
      </c>
      <c r="AI53" s="1" t="e">
        <f>ROUND(VLOOKUP($Q53,[1]ht!$A$2:$H$253,7,FALSE),1)</f>
        <v>#N/A</v>
      </c>
      <c r="AJ53" s="1" t="e">
        <f>ROUND(VLOOKUP($Q53,[1]ht!$A$2:$H$253,8,FALSE),1)</f>
        <v>#N/A</v>
      </c>
    </row>
    <row r="54" spans="1:36">
      <c r="A54" s="5">
        <v>49</v>
      </c>
      <c r="B54" s="6"/>
      <c r="C54" s="6"/>
      <c r="D54" s="32"/>
      <c r="E54" s="21"/>
      <c r="F54" s="9"/>
      <c r="G54" s="31"/>
      <c r="H54" s="31"/>
      <c r="I54" s="9"/>
      <c r="J54" s="9"/>
      <c r="K54" s="24" t="str">
        <f t="shared" si="0"/>
        <v/>
      </c>
      <c r="L54" s="24" t="str">
        <f t="shared" si="1"/>
        <v/>
      </c>
      <c r="M54" s="24" t="str">
        <f t="shared" si="2"/>
        <v/>
      </c>
      <c r="N54" s="10" t="str">
        <f>[1]Profile!$B$2</f>
        <v>700101-1</v>
      </c>
      <c r="O54" s="11" t="e">
        <f>#REF!</f>
        <v>#REF!</v>
      </c>
      <c r="P54" s="1" t="str">
        <f t="shared" si="3"/>
        <v>0</v>
      </c>
      <c r="Q54" s="1" t="str">
        <f t="shared" si="4"/>
        <v>0</v>
      </c>
      <c r="R54" s="1" t="e">
        <f>ROUND(VLOOKUP($P54,[1]age!$A$2:$M$457,2,FALSE),1)</f>
        <v>#N/A</v>
      </c>
      <c r="S54" s="1" t="e">
        <f>ROUND(VLOOKUP($P54,[1]age!$A$2:$M$457,3,FALSE),1)</f>
        <v>#N/A</v>
      </c>
      <c r="T54" s="1" t="e">
        <f>ROUND(VLOOKUP($P54,[1]age!$A$2:$M$457,4,FALSE),1)</f>
        <v>#N/A</v>
      </c>
      <c r="U54" s="1" t="e">
        <f>ROUND(VLOOKUP($P54,[1]age!$A$2:$M$457,5,FALSE),1)</f>
        <v>#N/A</v>
      </c>
      <c r="V54" s="1" t="e">
        <f>ROUND(VLOOKUP($P54,[1]age!$A$2:$M$457,6,FALSE),1)</f>
        <v>#N/A</v>
      </c>
      <c r="W54" s="1" t="e">
        <f>ROUND(VLOOKUP($P54,[1]age!$A$2:$M$457,7,FALSE),1)</f>
        <v>#N/A</v>
      </c>
      <c r="X54" s="1" t="e">
        <f>ROUND(VLOOKUP($P54,[1]age!$A$2:$M$457,8,FALSE),1)</f>
        <v>#N/A</v>
      </c>
      <c r="Y54" s="1" t="e">
        <f>ROUND(VLOOKUP($P54,[1]age!$A$2:$M$457,9,FALSE),1)</f>
        <v>#N/A</v>
      </c>
      <c r="Z54" s="1" t="e">
        <f>ROUND(VLOOKUP($P54,[1]age!$A$2:$M$457,10,FALSE),1)</f>
        <v>#N/A</v>
      </c>
      <c r="AA54" s="1" t="e">
        <f>ROUND(VLOOKUP($P54,[1]age!$A$2:$M$457,11,FALSE),1)</f>
        <v>#N/A</v>
      </c>
      <c r="AB54" s="1" t="e">
        <f>ROUND(VLOOKUP($P54,[1]age!$A$2:$M$457,12,FALSE),1)</f>
        <v>#N/A</v>
      </c>
      <c r="AC54" s="1" t="e">
        <f>ROUND(VLOOKUP($P54,[1]age!$A$2:$M$457,13,FALSE),1)</f>
        <v>#N/A</v>
      </c>
      <c r="AD54" s="1" t="e">
        <f>ROUND(VLOOKUP($Q54,[1]ht!$A$2:$H$253,2,FALSE),1)</f>
        <v>#N/A</v>
      </c>
      <c r="AE54" s="1" t="e">
        <f>ROUND(VLOOKUP($Q54,[1]ht!$A$2:$H$253,3,FALSE),1)</f>
        <v>#N/A</v>
      </c>
      <c r="AF54" s="1" t="e">
        <f>ROUND(VLOOKUP($Q54,[1]ht!$A$2:$H$253,4,FALSE),1)</f>
        <v>#N/A</v>
      </c>
      <c r="AG54" s="1" t="e">
        <f>ROUND(VLOOKUP($Q54,[1]ht!$A$2:$H$253,5,FALSE),1)</f>
        <v>#N/A</v>
      </c>
      <c r="AH54" s="1" t="e">
        <f>ROUND(VLOOKUP($Q54,[1]ht!$A$2:$H$253,6,FALSE),1)</f>
        <v>#N/A</v>
      </c>
      <c r="AI54" s="1" t="e">
        <f>ROUND(VLOOKUP($Q54,[1]ht!$A$2:$H$253,7,FALSE),1)</f>
        <v>#N/A</v>
      </c>
      <c r="AJ54" s="1" t="e">
        <f>ROUND(VLOOKUP($Q54,[1]ht!$A$2:$H$253,8,FALSE),1)</f>
        <v>#N/A</v>
      </c>
    </row>
    <row r="55" spans="1:36">
      <c r="A55" s="5">
        <v>50</v>
      </c>
      <c r="B55" s="6"/>
      <c r="C55" s="6"/>
      <c r="D55" s="32"/>
      <c r="E55" s="21"/>
      <c r="F55" s="9"/>
      <c r="G55" s="31"/>
      <c r="H55" s="31"/>
      <c r="I55" s="9"/>
      <c r="J55" s="9"/>
      <c r="K55" s="24" t="str">
        <f t="shared" si="0"/>
        <v/>
      </c>
      <c r="L55" s="24" t="str">
        <f t="shared" si="1"/>
        <v/>
      </c>
      <c r="M55" s="24" t="str">
        <f t="shared" si="2"/>
        <v/>
      </c>
      <c r="N55" s="10" t="str">
        <f>[1]Profile!$B$2</f>
        <v>700101-1</v>
      </c>
      <c r="O55" s="11" t="e">
        <f>#REF!</f>
        <v>#REF!</v>
      </c>
      <c r="P55" s="1" t="str">
        <f t="shared" si="3"/>
        <v>0</v>
      </c>
      <c r="Q55" s="1" t="str">
        <f t="shared" si="4"/>
        <v>0</v>
      </c>
      <c r="R55" s="1" t="e">
        <f>ROUND(VLOOKUP($P55,[1]age!$A$2:$M$457,2,FALSE),1)</f>
        <v>#N/A</v>
      </c>
      <c r="S55" s="1" t="e">
        <f>ROUND(VLOOKUP($P55,[1]age!$A$2:$M$457,3,FALSE),1)</f>
        <v>#N/A</v>
      </c>
      <c r="T55" s="1" t="e">
        <f>ROUND(VLOOKUP($P55,[1]age!$A$2:$M$457,4,FALSE),1)</f>
        <v>#N/A</v>
      </c>
      <c r="U55" s="1" t="e">
        <f>ROUND(VLOOKUP($P55,[1]age!$A$2:$M$457,5,FALSE),1)</f>
        <v>#N/A</v>
      </c>
      <c r="V55" s="1" t="e">
        <f>ROUND(VLOOKUP($P55,[1]age!$A$2:$M$457,6,FALSE),1)</f>
        <v>#N/A</v>
      </c>
      <c r="W55" s="1" t="e">
        <f>ROUND(VLOOKUP($P55,[1]age!$A$2:$M$457,7,FALSE),1)</f>
        <v>#N/A</v>
      </c>
      <c r="X55" s="1" t="e">
        <f>ROUND(VLOOKUP($P55,[1]age!$A$2:$M$457,8,FALSE),1)</f>
        <v>#N/A</v>
      </c>
      <c r="Y55" s="1" t="e">
        <f>ROUND(VLOOKUP($P55,[1]age!$A$2:$M$457,9,FALSE),1)</f>
        <v>#N/A</v>
      </c>
      <c r="Z55" s="1" t="e">
        <f>ROUND(VLOOKUP($P55,[1]age!$A$2:$M$457,10,FALSE),1)</f>
        <v>#N/A</v>
      </c>
      <c r="AA55" s="1" t="e">
        <f>ROUND(VLOOKUP($P55,[1]age!$A$2:$M$457,11,FALSE),1)</f>
        <v>#N/A</v>
      </c>
      <c r="AB55" s="1" t="e">
        <f>ROUND(VLOOKUP($P55,[1]age!$A$2:$M$457,12,FALSE),1)</f>
        <v>#N/A</v>
      </c>
      <c r="AC55" s="1" t="e">
        <f>ROUND(VLOOKUP($P55,[1]age!$A$2:$M$457,13,FALSE),1)</f>
        <v>#N/A</v>
      </c>
      <c r="AD55" s="1" t="e">
        <f>ROUND(VLOOKUP($Q55,[1]ht!$A$2:$H$253,2,FALSE),1)</f>
        <v>#N/A</v>
      </c>
      <c r="AE55" s="1" t="e">
        <f>ROUND(VLOOKUP($Q55,[1]ht!$A$2:$H$253,3,FALSE),1)</f>
        <v>#N/A</v>
      </c>
      <c r="AF55" s="1" t="e">
        <f>ROUND(VLOOKUP($Q55,[1]ht!$A$2:$H$253,4,FALSE),1)</f>
        <v>#N/A</v>
      </c>
      <c r="AG55" s="1" t="e">
        <f>ROUND(VLOOKUP($Q55,[1]ht!$A$2:$H$253,5,FALSE),1)</f>
        <v>#N/A</v>
      </c>
      <c r="AH55" s="1" t="e">
        <f>ROUND(VLOOKUP($Q55,[1]ht!$A$2:$H$253,6,FALSE),1)</f>
        <v>#N/A</v>
      </c>
      <c r="AI55" s="1" t="e">
        <f>ROUND(VLOOKUP($Q55,[1]ht!$A$2:$H$253,7,FALSE),1)</f>
        <v>#N/A</v>
      </c>
      <c r="AJ55" s="1" t="e">
        <f>ROUND(VLOOKUP($Q55,[1]ht!$A$2:$H$253,8,FALSE),1)</f>
        <v>#N/A</v>
      </c>
    </row>
    <row r="56" spans="1:36">
      <c r="A56" s="5">
        <v>51</v>
      </c>
      <c r="B56" s="6"/>
      <c r="C56" s="6"/>
      <c r="D56" s="32"/>
      <c r="E56" s="21"/>
      <c r="F56" s="9"/>
      <c r="G56" s="31"/>
      <c r="H56" s="31"/>
      <c r="I56" s="9"/>
      <c r="J56" s="9"/>
      <c r="K56" s="24" t="str">
        <f t="shared" si="0"/>
        <v/>
      </c>
      <c r="L56" s="24" t="str">
        <f t="shared" si="1"/>
        <v/>
      </c>
      <c r="M56" s="24" t="str">
        <f t="shared" si="2"/>
        <v/>
      </c>
      <c r="N56" s="10" t="str">
        <f>[1]Profile!$B$2</f>
        <v>700101-1</v>
      </c>
      <c r="O56" s="11" t="e">
        <f>#REF!</f>
        <v>#REF!</v>
      </c>
      <c r="P56" s="1" t="str">
        <f t="shared" si="3"/>
        <v>0</v>
      </c>
      <c r="Q56" s="1" t="str">
        <f t="shared" si="4"/>
        <v>0</v>
      </c>
      <c r="R56" s="1" t="e">
        <f>ROUND(VLOOKUP($P56,[1]age!$A$2:$M$457,2,FALSE),1)</f>
        <v>#N/A</v>
      </c>
      <c r="S56" s="1" t="e">
        <f>ROUND(VLOOKUP($P56,[1]age!$A$2:$M$457,3,FALSE),1)</f>
        <v>#N/A</v>
      </c>
      <c r="T56" s="1" t="e">
        <f>ROUND(VLOOKUP($P56,[1]age!$A$2:$M$457,4,FALSE),1)</f>
        <v>#N/A</v>
      </c>
      <c r="U56" s="1" t="e">
        <f>ROUND(VLOOKUP($P56,[1]age!$A$2:$M$457,5,FALSE),1)</f>
        <v>#N/A</v>
      </c>
      <c r="V56" s="1" t="e">
        <f>ROUND(VLOOKUP($P56,[1]age!$A$2:$M$457,6,FALSE),1)</f>
        <v>#N/A</v>
      </c>
      <c r="W56" s="1" t="e">
        <f>ROUND(VLOOKUP($P56,[1]age!$A$2:$M$457,7,FALSE),1)</f>
        <v>#N/A</v>
      </c>
      <c r="X56" s="1" t="e">
        <f>ROUND(VLOOKUP($P56,[1]age!$A$2:$M$457,8,FALSE),1)</f>
        <v>#N/A</v>
      </c>
      <c r="Y56" s="1" t="e">
        <f>ROUND(VLOOKUP($P56,[1]age!$A$2:$M$457,9,FALSE),1)</f>
        <v>#N/A</v>
      </c>
      <c r="Z56" s="1" t="e">
        <f>ROUND(VLOOKUP($P56,[1]age!$A$2:$M$457,10,FALSE),1)</f>
        <v>#N/A</v>
      </c>
      <c r="AA56" s="1" t="e">
        <f>ROUND(VLOOKUP($P56,[1]age!$A$2:$M$457,11,FALSE),1)</f>
        <v>#N/A</v>
      </c>
      <c r="AB56" s="1" t="e">
        <f>ROUND(VLOOKUP($P56,[1]age!$A$2:$M$457,12,FALSE),1)</f>
        <v>#N/A</v>
      </c>
      <c r="AC56" s="1" t="e">
        <f>ROUND(VLOOKUP($P56,[1]age!$A$2:$M$457,13,FALSE),1)</f>
        <v>#N/A</v>
      </c>
      <c r="AD56" s="1" t="e">
        <f>ROUND(VLOOKUP($Q56,[1]ht!$A$2:$H$253,2,FALSE),1)</f>
        <v>#N/A</v>
      </c>
      <c r="AE56" s="1" t="e">
        <f>ROUND(VLOOKUP($Q56,[1]ht!$A$2:$H$253,3,FALSE),1)</f>
        <v>#N/A</v>
      </c>
      <c r="AF56" s="1" t="e">
        <f>ROUND(VLOOKUP($Q56,[1]ht!$A$2:$H$253,4,FALSE),1)</f>
        <v>#N/A</v>
      </c>
      <c r="AG56" s="1" t="e">
        <f>ROUND(VLOOKUP($Q56,[1]ht!$A$2:$H$253,5,FALSE),1)</f>
        <v>#N/A</v>
      </c>
      <c r="AH56" s="1" t="e">
        <f>ROUND(VLOOKUP($Q56,[1]ht!$A$2:$H$253,6,FALSE),1)</f>
        <v>#N/A</v>
      </c>
      <c r="AI56" s="1" t="e">
        <f>ROUND(VLOOKUP($Q56,[1]ht!$A$2:$H$253,7,FALSE),1)</f>
        <v>#N/A</v>
      </c>
      <c r="AJ56" s="1" t="e">
        <f>ROUND(VLOOKUP($Q56,[1]ht!$A$2:$H$253,8,FALSE),1)</f>
        <v>#N/A</v>
      </c>
    </row>
    <row r="57" spans="1:36">
      <c r="A57" s="5">
        <v>52</v>
      </c>
      <c r="B57" s="6"/>
      <c r="C57" s="6"/>
      <c r="D57" s="32"/>
      <c r="E57" s="21"/>
      <c r="F57" s="9"/>
      <c r="G57" s="31"/>
      <c r="H57" s="31"/>
      <c r="I57" s="9"/>
      <c r="J57" s="9"/>
      <c r="K57" s="24" t="str">
        <f t="shared" si="0"/>
        <v/>
      </c>
      <c r="L57" s="24" t="str">
        <f t="shared" si="1"/>
        <v/>
      </c>
      <c r="M57" s="24" t="str">
        <f t="shared" si="2"/>
        <v/>
      </c>
      <c r="N57" s="10" t="str">
        <f>[1]Profile!$B$2</f>
        <v>700101-1</v>
      </c>
      <c r="O57" s="11" t="e">
        <f>#REF!</f>
        <v>#REF!</v>
      </c>
      <c r="P57" s="1" t="str">
        <f t="shared" si="3"/>
        <v>0</v>
      </c>
      <c r="Q57" s="1" t="str">
        <f t="shared" si="4"/>
        <v>0</v>
      </c>
      <c r="R57" s="1" t="e">
        <f>ROUND(VLOOKUP($P57,[1]age!$A$2:$M$457,2,FALSE),1)</f>
        <v>#N/A</v>
      </c>
      <c r="S57" s="1" t="e">
        <f>ROUND(VLOOKUP($P57,[1]age!$A$2:$M$457,3,FALSE),1)</f>
        <v>#N/A</v>
      </c>
      <c r="T57" s="1" t="e">
        <f>ROUND(VLOOKUP($P57,[1]age!$A$2:$M$457,4,FALSE),1)</f>
        <v>#N/A</v>
      </c>
      <c r="U57" s="1" t="e">
        <f>ROUND(VLOOKUP($P57,[1]age!$A$2:$M$457,5,FALSE),1)</f>
        <v>#N/A</v>
      </c>
      <c r="V57" s="1" t="e">
        <f>ROUND(VLOOKUP($P57,[1]age!$A$2:$M$457,6,FALSE),1)</f>
        <v>#N/A</v>
      </c>
      <c r="W57" s="1" t="e">
        <f>ROUND(VLOOKUP($P57,[1]age!$A$2:$M$457,7,FALSE),1)</f>
        <v>#N/A</v>
      </c>
      <c r="X57" s="1" t="e">
        <f>ROUND(VLOOKUP($P57,[1]age!$A$2:$M$457,8,FALSE),1)</f>
        <v>#N/A</v>
      </c>
      <c r="Y57" s="1" t="e">
        <f>ROUND(VLOOKUP($P57,[1]age!$A$2:$M$457,9,FALSE),1)</f>
        <v>#N/A</v>
      </c>
      <c r="Z57" s="1" t="e">
        <f>ROUND(VLOOKUP($P57,[1]age!$A$2:$M$457,10,FALSE),1)</f>
        <v>#N/A</v>
      </c>
      <c r="AA57" s="1" t="e">
        <f>ROUND(VLOOKUP($P57,[1]age!$A$2:$M$457,11,FALSE),1)</f>
        <v>#N/A</v>
      </c>
      <c r="AB57" s="1" t="e">
        <f>ROUND(VLOOKUP($P57,[1]age!$A$2:$M$457,12,FALSE),1)</f>
        <v>#N/A</v>
      </c>
      <c r="AC57" s="1" t="e">
        <f>ROUND(VLOOKUP($P57,[1]age!$A$2:$M$457,13,FALSE),1)</f>
        <v>#N/A</v>
      </c>
      <c r="AD57" s="1" t="e">
        <f>ROUND(VLOOKUP($Q57,[1]ht!$A$2:$H$253,2,FALSE),1)</f>
        <v>#N/A</v>
      </c>
      <c r="AE57" s="1" t="e">
        <f>ROUND(VLOOKUP($Q57,[1]ht!$A$2:$H$253,3,FALSE),1)</f>
        <v>#N/A</v>
      </c>
      <c r="AF57" s="1" t="e">
        <f>ROUND(VLOOKUP($Q57,[1]ht!$A$2:$H$253,4,FALSE),1)</f>
        <v>#N/A</v>
      </c>
      <c r="AG57" s="1" t="e">
        <f>ROUND(VLOOKUP($Q57,[1]ht!$A$2:$H$253,5,FALSE),1)</f>
        <v>#N/A</v>
      </c>
      <c r="AH57" s="1" t="e">
        <f>ROUND(VLOOKUP($Q57,[1]ht!$A$2:$H$253,6,FALSE),1)</f>
        <v>#N/A</v>
      </c>
      <c r="AI57" s="1" t="e">
        <f>ROUND(VLOOKUP($Q57,[1]ht!$A$2:$H$253,7,FALSE),1)</f>
        <v>#N/A</v>
      </c>
      <c r="AJ57" s="1" t="e">
        <f>ROUND(VLOOKUP($Q57,[1]ht!$A$2:$H$253,8,FALSE),1)</f>
        <v>#N/A</v>
      </c>
    </row>
    <row r="58" spans="1:36">
      <c r="A58" s="5">
        <v>53</v>
      </c>
      <c r="B58" s="6"/>
      <c r="C58" s="6"/>
      <c r="D58" s="32"/>
      <c r="E58" s="21"/>
      <c r="F58" s="9"/>
      <c r="G58" s="31"/>
      <c r="H58" s="31"/>
      <c r="I58" s="9"/>
      <c r="J58" s="9"/>
      <c r="K58" s="24" t="str">
        <f t="shared" si="0"/>
        <v/>
      </c>
      <c r="L58" s="24" t="str">
        <f t="shared" si="1"/>
        <v/>
      </c>
      <c r="M58" s="24" t="str">
        <f t="shared" si="2"/>
        <v/>
      </c>
      <c r="N58" s="10" t="str">
        <f>[1]Profile!$B$2</f>
        <v>700101-1</v>
      </c>
      <c r="O58" s="11" t="e">
        <f>#REF!</f>
        <v>#REF!</v>
      </c>
      <c r="P58" s="1" t="str">
        <f t="shared" si="3"/>
        <v>0</v>
      </c>
      <c r="Q58" s="1" t="str">
        <f t="shared" si="4"/>
        <v>0</v>
      </c>
      <c r="R58" s="1" t="e">
        <f>ROUND(VLOOKUP($P58,[1]age!$A$2:$M$457,2,FALSE),1)</f>
        <v>#N/A</v>
      </c>
      <c r="S58" s="1" t="e">
        <f>ROUND(VLOOKUP($P58,[1]age!$A$2:$M$457,3,FALSE),1)</f>
        <v>#N/A</v>
      </c>
      <c r="T58" s="1" t="e">
        <f>ROUND(VLOOKUP($P58,[1]age!$A$2:$M$457,4,FALSE),1)</f>
        <v>#N/A</v>
      </c>
      <c r="U58" s="1" t="e">
        <f>ROUND(VLOOKUP($P58,[1]age!$A$2:$M$457,5,FALSE),1)</f>
        <v>#N/A</v>
      </c>
      <c r="V58" s="1" t="e">
        <f>ROUND(VLOOKUP($P58,[1]age!$A$2:$M$457,6,FALSE),1)</f>
        <v>#N/A</v>
      </c>
      <c r="W58" s="1" t="e">
        <f>ROUND(VLOOKUP($P58,[1]age!$A$2:$M$457,7,FALSE),1)</f>
        <v>#N/A</v>
      </c>
      <c r="X58" s="1" t="e">
        <f>ROUND(VLOOKUP($P58,[1]age!$A$2:$M$457,8,FALSE),1)</f>
        <v>#N/A</v>
      </c>
      <c r="Y58" s="1" t="e">
        <f>ROUND(VLOOKUP($P58,[1]age!$A$2:$M$457,9,FALSE),1)</f>
        <v>#N/A</v>
      </c>
      <c r="Z58" s="1" t="e">
        <f>ROUND(VLOOKUP($P58,[1]age!$A$2:$M$457,10,FALSE),1)</f>
        <v>#N/A</v>
      </c>
      <c r="AA58" s="1" t="e">
        <f>ROUND(VLOOKUP($P58,[1]age!$A$2:$M$457,11,FALSE),1)</f>
        <v>#N/A</v>
      </c>
      <c r="AB58" s="1" t="e">
        <f>ROUND(VLOOKUP($P58,[1]age!$A$2:$M$457,12,FALSE),1)</f>
        <v>#N/A</v>
      </c>
      <c r="AC58" s="1" t="e">
        <f>ROUND(VLOOKUP($P58,[1]age!$A$2:$M$457,13,FALSE),1)</f>
        <v>#N/A</v>
      </c>
      <c r="AD58" s="1" t="e">
        <f>ROUND(VLOOKUP($Q58,[1]ht!$A$2:$H$253,2,FALSE),1)</f>
        <v>#N/A</v>
      </c>
      <c r="AE58" s="1" t="e">
        <f>ROUND(VLOOKUP($Q58,[1]ht!$A$2:$H$253,3,FALSE),1)</f>
        <v>#N/A</v>
      </c>
      <c r="AF58" s="1" t="e">
        <f>ROUND(VLOOKUP($Q58,[1]ht!$A$2:$H$253,4,FALSE),1)</f>
        <v>#N/A</v>
      </c>
      <c r="AG58" s="1" t="e">
        <f>ROUND(VLOOKUP($Q58,[1]ht!$A$2:$H$253,5,FALSE),1)</f>
        <v>#N/A</v>
      </c>
      <c r="AH58" s="1" t="e">
        <f>ROUND(VLOOKUP($Q58,[1]ht!$A$2:$H$253,6,FALSE),1)</f>
        <v>#N/A</v>
      </c>
      <c r="AI58" s="1" t="e">
        <f>ROUND(VLOOKUP($Q58,[1]ht!$A$2:$H$253,7,FALSE),1)</f>
        <v>#N/A</v>
      </c>
      <c r="AJ58" s="1" t="e">
        <f>ROUND(VLOOKUP($Q58,[1]ht!$A$2:$H$253,8,FALSE),1)</f>
        <v>#N/A</v>
      </c>
    </row>
    <row r="59" spans="1:36">
      <c r="A59" s="5">
        <v>54</v>
      </c>
      <c r="B59" s="6"/>
      <c r="C59" s="6"/>
      <c r="D59" s="32"/>
      <c r="E59" s="21"/>
      <c r="F59" s="9"/>
      <c r="G59" s="31"/>
      <c r="H59" s="31"/>
      <c r="I59" s="9"/>
      <c r="J59" s="9"/>
      <c r="K59" s="24" t="str">
        <f t="shared" si="0"/>
        <v/>
      </c>
      <c r="L59" s="24" t="str">
        <f t="shared" si="1"/>
        <v/>
      </c>
      <c r="M59" s="24" t="str">
        <f t="shared" si="2"/>
        <v/>
      </c>
      <c r="N59" s="10" t="str">
        <f>[1]Profile!$B$2</f>
        <v>700101-1</v>
      </c>
      <c r="O59" s="11" t="e">
        <f>#REF!</f>
        <v>#REF!</v>
      </c>
      <c r="P59" s="1" t="str">
        <f t="shared" si="3"/>
        <v>0</v>
      </c>
      <c r="Q59" s="1" t="str">
        <f t="shared" si="4"/>
        <v>0</v>
      </c>
      <c r="R59" s="1" t="e">
        <f>ROUND(VLOOKUP($P59,[1]age!$A$2:$M$457,2,FALSE),1)</f>
        <v>#N/A</v>
      </c>
      <c r="S59" s="1" t="e">
        <f>ROUND(VLOOKUP($P59,[1]age!$A$2:$M$457,3,FALSE),1)</f>
        <v>#N/A</v>
      </c>
      <c r="T59" s="1" t="e">
        <f>ROUND(VLOOKUP($P59,[1]age!$A$2:$M$457,4,FALSE),1)</f>
        <v>#N/A</v>
      </c>
      <c r="U59" s="1" t="e">
        <f>ROUND(VLOOKUP($P59,[1]age!$A$2:$M$457,5,FALSE),1)</f>
        <v>#N/A</v>
      </c>
      <c r="V59" s="1" t="e">
        <f>ROUND(VLOOKUP($P59,[1]age!$A$2:$M$457,6,FALSE),1)</f>
        <v>#N/A</v>
      </c>
      <c r="W59" s="1" t="e">
        <f>ROUND(VLOOKUP($P59,[1]age!$A$2:$M$457,7,FALSE),1)</f>
        <v>#N/A</v>
      </c>
      <c r="X59" s="1" t="e">
        <f>ROUND(VLOOKUP($P59,[1]age!$A$2:$M$457,8,FALSE),1)</f>
        <v>#N/A</v>
      </c>
      <c r="Y59" s="1" t="e">
        <f>ROUND(VLOOKUP($P59,[1]age!$A$2:$M$457,9,FALSE),1)</f>
        <v>#N/A</v>
      </c>
      <c r="Z59" s="1" t="e">
        <f>ROUND(VLOOKUP($P59,[1]age!$A$2:$M$457,10,FALSE),1)</f>
        <v>#N/A</v>
      </c>
      <c r="AA59" s="1" t="e">
        <f>ROUND(VLOOKUP($P59,[1]age!$A$2:$M$457,11,FALSE),1)</f>
        <v>#N/A</v>
      </c>
      <c r="AB59" s="1" t="e">
        <f>ROUND(VLOOKUP($P59,[1]age!$A$2:$M$457,12,FALSE),1)</f>
        <v>#N/A</v>
      </c>
      <c r="AC59" s="1" t="e">
        <f>ROUND(VLOOKUP($P59,[1]age!$A$2:$M$457,13,FALSE),1)</f>
        <v>#N/A</v>
      </c>
      <c r="AD59" s="1" t="e">
        <f>ROUND(VLOOKUP($Q59,[1]ht!$A$2:$H$253,2,FALSE),1)</f>
        <v>#N/A</v>
      </c>
      <c r="AE59" s="1" t="e">
        <f>ROUND(VLOOKUP($Q59,[1]ht!$A$2:$H$253,3,FALSE),1)</f>
        <v>#N/A</v>
      </c>
      <c r="AF59" s="1" t="e">
        <f>ROUND(VLOOKUP($Q59,[1]ht!$A$2:$H$253,4,FALSE),1)</f>
        <v>#N/A</v>
      </c>
      <c r="AG59" s="1" t="e">
        <f>ROUND(VLOOKUP($Q59,[1]ht!$A$2:$H$253,5,FALSE),1)</f>
        <v>#N/A</v>
      </c>
      <c r="AH59" s="1" t="e">
        <f>ROUND(VLOOKUP($Q59,[1]ht!$A$2:$H$253,6,FALSE),1)</f>
        <v>#N/A</v>
      </c>
      <c r="AI59" s="1" t="e">
        <f>ROUND(VLOOKUP($Q59,[1]ht!$A$2:$H$253,7,FALSE),1)</f>
        <v>#N/A</v>
      </c>
      <c r="AJ59" s="1" t="e">
        <f>ROUND(VLOOKUP($Q59,[1]ht!$A$2:$H$253,8,FALSE),1)</f>
        <v>#N/A</v>
      </c>
    </row>
    <row r="60" spans="1:36">
      <c r="A60" s="5">
        <v>55</v>
      </c>
      <c r="B60" s="6"/>
      <c r="C60" s="6"/>
      <c r="D60" s="32"/>
      <c r="E60" s="21"/>
      <c r="F60" s="9"/>
      <c r="G60" s="31"/>
      <c r="H60" s="31"/>
      <c r="I60" s="9"/>
      <c r="J60" s="9"/>
      <c r="K60" s="24" t="str">
        <f t="shared" si="0"/>
        <v/>
      </c>
      <c r="L60" s="24" t="str">
        <f t="shared" si="1"/>
        <v/>
      </c>
      <c r="M60" s="24" t="str">
        <f t="shared" si="2"/>
        <v/>
      </c>
      <c r="N60" s="10" t="str">
        <f>[1]Profile!$B$2</f>
        <v>700101-1</v>
      </c>
      <c r="O60" s="11" t="e">
        <f>#REF!</f>
        <v>#REF!</v>
      </c>
      <c r="P60" s="1" t="str">
        <f t="shared" si="3"/>
        <v>0</v>
      </c>
      <c r="Q60" s="1" t="str">
        <f t="shared" si="4"/>
        <v>0</v>
      </c>
      <c r="R60" s="1" t="e">
        <f>ROUND(VLOOKUP($P60,[1]age!$A$2:$M$457,2,FALSE),1)</f>
        <v>#N/A</v>
      </c>
      <c r="S60" s="1" t="e">
        <f>ROUND(VLOOKUP($P60,[1]age!$A$2:$M$457,3,FALSE),1)</f>
        <v>#N/A</v>
      </c>
      <c r="T60" s="1" t="e">
        <f>ROUND(VLOOKUP($P60,[1]age!$A$2:$M$457,4,FALSE),1)</f>
        <v>#N/A</v>
      </c>
      <c r="U60" s="1" t="e">
        <f>ROUND(VLOOKUP($P60,[1]age!$A$2:$M$457,5,FALSE),1)</f>
        <v>#N/A</v>
      </c>
      <c r="V60" s="1" t="e">
        <f>ROUND(VLOOKUP($P60,[1]age!$A$2:$M$457,6,FALSE),1)</f>
        <v>#N/A</v>
      </c>
      <c r="W60" s="1" t="e">
        <f>ROUND(VLOOKUP($P60,[1]age!$A$2:$M$457,7,FALSE),1)</f>
        <v>#N/A</v>
      </c>
      <c r="X60" s="1" t="e">
        <f>ROUND(VLOOKUP($P60,[1]age!$A$2:$M$457,8,FALSE),1)</f>
        <v>#N/A</v>
      </c>
      <c r="Y60" s="1" t="e">
        <f>ROUND(VLOOKUP($P60,[1]age!$A$2:$M$457,9,FALSE),1)</f>
        <v>#N/A</v>
      </c>
      <c r="Z60" s="1" t="e">
        <f>ROUND(VLOOKUP($P60,[1]age!$A$2:$M$457,10,FALSE),1)</f>
        <v>#N/A</v>
      </c>
      <c r="AA60" s="1" t="e">
        <f>ROUND(VLOOKUP($P60,[1]age!$A$2:$M$457,11,FALSE),1)</f>
        <v>#N/A</v>
      </c>
      <c r="AB60" s="1" t="e">
        <f>ROUND(VLOOKUP($P60,[1]age!$A$2:$M$457,12,FALSE),1)</f>
        <v>#N/A</v>
      </c>
      <c r="AC60" s="1" t="e">
        <f>ROUND(VLOOKUP($P60,[1]age!$A$2:$M$457,13,FALSE),1)</f>
        <v>#N/A</v>
      </c>
      <c r="AD60" s="1" t="e">
        <f>ROUND(VLOOKUP($Q60,[1]ht!$A$2:$H$253,2,FALSE),1)</f>
        <v>#N/A</v>
      </c>
      <c r="AE60" s="1" t="e">
        <f>ROUND(VLOOKUP($Q60,[1]ht!$A$2:$H$253,3,FALSE),1)</f>
        <v>#N/A</v>
      </c>
      <c r="AF60" s="1" t="e">
        <f>ROUND(VLOOKUP($Q60,[1]ht!$A$2:$H$253,4,FALSE),1)</f>
        <v>#N/A</v>
      </c>
      <c r="AG60" s="1" t="e">
        <f>ROUND(VLOOKUP($Q60,[1]ht!$A$2:$H$253,5,FALSE),1)</f>
        <v>#N/A</v>
      </c>
      <c r="AH60" s="1" t="e">
        <f>ROUND(VLOOKUP($Q60,[1]ht!$A$2:$H$253,6,FALSE),1)</f>
        <v>#N/A</v>
      </c>
      <c r="AI60" s="1" t="e">
        <f>ROUND(VLOOKUP($Q60,[1]ht!$A$2:$H$253,7,FALSE),1)</f>
        <v>#N/A</v>
      </c>
      <c r="AJ60" s="1" t="e">
        <f>ROUND(VLOOKUP($Q60,[1]ht!$A$2:$H$253,8,FALSE),1)</f>
        <v>#N/A</v>
      </c>
    </row>
    <row r="61" spans="1:36">
      <c r="A61" s="5">
        <v>56</v>
      </c>
      <c r="B61" s="6"/>
      <c r="C61" s="6"/>
      <c r="D61" s="32"/>
      <c r="E61" s="21"/>
      <c r="F61" s="9"/>
      <c r="G61" s="31"/>
      <c r="H61" s="31"/>
      <c r="I61" s="9"/>
      <c r="J61" s="9"/>
      <c r="K61" s="24" t="str">
        <f t="shared" si="0"/>
        <v/>
      </c>
      <c r="L61" s="24" t="str">
        <f t="shared" si="1"/>
        <v/>
      </c>
      <c r="M61" s="24" t="str">
        <f t="shared" si="2"/>
        <v/>
      </c>
      <c r="N61" s="10" t="str">
        <f>[1]Profile!$B$2</f>
        <v>700101-1</v>
      </c>
      <c r="O61" s="11" t="e">
        <f>#REF!</f>
        <v>#REF!</v>
      </c>
      <c r="P61" s="1" t="str">
        <f t="shared" si="3"/>
        <v>0</v>
      </c>
      <c r="Q61" s="1" t="str">
        <f t="shared" si="4"/>
        <v>0</v>
      </c>
      <c r="R61" s="1" t="e">
        <f>ROUND(VLOOKUP($P61,[1]age!$A$2:$M$457,2,FALSE),1)</f>
        <v>#N/A</v>
      </c>
      <c r="S61" s="1" t="e">
        <f>ROUND(VLOOKUP($P61,[1]age!$A$2:$M$457,3,FALSE),1)</f>
        <v>#N/A</v>
      </c>
      <c r="T61" s="1" t="e">
        <f>ROUND(VLOOKUP($P61,[1]age!$A$2:$M$457,4,FALSE),1)</f>
        <v>#N/A</v>
      </c>
      <c r="U61" s="1" t="e">
        <f>ROUND(VLOOKUP($P61,[1]age!$A$2:$M$457,5,FALSE),1)</f>
        <v>#N/A</v>
      </c>
      <c r="V61" s="1" t="e">
        <f>ROUND(VLOOKUP($P61,[1]age!$A$2:$M$457,6,FALSE),1)</f>
        <v>#N/A</v>
      </c>
      <c r="W61" s="1" t="e">
        <f>ROUND(VLOOKUP($P61,[1]age!$A$2:$M$457,7,FALSE),1)</f>
        <v>#N/A</v>
      </c>
      <c r="X61" s="1" t="e">
        <f>ROUND(VLOOKUP($P61,[1]age!$A$2:$M$457,8,FALSE),1)</f>
        <v>#N/A</v>
      </c>
      <c r="Y61" s="1" t="e">
        <f>ROUND(VLOOKUP($P61,[1]age!$A$2:$M$457,9,FALSE),1)</f>
        <v>#N/A</v>
      </c>
      <c r="Z61" s="1" t="e">
        <f>ROUND(VLOOKUP($P61,[1]age!$A$2:$M$457,10,FALSE),1)</f>
        <v>#N/A</v>
      </c>
      <c r="AA61" s="1" t="e">
        <f>ROUND(VLOOKUP($P61,[1]age!$A$2:$M$457,11,FALSE),1)</f>
        <v>#N/A</v>
      </c>
      <c r="AB61" s="1" t="e">
        <f>ROUND(VLOOKUP($P61,[1]age!$A$2:$M$457,12,FALSE),1)</f>
        <v>#N/A</v>
      </c>
      <c r="AC61" s="1" t="e">
        <f>ROUND(VLOOKUP($P61,[1]age!$A$2:$M$457,13,FALSE),1)</f>
        <v>#N/A</v>
      </c>
      <c r="AD61" s="1" t="e">
        <f>ROUND(VLOOKUP($Q61,[1]ht!$A$2:$H$253,2,FALSE),1)</f>
        <v>#N/A</v>
      </c>
      <c r="AE61" s="1" t="e">
        <f>ROUND(VLOOKUP($Q61,[1]ht!$A$2:$H$253,3,FALSE),1)</f>
        <v>#N/A</v>
      </c>
      <c r="AF61" s="1" t="e">
        <f>ROUND(VLOOKUP($Q61,[1]ht!$A$2:$H$253,4,FALSE),1)</f>
        <v>#N/A</v>
      </c>
      <c r="AG61" s="1" t="e">
        <f>ROUND(VLOOKUP($Q61,[1]ht!$A$2:$H$253,5,FALSE),1)</f>
        <v>#N/A</v>
      </c>
      <c r="AH61" s="1" t="e">
        <f>ROUND(VLOOKUP($Q61,[1]ht!$A$2:$H$253,6,FALSE),1)</f>
        <v>#N/A</v>
      </c>
      <c r="AI61" s="1" t="e">
        <f>ROUND(VLOOKUP($Q61,[1]ht!$A$2:$H$253,7,FALSE),1)</f>
        <v>#N/A</v>
      </c>
      <c r="AJ61" s="1" t="e">
        <f>ROUND(VLOOKUP($Q61,[1]ht!$A$2:$H$253,8,FALSE),1)</f>
        <v>#N/A</v>
      </c>
    </row>
    <row r="62" spans="1:36">
      <c r="A62" s="5">
        <v>57</v>
      </c>
      <c r="B62" s="6"/>
      <c r="C62" s="6"/>
      <c r="D62" s="32"/>
      <c r="E62" s="21"/>
      <c r="F62" s="9"/>
      <c r="G62" s="31"/>
      <c r="H62" s="31"/>
      <c r="I62" s="9"/>
      <c r="J62" s="9"/>
      <c r="K62" s="24" t="str">
        <f t="shared" si="0"/>
        <v/>
      </c>
      <c r="L62" s="24" t="str">
        <f t="shared" si="1"/>
        <v/>
      </c>
      <c r="M62" s="24" t="str">
        <f t="shared" si="2"/>
        <v/>
      </c>
      <c r="N62" s="10" t="str">
        <f>[1]Profile!$B$2</f>
        <v>700101-1</v>
      </c>
      <c r="O62" s="11" t="e">
        <f>#REF!</f>
        <v>#REF!</v>
      </c>
      <c r="P62" s="1" t="str">
        <f t="shared" si="3"/>
        <v>0</v>
      </c>
      <c r="Q62" s="1" t="str">
        <f t="shared" si="4"/>
        <v>0</v>
      </c>
      <c r="R62" s="1" t="e">
        <f>ROUND(VLOOKUP($P62,[1]age!$A$2:$M$457,2,FALSE),1)</f>
        <v>#N/A</v>
      </c>
      <c r="S62" s="1" t="e">
        <f>ROUND(VLOOKUP($P62,[1]age!$A$2:$M$457,3,FALSE),1)</f>
        <v>#N/A</v>
      </c>
      <c r="T62" s="1" t="e">
        <f>ROUND(VLOOKUP($P62,[1]age!$A$2:$M$457,4,FALSE),1)</f>
        <v>#N/A</v>
      </c>
      <c r="U62" s="1" t="e">
        <f>ROUND(VLOOKUP($P62,[1]age!$A$2:$M$457,5,FALSE),1)</f>
        <v>#N/A</v>
      </c>
      <c r="V62" s="1" t="e">
        <f>ROUND(VLOOKUP($P62,[1]age!$A$2:$M$457,6,FALSE),1)</f>
        <v>#N/A</v>
      </c>
      <c r="W62" s="1" t="e">
        <f>ROUND(VLOOKUP($P62,[1]age!$A$2:$M$457,7,FALSE),1)</f>
        <v>#N/A</v>
      </c>
      <c r="X62" s="1" t="e">
        <f>ROUND(VLOOKUP($P62,[1]age!$A$2:$M$457,8,FALSE),1)</f>
        <v>#N/A</v>
      </c>
      <c r="Y62" s="1" t="e">
        <f>ROUND(VLOOKUP($P62,[1]age!$A$2:$M$457,9,FALSE),1)</f>
        <v>#N/A</v>
      </c>
      <c r="Z62" s="1" t="e">
        <f>ROUND(VLOOKUP($P62,[1]age!$A$2:$M$457,10,FALSE),1)</f>
        <v>#N/A</v>
      </c>
      <c r="AA62" s="1" t="e">
        <f>ROUND(VLOOKUP($P62,[1]age!$A$2:$M$457,11,FALSE),1)</f>
        <v>#N/A</v>
      </c>
      <c r="AB62" s="1" t="e">
        <f>ROUND(VLOOKUP($P62,[1]age!$A$2:$M$457,12,FALSE),1)</f>
        <v>#N/A</v>
      </c>
      <c r="AC62" s="1" t="e">
        <f>ROUND(VLOOKUP($P62,[1]age!$A$2:$M$457,13,FALSE),1)</f>
        <v>#N/A</v>
      </c>
      <c r="AD62" s="1" t="e">
        <f>ROUND(VLOOKUP($Q62,[1]ht!$A$2:$H$253,2,FALSE),1)</f>
        <v>#N/A</v>
      </c>
      <c r="AE62" s="1" t="e">
        <f>ROUND(VLOOKUP($Q62,[1]ht!$A$2:$H$253,3,FALSE),1)</f>
        <v>#N/A</v>
      </c>
      <c r="AF62" s="1" t="e">
        <f>ROUND(VLOOKUP($Q62,[1]ht!$A$2:$H$253,4,FALSE),1)</f>
        <v>#N/A</v>
      </c>
      <c r="AG62" s="1" t="e">
        <f>ROUND(VLOOKUP($Q62,[1]ht!$A$2:$H$253,5,FALSE),1)</f>
        <v>#N/A</v>
      </c>
      <c r="AH62" s="1" t="e">
        <f>ROUND(VLOOKUP($Q62,[1]ht!$A$2:$H$253,6,FALSE),1)</f>
        <v>#N/A</v>
      </c>
      <c r="AI62" s="1" t="e">
        <f>ROUND(VLOOKUP($Q62,[1]ht!$A$2:$H$253,7,FALSE),1)</f>
        <v>#N/A</v>
      </c>
      <c r="AJ62" s="1" t="e">
        <f>ROUND(VLOOKUP($Q62,[1]ht!$A$2:$H$253,8,FALSE),1)</f>
        <v>#N/A</v>
      </c>
    </row>
    <row r="63" spans="1:36">
      <c r="A63" s="5">
        <v>58</v>
      </c>
      <c r="B63" s="6"/>
      <c r="C63" s="6"/>
      <c r="D63" s="32"/>
      <c r="E63" s="21"/>
      <c r="F63" s="9"/>
      <c r="G63" s="31"/>
      <c r="H63" s="31"/>
      <c r="I63" s="9"/>
      <c r="J63" s="9"/>
      <c r="K63" s="24" t="str">
        <f t="shared" si="0"/>
        <v/>
      </c>
      <c r="L63" s="24" t="str">
        <f t="shared" si="1"/>
        <v/>
      </c>
      <c r="M63" s="24" t="str">
        <f t="shared" si="2"/>
        <v/>
      </c>
      <c r="N63" s="10" t="str">
        <f>[1]Profile!$B$2</f>
        <v>700101-1</v>
      </c>
      <c r="O63" s="11" t="e">
        <f>#REF!</f>
        <v>#REF!</v>
      </c>
      <c r="P63" s="1" t="str">
        <f t="shared" si="3"/>
        <v>0</v>
      </c>
      <c r="Q63" s="1" t="str">
        <f t="shared" si="4"/>
        <v>0</v>
      </c>
      <c r="R63" s="1" t="e">
        <f>ROUND(VLOOKUP($P63,[1]age!$A$2:$M$457,2,FALSE),1)</f>
        <v>#N/A</v>
      </c>
      <c r="S63" s="1" t="e">
        <f>ROUND(VLOOKUP($P63,[1]age!$A$2:$M$457,3,FALSE),1)</f>
        <v>#N/A</v>
      </c>
      <c r="T63" s="1" t="e">
        <f>ROUND(VLOOKUP($P63,[1]age!$A$2:$M$457,4,FALSE),1)</f>
        <v>#N/A</v>
      </c>
      <c r="U63" s="1" t="e">
        <f>ROUND(VLOOKUP($P63,[1]age!$A$2:$M$457,5,FALSE),1)</f>
        <v>#N/A</v>
      </c>
      <c r="V63" s="1" t="e">
        <f>ROUND(VLOOKUP($P63,[1]age!$A$2:$M$457,6,FALSE),1)</f>
        <v>#N/A</v>
      </c>
      <c r="W63" s="1" t="e">
        <f>ROUND(VLOOKUP($P63,[1]age!$A$2:$M$457,7,FALSE),1)</f>
        <v>#N/A</v>
      </c>
      <c r="X63" s="1" t="e">
        <f>ROUND(VLOOKUP($P63,[1]age!$A$2:$M$457,8,FALSE),1)</f>
        <v>#N/A</v>
      </c>
      <c r="Y63" s="1" t="e">
        <f>ROUND(VLOOKUP($P63,[1]age!$A$2:$M$457,9,FALSE),1)</f>
        <v>#N/A</v>
      </c>
      <c r="Z63" s="1" t="e">
        <f>ROUND(VLOOKUP($P63,[1]age!$A$2:$M$457,10,FALSE),1)</f>
        <v>#N/A</v>
      </c>
      <c r="AA63" s="1" t="e">
        <f>ROUND(VLOOKUP($P63,[1]age!$A$2:$M$457,11,FALSE),1)</f>
        <v>#N/A</v>
      </c>
      <c r="AB63" s="1" t="e">
        <f>ROUND(VLOOKUP($P63,[1]age!$A$2:$M$457,12,FALSE),1)</f>
        <v>#N/A</v>
      </c>
      <c r="AC63" s="1" t="e">
        <f>ROUND(VLOOKUP($P63,[1]age!$A$2:$M$457,13,FALSE),1)</f>
        <v>#N/A</v>
      </c>
      <c r="AD63" s="1" t="e">
        <f>ROUND(VLOOKUP($Q63,[1]ht!$A$2:$H$253,2,FALSE),1)</f>
        <v>#N/A</v>
      </c>
      <c r="AE63" s="1" t="e">
        <f>ROUND(VLOOKUP($Q63,[1]ht!$A$2:$H$253,3,FALSE),1)</f>
        <v>#N/A</v>
      </c>
      <c r="AF63" s="1" t="e">
        <f>ROUND(VLOOKUP($Q63,[1]ht!$A$2:$H$253,4,FALSE),1)</f>
        <v>#N/A</v>
      </c>
      <c r="AG63" s="1" t="e">
        <f>ROUND(VLOOKUP($Q63,[1]ht!$A$2:$H$253,5,FALSE),1)</f>
        <v>#N/A</v>
      </c>
      <c r="AH63" s="1" t="e">
        <f>ROUND(VLOOKUP($Q63,[1]ht!$A$2:$H$253,6,FALSE),1)</f>
        <v>#N/A</v>
      </c>
      <c r="AI63" s="1" t="e">
        <f>ROUND(VLOOKUP($Q63,[1]ht!$A$2:$H$253,7,FALSE),1)</f>
        <v>#N/A</v>
      </c>
      <c r="AJ63" s="1" t="e">
        <f>ROUND(VLOOKUP($Q63,[1]ht!$A$2:$H$253,8,FALSE),1)</f>
        <v>#N/A</v>
      </c>
    </row>
    <row r="64" spans="1:36">
      <c r="A64" s="5">
        <v>59</v>
      </c>
      <c r="B64" s="6"/>
      <c r="C64" s="6"/>
      <c r="D64" s="32"/>
      <c r="E64" s="21"/>
      <c r="F64" s="9"/>
      <c r="G64" s="31"/>
      <c r="H64" s="31"/>
      <c r="I64" s="9"/>
      <c r="J64" s="9"/>
      <c r="K64" s="24" t="str">
        <f t="shared" si="0"/>
        <v/>
      </c>
      <c r="L64" s="24" t="str">
        <f t="shared" si="1"/>
        <v/>
      </c>
      <c r="M64" s="24" t="str">
        <f t="shared" si="2"/>
        <v/>
      </c>
      <c r="N64" s="10" t="str">
        <f>[1]Profile!$B$2</f>
        <v>700101-1</v>
      </c>
      <c r="O64" s="11" t="e">
        <f>#REF!</f>
        <v>#REF!</v>
      </c>
      <c r="P64" s="1" t="str">
        <f t="shared" si="3"/>
        <v>0</v>
      </c>
      <c r="Q64" s="1" t="str">
        <f t="shared" si="4"/>
        <v>0</v>
      </c>
      <c r="R64" s="1" t="e">
        <f>ROUND(VLOOKUP($P64,[1]age!$A$2:$M$457,2,FALSE),1)</f>
        <v>#N/A</v>
      </c>
      <c r="S64" s="1" t="e">
        <f>ROUND(VLOOKUP($P64,[1]age!$A$2:$M$457,3,FALSE),1)</f>
        <v>#N/A</v>
      </c>
      <c r="T64" s="1" t="e">
        <f>ROUND(VLOOKUP($P64,[1]age!$A$2:$M$457,4,FALSE),1)</f>
        <v>#N/A</v>
      </c>
      <c r="U64" s="1" t="e">
        <f>ROUND(VLOOKUP($P64,[1]age!$A$2:$M$457,5,FALSE),1)</f>
        <v>#N/A</v>
      </c>
      <c r="V64" s="1" t="e">
        <f>ROUND(VLOOKUP($P64,[1]age!$A$2:$M$457,6,FALSE),1)</f>
        <v>#N/A</v>
      </c>
      <c r="W64" s="1" t="e">
        <f>ROUND(VLOOKUP($P64,[1]age!$A$2:$M$457,7,FALSE),1)</f>
        <v>#N/A</v>
      </c>
      <c r="X64" s="1" t="e">
        <f>ROUND(VLOOKUP($P64,[1]age!$A$2:$M$457,8,FALSE),1)</f>
        <v>#N/A</v>
      </c>
      <c r="Y64" s="1" t="e">
        <f>ROUND(VLOOKUP($P64,[1]age!$A$2:$M$457,9,FALSE),1)</f>
        <v>#N/A</v>
      </c>
      <c r="Z64" s="1" t="e">
        <f>ROUND(VLOOKUP($P64,[1]age!$A$2:$M$457,10,FALSE),1)</f>
        <v>#N/A</v>
      </c>
      <c r="AA64" s="1" t="e">
        <f>ROUND(VLOOKUP($P64,[1]age!$A$2:$M$457,11,FALSE),1)</f>
        <v>#N/A</v>
      </c>
      <c r="AB64" s="1" t="e">
        <f>ROUND(VLOOKUP($P64,[1]age!$A$2:$M$457,12,FALSE),1)</f>
        <v>#N/A</v>
      </c>
      <c r="AC64" s="1" t="e">
        <f>ROUND(VLOOKUP($P64,[1]age!$A$2:$M$457,13,FALSE),1)</f>
        <v>#N/A</v>
      </c>
      <c r="AD64" s="1" t="e">
        <f>ROUND(VLOOKUP($Q64,[1]ht!$A$2:$H$253,2,FALSE),1)</f>
        <v>#N/A</v>
      </c>
      <c r="AE64" s="1" t="e">
        <f>ROUND(VLOOKUP($Q64,[1]ht!$A$2:$H$253,3,FALSE),1)</f>
        <v>#N/A</v>
      </c>
      <c r="AF64" s="1" t="e">
        <f>ROUND(VLOOKUP($Q64,[1]ht!$A$2:$H$253,4,FALSE),1)</f>
        <v>#N/A</v>
      </c>
      <c r="AG64" s="1" t="e">
        <f>ROUND(VLOOKUP($Q64,[1]ht!$A$2:$H$253,5,FALSE),1)</f>
        <v>#N/A</v>
      </c>
      <c r="AH64" s="1" t="e">
        <f>ROUND(VLOOKUP($Q64,[1]ht!$A$2:$H$253,6,FALSE),1)</f>
        <v>#N/A</v>
      </c>
      <c r="AI64" s="1" t="e">
        <f>ROUND(VLOOKUP($Q64,[1]ht!$A$2:$H$253,7,FALSE),1)</f>
        <v>#N/A</v>
      </c>
      <c r="AJ64" s="1" t="e">
        <f>ROUND(VLOOKUP($Q64,[1]ht!$A$2:$H$253,8,FALSE),1)</f>
        <v>#N/A</v>
      </c>
    </row>
    <row r="65" spans="1:36">
      <c r="A65" s="5">
        <v>60</v>
      </c>
      <c r="B65" s="6"/>
      <c r="C65" s="6"/>
      <c r="D65" s="32"/>
      <c r="E65" s="21"/>
      <c r="F65" s="9"/>
      <c r="G65" s="31"/>
      <c r="H65" s="31"/>
      <c r="I65" s="9"/>
      <c r="J65" s="9"/>
      <c r="K65" s="24" t="str">
        <f t="shared" si="0"/>
        <v/>
      </c>
      <c r="L65" s="24" t="str">
        <f t="shared" si="1"/>
        <v/>
      </c>
      <c r="M65" s="24" t="str">
        <f t="shared" si="2"/>
        <v/>
      </c>
      <c r="N65" s="10" t="str">
        <f>[1]Profile!$B$2</f>
        <v>700101-1</v>
      </c>
      <c r="O65" s="11" t="e">
        <f>#REF!</f>
        <v>#REF!</v>
      </c>
      <c r="P65" s="1" t="str">
        <f t="shared" si="3"/>
        <v>0</v>
      </c>
      <c r="Q65" s="1" t="str">
        <f t="shared" si="4"/>
        <v>0</v>
      </c>
      <c r="R65" s="1" t="e">
        <f>ROUND(VLOOKUP($P65,[1]age!$A$2:$M$457,2,FALSE),1)</f>
        <v>#N/A</v>
      </c>
      <c r="S65" s="1" t="e">
        <f>ROUND(VLOOKUP($P65,[1]age!$A$2:$M$457,3,FALSE),1)</f>
        <v>#N/A</v>
      </c>
      <c r="T65" s="1" t="e">
        <f>ROUND(VLOOKUP($P65,[1]age!$A$2:$M$457,4,FALSE),1)</f>
        <v>#N/A</v>
      </c>
      <c r="U65" s="1" t="e">
        <f>ROUND(VLOOKUP($P65,[1]age!$A$2:$M$457,5,FALSE),1)</f>
        <v>#N/A</v>
      </c>
      <c r="V65" s="1" t="e">
        <f>ROUND(VLOOKUP($P65,[1]age!$A$2:$M$457,6,FALSE),1)</f>
        <v>#N/A</v>
      </c>
      <c r="W65" s="1" t="e">
        <f>ROUND(VLOOKUP($P65,[1]age!$A$2:$M$457,7,FALSE),1)</f>
        <v>#N/A</v>
      </c>
      <c r="X65" s="1" t="e">
        <f>ROUND(VLOOKUP($P65,[1]age!$A$2:$M$457,8,FALSE),1)</f>
        <v>#N/A</v>
      </c>
      <c r="Y65" s="1" t="e">
        <f>ROUND(VLOOKUP($P65,[1]age!$A$2:$M$457,9,FALSE),1)</f>
        <v>#N/A</v>
      </c>
      <c r="Z65" s="1" t="e">
        <f>ROUND(VLOOKUP($P65,[1]age!$A$2:$M$457,10,FALSE),1)</f>
        <v>#N/A</v>
      </c>
      <c r="AA65" s="1" t="e">
        <f>ROUND(VLOOKUP($P65,[1]age!$A$2:$M$457,11,FALSE),1)</f>
        <v>#N/A</v>
      </c>
      <c r="AB65" s="1" t="e">
        <f>ROUND(VLOOKUP($P65,[1]age!$A$2:$M$457,12,FALSE),1)</f>
        <v>#N/A</v>
      </c>
      <c r="AC65" s="1" t="e">
        <f>ROUND(VLOOKUP($P65,[1]age!$A$2:$M$457,13,FALSE),1)</f>
        <v>#N/A</v>
      </c>
      <c r="AD65" s="1" t="e">
        <f>ROUND(VLOOKUP($Q65,[1]ht!$A$2:$H$253,2,FALSE),1)</f>
        <v>#N/A</v>
      </c>
      <c r="AE65" s="1" t="e">
        <f>ROUND(VLOOKUP($Q65,[1]ht!$A$2:$H$253,3,FALSE),1)</f>
        <v>#N/A</v>
      </c>
      <c r="AF65" s="1" t="e">
        <f>ROUND(VLOOKUP($Q65,[1]ht!$A$2:$H$253,4,FALSE),1)</f>
        <v>#N/A</v>
      </c>
      <c r="AG65" s="1" t="e">
        <f>ROUND(VLOOKUP($Q65,[1]ht!$A$2:$H$253,5,FALSE),1)</f>
        <v>#N/A</v>
      </c>
      <c r="AH65" s="1" t="e">
        <f>ROUND(VLOOKUP($Q65,[1]ht!$A$2:$H$253,6,FALSE),1)</f>
        <v>#N/A</v>
      </c>
      <c r="AI65" s="1" t="e">
        <f>ROUND(VLOOKUP($Q65,[1]ht!$A$2:$H$253,7,FALSE),1)</f>
        <v>#N/A</v>
      </c>
      <c r="AJ65" s="1" t="e">
        <f>ROUND(VLOOKUP($Q65,[1]ht!$A$2:$H$253,8,FALSE),1)</f>
        <v>#N/A</v>
      </c>
    </row>
    <row r="66" spans="1:36">
      <c r="A66" s="5">
        <v>61</v>
      </c>
      <c r="B66" s="6"/>
      <c r="C66" s="6"/>
      <c r="D66" s="32"/>
      <c r="E66" s="21"/>
      <c r="F66" s="9"/>
      <c r="G66" s="31"/>
      <c r="H66" s="31"/>
      <c r="I66" s="9"/>
      <c r="J66" s="9"/>
      <c r="K66" s="24" t="str">
        <f t="shared" si="0"/>
        <v/>
      </c>
      <c r="L66" s="24" t="str">
        <f t="shared" si="1"/>
        <v/>
      </c>
      <c r="M66" s="24" t="str">
        <f t="shared" si="2"/>
        <v/>
      </c>
      <c r="N66" s="10" t="str">
        <f>[1]Profile!$B$2</f>
        <v>700101-1</v>
      </c>
      <c r="O66" s="11" t="e">
        <f>#REF!</f>
        <v>#REF!</v>
      </c>
      <c r="P66" s="1" t="str">
        <f t="shared" si="3"/>
        <v>0</v>
      </c>
      <c r="Q66" s="1" t="str">
        <f t="shared" si="4"/>
        <v>0</v>
      </c>
      <c r="R66" s="1" t="e">
        <f>ROUND(VLOOKUP($P66,[1]age!$A$2:$M$457,2,FALSE),1)</f>
        <v>#N/A</v>
      </c>
      <c r="S66" s="1" t="e">
        <f>ROUND(VLOOKUP($P66,[1]age!$A$2:$M$457,3,FALSE),1)</f>
        <v>#N/A</v>
      </c>
      <c r="T66" s="1" t="e">
        <f>ROUND(VLOOKUP($P66,[1]age!$A$2:$M$457,4,FALSE),1)</f>
        <v>#N/A</v>
      </c>
      <c r="U66" s="1" t="e">
        <f>ROUND(VLOOKUP($P66,[1]age!$A$2:$M$457,5,FALSE),1)</f>
        <v>#N/A</v>
      </c>
      <c r="V66" s="1" t="e">
        <f>ROUND(VLOOKUP($P66,[1]age!$A$2:$M$457,6,FALSE),1)</f>
        <v>#N/A</v>
      </c>
      <c r="W66" s="1" t="e">
        <f>ROUND(VLOOKUP($P66,[1]age!$A$2:$M$457,7,FALSE),1)</f>
        <v>#N/A</v>
      </c>
      <c r="X66" s="1" t="e">
        <f>ROUND(VLOOKUP($P66,[1]age!$A$2:$M$457,8,FALSE),1)</f>
        <v>#N/A</v>
      </c>
      <c r="Y66" s="1" t="e">
        <f>ROUND(VLOOKUP($P66,[1]age!$A$2:$M$457,9,FALSE),1)</f>
        <v>#N/A</v>
      </c>
      <c r="Z66" s="1" t="e">
        <f>ROUND(VLOOKUP($P66,[1]age!$A$2:$M$457,10,FALSE),1)</f>
        <v>#N/A</v>
      </c>
      <c r="AA66" s="1" t="e">
        <f>ROUND(VLOOKUP($P66,[1]age!$A$2:$M$457,11,FALSE),1)</f>
        <v>#N/A</v>
      </c>
      <c r="AB66" s="1" t="e">
        <f>ROUND(VLOOKUP($P66,[1]age!$A$2:$M$457,12,FALSE),1)</f>
        <v>#N/A</v>
      </c>
      <c r="AC66" s="1" t="e">
        <f>ROUND(VLOOKUP($P66,[1]age!$A$2:$M$457,13,FALSE),1)</f>
        <v>#N/A</v>
      </c>
      <c r="AD66" s="1" t="e">
        <f>ROUND(VLOOKUP($Q66,[1]ht!$A$2:$H$253,2,FALSE),1)</f>
        <v>#N/A</v>
      </c>
      <c r="AE66" s="1" t="e">
        <f>ROUND(VLOOKUP($Q66,[1]ht!$A$2:$H$253,3,FALSE),1)</f>
        <v>#N/A</v>
      </c>
      <c r="AF66" s="1" t="e">
        <f>ROUND(VLOOKUP($Q66,[1]ht!$A$2:$H$253,4,FALSE),1)</f>
        <v>#N/A</v>
      </c>
      <c r="AG66" s="1" t="e">
        <f>ROUND(VLOOKUP($Q66,[1]ht!$A$2:$H$253,5,FALSE),1)</f>
        <v>#N/A</v>
      </c>
      <c r="AH66" s="1" t="e">
        <f>ROUND(VLOOKUP($Q66,[1]ht!$A$2:$H$253,6,FALSE),1)</f>
        <v>#N/A</v>
      </c>
      <c r="AI66" s="1" t="e">
        <f>ROUND(VLOOKUP($Q66,[1]ht!$A$2:$H$253,7,FALSE),1)</f>
        <v>#N/A</v>
      </c>
      <c r="AJ66" s="1" t="e">
        <f>ROUND(VLOOKUP($Q66,[1]ht!$A$2:$H$253,8,FALSE),1)</f>
        <v>#N/A</v>
      </c>
    </row>
    <row r="67" spans="1:36">
      <c r="A67" s="5">
        <v>62</v>
      </c>
      <c r="B67" s="6"/>
      <c r="C67" s="6"/>
      <c r="D67" s="32"/>
      <c r="E67" s="21"/>
      <c r="F67" s="9"/>
      <c r="G67" s="31"/>
      <c r="H67" s="31"/>
      <c r="I67" s="9"/>
      <c r="J67" s="9"/>
      <c r="K67" s="24" t="str">
        <f t="shared" si="0"/>
        <v/>
      </c>
      <c r="L67" s="24" t="str">
        <f t="shared" si="1"/>
        <v/>
      </c>
      <c r="M67" s="24" t="str">
        <f t="shared" si="2"/>
        <v/>
      </c>
      <c r="N67" s="10" t="str">
        <f>[1]Profile!$B$2</f>
        <v>700101-1</v>
      </c>
      <c r="O67" s="11" t="e">
        <f>#REF!</f>
        <v>#REF!</v>
      </c>
      <c r="P67" s="1" t="str">
        <f t="shared" si="3"/>
        <v>0</v>
      </c>
      <c r="Q67" s="1" t="str">
        <f t="shared" si="4"/>
        <v>0</v>
      </c>
      <c r="R67" s="1" t="e">
        <f>ROUND(VLOOKUP($P67,[1]age!$A$2:$M$457,2,FALSE),1)</f>
        <v>#N/A</v>
      </c>
      <c r="S67" s="1" t="e">
        <f>ROUND(VLOOKUP($P67,[1]age!$A$2:$M$457,3,FALSE),1)</f>
        <v>#N/A</v>
      </c>
      <c r="T67" s="1" t="e">
        <f>ROUND(VLOOKUP($P67,[1]age!$A$2:$M$457,4,FALSE),1)</f>
        <v>#N/A</v>
      </c>
      <c r="U67" s="1" t="e">
        <f>ROUND(VLOOKUP($P67,[1]age!$A$2:$M$457,5,FALSE),1)</f>
        <v>#N/A</v>
      </c>
      <c r="V67" s="1" t="e">
        <f>ROUND(VLOOKUP($P67,[1]age!$A$2:$M$457,6,FALSE),1)</f>
        <v>#N/A</v>
      </c>
      <c r="W67" s="1" t="e">
        <f>ROUND(VLOOKUP($P67,[1]age!$A$2:$M$457,7,FALSE),1)</f>
        <v>#N/A</v>
      </c>
      <c r="X67" s="1" t="e">
        <f>ROUND(VLOOKUP($P67,[1]age!$A$2:$M$457,8,FALSE),1)</f>
        <v>#N/A</v>
      </c>
      <c r="Y67" s="1" t="e">
        <f>ROUND(VLOOKUP($P67,[1]age!$A$2:$M$457,9,FALSE),1)</f>
        <v>#N/A</v>
      </c>
      <c r="Z67" s="1" t="e">
        <f>ROUND(VLOOKUP($P67,[1]age!$A$2:$M$457,10,FALSE),1)</f>
        <v>#N/A</v>
      </c>
      <c r="AA67" s="1" t="e">
        <f>ROUND(VLOOKUP($P67,[1]age!$A$2:$M$457,11,FALSE),1)</f>
        <v>#N/A</v>
      </c>
      <c r="AB67" s="1" t="e">
        <f>ROUND(VLOOKUP($P67,[1]age!$A$2:$M$457,12,FALSE),1)</f>
        <v>#N/A</v>
      </c>
      <c r="AC67" s="1" t="e">
        <f>ROUND(VLOOKUP($P67,[1]age!$A$2:$M$457,13,FALSE),1)</f>
        <v>#N/A</v>
      </c>
      <c r="AD67" s="1" t="e">
        <f>ROUND(VLOOKUP($Q67,[1]ht!$A$2:$H$253,2,FALSE),1)</f>
        <v>#N/A</v>
      </c>
      <c r="AE67" s="1" t="e">
        <f>ROUND(VLOOKUP($Q67,[1]ht!$A$2:$H$253,3,FALSE),1)</f>
        <v>#N/A</v>
      </c>
      <c r="AF67" s="1" t="e">
        <f>ROUND(VLOOKUP($Q67,[1]ht!$A$2:$H$253,4,FALSE),1)</f>
        <v>#N/A</v>
      </c>
      <c r="AG67" s="1" t="e">
        <f>ROUND(VLOOKUP($Q67,[1]ht!$A$2:$H$253,5,FALSE),1)</f>
        <v>#N/A</v>
      </c>
      <c r="AH67" s="1" t="e">
        <f>ROUND(VLOOKUP($Q67,[1]ht!$A$2:$H$253,6,FALSE),1)</f>
        <v>#N/A</v>
      </c>
      <c r="AI67" s="1" t="e">
        <f>ROUND(VLOOKUP($Q67,[1]ht!$A$2:$H$253,7,FALSE),1)</f>
        <v>#N/A</v>
      </c>
      <c r="AJ67" s="1" t="e">
        <f>ROUND(VLOOKUP($Q67,[1]ht!$A$2:$H$253,8,FALSE),1)</f>
        <v>#N/A</v>
      </c>
    </row>
    <row r="68" spans="1:36">
      <c r="A68" s="5">
        <v>63</v>
      </c>
      <c r="B68" s="6"/>
      <c r="C68" s="6"/>
      <c r="D68" s="32"/>
      <c r="E68" s="21"/>
      <c r="F68" s="9"/>
      <c r="G68" s="31"/>
      <c r="H68" s="31"/>
      <c r="I68" s="9"/>
      <c r="J68" s="9"/>
      <c r="K68" s="24" t="str">
        <f t="shared" si="0"/>
        <v/>
      </c>
      <c r="L68" s="24" t="str">
        <f t="shared" si="1"/>
        <v/>
      </c>
      <c r="M68" s="24" t="str">
        <f t="shared" si="2"/>
        <v/>
      </c>
      <c r="N68" s="10" t="str">
        <f>[1]Profile!$B$2</f>
        <v>700101-1</v>
      </c>
      <c r="O68" s="11" t="e">
        <f>#REF!</f>
        <v>#REF!</v>
      </c>
      <c r="P68" s="1" t="str">
        <f t="shared" si="3"/>
        <v>0</v>
      </c>
      <c r="Q68" s="1" t="str">
        <f t="shared" si="4"/>
        <v>0</v>
      </c>
      <c r="R68" s="1" t="e">
        <f>ROUND(VLOOKUP($P68,[1]age!$A$2:$M$457,2,FALSE),1)</f>
        <v>#N/A</v>
      </c>
      <c r="S68" s="1" t="e">
        <f>ROUND(VLOOKUP($P68,[1]age!$A$2:$M$457,3,FALSE),1)</f>
        <v>#N/A</v>
      </c>
      <c r="T68" s="1" t="e">
        <f>ROUND(VLOOKUP($P68,[1]age!$A$2:$M$457,4,FALSE),1)</f>
        <v>#N/A</v>
      </c>
      <c r="U68" s="1" t="e">
        <f>ROUND(VLOOKUP($P68,[1]age!$A$2:$M$457,5,FALSE),1)</f>
        <v>#N/A</v>
      </c>
      <c r="V68" s="1" t="e">
        <f>ROUND(VLOOKUP($P68,[1]age!$A$2:$M$457,6,FALSE),1)</f>
        <v>#N/A</v>
      </c>
      <c r="W68" s="1" t="e">
        <f>ROUND(VLOOKUP($P68,[1]age!$A$2:$M$457,7,FALSE),1)</f>
        <v>#N/A</v>
      </c>
      <c r="X68" s="1" t="e">
        <f>ROUND(VLOOKUP($P68,[1]age!$A$2:$M$457,8,FALSE),1)</f>
        <v>#N/A</v>
      </c>
      <c r="Y68" s="1" t="e">
        <f>ROUND(VLOOKUP($P68,[1]age!$A$2:$M$457,9,FALSE),1)</f>
        <v>#N/A</v>
      </c>
      <c r="Z68" s="1" t="e">
        <f>ROUND(VLOOKUP($P68,[1]age!$A$2:$M$457,10,FALSE),1)</f>
        <v>#N/A</v>
      </c>
      <c r="AA68" s="1" t="e">
        <f>ROUND(VLOOKUP($P68,[1]age!$A$2:$M$457,11,FALSE),1)</f>
        <v>#N/A</v>
      </c>
      <c r="AB68" s="1" t="e">
        <f>ROUND(VLOOKUP($P68,[1]age!$A$2:$M$457,12,FALSE),1)</f>
        <v>#N/A</v>
      </c>
      <c r="AC68" s="1" t="e">
        <f>ROUND(VLOOKUP($P68,[1]age!$A$2:$M$457,13,FALSE),1)</f>
        <v>#N/A</v>
      </c>
      <c r="AD68" s="1" t="e">
        <f>ROUND(VLOOKUP($Q68,[1]ht!$A$2:$H$253,2,FALSE),1)</f>
        <v>#N/A</v>
      </c>
      <c r="AE68" s="1" t="e">
        <f>ROUND(VLOOKUP($Q68,[1]ht!$A$2:$H$253,3,FALSE),1)</f>
        <v>#N/A</v>
      </c>
      <c r="AF68" s="1" t="e">
        <f>ROUND(VLOOKUP($Q68,[1]ht!$A$2:$H$253,4,FALSE),1)</f>
        <v>#N/A</v>
      </c>
      <c r="AG68" s="1" t="e">
        <f>ROUND(VLOOKUP($Q68,[1]ht!$A$2:$H$253,5,FALSE),1)</f>
        <v>#N/A</v>
      </c>
      <c r="AH68" s="1" t="e">
        <f>ROUND(VLOOKUP($Q68,[1]ht!$A$2:$H$253,6,FALSE),1)</f>
        <v>#N/A</v>
      </c>
      <c r="AI68" s="1" t="e">
        <f>ROUND(VLOOKUP($Q68,[1]ht!$A$2:$H$253,7,FALSE),1)</f>
        <v>#N/A</v>
      </c>
      <c r="AJ68" s="1" t="e">
        <f>ROUND(VLOOKUP($Q68,[1]ht!$A$2:$H$253,8,FALSE),1)</f>
        <v>#N/A</v>
      </c>
    </row>
    <row r="69" spans="1:36">
      <c r="A69" s="5">
        <v>64</v>
      </c>
      <c r="B69" s="6"/>
      <c r="C69" s="6"/>
      <c r="D69" s="32"/>
      <c r="E69" s="21"/>
      <c r="F69" s="9"/>
      <c r="G69" s="31"/>
      <c r="H69" s="31"/>
      <c r="I69" s="9"/>
      <c r="J69" s="9"/>
      <c r="K69" s="24" t="str">
        <f t="shared" si="0"/>
        <v/>
      </c>
      <c r="L69" s="24" t="str">
        <f t="shared" si="1"/>
        <v/>
      </c>
      <c r="M69" s="24" t="str">
        <f t="shared" si="2"/>
        <v/>
      </c>
      <c r="N69" s="10" t="str">
        <f>[1]Profile!$B$2</f>
        <v>700101-1</v>
      </c>
      <c r="O69" s="11" t="e">
        <f>#REF!</f>
        <v>#REF!</v>
      </c>
      <c r="P69" s="1" t="str">
        <f t="shared" si="3"/>
        <v>0</v>
      </c>
      <c r="Q69" s="1" t="str">
        <f t="shared" si="4"/>
        <v>0</v>
      </c>
      <c r="R69" s="1" t="e">
        <f>ROUND(VLOOKUP($P69,[1]age!$A$2:$M$457,2,FALSE),1)</f>
        <v>#N/A</v>
      </c>
      <c r="S69" s="1" t="e">
        <f>ROUND(VLOOKUP($P69,[1]age!$A$2:$M$457,3,FALSE),1)</f>
        <v>#N/A</v>
      </c>
      <c r="T69" s="1" t="e">
        <f>ROUND(VLOOKUP($P69,[1]age!$A$2:$M$457,4,FALSE),1)</f>
        <v>#N/A</v>
      </c>
      <c r="U69" s="1" t="e">
        <f>ROUND(VLOOKUP($P69,[1]age!$A$2:$M$457,5,FALSE),1)</f>
        <v>#N/A</v>
      </c>
      <c r="V69" s="1" t="e">
        <f>ROUND(VLOOKUP($P69,[1]age!$A$2:$M$457,6,FALSE),1)</f>
        <v>#N/A</v>
      </c>
      <c r="W69" s="1" t="e">
        <f>ROUND(VLOOKUP($P69,[1]age!$A$2:$M$457,7,FALSE),1)</f>
        <v>#N/A</v>
      </c>
      <c r="X69" s="1" t="e">
        <f>ROUND(VLOOKUP($P69,[1]age!$A$2:$M$457,8,FALSE),1)</f>
        <v>#N/A</v>
      </c>
      <c r="Y69" s="1" t="e">
        <f>ROUND(VLOOKUP($P69,[1]age!$A$2:$M$457,9,FALSE),1)</f>
        <v>#N/A</v>
      </c>
      <c r="Z69" s="1" t="e">
        <f>ROUND(VLOOKUP($P69,[1]age!$A$2:$M$457,10,FALSE),1)</f>
        <v>#N/A</v>
      </c>
      <c r="AA69" s="1" t="e">
        <f>ROUND(VLOOKUP($P69,[1]age!$A$2:$M$457,11,FALSE),1)</f>
        <v>#N/A</v>
      </c>
      <c r="AB69" s="1" t="e">
        <f>ROUND(VLOOKUP($P69,[1]age!$A$2:$M$457,12,FALSE),1)</f>
        <v>#N/A</v>
      </c>
      <c r="AC69" s="1" t="e">
        <f>ROUND(VLOOKUP($P69,[1]age!$A$2:$M$457,13,FALSE),1)</f>
        <v>#N/A</v>
      </c>
      <c r="AD69" s="1" t="e">
        <f>ROUND(VLOOKUP($Q69,[1]ht!$A$2:$H$253,2,FALSE),1)</f>
        <v>#N/A</v>
      </c>
      <c r="AE69" s="1" t="e">
        <f>ROUND(VLOOKUP($Q69,[1]ht!$A$2:$H$253,3,FALSE),1)</f>
        <v>#N/A</v>
      </c>
      <c r="AF69" s="1" t="e">
        <f>ROUND(VLOOKUP($Q69,[1]ht!$A$2:$H$253,4,FALSE),1)</f>
        <v>#N/A</v>
      </c>
      <c r="AG69" s="1" t="e">
        <f>ROUND(VLOOKUP($Q69,[1]ht!$A$2:$H$253,5,FALSE),1)</f>
        <v>#N/A</v>
      </c>
      <c r="AH69" s="1" t="e">
        <f>ROUND(VLOOKUP($Q69,[1]ht!$A$2:$H$253,6,FALSE),1)</f>
        <v>#N/A</v>
      </c>
      <c r="AI69" s="1" t="e">
        <f>ROUND(VLOOKUP($Q69,[1]ht!$A$2:$H$253,7,FALSE),1)</f>
        <v>#N/A</v>
      </c>
      <c r="AJ69" s="1" t="e">
        <f>ROUND(VLOOKUP($Q69,[1]ht!$A$2:$H$253,8,FALSE),1)</f>
        <v>#N/A</v>
      </c>
    </row>
    <row r="70" spans="1:36">
      <c r="A70" s="5">
        <v>65</v>
      </c>
      <c r="B70" s="6"/>
      <c r="C70" s="6"/>
      <c r="D70" s="32"/>
      <c r="E70" s="21"/>
      <c r="F70" s="9"/>
      <c r="G70" s="31"/>
      <c r="H70" s="31"/>
      <c r="I70" s="9"/>
      <c r="J70" s="9"/>
      <c r="K70" s="24" t="str">
        <f t="shared" ref="K70:K103" si="7">IF(I70=0,"",IF(I70&gt;W70,"น้ำหนักมากเกินเกณฑ์",IF(I70&gt;V70,"น้ำหนักค่อนข้างมาก",IF(I70&gt;=U70,"น้ำหนักตามเกณฑ์",IF(I70&gt;=T70,"น้ำหนักค่อนข้างน้อย","น้ำหนักน้อยกว่าเกณฑ์")))))</f>
        <v/>
      </c>
      <c r="L70" s="24" t="str">
        <f t="shared" ref="L70:L103" si="8">IF(J70=0,"",IF(J70&gt;AC70,"สูง",IF(J70&gt;AB70,"ค่อนข้างสูง",IF(J70&gt;=AA70,"ส่วนสูงตามเกณฑ์",IF(J70&gt;=Z70,"ค่อนข้างเตี้ย","เตี้ย")))))</f>
        <v/>
      </c>
      <c r="M70" s="24" t="str">
        <f t="shared" ref="M70:M103" si="9">IF(I70=0,"",IF(I70&gt;AJ70,"อ้วน",IF(I70&gt;AI70,"เริ่มอ้วน",IF(I70&gt;AH70,"ท้วม",IF(I70&gt;=AG70,"สมส่วน",IF(I70&gt;=AF70,"ค่อนข้างผอม","ผอม"))))))</f>
        <v/>
      </c>
      <c r="N70" s="10" t="str">
        <f>[1]Profile!$B$2</f>
        <v>700101-1</v>
      </c>
      <c r="O70" s="11" t="e">
        <f>#REF!</f>
        <v>#REF!</v>
      </c>
      <c r="P70" s="1" t="str">
        <f t="shared" ref="P70:P103" si="10">CONCATENATE(F70,G70*12+H70)</f>
        <v>0</v>
      </c>
      <c r="Q70" s="1" t="str">
        <f t="shared" ref="Q70:Q103" si="11">CONCATENATE(F70,ROUND(J70,0))</f>
        <v>0</v>
      </c>
      <c r="R70" s="1" t="e">
        <f>ROUND(VLOOKUP($P70,[1]age!$A$2:$M$457,2,FALSE),1)</f>
        <v>#N/A</v>
      </c>
      <c r="S70" s="1" t="e">
        <f>ROUND(VLOOKUP($P70,[1]age!$A$2:$M$457,3,FALSE),1)</f>
        <v>#N/A</v>
      </c>
      <c r="T70" s="1" t="e">
        <f>ROUND(VLOOKUP($P70,[1]age!$A$2:$M$457,4,FALSE),1)</f>
        <v>#N/A</v>
      </c>
      <c r="U70" s="1" t="e">
        <f>ROUND(VLOOKUP($P70,[1]age!$A$2:$M$457,5,FALSE),1)</f>
        <v>#N/A</v>
      </c>
      <c r="V70" s="1" t="e">
        <f>ROUND(VLOOKUP($P70,[1]age!$A$2:$M$457,6,FALSE),1)</f>
        <v>#N/A</v>
      </c>
      <c r="W70" s="1" t="e">
        <f>ROUND(VLOOKUP($P70,[1]age!$A$2:$M$457,7,FALSE),1)</f>
        <v>#N/A</v>
      </c>
      <c r="X70" s="1" t="e">
        <f>ROUND(VLOOKUP($P70,[1]age!$A$2:$M$457,8,FALSE),1)</f>
        <v>#N/A</v>
      </c>
      <c r="Y70" s="1" t="e">
        <f>ROUND(VLOOKUP($P70,[1]age!$A$2:$M$457,9,FALSE),1)</f>
        <v>#N/A</v>
      </c>
      <c r="Z70" s="1" t="e">
        <f>ROUND(VLOOKUP($P70,[1]age!$A$2:$M$457,10,FALSE),1)</f>
        <v>#N/A</v>
      </c>
      <c r="AA70" s="1" t="e">
        <f>ROUND(VLOOKUP($P70,[1]age!$A$2:$M$457,11,FALSE),1)</f>
        <v>#N/A</v>
      </c>
      <c r="AB70" s="1" t="e">
        <f>ROUND(VLOOKUP($P70,[1]age!$A$2:$M$457,12,FALSE),1)</f>
        <v>#N/A</v>
      </c>
      <c r="AC70" s="1" t="e">
        <f>ROUND(VLOOKUP($P70,[1]age!$A$2:$M$457,13,FALSE),1)</f>
        <v>#N/A</v>
      </c>
      <c r="AD70" s="1" t="e">
        <f>ROUND(VLOOKUP($Q70,[1]ht!$A$2:$H$253,2,FALSE),1)</f>
        <v>#N/A</v>
      </c>
      <c r="AE70" s="1" t="e">
        <f>ROUND(VLOOKUP($Q70,[1]ht!$A$2:$H$253,3,FALSE),1)</f>
        <v>#N/A</v>
      </c>
      <c r="AF70" s="1" t="e">
        <f>ROUND(VLOOKUP($Q70,[1]ht!$A$2:$H$253,4,FALSE),1)</f>
        <v>#N/A</v>
      </c>
      <c r="AG70" s="1" t="e">
        <f>ROUND(VLOOKUP($Q70,[1]ht!$A$2:$H$253,5,FALSE),1)</f>
        <v>#N/A</v>
      </c>
      <c r="AH70" s="1" t="e">
        <f>ROUND(VLOOKUP($Q70,[1]ht!$A$2:$H$253,6,FALSE),1)</f>
        <v>#N/A</v>
      </c>
      <c r="AI70" s="1" t="e">
        <f>ROUND(VLOOKUP($Q70,[1]ht!$A$2:$H$253,7,FALSE),1)</f>
        <v>#N/A</v>
      </c>
      <c r="AJ70" s="1" t="e">
        <f>ROUND(VLOOKUP($Q70,[1]ht!$A$2:$H$253,8,FALSE),1)</f>
        <v>#N/A</v>
      </c>
    </row>
    <row r="71" spans="1:36">
      <c r="A71" s="5">
        <v>66</v>
      </c>
      <c r="B71" s="6"/>
      <c r="C71" s="6"/>
      <c r="D71" s="32"/>
      <c r="E71" s="21"/>
      <c r="F71" s="9"/>
      <c r="G71" s="31"/>
      <c r="H71" s="31"/>
      <c r="I71" s="9"/>
      <c r="J71" s="9"/>
      <c r="K71" s="24" t="str">
        <f t="shared" si="7"/>
        <v/>
      </c>
      <c r="L71" s="24" t="str">
        <f t="shared" si="8"/>
        <v/>
      </c>
      <c r="M71" s="24" t="str">
        <f t="shared" si="9"/>
        <v/>
      </c>
      <c r="N71" s="10" t="str">
        <f>[1]Profile!$B$2</f>
        <v>700101-1</v>
      </c>
      <c r="O71" s="11" t="e">
        <f>#REF!</f>
        <v>#REF!</v>
      </c>
      <c r="P71" s="1" t="str">
        <f t="shared" si="10"/>
        <v>0</v>
      </c>
      <c r="Q71" s="1" t="str">
        <f t="shared" si="11"/>
        <v>0</v>
      </c>
      <c r="R71" s="1" t="e">
        <f>ROUND(VLOOKUP($P71,[1]age!$A$2:$M$457,2,FALSE),1)</f>
        <v>#N/A</v>
      </c>
      <c r="S71" s="1" t="e">
        <f>ROUND(VLOOKUP($P71,[1]age!$A$2:$M$457,3,FALSE),1)</f>
        <v>#N/A</v>
      </c>
      <c r="T71" s="1" t="e">
        <f>ROUND(VLOOKUP($P71,[1]age!$A$2:$M$457,4,FALSE),1)</f>
        <v>#N/A</v>
      </c>
      <c r="U71" s="1" t="e">
        <f>ROUND(VLOOKUP($P71,[1]age!$A$2:$M$457,5,FALSE),1)</f>
        <v>#N/A</v>
      </c>
      <c r="V71" s="1" t="e">
        <f>ROUND(VLOOKUP($P71,[1]age!$A$2:$M$457,6,FALSE),1)</f>
        <v>#N/A</v>
      </c>
      <c r="W71" s="1" t="e">
        <f>ROUND(VLOOKUP($P71,[1]age!$A$2:$M$457,7,FALSE),1)</f>
        <v>#N/A</v>
      </c>
      <c r="X71" s="1" t="e">
        <f>ROUND(VLOOKUP($P71,[1]age!$A$2:$M$457,8,FALSE),1)</f>
        <v>#N/A</v>
      </c>
      <c r="Y71" s="1" t="e">
        <f>ROUND(VLOOKUP($P71,[1]age!$A$2:$M$457,9,FALSE),1)</f>
        <v>#N/A</v>
      </c>
      <c r="Z71" s="1" t="e">
        <f>ROUND(VLOOKUP($P71,[1]age!$A$2:$M$457,10,FALSE),1)</f>
        <v>#N/A</v>
      </c>
      <c r="AA71" s="1" t="e">
        <f>ROUND(VLOOKUP($P71,[1]age!$A$2:$M$457,11,FALSE),1)</f>
        <v>#N/A</v>
      </c>
      <c r="AB71" s="1" t="e">
        <f>ROUND(VLOOKUP($P71,[1]age!$A$2:$M$457,12,FALSE),1)</f>
        <v>#N/A</v>
      </c>
      <c r="AC71" s="1" t="e">
        <f>ROUND(VLOOKUP($P71,[1]age!$A$2:$M$457,13,FALSE),1)</f>
        <v>#N/A</v>
      </c>
      <c r="AD71" s="1" t="e">
        <f>ROUND(VLOOKUP($Q71,[1]ht!$A$2:$H$253,2,FALSE),1)</f>
        <v>#N/A</v>
      </c>
      <c r="AE71" s="1" t="e">
        <f>ROUND(VLOOKUP($Q71,[1]ht!$A$2:$H$253,3,FALSE),1)</f>
        <v>#N/A</v>
      </c>
      <c r="AF71" s="1" t="e">
        <f>ROUND(VLOOKUP($Q71,[1]ht!$A$2:$H$253,4,FALSE),1)</f>
        <v>#N/A</v>
      </c>
      <c r="AG71" s="1" t="e">
        <f>ROUND(VLOOKUP($Q71,[1]ht!$A$2:$H$253,5,FALSE),1)</f>
        <v>#N/A</v>
      </c>
      <c r="AH71" s="1" t="e">
        <f>ROUND(VLOOKUP($Q71,[1]ht!$A$2:$H$253,6,FALSE),1)</f>
        <v>#N/A</v>
      </c>
      <c r="AI71" s="1" t="e">
        <f>ROUND(VLOOKUP($Q71,[1]ht!$A$2:$H$253,7,FALSE),1)</f>
        <v>#N/A</v>
      </c>
      <c r="AJ71" s="1" t="e">
        <f>ROUND(VLOOKUP($Q71,[1]ht!$A$2:$H$253,8,FALSE),1)</f>
        <v>#N/A</v>
      </c>
    </row>
    <row r="72" spans="1:36">
      <c r="A72" s="5">
        <v>67</v>
      </c>
      <c r="B72" s="6"/>
      <c r="C72" s="6"/>
      <c r="D72" s="32"/>
      <c r="E72" s="21"/>
      <c r="F72" s="9"/>
      <c r="G72" s="31"/>
      <c r="H72" s="31"/>
      <c r="I72" s="9"/>
      <c r="J72" s="9"/>
      <c r="K72" s="24" t="str">
        <f t="shared" si="7"/>
        <v/>
      </c>
      <c r="L72" s="24" t="str">
        <f t="shared" si="8"/>
        <v/>
      </c>
      <c r="M72" s="24" t="str">
        <f t="shared" si="9"/>
        <v/>
      </c>
      <c r="N72" s="10" t="str">
        <f>[1]Profile!$B$2</f>
        <v>700101-1</v>
      </c>
      <c r="O72" s="11" t="e">
        <f>#REF!</f>
        <v>#REF!</v>
      </c>
      <c r="P72" s="1" t="str">
        <f t="shared" si="10"/>
        <v>0</v>
      </c>
      <c r="Q72" s="1" t="str">
        <f t="shared" si="11"/>
        <v>0</v>
      </c>
      <c r="R72" s="1" t="e">
        <f>ROUND(VLOOKUP($P72,[1]age!$A$2:$M$457,2,FALSE),1)</f>
        <v>#N/A</v>
      </c>
      <c r="S72" s="1" t="e">
        <f>ROUND(VLOOKUP($P72,[1]age!$A$2:$M$457,3,FALSE),1)</f>
        <v>#N/A</v>
      </c>
      <c r="T72" s="1" t="e">
        <f>ROUND(VLOOKUP($P72,[1]age!$A$2:$M$457,4,FALSE),1)</f>
        <v>#N/A</v>
      </c>
      <c r="U72" s="1" t="e">
        <f>ROUND(VLOOKUP($P72,[1]age!$A$2:$M$457,5,FALSE),1)</f>
        <v>#N/A</v>
      </c>
      <c r="V72" s="1" t="e">
        <f>ROUND(VLOOKUP($P72,[1]age!$A$2:$M$457,6,FALSE),1)</f>
        <v>#N/A</v>
      </c>
      <c r="W72" s="1" t="e">
        <f>ROUND(VLOOKUP($P72,[1]age!$A$2:$M$457,7,FALSE),1)</f>
        <v>#N/A</v>
      </c>
      <c r="X72" s="1" t="e">
        <f>ROUND(VLOOKUP($P72,[1]age!$A$2:$M$457,8,FALSE),1)</f>
        <v>#N/A</v>
      </c>
      <c r="Y72" s="1" t="e">
        <f>ROUND(VLOOKUP($P72,[1]age!$A$2:$M$457,9,FALSE),1)</f>
        <v>#N/A</v>
      </c>
      <c r="Z72" s="1" t="e">
        <f>ROUND(VLOOKUP($P72,[1]age!$A$2:$M$457,10,FALSE),1)</f>
        <v>#N/A</v>
      </c>
      <c r="AA72" s="1" t="e">
        <f>ROUND(VLOOKUP($P72,[1]age!$A$2:$M$457,11,FALSE),1)</f>
        <v>#N/A</v>
      </c>
      <c r="AB72" s="1" t="e">
        <f>ROUND(VLOOKUP($P72,[1]age!$A$2:$M$457,12,FALSE),1)</f>
        <v>#N/A</v>
      </c>
      <c r="AC72" s="1" t="e">
        <f>ROUND(VLOOKUP($P72,[1]age!$A$2:$M$457,13,FALSE),1)</f>
        <v>#N/A</v>
      </c>
      <c r="AD72" s="1" t="e">
        <f>ROUND(VLOOKUP($Q72,[1]ht!$A$2:$H$253,2,FALSE),1)</f>
        <v>#N/A</v>
      </c>
      <c r="AE72" s="1" t="e">
        <f>ROUND(VLOOKUP($Q72,[1]ht!$A$2:$H$253,3,FALSE),1)</f>
        <v>#N/A</v>
      </c>
      <c r="AF72" s="1" t="e">
        <f>ROUND(VLOOKUP($Q72,[1]ht!$A$2:$H$253,4,FALSE),1)</f>
        <v>#N/A</v>
      </c>
      <c r="AG72" s="1" t="e">
        <f>ROUND(VLOOKUP($Q72,[1]ht!$A$2:$H$253,5,FALSE),1)</f>
        <v>#N/A</v>
      </c>
      <c r="AH72" s="1" t="e">
        <f>ROUND(VLOOKUP($Q72,[1]ht!$A$2:$H$253,6,FALSE),1)</f>
        <v>#N/A</v>
      </c>
      <c r="AI72" s="1" t="e">
        <f>ROUND(VLOOKUP($Q72,[1]ht!$A$2:$H$253,7,FALSE),1)</f>
        <v>#N/A</v>
      </c>
      <c r="AJ72" s="1" t="e">
        <f>ROUND(VLOOKUP($Q72,[1]ht!$A$2:$H$253,8,FALSE),1)</f>
        <v>#N/A</v>
      </c>
    </row>
    <row r="73" spans="1:36">
      <c r="A73" s="5">
        <v>68</v>
      </c>
      <c r="B73" s="6"/>
      <c r="C73" s="6"/>
      <c r="D73" s="32"/>
      <c r="E73" s="21"/>
      <c r="F73" s="9"/>
      <c r="G73" s="31"/>
      <c r="H73" s="31"/>
      <c r="I73" s="9"/>
      <c r="J73" s="9"/>
      <c r="K73" s="24" t="str">
        <f t="shared" si="7"/>
        <v/>
      </c>
      <c r="L73" s="24" t="str">
        <f t="shared" si="8"/>
        <v/>
      </c>
      <c r="M73" s="24" t="str">
        <f t="shared" si="9"/>
        <v/>
      </c>
      <c r="N73" s="10" t="str">
        <f>[1]Profile!$B$2</f>
        <v>700101-1</v>
      </c>
      <c r="O73" s="11" t="e">
        <f>#REF!</f>
        <v>#REF!</v>
      </c>
      <c r="P73" s="1" t="str">
        <f t="shared" si="10"/>
        <v>0</v>
      </c>
      <c r="Q73" s="1" t="str">
        <f t="shared" si="11"/>
        <v>0</v>
      </c>
      <c r="R73" s="1" t="e">
        <f>ROUND(VLOOKUP($P73,[1]age!$A$2:$M$457,2,FALSE),1)</f>
        <v>#N/A</v>
      </c>
      <c r="S73" s="1" t="e">
        <f>ROUND(VLOOKUP($P73,[1]age!$A$2:$M$457,3,FALSE),1)</f>
        <v>#N/A</v>
      </c>
      <c r="T73" s="1" t="e">
        <f>ROUND(VLOOKUP($P73,[1]age!$A$2:$M$457,4,FALSE),1)</f>
        <v>#N/A</v>
      </c>
      <c r="U73" s="1" t="e">
        <f>ROUND(VLOOKUP($P73,[1]age!$A$2:$M$457,5,FALSE),1)</f>
        <v>#N/A</v>
      </c>
      <c r="V73" s="1" t="e">
        <f>ROUND(VLOOKUP($P73,[1]age!$A$2:$M$457,6,FALSE),1)</f>
        <v>#N/A</v>
      </c>
      <c r="W73" s="1" t="e">
        <f>ROUND(VLOOKUP($P73,[1]age!$A$2:$M$457,7,FALSE),1)</f>
        <v>#N/A</v>
      </c>
      <c r="X73" s="1" t="e">
        <f>ROUND(VLOOKUP($P73,[1]age!$A$2:$M$457,8,FALSE),1)</f>
        <v>#N/A</v>
      </c>
      <c r="Y73" s="1" t="e">
        <f>ROUND(VLOOKUP($P73,[1]age!$A$2:$M$457,9,FALSE),1)</f>
        <v>#N/A</v>
      </c>
      <c r="Z73" s="1" t="e">
        <f>ROUND(VLOOKUP($P73,[1]age!$A$2:$M$457,10,FALSE),1)</f>
        <v>#N/A</v>
      </c>
      <c r="AA73" s="1" t="e">
        <f>ROUND(VLOOKUP($P73,[1]age!$A$2:$M$457,11,FALSE),1)</f>
        <v>#N/A</v>
      </c>
      <c r="AB73" s="1" t="e">
        <f>ROUND(VLOOKUP($P73,[1]age!$A$2:$M$457,12,FALSE),1)</f>
        <v>#N/A</v>
      </c>
      <c r="AC73" s="1" t="e">
        <f>ROUND(VLOOKUP($P73,[1]age!$A$2:$M$457,13,FALSE),1)</f>
        <v>#N/A</v>
      </c>
      <c r="AD73" s="1" t="e">
        <f>ROUND(VLOOKUP($Q73,[1]ht!$A$2:$H$253,2,FALSE),1)</f>
        <v>#N/A</v>
      </c>
      <c r="AE73" s="1" t="e">
        <f>ROUND(VLOOKUP($Q73,[1]ht!$A$2:$H$253,3,FALSE),1)</f>
        <v>#N/A</v>
      </c>
      <c r="AF73" s="1" t="e">
        <f>ROUND(VLOOKUP($Q73,[1]ht!$A$2:$H$253,4,FALSE),1)</f>
        <v>#N/A</v>
      </c>
      <c r="AG73" s="1" t="e">
        <f>ROUND(VLOOKUP($Q73,[1]ht!$A$2:$H$253,5,FALSE),1)</f>
        <v>#N/A</v>
      </c>
      <c r="AH73" s="1" t="e">
        <f>ROUND(VLOOKUP($Q73,[1]ht!$A$2:$H$253,6,FALSE),1)</f>
        <v>#N/A</v>
      </c>
      <c r="AI73" s="1" t="e">
        <f>ROUND(VLOOKUP($Q73,[1]ht!$A$2:$H$253,7,FALSE),1)</f>
        <v>#N/A</v>
      </c>
      <c r="AJ73" s="1" t="e">
        <f>ROUND(VLOOKUP($Q73,[1]ht!$A$2:$H$253,8,FALSE),1)</f>
        <v>#N/A</v>
      </c>
    </row>
    <row r="74" spans="1:36">
      <c r="A74" s="5">
        <v>69</v>
      </c>
      <c r="B74" s="6"/>
      <c r="C74" s="6"/>
      <c r="D74" s="32"/>
      <c r="E74" s="21"/>
      <c r="F74" s="9"/>
      <c r="G74" s="31"/>
      <c r="H74" s="31"/>
      <c r="I74" s="9"/>
      <c r="J74" s="9"/>
      <c r="K74" s="24" t="str">
        <f t="shared" si="7"/>
        <v/>
      </c>
      <c r="L74" s="24" t="str">
        <f t="shared" si="8"/>
        <v/>
      </c>
      <c r="M74" s="24" t="str">
        <f t="shared" si="9"/>
        <v/>
      </c>
      <c r="N74" s="10" t="str">
        <f>[1]Profile!$B$2</f>
        <v>700101-1</v>
      </c>
      <c r="O74" s="11" t="e">
        <f>#REF!</f>
        <v>#REF!</v>
      </c>
      <c r="P74" s="1" t="str">
        <f t="shared" si="10"/>
        <v>0</v>
      </c>
      <c r="Q74" s="1" t="str">
        <f t="shared" si="11"/>
        <v>0</v>
      </c>
      <c r="R74" s="1" t="e">
        <f>ROUND(VLOOKUP($P74,[1]age!$A$2:$M$457,2,FALSE),1)</f>
        <v>#N/A</v>
      </c>
      <c r="S74" s="1" t="e">
        <f>ROUND(VLOOKUP($P74,[1]age!$A$2:$M$457,3,FALSE),1)</f>
        <v>#N/A</v>
      </c>
      <c r="T74" s="1" t="e">
        <f>ROUND(VLOOKUP($P74,[1]age!$A$2:$M$457,4,FALSE),1)</f>
        <v>#N/A</v>
      </c>
      <c r="U74" s="1" t="e">
        <f>ROUND(VLOOKUP($P74,[1]age!$A$2:$M$457,5,FALSE),1)</f>
        <v>#N/A</v>
      </c>
      <c r="V74" s="1" t="e">
        <f>ROUND(VLOOKUP($P74,[1]age!$A$2:$M$457,6,FALSE),1)</f>
        <v>#N/A</v>
      </c>
      <c r="W74" s="1" t="e">
        <f>ROUND(VLOOKUP($P74,[1]age!$A$2:$M$457,7,FALSE),1)</f>
        <v>#N/A</v>
      </c>
      <c r="X74" s="1" t="e">
        <f>ROUND(VLOOKUP($P74,[1]age!$A$2:$M$457,8,FALSE),1)</f>
        <v>#N/A</v>
      </c>
      <c r="Y74" s="1" t="e">
        <f>ROUND(VLOOKUP($P74,[1]age!$A$2:$M$457,9,FALSE),1)</f>
        <v>#N/A</v>
      </c>
      <c r="Z74" s="1" t="e">
        <f>ROUND(VLOOKUP($P74,[1]age!$A$2:$M$457,10,FALSE),1)</f>
        <v>#N/A</v>
      </c>
      <c r="AA74" s="1" t="e">
        <f>ROUND(VLOOKUP($P74,[1]age!$A$2:$M$457,11,FALSE),1)</f>
        <v>#N/A</v>
      </c>
      <c r="AB74" s="1" t="e">
        <f>ROUND(VLOOKUP($P74,[1]age!$A$2:$M$457,12,FALSE),1)</f>
        <v>#N/A</v>
      </c>
      <c r="AC74" s="1" t="e">
        <f>ROUND(VLOOKUP($P74,[1]age!$A$2:$M$457,13,FALSE),1)</f>
        <v>#N/A</v>
      </c>
      <c r="AD74" s="1" t="e">
        <f>ROUND(VLOOKUP($Q74,[1]ht!$A$2:$H$253,2,FALSE),1)</f>
        <v>#N/A</v>
      </c>
      <c r="AE74" s="1" t="e">
        <f>ROUND(VLOOKUP($Q74,[1]ht!$A$2:$H$253,3,FALSE),1)</f>
        <v>#N/A</v>
      </c>
      <c r="AF74" s="1" t="e">
        <f>ROUND(VLOOKUP($Q74,[1]ht!$A$2:$H$253,4,FALSE),1)</f>
        <v>#N/A</v>
      </c>
      <c r="AG74" s="1" t="e">
        <f>ROUND(VLOOKUP($Q74,[1]ht!$A$2:$H$253,5,FALSE),1)</f>
        <v>#N/A</v>
      </c>
      <c r="AH74" s="1" t="e">
        <f>ROUND(VLOOKUP($Q74,[1]ht!$A$2:$H$253,6,FALSE),1)</f>
        <v>#N/A</v>
      </c>
      <c r="AI74" s="1" t="e">
        <f>ROUND(VLOOKUP($Q74,[1]ht!$A$2:$H$253,7,FALSE),1)</f>
        <v>#N/A</v>
      </c>
      <c r="AJ74" s="1" t="e">
        <f>ROUND(VLOOKUP($Q74,[1]ht!$A$2:$H$253,8,FALSE),1)</f>
        <v>#N/A</v>
      </c>
    </row>
    <row r="75" spans="1:36">
      <c r="A75" s="5">
        <v>70</v>
      </c>
      <c r="B75" s="6"/>
      <c r="C75" s="6"/>
      <c r="D75" s="32"/>
      <c r="E75" s="21"/>
      <c r="F75" s="9"/>
      <c r="G75" s="31"/>
      <c r="H75" s="31"/>
      <c r="I75" s="9"/>
      <c r="J75" s="9"/>
      <c r="K75" s="24" t="str">
        <f t="shared" si="7"/>
        <v/>
      </c>
      <c r="L75" s="24" t="str">
        <f t="shared" si="8"/>
        <v/>
      </c>
      <c r="M75" s="24" t="str">
        <f t="shared" si="9"/>
        <v/>
      </c>
      <c r="N75" s="10" t="str">
        <f>[1]Profile!$B$2</f>
        <v>700101-1</v>
      </c>
      <c r="O75" s="11" t="e">
        <f>#REF!</f>
        <v>#REF!</v>
      </c>
      <c r="P75" s="1" t="str">
        <f t="shared" si="10"/>
        <v>0</v>
      </c>
      <c r="Q75" s="1" t="str">
        <f t="shared" si="11"/>
        <v>0</v>
      </c>
      <c r="R75" s="1" t="e">
        <f>ROUND(VLOOKUP($P75,[1]age!$A$2:$M$457,2,FALSE),1)</f>
        <v>#N/A</v>
      </c>
      <c r="S75" s="1" t="e">
        <f>ROUND(VLOOKUP($P75,[1]age!$A$2:$M$457,3,FALSE),1)</f>
        <v>#N/A</v>
      </c>
      <c r="T75" s="1" t="e">
        <f>ROUND(VLOOKUP($P75,[1]age!$A$2:$M$457,4,FALSE),1)</f>
        <v>#N/A</v>
      </c>
      <c r="U75" s="1" t="e">
        <f>ROUND(VLOOKUP($P75,[1]age!$A$2:$M$457,5,FALSE),1)</f>
        <v>#N/A</v>
      </c>
      <c r="V75" s="1" t="e">
        <f>ROUND(VLOOKUP($P75,[1]age!$A$2:$M$457,6,FALSE),1)</f>
        <v>#N/A</v>
      </c>
      <c r="W75" s="1" t="e">
        <f>ROUND(VLOOKUP($P75,[1]age!$A$2:$M$457,7,FALSE),1)</f>
        <v>#N/A</v>
      </c>
      <c r="X75" s="1" t="e">
        <f>ROUND(VLOOKUP($P75,[1]age!$A$2:$M$457,8,FALSE),1)</f>
        <v>#N/A</v>
      </c>
      <c r="Y75" s="1" t="e">
        <f>ROUND(VLOOKUP($P75,[1]age!$A$2:$M$457,9,FALSE),1)</f>
        <v>#N/A</v>
      </c>
      <c r="Z75" s="1" t="e">
        <f>ROUND(VLOOKUP($P75,[1]age!$A$2:$M$457,10,FALSE),1)</f>
        <v>#N/A</v>
      </c>
      <c r="AA75" s="1" t="e">
        <f>ROUND(VLOOKUP($P75,[1]age!$A$2:$M$457,11,FALSE),1)</f>
        <v>#N/A</v>
      </c>
      <c r="AB75" s="1" t="e">
        <f>ROUND(VLOOKUP($P75,[1]age!$A$2:$M$457,12,FALSE),1)</f>
        <v>#N/A</v>
      </c>
      <c r="AC75" s="1" t="e">
        <f>ROUND(VLOOKUP($P75,[1]age!$A$2:$M$457,13,FALSE),1)</f>
        <v>#N/A</v>
      </c>
      <c r="AD75" s="1" t="e">
        <f>ROUND(VLOOKUP($Q75,[1]ht!$A$2:$H$253,2,FALSE),1)</f>
        <v>#N/A</v>
      </c>
      <c r="AE75" s="1" t="e">
        <f>ROUND(VLOOKUP($Q75,[1]ht!$A$2:$H$253,3,FALSE),1)</f>
        <v>#N/A</v>
      </c>
      <c r="AF75" s="1" t="e">
        <f>ROUND(VLOOKUP($Q75,[1]ht!$A$2:$H$253,4,FALSE),1)</f>
        <v>#N/A</v>
      </c>
      <c r="AG75" s="1" t="e">
        <f>ROUND(VLOOKUP($Q75,[1]ht!$A$2:$H$253,5,FALSE),1)</f>
        <v>#N/A</v>
      </c>
      <c r="AH75" s="1" t="e">
        <f>ROUND(VLOOKUP($Q75,[1]ht!$A$2:$H$253,6,FALSE),1)</f>
        <v>#N/A</v>
      </c>
      <c r="AI75" s="1" t="e">
        <f>ROUND(VLOOKUP($Q75,[1]ht!$A$2:$H$253,7,FALSE),1)</f>
        <v>#N/A</v>
      </c>
      <c r="AJ75" s="1" t="e">
        <f>ROUND(VLOOKUP($Q75,[1]ht!$A$2:$H$253,8,FALSE),1)</f>
        <v>#N/A</v>
      </c>
    </row>
    <row r="76" spans="1:36">
      <c r="A76" s="5">
        <v>71</v>
      </c>
      <c r="B76" s="6"/>
      <c r="C76" s="6"/>
      <c r="D76" s="32"/>
      <c r="E76" s="21"/>
      <c r="F76" s="9"/>
      <c r="G76" s="31"/>
      <c r="H76" s="31"/>
      <c r="I76" s="9"/>
      <c r="J76" s="9"/>
      <c r="K76" s="24" t="str">
        <f t="shared" si="7"/>
        <v/>
      </c>
      <c r="L76" s="24" t="str">
        <f t="shared" si="8"/>
        <v/>
      </c>
      <c r="M76" s="24" t="str">
        <f t="shared" si="9"/>
        <v/>
      </c>
      <c r="N76" s="10" t="str">
        <f>[1]Profile!$B$2</f>
        <v>700101-1</v>
      </c>
      <c r="O76" s="11" t="e">
        <f>#REF!</f>
        <v>#REF!</v>
      </c>
      <c r="P76" s="1" t="str">
        <f t="shared" si="10"/>
        <v>0</v>
      </c>
      <c r="Q76" s="1" t="str">
        <f t="shared" si="11"/>
        <v>0</v>
      </c>
      <c r="R76" s="1" t="e">
        <f>ROUND(VLOOKUP($P76,[1]age!$A$2:$M$457,2,FALSE),1)</f>
        <v>#N/A</v>
      </c>
      <c r="S76" s="1" t="e">
        <f>ROUND(VLOOKUP($P76,[1]age!$A$2:$M$457,3,FALSE),1)</f>
        <v>#N/A</v>
      </c>
      <c r="T76" s="1" t="e">
        <f>ROUND(VLOOKUP($P76,[1]age!$A$2:$M$457,4,FALSE),1)</f>
        <v>#N/A</v>
      </c>
      <c r="U76" s="1" t="e">
        <f>ROUND(VLOOKUP($P76,[1]age!$A$2:$M$457,5,FALSE),1)</f>
        <v>#N/A</v>
      </c>
      <c r="V76" s="1" t="e">
        <f>ROUND(VLOOKUP($P76,[1]age!$A$2:$M$457,6,FALSE),1)</f>
        <v>#N/A</v>
      </c>
      <c r="W76" s="1" t="e">
        <f>ROUND(VLOOKUP($P76,[1]age!$A$2:$M$457,7,FALSE),1)</f>
        <v>#N/A</v>
      </c>
      <c r="X76" s="1" t="e">
        <f>ROUND(VLOOKUP($P76,[1]age!$A$2:$M$457,8,FALSE),1)</f>
        <v>#N/A</v>
      </c>
      <c r="Y76" s="1" t="e">
        <f>ROUND(VLOOKUP($P76,[1]age!$A$2:$M$457,9,FALSE),1)</f>
        <v>#N/A</v>
      </c>
      <c r="Z76" s="1" t="e">
        <f>ROUND(VLOOKUP($P76,[1]age!$A$2:$M$457,10,FALSE),1)</f>
        <v>#N/A</v>
      </c>
      <c r="AA76" s="1" t="e">
        <f>ROUND(VLOOKUP($P76,[1]age!$A$2:$M$457,11,FALSE),1)</f>
        <v>#N/A</v>
      </c>
      <c r="AB76" s="1" t="e">
        <f>ROUND(VLOOKUP($P76,[1]age!$A$2:$M$457,12,FALSE),1)</f>
        <v>#N/A</v>
      </c>
      <c r="AC76" s="1" t="e">
        <f>ROUND(VLOOKUP($P76,[1]age!$A$2:$M$457,13,FALSE),1)</f>
        <v>#N/A</v>
      </c>
      <c r="AD76" s="1" t="e">
        <f>ROUND(VLOOKUP($Q76,[1]ht!$A$2:$H$253,2,FALSE),1)</f>
        <v>#N/A</v>
      </c>
      <c r="AE76" s="1" t="e">
        <f>ROUND(VLOOKUP($Q76,[1]ht!$A$2:$H$253,3,FALSE),1)</f>
        <v>#N/A</v>
      </c>
      <c r="AF76" s="1" t="e">
        <f>ROUND(VLOOKUP($Q76,[1]ht!$A$2:$H$253,4,FALSE),1)</f>
        <v>#N/A</v>
      </c>
      <c r="AG76" s="1" t="e">
        <f>ROUND(VLOOKUP($Q76,[1]ht!$A$2:$H$253,5,FALSE),1)</f>
        <v>#N/A</v>
      </c>
      <c r="AH76" s="1" t="e">
        <f>ROUND(VLOOKUP($Q76,[1]ht!$A$2:$H$253,6,FALSE),1)</f>
        <v>#N/A</v>
      </c>
      <c r="AI76" s="1" t="e">
        <f>ROUND(VLOOKUP($Q76,[1]ht!$A$2:$H$253,7,FALSE),1)</f>
        <v>#N/A</v>
      </c>
      <c r="AJ76" s="1" t="e">
        <f>ROUND(VLOOKUP($Q76,[1]ht!$A$2:$H$253,8,FALSE),1)</f>
        <v>#N/A</v>
      </c>
    </row>
    <row r="77" spans="1:36">
      <c r="A77" s="5">
        <v>72</v>
      </c>
      <c r="B77" s="6"/>
      <c r="C77" s="6"/>
      <c r="D77" s="32"/>
      <c r="E77" s="21"/>
      <c r="F77" s="9"/>
      <c r="G77" s="31"/>
      <c r="H77" s="31"/>
      <c r="I77" s="9"/>
      <c r="J77" s="9"/>
      <c r="K77" s="24" t="str">
        <f t="shared" si="7"/>
        <v/>
      </c>
      <c r="L77" s="24" t="str">
        <f t="shared" si="8"/>
        <v/>
      </c>
      <c r="M77" s="24" t="str">
        <f t="shared" si="9"/>
        <v/>
      </c>
      <c r="N77" s="10" t="str">
        <f>[1]Profile!$B$2</f>
        <v>700101-1</v>
      </c>
      <c r="O77" s="11" t="e">
        <f>#REF!</f>
        <v>#REF!</v>
      </c>
      <c r="P77" s="1" t="str">
        <f t="shared" si="10"/>
        <v>0</v>
      </c>
      <c r="Q77" s="1" t="str">
        <f t="shared" si="11"/>
        <v>0</v>
      </c>
      <c r="R77" s="1" t="e">
        <f>ROUND(VLOOKUP($P77,[1]age!$A$2:$M$457,2,FALSE),1)</f>
        <v>#N/A</v>
      </c>
      <c r="S77" s="1" t="e">
        <f>ROUND(VLOOKUP($P77,[1]age!$A$2:$M$457,3,FALSE),1)</f>
        <v>#N/A</v>
      </c>
      <c r="T77" s="1" t="e">
        <f>ROUND(VLOOKUP($P77,[1]age!$A$2:$M$457,4,FALSE),1)</f>
        <v>#N/A</v>
      </c>
      <c r="U77" s="1" t="e">
        <f>ROUND(VLOOKUP($P77,[1]age!$A$2:$M$457,5,FALSE),1)</f>
        <v>#N/A</v>
      </c>
      <c r="V77" s="1" t="e">
        <f>ROUND(VLOOKUP($P77,[1]age!$A$2:$M$457,6,FALSE),1)</f>
        <v>#N/A</v>
      </c>
      <c r="W77" s="1" t="e">
        <f>ROUND(VLOOKUP($P77,[1]age!$A$2:$M$457,7,FALSE),1)</f>
        <v>#N/A</v>
      </c>
      <c r="X77" s="1" t="e">
        <f>ROUND(VLOOKUP($P77,[1]age!$A$2:$M$457,8,FALSE),1)</f>
        <v>#N/A</v>
      </c>
      <c r="Y77" s="1" t="e">
        <f>ROUND(VLOOKUP($P77,[1]age!$A$2:$M$457,9,FALSE),1)</f>
        <v>#N/A</v>
      </c>
      <c r="Z77" s="1" t="e">
        <f>ROUND(VLOOKUP($P77,[1]age!$A$2:$M$457,10,FALSE),1)</f>
        <v>#N/A</v>
      </c>
      <c r="AA77" s="1" t="e">
        <f>ROUND(VLOOKUP($P77,[1]age!$A$2:$M$457,11,FALSE),1)</f>
        <v>#N/A</v>
      </c>
      <c r="AB77" s="1" t="e">
        <f>ROUND(VLOOKUP($P77,[1]age!$A$2:$M$457,12,FALSE),1)</f>
        <v>#N/A</v>
      </c>
      <c r="AC77" s="1" t="e">
        <f>ROUND(VLOOKUP($P77,[1]age!$A$2:$M$457,13,FALSE),1)</f>
        <v>#N/A</v>
      </c>
      <c r="AD77" s="1" t="e">
        <f>ROUND(VLOOKUP($Q77,[1]ht!$A$2:$H$253,2,FALSE),1)</f>
        <v>#N/A</v>
      </c>
      <c r="AE77" s="1" t="e">
        <f>ROUND(VLOOKUP($Q77,[1]ht!$A$2:$H$253,3,FALSE),1)</f>
        <v>#N/A</v>
      </c>
      <c r="AF77" s="1" t="e">
        <f>ROUND(VLOOKUP($Q77,[1]ht!$A$2:$H$253,4,FALSE),1)</f>
        <v>#N/A</v>
      </c>
      <c r="AG77" s="1" t="e">
        <f>ROUND(VLOOKUP($Q77,[1]ht!$A$2:$H$253,5,FALSE),1)</f>
        <v>#N/A</v>
      </c>
      <c r="AH77" s="1" t="e">
        <f>ROUND(VLOOKUP($Q77,[1]ht!$A$2:$H$253,6,FALSE),1)</f>
        <v>#N/A</v>
      </c>
      <c r="AI77" s="1" t="e">
        <f>ROUND(VLOOKUP($Q77,[1]ht!$A$2:$H$253,7,FALSE),1)</f>
        <v>#N/A</v>
      </c>
      <c r="AJ77" s="1" t="e">
        <f>ROUND(VLOOKUP($Q77,[1]ht!$A$2:$H$253,8,FALSE),1)</f>
        <v>#N/A</v>
      </c>
    </row>
    <row r="78" spans="1:36">
      <c r="A78" s="5">
        <v>73</v>
      </c>
      <c r="B78" s="6"/>
      <c r="C78" s="6"/>
      <c r="D78" s="32"/>
      <c r="E78" s="21"/>
      <c r="F78" s="9"/>
      <c r="G78" s="31"/>
      <c r="H78" s="31"/>
      <c r="I78" s="9"/>
      <c r="J78" s="9"/>
      <c r="K78" s="24" t="str">
        <f t="shared" si="7"/>
        <v/>
      </c>
      <c r="L78" s="24" t="str">
        <f t="shared" si="8"/>
        <v/>
      </c>
      <c r="M78" s="24" t="str">
        <f t="shared" si="9"/>
        <v/>
      </c>
      <c r="N78" s="10" t="str">
        <f>[1]Profile!$B$2</f>
        <v>700101-1</v>
      </c>
      <c r="O78" s="11" t="e">
        <f>#REF!</f>
        <v>#REF!</v>
      </c>
      <c r="P78" s="1" t="str">
        <f t="shared" si="10"/>
        <v>0</v>
      </c>
      <c r="Q78" s="1" t="str">
        <f t="shared" si="11"/>
        <v>0</v>
      </c>
      <c r="R78" s="1" t="e">
        <f>ROUND(VLOOKUP($P78,[1]age!$A$2:$M$457,2,FALSE),1)</f>
        <v>#N/A</v>
      </c>
      <c r="S78" s="1" t="e">
        <f>ROUND(VLOOKUP($P78,[1]age!$A$2:$M$457,3,FALSE),1)</f>
        <v>#N/A</v>
      </c>
      <c r="T78" s="1" t="e">
        <f>ROUND(VLOOKUP($P78,[1]age!$A$2:$M$457,4,FALSE),1)</f>
        <v>#N/A</v>
      </c>
      <c r="U78" s="1" t="e">
        <f>ROUND(VLOOKUP($P78,[1]age!$A$2:$M$457,5,FALSE),1)</f>
        <v>#N/A</v>
      </c>
      <c r="V78" s="1" t="e">
        <f>ROUND(VLOOKUP($P78,[1]age!$A$2:$M$457,6,FALSE),1)</f>
        <v>#N/A</v>
      </c>
      <c r="W78" s="1" t="e">
        <f>ROUND(VLOOKUP($P78,[1]age!$A$2:$M$457,7,FALSE),1)</f>
        <v>#N/A</v>
      </c>
      <c r="X78" s="1" t="e">
        <f>ROUND(VLOOKUP($P78,[1]age!$A$2:$M$457,8,FALSE),1)</f>
        <v>#N/A</v>
      </c>
      <c r="Y78" s="1" t="e">
        <f>ROUND(VLOOKUP($P78,[1]age!$A$2:$M$457,9,FALSE),1)</f>
        <v>#N/A</v>
      </c>
      <c r="Z78" s="1" t="e">
        <f>ROUND(VLOOKUP($P78,[1]age!$A$2:$M$457,10,FALSE),1)</f>
        <v>#N/A</v>
      </c>
      <c r="AA78" s="1" t="e">
        <f>ROUND(VLOOKUP($P78,[1]age!$A$2:$M$457,11,FALSE),1)</f>
        <v>#N/A</v>
      </c>
      <c r="AB78" s="1" t="e">
        <f>ROUND(VLOOKUP($P78,[1]age!$A$2:$M$457,12,FALSE),1)</f>
        <v>#N/A</v>
      </c>
      <c r="AC78" s="1" t="e">
        <f>ROUND(VLOOKUP($P78,[1]age!$A$2:$M$457,13,FALSE),1)</f>
        <v>#N/A</v>
      </c>
      <c r="AD78" s="1" t="e">
        <f>ROUND(VLOOKUP($Q78,[1]ht!$A$2:$H$253,2,FALSE),1)</f>
        <v>#N/A</v>
      </c>
      <c r="AE78" s="1" t="e">
        <f>ROUND(VLOOKUP($Q78,[1]ht!$A$2:$H$253,3,FALSE),1)</f>
        <v>#N/A</v>
      </c>
      <c r="AF78" s="1" t="e">
        <f>ROUND(VLOOKUP($Q78,[1]ht!$A$2:$H$253,4,FALSE),1)</f>
        <v>#N/A</v>
      </c>
      <c r="AG78" s="1" t="e">
        <f>ROUND(VLOOKUP($Q78,[1]ht!$A$2:$H$253,5,FALSE),1)</f>
        <v>#N/A</v>
      </c>
      <c r="AH78" s="1" t="e">
        <f>ROUND(VLOOKUP($Q78,[1]ht!$A$2:$H$253,6,FALSE),1)</f>
        <v>#N/A</v>
      </c>
      <c r="AI78" s="1" t="e">
        <f>ROUND(VLOOKUP($Q78,[1]ht!$A$2:$H$253,7,FALSE),1)</f>
        <v>#N/A</v>
      </c>
      <c r="AJ78" s="1" t="e">
        <f>ROUND(VLOOKUP($Q78,[1]ht!$A$2:$H$253,8,FALSE),1)</f>
        <v>#N/A</v>
      </c>
    </row>
    <row r="79" spans="1:36">
      <c r="A79" s="5">
        <v>74</v>
      </c>
      <c r="B79" s="6"/>
      <c r="C79" s="6"/>
      <c r="D79" s="32"/>
      <c r="E79" s="21"/>
      <c r="F79" s="9"/>
      <c r="G79" s="31"/>
      <c r="H79" s="31"/>
      <c r="I79" s="9"/>
      <c r="J79" s="9"/>
      <c r="K79" s="24" t="str">
        <f t="shared" si="7"/>
        <v/>
      </c>
      <c r="L79" s="24" t="str">
        <f t="shared" si="8"/>
        <v/>
      </c>
      <c r="M79" s="24" t="str">
        <f t="shared" si="9"/>
        <v/>
      </c>
      <c r="N79" s="10" t="str">
        <f>[1]Profile!$B$2</f>
        <v>700101-1</v>
      </c>
      <c r="O79" s="11" t="e">
        <f>#REF!</f>
        <v>#REF!</v>
      </c>
      <c r="P79" s="1" t="str">
        <f t="shared" si="10"/>
        <v>0</v>
      </c>
      <c r="Q79" s="1" t="str">
        <f t="shared" si="11"/>
        <v>0</v>
      </c>
      <c r="R79" s="1" t="e">
        <f>ROUND(VLOOKUP($P79,[1]age!$A$2:$M$457,2,FALSE),1)</f>
        <v>#N/A</v>
      </c>
      <c r="S79" s="1" t="e">
        <f>ROUND(VLOOKUP($P79,[1]age!$A$2:$M$457,3,FALSE),1)</f>
        <v>#N/A</v>
      </c>
      <c r="T79" s="1" t="e">
        <f>ROUND(VLOOKUP($P79,[1]age!$A$2:$M$457,4,FALSE),1)</f>
        <v>#N/A</v>
      </c>
      <c r="U79" s="1" t="e">
        <f>ROUND(VLOOKUP($P79,[1]age!$A$2:$M$457,5,FALSE),1)</f>
        <v>#N/A</v>
      </c>
      <c r="V79" s="1" t="e">
        <f>ROUND(VLOOKUP($P79,[1]age!$A$2:$M$457,6,FALSE),1)</f>
        <v>#N/A</v>
      </c>
      <c r="W79" s="1" t="e">
        <f>ROUND(VLOOKUP($P79,[1]age!$A$2:$M$457,7,FALSE),1)</f>
        <v>#N/A</v>
      </c>
      <c r="X79" s="1" t="e">
        <f>ROUND(VLOOKUP($P79,[1]age!$A$2:$M$457,8,FALSE),1)</f>
        <v>#N/A</v>
      </c>
      <c r="Y79" s="1" t="e">
        <f>ROUND(VLOOKUP($P79,[1]age!$A$2:$M$457,9,FALSE),1)</f>
        <v>#N/A</v>
      </c>
      <c r="Z79" s="1" t="e">
        <f>ROUND(VLOOKUP($P79,[1]age!$A$2:$M$457,10,FALSE),1)</f>
        <v>#N/A</v>
      </c>
      <c r="AA79" s="1" t="e">
        <f>ROUND(VLOOKUP($P79,[1]age!$A$2:$M$457,11,FALSE),1)</f>
        <v>#N/A</v>
      </c>
      <c r="AB79" s="1" t="e">
        <f>ROUND(VLOOKUP($P79,[1]age!$A$2:$M$457,12,FALSE),1)</f>
        <v>#N/A</v>
      </c>
      <c r="AC79" s="1" t="e">
        <f>ROUND(VLOOKUP($P79,[1]age!$A$2:$M$457,13,FALSE),1)</f>
        <v>#N/A</v>
      </c>
      <c r="AD79" s="1" t="e">
        <f>ROUND(VLOOKUP($Q79,[1]ht!$A$2:$H$253,2,FALSE),1)</f>
        <v>#N/A</v>
      </c>
      <c r="AE79" s="1" t="e">
        <f>ROUND(VLOOKUP($Q79,[1]ht!$A$2:$H$253,3,FALSE),1)</f>
        <v>#N/A</v>
      </c>
      <c r="AF79" s="1" t="e">
        <f>ROUND(VLOOKUP($Q79,[1]ht!$A$2:$H$253,4,FALSE),1)</f>
        <v>#N/A</v>
      </c>
      <c r="AG79" s="1" t="e">
        <f>ROUND(VLOOKUP($Q79,[1]ht!$A$2:$H$253,5,FALSE),1)</f>
        <v>#N/A</v>
      </c>
      <c r="AH79" s="1" t="e">
        <f>ROUND(VLOOKUP($Q79,[1]ht!$A$2:$H$253,6,FALSE),1)</f>
        <v>#N/A</v>
      </c>
      <c r="AI79" s="1" t="e">
        <f>ROUND(VLOOKUP($Q79,[1]ht!$A$2:$H$253,7,FALSE),1)</f>
        <v>#N/A</v>
      </c>
      <c r="AJ79" s="1" t="e">
        <f>ROUND(VLOOKUP($Q79,[1]ht!$A$2:$H$253,8,FALSE),1)</f>
        <v>#N/A</v>
      </c>
    </row>
    <row r="80" spans="1:36">
      <c r="A80" s="5">
        <v>75</v>
      </c>
      <c r="B80" s="6"/>
      <c r="C80" s="6"/>
      <c r="D80" s="32"/>
      <c r="E80" s="21"/>
      <c r="F80" s="9"/>
      <c r="G80" s="31"/>
      <c r="H80" s="31"/>
      <c r="I80" s="9"/>
      <c r="J80" s="9"/>
      <c r="K80" s="24" t="str">
        <f t="shared" si="7"/>
        <v/>
      </c>
      <c r="L80" s="24" t="str">
        <f t="shared" si="8"/>
        <v/>
      </c>
      <c r="M80" s="24" t="str">
        <f t="shared" si="9"/>
        <v/>
      </c>
      <c r="N80" s="10" t="str">
        <f>[1]Profile!$B$2</f>
        <v>700101-1</v>
      </c>
      <c r="O80" s="11" t="e">
        <f>#REF!</f>
        <v>#REF!</v>
      </c>
      <c r="P80" s="1" t="str">
        <f t="shared" si="10"/>
        <v>0</v>
      </c>
      <c r="Q80" s="1" t="str">
        <f t="shared" si="11"/>
        <v>0</v>
      </c>
      <c r="R80" s="1" t="e">
        <f>ROUND(VLOOKUP($P80,[1]age!$A$2:$M$457,2,FALSE),1)</f>
        <v>#N/A</v>
      </c>
      <c r="S80" s="1" t="e">
        <f>ROUND(VLOOKUP($P80,[1]age!$A$2:$M$457,3,FALSE),1)</f>
        <v>#N/A</v>
      </c>
      <c r="T80" s="1" t="e">
        <f>ROUND(VLOOKUP($P80,[1]age!$A$2:$M$457,4,FALSE),1)</f>
        <v>#N/A</v>
      </c>
      <c r="U80" s="1" t="e">
        <f>ROUND(VLOOKUP($P80,[1]age!$A$2:$M$457,5,FALSE),1)</f>
        <v>#N/A</v>
      </c>
      <c r="V80" s="1" t="e">
        <f>ROUND(VLOOKUP($P80,[1]age!$A$2:$M$457,6,FALSE),1)</f>
        <v>#N/A</v>
      </c>
      <c r="W80" s="1" t="e">
        <f>ROUND(VLOOKUP($P80,[1]age!$A$2:$M$457,7,FALSE),1)</f>
        <v>#N/A</v>
      </c>
      <c r="X80" s="1" t="e">
        <f>ROUND(VLOOKUP($P80,[1]age!$A$2:$M$457,8,FALSE),1)</f>
        <v>#N/A</v>
      </c>
      <c r="Y80" s="1" t="e">
        <f>ROUND(VLOOKUP($P80,[1]age!$A$2:$M$457,9,FALSE),1)</f>
        <v>#N/A</v>
      </c>
      <c r="Z80" s="1" t="e">
        <f>ROUND(VLOOKUP($P80,[1]age!$A$2:$M$457,10,FALSE),1)</f>
        <v>#N/A</v>
      </c>
      <c r="AA80" s="1" t="e">
        <f>ROUND(VLOOKUP($P80,[1]age!$A$2:$M$457,11,FALSE),1)</f>
        <v>#N/A</v>
      </c>
      <c r="AB80" s="1" t="e">
        <f>ROUND(VLOOKUP($P80,[1]age!$A$2:$M$457,12,FALSE),1)</f>
        <v>#N/A</v>
      </c>
      <c r="AC80" s="1" t="e">
        <f>ROUND(VLOOKUP($P80,[1]age!$A$2:$M$457,13,FALSE),1)</f>
        <v>#N/A</v>
      </c>
      <c r="AD80" s="1" t="e">
        <f>ROUND(VLOOKUP($Q80,[1]ht!$A$2:$H$253,2,FALSE),1)</f>
        <v>#N/A</v>
      </c>
      <c r="AE80" s="1" t="e">
        <f>ROUND(VLOOKUP($Q80,[1]ht!$A$2:$H$253,3,FALSE),1)</f>
        <v>#N/A</v>
      </c>
      <c r="AF80" s="1" t="e">
        <f>ROUND(VLOOKUP($Q80,[1]ht!$A$2:$H$253,4,FALSE),1)</f>
        <v>#N/A</v>
      </c>
      <c r="AG80" s="1" t="e">
        <f>ROUND(VLOOKUP($Q80,[1]ht!$A$2:$H$253,5,FALSE),1)</f>
        <v>#N/A</v>
      </c>
      <c r="AH80" s="1" t="e">
        <f>ROUND(VLOOKUP($Q80,[1]ht!$A$2:$H$253,6,FALSE),1)</f>
        <v>#N/A</v>
      </c>
      <c r="AI80" s="1" t="e">
        <f>ROUND(VLOOKUP($Q80,[1]ht!$A$2:$H$253,7,FALSE),1)</f>
        <v>#N/A</v>
      </c>
      <c r="AJ80" s="1" t="e">
        <f>ROUND(VLOOKUP($Q80,[1]ht!$A$2:$H$253,8,FALSE),1)</f>
        <v>#N/A</v>
      </c>
    </row>
    <row r="81" spans="1:36">
      <c r="A81" s="5">
        <v>76</v>
      </c>
      <c r="B81" s="6"/>
      <c r="C81" s="6"/>
      <c r="D81" s="32"/>
      <c r="E81" s="21"/>
      <c r="F81" s="9"/>
      <c r="G81" s="31"/>
      <c r="H81" s="31"/>
      <c r="I81" s="9"/>
      <c r="J81" s="9"/>
      <c r="K81" s="24" t="str">
        <f t="shared" si="7"/>
        <v/>
      </c>
      <c r="L81" s="24" t="str">
        <f t="shared" si="8"/>
        <v/>
      </c>
      <c r="M81" s="24" t="str">
        <f t="shared" si="9"/>
        <v/>
      </c>
      <c r="N81" s="10" t="str">
        <f>[1]Profile!$B$2</f>
        <v>700101-1</v>
      </c>
      <c r="O81" s="11" t="e">
        <f>#REF!</f>
        <v>#REF!</v>
      </c>
      <c r="P81" s="1" t="str">
        <f t="shared" si="10"/>
        <v>0</v>
      </c>
      <c r="Q81" s="1" t="str">
        <f t="shared" si="11"/>
        <v>0</v>
      </c>
      <c r="R81" s="1" t="e">
        <f>ROUND(VLOOKUP($P81,[1]age!$A$2:$M$457,2,FALSE),1)</f>
        <v>#N/A</v>
      </c>
      <c r="S81" s="1" t="e">
        <f>ROUND(VLOOKUP($P81,[1]age!$A$2:$M$457,3,FALSE),1)</f>
        <v>#N/A</v>
      </c>
      <c r="T81" s="1" t="e">
        <f>ROUND(VLOOKUP($P81,[1]age!$A$2:$M$457,4,FALSE),1)</f>
        <v>#N/A</v>
      </c>
      <c r="U81" s="1" t="e">
        <f>ROUND(VLOOKUP($P81,[1]age!$A$2:$M$457,5,FALSE),1)</f>
        <v>#N/A</v>
      </c>
      <c r="V81" s="1" t="e">
        <f>ROUND(VLOOKUP($P81,[1]age!$A$2:$M$457,6,FALSE),1)</f>
        <v>#N/A</v>
      </c>
      <c r="W81" s="1" t="e">
        <f>ROUND(VLOOKUP($P81,[1]age!$A$2:$M$457,7,FALSE),1)</f>
        <v>#N/A</v>
      </c>
      <c r="X81" s="1" t="e">
        <f>ROUND(VLOOKUP($P81,[1]age!$A$2:$M$457,8,FALSE),1)</f>
        <v>#N/A</v>
      </c>
      <c r="Y81" s="1" t="e">
        <f>ROUND(VLOOKUP($P81,[1]age!$A$2:$M$457,9,FALSE),1)</f>
        <v>#N/A</v>
      </c>
      <c r="Z81" s="1" t="e">
        <f>ROUND(VLOOKUP($P81,[1]age!$A$2:$M$457,10,FALSE),1)</f>
        <v>#N/A</v>
      </c>
      <c r="AA81" s="1" t="e">
        <f>ROUND(VLOOKUP($P81,[1]age!$A$2:$M$457,11,FALSE),1)</f>
        <v>#N/A</v>
      </c>
      <c r="AB81" s="1" t="e">
        <f>ROUND(VLOOKUP($P81,[1]age!$A$2:$M$457,12,FALSE),1)</f>
        <v>#N/A</v>
      </c>
      <c r="AC81" s="1" t="e">
        <f>ROUND(VLOOKUP($P81,[1]age!$A$2:$M$457,13,FALSE),1)</f>
        <v>#N/A</v>
      </c>
      <c r="AD81" s="1" t="e">
        <f>ROUND(VLOOKUP($Q81,[1]ht!$A$2:$H$253,2,FALSE),1)</f>
        <v>#N/A</v>
      </c>
      <c r="AE81" s="1" t="e">
        <f>ROUND(VLOOKUP($Q81,[1]ht!$A$2:$H$253,3,FALSE),1)</f>
        <v>#N/A</v>
      </c>
      <c r="AF81" s="1" t="e">
        <f>ROUND(VLOOKUP($Q81,[1]ht!$A$2:$H$253,4,FALSE),1)</f>
        <v>#N/A</v>
      </c>
      <c r="AG81" s="1" t="e">
        <f>ROUND(VLOOKUP($Q81,[1]ht!$A$2:$H$253,5,FALSE),1)</f>
        <v>#N/A</v>
      </c>
      <c r="AH81" s="1" t="e">
        <f>ROUND(VLOOKUP($Q81,[1]ht!$A$2:$H$253,6,FALSE),1)</f>
        <v>#N/A</v>
      </c>
      <c r="AI81" s="1" t="e">
        <f>ROUND(VLOOKUP($Q81,[1]ht!$A$2:$H$253,7,FALSE),1)</f>
        <v>#N/A</v>
      </c>
      <c r="AJ81" s="1" t="e">
        <f>ROUND(VLOOKUP($Q81,[1]ht!$A$2:$H$253,8,FALSE),1)</f>
        <v>#N/A</v>
      </c>
    </row>
    <row r="82" spans="1:36">
      <c r="A82" s="5">
        <v>77</v>
      </c>
      <c r="B82" s="6"/>
      <c r="C82" s="6"/>
      <c r="D82" s="32"/>
      <c r="E82" s="21"/>
      <c r="F82" s="9"/>
      <c r="G82" s="31"/>
      <c r="H82" s="31"/>
      <c r="I82" s="9"/>
      <c r="J82" s="9"/>
      <c r="K82" s="24" t="str">
        <f t="shared" si="7"/>
        <v/>
      </c>
      <c r="L82" s="24" t="str">
        <f t="shared" si="8"/>
        <v/>
      </c>
      <c r="M82" s="24" t="str">
        <f t="shared" si="9"/>
        <v/>
      </c>
      <c r="N82" s="10" t="str">
        <f>[1]Profile!$B$2</f>
        <v>700101-1</v>
      </c>
      <c r="O82" s="11" t="e">
        <f>#REF!</f>
        <v>#REF!</v>
      </c>
      <c r="P82" s="1" t="str">
        <f t="shared" si="10"/>
        <v>0</v>
      </c>
      <c r="Q82" s="1" t="str">
        <f t="shared" si="11"/>
        <v>0</v>
      </c>
      <c r="R82" s="1" t="e">
        <f>ROUND(VLOOKUP($P82,[1]age!$A$2:$M$457,2,FALSE),1)</f>
        <v>#N/A</v>
      </c>
      <c r="S82" s="1" t="e">
        <f>ROUND(VLOOKUP($P82,[1]age!$A$2:$M$457,3,FALSE),1)</f>
        <v>#N/A</v>
      </c>
      <c r="T82" s="1" t="e">
        <f>ROUND(VLOOKUP($P82,[1]age!$A$2:$M$457,4,FALSE),1)</f>
        <v>#N/A</v>
      </c>
      <c r="U82" s="1" t="e">
        <f>ROUND(VLOOKUP($P82,[1]age!$A$2:$M$457,5,FALSE),1)</f>
        <v>#N/A</v>
      </c>
      <c r="V82" s="1" t="e">
        <f>ROUND(VLOOKUP($P82,[1]age!$A$2:$M$457,6,FALSE),1)</f>
        <v>#N/A</v>
      </c>
      <c r="W82" s="1" t="e">
        <f>ROUND(VLOOKUP($P82,[1]age!$A$2:$M$457,7,FALSE),1)</f>
        <v>#N/A</v>
      </c>
      <c r="X82" s="1" t="e">
        <f>ROUND(VLOOKUP($P82,[1]age!$A$2:$M$457,8,FALSE),1)</f>
        <v>#N/A</v>
      </c>
      <c r="Y82" s="1" t="e">
        <f>ROUND(VLOOKUP($P82,[1]age!$A$2:$M$457,9,FALSE),1)</f>
        <v>#N/A</v>
      </c>
      <c r="Z82" s="1" t="e">
        <f>ROUND(VLOOKUP($P82,[1]age!$A$2:$M$457,10,FALSE),1)</f>
        <v>#N/A</v>
      </c>
      <c r="AA82" s="1" t="e">
        <f>ROUND(VLOOKUP($P82,[1]age!$A$2:$M$457,11,FALSE),1)</f>
        <v>#N/A</v>
      </c>
      <c r="AB82" s="1" t="e">
        <f>ROUND(VLOOKUP($P82,[1]age!$A$2:$M$457,12,FALSE),1)</f>
        <v>#N/A</v>
      </c>
      <c r="AC82" s="1" t="e">
        <f>ROUND(VLOOKUP($P82,[1]age!$A$2:$M$457,13,FALSE),1)</f>
        <v>#N/A</v>
      </c>
      <c r="AD82" s="1" t="e">
        <f>ROUND(VLOOKUP($Q82,[1]ht!$A$2:$H$253,2,FALSE),1)</f>
        <v>#N/A</v>
      </c>
      <c r="AE82" s="1" t="e">
        <f>ROUND(VLOOKUP($Q82,[1]ht!$A$2:$H$253,3,FALSE),1)</f>
        <v>#N/A</v>
      </c>
      <c r="AF82" s="1" t="e">
        <f>ROUND(VLOOKUP($Q82,[1]ht!$A$2:$H$253,4,FALSE),1)</f>
        <v>#N/A</v>
      </c>
      <c r="AG82" s="1" t="e">
        <f>ROUND(VLOOKUP($Q82,[1]ht!$A$2:$H$253,5,FALSE),1)</f>
        <v>#N/A</v>
      </c>
      <c r="AH82" s="1" t="e">
        <f>ROUND(VLOOKUP($Q82,[1]ht!$A$2:$H$253,6,FALSE),1)</f>
        <v>#N/A</v>
      </c>
      <c r="AI82" s="1" t="e">
        <f>ROUND(VLOOKUP($Q82,[1]ht!$A$2:$H$253,7,FALSE),1)</f>
        <v>#N/A</v>
      </c>
      <c r="AJ82" s="1" t="e">
        <f>ROUND(VLOOKUP($Q82,[1]ht!$A$2:$H$253,8,FALSE),1)</f>
        <v>#N/A</v>
      </c>
    </row>
    <row r="83" spans="1:36">
      <c r="A83" s="5">
        <v>78</v>
      </c>
      <c r="B83" s="6"/>
      <c r="C83" s="6"/>
      <c r="D83" s="32"/>
      <c r="E83" s="21"/>
      <c r="F83" s="9"/>
      <c r="G83" s="31"/>
      <c r="H83" s="31"/>
      <c r="I83" s="9"/>
      <c r="J83" s="9"/>
      <c r="K83" s="24" t="str">
        <f t="shared" si="7"/>
        <v/>
      </c>
      <c r="L83" s="24" t="str">
        <f t="shared" si="8"/>
        <v/>
      </c>
      <c r="M83" s="24" t="str">
        <f t="shared" si="9"/>
        <v/>
      </c>
      <c r="N83" s="10" t="str">
        <f>[1]Profile!$B$2</f>
        <v>700101-1</v>
      </c>
      <c r="O83" s="11" t="e">
        <f>#REF!</f>
        <v>#REF!</v>
      </c>
      <c r="P83" s="1" t="str">
        <f t="shared" si="10"/>
        <v>0</v>
      </c>
      <c r="Q83" s="1" t="str">
        <f t="shared" si="11"/>
        <v>0</v>
      </c>
      <c r="R83" s="1" t="e">
        <f>ROUND(VLOOKUP($P83,[1]age!$A$2:$M$457,2,FALSE),1)</f>
        <v>#N/A</v>
      </c>
      <c r="S83" s="1" t="e">
        <f>ROUND(VLOOKUP($P83,[1]age!$A$2:$M$457,3,FALSE),1)</f>
        <v>#N/A</v>
      </c>
      <c r="T83" s="1" t="e">
        <f>ROUND(VLOOKUP($P83,[1]age!$A$2:$M$457,4,FALSE),1)</f>
        <v>#N/A</v>
      </c>
      <c r="U83" s="1" t="e">
        <f>ROUND(VLOOKUP($P83,[1]age!$A$2:$M$457,5,FALSE),1)</f>
        <v>#N/A</v>
      </c>
      <c r="V83" s="1" t="e">
        <f>ROUND(VLOOKUP($P83,[1]age!$A$2:$M$457,6,FALSE),1)</f>
        <v>#N/A</v>
      </c>
      <c r="W83" s="1" t="e">
        <f>ROUND(VLOOKUP($P83,[1]age!$A$2:$M$457,7,FALSE),1)</f>
        <v>#N/A</v>
      </c>
      <c r="X83" s="1" t="e">
        <f>ROUND(VLOOKUP($P83,[1]age!$A$2:$M$457,8,FALSE),1)</f>
        <v>#N/A</v>
      </c>
      <c r="Y83" s="1" t="e">
        <f>ROUND(VLOOKUP($P83,[1]age!$A$2:$M$457,9,FALSE),1)</f>
        <v>#N/A</v>
      </c>
      <c r="Z83" s="1" t="e">
        <f>ROUND(VLOOKUP($P83,[1]age!$A$2:$M$457,10,FALSE),1)</f>
        <v>#N/A</v>
      </c>
      <c r="AA83" s="1" t="e">
        <f>ROUND(VLOOKUP($P83,[1]age!$A$2:$M$457,11,FALSE),1)</f>
        <v>#N/A</v>
      </c>
      <c r="AB83" s="1" t="e">
        <f>ROUND(VLOOKUP($P83,[1]age!$A$2:$M$457,12,FALSE),1)</f>
        <v>#N/A</v>
      </c>
      <c r="AC83" s="1" t="e">
        <f>ROUND(VLOOKUP($P83,[1]age!$A$2:$M$457,13,FALSE),1)</f>
        <v>#N/A</v>
      </c>
      <c r="AD83" s="1" t="e">
        <f>ROUND(VLOOKUP($Q83,[1]ht!$A$2:$H$253,2,FALSE),1)</f>
        <v>#N/A</v>
      </c>
      <c r="AE83" s="1" t="e">
        <f>ROUND(VLOOKUP($Q83,[1]ht!$A$2:$H$253,3,FALSE),1)</f>
        <v>#N/A</v>
      </c>
      <c r="AF83" s="1" t="e">
        <f>ROUND(VLOOKUP($Q83,[1]ht!$A$2:$H$253,4,FALSE),1)</f>
        <v>#N/A</v>
      </c>
      <c r="AG83" s="1" t="e">
        <f>ROUND(VLOOKUP($Q83,[1]ht!$A$2:$H$253,5,FALSE),1)</f>
        <v>#N/A</v>
      </c>
      <c r="AH83" s="1" t="e">
        <f>ROUND(VLOOKUP($Q83,[1]ht!$A$2:$H$253,6,FALSE),1)</f>
        <v>#N/A</v>
      </c>
      <c r="AI83" s="1" t="e">
        <f>ROUND(VLOOKUP($Q83,[1]ht!$A$2:$H$253,7,FALSE),1)</f>
        <v>#N/A</v>
      </c>
      <c r="AJ83" s="1" t="e">
        <f>ROUND(VLOOKUP($Q83,[1]ht!$A$2:$H$253,8,FALSE),1)</f>
        <v>#N/A</v>
      </c>
    </row>
    <row r="84" spans="1:36">
      <c r="A84" s="5">
        <v>79</v>
      </c>
      <c r="B84" s="6"/>
      <c r="C84" s="6"/>
      <c r="D84" s="32"/>
      <c r="E84" s="21"/>
      <c r="F84" s="9"/>
      <c r="G84" s="31"/>
      <c r="H84" s="31"/>
      <c r="I84" s="9"/>
      <c r="J84" s="9"/>
      <c r="K84" s="24" t="str">
        <f t="shared" si="7"/>
        <v/>
      </c>
      <c r="L84" s="24" t="str">
        <f t="shared" si="8"/>
        <v/>
      </c>
      <c r="M84" s="24" t="str">
        <f t="shared" si="9"/>
        <v/>
      </c>
      <c r="N84" s="10" t="str">
        <f>[1]Profile!$B$2</f>
        <v>700101-1</v>
      </c>
      <c r="O84" s="11" t="e">
        <f>#REF!</f>
        <v>#REF!</v>
      </c>
      <c r="P84" s="1" t="str">
        <f t="shared" si="10"/>
        <v>0</v>
      </c>
      <c r="Q84" s="1" t="str">
        <f t="shared" si="11"/>
        <v>0</v>
      </c>
      <c r="R84" s="1" t="e">
        <f>ROUND(VLOOKUP($P84,[1]age!$A$2:$M$457,2,FALSE),1)</f>
        <v>#N/A</v>
      </c>
      <c r="S84" s="1" t="e">
        <f>ROUND(VLOOKUP($P84,[1]age!$A$2:$M$457,3,FALSE),1)</f>
        <v>#N/A</v>
      </c>
      <c r="T84" s="1" t="e">
        <f>ROUND(VLOOKUP($P84,[1]age!$A$2:$M$457,4,FALSE),1)</f>
        <v>#N/A</v>
      </c>
      <c r="U84" s="1" t="e">
        <f>ROUND(VLOOKUP($P84,[1]age!$A$2:$M$457,5,FALSE),1)</f>
        <v>#N/A</v>
      </c>
      <c r="V84" s="1" t="e">
        <f>ROUND(VLOOKUP($P84,[1]age!$A$2:$M$457,6,FALSE),1)</f>
        <v>#N/A</v>
      </c>
      <c r="W84" s="1" t="e">
        <f>ROUND(VLOOKUP($P84,[1]age!$A$2:$M$457,7,FALSE),1)</f>
        <v>#N/A</v>
      </c>
      <c r="X84" s="1" t="e">
        <f>ROUND(VLOOKUP($P84,[1]age!$A$2:$M$457,8,FALSE),1)</f>
        <v>#N/A</v>
      </c>
      <c r="Y84" s="1" t="e">
        <f>ROUND(VLOOKUP($P84,[1]age!$A$2:$M$457,9,FALSE),1)</f>
        <v>#N/A</v>
      </c>
      <c r="Z84" s="1" t="e">
        <f>ROUND(VLOOKUP($P84,[1]age!$A$2:$M$457,10,FALSE),1)</f>
        <v>#N/A</v>
      </c>
      <c r="AA84" s="1" t="e">
        <f>ROUND(VLOOKUP($P84,[1]age!$A$2:$M$457,11,FALSE),1)</f>
        <v>#N/A</v>
      </c>
      <c r="AB84" s="1" t="e">
        <f>ROUND(VLOOKUP($P84,[1]age!$A$2:$M$457,12,FALSE),1)</f>
        <v>#N/A</v>
      </c>
      <c r="AC84" s="1" t="e">
        <f>ROUND(VLOOKUP($P84,[1]age!$A$2:$M$457,13,FALSE),1)</f>
        <v>#N/A</v>
      </c>
      <c r="AD84" s="1" t="e">
        <f>ROUND(VLOOKUP($Q84,[1]ht!$A$2:$H$253,2,FALSE),1)</f>
        <v>#N/A</v>
      </c>
      <c r="AE84" s="1" t="e">
        <f>ROUND(VLOOKUP($Q84,[1]ht!$A$2:$H$253,3,FALSE),1)</f>
        <v>#N/A</v>
      </c>
      <c r="AF84" s="1" t="e">
        <f>ROUND(VLOOKUP($Q84,[1]ht!$A$2:$H$253,4,FALSE),1)</f>
        <v>#N/A</v>
      </c>
      <c r="AG84" s="1" t="e">
        <f>ROUND(VLOOKUP($Q84,[1]ht!$A$2:$H$253,5,FALSE),1)</f>
        <v>#N/A</v>
      </c>
      <c r="AH84" s="1" t="e">
        <f>ROUND(VLOOKUP($Q84,[1]ht!$A$2:$H$253,6,FALSE),1)</f>
        <v>#N/A</v>
      </c>
      <c r="AI84" s="1" t="e">
        <f>ROUND(VLOOKUP($Q84,[1]ht!$A$2:$H$253,7,FALSE),1)</f>
        <v>#N/A</v>
      </c>
      <c r="AJ84" s="1" t="e">
        <f>ROUND(VLOOKUP($Q84,[1]ht!$A$2:$H$253,8,FALSE),1)</f>
        <v>#N/A</v>
      </c>
    </row>
    <row r="85" spans="1:36">
      <c r="A85" s="5">
        <v>80</v>
      </c>
      <c r="B85" s="6"/>
      <c r="C85" s="6"/>
      <c r="D85" s="32"/>
      <c r="E85" s="21"/>
      <c r="F85" s="9"/>
      <c r="G85" s="31"/>
      <c r="H85" s="31"/>
      <c r="I85" s="9"/>
      <c r="J85" s="9"/>
      <c r="K85" s="24" t="str">
        <f t="shared" si="7"/>
        <v/>
      </c>
      <c r="L85" s="24" t="str">
        <f t="shared" si="8"/>
        <v/>
      </c>
      <c r="M85" s="24" t="str">
        <f t="shared" si="9"/>
        <v/>
      </c>
      <c r="N85" s="10" t="str">
        <f>[1]Profile!$B$2</f>
        <v>700101-1</v>
      </c>
      <c r="O85" s="11" t="e">
        <f>#REF!</f>
        <v>#REF!</v>
      </c>
      <c r="P85" s="1" t="str">
        <f t="shared" si="10"/>
        <v>0</v>
      </c>
      <c r="Q85" s="1" t="str">
        <f t="shared" si="11"/>
        <v>0</v>
      </c>
      <c r="R85" s="1" t="e">
        <f>ROUND(VLOOKUP($P85,[1]age!$A$2:$M$457,2,FALSE),1)</f>
        <v>#N/A</v>
      </c>
      <c r="S85" s="1" t="e">
        <f>ROUND(VLOOKUP($P85,[1]age!$A$2:$M$457,3,FALSE),1)</f>
        <v>#N/A</v>
      </c>
      <c r="T85" s="1" t="e">
        <f>ROUND(VLOOKUP($P85,[1]age!$A$2:$M$457,4,FALSE),1)</f>
        <v>#N/A</v>
      </c>
      <c r="U85" s="1" t="e">
        <f>ROUND(VLOOKUP($P85,[1]age!$A$2:$M$457,5,FALSE),1)</f>
        <v>#N/A</v>
      </c>
      <c r="V85" s="1" t="e">
        <f>ROUND(VLOOKUP($P85,[1]age!$A$2:$M$457,6,FALSE),1)</f>
        <v>#N/A</v>
      </c>
      <c r="W85" s="1" t="e">
        <f>ROUND(VLOOKUP($P85,[1]age!$A$2:$M$457,7,FALSE),1)</f>
        <v>#N/A</v>
      </c>
      <c r="X85" s="1" t="e">
        <f>ROUND(VLOOKUP($P85,[1]age!$A$2:$M$457,8,FALSE),1)</f>
        <v>#N/A</v>
      </c>
      <c r="Y85" s="1" t="e">
        <f>ROUND(VLOOKUP($P85,[1]age!$A$2:$M$457,9,FALSE),1)</f>
        <v>#N/A</v>
      </c>
      <c r="Z85" s="1" t="e">
        <f>ROUND(VLOOKUP($P85,[1]age!$A$2:$M$457,10,FALSE),1)</f>
        <v>#N/A</v>
      </c>
      <c r="AA85" s="1" t="e">
        <f>ROUND(VLOOKUP($P85,[1]age!$A$2:$M$457,11,FALSE),1)</f>
        <v>#N/A</v>
      </c>
      <c r="AB85" s="1" t="e">
        <f>ROUND(VLOOKUP($P85,[1]age!$A$2:$M$457,12,FALSE),1)</f>
        <v>#N/A</v>
      </c>
      <c r="AC85" s="1" t="e">
        <f>ROUND(VLOOKUP($P85,[1]age!$A$2:$M$457,13,FALSE),1)</f>
        <v>#N/A</v>
      </c>
      <c r="AD85" s="1" t="e">
        <f>ROUND(VLOOKUP($Q85,[1]ht!$A$2:$H$253,2,FALSE),1)</f>
        <v>#N/A</v>
      </c>
      <c r="AE85" s="1" t="e">
        <f>ROUND(VLOOKUP($Q85,[1]ht!$A$2:$H$253,3,FALSE),1)</f>
        <v>#N/A</v>
      </c>
      <c r="AF85" s="1" t="e">
        <f>ROUND(VLOOKUP($Q85,[1]ht!$A$2:$H$253,4,FALSE),1)</f>
        <v>#N/A</v>
      </c>
      <c r="AG85" s="1" t="e">
        <f>ROUND(VLOOKUP($Q85,[1]ht!$A$2:$H$253,5,FALSE),1)</f>
        <v>#N/A</v>
      </c>
      <c r="AH85" s="1" t="e">
        <f>ROUND(VLOOKUP($Q85,[1]ht!$A$2:$H$253,6,FALSE),1)</f>
        <v>#N/A</v>
      </c>
      <c r="AI85" s="1" t="e">
        <f>ROUND(VLOOKUP($Q85,[1]ht!$A$2:$H$253,7,FALSE),1)</f>
        <v>#N/A</v>
      </c>
      <c r="AJ85" s="1" t="e">
        <f>ROUND(VLOOKUP($Q85,[1]ht!$A$2:$H$253,8,FALSE),1)</f>
        <v>#N/A</v>
      </c>
    </row>
    <row r="86" spans="1:36">
      <c r="A86" s="5">
        <v>81</v>
      </c>
      <c r="B86" s="6"/>
      <c r="C86" s="6"/>
      <c r="D86" s="32"/>
      <c r="E86" s="21"/>
      <c r="F86" s="9"/>
      <c r="G86" s="31"/>
      <c r="H86" s="31"/>
      <c r="I86" s="9"/>
      <c r="J86" s="9"/>
      <c r="K86" s="24" t="str">
        <f t="shared" si="7"/>
        <v/>
      </c>
      <c r="L86" s="24" t="str">
        <f t="shared" si="8"/>
        <v/>
      </c>
      <c r="M86" s="24" t="str">
        <f t="shared" si="9"/>
        <v/>
      </c>
      <c r="N86" s="10" t="str">
        <f>[1]Profile!$B$2</f>
        <v>700101-1</v>
      </c>
      <c r="O86" s="11" t="e">
        <f>#REF!</f>
        <v>#REF!</v>
      </c>
      <c r="P86" s="1" t="str">
        <f t="shared" si="10"/>
        <v>0</v>
      </c>
      <c r="Q86" s="1" t="str">
        <f t="shared" si="11"/>
        <v>0</v>
      </c>
      <c r="R86" s="1" t="e">
        <f>ROUND(VLOOKUP($P86,[1]age!$A$2:$M$457,2,FALSE),1)</f>
        <v>#N/A</v>
      </c>
      <c r="S86" s="1" t="e">
        <f>ROUND(VLOOKUP($P86,[1]age!$A$2:$M$457,3,FALSE),1)</f>
        <v>#N/A</v>
      </c>
      <c r="T86" s="1" t="e">
        <f>ROUND(VLOOKUP($P86,[1]age!$A$2:$M$457,4,FALSE),1)</f>
        <v>#N/A</v>
      </c>
      <c r="U86" s="1" t="e">
        <f>ROUND(VLOOKUP($P86,[1]age!$A$2:$M$457,5,FALSE),1)</f>
        <v>#N/A</v>
      </c>
      <c r="V86" s="1" t="e">
        <f>ROUND(VLOOKUP($P86,[1]age!$A$2:$M$457,6,FALSE),1)</f>
        <v>#N/A</v>
      </c>
      <c r="W86" s="1" t="e">
        <f>ROUND(VLOOKUP($P86,[1]age!$A$2:$M$457,7,FALSE),1)</f>
        <v>#N/A</v>
      </c>
      <c r="X86" s="1" t="e">
        <f>ROUND(VLOOKUP($P86,[1]age!$A$2:$M$457,8,FALSE),1)</f>
        <v>#N/A</v>
      </c>
      <c r="Y86" s="1" t="e">
        <f>ROUND(VLOOKUP($P86,[1]age!$A$2:$M$457,9,FALSE),1)</f>
        <v>#N/A</v>
      </c>
      <c r="Z86" s="1" t="e">
        <f>ROUND(VLOOKUP($P86,[1]age!$A$2:$M$457,10,FALSE),1)</f>
        <v>#N/A</v>
      </c>
      <c r="AA86" s="1" t="e">
        <f>ROUND(VLOOKUP($P86,[1]age!$A$2:$M$457,11,FALSE),1)</f>
        <v>#N/A</v>
      </c>
      <c r="AB86" s="1" t="e">
        <f>ROUND(VLOOKUP($P86,[1]age!$A$2:$M$457,12,FALSE),1)</f>
        <v>#N/A</v>
      </c>
      <c r="AC86" s="1" t="e">
        <f>ROUND(VLOOKUP($P86,[1]age!$A$2:$M$457,13,FALSE),1)</f>
        <v>#N/A</v>
      </c>
      <c r="AD86" s="1" t="e">
        <f>ROUND(VLOOKUP($Q86,[1]ht!$A$2:$H$253,2,FALSE),1)</f>
        <v>#N/A</v>
      </c>
      <c r="AE86" s="1" t="e">
        <f>ROUND(VLOOKUP($Q86,[1]ht!$A$2:$H$253,3,FALSE),1)</f>
        <v>#N/A</v>
      </c>
      <c r="AF86" s="1" t="e">
        <f>ROUND(VLOOKUP($Q86,[1]ht!$A$2:$H$253,4,FALSE),1)</f>
        <v>#N/A</v>
      </c>
      <c r="AG86" s="1" t="e">
        <f>ROUND(VLOOKUP($Q86,[1]ht!$A$2:$H$253,5,FALSE),1)</f>
        <v>#N/A</v>
      </c>
      <c r="AH86" s="1" t="e">
        <f>ROUND(VLOOKUP($Q86,[1]ht!$A$2:$H$253,6,FALSE),1)</f>
        <v>#N/A</v>
      </c>
      <c r="AI86" s="1" t="e">
        <f>ROUND(VLOOKUP($Q86,[1]ht!$A$2:$H$253,7,FALSE),1)</f>
        <v>#N/A</v>
      </c>
      <c r="AJ86" s="1" t="e">
        <f>ROUND(VLOOKUP($Q86,[1]ht!$A$2:$H$253,8,FALSE),1)</f>
        <v>#N/A</v>
      </c>
    </row>
    <row r="87" spans="1:36">
      <c r="A87" s="5">
        <v>82</v>
      </c>
      <c r="B87" s="6"/>
      <c r="C87" s="6"/>
      <c r="D87" s="32"/>
      <c r="E87" s="21"/>
      <c r="F87" s="9"/>
      <c r="G87" s="31"/>
      <c r="H87" s="31"/>
      <c r="I87" s="9"/>
      <c r="J87" s="9"/>
      <c r="K87" s="24" t="str">
        <f t="shared" si="7"/>
        <v/>
      </c>
      <c r="L87" s="24" t="str">
        <f t="shared" si="8"/>
        <v/>
      </c>
      <c r="M87" s="24" t="str">
        <f t="shared" si="9"/>
        <v/>
      </c>
      <c r="N87" s="10" t="str">
        <f>[1]Profile!$B$2</f>
        <v>700101-1</v>
      </c>
      <c r="O87" s="11" t="e">
        <f>#REF!</f>
        <v>#REF!</v>
      </c>
      <c r="P87" s="1" t="str">
        <f t="shared" si="10"/>
        <v>0</v>
      </c>
      <c r="Q87" s="1" t="str">
        <f t="shared" si="11"/>
        <v>0</v>
      </c>
      <c r="R87" s="1" t="e">
        <f>ROUND(VLOOKUP($P87,[1]age!$A$2:$M$457,2,FALSE),1)</f>
        <v>#N/A</v>
      </c>
      <c r="S87" s="1" t="e">
        <f>ROUND(VLOOKUP($P87,[1]age!$A$2:$M$457,3,FALSE),1)</f>
        <v>#N/A</v>
      </c>
      <c r="T87" s="1" t="e">
        <f>ROUND(VLOOKUP($P87,[1]age!$A$2:$M$457,4,FALSE),1)</f>
        <v>#N/A</v>
      </c>
      <c r="U87" s="1" t="e">
        <f>ROUND(VLOOKUP($P87,[1]age!$A$2:$M$457,5,FALSE),1)</f>
        <v>#N/A</v>
      </c>
      <c r="V87" s="1" t="e">
        <f>ROUND(VLOOKUP($P87,[1]age!$A$2:$M$457,6,FALSE),1)</f>
        <v>#N/A</v>
      </c>
      <c r="W87" s="1" t="e">
        <f>ROUND(VLOOKUP($P87,[1]age!$A$2:$M$457,7,FALSE),1)</f>
        <v>#N/A</v>
      </c>
      <c r="X87" s="1" t="e">
        <f>ROUND(VLOOKUP($P87,[1]age!$A$2:$M$457,8,FALSE),1)</f>
        <v>#N/A</v>
      </c>
      <c r="Y87" s="1" t="e">
        <f>ROUND(VLOOKUP($P87,[1]age!$A$2:$M$457,9,FALSE),1)</f>
        <v>#N/A</v>
      </c>
      <c r="Z87" s="1" t="e">
        <f>ROUND(VLOOKUP($P87,[1]age!$A$2:$M$457,10,FALSE),1)</f>
        <v>#N/A</v>
      </c>
      <c r="AA87" s="1" t="e">
        <f>ROUND(VLOOKUP($P87,[1]age!$A$2:$M$457,11,FALSE),1)</f>
        <v>#N/A</v>
      </c>
      <c r="AB87" s="1" t="e">
        <f>ROUND(VLOOKUP($P87,[1]age!$A$2:$M$457,12,FALSE),1)</f>
        <v>#N/A</v>
      </c>
      <c r="AC87" s="1" t="e">
        <f>ROUND(VLOOKUP($P87,[1]age!$A$2:$M$457,13,FALSE),1)</f>
        <v>#N/A</v>
      </c>
      <c r="AD87" s="1" t="e">
        <f>ROUND(VLOOKUP($Q87,[1]ht!$A$2:$H$253,2,FALSE),1)</f>
        <v>#N/A</v>
      </c>
      <c r="AE87" s="1" t="e">
        <f>ROUND(VLOOKUP($Q87,[1]ht!$A$2:$H$253,3,FALSE),1)</f>
        <v>#N/A</v>
      </c>
      <c r="AF87" s="1" t="e">
        <f>ROUND(VLOOKUP($Q87,[1]ht!$A$2:$H$253,4,FALSE),1)</f>
        <v>#N/A</v>
      </c>
      <c r="AG87" s="1" t="e">
        <f>ROUND(VLOOKUP($Q87,[1]ht!$A$2:$H$253,5,FALSE),1)</f>
        <v>#N/A</v>
      </c>
      <c r="AH87" s="1" t="e">
        <f>ROUND(VLOOKUP($Q87,[1]ht!$A$2:$H$253,6,FALSE),1)</f>
        <v>#N/A</v>
      </c>
      <c r="AI87" s="1" t="e">
        <f>ROUND(VLOOKUP($Q87,[1]ht!$A$2:$H$253,7,FALSE),1)</f>
        <v>#N/A</v>
      </c>
      <c r="AJ87" s="1" t="e">
        <f>ROUND(VLOOKUP($Q87,[1]ht!$A$2:$H$253,8,FALSE),1)</f>
        <v>#N/A</v>
      </c>
    </row>
    <row r="88" spans="1:36">
      <c r="A88" s="5">
        <v>83</v>
      </c>
      <c r="B88" s="6"/>
      <c r="C88" s="6"/>
      <c r="D88" s="32"/>
      <c r="E88" s="21"/>
      <c r="F88" s="9"/>
      <c r="G88" s="31"/>
      <c r="H88" s="31"/>
      <c r="I88" s="9"/>
      <c r="J88" s="9"/>
      <c r="K88" s="24" t="str">
        <f t="shared" si="7"/>
        <v/>
      </c>
      <c r="L88" s="24" t="str">
        <f t="shared" si="8"/>
        <v/>
      </c>
      <c r="M88" s="24" t="str">
        <f t="shared" si="9"/>
        <v/>
      </c>
      <c r="N88" s="10" t="str">
        <f>[1]Profile!$B$2</f>
        <v>700101-1</v>
      </c>
      <c r="O88" s="11" t="e">
        <f>#REF!</f>
        <v>#REF!</v>
      </c>
      <c r="P88" s="1" t="str">
        <f t="shared" si="10"/>
        <v>0</v>
      </c>
      <c r="Q88" s="1" t="str">
        <f t="shared" si="11"/>
        <v>0</v>
      </c>
      <c r="R88" s="1" t="e">
        <f>ROUND(VLOOKUP($P88,[1]age!$A$2:$M$457,2,FALSE),1)</f>
        <v>#N/A</v>
      </c>
      <c r="S88" s="1" t="e">
        <f>ROUND(VLOOKUP($P88,[1]age!$A$2:$M$457,3,FALSE),1)</f>
        <v>#N/A</v>
      </c>
      <c r="T88" s="1" t="e">
        <f>ROUND(VLOOKUP($P88,[1]age!$A$2:$M$457,4,FALSE),1)</f>
        <v>#N/A</v>
      </c>
      <c r="U88" s="1" t="e">
        <f>ROUND(VLOOKUP($P88,[1]age!$A$2:$M$457,5,FALSE),1)</f>
        <v>#N/A</v>
      </c>
      <c r="V88" s="1" t="e">
        <f>ROUND(VLOOKUP($P88,[1]age!$A$2:$M$457,6,FALSE),1)</f>
        <v>#N/A</v>
      </c>
      <c r="W88" s="1" t="e">
        <f>ROUND(VLOOKUP($P88,[1]age!$A$2:$M$457,7,FALSE),1)</f>
        <v>#N/A</v>
      </c>
      <c r="X88" s="1" t="e">
        <f>ROUND(VLOOKUP($P88,[1]age!$A$2:$M$457,8,FALSE),1)</f>
        <v>#N/A</v>
      </c>
      <c r="Y88" s="1" t="e">
        <f>ROUND(VLOOKUP($P88,[1]age!$A$2:$M$457,9,FALSE),1)</f>
        <v>#N/A</v>
      </c>
      <c r="Z88" s="1" t="e">
        <f>ROUND(VLOOKUP($P88,[1]age!$A$2:$M$457,10,FALSE),1)</f>
        <v>#N/A</v>
      </c>
      <c r="AA88" s="1" t="e">
        <f>ROUND(VLOOKUP($P88,[1]age!$A$2:$M$457,11,FALSE),1)</f>
        <v>#N/A</v>
      </c>
      <c r="AB88" s="1" t="e">
        <f>ROUND(VLOOKUP($P88,[1]age!$A$2:$M$457,12,FALSE),1)</f>
        <v>#N/A</v>
      </c>
      <c r="AC88" s="1" t="e">
        <f>ROUND(VLOOKUP($P88,[1]age!$A$2:$M$457,13,FALSE),1)</f>
        <v>#N/A</v>
      </c>
      <c r="AD88" s="1" t="e">
        <f>ROUND(VLOOKUP($Q88,[1]ht!$A$2:$H$253,2,FALSE),1)</f>
        <v>#N/A</v>
      </c>
      <c r="AE88" s="1" t="e">
        <f>ROUND(VLOOKUP($Q88,[1]ht!$A$2:$H$253,3,FALSE),1)</f>
        <v>#N/A</v>
      </c>
      <c r="AF88" s="1" t="e">
        <f>ROUND(VLOOKUP($Q88,[1]ht!$A$2:$H$253,4,FALSE),1)</f>
        <v>#N/A</v>
      </c>
      <c r="AG88" s="1" t="e">
        <f>ROUND(VLOOKUP($Q88,[1]ht!$A$2:$H$253,5,FALSE),1)</f>
        <v>#N/A</v>
      </c>
      <c r="AH88" s="1" t="e">
        <f>ROUND(VLOOKUP($Q88,[1]ht!$A$2:$H$253,6,FALSE),1)</f>
        <v>#N/A</v>
      </c>
      <c r="AI88" s="1" t="e">
        <f>ROUND(VLOOKUP($Q88,[1]ht!$A$2:$H$253,7,FALSE),1)</f>
        <v>#N/A</v>
      </c>
      <c r="AJ88" s="1" t="e">
        <f>ROUND(VLOOKUP($Q88,[1]ht!$A$2:$H$253,8,FALSE),1)</f>
        <v>#N/A</v>
      </c>
    </row>
    <row r="89" spans="1:36">
      <c r="A89" s="5">
        <v>84</v>
      </c>
      <c r="B89" s="6"/>
      <c r="C89" s="6"/>
      <c r="D89" s="32"/>
      <c r="E89" s="21"/>
      <c r="F89" s="9"/>
      <c r="G89" s="31"/>
      <c r="H89" s="31"/>
      <c r="I89" s="9"/>
      <c r="J89" s="9"/>
      <c r="K89" s="24" t="str">
        <f t="shared" si="7"/>
        <v/>
      </c>
      <c r="L89" s="24" t="str">
        <f t="shared" si="8"/>
        <v/>
      </c>
      <c r="M89" s="24" t="str">
        <f t="shared" si="9"/>
        <v/>
      </c>
      <c r="N89" s="10" t="str">
        <f>[1]Profile!$B$2</f>
        <v>700101-1</v>
      </c>
      <c r="O89" s="11" t="e">
        <f>#REF!</f>
        <v>#REF!</v>
      </c>
      <c r="P89" s="1" t="str">
        <f t="shared" si="10"/>
        <v>0</v>
      </c>
      <c r="Q89" s="1" t="str">
        <f t="shared" si="11"/>
        <v>0</v>
      </c>
      <c r="R89" s="1" t="e">
        <f>ROUND(VLOOKUP($P89,[1]age!$A$2:$M$457,2,FALSE),1)</f>
        <v>#N/A</v>
      </c>
      <c r="S89" s="1" t="e">
        <f>ROUND(VLOOKUP($P89,[1]age!$A$2:$M$457,3,FALSE),1)</f>
        <v>#N/A</v>
      </c>
      <c r="T89" s="1" t="e">
        <f>ROUND(VLOOKUP($P89,[1]age!$A$2:$M$457,4,FALSE),1)</f>
        <v>#N/A</v>
      </c>
      <c r="U89" s="1" t="e">
        <f>ROUND(VLOOKUP($P89,[1]age!$A$2:$M$457,5,FALSE),1)</f>
        <v>#N/A</v>
      </c>
      <c r="V89" s="1" t="e">
        <f>ROUND(VLOOKUP($P89,[1]age!$A$2:$M$457,6,FALSE),1)</f>
        <v>#N/A</v>
      </c>
      <c r="W89" s="1" t="e">
        <f>ROUND(VLOOKUP($P89,[1]age!$A$2:$M$457,7,FALSE),1)</f>
        <v>#N/A</v>
      </c>
      <c r="X89" s="1" t="e">
        <f>ROUND(VLOOKUP($P89,[1]age!$A$2:$M$457,8,FALSE),1)</f>
        <v>#N/A</v>
      </c>
      <c r="Y89" s="1" t="e">
        <f>ROUND(VLOOKUP($P89,[1]age!$A$2:$M$457,9,FALSE),1)</f>
        <v>#N/A</v>
      </c>
      <c r="Z89" s="1" t="e">
        <f>ROUND(VLOOKUP($P89,[1]age!$A$2:$M$457,10,FALSE),1)</f>
        <v>#N/A</v>
      </c>
      <c r="AA89" s="1" t="e">
        <f>ROUND(VLOOKUP($P89,[1]age!$A$2:$M$457,11,FALSE),1)</f>
        <v>#N/A</v>
      </c>
      <c r="AB89" s="1" t="e">
        <f>ROUND(VLOOKUP($P89,[1]age!$A$2:$M$457,12,FALSE),1)</f>
        <v>#N/A</v>
      </c>
      <c r="AC89" s="1" t="e">
        <f>ROUND(VLOOKUP($P89,[1]age!$A$2:$M$457,13,FALSE),1)</f>
        <v>#N/A</v>
      </c>
      <c r="AD89" s="1" t="e">
        <f>ROUND(VLOOKUP($Q89,[1]ht!$A$2:$H$253,2,FALSE),1)</f>
        <v>#N/A</v>
      </c>
      <c r="AE89" s="1" t="e">
        <f>ROUND(VLOOKUP($Q89,[1]ht!$A$2:$H$253,3,FALSE),1)</f>
        <v>#N/A</v>
      </c>
      <c r="AF89" s="1" t="e">
        <f>ROUND(VLOOKUP($Q89,[1]ht!$A$2:$H$253,4,FALSE),1)</f>
        <v>#N/A</v>
      </c>
      <c r="AG89" s="1" t="e">
        <f>ROUND(VLOOKUP($Q89,[1]ht!$A$2:$H$253,5,FALSE),1)</f>
        <v>#N/A</v>
      </c>
      <c r="AH89" s="1" t="e">
        <f>ROUND(VLOOKUP($Q89,[1]ht!$A$2:$H$253,6,FALSE),1)</f>
        <v>#N/A</v>
      </c>
      <c r="AI89" s="1" t="e">
        <f>ROUND(VLOOKUP($Q89,[1]ht!$A$2:$H$253,7,FALSE),1)</f>
        <v>#N/A</v>
      </c>
      <c r="AJ89" s="1" t="e">
        <f>ROUND(VLOOKUP($Q89,[1]ht!$A$2:$H$253,8,FALSE),1)</f>
        <v>#N/A</v>
      </c>
    </row>
    <row r="90" spans="1:36">
      <c r="A90" s="5">
        <v>85</v>
      </c>
      <c r="B90" s="6"/>
      <c r="C90" s="6"/>
      <c r="D90" s="32"/>
      <c r="E90" s="21"/>
      <c r="F90" s="9"/>
      <c r="G90" s="31"/>
      <c r="H90" s="31"/>
      <c r="I90" s="9"/>
      <c r="J90" s="9"/>
      <c r="K90" s="24" t="str">
        <f t="shared" si="7"/>
        <v/>
      </c>
      <c r="L90" s="24" t="str">
        <f t="shared" si="8"/>
        <v/>
      </c>
      <c r="M90" s="24" t="str">
        <f t="shared" si="9"/>
        <v/>
      </c>
      <c r="N90" s="10" t="str">
        <f>[1]Profile!$B$2</f>
        <v>700101-1</v>
      </c>
      <c r="O90" s="11" t="e">
        <f>#REF!</f>
        <v>#REF!</v>
      </c>
      <c r="P90" s="1" t="str">
        <f t="shared" si="10"/>
        <v>0</v>
      </c>
      <c r="Q90" s="1" t="str">
        <f t="shared" si="11"/>
        <v>0</v>
      </c>
      <c r="R90" s="1" t="e">
        <f>ROUND(VLOOKUP($P90,[1]age!$A$2:$M$457,2,FALSE),1)</f>
        <v>#N/A</v>
      </c>
      <c r="S90" s="1" t="e">
        <f>ROUND(VLOOKUP($P90,[1]age!$A$2:$M$457,3,FALSE),1)</f>
        <v>#N/A</v>
      </c>
      <c r="T90" s="1" t="e">
        <f>ROUND(VLOOKUP($P90,[1]age!$A$2:$M$457,4,FALSE),1)</f>
        <v>#N/A</v>
      </c>
      <c r="U90" s="1" t="e">
        <f>ROUND(VLOOKUP($P90,[1]age!$A$2:$M$457,5,FALSE),1)</f>
        <v>#N/A</v>
      </c>
      <c r="V90" s="1" t="e">
        <f>ROUND(VLOOKUP($P90,[1]age!$A$2:$M$457,6,FALSE),1)</f>
        <v>#N/A</v>
      </c>
      <c r="W90" s="1" t="e">
        <f>ROUND(VLOOKUP($P90,[1]age!$A$2:$M$457,7,FALSE),1)</f>
        <v>#N/A</v>
      </c>
      <c r="X90" s="1" t="e">
        <f>ROUND(VLOOKUP($P90,[1]age!$A$2:$M$457,8,FALSE),1)</f>
        <v>#N/A</v>
      </c>
      <c r="Y90" s="1" t="e">
        <f>ROUND(VLOOKUP($P90,[1]age!$A$2:$M$457,9,FALSE),1)</f>
        <v>#N/A</v>
      </c>
      <c r="Z90" s="1" t="e">
        <f>ROUND(VLOOKUP($P90,[1]age!$A$2:$M$457,10,FALSE),1)</f>
        <v>#N/A</v>
      </c>
      <c r="AA90" s="1" t="e">
        <f>ROUND(VLOOKUP($P90,[1]age!$A$2:$M$457,11,FALSE),1)</f>
        <v>#N/A</v>
      </c>
      <c r="AB90" s="1" t="e">
        <f>ROUND(VLOOKUP($P90,[1]age!$A$2:$M$457,12,FALSE),1)</f>
        <v>#N/A</v>
      </c>
      <c r="AC90" s="1" t="e">
        <f>ROUND(VLOOKUP($P90,[1]age!$A$2:$M$457,13,FALSE),1)</f>
        <v>#N/A</v>
      </c>
      <c r="AD90" s="1" t="e">
        <f>ROUND(VLOOKUP($Q90,[1]ht!$A$2:$H$253,2,FALSE),1)</f>
        <v>#N/A</v>
      </c>
      <c r="AE90" s="1" t="e">
        <f>ROUND(VLOOKUP($Q90,[1]ht!$A$2:$H$253,3,FALSE),1)</f>
        <v>#N/A</v>
      </c>
      <c r="AF90" s="1" t="e">
        <f>ROUND(VLOOKUP($Q90,[1]ht!$A$2:$H$253,4,FALSE),1)</f>
        <v>#N/A</v>
      </c>
      <c r="AG90" s="1" t="e">
        <f>ROUND(VLOOKUP($Q90,[1]ht!$A$2:$H$253,5,FALSE),1)</f>
        <v>#N/A</v>
      </c>
      <c r="AH90" s="1" t="e">
        <f>ROUND(VLOOKUP($Q90,[1]ht!$A$2:$H$253,6,FALSE),1)</f>
        <v>#N/A</v>
      </c>
      <c r="AI90" s="1" t="e">
        <f>ROUND(VLOOKUP($Q90,[1]ht!$A$2:$H$253,7,FALSE),1)</f>
        <v>#N/A</v>
      </c>
      <c r="AJ90" s="1" t="e">
        <f>ROUND(VLOOKUP($Q90,[1]ht!$A$2:$H$253,8,FALSE),1)</f>
        <v>#N/A</v>
      </c>
    </row>
    <row r="91" spans="1:36">
      <c r="A91" s="5">
        <v>86</v>
      </c>
      <c r="B91" s="6"/>
      <c r="C91" s="6"/>
      <c r="D91" s="32"/>
      <c r="E91" s="21"/>
      <c r="F91" s="9"/>
      <c r="G91" s="31"/>
      <c r="H91" s="31"/>
      <c r="I91" s="9"/>
      <c r="J91" s="9"/>
      <c r="K91" s="24" t="str">
        <f t="shared" si="7"/>
        <v/>
      </c>
      <c r="L91" s="24" t="str">
        <f t="shared" si="8"/>
        <v/>
      </c>
      <c r="M91" s="24" t="str">
        <f t="shared" si="9"/>
        <v/>
      </c>
      <c r="N91" s="10" t="str">
        <f>[1]Profile!$B$2</f>
        <v>700101-1</v>
      </c>
      <c r="O91" s="11" t="e">
        <f>#REF!</f>
        <v>#REF!</v>
      </c>
      <c r="P91" s="1" t="str">
        <f t="shared" si="10"/>
        <v>0</v>
      </c>
      <c r="Q91" s="1" t="str">
        <f t="shared" si="11"/>
        <v>0</v>
      </c>
      <c r="R91" s="1" t="e">
        <f>ROUND(VLOOKUP($P91,[1]age!$A$2:$M$457,2,FALSE),1)</f>
        <v>#N/A</v>
      </c>
      <c r="S91" s="1" t="e">
        <f>ROUND(VLOOKUP($P91,[1]age!$A$2:$M$457,3,FALSE),1)</f>
        <v>#N/A</v>
      </c>
      <c r="T91" s="1" t="e">
        <f>ROUND(VLOOKUP($P91,[1]age!$A$2:$M$457,4,FALSE),1)</f>
        <v>#N/A</v>
      </c>
      <c r="U91" s="1" t="e">
        <f>ROUND(VLOOKUP($P91,[1]age!$A$2:$M$457,5,FALSE),1)</f>
        <v>#N/A</v>
      </c>
      <c r="V91" s="1" t="e">
        <f>ROUND(VLOOKUP($P91,[1]age!$A$2:$M$457,6,FALSE),1)</f>
        <v>#N/A</v>
      </c>
      <c r="W91" s="1" t="e">
        <f>ROUND(VLOOKUP($P91,[1]age!$A$2:$M$457,7,FALSE),1)</f>
        <v>#N/A</v>
      </c>
      <c r="X91" s="1" t="e">
        <f>ROUND(VLOOKUP($P91,[1]age!$A$2:$M$457,8,FALSE),1)</f>
        <v>#N/A</v>
      </c>
      <c r="Y91" s="1" t="e">
        <f>ROUND(VLOOKUP($P91,[1]age!$A$2:$M$457,9,FALSE),1)</f>
        <v>#N/A</v>
      </c>
      <c r="Z91" s="1" t="e">
        <f>ROUND(VLOOKUP($P91,[1]age!$A$2:$M$457,10,FALSE),1)</f>
        <v>#N/A</v>
      </c>
      <c r="AA91" s="1" t="e">
        <f>ROUND(VLOOKUP($P91,[1]age!$A$2:$M$457,11,FALSE),1)</f>
        <v>#N/A</v>
      </c>
      <c r="AB91" s="1" t="e">
        <f>ROUND(VLOOKUP($P91,[1]age!$A$2:$M$457,12,FALSE),1)</f>
        <v>#N/A</v>
      </c>
      <c r="AC91" s="1" t="e">
        <f>ROUND(VLOOKUP($P91,[1]age!$A$2:$M$457,13,FALSE),1)</f>
        <v>#N/A</v>
      </c>
      <c r="AD91" s="1" t="e">
        <f>ROUND(VLOOKUP($Q91,[1]ht!$A$2:$H$253,2,FALSE),1)</f>
        <v>#N/A</v>
      </c>
      <c r="AE91" s="1" t="e">
        <f>ROUND(VLOOKUP($Q91,[1]ht!$A$2:$H$253,3,FALSE),1)</f>
        <v>#N/A</v>
      </c>
      <c r="AF91" s="1" t="e">
        <f>ROUND(VLOOKUP($Q91,[1]ht!$A$2:$H$253,4,FALSE),1)</f>
        <v>#N/A</v>
      </c>
      <c r="AG91" s="1" t="e">
        <f>ROUND(VLOOKUP($Q91,[1]ht!$A$2:$H$253,5,FALSE),1)</f>
        <v>#N/A</v>
      </c>
      <c r="AH91" s="1" t="e">
        <f>ROUND(VLOOKUP($Q91,[1]ht!$A$2:$H$253,6,FALSE),1)</f>
        <v>#N/A</v>
      </c>
      <c r="AI91" s="1" t="e">
        <f>ROUND(VLOOKUP($Q91,[1]ht!$A$2:$H$253,7,FALSE),1)</f>
        <v>#N/A</v>
      </c>
      <c r="AJ91" s="1" t="e">
        <f>ROUND(VLOOKUP($Q91,[1]ht!$A$2:$H$253,8,FALSE),1)</f>
        <v>#N/A</v>
      </c>
    </row>
    <row r="92" spans="1:36">
      <c r="A92" s="5">
        <v>87</v>
      </c>
      <c r="B92" s="6"/>
      <c r="C92" s="6"/>
      <c r="D92" s="32"/>
      <c r="E92" s="21"/>
      <c r="F92" s="9"/>
      <c r="G92" s="31"/>
      <c r="H92" s="31"/>
      <c r="I92" s="9"/>
      <c r="J92" s="9"/>
      <c r="K92" s="24" t="str">
        <f t="shared" si="7"/>
        <v/>
      </c>
      <c r="L92" s="24" t="str">
        <f t="shared" si="8"/>
        <v/>
      </c>
      <c r="M92" s="24" t="str">
        <f t="shared" si="9"/>
        <v/>
      </c>
      <c r="N92" s="10" t="str">
        <f>[1]Profile!$B$2</f>
        <v>700101-1</v>
      </c>
      <c r="O92" s="11" t="e">
        <f>#REF!</f>
        <v>#REF!</v>
      </c>
      <c r="P92" s="1" t="str">
        <f t="shared" si="10"/>
        <v>0</v>
      </c>
      <c r="Q92" s="1" t="str">
        <f t="shared" si="11"/>
        <v>0</v>
      </c>
      <c r="R92" s="1" t="e">
        <f>ROUND(VLOOKUP($P92,[1]age!$A$2:$M$457,2,FALSE),1)</f>
        <v>#N/A</v>
      </c>
      <c r="S92" s="1" t="e">
        <f>ROUND(VLOOKUP($P92,[1]age!$A$2:$M$457,3,FALSE),1)</f>
        <v>#N/A</v>
      </c>
      <c r="T92" s="1" t="e">
        <f>ROUND(VLOOKUP($P92,[1]age!$A$2:$M$457,4,FALSE),1)</f>
        <v>#N/A</v>
      </c>
      <c r="U92" s="1" t="e">
        <f>ROUND(VLOOKUP($P92,[1]age!$A$2:$M$457,5,FALSE),1)</f>
        <v>#N/A</v>
      </c>
      <c r="V92" s="1" t="e">
        <f>ROUND(VLOOKUP($P92,[1]age!$A$2:$M$457,6,FALSE),1)</f>
        <v>#N/A</v>
      </c>
      <c r="W92" s="1" t="e">
        <f>ROUND(VLOOKUP($P92,[1]age!$A$2:$M$457,7,FALSE),1)</f>
        <v>#N/A</v>
      </c>
      <c r="X92" s="1" t="e">
        <f>ROUND(VLOOKUP($P92,[1]age!$A$2:$M$457,8,FALSE),1)</f>
        <v>#N/A</v>
      </c>
      <c r="Y92" s="1" t="e">
        <f>ROUND(VLOOKUP($P92,[1]age!$A$2:$M$457,9,FALSE),1)</f>
        <v>#N/A</v>
      </c>
      <c r="Z92" s="1" t="e">
        <f>ROUND(VLOOKUP($P92,[1]age!$A$2:$M$457,10,FALSE),1)</f>
        <v>#N/A</v>
      </c>
      <c r="AA92" s="1" t="e">
        <f>ROUND(VLOOKUP($P92,[1]age!$A$2:$M$457,11,FALSE),1)</f>
        <v>#N/A</v>
      </c>
      <c r="AB92" s="1" t="e">
        <f>ROUND(VLOOKUP($P92,[1]age!$A$2:$M$457,12,FALSE),1)</f>
        <v>#N/A</v>
      </c>
      <c r="AC92" s="1" t="e">
        <f>ROUND(VLOOKUP($P92,[1]age!$A$2:$M$457,13,FALSE),1)</f>
        <v>#N/A</v>
      </c>
      <c r="AD92" s="1" t="e">
        <f>ROUND(VLOOKUP($Q92,[1]ht!$A$2:$H$253,2,FALSE),1)</f>
        <v>#N/A</v>
      </c>
      <c r="AE92" s="1" t="e">
        <f>ROUND(VLOOKUP($Q92,[1]ht!$A$2:$H$253,3,FALSE),1)</f>
        <v>#N/A</v>
      </c>
      <c r="AF92" s="1" t="e">
        <f>ROUND(VLOOKUP($Q92,[1]ht!$A$2:$H$253,4,FALSE),1)</f>
        <v>#N/A</v>
      </c>
      <c r="AG92" s="1" t="e">
        <f>ROUND(VLOOKUP($Q92,[1]ht!$A$2:$H$253,5,FALSE),1)</f>
        <v>#N/A</v>
      </c>
      <c r="AH92" s="1" t="e">
        <f>ROUND(VLOOKUP($Q92,[1]ht!$A$2:$H$253,6,FALSE),1)</f>
        <v>#N/A</v>
      </c>
      <c r="AI92" s="1" t="e">
        <f>ROUND(VLOOKUP($Q92,[1]ht!$A$2:$H$253,7,FALSE),1)</f>
        <v>#N/A</v>
      </c>
      <c r="AJ92" s="1" t="e">
        <f>ROUND(VLOOKUP($Q92,[1]ht!$A$2:$H$253,8,FALSE),1)</f>
        <v>#N/A</v>
      </c>
    </row>
    <row r="93" spans="1:36">
      <c r="A93" s="5">
        <v>88</v>
      </c>
      <c r="B93" s="6"/>
      <c r="C93" s="6"/>
      <c r="D93" s="32"/>
      <c r="E93" s="21"/>
      <c r="F93" s="9"/>
      <c r="G93" s="31"/>
      <c r="H93" s="31"/>
      <c r="I93" s="9"/>
      <c r="J93" s="9"/>
      <c r="K93" s="24" t="str">
        <f t="shared" si="7"/>
        <v/>
      </c>
      <c r="L93" s="24" t="str">
        <f t="shared" si="8"/>
        <v/>
      </c>
      <c r="M93" s="24" t="str">
        <f t="shared" si="9"/>
        <v/>
      </c>
      <c r="N93" s="10" t="str">
        <f>[1]Profile!$B$2</f>
        <v>700101-1</v>
      </c>
      <c r="O93" s="11" t="e">
        <f>#REF!</f>
        <v>#REF!</v>
      </c>
      <c r="P93" s="1" t="str">
        <f t="shared" si="10"/>
        <v>0</v>
      </c>
      <c r="Q93" s="1" t="str">
        <f t="shared" si="11"/>
        <v>0</v>
      </c>
      <c r="R93" s="1" t="e">
        <f>ROUND(VLOOKUP($P93,[1]age!$A$2:$M$457,2,FALSE),1)</f>
        <v>#N/A</v>
      </c>
      <c r="S93" s="1" t="e">
        <f>ROUND(VLOOKUP($P93,[1]age!$A$2:$M$457,3,FALSE),1)</f>
        <v>#N/A</v>
      </c>
      <c r="T93" s="1" t="e">
        <f>ROUND(VLOOKUP($P93,[1]age!$A$2:$M$457,4,FALSE),1)</f>
        <v>#N/A</v>
      </c>
      <c r="U93" s="1" t="e">
        <f>ROUND(VLOOKUP($P93,[1]age!$A$2:$M$457,5,FALSE),1)</f>
        <v>#N/A</v>
      </c>
      <c r="V93" s="1" t="e">
        <f>ROUND(VLOOKUP($P93,[1]age!$A$2:$M$457,6,FALSE),1)</f>
        <v>#N/A</v>
      </c>
      <c r="W93" s="1" t="e">
        <f>ROUND(VLOOKUP($P93,[1]age!$A$2:$M$457,7,FALSE),1)</f>
        <v>#N/A</v>
      </c>
      <c r="X93" s="1" t="e">
        <f>ROUND(VLOOKUP($P93,[1]age!$A$2:$M$457,8,FALSE),1)</f>
        <v>#N/A</v>
      </c>
      <c r="Y93" s="1" t="e">
        <f>ROUND(VLOOKUP($P93,[1]age!$A$2:$M$457,9,FALSE),1)</f>
        <v>#N/A</v>
      </c>
      <c r="Z93" s="1" t="e">
        <f>ROUND(VLOOKUP($P93,[1]age!$A$2:$M$457,10,FALSE),1)</f>
        <v>#N/A</v>
      </c>
      <c r="AA93" s="1" t="e">
        <f>ROUND(VLOOKUP($P93,[1]age!$A$2:$M$457,11,FALSE),1)</f>
        <v>#N/A</v>
      </c>
      <c r="AB93" s="1" t="e">
        <f>ROUND(VLOOKUP($P93,[1]age!$A$2:$M$457,12,FALSE),1)</f>
        <v>#N/A</v>
      </c>
      <c r="AC93" s="1" t="e">
        <f>ROUND(VLOOKUP($P93,[1]age!$A$2:$M$457,13,FALSE),1)</f>
        <v>#N/A</v>
      </c>
      <c r="AD93" s="1" t="e">
        <f>ROUND(VLOOKUP($Q93,[1]ht!$A$2:$H$253,2,FALSE),1)</f>
        <v>#N/A</v>
      </c>
      <c r="AE93" s="1" t="e">
        <f>ROUND(VLOOKUP($Q93,[1]ht!$A$2:$H$253,3,FALSE),1)</f>
        <v>#N/A</v>
      </c>
      <c r="AF93" s="1" t="e">
        <f>ROUND(VLOOKUP($Q93,[1]ht!$A$2:$H$253,4,FALSE),1)</f>
        <v>#N/A</v>
      </c>
      <c r="AG93" s="1" t="e">
        <f>ROUND(VLOOKUP($Q93,[1]ht!$A$2:$H$253,5,FALSE),1)</f>
        <v>#N/A</v>
      </c>
      <c r="AH93" s="1" t="e">
        <f>ROUND(VLOOKUP($Q93,[1]ht!$A$2:$H$253,6,FALSE),1)</f>
        <v>#N/A</v>
      </c>
      <c r="AI93" s="1" t="e">
        <f>ROUND(VLOOKUP($Q93,[1]ht!$A$2:$H$253,7,FALSE),1)</f>
        <v>#N/A</v>
      </c>
      <c r="AJ93" s="1" t="e">
        <f>ROUND(VLOOKUP($Q93,[1]ht!$A$2:$H$253,8,FALSE),1)</f>
        <v>#N/A</v>
      </c>
    </row>
    <row r="94" spans="1:36">
      <c r="A94" s="5">
        <v>89</v>
      </c>
      <c r="B94" s="6"/>
      <c r="C94" s="6"/>
      <c r="D94" s="32"/>
      <c r="E94" s="21"/>
      <c r="F94" s="9"/>
      <c r="G94" s="31"/>
      <c r="H94" s="31"/>
      <c r="I94" s="9"/>
      <c r="J94" s="9"/>
      <c r="K94" s="24" t="str">
        <f t="shared" si="7"/>
        <v/>
      </c>
      <c r="L94" s="24" t="str">
        <f t="shared" si="8"/>
        <v/>
      </c>
      <c r="M94" s="24" t="str">
        <f t="shared" si="9"/>
        <v/>
      </c>
      <c r="N94" s="10" t="str">
        <f>[1]Profile!$B$2</f>
        <v>700101-1</v>
      </c>
      <c r="O94" s="11" t="e">
        <f>#REF!</f>
        <v>#REF!</v>
      </c>
      <c r="P94" s="1" t="str">
        <f t="shared" si="10"/>
        <v>0</v>
      </c>
      <c r="Q94" s="1" t="str">
        <f t="shared" si="11"/>
        <v>0</v>
      </c>
      <c r="R94" s="1" t="e">
        <f>ROUND(VLOOKUP($P94,[1]age!$A$2:$M$457,2,FALSE),1)</f>
        <v>#N/A</v>
      </c>
      <c r="S94" s="1" t="e">
        <f>ROUND(VLOOKUP($P94,[1]age!$A$2:$M$457,3,FALSE),1)</f>
        <v>#N/A</v>
      </c>
      <c r="T94" s="1" t="e">
        <f>ROUND(VLOOKUP($P94,[1]age!$A$2:$M$457,4,FALSE),1)</f>
        <v>#N/A</v>
      </c>
      <c r="U94" s="1" t="e">
        <f>ROUND(VLOOKUP($P94,[1]age!$A$2:$M$457,5,FALSE),1)</f>
        <v>#N/A</v>
      </c>
      <c r="V94" s="1" t="e">
        <f>ROUND(VLOOKUP($P94,[1]age!$A$2:$M$457,6,FALSE),1)</f>
        <v>#N/A</v>
      </c>
      <c r="W94" s="1" t="e">
        <f>ROUND(VLOOKUP($P94,[1]age!$A$2:$M$457,7,FALSE),1)</f>
        <v>#N/A</v>
      </c>
      <c r="X94" s="1" t="e">
        <f>ROUND(VLOOKUP($P94,[1]age!$A$2:$M$457,8,FALSE),1)</f>
        <v>#N/A</v>
      </c>
      <c r="Y94" s="1" t="e">
        <f>ROUND(VLOOKUP($P94,[1]age!$A$2:$M$457,9,FALSE),1)</f>
        <v>#N/A</v>
      </c>
      <c r="Z94" s="1" t="e">
        <f>ROUND(VLOOKUP($P94,[1]age!$A$2:$M$457,10,FALSE),1)</f>
        <v>#N/A</v>
      </c>
      <c r="AA94" s="1" t="e">
        <f>ROUND(VLOOKUP($P94,[1]age!$A$2:$M$457,11,FALSE),1)</f>
        <v>#N/A</v>
      </c>
      <c r="AB94" s="1" t="e">
        <f>ROUND(VLOOKUP($P94,[1]age!$A$2:$M$457,12,FALSE),1)</f>
        <v>#N/A</v>
      </c>
      <c r="AC94" s="1" t="e">
        <f>ROUND(VLOOKUP($P94,[1]age!$A$2:$M$457,13,FALSE),1)</f>
        <v>#N/A</v>
      </c>
      <c r="AD94" s="1" t="e">
        <f>ROUND(VLOOKUP($Q94,[1]ht!$A$2:$H$253,2,FALSE),1)</f>
        <v>#N/A</v>
      </c>
      <c r="AE94" s="1" t="e">
        <f>ROUND(VLOOKUP($Q94,[1]ht!$A$2:$H$253,3,FALSE),1)</f>
        <v>#N/A</v>
      </c>
      <c r="AF94" s="1" t="e">
        <f>ROUND(VLOOKUP($Q94,[1]ht!$A$2:$H$253,4,FALSE),1)</f>
        <v>#N/A</v>
      </c>
      <c r="AG94" s="1" t="e">
        <f>ROUND(VLOOKUP($Q94,[1]ht!$A$2:$H$253,5,FALSE),1)</f>
        <v>#N/A</v>
      </c>
      <c r="AH94" s="1" t="e">
        <f>ROUND(VLOOKUP($Q94,[1]ht!$A$2:$H$253,6,FALSE),1)</f>
        <v>#N/A</v>
      </c>
      <c r="AI94" s="1" t="e">
        <f>ROUND(VLOOKUP($Q94,[1]ht!$A$2:$H$253,7,FALSE),1)</f>
        <v>#N/A</v>
      </c>
      <c r="AJ94" s="1" t="e">
        <f>ROUND(VLOOKUP($Q94,[1]ht!$A$2:$H$253,8,FALSE),1)</f>
        <v>#N/A</v>
      </c>
    </row>
    <row r="95" spans="1:36">
      <c r="A95" s="5">
        <v>90</v>
      </c>
      <c r="B95" s="6"/>
      <c r="C95" s="6"/>
      <c r="D95" s="32"/>
      <c r="E95" s="21"/>
      <c r="F95" s="9"/>
      <c r="G95" s="31"/>
      <c r="H95" s="31"/>
      <c r="I95" s="9"/>
      <c r="J95" s="9"/>
      <c r="K95" s="24" t="str">
        <f t="shared" si="7"/>
        <v/>
      </c>
      <c r="L95" s="24" t="str">
        <f t="shared" si="8"/>
        <v/>
      </c>
      <c r="M95" s="24" t="str">
        <f t="shared" si="9"/>
        <v/>
      </c>
      <c r="N95" s="10" t="str">
        <f>[1]Profile!$B$2</f>
        <v>700101-1</v>
      </c>
      <c r="O95" s="11" t="e">
        <f>#REF!</f>
        <v>#REF!</v>
      </c>
      <c r="P95" s="1" t="str">
        <f t="shared" si="10"/>
        <v>0</v>
      </c>
      <c r="Q95" s="1" t="str">
        <f t="shared" si="11"/>
        <v>0</v>
      </c>
      <c r="R95" s="1" t="e">
        <f>ROUND(VLOOKUP($P95,[1]age!$A$2:$M$457,2,FALSE),1)</f>
        <v>#N/A</v>
      </c>
      <c r="S95" s="1" t="e">
        <f>ROUND(VLOOKUP($P95,[1]age!$A$2:$M$457,3,FALSE),1)</f>
        <v>#N/A</v>
      </c>
      <c r="T95" s="1" t="e">
        <f>ROUND(VLOOKUP($P95,[1]age!$A$2:$M$457,4,FALSE),1)</f>
        <v>#N/A</v>
      </c>
      <c r="U95" s="1" t="e">
        <f>ROUND(VLOOKUP($P95,[1]age!$A$2:$M$457,5,FALSE),1)</f>
        <v>#N/A</v>
      </c>
      <c r="V95" s="1" t="e">
        <f>ROUND(VLOOKUP($P95,[1]age!$A$2:$M$457,6,FALSE),1)</f>
        <v>#N/A</v>
      </c>
      <c r="W95" s="1" t="e">
        <f>ROUND(VLOOKUP($P95,[1]age!$A$2:$M$457,7,FALSE),1)</f>
        <v>#N/A</v>
      </c>
      <c r="X95" s="1" t="e">
        <f>ROUND(VLOOKUP($P95,[1]age!$A$2:$M$457,8,FALSE),1)</f>
        <v>#N/A</v>
      </c>
      <c r="Y95" s="1" t="e">
        <f>ROUND(VLOOKUP($P95,[1]age!$A$2:$M$457,9,FALSE),1)</f>
        <v>#N/A</v>
      </c>
      <c r="Z95" s="1" t="e">
        <f>ROUND(VLOOKUP($P95,[1]age!$A$2:$M$457,10,FALSE),1)</f>
        <v>#N/A</v>
      </c>
      <c r="AA95" s="1" t="e">
        <f>ROUND(VLOOKUP($P95,[1]age!$A$2:$M$457,11,FALSE),1)</f>
        <v>#N/A</v>
      </c>
      <c r="AB95" s="1" t="e">
        <f>ROUND(VLOOKUP($P95,[1]age!$A$2:$M$457,12,FALSE),1)</f>
        <v>#N/A</v>
      </c>
      <c r="AC95" s="1" t="e">
        <f>ROUND(VLOOKUP($P95,[1]age!$A$2:$M$457,13,FALSE),1)</f>
        <v>#N/A</v>
      </c>
      <c r="AD95" s="1" t="e">
        <f>ROUND(VLOOKUP($Q95,[1]ht!$A$2:$H$253,2,FALSE),1)</f>
        <v>#N/A</v>
      </c>
      <c r="AE95" s="1" t="e">
        <f>ROUND(VLOOKUP($Q95,[1]ht!$A$2:$H$253,3,FALSE),1)</f>
        <v>#N/A</v>
      </c>
      <c r="AF95" s="1" t="e">
        <f>ROUND(VLOOKUP($Q95,[1]ht!$A$2:$H$253,4,FALSE),1)</f>
        <v>#N/A</v>
      </c>
      <c r="AG95" s="1" t="e">
        <f>ROUND(VLOOKUP($Q95,[1]ht!$A$2:$H$253,5,FALSE),1)</f>
        <v>#N/A</v>
      </c>
      <c r="AH95" s="1" t="e">
        <f>ROUND(VLOOKUP($Q95,[1]ht!$A$2:$H$253,6,FALSE),1)</f>
        <v>#N/A</v>
      </c>
      <c r="AI95" s="1" t="e">
        <f>ROUND(VLOOKUP($Q95,[1]ht!$A$2:$H$253,7,FALSE),1)</f>
        <v>#N/A</v>
      </c>
      <c r="AJ95" s="1" t="e">
        <f>ROUND(VLOOKUP($Q95,[1]ht!$A$2:$H$253,8,FALSE),1)</f>
        <v>#N/A</v>
      </c>
    </row>
    <row r="96" spans="1:36">
      <c r="A96" s="5">
        <v>91</v>
      </c>
      <c r="B96" s="6"/>
      <c r="C96" s="6"/>
      <c r="D96" s="32"/>
      <c r="E96" s="21"/>
      <c r="F96" s="9"/>
      <c r="G96" s="31"/>
      <c r="H96" s="31"/>
      <c r="I96" s="9"/>
      <c r="J96" s="9"/>
      <c r="K96" s="24" t="str">
        <f t="shared" si="7"/>
        <v/>
      </c>
      <c r="L96" s="24" t="str">
        <f t="shared" si="8"/>
        <v/>
      </c>
      <c r="M96" s="24" t="str">
        <f t="shared" si="9"/>
        <v/>
      </c>
      <c r="N96" s="10" t="str">
        <f>[1]Profile!$B$2</f>
        <v>700101-1</v>
      </c>
      <c r="O96" s="11" t="e">
        <f>#REF!</f>
        <v>#REF!</v>
      </c>
      <c r="P96" s="1" t="str">
        <f t="shared" si="10"/>
        <v>0</v>
      </c>
      <c r="Q96" s="1" t="str">
        <f t="shared" si="11"/>
        <v>0</v>
      </c>
      <c r="R96" s="1" t="e">
        <f>ROUND(VLOOKUP($P96,[1]age!$A$2:$M$457,2,FALSE),1)</f>
        <v>#N/A</v>
      </c>
      <c r="S96" s="1" t="e">
        <f>ROUND(VLOOKUP($P96,[1]age!$A$2:$M$457,3,FALSE),1)</f>
        <v>#N/A</v>
      </c>
      <c r="T96" s="1" t="e">
        <f>ROUND(VLOOKUP($P96,[1]age!$A$2:$M$457,4,FALSE),1)</f>
        <v>#N/A</v>
      </c>
      <c r="U96" s="1" t="e">
        <f>ROUND(VLOOKUP($P96,[1]age!$A$2:$M$457,5,FALSE),1)</f>
        <v>#N/A</v>
      </c>
      <c r="V96" s="1" t="e">
        <f>ROUND(VLOOKUP($P96,[1]age!$A$2:$M$457,6,FALSE),1)</f>
        <v>#N/A</v>
      </c>
      <c r="W96" s="1" t="e">
        <f>ROUND(VLOOKUP($P96,[1]age!$A$2:$M$457,7,FALSE),1)</f>
        <v>#N/A</v>
      </c>
      <c r="X96" s="1" t="e">
        <f>ROUND(VLOOKUP($P96,[1]age!$A$2:$M$457,8,FALSE),1)</f>
        <v>#N/A</v>
      </c>
      <c r="Y96" s="1" t="e">
        <f>ROUND(VLOOKUP($P96,[1]age!$A$2:$M$457,9,FALSE),1)</f>
        <v>#N/A</v>
      </c>
      <c r="Z96" s="1" t="e">
        <f>ROUND(VLOOKUP($P96,[1]age!$A$2:$M$457,10,FALSE),1)</f>
        <v>#N/A</v>
      </c>
      <c r="AA96" s="1" t="e">
        <f>ROUND(VLOOKUP($P96,[1]age!$A$2:$M$457,11,FALSE),1)</f>
        <v>#N/A</v>
      </c>
      <c r="AB96" s="1" t="e">
        <f>ROUND(VLOOKUP($P96,[1]age!$A$2:$M$457,12,FALSE),1)</f>
        <v>#N/A</v>
      </c>
      <c r="AC96" s="1" t="e">
        <f>ROUND(VLOOKUP($P96,[1]age!$A$2:$M$457,13,FALSE),1)</f>
        <v>#N/A</v>
      </c>
      <c r="AD96" s="1" t="e">
        <f>ROUND(VLOOKUP($Q96,[1]ht!$A$2:$H$253,2,FALSE),1)</f>
        <v>#N/A</v>
      </c>
      <c r="AE96" s="1" t="e">
        <f>ROUND(VLOOKUP($Q96,[1]ht!$A$2:$H$253,3,FALSE),1)</f>
        <v>#N/A</v>
      </c>
      <c r="AF96" s="1" t="e">
        <f>ROUND(VLOOKUP($Q96,[1]ht!$A$2:$H$253,4,FALSE),1)</f>
        <v>#N/A</v>
      </c>
      <c r="AG96" s="1" t="e">
        <f>ROUND(VLOOKUP($Q96,[1]ht!$A$2:$H$253,5,FALSE),1)</f>
        <v>#N/A</v>
      </c>
      <c r="AH96" s="1" t="e">
        <f>ROUND(VLOOKUP($Q96,[1]ht!$A$2:$H$253,6,FALSE),1)</f>
        <v>#N/A</v>
      </c>
      <c r="AI96" s="1" t="e">
        <f>ROUND(VLOOKUP($Q96,[1]ht!$A$2:$H$253,7,FALSE),1)</f>
        <v>#N/A</v>
      </c>
      <c r="AJ96" s="1" t="e">
        <f>ROUND(VLOOKUP($Q96,[1]ht!$A$2:$H$253,8,FALSE),1)</f>
        <v>#N/A</v>
      </c>
    </row>
    <row r="97" spans="1:36">
      <c r="A97" s="5">
        <v>92</v>
      </c>
      <c r="B97" s="6"/>
      <c r="C97" s="6"/>
      <c r="D97" s="32"/>
      <c r="E97" s="21"/>
      <c r="F97" s="9"/>
      <c r="G97" s="31"/>
      <c r="H97" s="31"/>
      <c r="I97" s="9"/>
      <c r="J97" s="9"/>
      <c r="K97" s="24" t="str">
        <f t="shared" si="7"/>
        <v/>
      </c>
      <c r="L97" s="24" t="str">
        <f t="shared" si="8"/>
        <v/>
      </c>
      <c r="M97" s="24" t="str">
        <f t="shared" si="9"/>
        <v/>
      </c>
      <c r="N97" s="10" t="str">
        <f>[1]Profile!$B$2</f>
        <v>700101-1</v>
      </c>
      <c r="O97" s="11" t="e">
        <f>#REF!</f>
        <v>#REF!</v>
      </c>
      <c r="P97" s="1" t="str">
        <f t="shared" si="10"/>
        <v>0</v>
      </c>
      <c r="Q97" s="1" t="str">
        <f t="shared" si="11"/>
        <v>0</v>
      </c>
      <c r="R97" s="1" t="e">
        <f>ROUND(VLOOKUP($P97,[1]age!$A$2:$M$457,2,FALSE),1)</f>
        <v>#N/A</v>
      </c>
      <c r="S97" s="1" t="e">
        <f>ROUND(VLOOKUP($P97,[1]age!$A$2:$M$457,3,FALSE),1)</f>
        <v>#N/A</v>
      </c>
      <c r="T97" s="1" t="e">
        <f>ROUND(VLOOKUP($P97,[1]age!$A$2:$M$457,4,FALSE),1)</f>
        <v>#N/A</v>
      </c>
      <c r="U97" s="1" t="e">
        <f>ROUND(VLOOKUP($P97,[1]age!$A$2:$M$457,5,FALSE),1)</f>
        <v>#N/A</v>
      </c>
      <c r="V97" s="1" t="e">
        <f>ROUND(VLOOKUP($P97,[1]age!$A$2:$M$457,6,FALSE),1)</f>
        <v>#N/A</v>
      </c>
      <c r="W97" s="1" t="e">
        <f>ROUND(VLOOKUP($P97,[1]age!$A$2:$M$457,7,FALSE),1)</f>
        <v>#N/A</v>
      </c>
      <c r="X97" s="1" t="e">
        <f>ROUND(VLOOKUP($P97,[1]age!$A$2:$M$457,8,FALSE),1)</f>
        <v>#N/A</v>
      </c>
      <c r="Y97" s="1" t="e">
        <f>ROUND(VLOOKUP($P97,[1]age!$A$2:$M$457,9,FALSE),1)</f>
        <v>#N/A</v>
      </c>
      <c r="Z97" s="1" t="e">
        <f>ROUND(VLOOKUP($P97,[1]age!$A$2:$M$457,10,FALSE),1)</f>
        <v>#N/A</v>
      </c>
      <c r="AA97" s="1" t="e">
        <f>ROUND(VLOOKUP($P97,[1]age!$A$2:$M$457,11,FALSE),1)</f>
        <v>#N/A</v>
      </c>
      <c r="AB97" s="1" t="e">
        <f>ROUND(VLOOKUP($P97,[1]age!$A$2:$M$457,12,FALSE),1)</f>
        <v>#N/A</v>
      </c>
      <c r="AC97" s="1" t="e">
        <f>ROUND(VLOOKUP($P97,[1]age!$A$2:$M$457,13,FALSE),1)</f>
        <v>#N/A</v>
      </c>
      <c r="AD97" s="1" t="e">
        <f>ROUND(VLOOKUP($Q97,[1]ht!$A$2:$H$253,2,FALSE),1)</f>
        <v>#N/A</v>
      </c>
      <c r="AE97" s="1" t="e">
        <f>ROUND(VLOOKUP($Q97,[1]ht!$A$2:$H$253,3,FALSE),1)</f>
        <v>#N/A</v>
      </c>
      <c r="AF97" s="1" t="e">
        <f>ROUND(VLOOKUP($Q97,[1]ht!$A$2:$H$253,4,FALSE),1)</f>
        <v>#N/A</v>
      </c>
      <c r="AG97" s="1" t="e">
        <f>ROUND(VLOOKUP($Q97,[1]ht!$A$2:$H$253,5,FALSE),1)</f>
        <v>#N/A</v>
      </c>
      <c r="AH97" s="1" t="e">
        <f>ROUND(VLOOKUP($Q97,[1]ht!$A$2:$H$253,6,FALSE),1)</f>
        <v>#N/A</v>
      </c>
      <c r="AI97" s="1" t="e">
        <f>ROUND(VLOOKUP($Q97,[1]ht!$A$2:$H$253,7,FALSE),1)</f>
        <v>#N/A</v>
      </c>
      <c r="AJ97" s="1" t="e">
        <f>ROUND(VLOOKUP($Q97,[1]ht!$A$2:$H$253,8,FALSE),1)</f>
        <v>#N/A</v>
      </c>
    </row>
    <row r="98" spans="1:36">
      <c r="A98" s="5">
        <v>93</v>
      </c>
      <c r="B98" s="6"/>
      <c r="C98" s="6"/>
      <c r="D98" s="32"/>
      <c r="E98" s="21"/>
      <c r="F98" s="9"/>
      <c r="G98" s="31"/>
      <c r="H98" s="31"/>
      <c r="I98" s="9"/>
      <c r="J98" s="9"/>
      <c r="K98" s="24" t="str">
        <f t="shared" si="7"/>
        <v/>
      </c>
      <c r="L98" s="24" t="str">
        <f t="shared" si="8"/>
        <v/>
      </c>
      <c r="M98" s="24" t="str">
        <f t="shared" si="9"/>
        <v/>
      </c>
      <c r="N98" s="10" t="str">
        <f>[1]Profile!$B$2</f>
        <v>700101-1</v>
      </c>
      <c r="O98" s="11" t="e">
        <f>#REF!</f>
        <v>#REF!</v>
      </c>
      <c r="P98" s="1" t="str">
        <f t="shared" si="10"/>
        <v>0</v>
      </c>
      <c r="Q98" s="1" t="str">
        <f t="shared" si="11"/>
        <v>0</v>
      </c>
      <c r="R98" s="1" t="e">
        <f>ROUND(VLOOKUP($P98,[1]age!$A$2:$M$457,2,FALSE),1)</f>
        <v>#N/A</v>
      </c>
      <c r="S98" s="1" t="e">
        <f>ROUND(VLOOKUP($P98,[1]age!$A$2:$M$457,3,FALSE),1)</f>
        <v>#N/A</v>
      </c>
      <c r="T98" s="1" t="e">
        <f>ROUND(VLOOKUP($P98,[1]age!$A$2:$M$457,4,FALSE),1)</f>
        <v>#N/A</v>
      </c>
      <c r="U98" s="1" t="e">
        <f>ROUND(VLOOKUP($P98,[1]age!$A$2:$M$457,5,FALSE),1)</f>
        <v>#N/A</v>
      </c>
      <c r="V98" s="1" t="e">
        <f>ROUND(VLOOKUP($P98,[1]age!$A$2:$M$457,6,FALSE),1)</f>
        <v>#N/A</v>
      </c>
      <c r="W98" s="1" t="e">
        <f>ROUND(VLOOKUP($P98,[1]age!$A$2:$M$457,7,FALSE),1)</f>
        <v>#N/A</v>
      </c>
      <c r="X98" s="1" t="e">
        <f>ROUND(VLOOKUP($P98,[1]age!$A$2:$M$457,8,FALSE),1)</f>
        <v>#N/A</v>
      </c>
      <c r="Y98" s="1" t="e">
        <f>ROUND(VLOOKUP($P98,[1]age!$A$2:$M$457,9,FALSE),1)</f>
        <v>#N/A</v>
      </c>
      <c r="Z98" s="1" t="e">
        <f>ROUND(VLOOKUP($P98,[1]age!$A$2:$M$457,10,FALSE),1)</f>
        <v>#N/A</v>
      </c>
      <c r="AA98" s="1" t="e">
        <f>ROUND(VLOOKUP($P98,[1]age!$A$2:$M$457,11,FALSE),1)</f>
        <v>#N/A</v>
      </c>
      <c r="AB98" s="1" t="e">
        <f>ROUND(VLOOKUP($P98,[1]age!$A$2:$M$457,12,FALSE),1)</f>
        <v>#N/A</v>
      </c>
      <c r="AC98" s="1" t="e">
        <f>ROUND(VLOOKUP($P98,[1]age!$A$2:$M$457,13,FALSE),1)</f>
        <v>#N/A</v>
      </c>
      <c r="AD98" s="1" t="e">
        <f>ROUND(VLOOKUP($Q98,[1]ht!$A$2:$H$253,2,FALSE),1)</f>
        <v>#N/A</v>
      </c>
      <c r="AE98" s="1" t="e">
        <f>ROUND(VLOOKUP($Q98,[1]ht!$A$2:$H$253,3,FALSE),1)</f>
        <v>#N/A</v>
      </c>
      <c r="AF98" s="1" t="e">
        <f>ROUND(VLOOKUP($Q98,[1]ht!$A$2:$H$253,4,FALSE),1)</f>
        <v>#N/A</v>
      </c>
      <c r="AG98" s="1" t="e">
        <f>ROUND(VLOOKUP($Q98,[1]ht!$A$2:$H$253,5,FALSE),1)</f>
        <v>#N/A</v>
      </c>
      <c r="AH98" s="1" t="e">
        <f>ROUND(VLOOKUP($Q98,[1]ht!$A$2:$H$253,6,FALSE),1)</f>
        <v>#N/A</v>
      </c>
      <c r="AI98" s="1" t="e">
        <f>ROUND(VLOOKUP($Q98,[1]ht!$A$2:$H$253,7,FALSE),1)</f>
        <v>#N/A</v>
      </c>
      <c r="AJ98" s="1" t="e">
        <f>ROUND(VLOOKUP($Q98,[1]ht!$A$2:$H$253,8,FALSE),1)</f>
        <v>#N/A</v>
      </c>
    </row>
    <row r="99" spans="1:36">
      <c r="A99" s="5">
        <v>94</v>
      </c>
      <c r="B99" s="6"/>
      <c r="C99" s="6"/>
      <c r="D99" s="32"/>
      <c r="E99" s="21"/>
      <c r="F99" s="9"/>
      <c r="G99" s="31"/>
      <c r="H99" s="31"/>
      <c r="I99" s="9"/>
      <c r="J99" s="9"/>
      <c r="K99" s="24" t="str">
        <f t="shared" si="7"/>
        <v/>
      </c>
      <c r="L99" s="24" t="str">
        <f t="shared" si="8"/>
        <v/>
      </c>
      <c r="M99" s="24" t="str">
        <f t="shared" si="9"/>
        <v/>
      </c>
      <c r="N99" s="10" t="str">
        <f>[1]Profile!$B$2</f>
        <v>700101-1</v>
      </c>
      <c r="O99" s="11" t="e">
        <f>#REF!</f>
        <v>#REF!</v>
      </c>
      <c r="P99" s="1" t="str">
        <f t="shared" si="10"/>
        <v>0</v>
      </c>
      <c r="Q99" s="1" t="str">
        <f t="shared" si="11"/>
        <v>0</v>
      </c>
      <c r="R99" s="1" t="e">
        <f>ROUND(VLOOKUP($P99,[1]age!$A$2:$M$457,2,FALSE),1)</f>
        <v>#N/A</v>
      </c>
      <c r="S99" s="1" t="e">
        <f>ROUND(VLOOKUP($P99,[1]age!$A$2:$M$457,3,FALSE),1)</f>
        <v>#N/A</v>
      </c>
      <c r="T99" s="1" t="e">
        <f>ROUND(VLOOKUP($P99,[1]age!$A$2:$M$457,4,FALSE),1)</f>
        <v>#N/A</v>
      </c>
      <c r="U99" s="1" t="e">
        <f>ROUND(VLOOKUP($P99,[1]age!$A$2:$M$457,5,FALSE),1)</f>
        <v>#N/A</v>
      </c>
      <c r="V99" s="1" t="e">
        <f>ROUND(VLOOKUP($P99,[1]age!$A$2:$M$457,6,FALSE),1)</f>
        <v>#N/A</v>
      </c>
      <c r="W99" s="1" t="e">
        <f>ROUND(VLOOKUP($P99,[1]age!$A$2:$M$457,7,FALSE),1)</f>
        <v>#N/A</v>
      </c>
      <c r="X99" s="1" t="e">
        <f>ROUND(VLOOKUP($P99,[1]age!$A$2:$M$457,8,FALSE),1)</f>
        <v>#N/A</v>
      </c>
      <c r="Y99" s="1" t="e">
        <f>ROUND(VLOOKUP($P99,[1]age!$A$2:$M$457,9,FALSE),1)</f>
        <v>#N/A</v>
      </c>
      <c r="Z99" s="1" t="e">
        <f>ROUND(VLOOKUP($P99,[1]age!$A$2:$M$457,10,FALSE),1)</f>
        <v>#N/A</v>
      </c>
      <c r="AA99" s="1" t="e">
        <f>ROUND(VLOOKUP($P99,[1]age!$A$2:$M$457,11,FALSE),1)</f>
        <v>#N/A</v>
      </c>
      <c r="AB99" s="1" t="e">
        <f>ROUND(VLOOKUP($P99,[1]age!$A$2:$M$457,12,FALSE),1)</f>
        <v>#N/A</v>
      </c>
      <c r="AC99" s="1" t="e">
        <f>ROUND(VLOOKUP($P99,[1]age!$A$2:$M$457,13,FALSE),1)</f>
        <v>#N/A</v>
      </c>
      <c r="AD99" s="1" t="e">
        <f>ROUND(VLOOKUP($Q99,[1]ht!$A$2:$H$253,2,FALSE),1)</f>
        <v>#N/A</v>
      </c>
      <c r="AE99" s="1" t="e">
        <f>ROUND(VLOOKUP($Q99,[1]ht!$A$2:$H$253,3,FALSE),1)</f>
        <v>#N/A</v>
      </c>
      <c r="AF99" s="1" t="e">
        <f>ROUND(VLOOKUP($Q99,[1]ht!$A$2:$H$253,4,FALSE),1)</f>
        <v>#N/A</v>
      </c>
      <c r="AG99" s="1" t="e">
        <f>ROUND(VLOOKUP($Q99,[1]ht!$A$2:$H$253,5,FALSE),1)</f>
        <v>#N/A</v>
      </c>
      <c r="AH99" s="1" t="e">
        <f>ROUND(VLOOKUP($Q99,[1]ht!$A$2:$H$253,6,FALSE),1)</f>
        <v>#N/A</v>
      </c>
      <c r="AI99" s="1" t="e">
        <f>ROUND(VLOOKUP($Q99,[1]ht!$A$2:$H$253,7,FALSE),1)</f>
        <v>#N/A</v>
      </c>
      <c r="AJ99" s="1" t="e">
        <f>ROUND(VLOOKUP($Q99,[1]ht!$A$2:$H$253,8,FALSE),1)</f>
        <v>#N/A</v>
      </c>
    </row>
    <row r="100" spans="1:36">
      <c r="A100" s="5">
        <v>95</v>
      </c>
      <c r="B100" s="6"/>
      <c r="C100" s="6"/>
      <c r="D100" s="32"/>
      <c r="E100" s="21"/>
      <c r="F100" s="9"/>
      <c r="G100" s="31"/>
      <c r="H100" s="31"/>
      <c r="I100" s="9"/>
      <c r="J100" s="9"/>
      <c r="K100" s="24" t="str">
        <f t="shared" si="7"/>
        <v/>
      </c>
      <c r="L100" s="24" t="str">
        <f t="shared" si="8"/>
        <v/>
      </c>
      <c r="M100" s="24" t="str">
        <f t="shared" si="9"/>
        <v/>
      </c>
      <c r="N100" s="10" t="str">
        <f>[1]Profile!$B$2</f>
        <v>700101-1</v>
      </c>
      <c r="O100" s="11" t="e">
        <f>#REF!</f>
        <v>#REF!</v>
      </c>
      <c r="P100" s="1" t="str">
        <f t="shared" si="10"/>
        <v>0</v>
      </c>
      <c r="Q100" s="1" t="str">
        <f t="shared" si="11"/>
        <v>0</v>
      </c>
      <c r="R100" s="1" t="e">
        <f>ROUND(VLOOKUP($P100,[1]age!$A$2:$M$457,2,FALSE),1)</f>
        <v>#N/A</v>
      </c>
      <c r="S100" s="1" t="e">
        <f>ROUND(VLOOKUP($P100,[1]age!$A$2:$M$457,3,FALSE),1)</f>
        <v>#N/A</v>
      </c>
      <c r="T100" s="1" t="e">
        <f>ROUND(VLOOKUP($P100,[1]age!$A$2:$M$457,4,FALSE),1)</f>
        <v>#N/A</v>
      </c>
      <c r="U100" s="1" t="e">
        <f>ROUND(VLOOKUP($P100,[1]age!$A$2:$M$457,5,FALSE),1)</f>
        <v>#N/A</v>
      </c>
      <c r="V100" s="1" t="e">
        <f>ROUND(VLOOKUP($P100,[1]age!$A$2:$M$457,6,FALSE),1)</f>
        <v>#N/A</v>
      </c>
      <c r="W100" s="1" t="e">
        <f>ROUND(VLOOKUP($P100,[1]age!$A$2:$M$457,7,FALSE),1)</f>
        <v>#N/A</v>
      </c>
      <c r="X100" s="1" t="e">
        <f>ROUND(VLOOKUP($P100,[1]age!$A$2:$M$457,8,FALSE),1)</f>
        <v>#N/A</v>
      </c>
      <c r="Y100" s="1" t="e">
        <f>ROUND(VLOOKUP($P100,[1]age!$A$2:$M$457,9,FALSE),1)</f>
        <v>#N/A</v>
      </c>
      <c r="Z100" s="1" t="e">
        <f>ROUND(VLOOKUP($P100,[1]age!$A$2:$M$457,10,FALSE),1)</f>
        <v>#N/A</v>
      </c>
      <c r="AA100" s="1" t="e">
        <f>ROUND(VLOOKUP($P100,[1]age!$A$2:$M$457,11,FALSE),1)</f>
        <v>#N/A</v>
      </c>
      <c r="AB100" s="1" t="e">
        <f>ROUND(VLOOKUP($P100,[1]age!$A$2:$M$457,12,FALSE),1)</f>
        <v>#N/A</v>
      </c>
      <c r="AC100" s="1" t="e">
        <f>ROUND(VLOOKUP($P100,[1]age!$A$2:$M$457,13,FALSE),1)</f>
        <v>#N/A</v>
      </c>
      <c r="AD100" s="1" t="e">
        <f>ROUND(VLOOKUP($Q100,[1]ht!$A$2:$H$253,2,FALSE),1)</f>
        <v>#N/A</v>
      </c>
      <c r="AE100" s="1" t="e">
        <f>ROUND(VLOOKUP($Q100,[1]ht!$A$2:$H$253,3,FALSE),1)</f>
        <v>#N/A</v>
      </c>
      <c r="AF100" s="1" t="e">
        <f>ROUND(VLOOKUP($Q100,[1]ht!$A$2:$H$253,4,FALSE),1)</f>
        <v>#N/A</v>
      </c>
      <c r="AG100" s="1" t="e">
        <f>ROUND(VLOOKUP($Q100,[1]ht!$A$2:$H$253,5,FALSE),1)</f>
        <v>#N/A</v>
      </c>
      <c r="AH100" s="1" t="e">
        <f>ROUND(VLOOKUP($Q100,[1]ht!$A$2:$H$253,6,FALSE),1)</f>
        <v>#N/A</v>
      </c>
      <c r="AI100" s="1" t="e">
        <f>ROUND(VLOOKUP($Q100,[1]ht!$A$2:$H$253,7,FALSE),1)</f>
        <v>#N/A</v>
      </c>
      <c r="AJ100" s="1" t="e">
        <f>ROUND(VLOOKUP($Q100,[1]ht!$A$2:$H$253,8,FALSE),1)</f>
        <v>#N/A</v>
      </c>
    </row>
    <row r="101" spans="1:36">
      <c r="A101" s="5">
        <v>96</v>
      </c>
      <c r="B101" s="6"/>
      <c r="C101" s="6"/>
      <c r="D101" s="32"/>
      <c r="E101" s="21"/>
      <c r="F101" s="9"/>
      <c r="G101" s="31"/>
      <c r="H101" s="31"/>
      <c r="I101" s="9"/>
      <c r="J101" s="9"/>
      <c r="K101" s="24" t="str">
        <f t="shared" si="7"/>
        <v/>
      </c>
      <c r="L101" s="24" t="str">
        <f t="shared" si="8"/>
        <v/>
      </c>
      <c r="M101" s="24" t="str">
        <f t="shared" si="9"/>
        <v/>
      </c>
      <c r="N101" s="10" t="str">
        <f>[1]Profile!$B$2</f>
        <v>700101-1</v>
      </c>
      <c r="O101" s="11" t="e">
        <f>#REF!</f>
        <v>#REF!</v>
      </c>
      <c r="P101" s="1" t="str">
        <f t="shared" si="10"/>
        <v>0</v>
      </c>
      <c r="Q101" s="1" t="str">
        <f t="shared" si="11"/>
        <v>0</v>
      </c>
      <c r="R101" s="1" t="e">
        <f>ROUND(VLOOKUP($P101,[1]age!$A$2:$M$457,2,FALSE),1)</f>
        <v>#N/A</v>
      </c>
      <c r="S101" s="1" t="e">
        <f>ROUND(VLOOKUP($P101,[1]age!$A$2:$M$457,3,FALSE),1)</f>
        <v>#N/A</v>
      </c>
      <c r="T101" s="1" t="e">
        <f>ROUND(VLOOKUP($P101,[1]age!$A$2:$M$457,4,FALSE),1)</f>
        <v>#N/A</v>
      </c>
      <c r="U101" s="1" t="e">
        <f>ROUND(VLOOKUP($P101,[1]age!$A$2:$M$457,5,FALSE),1)</f>
        <v>#N/A</v>
      </c>
      <c r="V101" s="1" t="e">
        <f>ROUND(VLOOKUP($P101,[1]age!$A$2:$M$457,6,FALSE),1)</f>
        <v>#N/A</v>
      </c>
      <c r="W101" s="1" t="e">
        <f>ROUND(VLOOKUP($P101,[1]age!$A$2:$M$457,7,FALSE),1)</f>
        <v>#N/A</v>
      </c>
      <c r="X101" s="1" t="e">
        <f>ROUND(VLOOKUP($P101,[1]age!$A$2:$M$457,8,FALSE),1)</f>
        <v>#N/A</v>
      </c>
      <c r="Y101" s="1" t="e">
        <f>ROUND(VLOOKUP($P101,[1]age!$A$2:$M$457,9,FALSE),1)</f>
        <v>#N/A</v>
      </c>
      <c r="Z101" s="1" t="e">
        <f>ROUND(VLOOKUP($P101,[1]age!$A$2:$M$457,10,FALSE),1)</f>
        <v>#N/A</v>
      </c>
      <c r="AA101" s="1" t="e">
        <f>ROUND(VLOOKUP($P101,[1]age!$A$2:$M$457,11,FALSE),1)</f>
        <v>#N/A</v>
      </c>
      <c r="AB101" s="1" t="e">
        <f>ROUND(VLOOKUP($P101,[1]age!$A$2:$M$457,12,FALSE),1)</f>
        <v>#N/A</v>
      </c>
      <c r="AC101" s="1" t="e">
        <f>ROUND(VLOOKUP($P101,[1]age!$A$2:$M$457,13,FALSE),1)</f>
        <v>#N/A</v>
      </c>
      <c r="AD101" s="1" t="e">
        <f>ROUND(VLOOKUP($Q101,[1]ht!$A$2:$H$253,2,FALSE),1)</f>
        <v>#N/A</v>
      </c>
      <c r="AE101" s="1" t="e">
        <f>ROUND(VLOOKUP($Q101,[1]ht!$A$2:$H$253,3,FALSE),1)</f>
        <v>#N/A</v>
      </c>
      <c r="AF101" s="1" t="e">
        <f>ROUND(VLOOKUP($Q101,[1]ht!$A$2:$H$253,4,FALSE),1)</f>
        <v>#N/A</v>
      </c>
      <c r="AG101" s="1" t="e">
        <f>ROUND(VLOOKUP($Q101,[1]ht!$A$2:$H$253,5,FALSE),1)</f>
        <v>#N/A</v>
      </c>
      <c r="AH101" s="1" t="e">
        <f>ROUND(VLOOKUP($Q101,[1]ht!$A$2:$H$253,6,FALSE),1)</f>
        <v>#N/A</v>
      </c>
      <c r="AI101" s="1" t="e">
        <f>ROUND(VLOOKUP($Q101,[1]ht!$A$2:$H$253,7,FALSE),1)</f>
        <v>#N/A</v>
      </c>
      <c r="AJ101" s="1" t="e">
        <f>ROUND(VLOOKUP($Q101,[1]ht!$A$2:$H$253,8,FALSE),1)</f>
        <v>#N/A</v>
      </c>
    </row>
    <row r="102" spans="1:36">
      <c r="A102" s="5">
        <v>97</v>
      </c>
      <c r="B102" s="6"/>
      <c r="C102" s="6"/>
      <c r="D102" s="32"/>
      <c r="E102" s="21"/>
      <c r="F102" s="9"/>
      <c r="G102" s="31"/>
      <c r="H102" s="31"/>
      <c r="I102" s="9"/>
      <c r="J102" s="9"/>
      <c r="K102" s="24" t="str">
        <f t="shared" si="7"/>
        <v/>
      </c>
      <c r="L102" s="24" t="str">
        <f t="shared" si="8"/>
        <v/>
      </c>
      <c r="M102" s="24" t="str">
        <f t="shared" si="9"/>
        <v/>
      </c>
      <c r="N102" s="10" t="str">
        <f>[1]Profile!$B$2</f>
        <v>700101-1</v>
      </c>
      <c r="O102" s="11" t="e">
        <f>#REF!</f>
        <v>#REF!</v>
      </c>
      <c r="P102" s="1" t="str">
        <f t="shared" si="10"/>
        <v>0</v>
      </c>
      <c r="Q102" s="1" t="str">
        <f t="shared" si="11"/>
        <v>0</v>
      </c>
      <c r="R102" s="1" t="e">
        <f>ROUND(VLOOKUP($P102,[1]age!$A$2:$M$457,2,FALSE),1)</f>
        <v>#N/A</v>
      </c>
      <c r="S102" s="1" t="e">
        <f>ROUND(VLOOKUP($P102,[1]age!$A$2:$M$457,3,FALSE),1)</f>
        <v>#N/A</v>
      </c>
      <c r="T102" s="1" t="e">
        <f>ROUND(VLOOKUP($P102,[1]age!$A$2:$M$457,4,FALSE),1)</f>
        <v>#N/A</v>
      </c>
      <c r="U102" s="1" t="e">
        <f>ROUND(VLOOKUP($P102,[1]age!$A$2:$M$457,5,FALSE),1)</f>
        <v>#N/A</v>
      </c>
      <c r="V102" s="1" t="e">
        <f>ROUND(VLOOKUP($P102,[1]age!$A$2:$M$457,6,FALSE),1)</f>
        <v>#N/A</v>
      </c>
      <c r="W102" s="1" t="e">
        <f>ROUND(VLOOKUP($P102,[1]age!$A$2:$M$457,7,FALSE),1)</f>
        <v>#N/A</v>
      </c>
      <c r="X102" s="1" t="e">
        <f>ROUND(VLOOKUP($P102,[1]age!$A$2:$M$457,8,FALSE),1)</f>
        <v>#N/A</v>
      </c>
      <c r="Y102" s="1" t="e">
        <f>ROUND(VLOOKUP($P102,[1]age!$A$2:$M$457,9,FALSE),1)</f>
        <v>#N/A</v>
      </c>
      <c r="Z102" s="1" t="e">
        <f>ROUND(VLOOKUP($P102,[1]age!$A$2:$M$457,10,FALSE),1)</f>
        <v>#N/A</v>
      </c>
      <c r="AA102" s="1" t="e">
        <f>ROUND(VLOOKUP($P102,[1]age!$A$2:$M$457,11,FALSE),1)</f>
        <v>#N/A</v>
      </c>
      <c r="AB102" s="1" t="e">
        <f>ROUND(VLOOKUP($P102,[1]age!$A$2:$M$457,12,FALSE),1)</f>
        <v>#N/A</v>
      </c>
      <c r="AC102" s="1" t="e">
        <f>ROUND(VLOOKUP($P102,[1]age!$A$2:$M$457,13,FALSE),1)</f>
        <v>#N/A</v>
      </c>
      <c r="AD102" s="1" t="e">
        <f>ROUND(VLOOKUP($Q102,[1]ht!$A$2:$H$253,2,FALSE),1)</f>
        <v>#N/A</v>
      </c>
      <c r="AE102" s="1" t="e">
        <f>ROUND(VLOOKUP($Q102,[1]ht!$A$2:$H$253,3,FALSE),1)</f>
        <v>#N/A</v>
      </c>
      <c r="AF102" s="1" t="e">
        <f>ROUND(VLOOKUP($Q102,[1]ht!$A$2:$H$253,4,FALSE),1)</f>
        <v>#N/A</v>
      </c>
      <c r="AG102" s="1" t="e">
        <f>ROUND(VLOOKUP($Q102,[1]ht!$A$2:$H$253,5,FALSE),1)</f>
        <v>#N/A</v>
      </c>
      <c r="AH102" s="1" t="e">
        <f>ROUND(VLOOKUP($Q102,[1]ht!$A$2:$H$253,6,FALSE),1)</f>
        <v>#N/A</v>
      </c>
      <c r="AI102" s="1" t="e">
        <f>ROUND(VLOOKUP($Q102,[1]ht!$A$2:$H$253,7,FALSE),1)</f>
        <v>#N/A</v>
      </c>
      <c r="AJ102" s="1" t="e">
        <f>ROUND(VLOOKUP($Q102,[1]ht!$A$2:$H$253,8,FALSE),1)</f>
        <v>#N/A</v>
      </c>
    </row>
    <row r="103" spans="1:36">
      <c r="A103" s="5">
        <v>98</v>
      </c>
      <c r="B103" s="6"/>
      <c r="C103" s="6"/>
      <c r="D103" s="32"/>
      <c r="E103" s="21"/>
      <c r="F103" s="9"/>
      <c r="G103" s="31"/>
      <c r="H103" s="31"/>
      <c r="I103" s="9"/>
      <c r="J103" s="9"/>
      <c r="K103" s="24" t="str">
        <f t="shared" si="7"/>
        <v/>
      </c>
      <c r="L103" s="24" t="str">
        <f t="shared" si="8"/>
        <v/>
      </c>
      <c r="M103" s="24" t="str">
        <f t="shared" si="9"/>
        <v/>
      </c>
      <c r="N103" s="10" t="str">
        <f>[1]Profile!$B$2</f>
        <v>700101-1</v>
      </c>
      <c r="O103" s="11" t="e">
        <f>#REF!</f>
        <v>#REF!</v>
      </c>
      <c r="P103" s="1" t="str">
        <f t="shared" si="10"/>
        <v>0</v>
      </c>
      <c r="Q103" s="1" t="str">
        <f t="shared" si="11"/>
        <v>0</v>
      </c>
      <c r="R103" s="1" t="e">
        <f>ROUND(VLOOKUP($P103,[1]age!$A$2:$M$457,2,FALSE),1)</f>
        <v>#N/A</v>
      </c>
      <c r="S103" s="1" t="e">
        <f>ROUND(VLOOKUP($P103,[1]age!$A$2:$M$457,3,FALSE),1)</f>
        <v>#N/A</v>
      </c>
      <c r="T103" s="1" t="e">
        <f>ROUND(VLOOKUP($P103,[1]age!$A$2:$M$457,4,FALSE),1)</f>
        <v>#N/A</v>
      </c>
      <c r="U103" s="1" t="e">
        <f>ROUND(VLOOKUP($P103,[1]age!$A$2:$M$457,5,FALSE),1)</f>
        <v>#N/A</v>
      </c>
      <c r="V103" s="1" t="e">
        <f>ROUND(VLOOKUP($P103,[1]age!$A$2:$M$457,6,FALSE),1)</f>
        <v>#N/A</v>
      </c>
      <c r="W103" s="1" t="e">
        <f>ROUND(VLOOKUP($P103,[1]age!$A$2:$M$457,7,FALSE),1)</f>
        <v>#N/A</v>
      </c>
      <c r="X103" s="1" t="e">
        <f>ROUND(VLOOKUP($P103,[1]age!$A$2:$M$457,8,FALSE),1)</f>
        <v>#N/A</v>
      </c>
      <c r="Y103" s="1" t="e">
        <f>ROUND(VLOOKUP($P103,[1]age!$A$2:$M$457,9,FALSE),1)</f>
        <v>#N/A</v>
      </c>
      <c r="Z103" s="1" t="e">
        <f>ROUND(VLOOKUP($P103,[1]age!$A$2:$M$457,10,FALSE),1)</f>
        <v>#N/A</v>
      </c>
      <c r="AA103" s="1" t="e">
        <f>ROUND(VLOOKUP($P103,[1]age!$A$2:$M$457,11,FALSE),1)</f>
        <v>#N/A</v>
      </c>
      <c r="AB103" s="1" t="e">
        <f>ROUND(VLOOKUP($P103,[1]age!$A$2:$M$457,12,FALSE),1)</f>
        <v>#N/A</v>
      </c>
      <c r="AC103" s="1" t="e">
        <f>ROUND(VLOOKUP($P103,[1]age!$A$2:$M$457,13,FALSE),1)</f>
        <v>#N/A</v>
      </c>
      <c r="AD103" s="1" t="e">
        <f>ROUND(VLOOKUP($Q103,[1]ht!$A$2:$H$253,2,FALSE),1)</f>
        <v>#N/A</v>
      </c>
      <c r="AE103" s="1" t="e">
        <f>ROUND(VLOOKUP($Q103,[1]ht!$A$2:$H$253,3,FALSE),1)</f>
        <v>#N/A</v>
      </c>
      <c r="AF103" s="1" t="e">
        <f>ROUND(VLOOKUP($Q103,[1]ht!$A$2:$H$253,4,FALSE),1)</f>
        <v>#N/A</v>
      </c>
      <c r="AG103" s="1" t="e">
        <f>ROUND(VLOOKUP($Q103,[1]ht!$A$2:$H$253,5,FALSE),1)</f>
        <v>#N/A</v>
      </c>
      <c r="AH103" s="1" t="e">
        <f>ROUND(VLOOKUP($Q103,[1]ht!$A$2:$H$253,6,FALSE),1)</f>
        <v>#N/A</v>
      </c>
      <c r="AI103" s="1" t="e">
        <f>ROUND(VLOOKUP($Q103,[1]ht!$A$2:$H$253,7,FALSE),1)</f>
        <v>#N/A</v>
      </c>
      <c r="AJ103" s="1" t="e">
        <f>ROUND(VLOOKUP($Q103,[1]ht!$A$2:$H$253,8,FALSE),1)</f>
        <v>#N/A</v>
      </c>
    </row>
  </sheetData>
  <autoFilter ref="A4:M103">
    <filterColumn colId="6" showButton="0"/>
  </autoFilter>
  <mergeCells count="64">
    <mergeCell ref="BA20:BB20"/>
    <mergeCell ref="AL20:AM20"/>
    <mergeCell ref="AN20:AO20"/>
    <mergeCell ref="AP20:AQ20"/>
    <mergeCell ref="AR20:AT20"/>
    <mergeCell ref="AU20:AW20"/>
    <mergeCell ref="AX20:AZ20"/>
    <mergeCell ref="BC13:BE13"/>
    <mergeCell ref="BC14:BE14"/>
    <mergeCell ref="AL18:AQ18"/>
    <mergeCell ref="BA18:BB19"/>
    <mergeCell ref="AL19:AM19"/>
    <mergeCell ref="AN19:AO19"/>
    <mergeCell ref="AP19:AQ19"/>
    <mergeCell ref="AR19:AT19"/>
    <mergeCell ref="AU19:AW19"/>
    <mergeCell ref="AX19:AZ19"/>
    <mergeCell ref="AK12:BB12"/>
    <mergeCell ref="AK13:AM14"/>
    <mergeCell ref="AN13:AP14"/>
    <mergeCell ref="AQ13:AS14"/>
    <mergeCell ref="AT13:AV14"/>
    <mergeCell ref="AW13:AY14"/>
    <mergeCell ref="AZ13:BB14"/>
    <mergeCell ref="O4:O5"/>
    <mergeCell ref="AZ8:BB8"/>
    <mergeCell ref="AZ9:BB9"/>
    <mergeCell ref="Q4:Q5"/>
    <mergeCell ref="R4:W4"/>
    <mergeCell ref="X4:AC4"/>
    <mergeCell ref="AD4:AJ4"/>
    <mergeCell ref="AK8:AM9"/>
    <mergeCell ref="AN8:AP9"/>
    <mergeCell ref="AQ8:AS9"/>
    <mergeCell ref="AT8:AV9"/>
    <mergeCell ref="AW8:AY9"/>
    <mergeCell ref="AK7:BA7"/>
    <mergeCell ref="J4:J5"/>
    <mergeCell ref="K4:K5"/>
    <mergeCell ref="L4:L5"/>
    <mergeCell ref="M4:M5"/>
    <mergeCell ref="N4:N5"/>
    <mergeCell ref="A4:A5"/>
    <mergeCell ref="B4:B5"/>
    <mergeCell ref="D4:D5"/>
    <mergeCell ref="E4:E5"/>
    <mergeCell ref="F4:F5"/>
    <mergeCell ref="C4:C5"/>
    <mergeCell ref="B1:M1"/>
    <mergeCell ref="AK1:BE1"/>
    <mergeCell ref="B2:M2"/>
    <mergeCell ref="AK2:BA2"/>
    <mergeCell ref="B3:M3"/>
    <mergeCell ref="AK3:AM4"/>
    <mergeCell ref="AN3:AP4"/>
    <mergeCell ref="AQ3:AS4"/>
    <mergeCell ref="AT3:AV4"/>
    <mergeCell ref="AW3:AY4"/>
    <mergeCell ref="BC4:BE4"/>
    <mergeCell ref="BC3:BE3"/>
    <mergeCell ref="P4:P5"/>
    <mergeCell ref="AZ3:BB4"/>
    <mergeCell ref="G4:H4"/>
    <mergeCell ref="I4:I5"/>
  </mergeCells>
  <pageMargins left="0.12" right="0.19685039370078741" top="0.15748031496062992" bottom="0.15748031496062992" header="0.31496062992125984" footer="0.15748031496062992"/>
  <pageSetup scale="9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03"/>
  <sheetViews>
    <sheetView topLeftCell="AJ13" workbookViewId="0">
      <selection activeCell="B1" sqref="B1:L2"/>
    </sheetView>
  </sheetViews>
  <sheetFormatPr defaultRowHeight="21.75"/>
  <cols>
    <col min="1" max="1" width="5.5703125" style="1" customWidth="1"/>
    <col min="2" max="2" width="23.5703125" style="1" customWidth="1"/>
    <col min="3" max="3" width="10.28515625" customWidth="1"/>
    <col min="4" max="4" width="9.140625" customWidth="1"/>
    <col min="5" max="5" width="6.140625" style="2" customWidth="1"/>
    <col min="6" max="6" width="5.7109375" style="2" customWidth="1"/>
    <col min="7" max="7" width="5.85546875" style="2" customWidth="1"/>
    <col min="8" max="8" width="7.28515625" style="2" customWidth="1"/>
    <col min="9" max="9" width="6.5703125" style="2" customWidth="1"/>
    <col min="10" max="12" width="18.42578125" style="2" customWidth="1"/>
    <col min="13" max="13" width="10.5703125" style="1" hidden="1" customWidth="1"/>
    <col min="14" max="14" width="10.42578125" style="1" hidden="1" customWidth="1"/>
    <col min="15" max="16" width="9.140625" style="1" hidden="1" customWidth="1"/>
    <col min="17" max="17" width="9.42578125" style="1" hidden="1" customWidth="1"/>
    <col min="18" max="28" width="9.140625" style="1" hidden="1" customWidth="1"/>
    <col min="29" max="29" width="7.85546875" style="1" hidden="1" customWidth="1"/>
    <col min="30" max="30" width="6.7109375" style="1" hidden="1" customWidth="1"/>
    <col min="31" max="31" width="7.85546875" style="1" hidden="1" customWidth="1"/>
    <col min="32" max="32" width="8.5703125" style="1" hidden="1" customWidth="1"/>
    <col min="33" max="33" width="8.28515625" style="1" hidden="1" customWidth="1"/>
    <col min="34" max="34" width="6.85546875" style="1" hidden="1" customWidth="1"/>
    <col min="35" max="35" width="9.140625" style="1" hidden="1" customWidth="1"/>
    <col min="36" max="57" width="6.28515625" style="1" customWidth="1"/>
    <col min="58" max="16384" width="9.140625" style="1"/>
  </cols>
  <sheetData>
    <row r="1" spans="1:56" ht="29.25">
      <c r="A1"/>
      <c r="B1" s="206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AJ1" s="222" t="s">
        <v>67</v>
      </c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</row>
    <row r="2" spans="1:56" ht="25.5">
      <c r="A2"/>
      <c r="B2" s="206" t="s">
        <v>70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AJ2" s="223" t="s">
        <v>28</v>
      </c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/>
      <c r="BB2"/>
      <c r="BC2"/>
      <c r="BD2"/>
    </row>
    <row r="3" spans="1:56" ht="25.5">
      <c r="A3"/>
      <c r="B3" s="207" t="s">
        <v>66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AJ3" s="224" t="s">
        <v>29</v>
      </c>
      <c r="AK3" s="224"/>
      <c r="AL3" s="224"/>
      <c r="AM3" s="215" t="s">
        <v>30</v>
      </c>
      <c r="AN3" s="215"/>
      <c r="AO3" s="215"/>
      <c r="AP3" s="216" t="s">
        <v>31</v>
      </c>
      <c r="AQ3" s="217"/>
      <c r="AR3" s="218"/>
      <c r="AS3" s="216" t="s">
        <v>32</v>
      </c>
      <c r="AT3" s="217"/>
      <c r="AU3" s="218"/>
      <c r="AV3" s="216" t="s">
        <v>33</v>
      </c>
      <c r="AW3" s="217"/>
      <c r="AX3" s="218"/>
      <c r="AY3" s="216" t="s">
        <v>34</v>
      </c>
      <c r="AZ3" s="217"/>
      <c r="BA3" s="218"/>
      <c r="BB3" s="225" t="s">
        <v>35</v>
      </c>
      <c r="BC3" s="226"/>
      <c r="BD3" s="227"/>
    </row>
    <row r="4" spans="1:56" ht="29.25" customHeight="1">
      <c r="A4" s="196" t="s">
        <v>27</v>
      </c>
      <c r="B4" s="198" t="s">
        <v>1</v>
      </c>
      <c r="C4" s="200" t="s">
        <v>2</v>
      </c>
      <c r="D4" s="200" t="s">
        <v>3</v>
      </c>
      <c r="E4" s="202" t="s">
        <v>4</v>
      </c>
      <c r="F4" s="210" t="s">
        <v>5</v>
      </c>
      <c r="G4" s="211"/>
      <c r="H4" s="202" t="s">
        <v>6</v>
      </c>
      <c r="I4" s="202" t="s">
        <v>7</v>
      </c>
      <c r="J4" s="208" t="s">
        <v>8</v>
      </c>
      <c r="K4" s="208" t="s">
        <v>9</v>
      </c>
      <c r="L4" s="208" t="s">
        <v>10</v>
      </c>
      <c r="M4" s="209" t="s">
        <v>11</v>
      </c>
      <c r="N4" s="209" t="s">
        <v>0</v>
      </c>
      <c r="O4" s="205" t="s">
        <v>12</v>
      </c>
      <c r="P4" s="205" t="s">
        <v>13</v>
      </c>
      <c r="Q4" s="205" t="s">
        <v>14</v>
      </c>
      <c r="R4" s="205"/>
      <c r="S4" s="205"/>
      <c r="T4" s="205"/>
      <c r="U4" s="205"/>
      <c r="V4" s="205"/>
      <c r="W4" s="205" t="s">
        <v>15</v>
      </c>
      <c r="X4" s="205"/>
      <c r="Y4" s="205"/>
      <c r="Z4" s="205"/>
      <c r="AA4" s="205"/>
      <c r="AB4" s="205"/>
      <c r="AC4" s="205" t="s">
        <v>16</v>
      </c>
      <c r="AD4" s="205"/>
      <c r="AE4" s="205"/>
      <c r="AF4" s="205"/>
      <c r="AG4" s="205"/>
      <c r="AH4" s="205"/>
      <c r="AI4" s="205"/>
      <c r="AJ4" s="224"/>
      <c r="AK4" s="224"/>
      <c r="AL4" s="224"/>
      <c r="AM4" s="215"/>
      <c r="AN4" s="215"/>
      <c r="AO4" s="215"/>
      <c r="AP4" s="219"/>
      <c r="AQ4" s="220"/>
      <c r="AR4" s="221"/>
      <c r="AS4" s="219"/>
      <c r="AT4" s="220"/>
      <c r="AU4" s="221"/>
      <c r="AV4" s="219"/>
      <c r="AW4" s="220"/>
      <c r="AX4" s="221"/>
      <c r="AY4" s="219"/>
      <c r="AZ4" s="220"/>
      <c r="BA4" s="221"/>
      <c r="BB4" s="225" t="s">
        <v>36</v>
      </c>
      <c r="BC4" s="226"/>
      <c r="BD4" s="227"/>
    </row>
    <row r="5" spans="1:56" ht="20.25" customHeight="1">
      <c r="A5" s="197"/>
      <c r="B5" s="198"/>
      <c r="C5" s="200"/>
      <c r="D5" s="200"/>
      <c r="E5" s="202"/>
      <c r="F5" s="29" t="s">
        <v>17</v>
      </c>
      <c r="G5" s="29" t="s">
        <v>18</v>
      </c>
      <c r="H5" s="202"/>
      <c r="I5" s="202"/>
      <c r="J5" s="208"/>
      <c r="K5" s="208"/>
      <c r="L5" s="208"/>
      <c r="M5" s="209"/>
      <c r="N5" s="209"/>
      <c r="O5" s="205"/>
      <c r="P5" s="205"/>
      <c r="Q5" s="37" t="s">
        <v>19</v>
      </c>
      <c r="R5" s="37" t="s">
        <v>20</v>
      </c>
      <c r="S5" s="4" t="s">
        <v>21</v>
      </c>
      <c r="T5" s="4" t="s">
        <v>22</v>
      </c>
      <c r="U5" s="37" t="s">
        <v>23</v>
      </c>
      <c r="V5" s="37" t="s">
        <v>24</v>
      </c>
      <c r="W5" s="37" t="s">
        <v>19</v>
      </c>
      <c r="X5" s="37" t="s">
        <v>20</v>
      </c>
      <c r="Y5" s="4" t="s">
        <v>21</v>
      </c>
      <c r="Z5" s="4" t="s">
        <v>22</v>
      </c>
      <c r="AA5" s="37" t="s">
        <v>23</v>
      </c>
      <c r="AB5" s="37" t="s">
        <v>24</v>
      </c>
      <c r="AC5" s="37" t="s">
        <v>19</v>
      </c>
      <c r="AD5" s="37" t="s">
        <v>20</v>
      </c>
      <c r="AE5" s="4" t="s">
        <v>21</v>
      </c>
      <c r="AF5" s="4" t="s">
        <v>22</v>
      </c>
      <c r="AG5" s="37" t="s">
        <v>23</v>
      </c>
      <c r="AH5" s="37" t="s">
        <v>24</v>
      </c>
      <c r="AI5" s="2" t="s">
        <v>25</v>
      </c>
      <c r="AJ5" s="17" t="s">
        <v>37</v>
      </c>
      <c r="AK5" s="17" t="s">
        <v>38</v>
      </c>
      <c r="AL5" s="14" t="s">
        <v>39</v>
      </c>
      <c r="AM5" s="13" t="s">
        <v>37</v>
      </c>
      <c r="AN5" s="13" t="s">
        <v>38</v>
      </c>
      <c r="AO5" s="14" t="s">
        <v>39</v>
      </c>
      <c r="AP5" s="13" t="s">
        <v>37</v>
      </c>
      <c r="AQ5" s="13" t="s">
        <v>38</v>
      </c>
      <c r="AR5" s="14" t="s">
        <v>39</v>
      </c>
      <c r="AS5" s="13" t="s">
        <v>37</v>
      </c>
      <c r="AT5" s="13" t="s">
        <v>38</v>
      </c>
      <c r="AU5" s="14" t="s">
        <v>39</v>
      </c>
      <c r="AV5" s="13" t="s">
        <v>37</v>
      </c>
      <c r="AW5" s="13" t="s">
        <v>38</v>
      </c>
      <c r="AX5" s="14" t="s">
        <v>39</v>
      </c>
      <c r="AY5" s="13" t="s">
        <v>37</v>
      </c>
      <c r="AZ5" s="13" t="s">
        <v>38</v>
      </c>
      <c r="BA5" s="14" t="s">
        <v>39</v>
      </c>
      <c r="BB5" s="15" t="s">
        <v>37</v>
      </c>
      <c r="BC5" s="15" t="s">
        <v>38</v>
      </c>
      <c r="BD5" s="15" t="s">
        <v>39</v>
      </c>
    </row>
    <row r="6" spans="1:56" ht="23.25">
      <c r="A6" s="5">
        <v>1</v>
      </c>
      <c r="B6" s="6"/>
      <c r="C6" s="7"/>
      <c r="D6" s="8" t="s">
        <v>26</v>
      </c>
      <c r="E6" s="9"/>
      <c r="F6" s="30">
        <f>DATEDIF(C6,D6,"Y")</f>
        <v>59</v>
      </c>
      <c r="G6" s="30">
        <f>DATEDIF(C6,D6,"YM")</f>
        <v>5</v>
      </c>
      <c r="H6" s="9"/>
      <c r="I6" s="9"/>
      <c r="J6" s="24" t="str">
        <f t="shared" ref="J6:J69" si="0">IF(H6=0,"",IF(H6&gt;V6,"น้ำหนักมากเกินเกณฑ์",IF(H6&gt;U6,"น้ำหนักค่อนข้างมาก",IF(H6&gt;=T6,"น้ำหนักตามเกณฑ์",IF(H6&gt;=S6,"น้ำหนักค่อนข้างน้อย","น้ำหนักน้อยกว่าเกณฑ์")))))</f>
        <v/>
      </c>
      <c r="K6" s="24" t="str">
        <f t="shared" ref="K6:K69" si="1">IF(I6=0,"",IF(I6&gt;AB6,"สูง",IF(I6&gt;AA6,"ค่อนข้างสูง",IF(I6&gt;=Z6,"ส่วนสูงตามเกณฑ์",IF(I6&gt;=Y6,"ค่อนข้างเตี้ย","เตี้ย")))))</f>
        <v/>
      </c>
      <c r="L6" s="24" t="str">
        <f t="shared" ref="L6:L69" si="2">IF(H6=0,"",IF(H6&gt;AI6,"อ้วน",IF(H6&gt;AH6,"เริ่มอ้วน",IF(H6&gt;AG6,"ท้วม",IF(H6&gt;=AF6,"สมส่วน",IF(H6&gt;=AE6,"ค่อนข้างผอม","ผอม"))))))</f>
        <v/>
      </c>
      <c r="M6" s="10" t="str">
        <f>[1]Profile!$B$2</f>
        <v>700101-1</v>
      </c>
      <c r="N6" s="11" t="e">
        <f>#REF!</f>
        <v>#REF!</v>
      </c>
      <c r="O6" s="1" t="str">
        <f t="shared" ref="O6:O69" si="3">CONCATENATE(E6,F6*12+G6)</f>
        <v>713</v>
      </c>
      <c r="P6" s="1" t="str">
        <f t="shared" ref="P6:P69" si="4">CONCATENATE(E6,ROUND(I6,0))</f>
        <v>0</v>
      </c>
      <c r="Q6" s="1" t="e">
        <f>ROUND(VLOOKUP($O6,[1]age!$A$2:$M$457,2,FALSE),1)</f>
        <v>#N/A</v>
      </c>
      <c r="R6" s="1" t="e">
        <f>ROUND(VLOOKUP($O6,[1]age!$A$2:$M$457,3,FALSE),1)</f>
        <v>#N/A</v>
      </c>
      <c r="S6" s="1" t="e">
        <f>ROUND(VLOOKUP($O6,[1]age!$A$2:$M$457,4,FALSE),1)</f>
        <v>#N/A</v>
      </c>
      <c r="T6" s="1" t="e">
        <f>ROUND(VLOOKUP($O6,[1]age!$A$2:$M$457,5,FALSE),1)</f>
        <v>#N/A</v>
      </c>
      <c r="U6" s="1" t="e">
        <f>ROUND(VLOOKUP($O6,[1]age!$A$2:$M$457,6,FALSE),1)</f>
        <v>#N/A</v>
      </c>
      <c r="V6" s="1" t="e">
        <f>ROUND(VLOOKUP($O6,[1]age!$A$2:$M$457,7,FALSE),1)</f>
        <v>#N/A</v>
      </c>
      <c r="W6" s="1" t="e">
        <f>ROUND(VLOOKUP($O6,[1]age!$A$2:$M$457,8,FALSE),1)</f>
        <v>#N/A</v>
      </c>
      <c r="X6" s="1" t="e">
        <f>ROUND(VLOOKUP($O6,[1]age!$A$2:$M$457,9,FALSE),1)</f>
        <v>#N/A</v>
      </c>
      <c r="Y6" s="1" t="e">
        <f>ROUND(VLOOKUP($O6,[1]age!$A$2:$M$457,10,FALSE),1)</f>
        <v>#N/A</v>
      </c>
      <c r="Z6" s="1" t="e">
        <f>ROUND(VLOOKUP($O6,[1]age!$A$2:$M$457,11,FALSE),1)</f>
        <v>#N/A</v>
      </c>
      <c r="AA6" s="1" t="e">
        <f>ROUND(VLOOKUP($O6,[1]age!$A$2:$M$457,12,FALSE),1)</f>
        <v>#N/A</v>
      </c>
      <c r="AB6" s="1" t="e">
        <f>ROUND(VLOOKUP($O6,[1]age!$A$2:$M$457,13,FALSE),1)</f>
        <v>#N/A</v>
      </c>
      <c r="AC6" s="1" t="e">
        <f>ROUND(VLOOKUP($P6,[1]ht!$A$2:$H$253,2,FALSE),1)</f>
        <v>#N/A</v>
      </c>
      <c r="AD6" s="1" t="e">
        <f>ROUND(VLOOKUP($P6,[1]ht!$A$2:$H$253,3,FALSE),1)</f>
        <v>#N/A</v>
      </c>
      <c r="AE6" s="1" t="e">
        <f>ROUND(VLOOKUP($P6,[1]ht!$A$2:$H$253,4,FALSE),1)</f>
        <v>#N/A</v>
      </c>
      <c r="AF6" s="1" t="e">
        <f>ROUND(VLOOKUP($P6,[1]ht!$A$2:$H$253,5,FALSE),1)</f>
        <v>#N/A</v>
      </c>
      <c r="AG6" s="1" t="e">
        <f>ROUND(VLOOKUP($P6,[1]ht!$A$2:$H$253,6,FALSE),1)</f>
        <v>#N/A</v>
      </c>
      <c r="AH6" s="1" t="e">
        <f>ROUND(VLOOKUP($P6,[1]ht!$A$2:$H$253,7,FALSE),1)</f>
        <v>#N/A</v>
      </c>
      <c r="AI6" s="1" t="e">
        <f>ROUND(VLOOKUP($P6,[1]ht!$A$2:$H$253,8,FALSE),1)</f>
        <v>#N/A</v>
      </c>
      <c r="AJ6" s="25"/>
      <c r="AK6" s="25"/>
      <c r="AL6" s="34">
        <f>AK6+AJ6</f>
        <v>0</v>
      </c>
      <c r="AM6" s="25">
        <v>0</v>
      </c>
      <c r="AN6" s="25"/>
      <c r="AO6" s="34">
        <f>AN6+AM6</f>
        <v>0</v>
      </c>
      <c r="AP6" s="25"/>
      <c r="AQ6" s="25"/>
      <c r="AR6" s="34">
        <f>AP6+AQ6</f>
        <v>0</v>
      </c>
      <c r="AS6" s="25"/>
      <c r="AT6" s="25"/>
      <c r="AU6" s="34">
        <f>AS6+AT6</f>
        <v>0</v>
      </c>
      <c r="AV6" s="25"/>
      <c r="AW6" s="25"/>
      <c r="AX6" s="34">
        <f>AW6+AV6</f>
        <v>0</v>
      </c>
      <c r="AY6" s="25">
        <v>0</v>
      </c>
      <c r="AZ6" s="25"/>
      <c r="BA6" s="34">
        <f>AZ6+AY6</f>
        <v>0</v>
      </c>
      <c r="BB6" s="25">
        <f>AM6+AP6</f>
        <v>0</v>
      </c>
      <c r="BC6" s="25">
        <f>AN6+AQ6</f>
        <v>0</v>
      </c>
      <c r="BD6" s="25">
        <f>AR6+AO6</f>
        <v>0</v>
      </c>
    </row>
    <row r="7" spans="1:56" ht="23.25">
      <c r="A7" s="5">
        <v>2</v>
      </c>
      <c r="B7" s="6"/>
      <c r="C7" s="8"/>
      <c r="D7" s="8" t="s">
        <v>26</v>
      </c>
      <c r="E7" s="9"/>
      <c r="F7" s="30">
        <f>DATEDIF(C7,D7,"Y")</f>
        <v>59</v>
      </c>
      <c r="G7" s="30">
        <f>DATEDIF(C7,D7,"YM")</f>
        <v>5</v>
      </c>
      <c r="H7" s="9"/>
      <c r="I7" s="9"/>
      <c r="J7" s="24" t="str">
        <f t="shared" si="0"/>
        <v/>
      </c>
      <c r="K7" s="24" t="str">
        <f t="shared" si="1"/>
        <v/>
      </c>
      <c r="L7" s="24" t="str">
        <f t="shared" si="2"/>
        <v/>
      </c>
      <c r="M7" s="10" t="str">
        <f>[1]Profile!$B$2</f>
        <v>700101-1</v>
      </c>
      <c r="N7" s="11" t="e">
        <f>#REF!</f>
        <v>#REF!</v>
      </c>
      <c r="O7" s="1" t="str">
        <f t="shared" si="3"/>
        <v>713</v>
      </c>
      <c r="P7" s="1" t="str">
        <f t="shared" si="4"/>
        <v>0</v>
      </c>
      <c r="Q7" s="1" t="e">
        <f>ROUND(VLOOKUP($O7,[1]age!$A$2:$M$457,2,FALSE),1)</f>
        <v>#N/A</v>
      </c>
      <c r="R7" s="1" t="e">
        <f>ROUND(VLOOKUP($O7,[1]age!$A$2:$M$457,3,FALSE),1)</f>
        <v>#N/A</v>
      </c>
      <c r="S7" s="1" t="e">
        <f>ROUND(VLOOKUP($O7,[1]age!$A$2:$M$457,4,FALSE),1)</f>
        <v>#N/A</v>
      </c>
      <c r="T7" s="1" t="e">
        <f>ROUND(VLOOKUP($O7,[1]age!$A$2:$M$457,5,FALSE),1)</f>
        <v>#N/A</v>
      </c>
      <c r="U7" s="1" t="e">
        <f>ROUND(VLOOKUP($O7,[1]age!$A$2:$M$457,6,FALSE),1)</f>
        <v>#N/A</v>
      </c>
      <c r="V7" s="1" t="e">
        <f>ROUND(VLOOKUP($O7,[1]age!$A$2:$M$457,7,FALSE),1)</f>
        <v>#N/A</v>
      </c>
      <c r="W7" s="1" t="e">
        <f>ROUND(VLOOKUP($O7,[1]age!$A$2:$M$457,8,FALSE),1)</f>
        <v>#N/A</v>
      </c>
      <c r="X7" s="1" t="e">
        <f>ROUND(VLOOKUP($O7,[1]age!$A$2:$M$457,9,FALSE),1)</f>
        <v>#N/A</v>
      </c>
      <c r="Y7" s="1" t="e">
        <f>ROUND(VLOOKUP($O7,[1]age!$A$2:$M$457,10,FALSE),1)</f>
        <v>#N/A</v>
      </c>
      <c r="Z7" s="1" t="e">
        <f>ROUND(VLOOKUP($O7,[1]age!$A$2:$M$457,11,FALSE),1)</f>
        <v>#N/A</v>
      </c>
      <c r="AA7" s="1" t="e">
        <f>ROUND(VLOOKUP($O7,[1]age!$A$2:$M$457,12,FALSE),1)</f>
        <v>#N/A</v>
      </c>
      <c r="AB7" s="1" t="e">
        <f>ROUND(VLOOKUP($O7,[1]age!$A$2:$M$457,13,FALSE),1)</f>
        <v>#N/A</v>
      </c>
      <c r="AC7" s="1" t="e">
        <f>ROUND(VLOOKUP($P7,[1]ht!$A$2:$H$253,2,FALSE),1)</f>
        <v>#N/A</v>
      </c>
      <c r="AD7" s="1" t="e">
        <f>ROUND(VLOOKUP($P7,[1]ht!$A$2:$H$253,3,FALSE),1)</f>
        <v>#N/A</v>
      </c>
      <c r="AE7" s="1" t="e">
        <f>ROUND(VLOOKUP($P7,[1]ht!$A$2:$H$253,4,FALSE),1)</f>
        <v>#N/A</v>
      </c>
      <c r="AF7" s="1" t="e">
        <f>ROUND(VLOOKUP($P7,[1]ht!$A$2:$H$253,5,FALSE),1)</f>
        <v>#N/A</v>
      </c>
      <c r="AG7" s="1" t="e">
        <f>ROUND(VLOOKUP($P7,[1]ht!$A$2:$H$253,6,FALSE),1)</f>
        <v>#N/A</v>
      </c>
      <c r="AH7" s="1" t="e">
        <f>ROUND(VLOOKUP($P7,[1]ht!$A$2:$H$253,7,FALSE),1)</f>
        <v>#N/A</v>
      </c>
      <c r="AI7" s="1" t="e">
        <f>ROUND(VLOOKUP($P7,[1]ht!$A$2:$H$253,8,FALSE),1)</f>
        <v>#N/A</v>
      </c>
      <c r="AJ7" s="212" t="s">
        <v>40</v>
      </c>
      <c r="AK7" s="212"/>
      <c r="AL7" s="212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/>
      <c r="BB7"/>
      <c r="BC7"/>
      <c r="BD7"/>
    </row>
    <row r="8" spans="1:56">
      <c r="A8" s="5">
        <v>3</v>
      </c>
      <c r="B8" s="6"/>
      <c r="C8" s="7"/>
      <c r="D8" s="8" t="s">
        <v>26</v>
      </c>
      <c r="E8" s="9"/>
      <c r="F8" s="30">
        <f t="shared" ref="F8:F32" si="5">DATEDIF(C8,D8,"Y")</f>
        <v>59</v>
      </c>
      <c r="G8" s="30">
        <f t="shared" ref="G8:G32" si="6">DATEDIF(C8,D8,"YM")</f>
        <v>5</v>
      </c>
      <c r="H8" s="9"/>
      <c r="I8" s="9"/>
      <c r="J8" s="24" t="str">
        <f t="shared" si="0"/>
        <v/>
      </c>
      <c r="K8" s="24" t="str">
        <f t="shared" si="1"/>
        <v/>
      </c>
      <c r="L8" s="24" t="str">
        <f t="shared" si="2"/>
        <v/>
      </c>
      <c r="M8" s="10" t="str">
        <f>[1]Profile!$B$2</f>
        <v>700101-1</v>
      </c>
      <c r="N8" s="11" t="e">
        <f>#REF!</f>
        <v>#REF!</v>
      </c>
      <c r="O8" s="1" t="str">
        <f t="shared" si="3"/>
        <v>713</v>
      </c>
      <c r="P8" s="1" t="str">
        <f t="shared" si="4"/>
        <v>0</v>
      </c>
      <c r="Q8" s="1" t="e">
        <f>ROUND(VLOOKUP($O8,[1]age!$A$2:$M$457,2,FALSE),1)</f>
        <v>#N/A</v>
      </c>
      <c r="R8" s="1" t="e">
        <f>ROUND(VLOOKUP($O8,[1]age!$A$2:$M$457,3,FALSE),1)</f>
        <v>#N/A</v>
      </c>
      <c r="S8" s="1" t="e">
        <f>ROUND(VLOOKUP($O8,[1]age!$A$2:$M$457,4,FALSE),1)</f>
        <v>#N/A</v>
      </c>
      <c r="T8" s="1" t="e">
        <f>ROUND(VLOOKUP($O8,[1]age!$A$2:$M$457,5,FALSE),1)</f>
        <v>#N/A</v>
      </c>
      <c r="U8" s="1" t="e">
        <f>ROUND(VLOOKUP($O8,[1]age!$A$2:$M$457,6,FALSE),1)</f>
        <v>#N/A</v>
      </c>
      <c r="V8" s="1" t="e">
        <f>ROUND(VLOOKUP($O8,[1]age!$A$2:$M$457,7,FALSE),1)</f>
        <v>#N/A</v>
      </c>
      <c r="W8" s="1" t="e">
        <f>ROUND(VLOOKUP($O8,[1]age!$A$2:$M$457,8,FALSE),1)</f>
        <v>#N/A</v>
      </c>
      <c r="X8" s="1" t="e">
        <f>ROUND(VLOOKUP($O8,[1]age!$A$2:$M$457,9,FALSE),1)</f>
        <v>#N/A</v>
      </c>
      <c r="Y8" s="1" t="e">
        <f>ROUND(VLOOKUP($O8,[1]age!$A$2:$M$457,10,FALSE),1)</f>
        <v>#N/A</v>
      </c>
      <c r="Z8" s="1" t="e">
        <f>ROUND(VLOOKUP($O8,[1]age!$A$2:$M$457,11,FALSE),1)</f>
        <v>#N/A</v>
      </c>
      <c r="AA8" s="1" t="e">
        <f>ROUND(VLOOKUP($O8,[1]age!$A$2:$M$457,12,FALSE),1)</f>
        <v>#N/A</v>
      </c>
      <c r="AB8" s="1" t="e">
        <f>ROUND(VLOOKUP($O8,[1]age!$A$2:$M$457,13,FALSE),1)</f>
        <v>#N/A</v>
      </c>
      <c r="AC8" s="1" t="e">
        <f>ROUND(VLOOKUP($P8,[1]ht!$A$2:$H$253,2,FALSE),1)</f>
        <v>#N/A</v>
      </c>
      <c r="AD8" s="1" t="e">
        <f>ROUND(VLOOKUP($P8,[1]ht!$A$2:$H$253,3,FALSE),1)</f>
        <v>#N/A</v>
      </c>
      <c r="AE8" s="1" t="e">
        <f>ROUND(VLOOKUP($P8,[1]ht!$A$2:$H$253,4,FALSE),1)</f>
        <v>#N/A</v>
      </c>
      <c r="AF8" s="1" t="e">
        <f>ROUND(VLOOKUP($P8,[1]ht!$A$2:$H$253,5,FALSE),1)</f>
        <v>#N/A</v>
      </c>
      <c r="AG8" s="1" t="e">
        <f>ROUND(VLOOKUP($P8,[1]ht!$A$2:$H$253,6,FALSE),1)</f>
        <v>#N/A</v>
      </c>
      <c r="AH8" s="1" t="e">
        <f>ROUND(VLOOKUP($P8,[1]ht!$A$2:$H$253,7,FALSE),1)</f>
        <v>#N/A</v>
      </c>
      <c r="AI8" s="1" t="e">
        <f>ROUND(VLOOKUP($P8,[1]ht!$A$2:$H$253,8,FALSE),1)</f>
        <v>#N/A</v>
      </c>
      <c r="AJ8" s="215" t="s">
        <v>41</v>
      </c>
      <c r="AK8" s="215"/>
      <c r="AL8" s="215"/>
      <c r="AM8" s="215" t="s">
        <v>42</v>
      </c>
      <c r="AN8" s="215"/>
      <c r="AO8" s="215"/>
      <c r="AP8" s="215" t="s">
        <v>43</v>
      </c>
      <c r="AQ8" s="215"/>
      <c r="AR8" s="215"/>
      <c r="AS8" s="215" t="s">
        <v>44</v>
      </c>
      <c r="AT8" s="215"/>
      <c r="AU8" s="215"/>
      <c r="AV8" s="216" t="s">
        <v>45</v>
      </c>
      <c r="AW8" s="217"/>
      <c r="AX8" s="218"/>
      <c r="AY8" s="214" t="s">
        <v>46</v>
      </c>
      <c r="AZ8" s="214"/>
      <c r="BA8" s="214"/>
      <c r="BB8"/>
      <c r="BC8"/>
      <c r="BD8"/>
    </row>
    <row r="9" spans="1:56">
      <c r="A9" s="5">
        <v>4</v>
      </c>
      <c r="B9" s="6"/>
      <c r="C9" s="8"/>
      <c r="D9" s="8" t="s">
        <v>26</v>
      </c>
      <c r="E9" s="9"/>
      <c r="F9" s="30">
        <f t="shared" si="5"/>
        <v>59</v>
      </c>
      <c r="G9" s="30">
        <f t="shared" si="6"/>
        <v>5</v>
      </c>
      <c r="H9" s="9"/>
      <c r="I9" s="9"/>
      <c r="J9" s="24" t="str">
        <f t="shared" si="0"/>
        <v/>
      </c>
      <c r="K9" s="24" t="str">
        <f t="shared" si="1"/>
        <v/>
      </c>
      <c r="L9" s="24" t="str">
        <f t="shared" si="2"/>
        <v/>
      </c>
      <c r="M9" s="10" t="str">
        <f>[1]Profile!$B$2</f>
        <v>700101-1</v>
      </c>
      <c r="N9" s="11" t="e">
        <f>#REF!</f>
        <v>#REF!</v>
      </c>
      <c r="O9" s="1" t="str">
        <f t="shared" si="3"/>
        <v>713</v>
      </c>
      <c r="P9" s="1" t="str">
        <f t="shared" si="4"/>
        <v>0</v>
      </c>
      <c r="Q9" s="1" t="e">
        <f>ROUND(VLOOKUP($O9,[1]age!$A$2:$M$457,2,FALSE),1)</f>
        <v>#N/A</v>
      </c>
      <c r="R9" s="1" t="e">
        <f>ROUND(VLOOKUP($O9,[1]age!$A$2:$M$457,3,FALSE),1)</f>
        <v>#N/A</v>
      </c>
      <c r="S9" s="1" t="e">
        <f>ROUND(VLOOKUP($O9,[1]age!$A$2:$M$457,4,FALSE),1)</f>
        <v>#N/A</v>
      </c>
      <c r="T9" s="1" t="e">
        <f>ROUND(VLOOKUP($O9,[1]age!$A$2:$M$457,5,FALSE),1)</f>
        <v>#N/A</v>
      </c>
      <c r="U9" s="1" t="e">
        <f>ROUND(VLOOKUP($O9,[1]age!$A$2:$M$457,6,FALSE),1)</f>
        <v>#N/A</v>
      </c>
      <c r="V9" s="1" t="e">
        <f>ROUND(VLOOKUP($O9,[1]age!$A$2:$M$457,7,FALSE),1)</f>
        <v>#N/A</v>
      </c>
      <c r="W9" s="1" t="e">
        <f>ROUND(VLOOKUP($O9,[1]age!$A$2:$M$457,8,FALSE),1)</f>
        <v>#N/A</v>
      </c>
      <c r="X9" s="1" t="e">
        <f>ROUND(VLOOKUP($O9,[1]age!$A$2:$M$457,9,FALSE),1)</f>
        <v>#N/A</v>
      </c>
      <c r="Y9" s="1" t="e">
        <f>ROUND(VLOOKUP($O9,[1]age!$A$2:$M$457,10,FALSE),1)</f>
        <v>#N/A</v>
      </c>
      <c r="Z9" s="1" t="e">
        <f>ROUND(VLOOKUP($O9,[1]age!$A$2:$M$457,11,FALSE),1)</f>
        <v>#N/A</v>
      </c>
      <c r="AA9" s="1" t="e">
        <f>ROUND(VLOOKUP($O9,[1]age!$A$2:$M$457,12,FALSE),1)</f>
        <v>#N/A</v>
      </c>
      <c r="AB9" s="1" t="e">
        <f>ROUND(VLOOKUP($O9,[1]age!$A$2:$M$457,13,FALSE),1)</f>
        <v>#N/A</v>
      </c>
      <c r="AC9" s="1" t="e">
        <f>ROUND(VLOOKUP($P9,[1]ht!$A$2:$H$253,2,FALSE),1)</f>
        <v>#N/A</v>
      </c>
      <c r="AD9" s="1" t="e">
        <f>ROUND(VLOOKUP($P9,[1]ht!$A$2:$H$253,3,FALSE),1)</f>
        <v>#N/A</v>
      </c>
      <c r="AE9" s="1" t="e">
        <f>ROUND(VLOOKUP($P9,[1]ht!$A$2:$H$253,4,FALSE),1)</f>
        <v>#N/A</v>
      </c>
      <c r="AF9" s="1" t="e">
        <f>ROUND(VLOOKUP($P9,[1]ht!$A$2:$H$253,5,FALSE),1)</f>
        <v>#N/A</v>
      </c>
      <c r="AG9" s="1" t="e">
        <f>ROUND(VLOOKUP($P9,[1]ht!$A$2:$H$253,6,FALSE),1)</f>
        <v>#N/A</v>
      </c>
      <c r="AH9" s="1" t="e">
        <f>ROUND(VLOOKUP($P9,[1]ht!$A$2:$H$253,7,FALSE),1)</f>
        <v>#N/A</v>
      </c>
      <c r="AI9" s="1" t="e">
        <f>ROUND(VLOOKUP($P9,[1]ht!$A$2:$H$253,8,FALSE),1)</f>
        <v>#N/A</v>
      </c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9"/>
      <c r="AW9" s="220"/>
      <c r="AX9" s="221"/>
      <c r="AY9" s="214" t="s">
        <v>47</v>
      </c>
      <c r="AZ9" s="214"/>
      <c r="BA9" s="214"/>
      <c r="BB9"/>
      <c r="BC9"/>
      <c r="BD9"/>
    </row>
    <row r="10" spans="1:56">
      <c r="A10" s="5">
        <v>5</v>
      </c>
      <c r="B10" s="6"/>
      <c r="C10" s="8"/>
      <c r="D10" s="8" t="s">
        <v>26</v>
      </c>
      <c r="E10" s="9"/>
      <c r="F10" s="30">
        <f t="shared" si="5"/>
        <v>59</v>
      </c>
      <c r="G10" s="30">
        <f t="shared" si="6"/>
        <v>5</v>
      </c>
      <c r="H10" s="9"/>
      <c r="I10" s="9"/>
      <c r="J10" s="24" t="str">
        <f t="shared" si="0"/>
        <v/>
      </c>
      <c r="K10" s="24" t="str">
        <f t="shared" si="1"/>
        <v/>
      </c>
      <c r="L10" s="24" t="str">
        <f t="shared" si="2"/>
        <v/>
      </c>
      <c r="M10" s="10" t="str">
        <f>[1]Profile!$B$2</f>
        <v>700101-1</v>
      </c>
      <c r="N10" s="11" t="e">
        <f>#REF!</f>
        <v>#REF!</v>
      </c>
      <c r="O10" s="1" t="str">
        <f t="shared" si="3"/>
        <v>713</v>
      </c>
      <c r="P10" s="1" t="str">
        <f t="shared" si="4"/>
        <v>0</v>
      </c>
      <c r="Q10" s="1" t="e">
        <f>ROUND(VLOOKUP($O10,[1]age!$A$2:$M$457,2,FALSE),1)</f>
        <v>#N/A</v>
      </c>
      <c r="R10" s="1" t="e">
        <f>ROUND(VLOOKUP($O10,[1]age!$A$2:$M$457,3,FALSE),1)</f>
        <v>#N/A</v>
      </c>
      <c r="S10" s="1" t="e">
        <f>ROUND(VLOOKUP($O10,[1]age!$A$2:$M$457,4,FALSE),1)</f>
        <v>#N/A</v>
      </c>
      <c r="T10" s="1" t="e">
        <f>ROUND(VLOOKUP($O10,[1]age!$A$2:$M$457,5,FALSE),1)</f>
        <v>#N/A</v>
      </c>
      <c r="U10" s="1" t="e">
        <f>ROUND(VLOOKUP($O10,[1]age!$A$2:$M$457,6,FALSE),1)</f>
        <v>#N/A</v>
      </c>
      <c r="V10" s="1" t="e">
        <f>ROUND(VLOOKUP($O10,[1]age!$A$2:$M$457,7,FALSE),1)</f>
        <v>#N/A</v>
      </c>
      <c r="W10" s="1" t="e">
        <f>ROUND(VLOOKUP($O10,[1]age!$A$2:$M$457,8,FALSE),1)</f>
        <v>#N/A</v>
      </c>
      <c r="X10" s="1" t="e">
        <f>ROUND(VLOOKUP($O10,[1]age!$A$2:$M$457,9,FALSE),1)</f>
        <v>#N/A</v>
      </c>
      <c r="Y10" s="1" t="e">
        <f>ROUND(VLOOKUP($O10,[1]age!$A$2:$M$457,10,FALSE),1)</f>
        <v>#N/A</v>
      </c>
      <c r="Z10" s="1" t="e">
        <f>ROUND(VLOOKUP($O10,[1]age!$A$2:$M$457,11,FALSE),1)</f>
        <v>#N/A</v>
      </c>
      <c r="AA10" s="1" t="e">
        <f>ROUND(VLOOKUP($O10,[1]age!$A$2:$M$457,12,FALSE),1)</f>
        <v>#N/A</v>
      </c>
      <c r="AB10" s="1" t="e">
        <f>ROUND(VLOOKUP($O10,[1]age!$A$2:$M$457,13,FALSE),1)</f>
        <v>#N/A</v>
      </c>
      <c r="AC10" s="1" t="e">
        <f>ROUND(VLOOKUP($P10,[1]ht!$A$2:$H$253,2,FALSE),1)</f>
        <v>#N/A</v>
      </c>
      <c r="AD10" s="1" t="e">
        <f>ROUND(VLOOKUP($P10,[1]ht!$A$2:$H$253,3,FALSE),1)</f>
        <v>#N/A</v>
      </c>
      <c r="AE10" s="1" t="e">
        <f>ROUND(VLOOKUP($P10,[1]ht!$A$2:$H$253,4,FALSE),1)</f>
        <v>#N/A</v>
      </c>
      <c r="AF10" s="1" t="e">
        <f>ROUND(VLOOKUP($P10,[1]ht!$A$2:$H$253,5,FALSE),1)</f>
        <v>#N/A</v>
      </c>
      <c r="AG10" s="1" t="e">
        <f>ROUND(VLOOKUP($P10,[1]ht!$A$2:$H$253,6,FALSE),1)</f>
        <v>#N/A</v>
      </c>
      <c r="AH10" s="1" t="e">
        <f>ROUND(VLOOKUP($P10,[1]ht!$A$2:$H$253,7,FALSE),1)</f>
        <v>#N/A</v>
      </c>
      <c r="AI10" s="1" t="e">
        <f>ROUND(VLOOKUP($P10,[1]ht!$A$2:$H$253,8,FALSE),1)</f>
        <v>#N/A</v>
      </c>
      <c r="AJ10" s="16" t="s">
        <v>37</v>
      </c>
      <c r="AK10" s="16" t="s">
        <v>38</v>
      </c>
      <c r="AL10" s="14" t="s">
        <v>39</v>
      </c>
      <c r="AM10" s="16" t="s">
        <v>37</v>
      </c>
      <c r="AN10" s="16" t="s">
        <v>38</v>
      </c>
      <c r="AO10" s="14" t="s">
        <v>39</v>
      </c>
      <c r="AP10" s="16" t="s">
        <v>37</v>
      </c>
      <c r="AQ10" s="16" t="s">
        <v>38</v>
      </c>
      <c r="AR10" s="14" t="s">
        <v>39</v>
      </c>
      <c r="AS10" s="16" t="s">
        <v>37</v>
      </c>
      <c r="AT10" s="16" t="s">
        <v>38</v>
      </c>
      <c r="AU10" s="14" t="s">
        <v>39</v>
      </c>
      <c r="AV10" s="16" t="s">
        <v>37</v>
      </c>
      <c r="AW10" s="16" t="s">
        <v>38</v>
      </c>
      <c r="AX10" s="14" t="s">
        <v>39</v>
      </c>
      <c r="AY10" s="36" t="s">
        <v>37</v>
      </c>
      <c r="AZ10" s="36" t="s">
        <v>38</v>
      </c>
      <c r="BA10" s="36" t="s">
        <v>39</v>
      </c>
      <c r="BB10"/>
      <c r="BC10"/>
      <c r="BD10"/>
    </row>
    <row r="11" spans="1:56" ht="23.25">
      <c r="A11" s="5">
        <v>6</v>
      </c>
      <c r="B11" s="6"/>
      <c r="C11" s="8"/>
      <c r="D11" s="8" t="s">
        <v>26</v>
      </c>
      <c r="E11" s="9"/>
      <c r="F11" s="30">
        <f t="shared" si="5"/>
        <v>59</v>
      </c>
      <c r="G11" s="30">
        <f t="shared" si="6"/>
        <v>5</v>
      </c>
      <c r="H11" s="9"/>
      <c r="I11" s="9"/>
      <c r="J11" s="24" t="str">
        <f t="shared" si="0"/>
        <v/>
      </c>
      <c r="K11" s="24" t="str">
        <f t="shared" si="1"/>
        <v/>
      </c>
      <c r="L11" s="24" t="str">
        <f t="shared" si="2"/>
        <v/>
      </c>
      <c r="M11" s="10" t="str">
        <f>[1]Profile!$B$2</f>
        <v>700101-1</v>
      </c>
      <c r="N11" s="11" t="e">
        <f>#REF!</f>
        <v>#REF!</v>
      </c>
      <c r="O11" s="1" t="str">
        <f t="shared" si="3"/>
        <v>713</v>
      </c>
      <c r="P11" s="1" t="str">
        <f t="shared" si="4"/>
        <v>0</v>
      </c>
      <c r="Q11" s="1" t="e">
        <f>ROUND(VLOOKUP($O11,[1]age!$A$2:$M$457,2,FALSE),1)</f>
        <v>#N/A</v>
      </c>
      <c r="R11" s="1" t="e">
        <f>ROUND(VLOOKUP($O11,[1]age!$A$2:$M$457,3,FALSE),1)</f>
        <v>#N/A</v>
      </c>
      <c r="S11" s="1" t="e">
        <f>ROUND(VLOOKUP($O11,[1]age!$A$2:$M$457,4,FALSE),1)</f>
        <v>#N/A</v>
      </c>
      <c r="T11" s="1" t="e">
        <f>ROUND(VLOOKUP($O11,[1]age!$A$2:$M$457,5,FALSE),1)</f>
        <v>#N/A</v>
      </c>
      <c r="U11" s="1" t="e">
        <f>ROUND(VLOOKUP($O11,[1]age!$A$2:$M$457,6,FALSE),1)</f>
        <v>#N/A</v>
      </c>
      <c r="V11" s="1" t="e">
        <f>ROUND(VLOOKUP($O11,[1]age!$A$2:$M$457,7,FALSE),1)</f>
        <v>#N/A</v>
      </c>
      <c r="W11" s="1" t="e">
        <f>ROUND(VLOOKUP($O11,[1]age!$A$2:$M$457,8,FALSE),1)</f>
        <v>#N/A</v>
      </c>
      <c r="X11" s="1" t="e">
        <f>ROUND(VLOOKUP($O11,[1]age!$A$2:$M$457,9,FALSE),1)</f>
        <v>#N/A</v>
      </c>
      <c r="Y11" s="1" t="e">
        <f>ROUND(VLOOKUP($O11,[1]age!$A$2:$M$457,10,FALSE),1)</f>
        <v>#N/A</v>
      </c>
      <c r="Z11" s="1" t="e">
        <f>ROUND(VLOOKUP($O11,[1]age!$A$2:$M$457,11,FALSE),1)</f>
        <v>#N/A</v>
      </c>
      <c r="AA11" s="1" t="e">
        <f>ROUND(VLOOKUP($O11,[1]age!$A$2:$M$457,12,FALSE),1)</f>
        <v>#N/A</v>
      </c>
      <c r="AB11" s="1" t="e">
        <f>ROUND(VLOOKUP($O11,[1]age!$A$2:$M$457,13,FALSE),1)</f>
        <v>#N/A</v>
      </c>
      <c r="AC11" s="1" t="e">
        <f>ROUND(VLOOKUP($P11,[1]ht!$A$2:$H$253,2,FALSE),1)</f>
        <v>#N/A</v>
      </c>
      <c r="AD11" s="1" t="e">
        <f>ROUND(VLOOKUP($P11,[1]ht!$A$2:$H$253,3,FALSE),1)</f>
        <v>#N/A</v>
      </c>
      <c r="AE11" s="1" t="e">
        <f>ROUND(VLOOKUP($P11,[1]ht!$A$2:$H$253,4,FALSE),1)</f>
        <v>#N/A</v>
      </c>
      <c r="AF11" s="1" t="e">
        <f>ROUND(VLOOKUP($P11,[1]ht!$A$2:$H$253,5,FALSE),1)</f>
        <v>#N/A</v>
      </c>
      <c r="AG11" s="1" t="e">
        <f>ROUND(VLOOKUP($P11,[1]ht!$A$2:$H$253,6,FALSE),1)</f>
        <v>#N/A</v>
      </c>
      <c r="AH11" s="1" t="e">
        <f>ROUND(VLOOKUP($P11,[1]ht!$A$2:$H$253,7,FALSE),1)</f>
        <v>#N/A</v>
      </c>
      <c r="AI11" s="1" t="e">
        <f>ROUND(VLOOKUP($P11,[1]ht!$A$2:$H$253,8,FALSE),1)</f>
        <v>#N/A</v>
      </c>
      <c r="AJ11" s="33"/>
      <c r="AK11" s="33"/>
      <c r="AL11" s="35">
        <f>AK11+AJ11</f>
        <v>0</v>
      </c>
      <c r="AM11" s="33"/>
      <c r="AN11" s="33"/>
      <c r="AO11" s="35">
        <f>AN11+AM11</f>
        <v>0</v>
      </c>
      <c r="AP11" s="33"/>
      <c r="AQ11" s="33"/>
      <c r="AR11" s="35">
        <f>AQ11+AP11</f>
        <v>0</v>
      </c>
      <c r="AS11" s="33"/>
      <c r="AT11" s="33"/>
      <c r="AU11" s="35">
        <f>AT11+AS11</f>
        <v>0</v>
      </c>
      <c r="AV11" s="33"/>
      <c r="AW11" s="33"/>
      <c r="AX11" s="35">
        <f>AW11+AV11</f>
        <v>0</v>
      </c>
      <c r="AY11" s="33">
        <f>AJ11+AM11</f>
        <v>0</v>
      </c>
      <c r="AZ11" s="33">
        <f>AK11+AN11</f>
        <v>0</v>
      </c>
      <c r="BA11" s="33">
        <f>AL11+AO11</f>
        <v>0</v>
      </c>
      <c r="BB11"/>
      <c r="BC11"/>
      <c r="BD11"/>
    </row>
    <row r="12" spans="1:56" ht="23.25">
      <c r="A12" s="5">
        <v>7</v>
      </c>
      <c r="B12" s="6"/>
      <c r="C12" s="8"/>
      <c r="D12" s="8" t="s">
        <v>26</v>
      </c>
      <c r="E12" s="9"/>
      <c r="F12" s="30">
        <f t="shared" si="5"/>
        <v>59</v>
      </c>
      <c r="G12" s="30">
        <f t="shared" si="6"/>
        <v>5</v>
      </c>
      <c r="H12" s="9"/>
      <c r="I12" s="9"/>
      <c r="J12" s="24" t="str">
        <f t="shared" si="0"/>
        <v/>
      </c>
      <c r="K12" s="24" t="str">
        <f t="shared" si="1"/>
        <v/>
      </c>
      <c r="L12" s="24" t="str">
        <f t="shared" si="2"/>
        <v/>
      </c>
      <c r="M12" s="10" t="str">
        <f>[1]Profile!$B$2</f>
        <v>700101-1</v>
      </c>
      <c r="N12" s="11" t="e">
        <f>#REF!</f>
        <v>#REF!</v>
      </c>
      <c r="O12" s="1" t="str">
        <f t="shared" si="3"/>
        <v>713</v>
      </c>
      <c r="P12" s="1" t="str">
        <f t="shared" si="4"/>
        <v>0</v>
      </c>
      <c r="Q12" s="1" t="e">
        <f>ROUND(VLOOKUP($O12,[1]age!$A$2:$M$457,2,FALSE),1)</f>
        <v>#N/A</v>
      </c>
      <c r="R12" s="1" t="e">
        <f>ROUND(VLOOKUP($O12,[1]age!$A$2:$M$457,3,FALSE),1)</f>
        <v>#N/A</v>
      </c>
      <c r="S12" s="1" t="e">
        <f>ROUND(VLOOKUP($O12,[1]age!$A$2:$M$457,4,FALSE),1)</f>
        <v>#N/A</v>
      </c>
      <c r="T12" s="1" t="e">
        <f>ROUND(VLOOKUP($O12,[1]age!$A$2:$M$457,5,FALSE),1)</f>
        <v>#N/A</v>
      </c>
      <c r="U12" s="1" t="e">
        <f>ROUND(VLOOKUP($O12,[1]age!$A$2:$M$457,6,FALSE),1)</f>
        <v>#N/A</v>
      </c>
      <c r="V12" s="1" t="e">
        <f>ROUND(VLOOKUP($O12,[1]age!$A$2:$M$457,7,FALSE),1)</f>
        <v>#N/A</v>
      </c>
      <c r="W12" s="1" t="e">
        <f>ROUND(VLOOKUP($O12,[1]age!$A$2:$M$457,8,FALSE),1)</f>
        <v>#N/A</v>
      </c>
      <c r="X12" s="1" t="e">
        <f>ROUND(VLOOKUP($O12,[1]age!$A$2:$M$457,9,FALSE),1)</f>
        <v>#N/A</v>
      </c>
      <c r="Y12" s="1" t="e">
        <f>ROUND(VLOOKUP($O12,[1]age!$A$2:$M$457,10,FALSE),1)</f>
        <v>#N/A</v>
      </c>
      <c r="Z12" s="1" t="e">
        <f>ROUND(VLOOKUP($O12,[1]age!$A$2:$M$457,11,FALSE),1)</f>
        <v>#N/A</v>
      </c>
      <c r="AA12" s="1" t="e">
        <f>ROUND(VLOOKUP($O12,[1]age!$A$2:$M$457,12,FALSE),1)</f>
        <v>#N/A</v>
      </c>
      <c r="AB12" s="1" t="e">
        <f>ROUND(VLOOKUP($O12,[1]age!$A$2:$M$457,13,FALSE),1)</f>
        <v>#N/A</v>
      </c>
      <c r="AC12" s="1" t="e">
        <f>ROUND(VLOOKUP($P12,[1]ht!$A$2:$H$253,2,FALSE),1)</f>
        <v>#N/A</v>
      </c>
      <c r="AD12" s="1" t="e">
        <f>ROUND(VLOOKUP($P12,[1]ht!$A$2:$H$253,3,FALSE),1)</f>
        <v>#N/A</v>
      </c>
      <c r="AE12" s="1" t="e">
        <f>ROUND(VLOOKUP($P12,[1]ht!$A$2:$H$253,4,FALSE),1)</f>
        <v>#N/A</v>
      </c>
      <c r="AF12" s="1" t="e">
        <f>ROUND(VLOOKUP($P12,[1]ht!$A$2:$H$253,5,FALSE),1)</f>
        <v>#N/A</v>
      </c>
      <c r="AG12" s="1" t="e">
        <f>ROUND(VLOOKUP($P12,[1]ht!$A$2:$H$253,6,FALSE),1)</f>
        <v>#N/A</v>
      </c>
      <c r="AH12" s="1" t="e">
        <f>ROUND(VLOOKUP($P12,[1]ht!$A$2:$H$253,7,FALSE),1)</f>
        <v>#N/A</v>
      </c>
      <c r="AI12" s="1" t="e">
        <f>ROUND(VLOOKUP($P12,[1]ht!$A$2:$H$253,8,FALSE),1)</f>
        <v>#N/A</v>
      </c>
      <c r="AJ12" s="213" t="s">
        <v>48</v>
      </c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/>
      <c r="BC12"/>
      <c r="BD12"/>
    </row>
    <row r="13" spans="1:56">
      <c r="A13" s="5">
        <v>8</v>
      </c>
      <c r="B13" s="6"/>
      <c r="C13" s="8"/>
      <c r="D13" s="8" t="s">
        <v>26</v>
      </c>
      <c r="E13" s="9"/>
      <c r="F13" s="30">
        <f t="shared" si="5"/>
        <v>59</v>
      </c>
      <c r="G13" s="30">
        <f t="shared" si="6"/>
        <v>5</v>
      </c>
      <c r="H13" s="9"/>
      <c r="I13" s="9"/>
      <c r="J13" s="24" t="str">
        <f t="shared" si="0"/>
        <v/>
      </c>
      <c r="K13" s="24" t="str">
        <f t="shared" si="1"/>
        <v/>
      </c>
      <c r="L13" s="24" t="str">
        <f t="shared" si="2"/>
        <v/>
      </c>
      <c r="M13" s="10" t="str">
        <f>[1]Profile!$B$2</f>
        <v>700101-1</v>
      </c>
      <c r="N13" s="11" t="e">
        <f>#REF!</f>
        <v>#REF!</v>
      </c>
      <c r="O13" s="1" t="str">
        <f t="shared" si="3"/>
        <v>713</v>
      </c>
      <c r="P13" s="1" t="str">
        <f t="shared" si="4"/>
        <v>0</v>
      </c>
      <c r="Q13" s="1" t="e">
        <f>ROUND(VLOOKUP($O13,[1]age!$A$2:$M$457,2,FALSE),1)</f>
        <v>#N/A</v>
      </c>
      <c r="R13" s="1" t="e">
        <f>ROUND(VLOOKUP($O13,[1]age!$A$2:$M$457,3,FALSE),1)</f>
        <v>#N/A</v>
      </c>
      <c r="S13" s="1" t="e">
        <f>ROUND(VLOOKUP($O13,[1]age!$A$2:$M$457,4,FALSE),1)</f>
        <v>#N/A</v>
      </c>
      <c r="T13" s="1" t="e">
        <f>ROUND(VLOOKUP($O13,[1]age!$A$2:$M$457,5,FALSE),1)</f>
        <v>#N/A</v>
      </c>
      <c r="U13" s="1" t="e">
        <f>ROUND(VLOOKUP($O13,[1]age!$A$2:$M$457,6,FALSE),1)</f>
        <v>#N/A</v>
      </c>
      <c r="V13" s="1" t="e">
        <f>ROUND(VLOOKUP($O13,[1]age!$A$2:$M$457,7,FALSE),1)</f>
        <v>#N/A</v>
      </c>
      <c r="W13" s="1" t="e">
        <f>ROUND(VLOOKUP($O13,[1]age!$A$2:$M$457,8,FALSE),1)</f>
        <v>#N/A</v>
      </c>
      <c r="X13" s="1" t="e">
        <f>ROUND(VLOOKUP($O13,[1]age!$A$2:$M$457,9,FALSE),1)</f>
        <v>#N/A</v>
      </c>
      <c r="Y13" s="1" t="e">
        <f>ROUND(VLOOKUP($O13,[1]age!$A$2:$M$457,10,FALSE),1)</f>
        <v>#N/A</v>
      </c>
      <c r="Z13" s="1" t="e">
        <f>ROUND(VLOOKUP($O13,[1]age!$A$2:$M$457,11,FALSE),1)</f>
        <v>#N/A</v>
      </c>
      <c r="AA13" s="1" t="e">
        <f>ROUND(VLOOKUP($O13,[1]age!$A$2:$M$457,12,FALSE),1)</f>
        <v>#N/A</v>
      </c>
      <c r="AB13" s="1" t="e">
        <f>ROUND(VLOOKUP($O13,[1]age!$A$2:$M$457,13,FALSE),1)</f>
        <v>#N/A</v>
      </c>
      <c r="AC13" s="1" t="e">
        <f>ROUND(VLOOKUP($P13,[1]ht!$A$2:$H$253,2,FALSE),1)</f>
        <v>#N/A</v>
      </c>
      <c r="AD13" s="1" t="e">
        <f>ROUND(VLOOKUP($P13,[1]ht!$A$2:$H$253,3,FALSE),1)</f>
        <v>#N/A</v>
      </c>
      <c r="AE13" s="1" t="e">
        <f>ROUND(VLOOKUP($P13,[1]ht!$A$2:$H$253,4,FALSE),1)</f>
        <v>#N/A</v>
      </c>
      <c r="AF13" s="1" t="e">
        <f>ROUND(VLOOKUP($P13,[1]ht!$A$2:$H$253,5,FALSE),1)</f>
        <v>#N/A</v>
      </c>
      <c r="AG13" s="1" t="e">
        <f>ROUND(VLOOKUP($P13,[1]ht!$A$2:$H$253,6,FALSE),1)</f>
        <v>#N/A</v>
      </c>
      <c r="AH13" s="1" t="e">
        <f>ROUND(VLOOKUP($P13,[1]ht!$A$2:$H$253,7,FALSE),1)</f>
        <v>#N/A</v>
      </c>
      <c r="AI13" s="1" t="e">
        <f>ROUND(VLOOKUP($P13,[1]ht!$A$2:$H$253,8,FALSE),1)</f>
        <v>#N/A</v>
      </c>
      <c r="AJ13" s="215" t="s">
        <v>49</v>
      </c>
      <c r="AK13" s="215"/>
      <c r="AL13" s="215"/>
      <c r="AM13" s="216" t="s">
        <v>50</v>
      </c>
      <c r="AN13" s="217"/>
      <c r="AO13" s="218"/>
      <c r="AP13" s="216" t="s">
        <v>51</v>
      </c>
      <c r="AQ13" s="217"/>
      <c r="AR13" s="218"/>
      <c r="AS13" s="216" t="s">
        <v>52</v>
      </c>
      <c r="AT13" s="217"/>
      <c r="AU13" s="218"/>
      <c r="AV13" s="216" t="s">
        <v>53</v>
      </c>
      <c r="AW13" s="217"/>
      <c r="AX13" s="218"/>
      <c r="AY13" s="216" t="s">
        <v>54</v>
      </c>
      <c r="AZ13" s="217"/>
      <c r="BA13" s="218"/>
      <c r="BB13" s="242" t="s">
        <v>55</v>
      </c>
      <c r="BC13" s="243"/>
      <c r="BD13" s="244"/>
    </row>
    <row r="14" spans="1:56">
      <c r="A14" s="5">
        <v>9</v>
      </c>
      <c r="B14" s="6"/>
      <c r="C14" s="8"/>
      <c r="D14" s="8" t="s">
        <v>26</v>
      </c>
      <c r="E14" s="9"/>
      <c r="F14" s="30">
        <f t="shared" si="5"/>
        <v>59</v>
      </c>
      <c r="G14" s="30">
        <f t="shared" si="6"/>
        <v>5</v>
      </c>
      <c r="H14" s="9"/>
      <c r="I14" s="9"/>
      <c r="J14" s="24" t="str">
        <f t="shared" si="0"/>
        <v/>
      </c>
      <c r="K14" s="24" t="str">
        <f t="shared" si="1"/>
        <v/>
      </c>
      <c r="L14" s="24" t="str">
        <f t="shared" si="2"/>
        <v/>
      </c>
      <c r="M14" s="10" t="str">
        <f>[1]Profile!$B$2</f>
        <v>700101-1</v>
      </c>
      <c r="N14" s="11" t="e">
        <f>#REF!</f>
        <v>#REF!</v>
      </c>
      <c r="O14" s="1" t="str">
        <f t="shared" si="3"/>
        <v>713</v>
      </c>
      <c r="P14" s="1" t="str">
        <f t="shared" si="4"/>
        <v>0</v>
      </c>
      <c r="Q14" s="1" t="e">
        <f>ROUND(VLOOKUP($O14,[1]age!$A$2:$M$457,2,FALSE),1)</f>
        <v>#N/A</v>
      </c>
      <c r="R14" s="1" t="e">
        <f>ROUND(VLOOKUP($O14,[1]age!$A$2:$M$457,3,FALSE),1)</f>
        <v>#N/A</v>
      </c>
      <c r="S14" s="1" t="e">
        <f>ROUND(VLOOKUP($O14,[1]age!$A$2:$M$457,4,FALSE),1)</f>
        <v>#N/A</v>
      </c>
      <c r="T14" s="1" t="e">
        <f>ROUND(VLOOKUP($O14,[1]age!$A$2:$M$457,5,FALSE),1)</f>
        <v>#N/A</v>
      </c>
      <c r="U14" s="1" t="e">
        <f>ROUND(VLOOKUP($O14,[1]age!$A$2:$M$457,6,FALSE),1)</f>
        <v>#N/A</v>
      </c>
      <c r="V14" s="1" t="e">
        <f>ROUND(VLOOKUP($O14,[1]age!$A$2:$M$457,7,FALSE),1)</f>
        <v>#N/A</v>
      </c>
      <c r="W14" s="1" t="e">
        <f>ROUND(VLOOKUP($O14,[1]age!$A$2:$M$457,8,FALSE),1)</f>
        <v>#N/A</v>
      </c>
      <c r="X14" s="1" t="e">
        <f>ROUND(VLOOKUP($O14,[1]age!$A$2:$M$457,9,FALSE),1)</f>
        <v>#N/A</v>
      </c>
      <c r="Y14" s="1" t="e">
        <f>ROUND(VLOOKUP($O14,[1]age!$A$2:$M$457,10,FALSE),1)</f>
        <v>#N/A</v>
      </c>
      <c r="Z14" s="1" t="e">
        <f>ROUND(VLOOKUP($O14,[1]age!$A$2:$M$457,11,FALSE),1)</f>
        <v>#N/A</v>
      </c>
      <c r="AA14" s="1" t="e">
        <f>ROUND(VLOOKUP($O14,[1]age!$A$2:$M$457,12,FALSE),1)</f>
        <v>#N/A</v>
      </c>
      <c r="AB14" s="1" t="e">
        <f>ROUND(VLOOKUP($O14,[1]age!$A$2:$M$457,13,FALSE),1)</f>
        <v>#N/A</v>
      </c>
      <c r="AC14" s="1" t="e">
        <f>ROUND(VLOOKUP($P14,[1]ht!$A$2:$H$253,2,FALSE),1)</f>
        <v>#N/A</v>
      </c>
      <c r="AD14" s="1" t="e">
        <f>ROUND(VLOOKUP($P14,[1]ht!$A$2:$H$253,3,FALSE),1)</f>
        <v>#N/A</v>
      </c>
      <c r="AE14" s="1" t="e">
        <f>ROUND(VLOOKUP($P14,[1]ht!$A$2:$H$253,4,FALSE),1)</f>
        <v>#N/A</v>
      </c>
      <c r="AF14" s="1" t="e">
        <f>ROUND(VLOOKUP($P14,[1]ht!$A$2:$H$253,5,FALSE),1)</f>
        <v>#N/A</v>
      </c>
      <c r="AG14" s="1" t="e">
        <f>ROUND(VLOOKUP($P14,[1]ht!$A$2:$H$253,6,FALSE),1)</f>
        <v>#N/A</v>
      </c>
      <c r="AH14" s="1" t="e">
        <f>ROUND(VLOOKUP($P14,[1]ht!$A$2:$H$253,7,FALSE),1)</f>
        <v>#N/A</v>
      </c>
      <c r="AI14" s="1" t="e">
        <f>ROUND(VLOOKUP($P14,[1]ht!$A$2:$H$253,8,FALSE),1)</f>
        <v>#N/A</v>
      </c>
      <c r="AJ14" s="215"/>
      <c r="AK14" s="215"/>
      <c r="AL14" s="215"/>
      <c r="AM14" s="219"/>
      <c r="AN14" s="220"/>
      <c r="AO14" s="221"/>
      <c r="AP14" s="219"/>
      <c r="AQ14" s="220"/>
      <c r="AR14" s="221"/>
      <c r="AS14" s="219"/>
      <c r="AT14" s="220"/>
      <c r="AU14" s="221"/>
      <c r="AV14" s="219"/>
      <c r="AW14" s="220"/>
      <c r="AX14" s="221"/>
      <c r="AY14" s="219"/>
      <c r="AZ14" s="220"/>
      <c r="BA14" s="221"/>
      <c r="BB14" s="228" t="s">
        <v>56</v>
      </c>
      <c r="BC14" s="229"/>
      <c r="BD14" s="230"/>
    </row>
    <row r="15" spans="1:56">
      <c r="A15" s="5">
        <v>10</v>
      </c>
      <c r="B15" s="6"/>
      <c r="C15" s="8"/>
      <c r="D15" s="8" t="s">
        <v>26</v>
      </c>
      <c r="E15" s="9"/>
      <c r="F15" s="30">
        <f t="shared" si="5"/>
        <v>59</v>
      </c>
      <c r="G15" s="30">
        <f t="shared" si="6"/>
        <v>5</v>
      </c>
      <c r="H15" s="9"/>
      <c r="I15" s="9"/>
      <c r="J15" s="24" t="str">
        <f t="shared" si="0"/>
        <v/>
      </c>
      <c r="K15" s="24" t="str">
        <f t="shared" si="1"/>
        <v/>
      </c>
      <c r="L15" s="24" t="str">
        <f t="shared" si="2"/>
        <v/>
      </c>
      <c r="M15" s="10" t="str">
        <f>[1]Profile!$B$2</f>
        <v>700101-1</v>
      </c>
      <c r="N15" s="11" t="e">
        <f>#REF!</f>
        <v>#REF!</v>
      </c>
      <c r="O15" s="1" t="str">
        <f t="shared" si="3"/>
        <v>713</v>
      </c>
      <c r="P15" s="1" t="str">
        <f t="shared" si="4"/>
        <v>0</v>
      </c>
      <c r="Q15" s="1" t="e">
        <f>ROUND(VLOOKUP($O15,[1]age!$A$2:$M$457,2,FALSE),1)</f>
        <v>#N/A</v>
      </c>
      <c r="R15" s="1" t="e">
        <f>ROUND(VLOOKUP($O15,[1]age!$A$2:$M$457,3,FALSE),1)</f>
        <v>#N/A</v>
      </c>
      <c r="S15" s="1" t="e">
        <f>ROUND(VLOOKUP($O15,[1]age!$A$2:$M$457,4,FALSE),1)</f>
        <v>#N/A</v>
      </c>
      <c r="T15" s="1" t="e">
        <f>ROUND(VLOOKUP($O15,[1]age!$A$2:$M$457,5,FALSE),1)</f>
        <v>#N/A</v>
      </c>
      <c r="U15" s="1" t="e">
        <f>ROUND(VLOOKUP($O15,[1]age!$A$2:$M$457,6,FALSE),1)</f>
        <v>#N/A</v>
      </c>
      <c r="V15" s="1" t="e">
        <f>ROUND(VLOOKUP($O15,[1]age!$A$2:$M$457,7,FALSE),1)</f>
        <v>#N/A</v>
      </c>
      <c r="W15" s="1" t="e">
        <f>ROUND(VLOOKUP($O15,[1]age!$A$2:$M$457,8,FALSE),1)</f>
        <v>#N/A</v>
      </c>
      <c r="X15" s="1" t="e">
        <f>ROUND(VLOOKUP($O15,[1]age!$A$2:$M$457,9,FALSE),1)</f>
        <v>#N/A</v>
      </c>
      <c r="Y15" s="1" t="e">
        <f>ROUND(VLOOKUP($O15,[1]age!$A$2:$M$457,10,FALSE),1)</f>
        <v>#N/A</v>
      </c>
      <c r="Z15" s="1" t="e">
        <f>ROUND(VLOOKUP($O15,[1]age!$A$2:$M$457,11,FALSE),1)</f>
        <v>#N/A</v>
      </c>
      <c r="AA15" s="1" t="e">
        <f>ROUND(VLOOKUP($O15,[1]age!$A$2:$M$457,12,FALSE),1)</f>
        <v>#N/A</v>
      </c>
      <c r="AB15" s="1" t="e">
        <f>ROUND(VLOOKUP($O15,[1]age!$A$2:$M$457,13,FALSE),1)</f>
        <v>#N/A</v>
      </c>
      <c r="AC15" s="1" t="e">
        <f>ROUND(VLOOKUP($P15,[1]ht!$A$2:$H$253,2,FALSE),1)</f>
        <v>#N/A</v>
      </c>
      <c r="AD15" s="1" t="e">
        <f>ROUND(VLOOKUP($P15,[1]ht!$A$2:$H$253,3,FALSE),1)</f>
        <v>#N/A</v>
      </c>
      <c r="AE15" s="1" t="e">
        <f>ROUND(VLOOKUP($P15,[1]ht!$A$2:$H$253,4,FALSE),1)</f>
        <v>#N/A</v>
      </c>
      <c r="AF15" s="1" t="e">
        <f>ROUND(VLOOKUP($P15,[1]ht!$A$2:$H$253,5,FALSE),1)</f>
        <v>#N/A</v>
      </c>
      <c r="AG15" s="1" t="e">
        <f>ROUND(VLOOKUP($P15,[1]ht!$A$2:$H$253,6,FALSE),1)</f>
        <v>#N/A</v>
      </c>
      <c r="AH15" s="1" t="e">
        <f>ROUND(VLOOKUP($P15,[1]ht!$A$2:$H$253,7,FALSE),1)</f>
        <v>#N/A</v>
      </c>
      <c r="AI15" s="1" t="e">
        <f>ROUND(VLOOKUP($P15,[1]ht!$A$2:$H$253,8,FALSE),1)</f>
        <v>#N/A</v>
      </c>
      <c r="AJ15" s="16" t="s">
        <v>37</v>
      </c>
      <c r="AK15" s="16" t="s">
        <v>38</v>
      </c>
      <c r="AL15" s="14" t="s">
        <v>39</v>
      </c>
      <c r="AM15" s="16" t="s">
        <v>37</v>
      </c>
      <c r="AN15" s="16" t="s">
        <v>38</v>
      </c>
      <c r="AO15" s="14" t="s">
        <v>39</v>
      </c>
      <c r="AP15" s="16" t="s">
        <v>37</v>
      </c>
      <c r="AQ15" s="16" t="s">
        <v>38</v>
      </c>
      <c r="AR15" s="14" t="s">
        <v>39</v>
      </c>
      <c r="AS15" s="16" t="s">
        <v>37</v>
      </c>
      <c r="AT15" s="16" t="s">
        <v>38</v>
      </c>
      <c r="AU15" s="14" t="s">
        <v>39</v>
      </c>
      <c r="AV15" s="16" t="s">
        <v>37</v>
      </c>
      <c r="AW15" s="16" t="s">
        <v>38</v>
      </c>
      <c r="AX15" s="14" t="s">
        <v>39</v>
      </c>
      <c r="AY15" s="16" t="s">
        <v>37</v>
      </c>
      <c r="AZ15" s="16" t="s">
        <v>38</v>
      </c>
      <c r="BA15" s="14" t="s">
        <v>39</v>
      </c>
      <c r="BB15" s="15" t="s">
        <v>37</v>
      </c>
      <c r="BC15" s="15" t="s">
        <v>38</v>
      </c>
      <c r="BD15" s="15" t="s">
        <v>39</v>
      </c>
    </row>
    <row r="16" spans="1:56" ht="23.25">
      <c r="A16" s="5">
        <v>11</v>
      </c>
      <c r="B16" s="6"/>
      <c r="C16" s="8"/>
      <c r="D16" s="8" t="s">
        <v>26</v>
      </c>
      <c r="E16" s="9"/>
      <c r="F16" s="30">
        <f t="shared" si="5"/>
        <v>59</v>
      </c>
      <c r="G16" s="30">
        <f t="shared" si="6"/>
        <v>5</v>
      </c>
      <c r="H16" s="9"/>
      <c r="I16" s="9"/>
      <c r="J16" s="24" t="str">
        <f t="shared" si="0"/>
        <v/>
      </c>
      <c r="K16" s="24" t="str">
        <f t="shared" si="1"/>
        <v/>
      </c>
      <c r="L16" s="24" t="str">
        <f t="shared" si="2"/>
        <v/>
      </c>
      <c r="M16" s="10" t="str">
        <f>[1]Profile!$B$2</f>
        <v>700101-1</v>
      </c>
      <c r="N16" s="11" t="e">
        <f>#REF!</f>
        <v>#REF!</v>
      </c>
      <c r="O16" s="1" t="str">
        <f t="shared" si="3"/>
        <v>713</v>
      </c>
      <c r="P16" s="1" t="str">
        <f t="shared" si="4"/>
        <v>0</v>
      </c>
      <c r="Q16" s="1" t="e">
        <f>ROUND(VLOOKUP($O16,[1]age!$A$2:$M$457,2,FALSE),1)</f>
        <v>#N/A</v>
      </c>
      <c r="R16" s="1" t="e">
        <f>ROUND(VLOOKUP($O16,[1]age!$A$2:$M$457,3,FALSE),1)</f>
        <v>#N/A</v>
      </c>
      <c r="S16" s="1" t="e">
        <f>ROUND(VLOOKUP($O16,[1]age!$A$2:$M$457,4,FALSE),1)</f>
        <v>#N/A</v>
      </c>
      <c r="T16" s="1" t="e">
        <f>ROUND(VLOOKUP($O16,[1]age!$A$2:$M$457,5,FALSE),1)</f>
        <v>#N/A</v>
      </c>
      <c r="U16" s="1" t="e">
        <f>ROUND(VLOOKUP($O16,[1]age!$A$2:$M$457,6,FALSE),1)</f>
        <v>#N/A</v>
      </c>
      <c r="V16" s="1" t="e">
        <f>ROUND(VLOOKUP($O16,[1]age!$A$2:$M$457,7,FALSE),1)</f>
        <v>#N/A</v>
      </c>
      <c r="W16" s="1" t="e">
        <f>ROUND(VLOOKUP($O16,[1]age!$A$2:$M$457,8,FALSE),1)</f>
        <v>#N/A</v>
      </c>
      <c r="X16" s="1" t="e">
        <f>ROUND(VLOOKUP($O16,[1]age!$A$2:$M$457,9,FALSE),1)</f>
        <v>#N/A</v>
      </c>
      <c r="Y16" s="1" t="e">
        <f>ROUND(VLOOKUP($O16,[1]age!$A$2:$M$457,10,FALSE),1)</f>
        <v>#N/A</v>
      </c>
      <c r="Z16" s="1" t="e">
        <f>ROUND(VLOOKUP($O16,[1]age!$A$2:$M$457,11,FALSE),1)</f>
        <v>#N/A</v>
      </c>
      <c r="AA16" s="1" t="e">
        <f>ROUND(VLOOKUP($O16,[1]age!$A$2:$M$457,12,FALSE),1)</f>
        <v>#N/A</v>
      </c>
      <c r="AB16" s="1" t="e">
        <f>ROUND(VLOOKUP($O16,[1]age!$A$2:$M$457,13,FALSE),1)</f>
        <v>#N/A</v>
      </c>
      <c r="AC16" s="1" t="e">
        <f>ROUND(VLOOKUP($P16,[1]ht!$A$2:$H$253,2,FALSE),1)</f>
        <v>#N/A</v>
      </c>
      <c r="AD16" s="1" t="e">
        <f>ROUND(VLOOKUP($P16,[1]ht!$A$2:$H$253,3,FALSE),1)</f>
        <v>#N/A</v>
      </c>
      <c r="AE16" s="1" t="e">
        <f>ROUND(VLOOKUP($P16,[1]ht!$A$2:$H$253,4,FALSE),1)</f>
        <v>#N/A</v>
      </c>
      <c r="AF16" s="1" t="e">
        <f>ROUND(VLOOKUP($P16,[1]ht!$A$2:$H$253,5,FALSE),1)</f>
        <v>#N/A</v>
      </c>
      <c r="AG16" s="1" t="e">
        <f>ROUND(VLOOKUP($P16,[1]ht!$A$2:$H$253,6,FALSE),1)</f>
        <v>#N/A</v>
      </c>
      <c r="AH16" s="1" t="e">
        <f>ROUND(VLOOKUP($P16,[1]ht!$A$2:$H$253,7,FALSE),1)</f>
        <v>#N/A</v>
      </c>
      <c r="AI16" s="1" t="e">
        <f>ROUND(VLOOKUP($P16,[1]ht!$A$2:$H$253,8,FALSE),1)</f>
        <v>#N/A</v>
      </c>
      <c r="AJ16" s="33"/>
      <c r="AK16" s="33"/>
      <c r="AL16" s="35">
        <f>AJ16+AK16</f>
        <v>0</v>
      </c>
      <c r="AM16" s="33"/>
      <c r="AN16" s="33"/>
      <c r="AO16" s="35">
        <f>AN16+AM16</f>
        <v>0</v>
      </c>
      <c r="AP16" s="33"/>
      <c r="AQ16" s="33"/>
      <c r="AR16" s="35">
        <f>AQ16+AP16</f>
        <v>0</v>
      </c>
      <c r="AS16" s="33"/>
      <c r="AT16" s="33"/>
      <c r="AU16" s="35">
        <f>AT16+AS16</f>
        <v>0</v>
      </c>
      <c r="AV16" s="33"/>
      <c r="AW16" s="33"/>
      <c r="AX16" s="35">
        <f>AW16+AV16</f>
        <v>0</v>
      </c>
      <c r="AY16" s="33"/>
      <c r="AZ16" s="33"/>
      <c r="BA16" s="33">
        <f>AZ16+AY16</f>
        <v>0</v>
      </c>
      <c r="BB16" s="33">
        <f>AV16+AY16</f>
        <v>0</v>
      </c>
      <c r="BC16" s="33">
        <f>AW16+AZ16</f>
        <v>0</v>
      </c>
      <c r="BD16" s="33">
        <f>AX16+BA16</f>
        <v>0</v>
      </c>
    </row>
    <row r="17" spans="1:56" ht="23.25">
      <c r="A17" s="5">
        <v>12</v>
      </c>
      <c r="B17" s="6"/>
      <c r="C17" s="8"/>
      <c r="D17" s="8" t="s">
        <v>26</v>
      </c>
      <c r="E17" s="9"/>
      <c r="F17" s="30">
        <f t="shared" si="5"/>
        <v>59</v>
      </c>
      <c r="G17" s="30">
        <f t="shared" si="6"/>
        <v>5</v>
      </c>
      <c r="H17" s="9"/>
      <c r="I17" s="9"/>
      <c r="J17" s="24" t="str">
        <f t="shared" si="0"/>
        <v/>
      </c>
      <c r="K17" s="24" t="str">
        <f t="shared" si="1"/>
        <v/>
      </c>
      <c r="L17" s="24" t="str">
        <f t="shared" si="2"/>
        <v/>
      </c>
      <c r="M17" s="10" t="str">
        <f>[1]Profile!$B$2</f>
        <v>700101-1</v>
      </c>
      <c r="N17" s="11" t="e">
        <f>#REF!</f>
        <v>#REF!</v>
      </c>
      <c r="O17" s="1" t="str">
        <f t="shared" si="3"/>
        <v>713</v>
      </c>
      <c r="P17" s="1" t="str">
        <f t="shared" si="4"/>
        <v>0</v>
      </c>
      <c r="Q17" s="1" t="e">
        <f>ROUND(VLOOKUP($O17,[1]age!$A$2:$M$457,2,FALSE),1)</f>
        <v>#N/A</v>
      </c>
      <c r="R17" s="1" t="e">
        <f>ROUND(VLOOKUP($O17,[1]age!$A$2:$M$457,3,FALSE),1)</f>
        <v>#N/A</v>
      </c>
      <c r="S17" s="1" t="e">
        <f>ROUND(VLOOKUP($O17,[1]age!$A$2:$M$457,4,FALSE),1)</f>
        <v>#N/A</v>
      </c>
      <c r="T17" s="1" t="e">
        <f>ROUND(VLOOKUP($O17,[1]age!$A$2:$M$457,5,FALSE),1)</f>
        <v>#N/A</v>
      </c>
      <c r="U17" s="1" t="e">
        <f>ROUND(VLOOKUP($O17,[1]age!$A$2:$M$457,6,FALSE),1)</f>
        <v>#N/A</v>
      </c>
      <c r="V17" s="1" t="e">
        <f>ROUND(VLOOKUP($O17,[1]age!$A$2:$M$457,7,FALSE),1)</f>
        <v>#N/A</v>
      </c>
      <c r="W17" s="1" t="e">
        <f>ROUND(VLOOKUP($O17,[1]age!$A$2:$M$457,8,FALSE),1)</f>
        <v>#N/A</v>
      </c>
      <c r="X17" s="1" t="e">
        <f>ROUND(VLOOKUP($O17,[1]age!$A$2:$M$457,9,FALSE),1)</f>
        <v>#N/A</v>
      </c>
      <c r="Y17" s="1" t="e">
        <f>ROUND(VLOOKUP($O17,[1]age!$A$2:$M$457,10,FALSE),1)</f>
        <v>#N/A</v>
      </c>
      <c r="Z17" s="1" t="e">
        <f>ROUND(VLOOKUP($O17,[1]age!$A$2:$M$457,11,FALSE),1)</f>
        <v>#N/A</v>
      </c>
      <c r="AA17" s="1" t="e">
        <f>ROUND(VLOOKUP($O17,[1]age!$A$2:$M$457,12,FALSE),1)</f>
        <v>#N/A</v>
      </c>
      <c r="AB17" s="1" t="e">
        <f>ROUND(VLOOKUP($O17,[1]age!$A$2:$M$457,13,FALSE),1)</f>
        <v>#N/A</v>
      </c>
      <c r="AC17" s="1" t="e">
        <f>ROUND(VLOOKUP($P17,[1]ht!$A$2:$H$253,2,FALSE),1)</f>
        <v>#N/A</v>
      </c>
      <c r="AD17" s="1" t="e">
        <f>ROUND(VLOOKUP($P17,[1]ht!$A$2:$H$253,3,FALSE),1)</f>
        <v>#N/A</v>
      </c>
      <c r="AE17" s="1" t="e">
        <f>ROUND(VLOOKUP($P17,[1]ht!$A$2:$H$253,4,FALSE),1)</f>
        <v>#N/A</v>
      </c>
      <c r="AF17" s="1" t="e">
        <f>ROUND(VLOOKUP($P17,[1]ht!$A$2:$H$253,5,FALSE),1)</f>
        <v>#N/A</v>
      </c>
      <c r="AG17" s="1" t="e">
        <f>ROUND(VLOOKUP($P17,[1]ht!$A$2:$H$253,6,FALSE),1)</f>
        <v>#N/A</v>
      </c>
      <c r="AH17" s="1" t="e">
        <f>ROUND(VLOOKUP($P17,[1]ht!$A$2:$H$253,7,FALSE),1)</f>
        <v>#N/A</v>
      </c>
      <c r="AI17" s="1" t="e">
        <f>ROUND(VLOOKUP($P17,[1]ht!$A$2:$H$253,8,FALSE),1)</f>
        <v>#N/A</v>
      </c>
      <c r="AJ17"/>
      <c r="AK17" s="18" t="s">
        <v>57</v>
      </c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</row>
    <row r="18" spans="1:56" ht="23.25" customHeight="1">
      <c r="A18" s="5">
        <v>13</v>
      </c>
      <c r="B18" s="6"/>
      <c r="C18" s="8"/>
      <c r="D18" s="8" t="s">
        <v>26</v>
      </c>
      <c r="E18" s="9"/>
      <c r="F18" s="30">
        <f t="shared" si="5"/>
        <v>59</v>
      </c>
      <c r="G18" s="30">
        <f t="shared" si="6"/>
        <v>5</v>
      </c>
      <c r="H18" s="9"/>
      <c r="I18" s="9"/>
      <c r="J18" s="24" t="str">
        <f t="shared" si="0"/>
        <v/>
      </c>
      <c r="K18" s="24" t="str">
        <f t="shared" si="1"/>
        <v/>
      </c>
      <c r="L18" s="24" t="str">
        <f t="shared" si="2"/>
        <v/>
      </c>
      <c r="M18" s="10" t="str">
        <f>[1]Profile!$B$2</f>
        <v>700101-1</v>
      </c>
      <c r="N18" s="11" t="e">
        <f>#REF!</f>
        <v>#REF!</v>
      </c>
      <c r="O18" s="1" t="str">
        <f t="shared" si="3"/>
        <v>713</v>
      </c>
      <c r="P18" s="1" t="str">
        <f t="shared" si="4"/>
        <v>0</v>
      </c>
      <c r="Q18" s="1" t="e">
        <f>ROUND(VLOOKUP($O18,[1]age!$A$2:$M$457,2,FALSE),1)</f>
        <v>#N/A</v>
      </c>
      <c r="R18" s="1" t="e">
        <f>ROUND(VLOOKUP($O18,[1]age!$A$2:$M$457,3,FALSE),1)</f>
        <v>#N/A</v>
      </c>
      <c r="S18" s="1" t="e">
        <f>ROUND(VLOOKUP($O18,[1]age!$A$2:$M$457,4,FALSE),1)</f>
        <v>#N/A</v>
      </c>
      <c r="T18" s="1" t="e">
        <f>ROUND(VLOOKUP($O18,[1]age!$A$2:$M$457,5,FALSE),1)</f>
        <v>#N/A</v>
      </c>
      <c r="U18" s="1" t="e">
        <f>ROUND(VLOOKUP($O18,[1]age!$A$2:$M$457,6,FALSE),1)</f>
        <v>#N/A</v>
      </c>
      <c r="V18" s="1" t="e">
        <f>ROUND(VLOOKUP($O18,[1]age!$A$2:$M$457,7,FALSE),1)</f>
        <v>#N/A</v>
      </c>
      <c r="W18" s="1" t="e">
        <f>ROUND(VLOOKUP($O18,[1]age!$A$2:$M$457,8,FALSE),1)</f>
        <v>#N/A</v>
      </c>
      <c r="X18" s="1" t="e">
        <f>ROUND(VLOOKUP($O18,[1]age!$A$2:$M$457,9,FALSE),1)</f>
        <v>#N/A</v>
      </c>
      <c r="Y18" s="1" t="e">
        <f>ROUND(VLOOKUP($O18,[1]age!$A$2:$M$457,10,FALSE),1)</f>
        <v>#N/A</v>
      </c>
      <c r="Z18" s="1" t="e">
        <f>ROUND(VLOOKUP($O18,[1]age!$A$2:$M$457,11,FALSE),1)</f>
        <v>#N/A</v>
      </c>
      <c r="AA18" s="1" t="e">
        <f>ROUND(VLOOKUP($O18,[1]age!$A$2:$M$457,12,FALSE),1)</f>
        <v>#N/A</v>
      </c>
      <c r="AB18" s="1" t="e">
        <f>ROUND(VLOOKUP($O18,[1]age!$A$2:$M$457,13,FALSE),1)</f>
        <v>#N/A</v>
      </c>
      <c r="AC18" s="1" t="e">
        <f>ROUND(VLOOKUP($P18,[1]ht!$A$2:$H$253,2,FALSE),1)</f>
        <v>#N/A</v>
      </c>
      <c r="AD18" s="1" t="e">
        <f>ROUND(VLOOKUP($P18,[1]ht!$A$2:$H$253,3,FALSE),1)</f>
        <v>#N/A</v>
      </c>
      <c r="AE18" s="1" t="e">
        <f>ROUND(VLOOKUP($P18,[1]ht!$A$2:$H$253,4,FALSE),1)</f>
        <v>#N/A</v>
      </c>
      <c r="AF18" s="1" t="e">
        <f>ROUND(VLOOKUP($P18,[1]ht!$A$2:$H$253,5,FALSE),1)</f>
        <v>#N/A</v>
      </c>
      <c r="AG18" s="1" t="e">
        <f>ROUND(VLOOKUP($P18,[1]ht!$A$2:$H$253,6,FALSE),1)</f>
        <v>#N/A</v>
      </c>
      <c r="AH18" s="1" t="e">
        <f>ROUND(VLOOKUP($P18,[1]ht!$A$2:$H$253,7,FALSE),1)</f>
        <v>#N/A</v>
      </c>
      <c r="AI18" s="1" t="e">
        <f>ROUND(VLOOKUP($P18,[1]ht!$A$2:$H$253,8,FALSE),1)</f>
        <v>#N/A</v>
      </c>
      <c r="AJ18"/>
      <c r="AK18" s="231" t="s">
        <v>58</v>
      </c>
      <c r="AL18" s="232"/>
      <c r="AM18" s="232"/>
      <c r="AN18" s="232"/>
      <c r="AO18" s="232"/>
      <c r="AP18" s="233"/>
      <c r="AQ18" s="19" t="s">
        <v>59</v>
      </c>
      <c r="AR18" s="20"/>
      <c r="AS18" s="20"/>
      <c r="AT18" s="21"/>
      <c r="AU18" s="21"/>
      <c r="AV18" s="21"/>
      <c r="AW18" s="21"/>
      <c r="AX18" s="21"/>
      <c r="AY18" s="21"/>
      <c r="AZ18" s="234" t="s">
        <v>60</v>
      </c>
      <c r="BA18" s="235"/>
      <c r="BB18"/>
      <c r="BC18"/>
      <c r="BD18"/>
    </row>
    <row r="19" spans="1:56" ht="26.25" customHeight="1">
      <c r="A19" s="5">
        <v>14</v>
      </c>
      <c r="B19" s="6"/>
      <c r="C19" s="8"/>
      <c r="D19" s="8" t="s">
        <v>26</v>
      </c>
      <c r="E19" s="9"/>
      <c r="F19" s="30">
        <f t="shared" si="5"/>
        <v>59</v>
      </c>
      <c r="G19" s="30">
        <f t="shared" si="6"/>
        <v>5</v>
      </c>
      <c r="H19" s="9"/>
      <c r="I19" s="9"/>
      <c r="J19" s="24" t="str">
        <f t="shared" si="0"/>
        <v/>
      </c>
      <c r="K19" s="24" t="str">
        <f t="shared" si="1"/>
        <v/>
      </c>
      <c r="L19" s="24" t="str">
        <f t="shared" si="2"/>
        <v/>
      </c>
      <c r="M19" s="10" t="str">
        <f>[1]Profile!$B$2</f>
        <v>700101-1</v>
      </c>
      <c r="N19" s="11" t="e">
        <f>#REF!</f>
        <v>#REF!</v>
      </c>
      <c r="O19" s="1" t="str">
        <f t="shared" si="3"/>
        <v>713</v>
      </c>
      <c r="P19" s="1" t="str">
        <f t="shared" si="4"/>
        <v>0</v>
      </c>
      <c r="Q19" s="1" t="e">
        <f>ROUND(VLOOKUP($O19,[1]age!$A$2:$M$457,2,FALSE),1)</f>
        <v>#N/A</v>
      </c>
      <c r="R19" s="1" t="e">
        <f>ROUND(VLOOKUP($O19,[1]age!$A$2:$M$457,3,FALSE),1)</f>
        <v>#N/A</v>
      </c>
      <c r="S19" s="1" t="e">
        <f>ROUND(VLOOKUP($O19,[1]age!$A$2:$M$457,4,FALSE),1)</f>
        <v>#N/A</v>
      </c>
      <c r="T19" s="1" t="e">
        <f>ROUND(VLOOKUP($O19,[1]age!$A$2:$M$457,5,FALSE),1)</f>
        <v>#N/A</v>
      </c>
      <c r="U19" s="1" t="e">
        <f>ROUND(VLOOKUP($O19,[1]age!$A$2:$M$457,6,FALSE),1)</f>
        <v>#N/A</v>
      </c>
      <c r="V19" s="1" t="e">
        <f>ROUND(VLOOKUP($O19,[1]age!$A$2:$M$457,7,FALSE),1)</f>
        <v>#N/A</v>
      </c>
      <c r="W19" s="1" t="e">
        <f>ROUND(VLOOKUP($O19,[1]age!$A$2:$M$457,8,FALSE),1)</f>
        <v>#N/A</v>
      </c>
      <c r="X19" s="1" t="e">
        <f>ROUND(VLOOKUP($O19,[1]age!$A$2:$M$457,9,FALSE),1)</f>
        <v>#N/A</v>
      </c>
      <c r="Y19" s="1" t="e">
        <f>ROUND(VLOOKUP($O19,[1]age!$A$2:$M$457,10,FALSE),1)</f>
        <v>#N/A</v>
      </c>
      <c r="Z19" s="1" t="e">
        <f>ROUND(VLOOKUP($O19,[1]age!$A$2:$M$457,11,FALSE),1)</f>
        <v>#N/A</v>
      </c>
      <c r="AA19" s="1" t="e">
        <f>ROUND(VLOOKUP($O19,[1]age!$A$2:$M$457,12,FALSE),1)</f>
        <v>#N/A</v>
      </c>
      <c r="AB19" s="1" t="e">
        <f>ROUND(VLOOKUP($O19,[1]age!$A$2:$M$457,13,FALSE),1)</f>
        <v>#N/A</v>
      </c>
      <c r="AC19" s="1" t="e">
        <f>ROUND(VLOOKUP($P19,[1]ht!$A$2:$H$253,2,FALSE),1)</f>
        <v>#N/A</v>
      </c>
      <c r="AD19" s="1" t="e">
        <f>ROUND(VLOOKUP($P19,[1]ht!$A$2:$H$253,3,FALSE),1)</f>
        <v>#N/A</v>
      </c>
      <c r="AE19" s="1" t="e">
        <f>ROUND(VLOOKUP($P19,[1]ht!$A$2:$H$253,4,FALSE),1)</f>
        <v>#N/A</v>
      </c>
      <c r="AF19" s="1" t="e">
        <f>ROUND(VLOOKUP($P19,[1]ht!$A$2:$H$253,5,FALSE),1)</f>
        <v>#N/A</v>
      </c>
      <c r="AG19" s="1" t="e">
        <f>ROUND(VLOOKUP($P19,[1]ht!$A$2:$H$253,6,FALSE),1)</f>
        <v>#N/A</v>
      </c>
      <c r="AH19" s="1" t="e">
        <f>ROUND(VLOOKUP($P19,[1]ht!$A$2:$H$253,7,FALSE),1)</f>
        <v>#N/A</v>
      </c>
      <c r="AI19" s="1" t="e">
        <f>ROUND(VLOOKUP($P19,[1]ht!$A$2:$H$253,8,FALSE),1)</f>
        <v>#N/A</v>
      </c>
      <c r="AJ19"/>
      <c r="AK19" s="238" t="s">
        <v>37</v>
      </c>
      <c r="AL19" s="238"/>
      <c r="AM19" s="238" t="s">
        <v>38</v>
      </c>
      <c r="AN19" s="238"/>
      <c r="AO19" s="241" t="s">
        <v>39</v>
      </c>
      <c r="AP19" s="241"/>
      <c r="AQ19" s="238" t="s">
        <v>37</v>
      </c>
      <c r="AR19" s="238"/>
      <c r="AS19" s="238"/>
      <c r="AT19" s="238" t="s">
        <v>38</v>
      </c>
      <c r="AU19" s="238"/>
      <c r="AV19" s="238"/>
      <c r="AW19" s="239" t="s">
        <v>39</v>
      </c>
      <c r="AX19" s="239"/>
      <c r="AY19" s="240"/>
      <c r="AZ19" s="236"/>
      <c r="BA19" s="237"/>
      <c r="BB19"/>
      <c r="BC19"/>
      <c r="BD19"/>
    </row>
    <row r="20" spans="1:56" ht="23.25">
      <c r="A20" s="5">
        <v>15</v>
      </c>
      <c r="B20" s="6"/>
      <c r="C20" s="8"/>
      <c r="D20" s="8" t="s">
        <v>26</v>
      </c>
      <c r="E20" s="9"/>
      <c r="F20" s="30">
        <f t="shared" si="5"/>
        <v>59</v>
      </c>
      <c r="G20" s="30">
        <f t="shared" si="6"/>
        <v>5</v>
      </c>
      <c r="H20" s="9"/>
      <c r="I20" s="9"/>
      <c r="J20" s="24" t="str">
        <f t="shared" si="0"/>
        <v/>
      </c>
      <c r="K20" s="24" t="str">
        <f t="shared" si="1"/>
        <v/>
      </c>
      <c r="L20" s="24" t="str">
        <f t="shared" si="2"/>
        <v/>
      </c>
      <c r="M20" s="10" t="str">
        <f>[1]Profile!$B$2</f>
        <v>700101-1</v>
      </c>
      <c r="N20" s="11" t="e">
        <f>#REF!</f>
        <v>#REF!</v>
      </c>
      <c r="O20" s="1" t="str">
        <f t="shared" si="3"/>
        <v>713</v>
      </c>
      <c r="P20" s="1" t="str">
        <f t="shared" si="4"/>
        <v>0</v>
      </c>
      <c r="Q20" s="1" t="e">
        <f>ROUND(VLOOKUP($O20,[1]age!$A$2:$M$457,2,FALSE),1)</f>
        <v>#N/A</v>
      </c>
      <c r="R20" s="1" t="e">
        <f>ROUND(VLOOKUP($O20,[1]age!$A$2:$M$457,3,FALSE),1)</f>
        <v>#N/A</v>
      </c>
      <c r="S20" s="1" t="e">
        <f>ROUND(VLOOKUP($O20,[1]age!$A$2:$M$457,4,FALSE),1)</f>
        <v>#N/A</v>
      </c>
      <c r="T20" s="1" t="e">
        <f>ROUND(VLOOKUP($O20,[1]age!$A$2:$M$457,5,FALSE),1)</f>
        <v>#N/A</v>
      </c>
      <c r="U20" s="1" t="e">
        <f>ROUND(VLOOKUP($O20,[1]age!$A$2:$M$457,6,FALSE),1)</f>
        <v>#N/A</v>
      </c>
      <c r="V20" s="1" t="e">
        <f>ROUND(VLOOKUP($O20,[1]age!$A$2:$M$457,7,FALSE),1)</f>
        <v>#N/A</v>
      </c>
      <c r="W20" s="1" t="e">
        <f>ROUND(VLOOKUP($O20,[1]age!$A$2:$M$457,8,FALSE),1)</f>
        <v>#N/A</v>
      </c>
      <c r="X20" s="1" t="e">
        <f>ROUND(VLOOKUP($O20,[1]age!$A$2:$M$457,9,FALSE),1)</f>
        <v>#N/A</v>
      </c>
      <c r="Y20" s="1" t="e">
        <f>ROUND(VLOOKUP($O20,[1]age!$A$2:$M$457,10,FALSE),1)</f>
        <v>#N/A</v>
      </c>
      <c r="Z20" s="1" t="e">
        <f>ROUND(VLOOKUP($O20,[1]age!$A$2:$M$457,11,FALSE),1)</f>
        <v>#N/A</v>
      </c>
      <c r="AA20" s="1" t="e">
        <f>ROUND(VLOOKUP($O20,[1]age!$A$2:$M$457,12,FALSE),1)</f>
        <v>#N/A</v>
      </c>
      <c r="AB20" s="1" t="e">
        <f>ROUND(VLOOKUP($O20,[1]age!$A$2:$M$457,13,FALSE),1)</f>
        <v>#N/A</v>
      </c>
      <c r="AC20" s="1" t="e">
        <f>ROUND(VLOOKUP($P20,[1]ht!$A$2:$H$253,2,FALSE),1)</f>
        <v>#N/A</v>
      </c>
      <c r="AD20" s="1" t="e">
        <f>ROUND(VLOOKUP($P20,[1]ht!$A$2:$H$253,3,FALSE),1)</f>
        <v>#N/A</v>
      </c>
      <c r="AE20" s="1" t="e">
        <f>ROUND(VLOOKUP($P20,[1]ht!$A$2:$H$253,4,FALSE),1)</f>
        <v>#N/A</v>
      </c>
      <c r="AF20" s="1" t="e">
        <f>ROUND(VLOOKUP($P20,[1]ht!$A$2:$H$253,5,FALSE),1)</f>
        <v>#N/A</v>
      </c>
      <c r="AG20" s="1" t="e">
        <f>ROUND(VLOOKUP($P20,[1]ht!$A$2:$H$253,6,FALSE),1)</f>
        <v>#N/A</v>
      </c>
      <c r="AH20" s="1" t="e">
        <f>ROUND(VLOOKUP($P20,[1]ht!$A$2:$H$253,7,FALSE),1)</f>
        <v>#N/A</v>
      </c>
      <c r="AI20" s="1" t="e">
        <f>ROUND(VLOOKUP($P20,[1]ht!$A$2:$H$253,8,FALSE),1)</f>
        <v>#N/A</v>
      </c>
      <c r="AJ20"/>
      <c r="AK20" s="245"/>
      <c r="AL20" s="245"/>
      <c r="AM20" s="251"/>
      <c r="AN20" s="252"/>
      <c r="AO20" s="246">
        <f>AM20+AK20</f>
        <v>0</v>
      </c>
      <c r="AP20" s="248"/>
      <c r="AQ20" s="245"/>
      <c r="AR20" s="245"/>
      <c r="AS20" s="245"/>
      <c r="AT20" s="245"/>
      <c r="AU20" s="245"/>
      <c r="AV20" s="245"/>
      <c r="AW20" s="246">
        <f>AT20+AQ20</f>
        <v>0</v>
      </c>
      <c r="AX20" s="247"/>
      <c r="AY20" s="248"/>
      <c r="AZ20" s="249" t="e">
        <f>AW20*100/AO20</f>
        <v>#DIV/0!</v>
      </c>
      <c r="BA20" s="250"/>
      <c r="BB20"/>
      <c r="BC20"/>
      <c r="BD20"/>
    </row>
    <row r="21" spans="1:56" ht="23.25" customHeight="1">
      <c r="A21" s="5">
        <v>16</v>
      </c>
      <c r="B21" s="6"/>
      <c r="C21" s="8"/>
      <c r="D21" s="8" t="s">
        <v>26</v>
      </c>
      <c r="E21" s="9"/>
      <c r="F21" s="30">
        <f t="shared" si="5"/>
        <v>59</v>
      </c>
      <c r="G21" s="30">
        <f t="shared" si="6"/>
        <v>5</v>
      </c>
      <c r="H21" s="9"/>
      <c r="I21" s="9"/>
      <c r="J21" s="24" t="str">
        <f t="shared" si="0"/>
        <v/>
      </c>
      <c r="K21" s="24" t="str">
        <f t="shared" si="1"/>
        <v/>
      </c>
      <c r="L21" s="24" t="str">
        <f t="shared" si="2"/>
        <v/>
      </c>
      <c r="M21" s="10" t="str">
        <f>[1]Profile!$B$2</f>
        <v>700101-1</v>
      </c>
      <c r="N21" s="11" t="e">
        <f>#REF!</f>
        <v>#REF!</v>
      </c>
      <c r="O21" s="1" t="str">
        <f t="shared" si="3"/>
        <v>713</v>
      </c>
      <c r="P21" s="1" t="str">
        <f t="shared" si="4"/>
        <v>0</v>
      </c>
      <c r="Q21" s="1" t="e">
        <f>ROUND(VLOOKUP($O21,[1]age!$A$2:$M$457,2,FALSE),1)</f>
        <v>#N/A</v>
      </c>
      <c r="R21" s="1" t="e">
        <f>ROUND(VLOOKUP($O21,[1]age!$A$2:$M$457,3,FALSE),1)</f>
        <v>#N/A</v>
      </c>
      <c r="S21" s="1" t="e">
        <f>ROUND(VLOOKUP($O21,[1]age!$A$2:$M$457,4,FALSE),1)</f>
        <v>#N/A</v>
      </c>
      <c r="T21" s="1" t="e">
        <f>ROUND(VLOOKUP($O21,[1]age!$A$2:$M$457,5,FALSE),1)</f>
        <v>#N/A</v>
      </c>
      <c r="U21" s="1" t="e">
        <f>ROUND(VLOOKUP($O21,[1]age!$A$2:$M$457,6,FALSE),1)</f>
        <v>#N/A</v>
      </c>
      <c r="V21" s="1" t="e">
        <f>ROUND(VLOOKUP($O21,[1]age!$A$2:$M$457,7,FALSE),1)</f>
        <v>#N/A</v>
      </c>
      <c r="W21" s="1" t="e">
        <f>ROUND(VLOOKUP($O21,[1]age!$A$2:$M$457,8,FALSE),1)</f>
        <v>#N/A</v>
      </c>
      <c r="X21" s="1" t="e">
        <f>ROUND(VLOOKUP($O21,[1]age!$A$2:$M$457,9,FALSE),1)</f>
        <v>#N/A</v>
      </c>
      <c r="Y21" s="1" t="e">
        <f>ROUND(VLOOKUP($O21,[1]age!$A$2:$M$457,10,FALSE),1)</f>
        <v>#N/A</v>
      </c>
      <c r="Z21" s="1" t="e">
        <f>ROUND(VLOOKUP($O21,[1]age!$A$2:$M$457,11,FALSE),1)</f>
        <v>#N/A</v>
      </c>
      <c r="AA21" s="1" t="e">
        <f>ROUND(VLOOKUP($O21,[1]age!$A$2:$M$457,12,FALSE),1)</f>
        <v>#N/A</v>
      </c>
      <c r="AB21" s="1" t="e">
        <f>ROUND(VLOOKUP($O21,[1]age!$A$2:$M$457,13,FALSE),1)</f>
        <v>#N/A</v>
      </c>
      <c r="AC21" s="1" t="e">
        <f>ROUND(VLOOKUP($P21,[1]ht!$A$2:$H$253,2,FALSE),1)</f>
        <v>#N/A</v>
      </c>
      <c r="AD21" s="1" t="e">
        <f>ROUND(VLOOKUP($P21,[1]ht!$A$2:$H$253,3,FALSE),1)</f>
        <v>#N/A</v>
      </c>
      <c r="AE21" s="1" t="e">
        <f>ROUND(VLOOKUP($P21,[1]ht!$A$2:$H$253,4,FALSE),1)</f>
        <v>#N/A</v>
      </c>
      <c r="AF21" s="1" t="e">
        <f>ROUND(VLOOKUP($P21,[1]ht!$A$2:$H$253,5,FALSE),1)</f>
        <v>#N/A</v>
      </c>
      <c r="AG21" s="1" t="e">
        <f>ROUND(VLOOKUP($P21,[1]ht!$A$2:$H$253,6,FALSE),1)</f>
        <v>#N/A</v>
      </c>
      <c r="AH21" s="1" t="e">
        <f>ROUND(VLOOKUP($P21,[1]ht!$A$2:$H$253,7,FALSE),1)</f>
        <v>#N/A</v>
      </c>
      <c r="AI21" s="1" t="e">
        <f>ROUND(VLOOKUP($P21,[1]ht!$A$2:$H$253,8,FALSE),1)</f>
        <v>#N/A</v>
      </c>
      <c r="AJ21"/>
      <c r="AK21" s="22" t="s">
        <v>61</v>
      </c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/>
      <c r="BB21"/>
      <c r="BC21"/>
      <c r="BD21"/>
    </row>
    <row r="22" spans="1:56" ht="26.25" customHeight="1">
      <c r="A22" s="5">
        <v>17</v>
      </c>
      <c r="B22" s="6"/>
      <c r="C22" s="8"/>
      <c r="D22" s="8" t="s">
        <v>26</v>
      </c>
      <c r="E22" s="9"/>
      <c r="F22" s="30">
        <f t="shared" si="5"/>
        <v>59</v>
      </c>
      <c r="G22" s="30">
        <f t="shared" si="6"/>
        <v>5</v>
      </c>
      <c r="H22" s="9"/>
      <c r="I22" s="9"/>
      <c r="J22" s="24" t="str">
        <f t="shared" si="0"/>
        <v/>
      </c>
      <c r="K22" s="24" t="str">
        <f t="shared" si="1"/>
        <v/>
      </c>
      <c r="L22" s="24" t="str">
        <f t="shared" si="2"/>
        <v/>
      </c>
      <c r="M22" s="10" t="str">
        <f>[1]Profile!$B$2</f>
        <v>700101-1</v>
      </c>
      <c r="N22" s="11" t="e">
        <f>#REF!</f>
        <v>#REF!</v>
      </c>
      <c r="O22" s="1" t="str">
        <f t="shared" si="3"/>
        <v>713</v>
      </c>
      <c r="P22" s="1" t="str">
        <f t="shared" si="4"/>
        <v>0</v>
      </c>
      <c r="Q22" s="1" t="e">
        <f>ROUND(VLOOKUP($O22,[1]age!$A$2:$M$457,2,FALSE),1)</f>
        <v>#N/A</v>
      </c>
      <c r="R22" s="1" t="e">
        <f>ROUND(VLOOKUP($O22,[1]age!$A$2:$M$457,3,FALSE),1)</f>
        <v>#N/A</v>
      </c>
      <c r="S22" s="1" t="e">
        <f>ROUND(VLOOKUP($O22,[1]age!$A$2:$M$457,4,FALSE),1)</f>
        <v>#N/A</v>
      </c>
      <c r="T22" s="1" t="e">
        <f>ROUND(VLOOKUP($O22,[1]age!$A$2:$M$457,5,FALSE),1)</f>
        <v>#N/A</v>
      </c>
      <c r="U22" s="1" t="e">
        <f>ROUND(VLOOKUP($O22,[1]age!$A$2:$M$457,6,FALSE),1)</f>
        <v>#N/A</v>
      </c>
      <c r="V22" s="1" t="e">
        <f>ROUND(VLOOKUP($O22,[1]age!$A$2:$M$457,7,FALSE),1)</f>
        <v>#N/A</v>
      </c>
      <c r="W22" s="1" t="e">
        <f>ROUND(VLOOKUP($O22,[1]age!$A$2:$M$457,8,FALSE),1)</f>
        <v>#N/A</v>
      </c>
      <c r="X22" s="1" t="e">
        <f>ROUND(VLOOKUP($O22,[1]age!$A$2:$M$457,9,FALSE),1)</f>
        <v>#N/A</v>
      </c>
      <c r="Y22" s="1" t="e">
        <f>ROUND(VLOOKUP($O22,[1]age!$A$2:$M$457,10,FALSE),1)</f>
        <v>#N/A</v>
      </c>
      <c r="Z22" s="1" t="e">
        <f>ROUND(VLOOKUP($O22,[1]age!$A$2:$M$457,11,FALSE),1)</f>
        <v>#N/A</v>
      </c>
      <c r="AA22" s="1" t="e">
        <f>ROUND(VLOOKUP($O22,[1]age!$A$2:$M$457,12,FALSE),1)</f>
        <v>#N/A</v>
      </c>
      <c r="AB22" s="1" t="e">
        <f>ROUND(VLOOKUP($O22,[1]age!$A$2:$M$457,13,FALSE),1)</f>
        <v>#N/A</v>
      </c>
      <c r="AC22" s="1" t="e">
        <f>ROUND(VLOOKUP($P22,[1]ht!$A$2:$H$253,2,FALSE),1)</f>
        <v>#N/A</v>
      </c>
      <c r="AD22" s="1" t="e">
        <f>ROUND(VLOOKUP($P22,[1]ht!$A$2:$H$253,3,FALSE),1)</f>
        <v>#N/A</v>
      </c>
      <c r="AE22" s="1" t="e">
        <f>ROUND(VLOOKUP($P22,[1]ht!$A$2:$H$253,4,FALSE),1)</f>
        <v>#N/A</v>
      </c>
      <c r="AF22" s="1" t="e">
        <f>ROUND(VLOOKUP($P22,[1]ht!$A$2:$H$253,5,FALSE),1)</f>
        <v>#N/A</v>
      </c>
      <c r="AG22" s="1" t="e">
        <f>ROUND(VLOOKUP($P22,[1]ht!$A$2:$H$253,6,FALSE),1)</f>
        <v>#N/A</v>
      </c>
      <c r="AH22" s="1" t="e">
        <f>ROUND(VLOOKUP($P22,[1]ht!$A$2:$H$253,7,FALSE),1)</f>
        <v>#N/A</v>
      </c>
      <c r="AI22" s="1" t="e">
        <f>ROUND(VLOOKUP($P22,[1]ht!$A$2:$H$253,8,FALSE),1)</f>
        <v>#N/A</v>
      </c>
    </row>
    <row r="23" spans="1:56" ht="24.75">
      <c r="A23" s="5">
        <v>18</v>
      </c>
      <c r="B23" s="6"/>
      <c r="C23" s="8"/>
      <c r="D23" s="8" t="s">
        <v>26</v>
      </c>
      <c r="E23" s="9"/>
      <c r="F23" s="30">
        <f t="shared" si="5"/>
        <v>59</v>
      </c>
      <c r="G23" s="30">
        <f t="shared" si="6"/>
        <v>5</v>
      </c>
      <c r="H23" s="9"/>
      <c r="I23" s="9"/>
      <c r="J23" s="24" t="str">
        <f t="shared" si="0"/>
        <v/>
      </c>
      <c r="K23" s="24" t="str">
        <f t="shared" si="1"/>
        <v/>
      </c>
      <c r="L23" s="24" t="str">
        <f t="shared" si="2"/>
        <v/>
      </c>
      <c r="M23" s="10" t="str">
        <f>[1]Profile!$B$2</f>
        <v>700101-1</v>
      </c>
      <c r="N23" s="11" t="e">
        <f>#REF!</f>
        <v>#REF!</v>
      </c>
      <c r="O23" s="1" t="str">
        <f t="shared" si="3"/>
        <v>713</v>
      </c>
      <c r="P23" s="1" t="str">
        <f t="shared" si="4"/>
        <v>0</v>
      </c>
      <c r="Q23" s="1" t="e">
        <f>ROUND(VLOOKUP($O23,[1]age!$A$2:$M$457,2,FALSE),1)</f>
        <v>#N/A</v>
      </c>
      <c r="R23" s="1" t="e">
        <f>ROUND(VLOOKUP($O23,[1]age!$A$2:$M$457,3,FALSE),1)</f>
        <v>#N/A</v>
      </c>
      <c r="S23" s="1" t="e">
        <f>ROUND(VLOOKUP($O23,[1]age!$A$2:$M$457,4,FALSE),1)</f>
        <v>#N/A</v>
      </c>
      <c r="T23" s="1" t="e">
        <f>ROUND(VLOOKUP($O23,[1]age!$A$2:$M$457,5,FALSE),1)</f>
        <v>#N/A</v>
      </c>
      <c r="U23" s="1" t="e">
        <f>ROUND(VLOOKUP($O23,[1]age!$A$2:$M$457,6,FALSE),1)</f>
        <v>#N/A</v>
      </c>
      <c r="V23" s="1" t="e">
        <f>ROUND(VLOOKUP($O23,[1]age!$A$2:$M$457,7,FALSE),1)</f>
        <v>#N/A</v>
      </c>
      <c r="W23" s="1" t="e">
        <f>ROUND(VLOOKUP($O23,[1]age!$A$2:$M$457,8,FALSE),1)</f>
        <v>#N/A</v>
      </c>
      <c r="X23" s="1" t="e">
        <f>ROUND(VLOOKUP($O23,[1]age!$A$2:$M$457,9,FALSE),1)</f>
        <v>#N/A</v>
      </c>
      <c r="Y23" s="1" t="e">
        <f>ROUND(VLOOKUP($O23,[1]age!$A$2:$M$457,10,FALSE),1)</f>
        <v>#N/A</v>
      </c>
      <c r="Z23" s="1" t="e">
        <f>ROUND(VLOOKUP($O23,[1]age!$A$2:$M$457,11,FALSE),1)</f>
        <v>#N/A</v>
      </c>
      <c r="AA23" s="1" t="e">
        <f>ROUND(VLOOKUP($O23,[1]age!$A$2:$M$457,12,FALSE),1)</f>
        <v>#N/A</v>
      </c>
      <c r="AB23" s="1" t="e">
        <f>ROUND(VLOOKUP($O23,[1]age!$A$2:$M$457,13,FALSE),1)</f>
        <v>#N/A</v>
      </c>
      <c r="AC23" s="1" t="e">
        <f>ROUND(VLOOKUP($P23,[1]ht!$A$2:$H$253,2,FALSE),1)</f>
        <v>#N/A</v>
      </c>
      <c r="AD23" s="1" t="e">
        <f>ROUND(VLOOKUP($P23,[1]ht!$A$2:$H$253,3,FALSE),1)</f>
        <v>#N/A</v>
      </c>
      <c r="AE23" s="1" t="e">
        <f>ROUND(VLOOKUP($P23,[1]ht!$A$2:$H$253,4,FALSE),1)</f>
        <v>#N/A</v>
      </c>
      <c r="AF23" s="1" t="e">
        <f>ROUND(VLOOKUP($P23,[1]ht!$A$2:$H$253,5,FALSE),1)</f>
        <v>#N/A</v>
      </c>
      <c r="AG23" s="1" t="e">
        <f>ROUND(VLOOKUP($P23,[1]ht!$A$2:$H$253,6,FALSE),1)</f>
        <v>#N/A</v>
      </c>
      <c r="AH23" s="1" t="e">
        <f>ROUND(VLOOKUP($P23,[1]ht!$A$2:$H$253,7,FALSE),1)</f>
        <v>#N/A</v>
      </c>
      <c r="AI23" s="1" t="e">
        <f>ROUND(VLOOKUP($P23,[1]ht!$A$2:$H$253,8,FALSE),1)</f>
        <v>#N/A</v>
      </c>
      <c r="AK23" s="27" t="s">
        <v>62</v>
      </c>
      <c r="AL23" s="28"/>
      <c r="AM23" s="28"/>
      <c r="AN23" s="28"/>
      <c r="AO23" s="28"/>
      <c r="AP23" s="28"/>
      <c r="AQ23"/>
      <c r="AW23" s="27" t="s">
        <v>63</v>
      </c>
      <c r="AX23" s="28"/>
      <c r="AY23" s="28"/>
      <c r="AZ23" s="28"/>
      <c r="BA23" s="28"/>
      <c r="BB23" s="28"/>
    </row>
    <row r="24" spans="1:56" ht="23.25" customHeight="1">
      <c r="A24" s="5">
        <v>19</v>
      </c>
      <c r="B24" s="6"/>
      <c r="C24" s="8"/>
      <c r="D24" s="8" t="s">
        <v>26</v>
      </c>
      <c r="E24" s="9"/>
      <c r="F24" s="30">
        <f t="shared" si="5"/>
        <v>59</v>
      </c>
      <c r="G24" s="30">
        <f t="shared" si="6"/>
        <v>5</v>
      </c>
      <c r="H24" s="9"/>
      <c r="I24" s="9"/>
      <c r="J24" s="24" t="str">
        <f t="shared" si="0"/>
        <v/>
      </c>
      <c r="K24" s="24" t="str">
        <f t="shared" si="1"/>
        <v/>
      </c>
      <c r="L24" s="24" t="str">
        <f t="shared" si="2"/>
        <v/>
      </c>
      <c r="M24" s="10" t="str">
        <f>[1]Profile!$B$2</f>
        <v>700101-1</v>
      </c>
      <c r="N24" s="11" t="e">
        <f>#REF!</f>
        <v>#REF!</v>
      </c>
      <c r="O24" s="1" t="str">
        <f t="shared" si="3"/>
        <v>713</v>
      </c>
      <c r="P24" s="1" t="str">
        <f t="shared" si="4"/>
        <v>0</v>
      </c>
      <c r="Q24" s="1" t="e">
        <f>ROUND(VLOOKUP($O24,[1]age!$A$2:$M$457,2,FALSE),1)</f>
        <v>#N/A</v>
      </c>
      <c r="R24" s="1" t="e">
        <f>ROUND(VLOOKUP($O24,[1]age!$A$2:$M$457,3,FALSE),1)</f>
        <v>#N/A</v>
      </c>
      <c r="S24" s="1" t="e">
        <f>ROUND(VLOOKUP($O24,[1]age!$A$2:$M$457,4,FALSE),1)</f>
        <v>#N/A</v>
      </c>
      <c r="T24" s="1" t="e">
        <f>ROUND(VLOOKUP($O24,[1]age!$A$2:$M$457,5,FALSE),1)</f>
        <v>#N/A</v>
      </c>
      <c r="U24" s="1" t="e">
        <f>ROUND(VLOOKUP($O24,[1]age!$A$2:$M$457,6,FALSE),1)</f>
        <v>#N/A</v>
      </c>
      <c r="V24" s="1" t="e">
        <f>ROUND(VLOOKUP($O24,[1]age!$A$2:$M$457,7,FALSE),1)</f>
        <v>#N/A</v>
      </c>
      <c r="W24" s="1" t="e">
        <f>ROUND(VLOOKUP($O24,[1]age!$A$2:$M$457,8,FALSE),1)</f>
        <v>#N/A</v>
      </c>
      <c r="X24" s="1" t="e">
        <f>ROUND(VLOOKUP($O24,[1]age!$A$2:$M$457,9,FALSE),1)</f>
        <v>#N/A</v>
      </c>
      <c r="Y24" s="1" t="e">
        <f>ROUND(VLOOKUP($O24,[1]age!$A$2:$M$457,10,FALSE),1)</f>
        <v>#N/A</v>
      </c>
      <c r="Z24" s="1" t="e">
        <f>ROUND(VLOOKUP($O24,[1]age!$A$2:$M$457,11,FALSE),1)</f>
        <v>#N/A</v>
      </c>
      <c r="AA24" s="1" t="e">
        <f>ROUND(VLOOKUP($O24,[1]age!$A$2:$M$457,12,FALSE),1)</f>
        <v>#N/A</v>
      </c>
      <c r="AB24" s="1" t="e">
        <f>ROUND(VLOOKUP($O24,[1]age!$A$2:$M$457,13,FALSE),1)</f>
        <v>#N/A</v>
      </c>
      <c r="AC24" s="1" t="e">
        <f>ROUND(VLOOKUP($P24,[1]ht!$A$2:$H$253,2,FALSE),1)</f>
        <v>#N/A</v>
      </c>
      <c r="AD24" s="1" t="e">
        <f>ROUND(VLOOKUP($P24,[1]ht!$A$2:$H$253,3,FALSE),1)</f>
        <v>#N/A</v>
      </c>
      <c r="AE24" s="1" t="e">
        <f>ROUND(VLOOKUP($P24,[1]ht!$A$2:$H$253,4,FALSE),1)</f>
        <v>#N/A</v>
      </c>
      <c r="AF24" s="1" t="e">
        <f>ROUND(VLOOKUP($P24,[1]ht!$A$2:$H$253,5,FALSE),1)</f>
        <v>#N/A</v>
      </c>
      <c r="AG24" s="1" t="e">
        <f>ROUND(VLOOKUP($P24,[1]ht!$A$2:$H$253,6,FALSE),1)</f>
        <v>#N/A</v>
      </c>
      <c r="AH24" s="1" t="e">
        <f>ROUND(VLOOKUP($P24,[1]ht!$A$2:$H$253,7,FALSE),1)</f>
        <v>#N/A</v>
      </c>
      <c r="AI24" s="1" t="e">
        <f>ROUND(VLOOKUP($P24,[1]ht!$A$2:$H$253,8,FALSE),1)</f>
        <v>#N/A</v>
      </c>
      <c r="AK24" s="27" t="s">
        <v>64</v>
      </c>
      <c r="AL24" s="28"/>
      <c r="AM24" s="28"/>
      <c r="AN24" s="27"/>
      <c r="AO24" s="28"/>
      <c r="AP24" s="28"/>
      <c r="AQ24"/>
      <c r="AW24" s="27" t="s">
        <v>64</v>
      </c>
      <c r="AX24" s="28"/>
      <c r="AY24" s="28"/>
      <c r="AZ24" s="28"/>
      <c r="BA24" s="28"/>
      <c r="BB24" s="28"/>
    </row>
    <row r="25" spans="1:56" ht="26.25" customHeight="1">
      <c r="A25" s="5">
        <v>20</v>
      </c>
      <c r="B25" s="6"/>
      <c r="C25" s="8"/>
      <c r="D25" s="8" t="s">
        <v>26</v>
      </c>
      <c r="E25" s="9"/>
      <c r="F25" s="30">
        <f t="shared" si="5"/>
        <v>59</v>
      </c>
      <c r="G25" s="30">
        <f t="shared" si="6"/>
        <v>5</v>
      </c>
      <c r="H25" s="9"/>
      <c r="I25" s="9"/>
      <c r="J25" s="24" t="str">
        <f t="shared" si="0"/>
        <v/>
      </c>
      <c r="K25" s="24" t="str">
        <f t="shared" si="1"/>
        <v/>
      </c>
      <c r="L25" s="24" t="str">
        <f t="shared" si="2"/>
        <v/>
      </c>
      <c r="M25" s="10" t="str">
        <f>[1]Profile!$B$2</f>
        <v>700101-1</v>
      </c>
      <c r="N25" s="11" t="e">
        <f>#REF!</f>
        <v>#REF!</v>
      </c>
      <c r="O25" s="1" t="str">
        <f t="shared" si="3"/>
        <v>713</v>
      </c>
      <c r="P25" s="1" t="str">
        <f t="shared" si="4"/>
        <v>0</v>
      </c>
      <c r="Q25" s="1" t="e">
        <f>ROUND(VLOOKUP($O25,[1]age!$A$2:$M$457,2,FALSE),1)</f>
        <v>#N/A</v>
      </c>
      <c r="R25" s="1" t="e">
        <f>ROUND(VLOOKUP($O25,[1]age!$A$2:$M$457,3,FALSE),1)</f>
        <v>#N/A</v>
      </c>
      <c r="S25" s="1" t="e">
        <f>ROUND(VLOOKUP($O25,[1]age!$A$2:$M$457,4,FALSE),1)</f>
        <v>#N/A</v>
      </c>
      <c r="T25" s="1" t="e">
        <f>ROUND(VLOOKUP($O25,[1]age!$A$2:$M$457,5,FALSE),1)</f>
        <v>#N/A</v>
      </c>
      <c r="U25" s="1" t="e">
        <f>ROUND(VLOOKUP($O25,[1]age!$A$2:$M$457,6,FALSE),1)</f>
        <v>#N/A</v>
      </c>
      <c r="V25" s="1" t="e">
        <f>ROUND(VLOOKUP($O25,[1]age!$A$2:$M$457,7,FALSE),1)</f>
        <v>#N/A</v>
      </c>
      <c r="W25" s="1" t="e">
        <f>ROUND(VLOOKUP($O25,[1]age!$A$2:$M$457,8,FALSE),1)</f>
        <v>#N/A</v>
      </c>
      <c r="X25" s="1" t="e">
        <f>ROUND(VLOOKUP($O25,[1]age!$A$2:$M$457,9,FALSE),1)</f>
        <v>#N/A</v>
      </c>
      <c r="Y25" s="1" t="e">
        <f>ROUND(VLOOKUP($O25,[1]age!$A$2:$M$457,10,FALSE),1)</f>
        <v>#N/A</v>
      </c>
      <c r="Z25" s="1" t="e">
        <f>ROUND(VLOOKUP($O25,[1]age!$A$2:$M$457,11,FALSE),1)</f>
        <v>#N/A</v>
      </c>
      <c r="AA25" s="1" t="e">
        <f>ROUND(VLOOKUP($O25,[1]age!$A$2:$M$457,12,FALSE),1)</f>
        <v>#N/A</v>
      </c>
      <c r="AB25" s="1" t="e">
        <f>ROUND(VLOOKUP($O25,[1]age!$A$2:$M$457,13,FALSE),1)</f>
        <v>#N/A</v>
      </c>
      <c r="AC25" s="1" t="e">
        <f>ROUND(VLOOKUP($P25,[1]ht!$A$2:$H$253,2,FALSE),1)</f>
        <v>#N/A</v>
      </c>
      <c r="AD25" s="1" t="e">
        <f>ROUND(VLOOKUP($P25,[1]ht!$A$2:$H$253,3,FALSE),1)</f>
        <v>#N/A</v>
      </c>
      <c r="AE25" s="1" t="e">
        <f>ROUND(VLOOKUP($P25,[1]ht!$A$2:$H$253,4,FALSE),1)</f>
        <v>#N/A</v>
      </c>
      <c r="AF25" s="1" t="e">
        <f>ROUND(VLOOKUP($P25,[1]ht!$A$2:$H$253,5,FALSE),1)</f>
        <v>#N/A</v>
      </c>
      <c r="AG25" s="1" t="e">
        <f>ROUND(VLOOKUP($P25,[1]ht!$A$2:$H$253,6,FALSE),1)</f>
        <v>#N/A</v>
      </c>
      <c r="AH25" s="1" t="e">
        <f>ROUND(VLOOKUP($P25,[1]ht!$A$2:$H$253,7,FALSE),1)</f>
        <v>#N/A</v>
      </c>
      <c r="AI25" s="1" t="e">
        <f>ROUND(VLOOKUP($P25,[1]ht!$A$2:$H$253,8,FALSE),1)</f>
        <v>#N/A</v>
      </c>
      <c r="AK25" s="23"/>
      <c r="AL25"/>
      <c r="AM25"/>
      <c r="AN25" s="23"/>
      <c r="AO25"/>
      <c r="AP25"/>
      <c r="AQ25"/>
    </row>
    <row r="26" spans="1:56">
      <c r="A26" s="5">
        <v>21</v>
      </c>
      <c r="B26" s="6"/>
      <c r="C26" s="8"/>
      <c r="D26" s="8" t="s">
        <v>26</v>
      </c>
      <c r="E26" s="9"/>
      <c r="F26" s="30">
        <f t="shared" si="5"/>
        <v>59</v>
      </c>
      <c r="G26" s="30">
        <f t="shared" si="6"/>
        <v>5</v>
      </c>
      <c r="H26" s="9"/>
      <c r="I26" s="9"/>
      <c r="J26" s="24" t="str">
        <f t="shared" si="0"/>
        <v/>
      </c>
      <c r="K26" s="24" t="str">
        <f t="shared" si="1"/>
        <v/>
      </c>
      <c r="L26" s="24" t="str">
        <f t="shared" si="2"/>
        <v/>
      </c>
      <c r="M26" s="10" t="str">
        <f>[1]Profile!$B$2</f>
        <v>700101-1</v>
      </c>
      <c r="N26" s="11" t="e">
        <f>#REF!</f>
        <v>#REF!</v>
      </c>
      <c r="O26" s="1" t="str">
        <f t="shared" si="3"/>
        <v>713</v>
      </c>
      <c r="P26" s="1" t="str">
        <f t="shared" si="4"/>
        <v>0</v>
      </c>
      <c r="Q26" s="1" t="e">
        <f>ROUND(VLOOKUP($O26,[1]age!$A$2:$M$457,2,FALSE),1)</f>
        <v>#N/A</v>
      </c>
      <c r="R26" s="1" t="e">
        <f>ROUND(VLOOKUP($O26,[1]age!$A$2:$M$457,3,FALSE),1)</f>
        <v>#N/A</v>
      </c>
      <c r="S26" s="1" t="e">
        <f>ROUND(VLOOKUP($O26,[1]age!$A$2:$M$457,4,FALSE),1)</f>
        <v>#N/A</v>
      </c>
      <c r="T26" s="1" t="e">
        <f>ROUND(VLOOKUP($O26,[1]age!$A$2:$M$457,5,FALSE),1)</f>
        <v>#N/A</v>
      </c>
      <c r="U26" s="1" t="e">
        <f>ROUND(VLOOKUP($O26,[1]age!$A$2:$M$457,6,FALSE),1)</f>
        <v>#N/A</v>
      </c>
      <c r="V26" s="1" t="e">
        <f>ROUND(VLOOKUP($O26,[1]age!$A$2:$M$457,7,FALSE),1)</f>
        <v>#N/A</v>
      </c>
      <c r="W26" s="1" t="e">
        <f>ROUND(VLOOKUP($O26,[1]age!$A$2:$M$457,8,FALSE),1)</f>
        <v>#N/A</v>
      </c>
      <c r="X26" s="1" t="e">
        <f>ROUND(VLOOKUP($O26,[1]age!$A$2:$M$457,9,FALSE),1)</f>
        <v>#N/A</v>
      </c>
      <c r="Y26" s="1" t="e">
        <f>ROUND(VLOOKUP($O26,[1]age!$A$2:$M$457,10,FALSE),1)</f>
        <v>#N/A</v>
      </c>
      <c r="Z26" s="1" t="e">
        <f>ROUND(VLOOKUP($O26,[1]age!$A$2:$M$457,11,FALSE),1)</f>
        <v>#N/A</v>
      </c>
      <c r="AA26" s="1" t="e">
        <f>ROUND(VLOOKUP($O26,[1]age!$A$2:$M$457,12,FALSE),1)</f>
        <v>#N/A</v>
      </c>
      <c r="AB26" s="1" t="e">
        <f>ROUND(VLOOKUP($O26,[1]age!$A$2:$M$457,13,FALSE),1)</f>
        <v>#N/A</v>
      </c>
      <c r="AC26" s="1" t="e">
        <f>ROUND(VLOOKUP($P26,[1]ht!$A$2:$H$253,2,FALSE),1)</f>
        <v>#N/A</v>
      </c>
      <c r="AD26" s="1" t="e">
        <f>ROUND(VLOOKUP($P26,[1]ht!$A$2:$H$253,3,FALSE),1)</f>
        <v>#N/A</v>
      </c>
      <c r="AE26" s="1" t="e">
        <f>ROUND(VLOOKUP($P26,[1]ht!$A$2:$H$253,4,FALSE),1)</f>
        <v>#N/A</v>
      </c>
      <c r="AF26" s="1" t="e">
        <f>ROUND(VLOOKUP($P26,[1]ht!$A$2:$H$253,5,FALSE),1)</f>
        <v>#N/A</v>
      </c>
      <c r="AG26" s="1" t="e">
        <f>ROUND(VLOOKUP($P26,[1]ht!$A$2:$H$253,6,FALSE),1)</f>
        <v>#N/A</v>
      </c>
      <c r="AH26" s="1" t="e">
        <f>ROUND(VLOOKUP($P26,[1]ht!$A$2:$H$253,7,FALSE),1)</f>
        <v>#N/A</v>
      </c>
      <c r="AI26" s="1" t="e">
        <f>ROUND(VLOOKUP($P26,[1]ht!$A$2:$H$253,8,FALSE),1)</f>
        <v>#N/A</v>
      </c>
    </row>
    <row r="27" spans="1:56">
      <c r="A27" s="5">
        <v>22</v>
      </c>
      <c r="B27" s="6"/>
      <c r="C27" s="32"/>
      <c r="D27" s="8" t="s">
        <v>26</v>
      </c>
      <c r="E27" s="9"/>
      <c r="F27" s="30">
        <f t="shared" si="5"/>
        <v>59</v>
      </c>
      <c r="G27" s="30">
        <f t="shared" si="6"/>
        <v>5</v>
      </c>
      <c r="H27" s="9"/>
      <c r="I27" s="9"/>
      <c r="J27" s="24" t="str">
        <f t="shared" si="0"/>
        <v/>
      </c>
      <c r="K27" s="24" t="str">
        <f t="shared" si="1"/>
        <v/>
      </c>
      <c r="L27" s="24" t="str">
        <f t="shared" si="2"/>
        <v/>
      </c>
      <c r="M27" s="10" t="str">
        <f>[1]Profile!$B$2</f>
        <v>700101-1</v>
      </c>
      <c r="N27" s="11" t="e">
        <f>#REF!</f>
        <v>#REF!</v>
      </c>
      <c r="O27" s="1" t="str">
        <f t="shared" si="3"/>
        <v>713</v>
      </c>
      <c r="P27" s="1" t="str">
        <f t="shared" si="4"/>
        <v>0</v>
      </c>
      <c r="Q27" s="1" t="e">
        <f>ROUND(VLOOKUP($O27,[1]age!$A$2:$M$457,2,FALSE),1)</f>
        <v>#N/A</v>
      </c>
      <c r="R27" s="1" t="e">
        <f>ROUND(VLOOKUP($O27,[1]age!$A$2:$M$457,3,FALSE),1)</f>
        <v>#N/A</v>
      </c>
      <c r="S27" s="1" t="e">
        <f>ROUND(VLOOKUP($O27,[1]age!$A$2:$M$457,4,FALSE),1)</f>
        <v>#N/A</v>
      </c>
      <c r="T27" s="1" t="e">
        <f>ROUND(VLOOKUP($O27,[1]age!$A$2:$M$457,5,FALSE),1)</f>
        <v>#N/A</v>
      </c>
      <c r="U27" s="1" t="e">
        <f>ROUND(VLOOKUP($O27,[1]age!$A$2:$M$457,6,FALSE),1)</f>
        <v>#N/A</v>
      </c>
      <c r="V27" s="1" t="e">
        <f>ROUND(VLOOKUP($O27,[1]age!$A$2:$M$457,7,FALSE),1)</f>
        <v>#N/A</v>
      </c>
      <c r="W27" s="1" t="e">
        <f>ROUND(VLOOKUP($O27,[1]age!$A$2:$M$457,8,FALSE),1)</f>
        <v>#N/A</v>
      </c>
      <c r="X27" s="1" t="e">
        <f>ROUND(VLOOKUP($O27,[1]age!$A$2:$M$457,9,FALSE),1)</f>
        <v>#N/A</v>
      </c>
      <c r="Y27" s="1" t="e">
        <f>ROUND(VLOOKUP($O27,[1]age!$A$2:$M$457,10,FALSE),1)</f>
        <v>#N/A</v>
      </c>
      <c r="Z27" s="1" t="e">
        <f>ROUND(VLOOKUP($O27,[1]age!$A$2:$M$457,11,FALSE),1)</f>
        <v>#N/A</v>
      </c>
      <c r="AA27" s="1" t="e">
        <f>ROUND(VLOOKUP($O27,[1]age!$A$2:$M$457,12,FALSE),1)</f>
        <v>#N/A</v>
      </c>
      <c r="AB27" s="1" t="e">
        <f>ROUND(VLOOKUP($O27,[1]age!$A$2:$M$457,13,FALSE),1)</f>
        <v>#N/A</v>
      </c>
      <c r="AC27" s="1" t="e">
        <f>ROUND(VLOOKUP($P27,[1]ht!$A$2:$H$253,2,FALSE),1)</f>
        <v>#N/A</v>
      </c>
      <c r="AD27" s="1" t="e">
        <f>ROUND(VLOOKUP($P27,[1]ht!$A$2:$H$253,3,FALSE),1)</f>
        <v>#N/A</v>
      </c>
      <c r="AE27" s="1" t="e">
        <f>ROUND(VLOOKUP($P27,[1]ht!$A$2:$H$253,4,FALSE),1)</f>
        <v>#N/A</v>
      </c>
      <c r="AF27" s="1" t="e">
        <f>ROUND(VLOOKUP($P27,[1]ht!$A$2:$H$253,5,FALSE),1)</f>
        <v>#N/A</v>
      </c>
      <c r="AG27" s="1" t="e">
        <f>ROUND(VLOOKUP($P27,[1]ht!$A$2:$H$253,6,FALSE),1)</f>
        <v>#N/A</v>
      </c>
      <c r="AH27" s="1" t="e">
        <f>ROUND(VLOOKUP($P27,[1]ht!$A$2:$H$253,7,FALSE),1)</f>
        <v>#N/A</v>
      </c>
      <c r="AI27" s="1" t="e">
        <f>ROUND(VLOOKUP($P27,[1]ht!$A$2:$H$253,8,FALSE),1)</f>
        <v>#N/A</v>
      </c>
    </row>
    <row r="28" spans="1:56">
      <c r="A28" s="5">
        <v>23</v>
      </c>
      <c r="B28" s="6"/>
      <c r="C28" s="8"/>
      <c r="D28" s="8" t="s">
        <v>26</v>
      </c>
      <c r="E28" s="9"/>
      <c r="F28" s="30">
        <f t="shared" si="5"/>
        <v>59</v>
      </c>
      <c r="G28" s="30">
        <f t="shared" si="6"/>
        <v>5</v>
      </c>
      <c r="H28" s="9"/>
      <c r="I28" s="9"/>
      <c r="J28" s="24" t="str">
        <f t="shared" si="0"/>
        <v/>
      </c>
      <c r="K28" s="24" t="str">
        <f t="shared" si="1"/>
        <v/>
      </c>
      <c r="L28" s="24" t="str">
        <f t="shared" si="2"/>
        <v/>
      </c>
      <c r="M28" s="10" t="str">
        <f>[1]Profile!$B$2</f>
        <v>700101-1</v>
      </c>
      <c r="N28" s="11" t="e">
        <f>#REF!</f>
        <v>#REF!</v>
      </c>
      <c r="O28" s="1" t="str">
        <f t="shared" si="3"/>
        <v>713</v>
      </c>
      <c r="P28" s="1" t="str">
        <f t="shared" si="4"/>
        <v>0</v>
      </c>
      <c r="Q28" s="1" t="e">
        <f>ROUND(VLOOKUP($O28,[1]age!$A$2:$M$457,2,FALSE),1)</f>
        <v>#N/A</v>
      </c>
      <c r="R28" s="1" t="e">
        <f>ROUND(VLOOKUP($O28,[1]age!$A$2:$M$457,3,FALSE),1)</f>
        <v>#N/A</v>
      </c>
      <c r="S28" s="1" t="e">
        <f>ROUND(VLOOKUP($O28,[1]age!$A$2:$M$457,4,FALSE),1)</f>
        <v>#N/A</v>
      </c>
      <c r="T28" s="1" t="e">
        <f>ROUND(VLOOKUP($O28,[1]age!$A$2:$M$457,5,FALSE),1)</f>
        <v>#N/A</v>
      </c>
      <c r="U28" s="1" t="e">
        <f>ROUND(VLOOKUP($O28,[1]age!$A$2:$M$457,6,FALSE),1)</f>
        <v>#N/A</v>
      </c>
      <c r="V28" s="1" t="e">
        <f>ROUND(VLOOKUP($O28,[1]age!$A$2:$M$457,7,FALSE),1)</f>
        <v>#N/A</v>
      </c>
      <c r="W28" s="1" t="e">
        <f>ROUND(VLOOKUP($O28,[1]age!$A$2:$M$457,8,FALSE),1)</f>
        <v>#N/A</v>
      </c>
      <c r="X28" s="1" t="e">
        <f>ROUND(VLOOKUP($O28,[1]age!$A$2:$M$457,9,FALSE),1)</f>
        <v>#N/A</v>
      </c>
      <c r="Y28" s="1" t="e">
        <f>ROUND(VLOOKUP($O28,[1]age!$A$2:$M$457,10,FALSE),1)</f>
        <v>#N/A</v>
      </c>
      <c r="Z28" s="1" t="e">
        <f>ROUND(VLOOKUP($O28,[1]age!$A$2:$M$457,11,FALSE),1)</f>
        <v>#N/A</v>
      </c>
      <c r="AA28" s="1" t="e">
        <f>ROUND(VLOOKUP($O28,[1]age!$A$2:$M$457,12,FALSE),1)</f>
        <v>#N/A</v>
      </c>
      <c r="AB28" s="1" t="e">
        <f>ROUND(VLOOKUP($O28,[1]age!$A$2:$M$457,13,FALSE),1)</f>
        <v>#N/A</v>
      </c>
      <c r="AC28" s="1" t="e">
        <f>ROUND(VLOOKUP($P28,[1]ht!$A$2:$H$253,2,FALSE),1)</f>
        <v>#N/A</v>
      </c>
      <c r="AD28" s="1" t="e">
        <f>ROUND(VLOOKUP($P28,[1]ht!$A$2:$H$253,3,FALSE),1)</f>
        <v>#N/A</v>
      </c>
      <c r="AE28" s="1" t="e">
        <f>ROUND(VLOOKUP($P28,[1]ht!$A$2:$H$253,4,FALSE),1)</f>
        <v>#N/A</v>
      </c>
      <c r="AF28" s="1" t="e">
        <f>ROUND(VLOOKUP($P28,[1]ht!$A$2:$H$253,5,FALSE),1)</f>
        <v>#N/A</v>
      </c>
      <c r="AG28" s="1" t="e">
        <f>ROUND(VLOOKUP($P28,[1]ht!$A$2:$H$253,6,FALSE),1)</f>
        <v>#N/A</v>
      </c>
      <c r="AH28" s="1" t="e">
        <f>ROUND(VLOOKUP($P28,[1]ht!$A$2:$H$253,7,FALSE),1)</f>
        <v>#N/A</v>
      </c>
      <c r="AI28" s="1" t="e">
        <f>ROUND(VLOOKUP($P28,[1]ht!$A$2:$H$253,8,FALSE),1)</f>
        <v>#N/A</v>
      </c>
    </row>
    <row r="29" spans="1:56">
      <c r="A29" s="5">
        <v>24</v>
      </c>
      <c r="B29" s="6"/>
      <c r="C29" s="8"/>
      <c r="D29" s="8" t="s">
        <v>26</v>
      </c>
      <c r="E29" s="9"/>
      <c r="F29" s="30">
        <f t="shared" si="5"/>
        <v>59</v>
      </c>
      <c r="G29" s="30">
        <f t="shared" si="6"/>
        <v>5</v>
      </c>
      <c r="H29" s="9"/>
      <c r="I29" s="9"/>
      <c r="J29" s="24" t="str">
        <f t="shared" si="0"/>
        <v/>
      </c>
      <c r="K29" s="24" t="str">
        <f t="shared" si="1"/>
        <v/>
      </c>
      <c r="L29" s="24" t="str">
        <f t="shared" si="2"/>
        <v/>
      </c>
      <c r="M29" s="10" t="str">
        <f>[1]Profile!$B$2</f>
        <v>700101-1</v>
      </c>
      <c r="N29" s="11" t="e">
        <f>#REF!</f>
        <v>#REF!</v>
      </c>
      <c r="O29" s="1" t="str">
        <f t="shared" si="3"/>
        <v>713</v>
      </c>
      <c r="P29" s="1" t="str">
        <f t="shared" si="4"/>
        <v>0</v>
      </c>
      <c r="Q29" s="1" t="e">
        <f>ROUND(VLOOKUP($O29,[1]age!$A$2:$M$457,2,FALSE),1)</f>
        <v>#N/A</v>
      </c>
      <c r="R29" s="1" t="e">
        <f>ROUND(VLOOKUP($O29,[1]age!$A$2:$M$457,3,FALSE),1)</f>
        <v>#N/A</v>
      </c>
      <c r="S29" s="1" t="e">
        <f>ROUND(VLOOKUP($O29,[1]age!$A$2:$M$457,4,FALSE),1)</f>
        <v>#N/A</v>
      </c>
      <c r="T29" s="1" t="e">
        <f>ROUND(VLOOKUP($O29,[1]age!$A$2:$M$457,5,FALSE),1)</f>
        <v>#N/A</v>
      </c>
      <c r="U29" s="1" t="e">
        <f>ROUND(VLOOKUP($O29,[1]age!$A$2:$M$457,6,FALSE),1)</f>
        <v>#N/A</v>
      </c>
      <c r="V29" s="1" t="e">
        <f>ROUND(VLOOKUP($O29,[1]age!$A$2:$M$457,7,FALSE),1)</f>
        <v>#N/A</v>
      </c>
      <c r="W29" s="1" t="e">
        <f>ROUND(VLOOKUP($O29,[1]age!$A$2:$M$457,8,FALSE),1)</f>
        <v>#N/A</v>
      </c>
      <c r="X29" s="1" t="e">
        <f>ROUND(VLOOKUP($O29,[1]age!$A$2:$M$457,9,FALSE),1)</f>
        <v>#N/A</v>
      </c>
      <c r="Y29" s="1" t="e">
        <f>ROUND(VLOOKUP($O29,[1]age!$A$2:$M$457,10,FALSE),1)</f>
        <v>#N/A</v>
      </c>
      <c r="Z29" s="1" t="e">
        <f>ROUND(VLOOKUP($O29,[1]age!$A$2:$M$457,11,FALSE),1)</f>
        <v>#N/A</v>
      </c>
      <c r="AA29" s="1" t="e">
        <f>ROUND(VLOOKUP($O29,[1]age!$A$2:$M$457,12,FALSE),1)</f>
        <v>#N/A</v>
      </c>
      <c r="AB29" s="1" t="e">
        <f>ROUND(VLOOKUP($O29,[1]age!$A$2:$M$457,13,FALSE),1)</f>
        <v>#N/A</v>
      </c>
      <c r="AC29" s="1" t="e">
        <f>ROUND(VLOOKUP($P29,[1]ht!$A$2:$H$253,2,FALSE),1)</f>
        <v>#N/A</v>
      </c>
      <c r="AD29" s="1" t="e">
        <f>ROUND(VLOOKUP($P29,[1]ht!$A$2:$H$253,3,FALSE),1)</f>
        <v>#N/A</v>
      </c>
      <c r="AE29" s="1" t="e">
        <f>ROUND(VLOOKUP($P29,[1]ht!$A$2:$H$253,4,FALSE),1)</f>
        <v>#N/A</v>
      </c>
      <c r="AF29" s="1" t="e">
        <f>ROUND(VLOOKUP($P29,[1]ht!$A$2:$H$253,5,FALSE),1)</f>
        <v>#N/A</v>
      </c>
      <c r="AG29" s="1" t="e">
        <f>ROUND(VLOOKUP($P29,[1]ht!$A$2:$H$253,6,FALSE),1)</f>
        <v>#N/A</v>
      </c>
      <c r="AH29" s="1" t="e">
        <f>ROUND(VLOOKUP($P29,[1]ht!$A$2:$H$253,7,FALSE),1)</f>
        <v>#N/A</v>
      </c>
      <c r="AI29" s="1" t="e">
        <f>ROUND(VLOOKUP($P29,[1]ht!$A$2:$H$253,8,FALSE),1)</f>
        <v>#N/A</v>
      </c>
    </row>
    <row r="30" spans="1:56">
      <c r="A30" s="5">
        <v>25</v>
      </c>
      <c r="B30" s="6"/>
      <c r="C30" s="8"/>
      <c r="D30" s="8"/>
      <c r="E30" s="9"/>
      <c r="F30" s="30">
        <f t="shared" si="5"/>
        <v>0</v>
      </c>
      <c r="G30" s="30">
        <f t="shared" si="6"/>
        <v>0</v>
      </c>
      <c r="H30" s="9"/>
      <c r="I30" s="9"/>
      <c r="J30" s="24" t="str">
        <f t="shared" si="0"/>
        <v/>
      </c>
      <c r="K30" s="24" t="str">
        <f t="shared" si="1"/>
        <v/>
      </c>
      <c r="L30" s="24" t="str">
        <f t="shared" si="2"/>
        <v/>
      </c>
      <c r="M30" s="10" t="str">
        <f>[1]Profile!$B$2</f>
        <v>700101-1</v>
      </c>
      <c r="N30" s="11" t="e">
        <f>#REF!</f>
        <v>#REF!</v>
      </c>
      <c r="O30" s="1" t="str">
        <f t="shared" si="3"/>
        <v>0</v>
      </c>
      <c r="P30" s="1" t="str">
        <f t="shared" si="4"/>
        <v>0</v>
      </c>
      <c r="Q30" s="1" t="e">
        <f>ROUND(VLOOKUP($O30,[1]age!$A$2:$M$457,2,FALSE),1)</f>
        <v>#N/A</v>
      </c>
      <c r="R30" s="1" t="e">
        <f>ROUND(VLOOKUP($O30,[1]age!$A$2:$M$457,3,FALSE),1)</f>
        <v>#N/A</v>
      </c>
      <c r="S30" s="1" t="e">
        <f>ROUND(VLOOKUP($O30,[1]age!$A$2:$M$457,4,FALSE),1)</f>
        <v>#N/A</v>
      </c>
      <c r="T30" s="1" t="e">
        <f>ROUND(VLOOKUP($O30,[1]age!$A$2:$M$457,5,FALSE),1)</f>
        <v>#N/A</v>
      </c>
      <c r="U30" s="1" t="e">
        <f>ROUND(VLOOKUP($O30,[1]age!$A$2:$M$457,6,FALSE),1)</f>
        <v>#N/A</v>
      </c>
      <c r="V30" s="1" t="e">
        <f>ROUND(VLOOKUP($O30,[1]age!$A$2:$M$457,7,FALSE),1)</f>
        <v>#N/A</v>
      </c>
      <c r="W30" s="1" t="e">
        <f>ROUND(VLOOKUP($O30,[1]age!$A$2:$M$457,8,FALSE),1)</f>
        <v>#N/A</v>
      </c>
      <c r="X30" s="1" t="e">
        <f>ROUND(VLOOKUP($O30,[1]age!$A$2:$M$457,9,FALSE),1)</f>
        <v>#N/A</v>
      </c>
      <c r="Y30" s="1" t="e">
        <f>ROUND(VLOOKUP($O30,[1]age!$A$2:$M$457,10,FALSE),1)</f>
        <v>#N/A</v>
      </c>
      <c r="Z30" s="1" t="e">
        <f>ROUND(VLOOKUP($O30,[1]age!$A$2:$M$457,11,FALSE),1)</f>
        <v>#N/A</v>
      </c>
      <c r="AA30" s="1" t="e">
        <f>ROUND(VLOOKUP($O30,[1]age!$A$2:$M$457,12,FALSE),1)</f>
        <v>#N/A</v>
      </c>
      <c r="AB30" s="1" t="e">
        <f>ROUND(VLOOKUP($O30,[1]age!$A$2:$M$457,13,FALSE),1)</f>
        <v>#N/A</v>
      </c>
      <c r="AC30" s="1" t="e">
        <f>ROUND(VLOOKUP($P30,[1]ht!$A$2:$H$253,2,FALSE),1)</f>
        <v>#N/A</v>
      </c>
      <c r="AD30" s="1" t="e">
        <f>ROUND(VLOOKUP($P30,[1]ht!$A$2:$H$253,3,FALSE),1)</f>
        <v>#N/A</v>
      </c>
      <c r="AE30" s="1" t="e">
        <f>ROUND(VLOOKUP($P30,[1]ht!$A$2:$H$253,4,FALSE),1)</f>
        <v>#N/A</v>
      </c>
      <c r="AF30" s="1" t="e">
        <f>ROUND(VLOOKUP($P30,[1]ht!$A$2:$H$253,5,FALSE),1)</f>
        <v>#N/A</v>
      </c>
      <c r="AG30" s="1" t="e">
        <f>ROUND(VLOOKUP($P30,[1]ht!$A$2:$H$253,6,FALSE),1)</f>
        <v>#N/A</v>
      </c>
      <c r="AH30" s="1" t="e">
        <f>ROUND(VLOOKUP($P30,[1]ht!$A$2:$H$253,7,FALSE),1)</f>
        <v>#N/A</v>
      </c>
      <c r="AI30" s="1" t="e">
        <f>ROUND(VLOOKUP($P30,[1]ht!$A$2:$H$253,8,FALSE),1)</f>
        <v>#N/A</v>
      </c>
    </row>
    <row r="31" spans="1:56">
      <c r="A31" s="5">
        <v>26</v>
      </c>
      <c r="B31" s="6"/>
      <c r="C31" s="8"/>
      <c r="D31" s="8"/>
      <c r="E31" s="9"/>
      <c r="F31" s="30">
        <f t="shared" si="5"/>
        <v>0</v>
      </c>
      <c r="G31" s="30">
        <f t="shared" si="6"/>
        <v>0</v>
      </c>
      <c r="H31" s="9"/>
      <c r="I31" s="9"/>
      <c r="J31" s="24" t="str">
        <f t="shared" si="0"/>
        <v/>
      </c>
      <c r="K31" s="24" t="str">
        <f t="shared" si="1"/>
        <v/>
      </c>
      <c r="L31" s="24" t="str">
        <f t="shared" si="2"/>
        <v/>
      </c>
      <c r="M31" s="10" t="str">
        <f>[1]Profile!$B$2</f>
        <v>700101-1</v>
      </c>
      <c r="N31" s="11" t="e">
        <f>#REF!</f>
        <v>#REF!</v>
      </c>
      <c r="O31" s="1" t="str">
        <f t="shared" si="3"/>
        <v>0</v>
      </c>
      <c r="P31" s="1" t="str">
        <f t="shared" si="4"/>
        <v>0</v>
      </c>
      <c r="Q31" s="1" t="e">
        <f>ROUND(VLOOKUP($O31,[1]age!$A$2:$M$457,2,FALSE),1)</f>
        <v>#N/A</v>
      </c>
      <c r="R31" s="1" t="e">
        <f>ROUND(VLOOKUP($O31,[1]age!$A$2:$M$457,3,FALSE),1)</f>
        <v>#N/A</v>
      </c>
      <c r="S31" s="1" t="e">
        <f>ROUND(VLOOKUP($O31,[1]age!$A$2:$M$457,4,FALSE),1)</f>
        <v>#N/A</v>
      </c>
      <c r="T31" s="1" t="e">
        <f>ROUND(VLOOKUP($O31,[1]age!$A$2:$M$457,5,FALSE),1)</f>
        <v>#N/A</v>
      </c>
      <c r="U31" s="1" t="e">
        <f>ROUND(VLOOKUP($O31,[1]age!$A$2:$M$457,6,FALSE),1)</f>
        <v>#N/A</v>
      </c>
      <c r="V31" s="1" t="e">
        <f>ROUND(VLOOKUP($O31,[1]age!$A$2:$M$457,7,FALSE),1)</f>
        <v>#N/A</v>
      </c>
      <c r="W31" s="1" t="e">
        <f>ROUND(VLOOKUP($O31,[1]age!$A$2:$M$457,8,FALSE),1)</f>
        <v>#N/A</v>
      </c>
      <c r="X31" s="1" t="e">
        <f>ROUND(VLOOKUP($O31,[1]age!$A$2:$M$457,9,FALSE),1)</f>
        <v>#N/A</v>
      </c>
      <c r="Y31" s="1" t="e">
        <f>ROUND(VLOOKUP($O31,[1]age!$A$2:$M$457,10,FALSE),1)</f>
        <v>#N/A</v>
      </c>
      <c r="Z31" s="1" t="e">
        <f>ROUND(VLOOKUP($O31,[1]age!$A$2:$M$457,11,FALSE),1)</f>
        <v>#N/A</v>
      </c>
      <c r="AA31" s="1" t="e">
        <f>ROUND(VLOOKUP($O31,[1]age!$A$2:$M$457,12,FALSE),1)</f>
        <v>#N/A</v>
      </c>
      <c r="AB31" s="1" t="e">
        <f>ROUND(VLOOKUP($O31,[1]age!$A$2:$M$457,13,FALSE),1)</f>
        <v>#N/A</v>
      </c>
      <c r="AC31" s="1" t="e">
        <f>ROUND(VLOOKUP($P31,[1]ht!$A$2:$H$253,2,FALSE),1)</f>
        <v>#N/A</v>
      </c>
      <c r="AD31" s="1" t="e">
        <f>ROUND(VLOOKUP($P31,[1]ht!$A$2:$H$253,3,FALSE),1)</f>
        <v>#N/A</v>
      </c>
      <c r="AE31" s="1" t="e">
        <f>ROUND(VLOOKUP($P31,[1]ht!$A$2:$H$253,4,FALSE),1)</f>
        <v>#N/A</v>
      </c>
      <c r="AF31" s="1" t="e">
        <f>ROUND(VLOOKUP($P31,[1]ht!$A$2:$H$253,5,FALSE),1)</f>
        <v>#N/A</v>
      </c>
      <c r="AG31" s="1" t="e">
        <f>ROUND(VLOOKUP($P31,[1]ht!$A$2:$H$253,6,FALSE),1)</f>
        <v>#N/A</v>
      </c>
      <c r="AH31" s="1" t="e">
        <f>ROUND(VLOOKUP($P31,[1]ht!$A$2:$H$253,7,FALSE),1)</f>
        <v>#N/A</v>
      </c>
      <c r="AI31" s="1" t="e">
        <f>ROUND(VLOOKUP($P31,[1]ht!$A$2:$H$253,8,FALSE),1)</f>
        <v>#N/A</v>
      </c>
    </row>
    <row r="32" spans="1:56">
      <c r="A32" s="5">
        <v>27</v>
      </c>
      <c r="B32" s="6"/>
      <c r="C32" s="8"/>
      <c r="D32" s="8"/>
      <c r="E32" s="9"/>
      <c r="F32" s="30">
        <f t="shared" si="5"/>
        <v>0</v>
      </c>
      <c r="G32" s="30">
        <f t="shared" si="6"/>
        <v>0</v>
      </c>
      <c r="H32" s="9"/>
      <c r="I32" s="9"/>
      <c r="J32" s="24" t="str">
        <f t="shared" si="0"/>
        <v/>
      </c>
      <c r="K32" s="24" t="str">
        <f t="shared" si="1"/>
        <v/>
      </c>
      <c r="L32" s="24" t="str">
        <f t="shared" si="2"/>
        <v/>
      </c>
      <c r="M32" s="10" t="str">
        <f>[1]Profile!$B$2</f>
        <v>700101-1</v>
      </c>
      <c r="N32" s="11" t="e">
        <f>#REF!</f>
        <v>#REF!</v>
      </c>
      <c r="O32" s="1" t="str">
        <f t="shared" si="3"/>
        <v>0</v>
      </c>
      <c r="P32" s="1" t="str">
        <f t="shared" si="4"/>
        <v>0</v>
      </c>
      <c r="Q32" s="1" t="e">
        <f>ROUND(VLOOKUP($O32,[1]age!$A$2:$M$457,2,FALSE),1)</f>
        <v>#N/A</v>
      </c>
      <c r="R32" s="1" t="e">
        <f>ROUND(VLOOKUP($O32,[1]age!$A$2:$M$457,3,FALSE),1)</f>
        <v>#N/A</v>
      </c>
      <c r="S32" s="1" t="e">
        <f>ROUND(VLOOKUP($O32,[1]age!$A$2:$M$457,4,FALSE),1)</f>
        <v>#N/A</v>
      </c>
      <c r="T32" s="1" t="e">
        <f>ROUND(VLOOKUP($O32,[1]age!$A$2:$M$457,5,FALSE),1)</f>
        <v>#N/A</v>
      </c>
      <c r="U32" s="1" t="e">
        <f>ROUND(VLOOKUP($O32,[1]age!$A$2:$M$457,6,FALSE),1)</f>
        <v>#N/A</v>
      </c>
      <c r="V32" s="1" t="e">
        <f>ROUND(VLOOKUP($O32,[1]age!$A$2:$M$457,7,FALSE),1)</f>
        <v>#N/A</v>
      </c>
      <c r="W32" s="1" t="e">
        <f>ROUND(VLOOKUP($O32,[1]age!$A$2:$M$457,8,FALSE),1)</f>
        <v>#N/A</v>
      </c>
      <c r="X32" s="1" t="e">
        <f>ROUND(VLOOKUP($O32,[1]age!$A$2:$M$457,9,FALSE),1)</f>
        <v>#N/A</v>
      </c>
      <c r="Y32" s="1" t="e">
        <f>ROUND(VLOOKUP($O32,[1]age!$A$2:$M$457,10,FALSE),1)</f>
        <v>#N/A</v>
      </c>
      <c r="Z32" s="1" t="e">
        <f>ROUND(VLOOKUP($O32,[1]age!$A$2:$M$457,11,FALSE),1)</f>
        <v>#N/A</v>
      </c>
      <c r="AA32" s="1" t="e">
        <f>ROUND(VLOOKUP($O32,[1]age!$A$2:$M$457,12,FALSE),1)</f>
        <v>#N/A</v>
      </c>
      <c r="AB32" s="1" t="e">
        <f>ROUND(VLOOKUP($O32,[1]age!$A$2:$M$457,13,FALSE),1)</f>
        <v>#N/A</v>
      </c>
      <c r="AC32" s="1" t="e">
        <f>ROUND(VLOOKUP($P32,[1]ht!$A$2:$H$253,2,FALSE),1)</f>
        <v>#N/A</v>
      </c>
      <c r="AD32" s="1" t="e">
        <f>ROUND(VLOOKUP($P32,[1]ht!$A$2:$H$253,3,FALSE),1)</f>
        <v>#N/A</v>
      </c>
      <c r="AE32" s="1" t="e">
        <f>ROUND(VLOOKUP($P32,[1]ht!$A$2:$H$253,4,FALSE),1)</f>
        <v>#N/A</v>
      </c>
      <c r="AF32" s="1" t="e">
        <f>ROUND(VLOOKUP($P32,[1]ht!$A$2:$H$253,5,FALSE),1)</f>
        <v>#N/A</v>
      </c>
      <c r="AG32" s="1" t="e">
        <f>ROUND(VLOOKUP($P32,[1]ht!$A$2:$H$253,6,FALSE),1)</f>
        <v>#N/A</v>
      </c>
      <c r="AH32" s="1" t="e">
        <f>ROUND(VLOOKUP($P32,[1]ht!$A$2:$H$253,7,FALSE),1)</f>
        <v>#N/A</v>
      </c>
      <c r="AI32" s="1" t="e">
        <f>ROUND(VLOOKUP($P32,[1]ht!$A$2:$H$253,8,FALSE),1)</f>
        <v>#N/A</v>
      </c>
    </row>
    <row r="33" spans="1:35">
      <c r="A33" s="5">
        <v>28</v>
      </c>
      <c r="B33" s="6"/>
      <c r="C33" s="8"/>
      <c r="D33" s="12"/>
      <c r="E33" s="9"/>
      <c r="F33" s="31"/>
      <c r="G33" s="31"/>
      <c r="H33" s="9"/>
      <c r="I33" s="9"/>
      <c r="J33" s="24" t="str">
        <f t="shared" si="0"/>
        <v/>
      </c>
      <c r="K33" s="24" t="str">
        <f t="shared" si="1"/>
        <v/>
      </c>
      <c r="L33" s="24" t="str">
        <f t="shared" si="2"/>
        <v/>
      </c>
      <c r="M33" s="10" t="str">
        <f>[1]Profile!$B$2</f>
        <v>700101-1</v>
      </c>
      <c r="N33" s="11" t="e">
        <f>#REF!</f>
        <v>#REF!</v>
      </c>
      <c r="O33" s="1" t="str">
        <f t="shared" si="3"/>
        <v>0</v>
      </c>
      <c r="P33" s="1" t="str">
        <f t="shared" si="4"/>
        <v>0</v>
      </c>
      <c r="Q33" s="1" t="e">
        <f>ROUND(VLOOKUP($O33,[1]age!$A$2:$M$457,2,FALSE),1)</f>
        <v>#N/A</v>
      </c>
      <c r="R33" s="1" t="e">
        <f>ROUND(VLOOKUP($O33,[1]age!$A$2:$M$457,3,FALSE),1)</f>
        <v>#N/A</v>
      </c>
      <c r="S33" s="1" t="e">
        <f>ROUND(VLOOKUP($O33,[1]age!$A$2:$M$457,4,FALSE),1)</f>
        <v>#N/A</v>
      </c>
      <c r="T33" s="1" t="e">
        <f>ROUND(VLOOKUP($O33,[1]age!$A$2:$M$457,5,FALSE),1)</f>
        <v>#N/A</v>
      </c>
      <c r="U33" s="1" t="e">
        <f>ROUND(VLOOKUP($O33,[1]age!$A$2:$M$457,6,FALSE),1)</f>
        <v>#N/A</v>
      </c>
      <c r="V33" s="1" t="e">
        <f>ROUND(VLOOKUP($O33,[1]age!$A$2:$M$457,7,FALSE),1)</f>
        <v>#N/A</v>
      </c>
      <c r="W33" s="1" t="e">
        <f>ROUND(VLOOKUP($O33,[1]age!$A$2:$M$457,8,FALSE),1)</f>
        <v>#N/A</v>
      </c>
      <c r="X33" s="1" t="e">
        <f>ROUND(VLOOKUP($O33,[1]age!$A$2:$M$457,9,FALSE),1)</f>
        <v>#N/A</v>
      </c>
      <c r="Y33" s="1" t="e">
        <f>ROUND(VLOOKUP($O33,[1]age!$A$2:$M$457,10,FALSE),1)</f>
        <v>#N/A</v>
      </c>
      <c r="Z33" s="1" t="e">
        <f>ROUND(VLOOKUP($O33,[1]age!$A$2:$M$457,11,FALSE),1)</f>
        <v>#N/A</v>
      </c>
      <c r="AA33" s="1" t="e">
        <f>ROUND(VLOOKUP($O33,[1]age!$A$2:$M$457,12,FALSE),1)</f>
        <v>#N/A</v>
      </c>
      <c r="AB33" s="1" t="e">
        <f>ROUND(VLOOKUP($O33,[1]age!$A$2:$M$457,13,FALSE),1)</f>
        <v>#N/A</v>
      </c>
      <c r="AC33" s="1" t="e">
        <f>ROUND(VLOOKUP($P33,[1]ht!$A$2:$H$253,2,FALSE),1)</f>
        <v>#N/A</v>
      </c>
      <c r="AD33" s="1" t="e">
        <f>ROUND(VLOOKUP($P33,[1]ht!$A$2:$H$253,3,FALSE),1)</f>
        <v>#N/A</v>
      </c>
      <c r="AE33" s="1" t="e">
        <f>ROUND(VLOOKUP($P33,[1]ht!$A$2:$H$253,4,FALSE),1)</f>
        <v>#N/A</v>
      </c>
      <c r="AF33" s="1" t="e">
        <f>ROUND(VLOOKUP($P33,[1]ht!$A$2:$H$253,5,FALSE),1)</f>
        <v>#N/A</v>
      </c>
      <c r="AG33" s="1" t="e">
        <f>ROUND(VLOOKUP($P33,[1]ht!$A$2:$H$253,6,FALSE),1)</f>
        <v>#N/A</v>
      </c>
      <c r="AH33" s="1" t="e">
        <f>ROUND(VLOOKUP($P33,[1]ht!$A$2:$H$253,7,FALSE),1)</f>
        <v>#N/A</v>
      </c>
      <c r="AI33" s="1" t="e">
        <f>ROUND(VLOOKUP($P33,[1]ht!$A$2:$H$253,8,FALSE),1)</f>
        <v>#N/A</v>
      </c>
    </row>
    <row r="34" spans="1:35">
      <c r="A34" s="5">
        <v>29</v>
      </c>
      <c r="B34" s="6"/>
      <c r="C34" s="8"/>
      <c r="D34" s="12"/>
      <c r="E34" s="9"/>
      <c r="F34" s="31"/>
      <c r="G34" s="31"/>
      <c r="H34" s="9"/>
      <c r="I34" s="9"/>
      <c r="J34" s="24" t="str">
        <f t="shared" si="0"/>
        <v/>
      </c>
      <c r="K34" s="24" t="str">
        <f t="shared" si="1"/>
        <v/>
      </c>
      <c r="L34" s="24" t="str">
        <f t="shared" si="2"/>
        <v/>
      </c>
      <c r="M34" s="10" t="str">
        <f>[1]Profile!$B$2</f>
        <v>700101-1</v>
      </c>
      <c r="N34" s="11" t="e">
        <f>#REF!</f>
        <v>#REF!</v>
      </c>
      <c r="O34" s="1" t="str">
        <f t="shared" si="3"/>
        <v>0</v>
      </c>
      <c r="P34" s="1" t="str">
        <f t="shared" si="4"/>
        <v>0</v>
      </c>
      <c r="Q34" s="1" t="e">
        <f>ROUND(VLOOKUP($O34,[1]age!$A$2:$M$457,2,FALSE),1)</f>
        <v>#N/A</v>
      </c>
      <c r="R34" s="1" t="e">
        <f>ROUND(VLOOKUP($O34,[1]age!$A$2:$M$457,3,FALSE),1)</f>
        <v>#N/A</v>
      </c>
      <c r="S34" s="1" t="e">
        <f>ROUND(VLOOKUP($O34,[1]age!$A$2:$M$457,4,FALSE),1)</f>
        <v>#N/A</v>
      </c>
      <c r="T34" s="1" t="e">
        <f>ROUND(VLOOKUP($O34,[1]age!$A$2:$M$457,5,FALSE),1)</f>
        <v>#N/A</v>
      </c>
      <c r="U34" s="1" t="e">
        <f>ROUND(VLOOKUP($O34,[1]age!$A$2:$M$457,6,FALSE),1)</f>
        <v>#N/A</v>
      </c>
      <c r="V34" s="1" t="e">
        <f>ROUND(VLOOKUP($O34,[1]age!$A$2:$M$457,7,FALSE),1)</f>
        <v>#N/A</v>
      </c>
      <c r="W34" s="1" t="e">
        <f>ROUND(VLOOKUP($O34,[1]age!$A$2:$M$457,8,FALSE),1)</f>
        <v>#N/A</v>
      </c>
      <c r="X34" s="1" t="e">
        <f>ROUND(VLOOKUP($O34,[1]age!$A$2:$M$457,9,FALSE),1)</f>
        <v>#N/A</v>
      </c>
      <c r="Y34" s="1" t="e">
        <f>ROUND(VLOOKUP($O34,[1]age!$A$2:$M$457,10,FALSE),1)</f>
        <v>#N/A</v>
      </c>
      <c r="Z34" s="1" t="e">
        <f>ROUND(VLOOKUP($O34,[1]age!$A$2:$M$457,11,FALSE),1)</f>
        <v>#N/A</v>
      </c>
      <c r="AA34" s="1" t="e">
        <f>ROUND(VLOOKUP($O34,[1]age!$A$2:$M$457,12,FALSE),1)</f>
        <v>#N/A</v>
      </c>
      <c r="AB34" s="1" t="e">
        <f>ROUND(VLOOKUP($O34,[1]age!$A$2:$M$457,13,FALSE),1)</f>
        <v>#N/A</v>
      </c>
      <c r="AC34" s="1" t="e">
        <f>ROUND(VLOOKUP($P34,[1]ht!$A$2:$H$253,2,FALSE),1)</f>
        <v>#N/A</v>
      </c>
      <c r="AD34" s="1" t="e">
        <f>ROUND(VLOOKUP($P34,[1]ht!$A$2:$H$253,3,FALSE),1)</f>
        <v>#N/A</v>
      </c>
      <c r="AE34" s="1" t="e">
        <f>ROUND(VLOOKUP($P34,[1]ht!$A$2:$H$253,4,FALSE),1)</f>
        <v>#N/A</v>
      </c>
      <c r="AF34" s="1" t="e">
        <f>ROUND(VLOOKUP($P34,[1]ht!$A$2:$H$253,5,FALSE),1)</f>
        <v>#N/A</v>
      </c>
      <c r="AG34" s="1" t="e">
        <f>ROUND(VLOOKUP($P34,[1]ht!$A$2:$H$253,6,FALSE),1)</f>
        <v>#N/A</v>
      </c>
      <c r="AH34" s="1" t="e">
        <f>ROUND(VLOOKUP($P34,[1]ht!$A$2:$H$253,7,FALSE),1)</f>
        <v>#N/A</v>
      </c>
      <c r="AI34" s="1" t="e">
        <f>ROUND(VLOOKUP($P34,[1]ht!$A$2:$H$253,8,FALSE),1)</f>
        <v>#N/A</v>
      </c>
    </row>
    <row r="35" spans="1:35">
      <c r="A35" s="5">
        <v>30</v>
      </c>
      <c r="B35" s="6"/>
      <c r="C35" s="8"/>
      <c r="D35" s="12"/>
      <c r="E35" s="9"/>
      <c r="F35" s="31"/>
      <c r="G35" s="31"/>
      <c r="H35" s="9"/>
      <c r="I35" s="9"/>
      <c r="J35" s="24" t="str">
        <f t="shared" si="0"/>
        <v/>
      </c>
      <c r="K35" s="24" t="str">
        <f t="shared" si="1"/>
        <v/>
      </c>
      <c r="L35" s="24" t="str">
        <f t="shared" si="2"/>
        <v/>
      </c>
      <c r="M35" s="10" t="str">
        <f>[1]Profile!$B$2</f>
        <v>700101-1</v>
      </c>
      <c r="N35" s="11" t="e">
        <f>#REF!</f>
        <v>#REF!</v>
      </c>
      <c r="O35" s="1" t="str">
        <f t="shared" si="3"/>
        <v>0</v>
      </c>
      <c r="P35" s="1" t="str">
        <f t="shared" si="4"/>
        <v>0</v>
      </c>
      <c r="Q35" s="1" t="e">
        <f>ROUND(VLOOKUP($O35,[1]age!$A$2:$M$457,2,FALSE),1)</f>
        <v>#N/A</v>
      </c>
      <c r="R35" s="1" t="e">
        <f>ROUND(VLOOKUP($O35,[1]age!$A$2:$M$457,3,FALSE),1)</f>
        <v>#N/A</v>
      </c>
      <c r="S35" s="1" t="e">
        <f>ROUND(VLOOKUP($O35,[1]age!$A$2:$M$457,4,FALSE),1)</f>
        <v>#N/A</v>
      </c>
      <c r="T35" s="1" t="e">
        <f>ROUND(VLOOKUP($O35,[1]age!$A$2:$M$457,5,FALSE),1)</f>
        <v>#N/A</v>
      </c>
      <c r="U35" s="1" t="e">
        <f>ROUND(VLOOKUP($O35,[1]age!$A$2:$M$457,6,FALSE),1)</f>
        <v>#N/A</v>
      </c>
      <c r="V35" s="1" t="e">
        <f>ROUND(VLOOKUP($O35,[1]age!$A$2:$M$457,7,FALSE),1)</f>
        <v>#N/A</v>
      </c>
      <c r="W35" s="1" t="e">
        <f>ROUND(VLOOKUP($O35,[1]age!$A$2:$M$457,8,FALSE),1)</f>
        <v>#N/A</v>
      </c>
      <c r="X35" s="1" t="e">
        <f>ROUND(VLOOKUP($O35,[1]age!$A$2:$M$457,9,FALSE),1)</f>
        <v>#N/A</v>
      </c>
      <c r="Y35" s="1" t="e">
        <f>ROUND(VLOOKUP($O35,[1]age!$A$2:$M$457,10,FALSE),1)</f>
        <v>#N/A</v>
      </c>
      <c r="Z35" s="1" t="e">
        <f>ROUND(VLOOKUP($O35,[1]age!$A$2:$M$457,11,FALSE),1)</f>
        <v>#N/A</v>
      </c>
      <c r="AA35" s="1" t="e">
        <f>ROUND(VLOOKUP($O35,[1]age!$A$2:$M$457,12,FALSE),1)</f>
        <v>#N/A</v>
      </c>
      <c r="AB35" s="1" t="e">
        <f>ROUND(VLOOKUP($O35,[1]age!$A$2:$M$457,13,FALSE),1)</f>
        <v>#N/A</v>
      </c>
      <c r="AC35" s="1" t="e">
        <f>ROUND(VLOOKUP($P35,[1]ht!$A$2:$H$253,2,FALSE),1)</f>
        <v>#N/A</v>
      </c>
      <c r="AD35" s="1" t="e">
        <f>ROUND(VLOOKUP($P35,[1]ht!$A$2:$H$253,3,FALSE),1)</f>
        <v>#N/A</v>
      </c>
      <c r="AE35" s="1" t="e">
        <f>ROUND(VLOOKUP($P35,[1]ht!$A$2:$H$253,4,FALSE),1)</f>
        <v>#N/A</v>
      </c>
      <c r="AF35" s="1" t="e">
        <f>ROUND(VLOOKUP($P35,[1]ht!$A$2:$H$253,5,FALSE),1)</f>
        <v>#N/A</v>
      </c>
      <c r="AG35" s="1" t="e">
        <f>ROUND(VLOOKUP($P35,[1]ht!$A$2:$H$253,6,FALSE),1)</f>
        <v>#N/A</v>
      </c>
      <c r="AH35" s="1" t="e">
        <f>ROUND(VLOOKUP($P35,[1]ht!$A$2:$H$253,7,FALSE),1)</f>
        <v>#N/A</v>
      </c>
      <c r="AI35" s="1" t="e">
        <f>ROUND(VLOOKUP($P35,[1]ht!$A$2:$H$253,8,FALSE),1)</f>
        <v>#N/A</v>
      </c>
    </row>
    <row r="36" spans="1:35">
      <c r="A36" s="5">
        <v>31</v>
      </c>
      <c r="B36" s="6"/>
      <c r="C36" s="8"/>
      <c r="D36" s="12"/>
      <c r="E36" s="9"/>
      <c r="F36" s="31"/>
      <c r="G36" s="31"/>
      <c r="H36" s="9"/>
      <c r="I36" s="9"/>
      <c r="J36" s="24" t="str">
        <f t="shared" si="0"/>
        <v/>
      </c>
      <c r="K36" s="24" t="str">
        <f t="shared" si="1"/>
        <v/>
      </c>
      <c r="L36" s="24" t="str">
        <f t="shared" si="2"/>
        <v/>
      </c>
      <c r="M36" s="10" t="str">
        <f>[1]Profile!$B$2</f>
        <v>700101-1</v>
      </c>
      <c r="N36" s="11" t="e">
        <f>#REF!</f>
        <v>#REF!</v>
      </c>
      <c r="O36" s="1" t="str">
        <f t="shared" si="3"/>
        <v>0</v>
      </c>
      <c r="P36" s="1" t="str">
        <f t="shared" si="4"/>
        <v>0</v>
      </c>
      <c r="Q36" s="1" t="e">
        <f>ROUND(VLOOKUP($O36,[1]age!$A$2:$M$457,2,FALSE),1)</f>
        <v>#N/A</v>
      </c>
      <c r="R36" s="1" t="e">
        <f>ROUND(VLOOKUP($O36,[1]age!$A$2:$M$457,3,FALSE),1)</f>
        <v>#N/A</v>
      </c>
      <c r="S36" s="1" t="e">
        <f>ROUND(VLOOKUP($O36,[1]age!$A$2:$M$457,4,FALSE),1)</f>
        <v>#N/A</v>
      </c>
      <c r="T36" s="1" t="e">
        <f>ROUND(VLOOKUP($O36,[1]age!$A$2:$M$457,5,FALSE),1)</f>
        <v>#N/A</v>
      </c>
      <c r="U36" s="1" t="e">
        <f>ROUND(VLOOKUP($O36,[1]age!$A$2:$M$457,6,FALSE),1)</f>
        <v>#N/A</v>
      </c>
      <c r="V36" s="1" t="e">
        <f>ROUND(VLOOKUP($O36,[1]age!$A$2:$M$457,7,FALSE),1)</f>
        <v>#N/A</v>
      </c>
      <c r="W36" s="1" t="e">
        <f>ROUND(VLOOKUP($O36,[1]age!$A$2:$M$457,8,FALSE),1)</f>
        <v>#N/A</v>
      </c>
      <c r="X36" s="1" t="e">
        <f>ROUND(VLOOKUP($O36,[1]age!$A$2:$M$457,9,FALSE),1)</f>
        <v>#N/A</v>
      </c>
      <c r="Y36" s="1" t="e">
        <f>ROUND(VLOOKUP($O36,[1]age!$A$2:$M$457,10,FALSE),1)</f>
        <v>#N/A</v>
      </c>
      <c r="Z36" s="1" t="e">
        <f>ROUND(VLOOKUP($O36,[1]age!$A$2:$M$457,11,FALSE),1)</f>
        <v>#N/A</v>
      </c>
      <c r="AA36" s="1" t="e">
        <f>ROUND(VLOOKUP($O36,[1]age!$A$2:$M$457,12,FALSE),1)</f>
        <v>#N/A</v>
      </c>
      <c r="AB36" s="1" t="e">
        <f>ROUND(VLOOKUP($O36,[1]age!$A$2:$M$457,13,FALSE),1)</f>
        <v>#N/A</v>
      </c>
      <c r="AC36" s="1" t="e">
        <f>ROUND(VLOOKUP($P36,[1]ht!$A$2:$H$253,2,FALSE),1)</f>
        <v>#N/A</v>
      </c>
      <c r="AD36" s="1" t="e">
        <f>ROUND(VLOOKUP($P36,[1]ht!$A$2:$H$253,3,FALSE),1)</f>
        <v>#N/A</v>
      </c>
      <c r="AE36" s="1" t="e">
        <f>ROUND(VLOOKUP($P36,[1]ht!$A$2:$H$253,4,FALSE),1)</f>
        <v>#N/A</v>
      </c>
      <c r="AF36" s="1" t="e">
        <f>ROUND(VLOOKUP($P36,[1]ht!$A$2:$H$253,5,FALSE),1)</f>
        <v>#N/A</v>
      </c>
      <c r="AG36" s="1" t="e">
        <f>ROUND(VLOOKUP($P36,[1]ht!$A$2:$H$253,6,FALSE),1)</f>
        <v>#N/A</v>
      </c>
      <c r="AH36" s="1" t="e">
        <f>ROUND(VLOOKUP($P36,[1]ht!$A$2:$H$253,7,FALSE),1)</f>
        <v>#N/A</v>
      </c>
      <c r="AI36" s="1" t="e">
        <f>ROUND(VLOOKUP($P36,[1]ht!$A$2:$H$253,8,FALSE),1)</f>
        <v>#N/A</v>
      </c>
    </row>
    <row r="37" spans="1:35">
      <c r="A37" s="5">
        <v>32</v>
      </c>
      <c r="B37" s="6"/>
      <c r="C37" s="8"/>
      <c r="D37" s="12"/>
      <c r="E37" s="9"/>
      <c r="F37" s="31"/>
      <c r="G37" s="31"/>
      <c r="H37" s="9"/>
      <c r="I37" s="9"/>
      <c r="J37" s="24" t="str">
        <f t="shared" si="0"/>
        <v/>
      </c>
      <c r="K37" s="24" t="str">
        <f t="shared" si="1"/>
        <v/>
      </c>
      <c r="L37" s="24" t="str">
        <f t="shared" si="2"/>
        <v/>
      </c>
      <c r="M37" s="10" t="str">
        <f>[1]Profile!$B$2</f>
        <v>700101-1</v>
      </c>
      <c r="N37" s="11" t="e">
        <f>#REF!</f>
        <v>#REF!</v>
      </c>
      <c r="O37" s="1" t="str">
        <f t="shared" si="3"/>
        <v>0</v>
      </c>
      <c r="P37" s="1" t="str">
        <f t="shared" si="4"/>
        <v>0</v>
      </c>
      <c r="Q37" s="1" t="e">
        <f>ROUND(VLOOKUP($O37,[1]age!$A$2:$M$457,2,FALSE),1)</f>
        <v>#N/A</v>
      </c>
      <c r="R37" s="1" t="e">
        <f>ROUND(VLOOKUP($O37,[1]age!$A$2:$M$457,3,FALSE),1)</f>
        <v>#N/A</v>
      </c>
      <c r="S37" s="1" t="e">
        <f>ROUND(VLOOKUP($O37,[1]age!$A$2:$M$457,4,FALSE),1)</f>
        <v>#N/A</v>
      </c>
      <c r="T37" s="1" t="e">
        <f>ROUND(VLOOKUP($O37,[1]age!$A$2:$M$457,5,FALSE),1)</f>
        <v>#N/A</v>
      </c>
      <c r="U37" s="1" t="e">
        <f>ROUND(VLOOKUP($O37,[1]age!$A$2:$M$457,6,FALSE),1)</f>
        <v>#N/A</v>
      </c>
      <c r="V37" s="1" t="e">
        <f>ROUND(VLOOKUP($O37,[1]age!$A$2:$M$457,7,FALSE),1)</f>
        <v>#N/A</v>
      </c>
      <c r="W37" s="1" t="e">
        <f>ROUND(VLOOKUP($O37,[1]age!$A$2:$M$457,8,FALSE),1)</f>
        <v>#N/A</v>
      </c>
      <c r="X37" s="1" t="e">
        <f>ROUND(VLOOKUP($O37,[1]age!$A$2:$M$457,9,FALSE),1)</f>
        <v>#N/A</v>
      </c>
      <c r="Y37" s="1" t="e">
        <f>ROUND(VLOOKUP($O37,[1]age!$A$2:$M$457,10,FALSE),1)</f>
        <v>#N/A</v>
      </c>
      <c r="Z37" s="1" t="e">
        <f>ROUND(VLOOKUP($O37,[1]age!$A$2:$M$457,11,FALSE),1)</f>
        <v>#N/A</v>
      </c>
      <c r="AA37" s="1" t="e">
        <f>ROUND(VLOOKUP($O37,[1]age!$A$2:$M$457,12,FALSE),1)</f>
        <v>#N/A</v>
      </c>
      <c r="AB37" s="1" t="e">
        <f>ROUND(VLOOKUP($O37,[1]age!$A$2:$M$457,13,FALSE),1)</f>
        <v>#N/A</v>
      </c>
      <c r="AC37" s="1" t="e">
        <f>ROUND(VLOOKUP($P37,[1]ht!$A$2:$H$253,2,FALSE),1)</f>
        <v>#N/A</v>
      </c>
      <c r="AD37" s="1" t="e">
        <f>ROUND(VLOOKUP($P37,[1]ht!$A$2:$H$253,3,FALSE),1)</f>
        <v>#N/A</v>
      </c>
      <c r="AE37" s="1" t="e">
        <f>ROUND(VLOOKUP($P37,[1]ht!$A$2:$H$253,4,FALSE),1)</f>
        <v>#N/A</v>
      </c>
      <c r="AF37" s="1" t="e">
        <f>ROUND(VLOOKUP($P37,[1]ht!$A$2:$H$253,5,FALSE),1)</f>
        <v>#N/A</v>
      </c>
      <c r="AG37" s="1" t="e">
        <f>ROUND(VLOOKUP($P37,[1]ht!$A$2:$H$253,6,FALSE),1)</f>
        <v>#N/A</v>
      </c>
      <c r="AH37" s="1" t="e">
        <f>ROUND(VLOOKUP($P37,[1]ht!$A$2:$H$253,7,FALSE),1)</f>
        <v>#N/A</v>
      </c>
      <c r="AI37" s="1" t="e">
        <f>ROUND(VLOOKUP($P37,[1]ht!$A$2:$H$253,8,FALSE),1)</f>
        <v>#N/A</v>
      </c>
    </row>
    <row r="38" spans="1:35">
      <c r="A38" s="5">
        <v>33</v>
      </c>
      <c r="B38" s="6"/>
      <c r="C38" s="8"/>
      <c r="D38" s="12"/>
      <c r="E38" s="9"/>
      <c r="F38" s="31"/>
      <c r="G38" s="31"/>
      <c r="H38" s="9"/>
      <c r="I38" s="9"/>
      <c r="J38" s="24" t="str">
        <f t="shared" si="0"/>
        <v/>
      </c>
      <c r="K38" s="24" t="str">
        <f t="shared" si="1"/>
        <v/>
      </c>
      <c r="L38" s="24" t="str">
        <f t="shared" si="2"/>
        <v/>
      </c>
      <c r="M38" s="10" t="str">
        <f>[1]Profile!$B$2</f>
        <v>700101-1</v>
      </c>
      <c r="N38" s="11" t="e">
        <f>#REF!</f>
        <v>#REF!</v>
      </c>
      <c r="O38" s="1" t="str">
        <f t="shared" si="3"/>
        <v>0</v>
      </c>
      <c r="P38" s="1" t="str">
        <f t="shared" si="4"/>
        <v>0</v>
      </c>
      <c r="Q38" s="1" t="e">
        <f>ROUND(VLOOKUP($O38,[1]age!$A$2:$M$457,2,FALSE),1)</f>
        <v>#N/A</v>
      </c>
      <c r="R38" s="1" t="e">
        <f>ROUND(VLOOKUP($O38,[1]age!$A$2:$M$457,3,FALSE),1)</f>
        <v>#N/A</v>
      </c>
      <c r="S38" s="1" t="e">
        <f>ROUND(VLOOKUP($O38,[1]age!$A$2:$M$457,4,FALSE),1)</f>
        <v>#N/A</v>
      </c>
      <c r="T38" s="1" t="e">
        <f>ROUND(VLOOKUP($O38,[1]age!$A$2:$M$457,5,FALSE),1)</f>
        <v>#N/A</v>
      </c>
      <c r="U38" s="1" t="e">
        <f>ROUND(VLOOKUP($O38,[1]age!$A$2:$M$457,6,FALSE),1)</f>
        <v>#N/A</v>
      </c>
      <c r="V38" s="1" t="e">
        <f>ROUND(VLOOKUP($O38,[1]age!$A$2:$M$457,7,FALSE),1)</f>
        <v>#N/A</v>
      </c>
      <c r="W38" s="1" t="e">
        <f>ROUND(VLOOKUP($O38,[1]age!$A$2:$M$457,8,FALSE),1)</f>
        <v>#N/A</v>
      </c>
      <c r="X38" s="1" t="e">
        <f>ROUND(VLOOKUP($O38,[1]age!$A$2:$M$457,9,FALSE),1)</f>
        <v>#N/A</v>
      </c>
      <c r="Y38" s="1" t="e">
        <f>ROUND(VLOOKUP($O38,[1]age!$A$2:$M$457,10,FALSE),1)</f>
        <v>#N/A</v>
      </c>
      <c r="Z38" s="1" t="e">
        <f>ROUND(VLOOKUP($O38,[1]age!$A$2:$M$457,11,FALSE),1)</f>
        <v>#N/A</v>
      </c>
      <c r="AA38" s="1" t="e">
        <f>ROUND(VLOOKUP($O38,[1]age!$A$2:$M$457,12,FALSE),1)</f>
        <v>#N/A</v>
      </c>
      <c r="AB38" s="1" t="e">
        <f>ROUND(VLOOKUP($O38,[1]age!$A$2:$M$457,13,FALSE),1)</f>
        <v>#N/A</v>
      </c>
      <c r="AC38" s="1" t="e">
        <f>ROUND(VLOOKUP($P38,[1]ht!$A$2:$H$253,2,FALSE),1)</f>
        <v>#N/A</v>
      </c>
      <c r="AD38" s="1" t="e">
        <f>ROUND(VLOOKUP($P38,[1]ht!$A$2:$H$253,3,FALSE),1)</f>
        <v>#N/A</v>
      </c>
      <c r="AE38" s="1" t="e">
        <f>ROUND(VLOOKUP($P38,[1]ht!$A$2:$H$253,4,FALSE),1)</f>
        <v>#N/A</v>
      </c>
      <c r="AF38" s="1" t="e">
        <f>ROUND(VLOOKUP($P38,[1]ht!$A$2:$H$253,5,FALSE),1)</f>
        <v>#N/A</v>
      </c>
      <c r="AG38" s="1" t="e">
        <f>ROUND(VLOOKUP($P38,[1]ht!$A$2:$H$253,6,FALSE),1)</f>
        <v>#N/A</v>
      </c>
      <c r="AH38" s="1" t="e">
        <f>ROUND(VLOOKUP($P38,[1]ht!$A$2:$H$253,7,FALSE),1)</f>
        <v>#N/A</v>
      </c>
      <c r="AI38" s="1" t="e">
        <f>ROUND(VLOOKUP($P38,[1]ht!$A$2:$H$253,8,FALSE),1)</f>
        <v>#N/A</v>
      </c>
    </row>
    <row r="39" spans="1:35">
      <c r="A39" s="5">
        <v>34</v>
      </c>
      <c r="B39" s="6"/>
      <c r="C39" s="8"/>
      <c r="D39" s="12"/>
      <c r="E39" s="9"/>
      <c r="F39" s="31"/>
      <c r="G39" s="31"/>
      <c r="H39" s="9"/>
      <c r="I39" s="9"/>
      <c r="J39" s="24" t="str">
        <f t="shared" si="0"/>
        <v/>
      </c>
      <c r="K39" s="24" t="str">
        <f t="shared" si="1"/>
        <v/>
      </c>
      <c r="L39" s="24" t="str">
        <f t="shared" si="2"/>
        <v/>
      </c>
      <c r="M39" s="10" t="str">
        <f>[1]Profile!$B$2</f>
        <v>700101-1</v>
      </c>
      <c r="N39" s="11" t="e">
        <f>#REF!</f>
        <v>#REF!</v>
      </c>
      <c r="O39" s="1" t="str">
        <f t="shared" si="3"/>
        <v>0</v>
      </c>
      <c r="P39" s="1" t="str">
        <f t="shared" si="4"/>
        <v>0</v>
      </c>
      <c r="Q39" s="1" t="e">
        <f>ROUND(VLOOKUP($O39,[1]age!$A$2:$M$457,2,FALSE),1)</f>
        <v>#N/A</v>
      </c>
      <c r="R39" s="1" t="e">
        <f>ROUND(VLOOKUP($O39,[1]age!$A$2:$M$457,3,FALSE),1)</f>
        <v>#N/A</v>
      </c>
      <c r="S39" s="1" t="e">
        <f>ROUND(VLOOKUP($O39,[1]age!$A$2:$M$457,4,FALSE),1)</f>
        <v>#N/A</v>
      </c>
      <c r="T39" s="1" t="e">
        <f>ROUND(VLOOKUP($O39,[1]age!$A$2:$M$457,5,FALSE),1)</f>
        <v>#N/A</v>
      </c>
      <c r="U39" s="1" t="e">
        <f>ROUND(VLOOKUP($O39,[1]age!$A$2:$M$457,6,FALSE),1)</f>
        <v>#N/A</v>
      </c>
      <c r="V39" s="1" t="e">
        <f>ROUND(VLOOKUP($O39,[1]age!$A$2:$M$457,7,FALSE),1)</f>
        <v>#N/A</v>
      </c>
      <c r="W39" s="1" t="e">
        <f>ROUND(VLOOKUP($O39,[1]age!$A$2:$M$457,8,FALSE),1)</f>
        <v>#N/A</v>
      </c>
      <c r="X39" s="1" t="e">
        <f>ROUND(VLOOKUP($O39,[1]age!$A$2:$M$457,9,FALSE),1)</f>
        <v>#N/A</v>
      </c>
      <c r="Y39" s="1" t="e">
        <f>ROUND(VLOOKUP($O39,[1]age!$A$2:$M$457,10,FALSE),1)</f>
        <v>#N/A</v>
      </c>
      <c r="Z39" s="1" t="e">
        <f>ROUND(VLOOKUP($O39,[1]age!$A$2:$M$457,11,FALSE),1)</f>
        <v>#N/A</v>
      </c>
      <c r="AA39" s="1" t="e">
        <f>ROUND(VLOOKUP($O39,[1]age!$A$2:$M$457,12,FALSE),1)</f>
        <v>#N/A</v>
      </c>
      <c r="AB39" s="1" t="e">
        <f>ROUND(VLOOKUP($O39,[1]age!$A$2:$M$457,13,FALSE),1)</f>
        <v>#N/A</v>
      </c>
      <c r="AC39" s="1" t="e">
        <f>ROUND(VLOOKUP($P39,[1]ht!$A$2:$H$253,2,FALSE),1)</f>
        <v>#N/A</v>
      </c>
      <c r="AD39" s="1" t="e">
        <f>ROUND(VLOOKUP($P39,[1]ht!$A$2:$H$253,3,FALSE),1)</f>
        <v>#N/A</v>
      </c>
      <c r="AE39" s="1" t="e">
        <f>ROUND(VLOOKUP($P39,[1]ht!$A$2:$H$253,4,FALSE),1)</f>
        <v>#N/A</v>
      </c>
      <c r="AF39" s="1" t="e">
        <f>ROUND(VLOOKUP($P39,[1]ht!$A$2:$H$253,5,FALSE),1)</f>
        <v>#N/A</v>
      </c>
      <c r="AG39" s="1" t="e">
        <f>ROUND(VLOOKUP($P39,[1]ht!$A$2:$H$253,6,FALSE),1)</f>
        <v>#N/A</v>
      </c>
      <c r="AH39" s="1" t="e">
        <f>ROUND(VLOOKUP($P39,[1]ht!$A$2:$H$253,7,FALSE),1)</f>
        <v>#N/A</v>
      </c>
      <c r="AI39" s="1" t="e">
        <f>ROUND(VLOOKUP($P39,[1]ht!$A$2:$H$253,8,FALSE),1)</f>
        <v>#N/A</v>
      </c>
    </row>
    <row r="40" spans="1:35">
      <c r="A40" s="5">
        <v>35</v>
      </c>
      <c r="B40" s="6"/>
      <c r="C40" s="8"/>
      <c r="D40" s="12"/>
      <c r="E40" s="9"/>
      <c r="F40" s="31"/>
      <c r="G40" s="31"/>
      <c r="H40" s="9"/>
      <c r="I40" s="9"/>
      <c r="J40" s="24" t="str">
        <f t="shared" si="0"/>
        <v/>
      </c>
      <c r="K40" s="24" t="str">
        <f t="shared" si="1"/>
        <v/>
      </c>
      <c r="L40" s="24" t="str">
        <f t="shared" si="2"/>
        <v/>
      </c>
      <c r="M40" s="10" t="str">
        <f>[1]Profile!$B$2</f>
        <v>700101-1</v>
      </c>
      <c r="N40" s="11" t="e">
        <f>#REF!</f>
        <v>#REF!</v>
      </c>
      <c r="O40" s="1" t="str">
        <f t="shared" si="3"/>
        <v>0</v>
      </c>
      <c r="P40" s="1" t="str">
        <f t="shared" si="4"/>
        <v>0</v>
      </c>
      <c r="Q40" s="1" t="e">
        <f>ROUND(VLOOKUP($O40,[1]age!$A$2:$M$457,2,FALSE),1)</f>
        <v>#N/A</v>
      </c>
      <c r="R40" s="1" t="e">
        <f>ROUND(VLOOKUP($O40,[1]age!$A$2:$M$457,3,FALSE),1)</f>
        <v>#N/A</v>
      </c>
      <c r="S40" s="1" t="e">
        <f>ROUND(VLOOKUP($O40,[1]age!$A$2:$M$457,4,FALSE),1)</f>
        <v>#N/A</v>
      </c>
      <c r="T40" s="1" t="e">
        <f>ROUND(VLOOKUP($O40,[1]age!$A$2:$M$457,5,FALSE),1)</f>
        <v>#N/A</v>
      </c>
      <c r="U40" s="1" t="e">
        <f>ROUND(VLOOKUP($O40,[1]age!$A$2:$M$457,6,FALSE),1)</f>
        <v>#N/A</v>
      </c>
      <c r="V40" s="1" t="e">
        <f>ROUND(VLOOKUP($O40,[1]age!$A$2:$M$457,7,FALSE),1)</f>
        <v>#N/A</v>
      </c>
      <c r="W40" s="1" t="e">
        <f>ROUND(VLOOKUP($O40,[1]age!$A$2:$M$457,8,FALSE),1)</f>
        <v>#N/A</v>
      </c>
      <c r="X40" s="1" t="e">
        <f>ROUND(VLOOKUP($O40,[1]age!$A$2:$M$457,9,FALSE),1)</f>
        <v>#N/A</v>
      </c>
      <c r="Y40" s="1" t="e">
        <f>ROUND(VLOOKUP($O40,[1]age!$A$2:$M$457,10,FALSE),1)</f>
        <v>#N/A</v>
      </c>
      <c r="Z40" s="1" t="e">
        <f>ROUND(VLOOKUP($O40,[1]age!$A$2:$M$457,11,FALSE),1)</f>
        <v>#N/A</v>
      </c>
      <c r="AA40" s="1" t="e">
        <f>ROUND(VLOOKUP($O40,[1]age!$A$2:$M$457,12,FALSE),1)</f>
        <v>#N/A</v>
      </c>
      <c r="AB40" s="1" t="e">
        <f>ROUND(VLOOKUP($O40,[1]age!$A$2:$M$457,13,FALSE),1)</f>
        <v>#N/A</v>
      </c>
      <c r="AC40" s="1" t="e">
        <f>ROUND(VLOOKUP($P40,[1]ht!$A$2:$H$253,2,FALSE),1)</f>
        <v>#N/A</v>
      </c>
      <c r="AD40" s="1" t="e">
        <f>ROUND(VLOOKUP($P40,[1]ht!$A$2:$H$253,3,FALSE),1)</f>
        <v>#N/A</v>
      </c>
      <c r="AE40" s="1" t="e">
        <f>ROUND(VLOOKUP($P40,[1]ht!$A$2:$H$253,4,FALSE),1)</f>
        <v>#N/A</v>
      </c>
      <c r="AF40" s="1" t="e">
        <f>ROUND(VLOOKUP($P40,[1]ht!$A$2:$H$253,5,FALSE),1)</f>
        <v>#N/A</v>
      </c>
      <c r="AG40" s="1" t="e">
        <f>ROUND(VLOOKUP($P40,[1]ht!$A$2:$H$253,6,FALSE),1)</f>
        <v>#N/A</v>
      </c>
      <c r="AH40" s="1" t="e">
        <f>ROUND(VLOOKUP($P40,[1]ht!$A$2:$H$253,7,FALSE),1)</f>
        <v>#N/A</v>
      </c>
      <c r="AI40" s="1" t="e">
        <f>ROUND(VLOOKUP($P40,[1]ht!$A$2:$H$253,8,FALSE),1)</f>
        <v>#N/A</v>
      </c>
    </row>
    <row r="41" spans="1:35">
      <c r="A41" s="5">
        <v>36</v>
      </c>
      <c r="B41" s="6"/>
      <c r="C41" s="8"/>
      <c r="D41" s="12"/>
      <c r="E41" s="9"/>
      <c r="F41" s="31"/>
      <c r="G41" s="31"/>
      <c r="H41" s="9"/>
      <c r="I41" s="9"/>
      <c r="J41" s="24" t="str">
        <f t="shared" si="0"/>
        <v/>
      </c>
      <c r="K41" s="24" t="str">
        <f t="shared" si="1"/>
        <v/>
      </c>
      <c r="L41" s="24" t="str">
        <f t="shared" si="2"/>
        <v/>
      </c>
      <c r="M41" s="10" t="str">
        <f>[1]Profile!$B$2</f>
        <v>700101-1</v>
      </c>
      <c r="N41" s="11" t="e">
        <f>#REF!</f>
        <v>#REF!</v>
      </c>
      <c r="O41" s="1" t="str">
        <f t="shared" si="3"/>
        <v>0</v>
      </c>
      <c r="P41" s="1" t="str">
        <f t="shared" si="4"/>
        <v>0</v>
      </c>
      <c r="Q41" s="1" t="e">
        <f>ROUND(VLOOKUP($O41,[1]age!$A$2:$M$457,2,FALSE),1)</f>
        <v>#N/A</v>
      </c>
      <c r="R41" s="1" t="e">
        <f>ROUND(VLOOKUP($O41,[1]age!$A$2:$M$457,3,FALSE),1)</f>
        <v>#N/A</v>
      </c>
      <c r="S41" s="1" t="e">
        <f>ROUND(VLOOKUP($O41,[1]age!$A$2:$M$457,4,FALSE),1)</f>
        <v>#N/A</v>
      </c>
      <c r="T41" s="1" t="e">
        <f>ROUND(VLOOKUP($O41,[1]age!$A$2:$M$457,5,FALSE),1)</f>
        <v>#N/A</v>
      </c>
      <c r="U41" s="1" t="e">
        <f>ROUND(VLOOKUP($O41,[1]age!$A$2:$M$457,6,FALSE),1)</f>
        <v>#N/A</v>
      </c>
      <c r="V41" s="1" t="e">
        <f>ROUND(VLOOKUP($O41,[1]age!$A$2:$M$457,7,FALSE),1)</f>
        <v>#N/A</v>
      </c>
      <c r="W41" s="1" t="e">
        <f>ROUND(VLOOKUP($O41,[1]age!$A$2:$M$457,8,FALSE),1)</f>
        <v>#N/A</v>
      </c>
      <c r="X41" s="1" t="e">
        <f>ROUND(VLOOKUP($O41,[1]age!$A$2:$M$457,9,FALSE),1)</f>
        <v>#N/A</v>
      </c>
      <c r="Y41" s="1" t="e">
        <f>ROUND(VLOOKUP($O41,[1]age!$A$2:$M$457,10,FALSE),1)</f>
        <v>#N/A</v>
      </c>
      <c r="Z41" s="1" t="e">
        <f>ROUND(VLOOKUP($O41,[1]age!$A$2:$M$457,11,FALSE),1)</f>
        <v>#N/A</v>
      </c>
      <c r="AA41" s="1" t="e">
        <f>ROUND(VLOOKUP($O41,[1]age!$A$2:$M$457,12,FALSE),1)</f>
        <v>#N/A</v>
      </c>
      <c r="AB41" s="1" t="e">
        <f>ROUND(VLOOKUP($O41,[1]age!$A$2:$M$457,13,FALSE),1)</f>
        <v>#N/A</v>
      </c>
      <c r="AC41" s="1" t="e">
        <f>ROUND(VLOOKUP($P41,[1]ht!$A$2:$H$253,2,FALSE),1)</f>
        <v>#N/A</v>
      </c>
      <c r="AD41" s="1" t="e">
        <f>ROUND(VLOOKUP($P41,[1]ht!$A$2:$H$253,3,FALSE),1)</f>
        <v>#N/A</v>
      </c>
      <c r="AE41" s="1" t="e">
        <f>ROUND(VLOOKUP($P41,[1]ht!$A$2:$H$253,4,FALSE),1)</f>
        <v>#N/A</v>
      </c>
      <c r="AF41" s="1" t="e">
        <f>ROUND(VLOOKUP($P41,[1]ht!$A$2:$H$253,5,FALSE),1)</f>
        <v>#N/A</v>
      </c>
      <c r="AG41" s="1" t="e">
        <f>ROUND(VLOOKUP($P41,[1]ht!$A$2:$H$253,6,FALSE),1)</f>
        <v>#N/A</v>
      </c>
      <c r="AH41" s="1" t="e">
        <f>ROUND(VLOOKUP($P41,[1]ht!$A$2:$H$253,7,FALSE),1)</f>
        <v>#N/A</v>
      </c>
      <c r="AI41" s="1" t="e">
        <f>ROUND(VLOOKUP($P41,[1]ht!$A$2:$H$253,8,FALSE),1)</f>
        <v>#N/A</v>
      </c>
    </row>
    <row r="42" spans="1:35">
      <c r="A42" s="5">
        <v>37</v>
      </c>
      <c r="B42" s="6"/>
      <c r="C42" s="8"/>
      <c r="D42" s="12"/>
      <c r="E42" s="9"/>
      <c r="F42" s="31"/>
      <c r="G42" s="31"/>
      <c r="H42" s="9"/>
      <c r="I42" s="9"/>
      <c r="J42" s="24" t="str">
        <f t="shared" si="0"/>
        <v/>
      </c>
      <c r="K42" s="24" t="str">
        <f t="shared" si="1"/>
        <v/>
      </c>
      <c r="L42" s="24" t="str">
        <f t="shared" si="2"/>
        <v/>
      </c>
      <c r="M42" s="10" t="str">
        <f>[1]Profile!$B$2</f>
        <v>700101-1</v>
      </c>
      <c r="N42" s="11" t="e">
        <f>#REF!</f>
        <v>#REF!</v>
      </c>
      <c r="O42" s="1" t="str">
        <f t="shared" si="3"/>
        <v>0</v>
      </c>
      <c r="P42" s="1" t="str">
        <f t="shared" si="4"/>
        <v>0</v>
      </c>
      <c r="Q42" s="1" t="e">
        <f>ROUND(VLOOKUP($O42,[1]age!$A$2:$M$457,2,FALSE),1)</f>
        <v>#N/A</v>
      </c>
      <c r="R42" s="1" t="e">
        <f>ROUND(VLOOKUP($O42,[1]age!$A$2:$M$457,3,FALSE),1)</f>
        <v>#N/A</v>
      </c>
      <c r="S42" s="1" t="e">
        <f>ROUND(VLOOKUP($O42,[1]age!$A$2:$M$457,4,FALSE),1)</f>
        <v>#N/A</v>
      </c>
      <c r="T42" s="1" t="e">
        <f>ROUND(VLOOKUP($O42,[1]age!$A$2:$M$457,5,FALSE),1)</f>
        <v>#N/A</v>
      </c>
      <c r="U42" s="1" t="e">
        <f>ROUND(VLOOKUP($O42,[1]age!$A$2:$M$457,6,FALSE),1)</f>
        <v>#N/A</v>
      </c>
      <c r="V42" s="1" t="e">
        <f>ROUND(VLOOKUP($O42,[1]age!$A$2:$M$457,7,FALSE),1)</f>
        <v>#N/A</v>
      </c>
      <c r="W42" s="1" t="e">
        <f>ROUND(VLOOKUP($O42,[1]age!$A$2:$M$457,8,FALSE),1)</f>
        <v>#N/A</v>
      </c>
      <c r="X42" s="1" t="e">
        <f>ROUND(VLOOKUP($O42,[1]age!$A$2:$M$457,9,FALSE),1)</f>
        <v>#N/A</v>
      </c>
      <c r="Y42" s="1" t="e">
        <f>ROUND(VLOOKUP($O42,[1]age!$A$2:$M$457,10,FALSE),1)</f>
        <v>#N/A</v>
      </c>
      <c r="Z42" s="1" t="e">
        <f>ROUND(VLOOKUP($O42,[1]age!$A$2:$M$457,11,FALSE),1)</f>
        <v>#N/A</v>
      </c>
      <c r="AA42" s="1" t="e">
        <f>ROUND(VLOOKUP($O42,[1]age!$A$2:$M$457,12,FALSE),1)</f>
        <v>#N/A</v>
      </c>
      <c r="AB42" s="1" t="e">
        <f>ROUND(VLOOKUP($O42,[1]age!$A$2:$M$457,13,FALSE),1)</f>
        <v>#N/A</v>
      </c>
      <c r="AC42" s="1" t="e">
        <f>ROUND(VLOOKUP($P42,[1]ht!$A$2:$H$253,2,FALSE),1)</f>
        <v>#N/A</v>
      </c>
      <c r="AD42" s="1" t="e">
        <f>ROUND(VLOOKUP($P42,[1]ht!$A$2:$H$253,3,FALSE),1)</f>
        <v>#N/A</v>
      </c>
      <c r="AE42" s="1" t="e">
        <f>ROUND(VLOOKUP($P42,[1]ht!$A$2:$H$253,4,FALSE),1)</f>
        <v>#N/A</v>
      </c>
      <c r="AF42" s="1" t="e">
        <f>ROUND(VLOOKUP($P42,[1]ht!$A$2:$H$253,5,FALSE),1)</f>
        <v>#N/A</v>
      </c>
      <c r="AG42" s="1" t="e">
        <f>ROUND(VLOOKUP($P42,[1]ht!$A$2:$H$253,6,FALSE),1)</f>
        <v>#N/A</v>
      </c>
      <c r="AH42" s="1" t="e">
        <f>ROUND(VLOOKUP($P42,[1]ht!$A$2:$H$253,7,FALSE),1)</f>
        <v>#N/A</v>
      </c>
      <c r="AI42" s="1" t="e">
        <f>ROUND(VLOOKUP($P42,[1]ht!$A$2:$H$253,8,FALSE),1)</f>
        <v>#N/A</v>
      </c>
    </row>
    <row r="43" spans="1:35">
      <c r="A43" s="5">
        <v>38</v>
      </c>
      <c r="B43" s="6"/>
      <c r="C43" s="8"/>
      <c r="D43" s="12"/>
      <c r="E43" s="9"/>
      <c r="F43" s="31"/>
      <c r="G43" s="31"/>
      <c r="H43" s="9"/>
      <c r="I43" s="9"/>
      <c r="J43" s="24" t="str">
        <f t="shared" si="0"/>
        <v/>
      </c>
      <c r="K43" s="24" t="str">
        <f t="shared" si="1"/>
        <v/>
      </c>
      <c r="L43" s="24" t="str">
        <f t="shared" si="2"/>
        <v/>
      </c>
      <c r="M43" s="10" t="str">
        <f>[1]Profile!$B$2</f>
        <v>700101-1</v>
      </c>
      <c r="N43" s="11" t="e">
        <f>#REF!</f>
        <v>#REF!</v>
      </c>
      <c r="O43" s="1" t="str">
        <f t="shared" si="3"/>
        <v>0</v>
      </c>
      <c r="P43" s="1" t="str">
        <f t="shared" si="4"/>
        <v>0</v>
      </c>
      <c r="Q43" s="1" t="e">
        <f>ROUND(VLOOKUP($O43,[1]age!$A$2:$M$457,2,FALSE),1)</f>
        <v>#N/A</v>
      </c>
      <c r="R43" s="1" t="e">
        <f>ROUND(VLOOKUP($O43,[1]age!$A$2:$M$457,3,FALSE),1)</f>
        <v>#N/A</v>
      </c>
      <c r="S43" s="1" t="e">
        <f>ROUND(VLOOKUP($O43,[1]age!$A$2:$M$457,4,FALSE),1)</f>
        <v>#N/A</v>
      </c>
      <c r="T43" s="1" t="e">
        <f>ROUND(VLOOKUP($O43,[1]age!$A$2:$M$457,5,FALSE),1)</f>
        <v>#N/A</v>
      </c>
      <c r="U43" s="1" t="e">
        <f>ROUND(VLOOKUP($O43,[1]age!$A$2:$M$457,6,FALSE),1)</f>
        <v>#N/A</v>
      </c>
      <c r="V43" s="1" t="e">
        <f>ROUND(VLOOKUP($O43,[1]age!$A$2:$M$457,7,FALSE),1)</f>
        <v>#N/A</v>
      </c>
      <c r="W43" s="1" t="e">
        <f>ROUND(VLOOKUP($O43,[1]age!$A$2:$M$457,8,FALSE),1)</f>
        <v>#N/A</v>
      </c>
      <c r="X43" s="1" t="e">
        <f>ROUND(VLOOKUP($O43,[1]age!$A$2:$M$457,9,FALSE),1)</f>
        <v>#N/A</v>
      </c>
      <c r="Y43" s="1" t="e">
        <f>ROUND(VLOOKUP($O43,[1]age!$A$2:$M$457,10,FALSE),1)</f>
        <v>#N/A</v>
      </c>
      <c r="Z43" s="1" t="e">
        <f>ROUND(VLOOKUP($O43,[1]age!$A$2:$M$457,11,FALSE),1)</f>
        <v>#N/A</v>
      </c>
      <c r="AA43" s="1" t="e">
        <f>ROUND(VLOOKUP($O43,[1]age!$A$2:$M$457,12,FALSE),1)</f>
        <v>#N/A</v>
      </c>
      <c r="AB43" s="1" t="e">
        <f>ROUND(VLOOKUP($O43,[1]age!$A$2:$M$457,13,FALSE),1)</f>
        <v>#N/A</v>
      </c>
      <c r="AC43" s="1" t="e">
        <f>ROUND(VLOOKUP($P43,[1]ht!$A$2:$H$253,2,FALSE),1)</f>
        <v>#N/A</v>
      </c>
      <c r="AD43" s="1" t="e">
        <f>ROUND(VLOOKUP($P43,[1]ht!$A$2:$H$253,3,FALSE),1)</f>
        <v>#N/A</v>
      </c>
      <c r="AE43" s="1" t="e">
        <f>ROUND(VLOOKUP($P43,[1]ht!$A$2:$H$253,4,FALSE),1)</f>
        <v>#N/A</v>
      </c>
      <c r="AF43" s="1" t="e">
        <f>ROUND(VLOOKUP($P43,[1]ht!$A$2:$H$253,5,FALSE),1)</f>
        <v>#N/A</v>
      </c>
      <c r="AG43" s="1" t="e">
        <f>ROUND(VLOOKUP($P43,[1]ht!$A$2:$H$253,6,FALSE),1)</f>
        <v>#N/A</v>
      </c>
      <c r="AH43" s="1" t="e">
        <f>ROUND(VLOOKUP($P43,[1]ht!$A$2:$H$253,7,FALSE),1)</f>
        <v>#N/A</v>
      </c>
      <c r="AI43" s="1" t="e">
        <f>ROUND(VLOOKUP($P43,[1]ht!$A$2:$H$253,8,FALSE),1)</f>
        <v>#N/A</v>
      </c>
    </row>
    <row r="44" spans="1:35">
      <c r="A44" s="5">
        <v>39</v>
      </c>
      <c r="B44" s="6"/>
      <c r="C44" s="8"/>
      <c r="D44" s="12"/>
      <c r="E44" s="9"/>
      <c r="F44" s="31"/>
      <c r="G44" s="31"/>
      <c r="H44" s="9"/>
      <c r="I44" s="9"/>
      <c r="J44" s="24" t="str">
        <f t="shared" si="0"/>
        <v/>
      </c>
      <c r="K44" s="24" t="str">
        <f t="shared" si="1"/>
        <v/>
      </c>
      <c r="L44" s="24" t="str">
        <f t="shared" si="2"/>
        <v/>
      </c>
      <c r="M44" s="10" t="str">
        <f>[1]Profile!$B$2</f>
        <v>700101-1</v>
      </c>
      <c r="N44" s="11" t="e">
        <f>#REF!</f>
        <v>#REF!</v>
      </c>
      <c r="O44" s="1" t="str">
        <f t="shared" si="3"/>
        <v>0</v>
      </c>
      <c r="P44" s="1" t="str">
        <f t="shared" si="4"/>
        <v>0</v>
      </c>
      <c r="Q44" s="1" t="e">
        <f>ROUND(VLOOKUP($O44,[1]age!$A$2:$M$457,2,FALSE),1)</f>
        <v>#N/A</v>
      </c>
      <c r="R44" s="1" t="e">
        <f>ROUND(VLOOKUP($O44,[1]age!$A$2:$M$457,3,FALSE),1)</f>
        <v>#N/A</v>
      </c>
      <c r="S44" s="1" t="e">
        <f>ROUND(VLOOKUP($O44,[1]age!$A$2:$M$457,4,FALSE),1)</f>
        <v>#N/A</v>
      </c>
      <c r="T44" s="1" t="e">
        <f>ROUND(VLOOKUP($O44,[1]age!$A$2:$M$457,5,FALSE),1)</f>
        <v>#N/A</v>
      </c>
      <c r="U44" s="1" t="e">
        <f>ROUND(VLOOKUP($O44,[1]age!$A$2:$M$457,6,FALSE),1)</f>
        <v>#N/A</v>
      </c>
      <c r="V44" s="1" t="e">
        <f>ROUND(VLOOKUP($O44,[1]age!$A$2:$M$457,7,FALSE),1)</f>
        <v>#N/A</v>
      </c>
      <c r="W44" s="1" t="e">
        <f>ROUND(VLOOKUP($O44,[1]age!$A$2:$M$457,8,FALSE),1)</f>
        <v>#N/A</v>
      </c>
      <c r="X44" s="1" t="e">
        <f>ROUND(VLOOKUP($O44,[1]age!$A$2:$M$457,9,FALSE),1)</f>
        <v>#N/A</v>
      </c>
      <c r="Y44" s="1" t="e">
        <f>ROUND(VLOOKUP($O44,[1]age!$A$2:$M$457,10,FALSE),1)</f>
        <v>#N/A</v>
      </c>
      <c r="Z44" s="1" t="e">
        <f>ROUND(VLOOKUP($O44,[1]age!$A$2:$M$457,11,FALSE),1)</f>
        <v>#N/A</v>
      </c>
      <c r="AA44" s="1" t="e">
        <f>ROUND(VLOOKUP($O44,[1]age!$A$2:$M$457,12,FALSE),1)</f>
        <v>#N/A</v>
      </c>
      <c r="AB44" s="1" t="e">
        <f>ROUND(VLOOKUP($O44,[1]age!$A$2:$M$457,13,FALSE),1)</f>
        <v>#N/A</v>
      </c>
      <c r="AC44" s="1" t="e">
        <f>ROUND(VLOOKUP($P44,[1]ht!$A$2:$H$253,2,FALSE),1)</f>
        <v>#N/A</v>
      </c>
      <c r="AD44" s="1" t="e">
        <f>ROUND(VLOOKUP($P44,[1]ht!$A$2:$H$253,3,FALSE),1)</f>
        <v>#N/A</v>
      </c>
      <c r="AE44" s="1" t="e">
        <f>ROUND(VLOOKUP($P44,[1]ht!$A$2:$H$253,4,FALSE),1)</f>
        <v>#N/A</v>
      </c>
      <c r="AF44" s="1" t="e">
        <f>ROUND(VLOOKUP($P44,[1]ht!$A$2:$H$253,5,FALSE),1)</f>
        <v>#N/A</v>
      </c>
      <c r="AG44" s="1" t="e">
        <f>ROUND(VLOOKUP($P44,[1]ht!$A$2:$H$253,6,FALSE),1)</f>
        <v>#N/A</v>
      </c>
      <c r="AH44" s="1" t="e">
        <f>ROUND(VLOOKUP($P44,[1]ht!$A$2:$H$253,7,FALSE),1)</f>
        <v>#N/A</v>
      </c>
      <c r="AI44" s="1" t="e">
        <f>ROUND(VLOOKUP($P44,[1]ht!$A$2:$H$253,8,FALSE),1)</f>
        <v>#N/A</v>
      </c>
    </row>
    <row r="45" spans="1:35">
      <c r="A45" s="5">
        <v>40</v>
      </c>
      <c r="B45" s="6"/>
      <c r="C45" s="8"/>
      <c r="D45" s="12"/>
      <c r="E45" s="9"/>
      <c r="F45" s="31"/>
      <c r="G45" s="31"/>
      <c r="H45" s="9"/>
      <c r="I45" s="9"/>
      <c r="J45" s="24" t="str">
        <f t="shared" si="0"/>
        <v/>
      </c>
      <c r="K45" s="24" t="str">
        <f t="shared" si="1"/>
        <v/>
      </c>
      <c r="L45" s="24" t="str">
        <f t="shared" si="2"/>
        <v/>
      </c>
      <c r="M45" s="10" t="str">
        <f>[1]Profile!$B$2</f>
        <v>700101-1</v>
      </c>
      <c r="N45" s="11" t="e">
        <f>#REF!</f>
        <v>#REF!</v>
      </c>
      <c r="O45" s="1" t="str">
        <f t="shared" si="3"/>
        <v>0</v>
      </c>
      <c r="P45" s="1" t="str">
        <f t="shared" si="4"/>
        <v>0</v>
      </c>
      <c r="Q45" s="1" t="e">
        <f>ROUND(VLOOKUP($O45,[1]age!$A$2:$M$457,2,FALSE),1)</f>
        <v>#N/A</v>
      </c>
      <c r="R45" s="1" t="e">
        <f>ROUND(VLOOKUP($O45,[1]age!$A$2:$M$457,3,FALSE),1)</f>
        <v>#N/A</v>
      </c>
      <c r="S45" s="1" t="e">
        <f>ROUND(VLOOKUP($O45,[1]age!$A$2:$M$457,4,FALSE),1)</f>
        <v>#N/A</v>
      </c>
      <c r="T45" s="1" t="e">
        <f>ROUND(VLOOKUP($O45,[1]age!$A$2:$M$457,5,FALSE),1)</f>
        <v>#N/A</v>
      </c>
      <c r="U45" s="1" t="e">
        <f>ROUND(VLOOKUP($O45,[1]age!$A$2:$M$457,6,FALSE),1)</f>
        <v>#N/A</v>
      </c>
      <c r="V45" s="1" t="e">
        <f>ROUND(VLOOKUP($O45,[1]age!$A$2:$M$457,7,FALSE),1)</f>
        <v>#N/A</v>
      </c>
      <c r="W45" s="1" t="e">
        <f>ROUND(VLOOKUP($O45,[1]age!$A$2:$M$457,8,FALSE),1)</f>
        <v>#N/A</v>
      </c>
      <c r="X45" s="1" t="e">
        <f>ROUND(VLOOKUP($O45,[1]age!$A$2:$M$457,9,FALSE),1)</f>
        <v>#N/A</v>
      </c>
      <c r="Y45" s="1" t="e">
        <f>ROUND(VLOOKUP($O45,[1]age!$A$2:$M$457,10,FALSE),1)</f>
        <v>#N/A</v>
      </c>
      <c r="Z45" s="1" t="e">
        <f>ROUND(VLOOKUP($O45,[1]age!$A$2:$M$457,11,FALSE),1)</f>
        <v>#N/A</v>
      </c>
      <c r="AA45" s="1" t="e">
        <f>ROUND(VLOOKUP($O45,[1]age!$A$2:$M$457,12,FALSE),1)</f>
        <v>#N/A</v>
      </c>
      <c r="AB45" s="1" t="e">
        <f>ROUND(VLOOKUP($O45,[1]age!$A$2:$M$457,13,FALSE),1)</f>
        <v>#N/A</v>
      </c>
      <c r="AC45" s="1" t="e">
        <f>ROUND(VLOOKUP($P45,[1]ht!$A$2:$H$253,2,FALSE),1)</f>
        <v>#N/A</v>
      </c>
      <c r="AD45" s="1" t="e">
        <f>ROUND(VLOOKUP($P45,[1]ht!$A$2:$H$253,3,FALSE),1)</f>
        <v>#N/A</v>
      </c>
      <c r="AE45" s="1" t="e">
        <f>ROUND(VLOOKUP($P45,[1]ht!$A$2:$H$253,4,FALSE),1)</f>
        <v>#N/A</v>
      </c>
      <c r="AF45" s="1" t="e">
        <f>ROUND(VLOOKUP($P45,[1]ht!$A$2:$H$253,5,FALSE),1)</f>
        <v>#N/A</v>
      </c>
      <c r="AG45" s="1" t="e">
        <f>ROUND(VLOOKUP($P45,[1]ht!$A$2:$H$253,6,FALSE),1)</f>
        <v>#N/A</v>
      </c>
      <c r="AH45" s="1" t="e">
        <f>ROUND(VLOOKUP($P45,[1]ht!$A$2:$H$253,7,FALSE),1)</f>
        <v>#N/A</v>
      </c>
      <c r="AI45" s="1" t="e">
        <f>ROUND(VLOOKUP($P45,[1]ht!$A$2:$H$253,8,FALSE),1)</f>
        <v>#N/A</v>
      </c>
    </row>
    <row r="46" spans="1:35">
      <c r="A46" s="5">
        <v>41</v>
      </c>
      <c r="B46" s="6"/>
      <c r="C46" s="8"/>
      <c r="D46" s="12"/>
      <c r="E46" s="9"/>
      <c r="F46" s="31"/>
      <c r="G46" s="31"/>
      <c r="H46" s="9"/>
      <c r="I46" s="9"/>
      <c r="J46" s="24" t="str">
        <f t="shared" si="0"/>
        <v/>
      </c>
      <c r="K46" s="24" t="str">
        <f t="shared" si="1"/>
        <v/>
      </c>
      <c r="L46" s="24" t="str">
        <f t="shared" si="2"/>
        <v/>
      </c>
      <c r="M46" s="10" t="str">
        <f>[1]Profile!$B$2</f>
        <v>700101-1</v>
      </c>
      <c r="N46" s="11" t="e">
        <f>#REF!</f>
        <v>#REF!</v>
      </c>
      <c r="O46" s="1" t="str">
        <f t="shared" si="3"/>
        <v>0</v>
      </c>
      <c r="P46" s="1" t="str">
        <f t="shared" si="4"/>
        <v>0</v>
      </c>
      <c r="Q46" s="1" t="e">
        <f>ROUND(VLOOKUP($O46,[1]age!$A$2:$M$457,2,FALSE),1)</f>
        <v>#N/A</v>
      </c>
      <c r="R46" s="1" t="e">
        <f>ROUND(VLOOKUP($O46,[1]age!$A$2:$M$457,3,FALSE),1)</f>
        <v>#N/A</v>
      </c>
      <c r="S46" s="1" t="e">
        <f>ROUND(VLOOKUP($O46,[1]age!$A$2:$M$457,4,FALSE),1)</f>
        <v>#N/A</v>
      </c>
      <c r="T46" s="1" t="e">
        <f>ROUND(VLOOKUP($O46,[1]age!$A$2:$M$457,5,FALSE),1)</f>
        <v>#N/A</v>
      </c>
      <c r="U46" s="1" t="e">
        <f>ROUND(VLOOKUP($O46,[1]age!$A$2:$M$457,6,FALSE),1)</f>
        <v>#N/A</v>
      </c>
      <c r="V46" s="1" t="e">
        <f>ROUND(VLOOKUP($O46,[1]age!$A$2:$M$457,7,FALSE),1)</f>
        <v>#N/A</v>
      </c>
      <c r="W46" s="1" t="e">
        <f>ROUND(VLOOKUP($O46,[1]age!$A$2:$M$457,8,FALSE),1)</f>
        <v>#N/A</v>
      </c>
      <c r="X46" s="1" t="e">
        <f>ROUND(VLOOKUP($O46,[1]age!$A$2:$M$457,9,FALSE),1)</f>
        <v>#N/A</v>
      </c>
      <c r="Y46" s="1" t="e">
        <f>ROUND(VLOOKUP($O46,[1]age!$A$2:$M$457,10,FALSE),1)</f>
        <v>#N/A</v>
      </c>
      <c r="Z46" s="1" t="e">
        <f>ROUND(VLOOKUP($O46,[1]age!$A$2:$M$457,11,FALSE),1)</f>
        <v>#N/A</v>
      </c>
      <c r="AA46" s="1" t="e">
        <f>ROUND(VLOOKUP($O46,[1]age!$A$2:$M$457,12,FALSE),1)</f>
        <v>#N/A</v>
      </c>
      <c r="AB46" s="1" t="e">
        <f>ROUND(VLOOKUP($O46,[1]age!$A$2:$M$457,13,FALSE),1)</f>
        <v>#N/A</v>
      </c>
      <c r="AC46" s="1" t="e">
        <f>ROUND(VLOOKUP($P46,[1]ht!$A$2:$H$253,2,FALSE),1)</f>
        <v>#N/A</v>
      </c>
      <c r="AD46" s="1" t="e">
        <f>ROUND(VLOOKUP($P46,[1]ht!$A$2:$H$253,3,FALSE),1)</f>
        <v>#N/A</v>
      </c>
      <c r="AE46" s="1" t="e">
        <f>ROUND(VLOOKUP($P46,[1]ht!$A$2:$H$253,4,FALSE),1)</f>
        <v>#N/A</v>
      </c>
      <c r="AF46" s="1" t="e">
        <f>ROUND(VLOOKUP($P46,[1]ht!$A$2:$H$253,5,FALSE),1)</f>
        <v>#N/A</v>
      </c>
      <c r="AG46" s="1" t="e">
        <f>ROUND(VLOOKUP($P46,[1]ht!$A$2:$H$253,6,FALSE),1)</f>
        <v>#N/A</v>
      </c>
      <c r="AH46" s="1" t="e">
        <f>ROUND(VLOOKUP($P46,[1]ht!$A$2:$H$253,7,FALSE),1)</f>
        <v>#N/A</v>
      </c>
      <c r="AI46" s="1" t="e">
        <f>ROUND(VLOOKUP($P46,[1]ht!$A$2:$H$253,8,FALSE),1)</f>
        <v>#N/A</v>
      </c>
    </row>
    <row r="47" spans="1:35">
      <c r="A47" s="5">
        <v>42</v>
      </c>
      <c r="B47" s="6"/>
      <c r="C47" s="32"/>
      <c r="D47" s="21"/>
      <c r="E47" s="9"/>
      <c r="F47" s="31"/>
      <c r="G47" s="31"/>
      <c r="H47" s="9"/>
      <c r="I47" s="9"/>
      <c r="J47" s="24" t="str">
        <f t="shared" si="0"/>
        <v/>
      </c>
      <c r="K47" s="24" t="str">
        <f t="shared" si="1"/>
        <v/>
      </c>
      <c r="L47" s="24" t="str">
        <f t="shared" si="2"/>
        <v/>
      </c>
      <c r="M47" s="10" t="str">
        <f>[1]Profile!$B$2</f>
        <v>700101-1</v>
      </c>
      <c r="N47" s="11" t="e">
        <f>#REF!</f>
        <v>#REF!</v>
      </c>
      <c r="O47" s="1" t="str">
        <f t="shared" si="3"/>
        <v>0</v>
      </c>
      <c r="P47" s="1" t="str">
        <f t="shared" si="4"/>
        <v>0</v>
      </c>
      <c r="Q47" s="1" t="e">
        <f>ROUND(VLOOKUP($O47,[1]age!$A$2:$M$457,2,FALSE),1)</f>
        <v>#N/A</v>
      </c>
      <c r="R47" s="1" t="e">
        <f>ROUND(VLOOKUP($O47,[1]age!$A$2:$M$457,3,FALSE),1)</f>
        <v>#N/A</v>
      </c>
      <c r="S47" s="1" t="e">
        <f>ROUND(VLOOKUP($O47,[1]age!$A$2:$M$457,4,FALSE),1)</f>
        <v>#N/A</v>
      </c>
      <c r="T47" s="1" t="e">
        <f>ROUND(VLOOKUP($O47,[1]age!$A$2:$M$457,5,FALSE),1)</f>
        <v>#N/A</v>
      </c>
      <c r="U47" s="1" t="e">
        <f>ROUND(VLOOKUP($O47,[1]age!$A$2:$M$457,6,FALSE),1)</f>
        <v>#N/A</v>
      </c>
      <c r="V47" s="1" t="e">
        <f>ROUND(VLOOKUP($O47,[1]age!$A$2:$M$457,7,FALSE),1)</f>
        <v>#N/A</v>
      </c>
      <c r="W47" s="1" t="e">
        <f>ROUND(VLOOKUP($O47,[1]age!$A$2:$M$457,8,FALSE),1)</f>
        <v>#N/A</v>
      </c>
      <c r="X47" s="1" t="e">
        <f>ROUND(VLOOKUP($O47,[1]age!$A$2:$M$457,9,FALSE),1)</f>
        <v>#N/A</v>
      </c>
      <c r="Y47" s="1" t="e">
        <f>ROUND(VLOOKUP($O47,[1]age!$A$2:$M$457,10,FALSE),1)</f>
        <v>#N/A</v>
      </c>
      <c r="Z47" s="1" t="e">
        <f>ROUND(VLOOKUP($O47,[1]age!$A$2:$M$457,11,FALSE),1)</f>
        <v>#N/A</v>
      </c>
      <c r="AA47" s="1" t="e">
        <f>ROUND(VLOOKUP($O47,[1]age!$A$2:$M$457,12,FALSE),1)</f>
        <v>#N/A</v>
      </c>
      <c r="AB47" s="1" t="e">
        <f>ROUND(VLOOKUP($O47,[1]age!$A$2:$M$457,13,FALSE),1)</f>
        <v>#N/A</v>
      </c>
      <c r="AC47" s="1" t="e">
        <f>ROUND(VLOOKUP($P47,[1]ht!$A$2:$H$253,2,FALSE),1)</f>
        <v>#N/A</v>
      </c>
      <c r="AD47" s="1" t="e">
        <f>ROUND(VLOOKUP($P47,[1]ht!$A$2:$H$253,3,FALSE),1)</f>
        <v>#N/A</v>
      </c>
      <c r="AE47" s="1" t="e">
        <f>ROUND(VLOOKUP($P47,[1]ht!$A$2:$H$253,4,FALSE),1)</f>
        <v>#N/A</v>
      </c>
      <c r="AF47" s="1" t="e">
        <f>ROUND(VLOOKUP($P47,[1]ht!$A$2:$H$253,5,FALSE),1)</f>
        <v>#N/A</v>
      </c>
      <c r="AG47" s="1" t="e">
        <f>ROUND(VLOOKUP($P47,[1]ht!$A$2:$H$253,6,FALSE),1)</f>
        <v>#N/A</v>
      </c>
      <c r="AH47" s="1" t="e">
        <f>ROUND(VLOOKUP($P47,[1]ht!$A$2:$H$253,7,FALSE),1)</f>
        <v>#N/A</v>
      </c>
      <c r="AI47" s="1" t="e">
        <f>ROUND(VLOOKUP($P47,[1]ht!$A$2:$H$253,8,FALSE),1)</f>
        <v>#N/A</v>
      </c>
    </row>
    <row r="48" spans="1:35">
      <c r="A48" s="5">
        <v>43</v>
      </c>
      <c r="B48" s="6"/>
      <c r="C48" s="32"/>
      <c r="D48" s="21"/>
      <c r="E48" s="9"/>
      <c r="F48" s="31"/>
      <c r="G48" s="31"/>
      <c r="H48" s="9"/>
      <c r="I48" s="9"/>
      <c r="J48" s="24" t="str">
        <f t="shared" si="0"/>
        <v/>
      </c>
      <c r="K48" s="24" t="str">
        <f t="shared" si="1"/>
        <v/>
      </c>
      <c r="L48" s="24" t="str">
        <f t="shared" si="2"/>
        <v/>
      </c>
      <c r="M48" s="10" t="str">
        <f>[1]Profile!$B$2</f>
        <v>700101-1</v>
      </c>
      <c r="N48" s="11" t="e">
        <f>#REF!</f>
        <v>#REF!</v>
      </c>
      <c r="O48" s="1" t="str">
        <f t="shared" si="3"/>
        <v>0</v>
      </c>
      <c r="P48" s="1" t="str">
        <f t="shared" si="4"/>
        <v>0</v>
      </c>
      <c r="Q48" s="1" t="e">
        <f>ROUND(VLOOKUP($O48,[1]age!$A$2:$M$457,2,FALSE),1)</f>
        <v>#N/A</v>
      </c>
      <c r="R48" s="1" t="e">
        <f>ROUND(VLOOKUP($O48,[1]age!$A$2:$M$457,3,FALSE),1)</f>
        <v>#N/A</v>
      </c>
      <c r="S48" s="1" t="e">
        <f>ROUND(VLOOKUP($O48,[1]age!$A$2:$M$457,4,FALSE),1)</f>
        <v>#N/A</v>
      </c>
      <c r="T48" s="1" t="e">
        <f>ROUND(VLOOKUP($O48,[1]age!$A$2:$M$457,5,FALSE),1)</f>
        <v>#N/A</v>
      </c>
      <c r="U48" s="1" t="e">
        <f>ROUND(VLOOKUP($O48,[1]age!$A$2:$M$457,6,FALSE),1)</f>
        <v>#N/A</v>
      </c>
      <c r="V48" s="1" t="e">
        <f>ROUND(VLOOKUP($O48,[1]age!$A$2:$M$457,7,FALSE),1)</f>
        <v>#N/A</v>
      </c>
      <c r="W48" s="1" t="e">
        <f>ROUND(VLOOKUP($O48,[1]age!$A$2:$M$457,8,FALSE),1)</f>
        <v>#N/A</v>
      </c>
      <c r="X48" s="1" t="e">
        <f>ROUND(VLOOKUP($O48,[1]age!$A$2:$M$457,9,FALSE),1)</f>
        <v>#N/A</v>
      </c>
      <c r="Y48" s="1" t="e">
        <f>ROUND(VLOOKUP($O48,[1]age!$A$2:$M$457,10,FALSE),1)</f>
        <v>#N/A</v>
      </c>
      <c r="Z48" s="1" t="e">
        <f>ROUND(VLOOKUP($O48,[1]age!$A$2:$M$457,11,FALSE),1)</f>
        <v>#N/A</v>
      </c>
      <c r="AA48" s="1" t="e">
        <f>ROUND(VLOOKUP($O48,[1]age!$A$2:$M$457,12,FALSE),1)</f>
        <v>#N/A</v>
      </c>
      <c r="AB48" s="1" t="e">
        <f>ROUND(VLOOKUP($O48,[1]age!$A$2:$M$457,13,FALSE),1)</f>
        <v>#N/A</v>
      </c>
      <c r="AC48" s="1" t="e">
        <f>ROUND(VLOOKUP($P48,[1]ht!$A$2:$H$253,2,FALSE),1)</f>
        <v>#N/A</v>
      </c>
      <c r="AD48" s="1" t="e">
        <f>ROUND(VLOOKUP($P48,[1]ht!$A$2:$H$253,3,FALSE),1)</f>
        <v>#N/A</v>
      </c>
      <c r="AE48" s="1" t="e">
        <f>ROUND(VLOOKUP($P48,[1]ht!$A$2:$H$253,4,FALSE),1)</f>
        <v>#N/A</v>
      </c>
      <c r="AF48" s="1" t="e">
        <f>ROUND(VLOOKUP($P48,[1]ht!$A$2:$H$253,5,FALSE),1)</f>
        <v>#N/A</v>
      </c>
      <c r="AG48" s="1" t="e">
        <f>ROUND(VLOOKUP($P48,[1]ht!$A$2:$H$253,6,FALSE),1)</f>
        <v>#N/A</v>
      </c>
      <c r="AH48" s="1" t="e">
        <f>ROUND(VLOOKUP($P48,[1]ht!$A$2:$H$253,7,FALSE),1)</f>
        <v>#N/A</v>
      </c>
      <c r="AI48" s="1" t="e">
        <f>ROUND(VLOOKUP($P48,[1]ht!$A$2:$H$253,8,FALSE),1)</f>
        <v>#N/A</v>
      </c>
    </row>
    <row r="49" spans="1:35">
      <c r="A49" s="5">
        <v>44</v>
      </c>
      <c r="B49" s="6"/>
      <c r="C49" s="32"/>
      <c r="D49" s="21"/>
      <c r="E49" s="9"/>
      <c r="F49" s="31"/>
      <c r="G49" s="31"/>
      <c r="H49" s="9"/>
      <c r="I49" s="9"/>
      <c r="J49" s="24" t="str">
        <f t="shared" si="0"/>
        <v/>
      </c>
      <c r="K49" s="24" t="str">
        <f t="shared" si="1"/>
        <v/>
      </c>
      <c r="L49" s="24" t="str">
        <f t="shared" si="2"/>
        <v/>
      </c>
      <c r="M49" s="10" t="str">
        <f>[1]Profile!$B$2</f>
        <v>700101-1</v>
      </c>
      <c r="N49" s="11" t="e">
        <f>#REF!</f>
        <v>#REF!</v>
      </c>
      <c r="O49" s="1" t="str">
        <f t="shared" si="3"/>
        <v>0</v>
      </c>
      <c r="P49" s="1" t="str">
        <f t="shared" si="4"/>
        <v>0</v>
      </c>
      <c r="Q49" s="1" t="e">
        <f>ROUND(VLOOKUP($O49,[1]age!$A$2:$M$457,2,FALSE),1)</f>
        <v>#N/A</v>
      </c>
      <c r="R49" s="1" t="e">
        <f>ROUND(VLOOKUP($O49,[1]age!$A$2:$M$457,3,FALSE),1)</f>
        <v>#N/A</v>
      </c>
      <c r="S49" s="1" t="e">
        <f>ROUND(VLOOKUP($O49,[1]age!$A$2:$M$457,4,FALSE),1)</f>
        <v>#N/A</v>
      </c>
      <c r="T49" s="1" t="e">
        <f>ROUND(VLOOKUP($O49,[1]age!$A$2:$M$457,5,FALSE),1)</f>
        <v>#N/A</v>
      </c>
      <c r="U49" s="1" t="e">
        <f>ROUND(VLOOKUP($O49,[1]age!$A$2:$M$457,6,FALSE),1)</f>
        <v>#N/A</v>
      </c>
      <c r="V49" s="1" t="e">
        <f>ROUND(VLOOKUP($O49,[1]age!$A$2:$M$457,7,FALSE),1)</f>
        <v>#N/A</v>
      </c>
      <c r="W49" s="1" t="e">
        <f>ROUND(VLOOKUP($O49,[1]age!$A$2:$M$457,8,FALSE),1)</f>
        <v>#N/A</v>
      </c>
      <c r="X49" s="1" t="e">
        <f>ROUND(VLOOKUP($O49,[1]age!$A$2:$M$457,9,FALSE),1)</f>
        <v>#N/A</v>
      </c>
      <c r="Y49" s="1" t="e">
        <f>ROUND(VLOOKUP($O49,[1]age!$A$2:$M$457,10,FALSE),1)</f>
        <v>#N/A</v>
      </c>
      <c r="Z49" s="1" t="e">
        <f>ROUND(VLOOKUP($O49,[1]age!$A$2:$M$457,11,FALSE),1)</f>
        <v>#N/A</v>
      </c>
      <c r="AA49" s="1" t="e">
        <f>ROUND(VLOOKUP($O49,[1]age!$A$2:$M$457,12,FALSE),1)</f>
        <v>#N/A</v>
      </c>
      <c r="AB49" s="1" t="e">
        <f>ROUND(VLOOKUP($O49,[1]age!$A$2:$M$457,13,FALSE),1)</f>
        <v>#N/A</v>
      </c>
      <c r="AC49" s="1" t="e">
        <f>ROUND(VLOOKUP($P49,[1]ht!$A$2:$H$253,2,FALSE),1)</f>
        <v>#N/A</v>
      </c>
      <c r="AD49" s="1" t="e">
        <f>ROUND(VLOOKUP($P49,[1]ht!$A$2:$H$253,3,FALSE),1)</f>
        <v>#N/A</v>
      </c>
      <c r="AE49" s="1" t="e">
        <f>ROUND(VLOOKUP($P49,[1]ht!$A$2:$H$253,4,FALSE),1)</f>
        <v>#N/A</v>
      </c>
      <c r="AF49" s="1" t="e">
        <f>ROUND(VLOOKUP($P49,[1]ht!$A$2:$H$253,5,FALSE),1)</f>
        <v>#N/A</v>
      </c>
      <c r="AG49" s="1" t="e">
        <f>ROUND(VLOOKUP($P49,[1]ht!$A$2:$H$253,6,FALSE),1)</f>
        <v>#N/A</v>
      </c>
      <c r="AH49" s="1" t="e">
        <f>ROUND(VLOOKUP($P49,[1]ht!$A$2:$H$253,7,FALSE),1)</f>
        <v>#N/A</v>
      </c>
      <c r="AI49" s="1" t="e">
        <f>ROUND(VLOOKUP($P49,[1]ht!$A$2:$H$253,8,FALSE),1)</f>
        <v>#N/A</v>
      </c>
    </row>
    <row r="50" spans="1:35">
      <c r="A50" s="5">
        <v>45</v>
      </c>
      <c r="B50" s="6"/>
      <c r="C50" s="32"/>
      <c r="D50" s="21"/>
      <c r="E50" s="9"/>
      <c r="F50" s="31"/>
      <c r="G50" s="31"/>
      <c r="H50" s="9"/>
      <c r="I50" s="9"/>
      <c r="J50" s="24" t="str">
        <f t="shared" si="0"/>
        <v/>
      </c>
      <c r="K50" s="24" t="str">
        <f t="shared" si="1"/>
        <v/>
      </c>
      <c r="L50" s="24" t="str">
        <f t="shared" si="2"/>
        <v/>
      </c>
      <c r="M50" s="10" t="str">
        <f>[1]Profile!$B$2</f>
        <v>700101-1</v>
      </c>
      <c r="N50" s="11" t="e">
        <f>#REF!</f>
        <v>#REF!</v>
      </c>
      <c r="O50" s="1" t="str">
        <f t="shared" si="3"/>
        <v>0</v>
      </c>
      <c r="P50" s="1" t="str">
        <f t="shared" si="4"/>
        <v>0</v>
      </c>
      <c r="Q50" s="1" t="e">
        <f>ROUND(VLOOKUP($O50,[1]age!$A$2:$M$457,2,FALSE),1)</f>
        <v>#N/A</v>
      </c>
      <c r="R50" s="1" t="e">
        <f>ROUND(VLOOKUP($O50,[1]age!$A$2:$M$457,3,FALSE),1)</f>
        <v>#N/A</v>
      </c>
      <c r="S50" s="1" t="e">
        <f>ROUND(VLOOKUP($O50,[1]age!$A$2:$M$457,4,FALSE),1)</f>
        <v>#N/A</v>
      </c>
      <c r="T50" s="1" t="e">
        <f>ROUND(VLOOKUP($O50,[1]age!$A$2:$M$457,5,FALSE),1)</f>
        <v>#N/A</v>
      </c>
      <c r="U50" s="1" t="e">
        <f>ROUND(VLOOKUP($O50,[1]age!$A$2:$M$457,6,FALSE),1)</f>
        <v>#N/A</v>
      </c>
      <c r="V50" s="1" t="e">
        <f>ROUND(VLOOKUP($O50,[1]age!$A$2:$M$457,7,FALSE),1)</f>
        <v>#N/A</v>
      </c>
      <c r="W50" s="1" t="e">
        <f>ROUND(VLOOKUP($O50,[1]age!$A$2:$M$457,8,FALSE),1)</f>
        <v>#N/A</v>
      </c>
      <c r="X50" s="1" t="e">
        <f>ROUND(VLOOKUP($O50,[1]age!$A$2:$M$457,9,FALSE),1)</f>
        <v>#N/A</v>
      </c>
      <c r="Y50" s="1" t="e">
        <f>ROUND(VLOOKUP($O50,[1]age!$A$2:$M$457,10,FALSE),1)</f>
        <v>#N/A</v>
      </c>
      <c r="Z50" s="1" t="e">
        <f>ROUND(VLOOKUP($O50,[1]age!$A$2:$M$457,11,FALSE),1)</f>
        <v>#N/A</v>
      </c>
      <c r="AA50" s="1" t="e">
        <f>ROUND(VLOOKUP($O50,[1]age!$A$2:$M$457,12,FALSE),1)</f>
        <v>#N/A</v>
      </c>
      <c r="AB50" s="1" t="e">
        <f>ROUND(VLOOKUP($O50,[1]age!$A$2:$M$457,13,FALSE),1)</f>
        <v>#N/A</v>
      </c>
      <c r="AC50" s="1" t="e">
        <f>ROUND(VLOOKUP($P50,[1]ht!$A$2:$H$253,2,FALSE),1)</f>
        <v>#N/A</v>
      </c>
      <c r="AD50" s="1" t="e">
        <f>ROUND(VLOOKUP($P50,[1]ht!$A$2:$H$253,3,FALSE),1)</f>
        <v>#N/A</v>
      </c>
      <c r="AE50" s="1" t="e">
        <f>ROUND(VLOOKUP($P50,[1]ht!$A$2:$H$253,4,FALSE),1)</f>
        <v>#N/A</v>
      </c>
      <c r="AF50" s="1" t="e">
        <f>ROUND(VLOOKUP($P50,[1]ht!$A$2:$H$253,5,FALSE),1)</f>
        <v>#N/A</v>
      </c>
      <c r="AG50" s="1" t="e">
        <f>ROUND(VLOOKUP($P50,[1]ht!$A$2:$H$253,6,FALSE),1)</f>
        <v>#N/A</v>
      </c>
      <c r="AH50" s="1" t="e">
        <f>ROUND(VLOOKUP($P50,[1]ht!$A$2:$H$253,7,FALSE),1)</f>
        <v>#N/A</v>
      </c>
      <c r="AI50" s="1" t="e">
        <f>ROUND(VLOOKUP($P50,[1]ht!$A$2:$H$253,8,FALSE),1)</f>
        <v>#N/A</v>
      </c>
    </row>
    <row r="51" spans="1:35">
      <c r="A51" s="5">
        <v>46</v>
      </c>
      <c r="B51" s="6"/>
      <c r="C51" s="32"/>
      <c r="D51" s="21"/>
      <c r="E51" s="9"/>
      <c r="F51" s="31"/>
      <c r="G51" s="31"/>
      <c r="H51" s="9"/>
      <c r="I51" s="9"/>
      <c r="J51" s="24" t="str">
        <f t="shared" si="0"/>
        <v/>
      </c>
      <c r="K51" s="24" t="str">
        <f t="shared" si="1"/>
        <v/>
      </c>
      <c r="L51" s="24" t="str">
        <f t="shared" si="2"/>
        <v/>
      </c>
      <c r="M51" s="10" t="str">
        <f>[1]Profile!$B$2</f>
        <v>700101-1</v>
      </c>
      <c r="N51" s="11" t="e">
        <f>#REF!</f>
        <v>#REF!</v>
      </c>
      <c r="O51" s="1" t="str">
        <f t="shared" si="3"/>
        <v>0</v>
      </c>
      <c r="P51" s="1" t="str">
        <f t="shared" si="4"/>
        <v>0</v>
      </c>
      <c r="Q51" s="1" t="e">
        <f>ROUND(VLOOKUP($O51,[1]age!$A$2:$M$457,2,FALSE),1)</f>
        <v>#N/A</v>
      </c>
      <c r="R51" s="1" t="e">
        <f>ROUND(VLOOKUP($O51,[1]age!$A$2:$M$457,3,FALSE),1)</f>
        <v>#N/A</v>
      </c>
      <c r="S51" s="1" t="e">
        <f>ROUND(VLOOKUP($O51,[1]age!$A$2:$M$457,4,FALSE),1)</f>
        <v>#N/A</v>
      </c>
      <c r="T51" s="1" t="e">
        <f>ROUND(VLOOKUP($O51,[1]age!$A$2:$M$457,5,FALSE),1)</f>
        <v>#N/A</v>
      </c>
      <c r="U51" s="1" t="e">
        <f>ROUND(VLOOKUP($O51,[1]age!$A$2:$M$457,6,FALSE),1)</f>
        <v>#N/A</v>
      </c>
      <c r="V51" s="1" t="e">
        <f>ROUND(VLOOKUP($O51,[1]age!$A$2:$M$457,7,FALSE),1)</f>
        <v>#N/A</v>
      </c>
      <c r="W51" s="1" t="e">
        <f>ROUND(VLOOKUP($O51,[1]age!$A$2:$M$457,8,FALSE),1)</f>
        <v>#N/A</v>
      </c>
      <c r="X51" s="1" t="e">
        <f>ROUND(VLOOKUP($O51,[1]age!$A$2:$M$457,9,FALSE),1)</f>
        <v>#N/A</v>
      </c>
      <c r="Y51" s="1" t="e">
        <f>ROUND(VLOOKUP($O51,[1]age!$A$2:$M$457,10,FALSE),1)</f>
        <v>#N/A</v>
      </c>
      <c r="Z51" s="1" t="e">
        <f>ROUND(VLOOKUP($O51,[1]age!$A$2:$M$457,11,FALSE),1)</f>
        <v>#N/A</v>
      </c>
      <c r="AA51" s="1" t="e">
        <f>ROUND(VLOOKUP($O51,[1]age!$A$2:$M$457,12,FALSE),1)</f>
        <v>#N/A</v>
      </c>
      <c r="AB51" s="1" t="e">
        <f>ROUND(VLOOKUP($O51,[1]age!$A$2:$M$457,13,FALSE),1)</f>
        <v>#N/A</v>
      </c>
      <c r="AC51" s="1" t="e">
        <f>ROUND(VLOOKUP($P51,[1]ht!$A$2:$H$253,2,FALSE),1)</f>
        <v>#N/A</v>
      </c>
      <c r="AD51" s="1" t="e">
        <f>ROUND(VLOOKUP($P51,[1]ht!$A$2:$H$253,3,FALSE),1)</f>
        <v>#N/A</v>
      </c>
      <c r="AE51" s="1" t="e">
        <f>ROUND(VLOOKUP($P51,[1]ht!$A$2:$H$253,4,FALSE),1)</f>
        <v>#N/A</v>
      </c>
      <c r="AF51" s="1" t="e">
        <f>ROUND(VLOOKUP($P51,[1]ht!$A$2:$H$253,5,FALSE),1)</f>
        <v>#N/A</v>
      </c>
      <c r="AG51" s="1" t="e">
        <f>ROUND(VLOOKUP($P51,[1]ht!$A$2:$H$253,6,FALSE),1)</f>
        <v>#N/A</v>
      </c>
      <c r="AH51" s="1" t="e">
        <f>ROUND(VLOOKUP($P51,[1]ht!$A$2:$H$253,7,FALSE),1)</f>
        <v>#N/A</v>
      </c>
      <c r="AI51" s="1" t="e">
        <f>ROUND(VLOOKUP($P51,[1]ht!$A$2:$H$253,8,FALSE),1)</f>
        <v>#N/A</v>
      </c>
    </row>
    <row r="52" spans="1:35">
      <c r="A52" s="5">
        <v>47</v>
      </c>
      <c r="B52" s="6"/>
      <c r="C52" s="32"/>
      <c r="D52" s="21"/>
      <c r="E52" s="9"/>
      <c r="F52" s="31"/>
      <c r="G52" s="31"/>
      <c r="H52" s="9"/>
      <c r="I52" s="9"/>
      <c r="J52" s="24" t="str">
        <f t="shared" si="0"/>
        <v/>
      </c>
      <c r="K52" s="24" t="str">
        <f t="shared" si="1"/>
        <v/>
      </c>
      <c r="L52" s="24" t="str">
        <f t="shared" si="2"/>
        <v/>
      </c>
      <c r="M52" s="10" t="str">
        <f>[1]Profile!$B$2</f>
        <v>700101-1</v>
      </c>
      <c r="N52" s="11" t="e">
        <f>#REF!</f>
        <v>#REF!</v>
      </c>
      <c r="O52" s="1" t="str">
        <f t="shared" si="3"/>
        <v>0</v>
      </c>
      <c r="P52" s="1" t="str">
        <f t="shared" si="4"/>
        <v>0</v>
      </c>
      <c r="Q52" s="1" t="e">
        <f>ROUND(VLOOKUP($O52,[1]age!$A$2:$M$457,2,FALSE),1)</f>
        <v>#N/A</v>
      </c>
      <c r="R52" s="1" t="e">
        <f>ROUND(VLOOKUP($O52,[1]age!$A$2:$M$457,3,FALSE),1)</f>
        <v>#N/A</v>
      </c>
      <c r="S52" s="1" t="e">
        <f>ROUND(VLOOKUP($O52,[1]age!$A$2:$M$457,4,FALSE),1)</f>
        <v>#N/A</v>
      </c>
      <c r="T52" s="1" t="e">
        <f>ROUND(VLOOKUP($O52,[1]age!$A$2:$M$457,5,FALSE),1)</f>
        <v>#N/A</v>
      </c>
      <c r="U52" s="1" t="e">
        <f>ROUND(VLOOKUP($O52,[1]age!$A$2:$M$457,6,FALSE),1)</f>
        <v>#N/A</v>
      </c>
      <c r="V52" s="1" t="e">
        <f>ROUND(VLOOKUP($O52,[1]age!$A$2:$M$457,7,FALSE),1)</f>
        <v>#N/A</v>
      </c>
      <c r="W52" s="1" t="e">
        <f>ROUND(VLOOKUP($O52,[1]age!$A$2:$M$457,8,FALSE),1)</f>
        <v>#N/A</v>
      </c>
      <c r="X52" s="1" t="e">
        <f>ROUND(VLOOKUP($O52,[1]age!$A$2:$M$457,9,FALSE),1)</f>
        <v>#N/A</v>
      </c>
      <c r="Y52" s="1" t="e">
        <f>ROUND(VLOOKUP($O52,[1]age!$A$2:$M$457,10,FALSE),1)</f>
        <v>#N/A</v>
      </c>
      <c r="Z52" s="1" t="e">
        <f>ROUND(VLOOKUP($O52,[1]age!$A$2:$M$457,11,FALSE),1)</f>
        <v>#N/A</v>
      </c>
      <c r="AA52" s="1" t="e">
        <f>ROUND(VLOOKUP($O52,[1]age!$A$2:$M$457,12,FALSE),1)</f>
        <v>#N/A</v>
      </c>
      <c r="AB52" s="1" t="e">
        <f>ROUND(VLOOKUP($O52,[1]age!$A$2:$M$457,13,FALSE),1)</f>
        <v>#N/A</v>
      </c>
      <c r="AC52" s="1" t="e">
        <f>ROUND(VLOOKUP($P52,[1]ht!$A$2:$H$253,2,FALSE),1)</f>
        <v>#N/A</v>
      </c>
      <c r="AD52" s="1" t="e">
        <f>ROUND(VLOOKUP($P52,[1]ht!$A$2:$H$253,3,FALSE),1)</f>
        <v>#N/A</v>
      </c>
      <c r="AE52" s="1" t="e">
        <f>ROUND(VLOOKUP($P52,[1]ht!$A$2:$H$253,4,FALSE),1)</f>
        <v>#N/A</v>
      </c>
      <c r="AF52" s="1" t="e">
        <f>ROUND(VLOOKUP($P52,[1]ht!$A$2:$H$253,5,FALSE),1)</f>
        <v>#N/A</v>
      </c>
      <c r="AG52" s="1" t="e">
        <f>ROUND(VLOOKUP($P52,[1]ht!$A$2:$H$253,6,FALSE),1)</f>
        <v>#N/A</v>
      </c>
      <c r="AH52" s="1" t="e">
        <f>ROUND(VLOOKUP($P52,[1]ht!$A$2:$H$253,7,FALSE),1)</f>
        <v>#N/A</v>
      </c>
      <c r="AI52" s="1" t="e">
        <f>ROUND(VLOOKUP($P52,[1]ht!$A$2:$H$253,8,FALSE),1)</f>
        <v>#N/A</v>
      </c>
    </row>
    <row r="53" spans="1:35">
      <c r="A53" s="5">
        <v>48</v>
      </c>
      <c r="B53" s="6"/>
      <c r="C53" s="32"/>
      <c r="D53" s="21"/>
      <c r="E53" s="9"/>
      <c r="F53" s="31"/>
      <c r="G53" s="31"/>
      <c r="H53" s="9"/>
      <c r="I53" s="9"/>
      <c r="J53" s="24" t="str">
        <f t="shared" si="0"/>
        <v/>
      </c>
      <c r="K53" s="24" t="str">
        <f t="shared" si="1"/>
        <v/>
      </c>
      <c r="L53" s="24" t="str">
        <f t="shared" si="2"/>
        <v/>
      </c>
      <c r="M53" s="10" t="str">
        <f>[1]Profile!$B$2</f>
        <v>700101-1</v>
      </c>
      <c r="N53" s="11" t="e">
        <f>#REF!</f>
        <v>#REF!</v>
      </c>
      <c r="O53" s="1" t="str">
        <f t="shared" si="3"/>
        <v>0</v>
      </c>
      <c r="P53" s="1" t="str">
        <f t="shared" si="4"/>
        <v>0</v>
      </c>
      <c r="Q53" s="1" t="e">
        <f>ROUND(VLOOKUP($O53,[1]age!$A$2:$M$457,2,FALSE),1)</f>
        <v>#N/A</v>
      </c>
      <c r="R53" s="1" t="e">
        <f>ROUND(VLOOKUP($O53,[1]age!$A$2:$M$457,3,FALSE),1)</f>
        <v>#N/A</v>
      </c>
      <c r="S53" s="1" t="e">
        <f>ROUND(VLOOKUP($O53,[1]age!$A$2:$M$457,4,FALSE),1)</f>
        <v>#N/A</v>
      </c>
      <c r="T53" s="1" t="e">
        <f>ROUND(VLOOKUP($O53,[1]age!$A$2:$M$457,5,FALSE),1)</f>
        <v>#N/A</v>
      </c>
      <c r="U53" s="1" t="e">
        <f>ROUND(VLOOKUP($O53,[1]age!$A$2:$M$457,6,FALSE),1)</f>
        <v>#N/A</v>
      </c>
      <c r="V53" s="1" t="e">
        <f>ROUND(VLOOKUP($O53,[1]age!$A$2:$M$457,7,FALSE),1)</f>
        <v>#N/A</v>
      </c>
      <c r="W53" s="1" t="e">
        <f>ROUND(VLOOKUP($O53,[1]age!$A$2:$M$457,8,FALSE),1)</f>
        <v>#N/A</v>
      </c>
      <c r="X53" s="1" t="e">
        <f>ROUND(VLOOKUP($O53,[1]age!$A$2:$M$457,9,FALSE),1)</f>
        <v>#N/A</v>
      </c>
      <c r="Y53" s="1" t="e">
        <f>ROUND(VLOOKUP($O53,[1]age!$A$2:$M$457,10,FALSE),1)</f>
        <v>#N/A</v>
      </c>
      <c r="Z53" s="1" t="e">
        <f>ROUND(VLOOKUP($O53,[1]age!$A$2:$M$457,11,FALSE),1)</f>
        <v>#N/A</v>
      </c>
      <c r="AA53" s="1" t="e">
        <f>ROUND(VLOOKUP($O53,[1]age!$A$2:$M$457,12,FALSE),1)</f>
        <v>#N/A</v>
      </c>
      <c r="AB53" s="1" t="e">
        <f>ROUND(VLOOKUP($O53,[1]age!$A$2:$M$457,13,FALSE),1)</f>
        <v>#N/A</v>
      </c>
      <c r="AC53" s="1" t="e">
        <f>ROUND(VLOOKUP($P53,[1]ht!$A$2:$H$253,2,FALSE),1)</f>
        <v>#N/A</v>
      </c>
      <c r="AD53" s="1" t="e">
        <f>ROUND(VLOOKUP($P53,[1]ht!$A$2:$H$253,3,FALSE),1)</f>
        <v>#N/A</v>
      </c>
      <c r="AE53" s="1" t="e">
        <f>ROUND(VLOOKUP($P53,[1]ht!$A$2:$H$253,4,FALSE),1)</f>
        <v>#N/A</v>
      </c>
      <c r="AF53" s="1" t="e">
        <f>ROUND(VLOOKUP($P53,[1]ht!$A$2:$H$253,5,FALSE),1)</f>
        <v>#N/A</v>
      </c>
      <c r="AG53" s="1" t="e">
        <f>ROUND(VLOOKUP($P53,[1]ht!$A$2:$H$253,6,FALSE),1)</f>
        <v>#N/A</v>
      </c>
      <c r="AH53" s="1" t="e">
        <f>ROUND(VLOOKUP($P53,[1]ht!$A$2:$H$253,7,FALSE),1)</f>
        <v>#N/A</v>
      </c>
      <c r="AI53" s="1" t="e">
        <f>ROUND(VLOOKUP($P53,[1]ht!$A$2:$H$253,8,FALSE),1)</f>
        <v>#N/A</v>
      </c>
    </row>
    <row r="54" spans="1:35">
      <c r="A54" s="5">
        <v>49</v>
      </c>
      <c r="B54" s="6"/>
      <c r="C54" s="32"/>
      <c r="D54" s="21"/>
      <c r="E54" s="9"/>
      <c r="F54" s="31"/>
      <c r="G54" s="31"/>
      <c r="H54" s="9"/>
      <c r="I54" s="9"/>
      <c r="J54" s="24" t="str">
        <f t="shared" si="0"/>
        <v/>
      </c>
      <c r="K54" s="24" t="str">
        <f t="shared" si="1"/>
        <v/>
      </c>
      <c r="L54" s="24" t="str">
        <f t="shared" si="2"/>
        <v/>
      </c>
      <c r="M54" s="10" t="str">
        <f>[1]Profile!$B$2</f>
        <v>700101-1</v>
      </c>
      <c r="N54" s="11" t="e">
        <f>#REF!</f>
        <v>#REF!</v>
      </c>
      <c r="O54" s="1" t="str">
        <f t="shared" si="3"/>
        <v>0</v>
      </c>
      <c r="P54" s="1" t="str">
        <f t="shared" si="4"/>
        <v>0</v>
      </c>
      <c r="Q54" s="1" t="e">
        <f>ROUND(VLOOKUP($O54,[1]age!$A$2:$M$457,2,FALSE),1)</f>
        <v>#N/A</v>
      </c>
      <c r="R54" s="1" t="e">
        <f>ROUND(VLOOKUP($O54,[1]age!$A$2:$M$457,3,FALSE),1)</f>
        <v>#N/A</v>
      </c>
      <c r="S54" s="1" t="e">
        <f>ROUND(VLOOKUP($O54,[1]age!$A$2:$M$457,4,FALSE),1)</f>
        <v>#N/A</v>
      </c>
      <c r="T54" s="1" t="e">
        <f>ROUND(VLOOKUP($O54,[1]age!$A$2:$M$457,5,FALSE),1)</f>
        <v>#N/A</v>
      </c>
      <c r="U54" s="1" t="e">
        <f>ROUND(VLOOKUP($O54,[1]age!$A$2:$M$457,6,FALSE),1)</f>
        <v>#N/A</v>
      </c>
      <c r="V54" s="1" t="e">
        <f>ROUND(VLOOKUP($O54,[1]age!$A$2:$M$457,7,FALSE),1)</f>
        <v>#N/A</v>
      </c>
      <c r="W54" s="1" t="e">
        <f>ROUND(VLOOKUP($O54,[1]age!$A$2:$M$457,8,FALSE),1)</f>
        <v>#N/A</v>
      </c>
      <c r="X54" s="1" t="e">
        <f>ROUND(VLOOKUP($O54,[1]age!$A$2:$M$457,9,FALSE),1)</f>
        <v>#N/A</v>
      </c>
      <c r="Y54" s="1" t="e">
        <f>ROUND(VLOOKUP($O54,[1]age!$A$2:$M$457,10,FALSE),1)</f>
        <v>#N/A</v>
      </c>
      <c r="Z54" s="1" t="e">
        <f>ROUND(VLOOKUP($O54,[1]age!$A$2:$M$457,11,FALSE),1)</f>
        <v>#N/A</v>
      </c>
      <c r="AA54" s="1" t="e">
        <f>ROUND(VLOOKUP($O54,[1]age!$A$2:$M$457,12,FALSE),1)</f>
        <v>#N/A</v>
      </c>
      <c r="AB54" s="1" t="e">
        <f>ROUND(VLOOKUP($O54,[1]age!$A$2:$M$457,13,FALSE),1)</f>
        <v>#N/A</v>
      </c>
      <c r="AC54" s="1" t="e">
        <f>ROUND(VLOOKUP($P54,[1]ht!$A$2:$H$253,2,FALSE),1)</f>
        <v>#N/A</v>
      </c>
      <c r="AD54" s="1" t="e">
        <f>ROUND(VLOOKUP($P54,[1]ht!$A$2:$H$253,3,FALSE),1)</f>
        <v>#N/A</v>
      </c>
      <c r="AE54" s="1" t="e">
        <f>ROUND(VLOOKUP($P54,[1]ht!$A$2:$H$253,4,FALSE),1)</f>
        <v>#N/A</v>
      </c>
      <c r="AF54" s="1" t="e">
        <f>ROUND(VLOOKUP($P54,[1]ht!$A$2:$H$253,5,FALSE),1)</f>
        <v>#N/A</v>
      </c>
      <c r="AG54" s="1" t="e">
        <f>ROUND(VLOOKUP($P54,[1]ht!$A$2:$H$253,6,FALSE),1)</f>
        <v>#N/A</v>
      </c>
      <c r="AH54" s="1" t="e">
        <f>ROUND(VLOOKUP($P54,[1]ht!$A$2:$H$253,7,FALSE),1)</f>
        <v>#N/A</v>
      </c>
      <c r="AI54" s="1" t="e">
        <f>ROUND(VLOOKUP($P54,[1]ht!$A$2:$H$253,8,FALSE),1)</f>
        <v>#N/A</v>
      </c>
    </row>
    <row r="55" spans="1:35">
      <c r="A55" s="5">
        <v>50</v>
      </c>
      <c r="B55" s="6"/>
      <c r="C55" s="32"/>
      <c r="D55" s="21"/>
      <c r="E55" s="9"/>
      <c r="F55" s="31"/>
      <c r="G55" s="31"/>
      <c r="H55" s="9"/>
      <c r="I55" s="9"/>
      <c r="J55" s="24" t="str">
        <f t="shared" si="0"/>
        <v/>
      </c>
      <c r="K55" s="24" t="str">
        <f t="shared" si="1"/>
        <v/>
      </c>
      <c r="L55" s="24" t="str">
        <f t="shared" si="2"/>
        <v/>
      </c>
      <c r="M55" s="10" t="str">
        <f>[1]Profile!$B$2</f>
        <v>700101-1</v>
      </c>
      <c r="N55" s="11" t="e">
        <f>#REF!</f>
        <v>#REF!</v>
      </c>
      <c r="O55" s="1" t="str">
        <f t="shared" si="3"/>
        <v>0</v>
      </c>
      <c r="P55" s="1" t="str">
        <f t="shared" si="4"/>
        <v>0</v>
      </c>
      <c r="Q55" s="1" t="e">
        <f>ROUND(VLOOKUP($O55,[1]age!$A$2:$M$457,2,FALSE),1)</f>
        <v>#N/A</v>
      </c>
      <c r="R55" s="1" t="e">
        <f>ROUND(VLOOKUP($O55,[1]age!$A$2:$M$457,3,FALSE),1)</f>
        <v>#N/A</v>
      </c>
      <c r="S55" s="1" t="e">
        <f>ROUND(VLOOKUP($O55,[1]age!$A$2:$M$457,4,FALSE),1)</f>
        <v>#N/A</v>
      </c>
      <c r="T55" s="1" t="e">
        <f>ROUND(VLOOKUP($O55,[1]age!$A$2:$M$457,5,FALSE),1)</f>
        <v>#N/A</v>
      </c>
      <c r="U55" s="1" t="e">
        <f>ROUND(VLOOKUP($O55,[1]age!$A$2:$M$457,6,FALSE),1)</f>
        <v>#N/A</v>
      </c>
      <c r="V55" s="1" t="e">
        <f>ROUND(VLOOKUP($O55,[1]age!$A$2:$M$457,7,FALSE),1)</f>
        <v>#N/A</v>
      </c>
      <c r="W55" s="1" t="e">
        <f>ROUND(VLOOKUP($O55,[1]age!$A$2:$M$457,8,FALSE),1)</f>
        <v>#N/A</v>
      </c>
      <c r="X55" s="1" t="e">
        <f>ROUND(VLOOKUP($O55,[1]age!$A$2:$M$457,9,FALSE),1)</f>
        <v>#N/A</v>
      </c>
      <c r="Y55" s="1" t="e">
        <f>ROUND(VLOOKUP($O55,[1]age!$A$2:$M$457,10,FALSE),1)</f>
        <v>#N/A</v>
      </c>
      <c r="Z55" s="1" t="e">
        <f>ROUND(VLOOKUP($O55,[1]age!$A$2:$M$457,11,FALSE),1)</f>
        <v>#N/A</v>
      </c>
      <c r="AA55" s="1" t="e">
        <f>ROUND(VLOOKUP($O55,[1]age!$A$2:$M$457,12,FALSE),1)</f>
        <v>#N/A</v>
      </c>
      <c r="AB55" s="1" t="e">
        <f>ROUND(VLOOKUP($O55,[1]age!$A$2:$M$457,13,FALSE),1)</f>
        <v>#N/A</v>
      </c>
      <c r="AC55" s="1" t="e">
        <f>ROUND(VLOOKUP($P55,[1]ht!$A$2:$H$253,2,FALSE),1)</f>
        <v>#N/A</v>
      </c>
      <c r="AD55" s="1" t="e">
        <f>ROUND(VLOOKUP($P55,[1]ht!$A$2:$H$253,3,FALSE),1)</f>
        <v>#N/A</v>
      </c>
      <c r="AE55" s="1" t="e">
        <f>ROUND(VLOOKUP($P55,[1]ht!$A$2:$H$253,4,FALSE),1)</f>
        <v>#N/A</v>
      </c>
      <c r="AF55" s="1" t="e">
        <f>ROUND(VLOOKUP($P55,[1]ht!$A$2:$H$253,5,FALSE),1)</f>
        <v>#N/A</v>
      </c>
      <c r="AG55" s="1" t="e">
        <f>ROUND(VLOOKUP($P55,[1]ht!$A$2:$H$253,6,FALSE),1)</f>
        <v>#N/A</v>
      </c>
      <c r="AH55" s="1" t="e">
        <f>ROUND(VLOOKUP($P55,[1]ht!$A$2:$H$253,7,FALSE),1)</f>
        <v>#N/A</v>
      </c>
      <c r="AI55" s="1" t="e">
        <f>ROUND(VLOOKUP($P55,[1]ht!$A$2:$H$253,8,FALSE),1)</f>
        <v>#N/A</v>
      </c>
    </row>
    <row r="56" spans="1:35">
      <c r="A56" s="5">
        <v>51</v>
      </c>
      <c r="B56" s="6"/>
      <c r="C56" s="32"/>
      <c r="D56" s="21"/>
      <c r="E56" s="9"/>
      <c r="F56" s="31"/>
      <c r="G56" s="31"/>
      <c r="H56" s="9"/>
      <c r="I56" s="9"/>
      <c r="J56" s="24" t="str">
        <f t="shared" si="0"/>
        <v/>
      </c>
      <c r="K56" s="24" t="str">
        <f t="shared" si="1"/>
        <v/>
      </c>
      <c r="L56" s="24" t="str">
        <f t="shared" si="2"/>
        <v/>
      </c>
      <c r="M56" s="10" t="str">
        <f>[1]Profile!$B$2</f>
        <v>700101-1</v>
      </c>
      <c r="N56" s="11" t="e">
        <f>#REF!</f>
        <v>#REF!</v>
      </c>
      <c r="O56" s="1" t="str">
        <f t="shared" si="3"/>
        <v>0</v>
      </c>
      <c r="P56" s="1" t="str">
        <f t="shared" si="4"/>
        <v>0</v>
      </c>
      <c r="Q56" s="1" t="e">
        <f>ROUND(VLOOKUP($O56,[1]age!$A$2:$M$457,2,FALSE),1)</f>
        <v>#N/A</v>
      </c>
      <c r="R56" s="1" t="e">
        <f>ROUND(VLOOKUP($O56,[1]age!$A$2:$M$457,3,FALSE),1)</f>
        <v>#N/A</v>
      </c>
      <c r="S56" s="1" t="e">
        <f>ROUND(VLOOKUP($O56,[1]age!$A$2:$M$457,4,FALSE),1)</f>
        <v>#N/A</v>
      </c>
      <c r="T56" s="1" t="e">
        <f>ROUND(VLOOKUP($O56,[1]age!$A$2:$M$457,5,FALSE),1)</f>
        <v>#N/A</v>
      </c>
      <c r="U56" s="1" t="e">
        <f>ROUND(VLOOKUP($O56,[1]age!$A$2:$M$457,6,FALSE),1)</f>
        <v>#N/A</v>
      </c>
      <c r="V56" s="1" t="e">
        <f>ROUND(VLOOKUP($O56,[1]age!$A$2:$M$457,7,FALSE),1)</f>
        <v>#N/A</v>
      </c>
      <c r="W56" s="1" t="e">
        <f>ROUND(VLOOKUP($O56,[1]age!$A$2:$M$457,8,FALSE),1)</f>
        <v>#N/A</v>
      </c>
      <c r="X56" s="1" t="e">
        <f>ROUND(VLOOKUP($O56,[1]age!$A$2:$M$457,9,FALSE),1)</f>
        <v>#N/A</v>
      </c>
      <c r="Y56" s="1" t="e">
        <f>ROUND(VLOOKUP($O56,[1]age!$A$2:$M$457,10,FALSE),1)</f>
        <v>#N/A</v>
      </c>
      <c r="Z56" s="1" t="e">
        <f>ROUND(VLOOKUP($O56,[1]age!$A$2:$M$457,11,FALSE),1)</f>
        <v>#N/A</v>
      </c>
      <c r="AA56" s="1" t="e">
        <f>ROUND(VLOOKUP($O56,[1]age!$A$2:$M$457,12,FALSE),1)</f>
        <v>#N/A</v>
      </c>
      <c r="AB56" s="1" t="e">
        <f>ROUND(VLOOKUP($O56,[1]age!$A$2:$M$457,13,FALSE),1)</f>
        <v>#N/A</v>
      </c>
      <c r="AC56" s="1" t="e">
        <f>ROUND(VLOOKUP($P56,[1]ht!$A$2:$H$253,2,FALSE),1)</f>
        <v>#N/A</v>
      </c>
      <c r="AD56" s="1" t="e">
        <f>ROUND(VLOOKUP($P56,[1]ht!$A$2:$H$253,3,FALSE),1)</f>
        <v>#N/A</v>
      </c>
      <c r="AE56" s="1" t="e">
        <f>ROUND(VLOOKUP($P56,[1]ht!$A$2:$H$253,4,FALSE),1)</f>
        <v>#N/A</v>
      </c>
      <c r="AF56" s="1" t="e">
        <f>ROUND(VLOOKUP($P56,[1]ht!$A$2:$H$253,5,FALSE),1)</f>
        <v>#N/A</v>
      </c>
      <c r="AG56" s="1" t="e">
        <f>ROUND(VLOOKUP($P56,[1]ht!$A$2:$H$253,6,FALSE),1)</f>
        <v>#N/A</v>
      </c>
      <c r="AH56" s="1" t="e">
        <f>ROUND(VLOOKUP($P56,[1]ht!$A$2:$H$253,7,FALSE),1)</f>
        <v>#N/A</v>
      </c>
      <c r="AI56" s="1" t="e">
        <f>ROUND(VLOOKUP($P56,[1]ht!$A$2:$H$253,8,FALSE),1)</f>
        <v>#N/A</v>
      </c>
    </row>
    <row r="57" spans="1:35">
      <c r="A57" s="5">
        <v>52</v>
      </c>
      <c r="B57" s="6"/>
      <c r="C57" s="32"/>
      <c r="D57" s="21"/>
      <c r="E57" s="9"/>
      <c r="F57" s="31"/>
      <c r="G57" s="31"/>
      <c r="H57" s="9"/>
      <c r="I57" s="9"/>
      <c r="J57" s="24" t="str">
        <f t="shared" si="0"/>
        <v/>
      </c>
      <c r="K57" s="24" t="str">
        <f t="shared" si="1"/>
        <v/>
      </c>
      <c r="L57" s="24" t="str">
        <f t="shared" si="2"/>
        <v/>
      </c>
      <c r="M57" s="10" t="str">
        <f>[1]Profile!$B$2</f>
        <v>700101-1</v>
      </c>
      <c r="N57" s="11" t="e">
        <f>#REF!</f>
        <v>#REF!</v>
      </c>
      <c r="O57" s="1" t="str">
        <f t="shared" si="3"/>
        <v>0</v>
      </c>
      <c r="P57" s="1" t="str">
        <f t="shared" si="4"/>
        <v>0</v>
      </c>
      <c r="Q57" s="1" t="e">
        <f>ROUND(VLOOKUP($O57,[1]age!$A$2:$M$457,2,FALSE),1)</f>
        <v>#N/A</v>
      </c>
      <c r="R57" s="1" t="e">
        <f>ROUND(VLOOKUP($O57,[1]age!$A$2:$M$457,3,FALSE),1)</f>
        <v>#N/A</v>
      </c>
      <c r="S57" s="1" t="e">
        <f>ROUND(VLOOKUP($O57,[1]age!$A$2:$M$457,4,FALSE),1)</f>
        <v>#N/A</v>
      </c>
      <c r="T57" s="1" t="e">
        <f>ROUND(VLOOKUP($O57,[1]age!$A$2:$M$457,5,FALSE),1)</f>
        <v>#N/A</v>
      </c>
      <c r="U57" s="1" t="e">
        <f>ROUND(VLOOKUP($O57,[1]age!$A$2:$M$457,6,FALSE),1)</f>
        <v>#N/A</v>
      </c>
      <c r="V57" s="1" t="e">
        <f>ROUND(VLOOKUP($O57,[1]age!$A$2:$M$457,7,FALSE),1)</f>
        <v>#N/A</v>
      </c>
      <c r="W57" s="1" t="e">
        <f>ROUND(VLOOKUP($O57,[1]age!$A$2:$M$457,8,FALSE),1)</f>
        <v>#N/A</v>
      </c>
      <c r="X57" s="1" t="e">
        <f>ROUND(VLOOKUP($O57,[1]age!$A$2:$M$457,9,FALSE),1)</f>
        <v>#N/A</v>
      </c>
      <c r="Y57" s="1" t="e">
        <f>ROUND(VLOOKUP($O57,[1]age!$A$2:$M$457,10,FALSE),1)</f>
        <v>#N/A</v>
      </c>
      <c r="Z57" s="1" t="e">
        <f>ROUND(VLOOKUP($O57,[1]age!$A$2:$M$457,11,FALSE),1)</f>
        <v>#N/A</v>
      </c>
      <c r="AA57" s="1" t="e">
        <f>ROUND(VLOOKUP($O57,[1]age!$A$2:$M$457,12,FALSE),1)</f>
        <v>#N/A</v>
      </c>
      <c r="AB57" s="1" t="e">
        <f>ROUND(VLOOKUP($O57,[1]age!$A$2:$M$457,13,FALSE),1)</f>
        <v>#N/A</v>
      </c>
      <c r="AC57" s="1" t="e">
        <f>ROUND(VLOOKUP($P57,[1]ht!$A$2:$H$253,2,FALSE),1)</f>
        <v>#N/A</v>
      </c>
      <c r="AD57" s="1" t="e">
        <f>ROUND(VLOOKUP($P57,[1]ht!$A$2:$H$253,3,FALSE),1)</f>
        <v>#N/A</v>
      </c>
      <c r="AE57" s="1" t="e">
        <f>ROUND(VLOOKUP($P57,[1]ht!$A$2:$H$253,4,FALSE),1)</f>
        <v>#N/A</v>
      </c>
      <c r="AF57" s="1" t="e">
        <f>ROUND(VLOOKUP($P57,[1]ht!$A$2:$H$253,5,FALSE),1)</f>
        <v>#N/A</v>
      </c>
      <c r="AG57" s="1" t="e">
        <f>ROUND(VLOOKUP($P57,[1]ht!$A$2:$H$253,6,FALSE),1)</f>
        <v>#N/A</v>
      </c>
      <c r="AH57" s="1" t="e">
        <f>ROUND(VLOOKUP($P57,[1]ht!$A$2:$H$253,7,FALSE),1)</f>
        <v>#N/A</v>
      </c>
      <c r="AI57" s="1" t="e">
        <f>ROUND(VLOOKUP($P57,[1]ht!$A$2:$H$253,8,FALSE),1)</f>
        <v>#N/A</v>
      </c>
    </row>
    <row r="58" spans="1:35">
      <c r="A58" s="5">
        <v>53</v>
      </c>
      <c r="B58" s="6"/>
      <c r="C58" s="32"/>
      <c r="D58" s="21"/>
      <c r="E58" s="9"/>
      <c r="F58" s="31"/>
      <c r="G58" s="31"/>
      <c r="H58" s="9"/>
      <c r="I58" s="9"/>
      <c r="J58" s="24" t="str">
        <f t="shared" si="0"/>
        <v/>
      </c>
      <c r="K58" s="24" t="str">
        <f t="shared" si="1"/>
        <v/>
      </c>
      <c r="L58" s="24" t="str">
        <f t="shared" si="2"/>
        <v/>
      </c>
      <c r="M58" s="10" t="str">
        <f>[1]Profile!$B$2</f>
        <v>700101-1</v>
      </c>
      <c r="N58" s="11" t="e">
        <f>#REF!</f>
        <v>#REF!</v>
      </c>
      <c r="O58" s="1" t="str">
        <f t="shared" si="3"/>
        <v>0</v>
      </c>
      <c r="P58" s="1" t="str">
        <f t="shared" si="4"/>
        <v>0</v>
      </c>
      <c r="Q58" s="1" t="e">
        <f>ROUND(VLOOKUP($O58,[1]age!$A$2:$M$457,2,FALSE),1)</f>
        <v>#N/A</v>
      </c>
      <c r="R58" s="1" t="e">
        <f>ROUND(VLOOKUP($O58,[1]age!$A$2:$M$457,3,FALSE),1)</f>
        <v>#N/A</v>
      </c>
      <c r="S58" s="1" t="e">
        <f>ROUND(VLOOKUP($O58,[1]age!$A$2:$M$457,4,FALSE),1)</f>
        <v>#N/A</v>
      </c>
      <c r="T58" s="1" t="e">
        <f>ROUND(VLOOKUP($O58,[1]age!$A$2:$M$457,5,FALSE),1)</f>
        <v>#N/A</v>
      </c>
      <c r="U58" s="1" t="e">
        <f>ROUND(VLOOKUP($O58,[1]age!$A$2:$M$457,6,FALSE),1)</f>
        <v>#N/A</v>
      </c>
      <c r="V58" s="1" t="e">
        <f>ROUND(VLOOKUP($O58,[1]age!$A$2:$M$457,7,FALSE),1)</f>
        <v>#N/A</v>
      </c>
      <c r="W58" s="1" t="e">
        <f>ROUND(VLOOKUP($O58,[1]age!$A$2:$M$457,8,FALSE),1)</f>
        <v>#N/A</v>
      </c>
      <c r="X58" s="1" t="e">
        <f>ROUND(VLOOKUP($O58,[1]age!$A$2:$M$457,9,FALSE),1)</f>
        <v>#N/A</v>
      </c>
      <c r="Y58" s="1" t="e">
        <f>ROUND(VLOOKUP($O58,[1]age!$A$2:$M$457,10,FALSE),1)</f>
        <v>#N/A</v>
      </c>
      <c r="Z58" s="1" t="e">
        <f>ROUND(VLOOKUP($O58,[1]age!$A$2:$M$457,11,FALSE),1)</f>
        <v>#N/A</v>
      </c>
      <c r="AA58" s="1" t="e">
        <f>ROUND(VLOOKUP($O58,[1]age!$A$2:$M$457,12,FALSE),1)</f>
        <v>#N/A</v>
      </c>
      <c r="AB58" s="1" t="e">
        <f>ROUND(VLOOKUP($O58,[1]age!$A$2:$M$457,13,FALSE),1)</f>
        <v>#N/A</v>
      </c>
      <c r="AC58" s="1" t="e">
        <f>ROUND(VLOOKUP($P58,[1]ht!$A$2:$H$253,2,FALSE),1)</f>
        <v>#N/A</v>
      </c>
      <c r="AD58" s="1" t="e">
        <f>ROUND(VLOOKUP($P58,[1]ht!$A$2:$H$253,3,FALSE),1)</f>
        <v>#N/A</v>
      </c>
      <c r="AE58" s="1" t="e">
        <f>ROUND(VLOOKUP($P58,[1]ht!$A$2:$H$253,4,FALSE),1)</f>
        <v>#N/A</v>
      </c>
      <c r="AF58" s="1" t="e">
        <f>ROUND(VLOOKUP($P58,[1]ht!$A$2:$H$253,5,FALSE),1)</f>
        <v>#N/A</v>
      </c>
      <c r="AG58" s="1" t="e">
        <f>ROUND(VLOOKUP($P58,[1]ht!$A$2:$H$253,6,FALSE),1)</f>
        <v>#N/A</v>
      </c>
      <c r="AH58" s="1" t="e">
        <f>ROUND(VLOOKUP($P58,[1]ht!$A$2:$H$253,7,FALSE),1)</f>
        <v>#N/A</v>
      </c>
      <c r="AI58" s="1" t="e">
        <f>ROUND(VLOOKUP($P58,[1]ht!$A$2:$H$253,8,FALSE),1)</f>
        <v>#N/A</v>
      </c>
    </row>
    <row r="59" spans="1:35">
      <c r="A59" s="5">
        <v>54</v>
      </c>
      <c r="B59" s="6"/>
      <c r="C59" s="32"/>
      <c r="D59" s="21"/>
      <c r="E59" s="9"/>
      <c r="F59" s="31"/>
      <c r="G59" s="31"/>
      <c r="H59" s="9"/>
      <c r="I59" s="9"/>
      <c r="J59" s="24" t="str">
        <f t="shared" si="0"/>
        <v/>
      </c>
      <c r="K59" s="24" t="str">
        <f t="shared" si="1"/>
        <v/>
      </c>
      <c r="L59" s="24" t="str">
        <f t="shared" si="2"/>
        <v/>
      </c>
      <c r="M59" s="10" t="str">
        <f>[1]Profile!$B$2</f>
        <v>700101-1</v>
      </c>
      <c r="N59" s="11" t="e">
        <f>#REF!</f>
        <v>#REF!</v>
      </c>
      <c r="O59" s="1" t="str">
        <f t="shared" si="3"/>
        <v>0</v>
      </c>
      <c r="P59" s="1" t="str">
        <f t="shared" si="4"/>
        <v>0</v>
      </c>
      <c r="Q59" s="1" t="e">
        <f>ROUND(VLOOKUP($O59,[1]age!$A$2:$M$457,2,FALSE),1)</f>
        <v>#N/A</v>
      </c>
      <c r="R59" s="1" t="e">
        <f>ROUND(VLOOKUP($O59,[1]age!$A$2:$M$457,3,FALSE),1)</f>
        <v>#N/A</v>
      </c>
      <c r="S59" s="1" t="e">
        <f>ROUND(VLOOKUP($O59,[1]age!$A$2:$M$457,4,FALSE),1)</f>
        <v>#N/A</v>
      </c>
      <c r="T59" s="1" t="e">
        <f>ROUND(VLOOKUP($O59,[1]age!$A$2:$M$457,5,FALSE),1)</f>
        <v>#N/A</v>
      </c>
      <c r="U59" s="1" t="e">
        <f>ROUND(VLOOKUP($O59,[1]age!$A$2:$M$457,6,FALSE),1)</f>
        <v>#N/A</v>
      </c>
      <c r="V59" s="1" t="e">
        <f>ROUND(VLOOKUP($O59,[1]age!$A$2:$M$457,7,FALSE),1)</f>
        <v>#N/A</v>
      </c>
      <c r="W59" s="1" t="e">
        <f>ROUND(VLOOKUP($O59,[1]age!$A$2:$M$457,8,FALSE),1)</f>
        <v>#N/A</v>
      </c>
      <c r="X59" s="1" t="e">
        <f>ROUND(VLOOKUP($O59,[1]age!$A$2:$M$457,9,FALSE),1)</f>
        <v>#N/A</v>
      </c>
      <c r="Y59" s="1" t="e">
        <f>ROUND(VLOOKUP($O59,[1]age!$A$2:$M$457,10,FALSE),1)</f>
        <v>#N/A</v>
      </c>
      <c r="Z59" s="1" t="e">
        <f>ROUND(VLOOKUP($O59,[1]age!$A$2:$M$457,11,FALSE),1)</f>
        <v>#N/A</v>
      </c>
      <c r="AA59" s="1" t="e">
        <f>ROUND(VLOOKUP($O59,[1]age!$A$2:$M$457,12,FALSE),1)</f>
        <v>#N/A</v>
      </c>
      <c r="AB59" s="1" t="e">
        <f>ROUND(VLOOKUP($O59,[1]age!$A$2:$M$457,13,FALSE),1)</f>
        <v>#N/A</v>
      </c>
      <c r="AC59" s="1" t="e">
        <f>ROUND(VLOOKUP($P59,[1]ht!$A$2:$H$253,2,FALSE),1)</f>
        <v>#N/A</v>
      </c>
      <c r="AD59" s="1" t="e">
        <f>ROUND(VLOOKUP($P59,[1]ht!$A$2:$H$253,3,FALSE),1)</f>
        <v>#N/A</v>
      </c>
      <c r="AE59" s="1" t="e">
        <f>ROUND(VLOOKUP($P59,[1]ht!$A$2:$H$253,4,FALSE),1)</f>
        <v>#N/A</v>
      </c>
      <c r="AF59" s="1" t="e">
        <f>ROUND(VLOOKUP($P59,[1]ht!$A$2:$H$253,5,FALSE),1)</f>
        <v>#N/A</v>
      </c>
      <c r="AG59" s="1" t="e">
        <f>ROUND(VLOOKUP($P59,[1]ht!$A$2:$H$253,6,FALSE),1)</f>
        <v>#N/A</v>
      </c>
      <c r="AH59" s="1" t="e">
        <f>ROUND(VLOOKUP($P59,[1]ht!$A$2:$H$253,7,FALSE),1)</f>
        <v>#N/A</v>
      </c>
      <c r="AI59" s="1" t="e">
        <f>ROUND(VLOOKUP($P59,[1]ht!$A$2:$H$253,8,FALSE),1)</f>
        <v>#N/A</v>
      </c>
    </row>
    <row r="60" spans="1:35">
      <c r="A60" s="5">
        <v>55</v>
      </c>
      <c r="B60" s="6"/>
      <c r="C60" s="32"/>
      <c r="D60" s="21"/>
      <c r="E60" s="9"/>
      <c r="F60" s="31"/>
      <c r="G60" s="31"/>
      <c r="H60" s="9"/>
      <c r="I60" s="9"/>
      <c r="J60" s="24" t="str">
        <f t="shared" si="0"/>
        <v/>
      </c>
      <c r="K60" s="24" t="str">
        <f t="shared" si="1"/>
        <v/>
      </c>
      <c r="L60" s="24" t="str">
        <f t="shared" si="2"/>
        <v/>
      </c>
      <c r="M60" s="10" t="str">
        <f>[1]Profile!$B$2</f>
        <v>700101-1</v>
      </c>
      <c r="N60" s="11" t="e">
        <f>#REF!</f>
        <v>#REF!</v>
      </c>
      <c r="O60" s="1" t="str">
        <f t="shared" si="3"/>
        <v>0</v>
      </c>
      <c r="P60" s="1" t="str">
        <f t="shared" si="4"/>
        <v>0</v>
      </c>
      <c r="Q60" s="1" t="e">
        <f>ROUND(VLOOKUP($O60,[1]age!$A$2:$M$457,2,FALSE),1)</f>
        <v>#N/A</v>
      </c>
      <c r="R60" s="1" t="e">
        <f>ROUND(VLOOKUP($O60,[1]age!$A$2:$M$457,3,FALSE),1)</f>
        <v>#N/A</v>
      </c>
      <c r="S60" s="1" t="e">
        <f>ROUND(VLOOKUP($O60,[1]age!$A$2:$M$457,4,FALSE),1)</f>
        <v>#N/A</v>
      </c>
      <c r="T60" s="1" t="e">
        <f>ROUND(VLOOKUP($O60,[1]age!$A$2:$M$457,5,FALSE),1)</f>
        <v>#N/A</v>
      </c>
      <c r="U60" s="1" t="e">
        <f>ROUND(VLOOKUP($O60,[1]age!$A$2:$M$457,6,FALSE),1)</f>
        <v>#N/A</v>
      </c>
      <c r="V60" s="1" t="e">
        <f>ROUND(VLOOKUP($O60,[1]age!$A$2:$M$457,7,FALSE),1)</f>
        <v>#N/A</v>
      </c>
      <c r="W60" s="1" t="e">
        <f>ROUND(VLOOKUP($O60,[1]age!$A$2:$M$457,8,FALSE),1)</f>
        <v>#N/A</v>
      </c>
      <c r="X60" s="1" t="e">
        <f>ROUND(VLOOKUP($O60,[1]age!$A$2:$M$457,9,FALSE),1)</f>
        <v>#N/A</v>
      </c>
      <c r="Y60" s="1" t="e">
        <f>ROUND(VLOOKUP($O60,[1]age!$A$2:$M$457,10,FALSE),1)</f>
        <v>#N/A</v>
      </c>
      <c r="Z60" s="1" t="e">
        <f>ROUND(VLOOKUP($O60,[1]age!$A$2:$M$457,11,FALSE),1)</f>
        <v>#N/A</v>
      </c>
      <c r="AA60" s="1" t="e">
        <f>ROUND(VLOOKUP($O60,[1]age!$A$2:$M$457,12,FALSE),1)</f>
        <v>#N/A</v>
      </c>
      <c r="AB60" s="1" t="e">
        <f>ROUND(VLOOKUP($O60,[1]age!$A$2:$M$457,13,FALSE),1)</f>
        <v>#N/A</v>
      </c>
      <c r="AC60" s="1" t="e">
        <f>ROUND(VLOOKUP($P60,[1]ht!$A$2:$H$253,2,FALSE),1)</f>
        <v>#N/A</v>
      </c>
      <c r="AD60" s="1" t="e">
        <f>ROUND(VLOOKUP($P60,[1]ht!$A$2:$H$253,3,FALSE),1)</f>
        <v>#N/A</v>
      </c>
      <c r="AE60" s="1" t="e">
        <f>ROUND(VLOOKUP($P60,[1]ht!$A$2:$H$253,4,FALSE),1)</f>
        <v>#N/A</v>
      </c>
      <c r="AF60" s="1" t="e">
        <f>ROUND(VLOOKUP($P60,[1]ht!$A$2:$H$253,5,FALSE),1)</f>
        <v>#N/A</v>
      </c>
      <c r="AG60" s="1" t="e">
        <f>ROUND(VLOOKUP($P60,[1]ht!$A$2:$H$253,6,FALSE),1)</f>
        <v>#N/A</v>
      </c>
      <c r="AH60" s="1" t="e">
        <f>ROUND(VLOOKUP($P60,[1]ht!$A$2:$H$253,7,FALSE),1)</f>
        <v>#N/A</v>
      </c>
      <c r="AI60" s="1" t="e">
        <f>ROUND(VLOOKUP($P60,[1]ht!$A$2:$H$253,8,FALSE),1)</f>
        <v>#N/A</v>
      </c>
    </row>
    <row r="61" spans="1:35">
      <c r="A61" s="5">
        <v>56</v>
      </c>
      <c r="B61" s="6"/>
      <c r="C61" s="32"/>
      <c r="D61" s="21"/>
      <c r="E61" s="9"/>
      <c r="F61" s="31"/>
      <c r="G61" s="31"/>
      <c r="H61" s="9"/>
      <c r="I61" s="9"/>
      <c r="J61" s="24" t="str">
        <f t="shared" si="0"/>
        <v/>
      </c>
      <c r="K61" s="24" t="str">
        <f t="shared" si="1"/>
        <v/>
      </c>
      <c r="L61" s="24" t="str">
        <f t="shared" si="2"/>
        <v/>
      </c>
      <c r="M61" s="10" t="str">
        <f>[1]Profile!$B$2</f>
        <v>700101-1</v>
      </c>
      <c r="N61" s="11" t="e">
        <f>#REF!</f>
        <v>#REF!</v>
      </c>
      <c r="O61" s="1" t="str">
        <f t="shared" si="3"/>
        <v>0</v>
      </c>
      <c r="P61" s="1" t="str">
        <f t="shared" si="4"/>
        <v>0</v>
      </c>
      <c r="Q61" s="1" t="e">
        <f>ROUND(VLOOKUP($O61,[1]age!$A$2:$M$457,2,FALSE),1)</f>
        <v>#N/A</v>
      </c>
      <c r="R61" s="1" t="e">
        <f>ROUND(VLOOKUP($O61,[1]age!$A$2:$M$457,3,FALSE),1)</f>
        <v>#N/A</v>
      </c>
      <c r="S61" s="1" t="e">
        <f>ROUND(VLOOKUP($O61,[1]age!$A$2:$M$457,4,FALSE),1)</f>
        <v>#N/A</v>
      </c>
      <c r="T61" s="1" t="e">
        <f>ROUND(VLOOKUP($O61,[1]age!$A$2:$M$457,5,FALSE),1)</f>
        <v>#N/A</v>
      </c>
      <c r="U61" s="1" t="e">
        <f>ROUND(VLOOKUP($O61,[1]age!$A$2:$M$457,6,FALSE),1)</f>
        <v>#N/A</v>
      </c>
      <c r="V61" s="1" t="e">
        <f>ROUND(VLOOKUP($O61,[1]age!$A$2:$M$457,7,FALSE),1)</f>
        <v>#N/A</v>
      </c>
      <c r="W61" s="1" t="e">
        <f>ROUND(VLOOKUP($O61,[1]age!$A$2:$M$457,8,FALSE),1)</f>
        <v>#N/A</v>
      </c>
      <c r="X61" s="1" t="e">
        <f>ROUND(VLOOKUP($O61,[1]age!$A$2:$M$457,9,FALSE),1)</f>
        <v>#N/A</v>
      </c>
      <c r="Y61" s="1" t="e">
        <f>ROUND(VLOOKUP($O61,[1]age!$A$2:$M$457,10,FALSE),1)</f>
        <v>#N/A</v>
      </c>
      <c r="Z61" s="1" t="e">
        <f>ROUND(VLOOKUP($O61,[1]age!$A$2:$M$457,11,FALSE),1)</f>
        <v>#N/A</v>
      </c>
      <c r="AA61" s="1" t="e">
        <f>ROUND(VLOOKUP($O61,[1]age!$A$2:$M$457,12,FALSE),1)</f>
        <v>#N/A</v>
      </c>
      <c r="AB61" s="1" t="e">
        <f>ROUND(VLOOKUP($O61,[1]age!$A$2:$M$457,13,FALSE),1)</f>
        <v>#N/A</v>
      </c>
      <c r="AC61" s="1" t="e">
        <f>ROUND(VLOOKUP($P61,[1]ht!$A$2:$H$253,2,FALSE),1)</f>
        <v>#N/A</v>
      </c>
      <c r="AD61" s="1" t="e">
        <f>ROUND(VLOOKUP($P61,[1]ht!$A$2:$H$253,3,FALSE),1)</f>
        <v>#N/A</v>
      </c>
      <c r="AE61" s="1" t="e">
        <f>ROUND(VLOOKUP($P61,[1]ht!$A$2:$H$253,4,FALSE),1)</f>
        <v>#N/A</v>
      </c>
      <c r="AF61" s="1" t="e">
        <f>ROUND(VLOOKUP($P61,[1]ht!$A$2:$H$253,5,FALSE),1)</f>
        <v>#N/A</v>
      </c>
      <c r="AG61" s="1" t="e">
        <f>ROUND(VLOOKUP($P61,[1]ht!$A$2:$H$253,6,FALSE),1)</f>
        <v>#N/A</v>
      </c>
      <c r="AH61" s="1" t="e">
        <f>ROUND(VLOOKUP($P61,[1]ht!$A$2:$H$253,7,FALSE),1)</f>
        <v>#N/A</v>
      </c>
      <c r="AI61" s="1" t="e">
        <f>ROUND(VLOOKUP($P61,[1]ht!$A$2:$H$253,8,FALSE),1)</f>
        <v>#N/A</v>
      </c>
    </row>
    <row r="62" spans="1:35">
      <c r="A62" s="5">
        <v>57</v>
      </c>
      <c r="B62" s="6"/>
      <c r="C62" s="32"/>
      <c r="D62" s="21"/>
      <c r="E62" s="9"/>
      <c r="F62" s="31"/>
      <c r="G62" s="31"/>
      <c r="H62" s="9"/>
      <c r="I62" s="9"/>
      <c r="J62" s="24" t="str">
        <f t="shared" si="0"/>
        <v/>
      </c>
      <c r="K62" s="24" t="str">
        <f t="shared" si="1"/>
        <v/>
      </c>
      <c r="L62" s="24" t="str">
        <f t="shared" si="2"/>
        <v/>
      </c>
      <c r="M62" s="10" t="str">
        <f>[1]Profile!$B$2</f>
        <v>700101-1</v>
      </c>
      <c r="N62" s="11" t="e">
        <f>#REF!</f>
        <v>#REF!</v>
      </c>
      <c r="O62" s="1" t="str">
        <f t="shared" si="3"/>
        <v>0</v>
      </c>
      <c r="P62" s="1" t="str">
        <f t="shared" si="4"/>
        <v>0</v>
      </c>
      <c r="Q62" s="1" t="e">
        <f>ROUND(VLOOKUP($O62,[1]age!$A$2:$M$457,2,FALSE),1)</f>
        <v>#N/A</v>
      </c>
      <c r="R62" s="1" t="e">
        <f>ROUND(VLOOKUP($O62,[1]age!$A$2:$M$457,3,FALSE),1)</f>
        <v>#N/A</v>
      </c>
      <c r="S62" s="1" t="e">
        <f>ROUND(VLOOKUP($O62,[1]age!$A$2:$M$457,4,FALSE),1)</f>
        <v>#N/A</v>
      </c>
      <c r="T62" s="1" t="e">
        <f>ROUND(VLOOKUP($O62,[1]age!$A$2:$M$457,5,FALSE),1)</f>
        <v>#N/A</v>
      </c>
      <c r="U62" s="1" t="e">
        <f>ROUND(VLOOKUP($O62,[1]age!$A$2:$M$457,6,FALSE),1)</f>
        <v>#N/A</v>
      </c>
      <c r="V62" s="1" t="e">
        <f>ROUND(VLOOKUP($O62,[1]age!$A$2:$M$457,7,FALSE),1)</f>
        <v>#N/A</v>
      </c>
      <c r="W62" s="1" t="e">
        <f>ROUND(VLOOKUP($O62,[1]age!$A$2:$M$457,8,FALSE),1)</f>
        <v>#N/A</v>
      </c>
      <c r="X62" s="1" t="e">
        <f>ROUND(VLOOKUP($O62,[1]age!$A$2:$M$457,9,FALSE),1)</f>
        <v>#N/A</v>
      </c>
      <c r="Y62" s="1" t="e">
        <f>ROUND(VLOOKUP($O62,[1]age!$A$2:$M$457,10,FALSE),1)</f>
        <v>#N/A</v>
      </c>
      <c r="Z62" s="1" t="e">
        <f>ROUND(VLOOKUP($O62,[1]age!$A$2:$M$457,11,FALSE),1)</f>
        <v>#N/A</v>
      </c>
      <c r="AA62" s="1" t="e">
        <f>ROUND(VLOOKUP($O62,[1]age!$A$2:$M$457,12,FALSE),1)</f>
        <v>#N/A</v>
      </c>
      <c r="AB62" s="1" t="e">
        <f>ROUND(VLOOKUP($O62,[1]age!$A$2:$M$457,13,FALSE),1)</f>
        <v>#N/A</v>
      </c>
      <c r="AC62" s="1" t="e">
        <f>ROUND(VLOOKUP($P62,[1]ht!$A$2:$H$253,2,FALSE),1)</f>
        <v>#N/A</v>
      </c>
      <c r="AD62" s="1" t="e">
        <f>ROUND(VLOOKUP($P62,[1]ht!$A$2:$H$253,3,FALSE),1)</f>
        <v>#N/A</v>
      </c>
      <c r="AE62" s="1" t="e">
        <f>ROUND(VLOOKUP($P62,[1]ht!$A$2:$H$253,4,FALSE),1)</f>
        <v>#N/A</v>
      </c>
      <c r="AF62" s="1" t="e">
        <f>ROUND(VLOOKUP($P62,[1]ht!$A$2:$H$253,5,FALSE),1)</f>
        <v>#N/A</v>
      </c>
      <c r="AG62" s="1" t="e">
        <f>ROUND(VLOOKUP($P62,[1]ht!$A$2:$H$253,6,FALSE),1)</f>
        <v>#N/A</v>
      </c>
      <c r="AH62" s="1" t="e">
        <f>ROUND(VLOOKUP($P62,[1]ht!$A$2:$H$253,7,FALSE),1)</f>
        <v>#N/A</v>
      </c>
      <c r="AI62" s="1" t="e">
        <f>ROUND(VLOOKUP($P62,[1]ht!$A$2:$H$253,8,FALSE),1)</f>
        <v>#N/A</v>
      </c>
    </row>
    <row r="63" spans="1:35">
      <c r="A63" s="5">
        <v>58</v>
      </c>
      <c r="B63" s="6"/>
      <c r="C63" s="32"/>
      <c r="D63" s="21"/>
      <c r="E63" s="9"/>
      <c r="F63" s="31"/>
      <c r="G63" s="31"/>
      <c r="H63" s="9"/>
      <c r="I63" s="9"/>
      <c r="J63" s="24" t="str">
        <f t="shared" si="0"/>
        <v/>
      </c>
      <c r="K63" s="24" t="str">
        <f t="shared" si="1"/>
        <v/>
      </c>
      <c r="L63" s="24" t="str">
        <f t="shared" si="2"/>
        <v/>
      </c>
      <c r="M63" s="10" t="str">
        <f>[1]Profile!$B$2</f>
        <v>700101-1</v>
      </c>
      <c r="N63" s="11" t="e">
        <f>#REF!</f>
        <v>#REF!</v>
      </c>
      <c r="O63" s="1" t="str">
        <f t="shared" si="3"/>
        <v>0</v>
      </c>
      <c r="P63" s="1" t="str">
        <f t="shared" si="4"/>
        <v>0</v>
      </c>
      <c r="Q63" s="1" t="e">
        <f>ROUND(VLOOKUP($O63,[1]age!$A$2:$M$457,2,FALSE),1)</f>
        <v>#N/A</v>
      </c>
      <c r="R63" s="1" t="e">
        <f>ROUND(VLOOKUP($O63,[1]age!$A$2:$M$457,3,FALSE),1)</f>
        <v>#N/A</v>
      </c>
      <c r="S63" s="1" t="e">
        <f>ROUND(VLOOKUP($O63,[1]age!$A$2:$M$457,4,FALSE),1)</f>
        <v>#N/A</v>
      </c>
      <c r="T63" s="1" t="e">
        <f>ROUND(VLOOKUP($O63,[1]age!$A$2:$M$457,5,FALSE),1)</f>
        <v>#N/A</v>
      </c>
      <c r="U63" s="1" t="e">
        <f>ROUND(VLOOKUP($O63,[1]age!$A$2:$M$457,6,FALSE),1)</f>
        <v>#N/A</v>
      </c>
      <c r="V63" s="1" t="e">
        <f>ROUND(VLOOKUP($O63,[1]age!$A$2:$M$457,7,FALSE),1)</f>
        <v>#N/A</v>
      </c>
      <c r="W63" s="1" t="e">
        <f>ROUND(VLOOKUP($O63,[1]age!$A$2:$M$457,8,FALSE),1)</f>
        <v>#N/A</v>
      </c>
      <c r="X63" s="1" t="e">
        <f>ROUND(VLOOKUP($O63,[1]age!$A$2:$M$457,9,FALSE),1)</f>
        <v>#N/A</v>
      </c>
      <c r="Y63" s="1" t="e">
        <f>ROUND(VLOOKUP($O63,[1]age!$A$2:$M$457,10,FALSE),1)</f>
        <v>#N/A</v>
      </c>
      <c r="Z63" s="1" t="e">
        <f>ROUND(VLOOKUP($O63,[1]age!$A$2:$M$457,11,FALSE),1)</f>
        <v>#N/A</v>
      </c>
      <c r="AA63" s="1" t="e">
        <f>ROUND(VLOOKUP($O63,[1]age!$A$2:$M$457,12,FALSE),1)</f>
        <v>#N/A</v>
      </c>
      <c r="AB63" s="1" t="e">
        <f>ROUND(VLOOKUP($O63,[1]age!$A$2:$M$457,13,FALSE),1)</f>
        <v>#N/A</v>
      </c>
      <c r="AC63" s="1" t="e">
        <f>ROUND(VLOOKUP($P63,[1]ht!$A$2:$H$253,2,FALSE),1)</f>
        <v>#N/A</v>
      </c>
      <c r="AD63" s="1" t="e">
        <f>ROUND(VLOOKUP($P63,[1]ht!$A$2:$H$253,3,FALSE),1)</f>
        <v>#N/A</v>
      </c>
      <c r="AE63" s="1" t="e">
        <f>ROUND(VLOOKUP($P63,[1]ht!$A$2:$H$253,4,FALSE),1)</f>
        <v>#N/A</v>
      </c>
      <c r="AF63" s="1" t="e">
        <f>ROUND(VLOOKUP($P63,[1]ht!$A$2:$H$253,5,FALSE),1)</f>
        <v>#N/A</v>
      </c>
      <c r="AG63" s="1" t="e">
        <f>ROUND(VLOOKUP($P63,[1]ht!$A$2:$H$253,6,FALSE),1)</f>
        <v>#N/A</v>
      </c>
      <c r="AH63" s="1" t="e">
        <f>ROUND(VLOOKUP($P63,[1]ht!$A$2:$H$253,7,FALSE),1)</f>
        <v>#N/A</v>
      </c>
      <c r="AI63" s="1" t="e">
        <f>ROUND(VLOOKUP($P63,[1]ht!$A$2:$H$253,8,FALSE),1)</f>
        <v>#N/A</v>
      </c>
    </row>
    <row r="64" spans="1:35">
      <c r="A64" s="5">
        <v>59</v>
      </c>
      <c r="B64" s="6"/>
      <c r="C64" s="32"/>
      <c r="D64" s="21"/>
      <c r="E64" s="9"/>
      <c r="F64" s="31"/>
      <c r="G64" s="31"/>
      <c r="H64" s="9"/>
      <c r="I64" s="9"/>
      <c r="J64" s="24" t="str">
        <f t="shared" si="0"/>
        <v/>
      </c>
      <c r="K64" s="24" t="str">
        <f t="shared" si="1"/>
        <v/>
      </c>
      <c r="L64" s="24" t="str">
        <f t="shared" si="2"/>
        <v/>
      </c>
      <c r="M64" s="10" t="str">
        <f>[1]Profile!$B$2</f>
        <v>700101-1</v>
      </c>
      <c r="N64" s="11" t="e">
        <f>#REF!</f>
        <v>#REF!</v>
      </c>
      <c r="O64" s="1" t="str">
        <f t="shared" si="3"/>
        <v>0</v>
      </c>
      <c r="P64" s="1" t="str">
        <f t="shared" si="4"/>
        <v>0</v>
      </c>
      <c r="Q64" s="1" t="e">
        <f>ROUND(VLOOKUP($O64,[1]age!$A$2:$M$457,2,FALSE),1)</f>
        <v>#N/A</v>
      </c>
      <c r="R64" s="1" t="e">
        <f>ROUND(VLOOKUP($O64,[1]age!$A$2:$M$457,3,FALSE),1)</f>
        <v>#N/A</v>
      </c>
      <c r="S64" s="1" t="e">
        <f>ROUND(VLOOKUP($O64,[1]age!$A$2:$M$457,4,FALSE),1)</f>
        <v>#N/A</v>
      </c>
      <c r="T64" s="1" t="e">
        <f>ROUND(VLOOKUP($O64,[1]age!$A$2:$M$457,5,FALSE),1)</f>
        <v>#N/A</v>
      </c>
      <c r="U64" s="1" t="e">
        <f>ROUND(VLOOKUP($O64,[1]age!$A$2:$M$457,6,FALSE),1)</f>
        <v>#N/A</v>
      </c>
      <c r="V64" s="1" t="e">
        <f>ROUND(VLOOKUP($O64,[1]age!$A$2:$M$457,7,FALSE),1)</f>
        <v>#N/A</v>
      </c>
      <c r="W64" s="1" t="e">
        <f>ROUND(VLOOKUP($O64,[1]age!$A$2:$M$457,8,FALSE),1)</f>
        <v>#N/A</v>
      </c>
      <c r="X64" s="1" t="e">
        <f>ROUND(VLOOKUP($O64,[1]age!$A$2:$M$457,9,FALSE),1)</f>
        <v>#N/A</v>
      </c>
      <c r="Y64" s="1" t="e">
        <f>ROUND(VLOOKUP($O64,[1]age!$A$2:$M$457,10,FALSE),1)</f>
        <v>#N/A</v>
      </c>
      <c r="Z64" s="1" t="e">
        <f>ROUND(VLOOKUP($O64,[1]age!$A$2:$M$457,11,FALSE),1)</f>
        <v>#N/A</v>
      </c>
      <c r="AA64" s="1" t="e">
        <f>ROUND(VLOOKUP($O64,[1]age!$A$2:$M$457,12,FALSE),1)</f>
        <v>#N/A</v>
      </c>
      <c r="AB64" s="1" t="e">
        <f>ROUND(VLOOKUP($O64,[1]age!$A$2:$M$457,13,FALSE),1)</f>
        <v>#N/A</v>
      </c>
      <c r="AC64" s="1" t="e">
        <f>ROUND(VLOOKUP($P64,[1]ht!$A$2:$H$253,2,FALSE),1)</f>
        <v>#N/A</v>
      </c>
      <c r="AD64" s="1" t="e">
        <f>ROUND(VLOOKUP($P64,[1]ht!$A$2:$H$253,3,FALSE),1)</f>
        <v>#N/A</v>
      </c>
      <c r="AE64" s="1" t="e">
        <f>ROUND(VLOOKUP($P64,[1]ht!$A$2:$H$253,4,FALSE),1)</f>
        <v>#N/A</v>
      </c>
      <c r="AF64" s="1" t="e">
        <f>ROUND(VLOOKUP($P64,[1]ht!$A$2:$H$253,5,FALSE),1)</f>
        <v>#N/A</v>
      </c>
      <c r="AG64" s="1" t="e">
        <f>ROUND(VLOOKUP($P64,[1]ht!$A$2:$H$253,6,FALSE),1)</f>
        <v>#N/A</v>
      </c>
      <c r="AH64" s="1" t="e">
        <f>ROUND(VLOOKUP($P64,[1]ht!$A$2:$H$253,7,FALSE),1)</f>
        <v>#N/A</v>
      </c>
      <c r="AI64" s="1" t="e">
        <f>ROUND(VLOOKUP($P64,[1]ht!$A$2:$H$253,8,FALSE),1)</f>
        <v>#N/A</v>
      </c>
    </row>
    <row r="65" spans="1:35">
      <c r="A65" s="5">
        <v>60</v>
      </c>
      <c r="B65" s="6"/>
      <c r="C65" s="32"/>
      <c r="D65" s="21"/>
      <c r="E65" s="9"/>
      <c r="F65" s="31"/>
      <c r="G65" s="31"/>
      <c r="H65" s="9"/>
      <c r="I65" s="9"/>
      <c r="J65" s="24" t="str">
        <f t="shared" si="0"/>
        <v/>
      </c>
      <c r="K65" s="24" t="str">
        <f t="shared" si="1"/>
        <v/>
      </c>
      <c r="L65" s="24" t="str">
        <f t="shared" si="2"/>
        <v/>
      </c>
      <c r="M65" s="10" t="str">
        <f>[1]Profile!$B$2</f>
        <v>700101-1</v>
      </c>
      <c r="N65" s="11" t="e">
        <f>#REF!</f>
        <v>#REF!</v>
      </c>
      <c r="O65" s="1" t="str">
        <f t="shared" si="3"/>
        <v>0</v>
      </c>
      <c r="P65" s="1" t="str">
        <f t="shared" si="4"/>
        <v>0</v>
      </c>
      <c r="Q65" s="1" t="e">
        <f>ROUND(VLOOKUP($O65,[1]age!$A$2:$M$457,2,FALSE),1)</f>
        <v>#N/A</v>
      </c>
      <c r="R65" s="1" t="e">
        <f>ROUND(VLOOKUP($O65,[1]age!$A$2:$M$457,3,FALSE),1)</f>
        <v>#N/A</v>
      </c>
      <c r="S65" s="1" t="e">
        <f>ROUND(VLOOKUP($O65,[1]age!$A$2:$M$457,4,FALSE),1)</f>
        <v>#N/A</v>
      </c>
      <c r="T65" s="1" t="e">
        <f>ROUND(VLOOKUP($O65,[1]age!$A$2:$M$457,5,FALSE),1)</f>
        <v>#N/A</v>
      </c>
      <c r="U65" s="1" t="e">
        <f>ROUND(VLOOKUP($O65,[1]age!$A$2:$M$457,6,FALSE),1)</f>
        <v>#N/A</v>
      </c>
      <c r="V65" s="1" t="e">
        <f>ROUND(VLOOKUP($O65,[1]age!$A$2:$M$457,7,FALSE),1)</f>
        <v>#N/A</v>
      </c>
      <c r="W65" s="1" t="e">
        <f>ROUND(VLOOKUP($O65,[1]age!$A$2:$M$457,8,FALSE),1)</f>
        <v>#N/A</v>
      </c>
      <c r="X65" s="1" t="e">
        <f>ROUND(VLOOKUP($O65,[1]age!$A$2:$M$457,9,FALSE),1)</f>
        <v>#N/A</v>
      </c>
      <c r="Y65" s="1" t="e">
        <f>ROUND(VLOOKUP($O65,[1]age!$A$2:$M$457,10,FALSE),1)</f>
        <v>#N/A</v>
      </c>
      <c r="Z65" s="1" t="e">
        <f>ROUND(VLOOKUP($O65,[1]age!$A$2:$M$457,11,FALSE),1)</f>
        <v>#N/A</v>
      </c>
      <c r="AA65" s="1" t="e">
        <f>ROUND(VLOOKUP($O65,[1]age!$A$2:$M$457,12,FALSE),1)</f>
        <v>#N/A</v>
      </c>
      <c r="AB65" s="1" t="e">
        <f>ROUND(VLOOKUP($O65,[1]age!$A$2:$M$457,13,FALSE),1)</f>
        <v>#N/A</v>
      </c>
      <c r="AC65" s="1" t="e">
        <f>ROUND(VLOOKUP($P65,[1]ht!$A$2:$H$253,2,FALSE),1)</f>
        <v>#N/A</v>
      </c>
      <c r="AD65" s="1" t="e">
        <f>ROUND(VLOOKUP($P65,[1]ht!$A$2:$H$253,3,FALSE),1)</f>
        <v>#N/A</v>
      </c>
      <c r="AE65" s="1" t="e">
        <f>ROUND(VLOOKUP($P65,[1]ht!$A$2:$H$253,4,FALSE),1)</f>
        <v>#N/A</v>
      </c>
      <c r="AF65" s="1" t="e">
        <f>ROUND(VLOOKUP($P65,[1]ht!$A$2:$H$253,5,FALSE),1)</f>
        <v>#N/A</v>
      </c>
      <c r="AG65" s="1" t="e">
        <f>ROUND(VLOOKUP($P65,[1]ht!$A$2:$H$253,6,FALSE),1)</f>
        <v>#N/A</v>
      </c>
      <c r="AH65" s="1" t="e">
        <f>ROUND(VLOOKUP($P65,[1]ht!$A$2:$H$253,7,FALSE),1)</f>
        <v>#N/A</v>
      </c>
      <c r="AI65" s="1" t="e">
        <f>ROUND(VLOOKUP($P65,[1]ht!$A$2:$H$253,8,FALSE),1)</f>
        <v>#N/A</v>
      </c>
    </row>
    <row r="66" spans="1:35">
      <c r="A66" s="5">
        <v>61</v>
      </c>
      <c r="B66" s="6"/>
      <c r="C66" s="32"/>
      <c r="D66" s="21"/>
      <c r="E66" s="9"/>
      <c r="F66" s="31"/>
      <c r="G66" s="31"/>
      <c r="H66" s="9"/>
      <c r="I66" s="9"/>
      <c r="J66" s="24" t="str">
        <f t="shared" si="0"/>
        <v/>
      </c>
      <c r="K66" s="24" t="str">
        <f t="shared" si="1"/>
        <v/>
      </c>
      <c r="L66" s="24" t="str">
        <f t="shared" si="2"/>
        <v/>
      </c>
      <c r="M66" s="10" t="str">
        <f>[1]Profile!$B$2</f>
        <v>700101-1</v>
      </c>
      <c r="N66" s="11" t="e">
        <f>#REF!</f>
        <v>#REF!</v>
      </c>
      <c r="O66" s="1" t="str">
        <f t="shared" si="3"/>
        <v>0</v>
      </c>
      <c r="P66" s="1" t="str">
        <f t="shared" si="4"/>
        <v>0</v>
      </c>
      <c r="Q66" s="1" t="e">
        <f>ROUND(VLOOKUP($O66,[1]age!$A$2:$M$457,2,FALSE),1)</f>
        <v>#N/A</v>
      </c>
      <c r="R66" s="1" t="e">
        <f>ROUND(VLOOKUP($O66,[1]age!$A$2:$M$457,3,FALSE),1)</f>
        <v>#N/A</v>
      </c>
      <c r="S66" s="1" t="e">
        <f>ROUND(VLOOKUP($O66,[1]age!$A$2:$M$457,4,FALSE),1)</f>
        <v>#N/A</v>
      </c>
      <c r="T66" s="1" t="e">
        <f>ROUND(VLOOKUP($O66,[1]age!$A$2:$M$457,5,FALSE),1)</f>
        <v>#N/A</v>
      </c>
      <c r="U66" s="1" t="e">
        <f>ROUND(VLOOKUP($O66,[1]age!$A$2:$M$457,6,FALSE),1)</f>
        <v>#N/A</v>
      </c>
      <c r="V66" s="1" t="e">
        <f>ROUND(VLOOKUP($O66,[1]age!$A$2:$M$457,7,FALSE),1)</f>
        <v>#N/A</v>
      </c>
      <c r="W66" s="1" t="e">
        <f>ROUND(VLOOKUP($O66,[1]age!$A$2:$M$457,8,FALSE),1)</f>
        <v>#N/A</v>
      </c>
      <c r="X66" s="1" t="e">
        <f>ROUND(VLOOKUP($O66,[1]age!$A$2:$M$457,9,FALSE),1)</f>
        <v>#N/A</v>
      </c>
      <c r="Y66" s="1" t="e">
        <f>ROUND(VLOOKUP($O66,[1]age!$A$2:$M$457,10,FALSE),1)</f>
        <v>#N/A</v>
      </c>
      <c r="Z66" s="1" t="e">
        <f>ROUND(VLOOKUP($O66,[1]age!$A$2:$M$457,11,FALSE),1)</f>
        <v>#N/A</v>
      </c>
      <c r="AA66" s="1" t="e">
        <f>ROUND(VLOOKUP($O66,[1]age!$A$2:$M$457,12,FALSE),1)</f>
        <v>#N/A</v>
      </c>
      <c r="AB66" s="1" t="e">
        <f>ROUND(VLOOKUP($O66,[1]age!$A$2:$M$457,13,FALSE),1)</f>
        <v>#N/A</v>
      </c>
      <c r="AC66" s="1" t="e">
        <f>ROUND(VLOOKUP($P66,[1]ht!$A$2:$H$253,2,FALSE),1)</f>
        <v>#N/A</v>
      </c>
      <c r="AD66" s="1" t="e">
        <f>ROUND(VLOOKUP($P66,[1]ht!$A$2:$H$253,3,FALSE),1)</f>
        <v>#N/A</v>
      </c>
      <c r="AE66" s="1" t="e">
        <f>ROUND(VLOOKUP($P66,[1]ht!$A$2:$H$253,4,FALSE),1)</f>
        <v>#N/A</v>
      </c>
      <c r="AF66" s="1" t="e">
        <f>ROUND(VLOOKUP($P66,[1]ht!$A$2:$H$253,5,FALSE),1)</f>
        <v>#N/A</v>
      </c>
      <c r="AG66" s="1" t="e">
        <f>ROUND(VLOOKUP($P66,[1]ht!$A$2:$H$253,6,FALSE),1)</f>
        <v>#N/A</v>
      </c>
      <c r="AH66" s="1" t="e">
        <f>ROUND(VLOOKUP($P66,[1]ht!$A$2:$H$253,7,FALSE),1)</f>
        <v>#N/A</v>
      </c>
      <c r="AI66" s="1" t="e">
        <f>ROUND(VLOOKUP($P66,[1]ht!$A$2:$H$253,8,FALSE),1)</f>
        <v>#N/A</v>
      </c>
    </row>
    <row r="67" spans="1:35">
      <c r="A67" s="5">
        <v>62</v>
      </c>
      <c r="B67" s="6"/>
      <c r="C67" s="32"/>
      <c r="D67" s="21"/>
      <c r="E67" s="9"/>
      <c r="F67" s="31"/>
      <c r="G67" s="31"/>
      <c r="H67" s="9"/>
      <c r="I67" s="9"/>
      <c r="J67" s="24" t="str">
        <f t="shared" si="0"/>
        <v/>
      </c>
      <c r="K67" s="24" t="str">
        <f t="shared" si="1"/>
        <v/>
      </c>
      <c r="L67" s="24" t="str">
        <f t="shared" si="2"/>
        <v/>
      </c>
      <c r="M67" s="10" t="str">
        <f>[1]Profile!$B$2</f>
        <v>700101-1</v>
      </c>
      <c r="N67" s="11" t="e">
        <f>#REF!</f>
        <v>#REF!</v>
      </c>
      <c r="O67" s="1" t="str">
        <f t="shared" si="3"/>
        <v>0</v>
      </c>
      <c r="P67" s="1" t="str">
        <f t="shared" si="4"/>
        <v>0</v>
      </c>
      <c r="Q67" s="1" t="e">
        <f>ROUND(VLOOKUP($O67,[1]age!$A$2:$M$457,2,FALSE),1)</f>
        <v>#N/A</v>
      </c>
      <c r="R67" s="1" t="e">
        <f>ROUND(VLOOKUP($O67,[1]age!$A$2:$M$457,3,FALSE),1)</f>
        <v>#N/A</v>
      </c>
      <c r="S67" s="1" t="e">
        <f>ROUND(VLOOKUP($O67,[1]age!$A$2:$M$457,4,FALSE),1)</f>
        <v>#N/A</v>
      </c>
      <c r="T67" s="1" t="e">
        <f>ROUND(VLOOKUP($O67,[1]age!$A$2:$M$457,5,FALSE),1)</f>
        <v>#N/A</v>
      </c>
      <c r="U67" s="1" t="e">
        <f>ROUND(VLOOKUP($O67,[1]age!$A$2:$M$457,6,FALSE),1)</f>
        <v>#N/A</v>
      </c>
      <c r="V67" s="1" t="e">
        <f>ROUND(VLOOKUP($O67,[1]age!$A$2:$M$457,7,FALSE),1)</f>
        <v>#N/A</v>
      </c>
      <c r="W67" s="1" t="e">
        <f>ROUND(VLOOKUP($O67,[1]age!$A$2:$M$457,8,FALSE),1)</f>
        <v>#N/A</v>
      </c>
      <c r="X67" s="1" t="e">
        <f>ROUND(VLOOKUP($O67,[1]age!$A$2:$M$457,9,FALSE),1)</f>
        <v>#N/A</v>
      </c>
      <c r="Y67" s="1" t="e">
        <f>ROUND(VLOOKUP($O67,[1]age!$A$2:$M$457,10,FALSE),1)</f>
        <v>#N/A</v>
      </c>
      <c r="Z67" s="1" t="e">
        <f>ROUND(VLOOKUP($O67,[1]age!$A$2:$M$457,11,FALSE),1)</f>
        <v>#N/A</v>
      </c>
      <c r="AA67" s="1" t="e">
        <f>ROUND(VLOOKUP($O67,[1]age!$A$2:$M$457,12,FALSE),1)</f>
        <v>#N/A</v>
      </c>
      <c r="AB67" s="1" t="e">
        <f>ROUND(VLOOKUP($O67,[1]age!$A$2:$M$457,13,FALSE),1)</f>
        <v>#N/A</v>
      </c>
      <c r="AC67" s="1" t="e">
        <f>ROUND(VLOOKUP($P67,[1]ht!$A$2:$H$253,2,FALSE),1)</f>
        <v>#N/A</v>
      </c>
      <c r="AD67" s="1" t="e">
        <f>ROUND(VLOOKUP($P67,[1]ht!$A$2:$H$253,3,FALSE),1)</f>
        <v>#N/A</v>
      </c>
      <c r="AE67" s="1" t="e">
        <f>ROUND(VLOOKUP($P67,[1]ht!$A$2:$H$253,4,FALSE),1)</f>
        <v>#N/A</v>
      </c>
      <c r="AF67" s="1" t="e">
        <f>ROUND(VLOOKUP($P67,[1]ht!$A$2:$H$253,5,FALSE),1)</f>
        <v>#N/A</v>
      </c>
      <c r="AG67" s="1" t="e">
        <f>ROUND(VLOOKUP($P67,[1]ht!$A$2:$H$253,6,FALSE),1)</f>
        <v>#N/A</v>
      </c>
      <c r="AH67" s="1" t="e">
        <f>ROUND(VLOOKUP($P67,[1]ht!$A$2:$H$253,7,FALSE),1)</f>
        <v>#N/A</v>
      </c>
      <c r="AI67" s="1" t="e">
        <f>ROUND(VLOOKUP($P67,[1]ht!$A$2:$H$253,8,FALSE),1)</f>
        <v>#N/A</v>
      </c>
    </row>
    <row r="68" spans="1:35">
      <c r="A68" s="5">
        <v>63</v>
      </c>
      <c r="B68" s="6"/>
      <c r="C68" s="32"/>
      <c r="D68" s="21"/>
      <c r="E68" s="9"/>
      <c r="F68" s="31"/>
      <c r="G68" s="31"/>
      <c r="H68" s="9"/>
      <c r="I68" s="9"/>
      <c r="J68" s="24" t="str">
        <f t="shared" si="0"/>
        <v/>
      </c>
      <c r="K68" s="24" t="str">
        <f t="shared" si="1"/>
        <v/>
      </c>
      <c r="L68" s="24" t="str">
        <f t="shared" si="2"/>
        <v/>
      </c>
      <c r="M68" s="10" t="str">
        <f>[1]Profile!$B$2</f>
        <v>700101-1</v>
      </c>
      <c r="N68" s="11" t="e">
        <f>#REF!</f>
        <v>#REF!</v>
      </c>
      <c r="O68" s="1" t="str">
        <f t="shared" si="3"/>
        <v>0</v>
      </c>
      <c r="P68" s="1" t="str">
        <f t="shared" si="4"/>
        <v>0</v>
      </c>
      <c r="Q68" s="1" t="e">
        <f>ROUND(VLOOKUP($O68,[1]age!$A$2:$M$457,2,FALSE),1)</f>
        <v>#N/A</v>
      </c>
      <c r="R68" s="1" t="e">
        <f>ROUND(VLOOKUP($O68,[1]age!$A$2:$M$457,3,FALSE),1)</f>
        <v>#N/A</v>
      </c>
      <c r="S68" s="1" t="e">
        <f>ROUND(VLOOKUP($O68,[1]age!$A$2:$M$457,4,FALSE),1)</f>
        <v>#N/A</v>
      </c>
      <c r="T68" s="1" t="e">
        <f>ROUND(VLOOKUP($O68,[1]age!$A$2:$M$457,5,FALSE),1)</f>
        <v>#N/A</v>
      </c>
      <c r="U68" s="1" t="e">
        <f>ROUND(VLOOKUP($O68,[1]age!$A$2:$M$457,6,FALSE),1)</f>
        <v>#N/A</v>
      </c>
      <c r="V68" s="1" t="e">
        <f>ROUND(VLOOKUP($O68,[1]age!$A$2:$M$457,7,FALSE),1)</f>
        <v>#N/A</v>
      </c>
      <c r="W68" s="1" t="e">
        <f>ROUND(VLOOKUP($O68,[1]age!$A$2:$M$457,8,FALSE),1)</f>
        <v>#N/A</v>
      </c>
      <c r="X68" s="1" t="e">
        <f>ROUND(VLOOKUP($O68,[1]age!$A$2:$M$457,9,FALSE),1)</f>
        <v>#N/A</v>
      </c>
      <c r="Y68" s="1" t="e">
        <f>ROUND(VLOOKUP($O68,[1]age!$A$2:$M$457,10,FALSE),1)</f>
        <v>#N/A</v>
      </c>
      <c r="Z68" s="1" t="e">
        <f>ROUND(VLOOKUP($O68,[1]age!$A$2:$M$457,11,FALSE),1)</f>
        <v>#N/A</v>
      </c>
      <c r="AA68" s="1" t="e">
        <f>ROUND(VLOOKUP($O68,[1]age!$A$2:$M$457,12,FALSE),1)</f>
        <v>#N/A</v>
      </c>
      <c r="AB68" s="1" t="e">
        <f>ROUND(VLOOKUP($O68,[1]age!$A$2:$M$457,13,FALSE),1)</f>
        <v>#N/A</v>
      </c>
      <c r="AC68" s="1" t="e">
        <f>ROUND(VLOOKUP($P68,[1]ht!$A$2:$H$253,2,FALSE),1)</f>
        <v>#N/A</v>
      </c>
      <c r="AD68" s="1" t="e">
        <f>ROUND(VLOOKUP($P68,[1]ht!$A$2:$H$253,3,FALSE),1)</f>
        <v>#N/A</v>
      </c>
      <c r="AE68" s="1" t="e">
        <f>ROUND(VLOOKUP($P68,[1]ht!$A$2:$H$253,4,FALSE),1)</f>
        <v>#N/A</v>
      </c>
      <c r="AF68" s="1" t="e">
        <f>ROUND(VLOOKUP($P68,[1]ht!$A$2:$H$253,5,FALSE),1)</f>
        <v>#N/A</v>
      </c>
      <c r="AG68" s="1" t="e">
        <f>ROUND(VLOOKUP($P68,[1]ht!$A$2:$H$253,6,FALSE),1)</f>
        <v>#N/A</v>
      </c>
      <c r="AH68" s="1" t="e">
        <f>ROUND(VLOOKUP($P68,[1]ht!$A$2:$H$253,7,FALSE),1)</f>
        <v>#N/A</v>
      </c>
      <c r="AI68" s="1" t="e">
        <f>ROUND(VLOOKUP($P68,[1]ht!$A$2:$H$253,8,FALSE),1)</f>
        <v>#N/A</v>
      </c>
    </row>
    <row r="69" spans="1:35">
      <c r="A69" s="5">
        <v>64</v>
      </c>
      <c r="B69" s="6"/>
      <c r="C69" s="32"/>
      <c r="D69" s="21"/>
      <c r="E69" s="9"/>
      <c r="F69" s="31"/>
      <c r="G69" s="31"/>
      <c r="H69" s="9"/>
      <c r="I69" s="9"/>
      <c r="J69" s="24" t="str">
        <f t="shared" si="0"/>
        <v/>
      </c>
      <c r="K69" s="24" t="str">
        <f t="shared" si="1"/>
        <v/>
      </c>
      <c r="L69" s="24" t="str">
        <f t="shared" si="2"/>
        <v/>
      </c>
      <c r="M69" s="10" t="str">
        <f>[1]Profile!$B$2</f>
        <v>700101-1</v>
      </c>
      <c r="N69" s="11" t="e">
        <f>#REF!</f>
        <v>#REF!</v>
      </c>
      <c r="O69" s="1" t="str">
        <f t="shared" si="3"/>
        <v>0</v>
      </c>
      <c r="P69" s="1" t="str">
        <f t="shared" si="4"/>
        <v>0</v>
      </c>
      <c r="Q69" s="1" t="e">
        <f>ROUND(VLOOKUP($O69,[1]age!$A$2:$M$457,2,FALSE),1)</f>
        <v>#N/A</v>
      </c>
      <c r="R69" s="1" t="e">
        <f>ROUND(VLOOKUP($O69,[1]age!$A$2:$M$457,3,FALSE),1)</f>
        <v>#N/A</v>
      </c>
      <c r="S69" s="1" t="e">
        <f>ROUND(VLOOKUP($O69,[1]age!$A$2:$M$457,4,FALSE),1)</f>
        <v>#N/A</v>
      </c>
      <c r="T69" s="1" t="e">
        <f>ROUND(VLOOKUP($O69,[1]age!$A$2:$M$457,5,FALSE),1)</f>
        <v>#N/A</v>
      </c>
      <c r="U69" s="1" t="e">
        <f>ROUND(VLOOKUP($O69,[1]age!$A$2:$M$457,6,FALSE),1)</f>
        <v>#N/A</v>
      </c>
      <c r="V69" s="1" t="e">
        <f>ROUND(VLOOKUP($O69,[1]age!$A$2:$M$457,7,FALSE),1)</f>
        <v>#N/A</v>
      </c>
      <c r="W69" s="1" t="e">
        <f>ROUND(VLOOKUP($O69,[1]age!$A$2:$M$457,8,FALSE),1)</f>
        <v>#N/A</v>
      </c>
      <c r="X69" s="1" t="e">
        <f>ROUND(VLOOKUP($O69,[1]age!$A$2:$M$457,9,FALSE),1)</f>
        <v>#N/A</v>
      </c>
      <c r="Y69" s="1" t="e">
        <f>ROUND(VLOOKUP($O69,[1]age!$A$2:$M$457,10,FALSE),1)</f>
        <v>#N/A</v>
      </c>
      <c r="Z69" s="1" t="e">
        <f>ROUND(VLOOKUP($O69,[1]age!$A$2:$M$457,11,FALSE),1)</f>
        <v>#N/A</v>
      </c>
      <c r="AA69" s="1" t="e">
        <f>ROUND(VLOOKUP($O69,[1]age!$A$2:$M$457,12,FALSE),1)</f>
        <v>#N/A</v>
      </c>
      <c r="AB69" s="1" t="e">
        <f>ROUND(VLOOKUP($O69,[1]age!$A$2:$M$457,13,FALSE),1)</f>
        <v>#N/A</v>
      </c>
      <c r="AC69" s="1" t="e">
        <f>ROUND(VLOOKUP($P69,[1]ht!$A$2:$H$253,2,FALSE),1)</f>
        <v>#N/A</v>
      </c>
      <c r="AD69" s="1" t="e">
        <f>ROUND(VLOOKUP($P69,[1]ht!$A$2:$H$253,3,FALSE),1)</f>
        <v>#N/A</v>
      </c>
      <c r="AE69" s="1" t="e">
        <f>ROUND(VLOOKUP($P69,[1]ht!$A$2:$H$253,4,FALSE),1)</f>
        <v>#N/A</v>
      </c>
      <c r="AF69" s="1" t="e">
        <f>ROUND(VLOOKUP($P69,[1]ht!$A$2:$H$253,5,FALSE),1)</f>
        <v>#N/A</v>
      </c>
      <c r="AG69" s="1" t="e">
        <f>ROUND(VLOOKUP($P69,[1]ht!$A$2:$H$253,6,FALSE),1)</f>
        <v>#N/A</v>
      </c>
      <c r="AH69" s="1" t="e">
        <f>ROUND(VLOOKUP($P69,[1]ht!$A$2:$H$253,7,FALSE),1)</f>
        <v>#N/A</v>
      </c>
      <c r="AI69" s="1" t="e">
        <f>ROUND(VLOOKUP($P69,[1]ht!$A$2:$H$253,8,FALSE),1)</f>
        <v>#N/A</v>
      </c>
    </row>
    <row r="70" spans="1:35">
      <c r="A70" s="5">
        <v>65</v>
      </c>
      <c r="B70" s="6"/>
      <c r="C70" s="32"/>
      <c r="D70" s="21"/>
      <c r="E70" s="9"/>
      <c r="F70" s="31"/>
      <c r="G70" s="31"/>
      <c r="H70" s="9"/>
      <c r="I70" s="9"/>
      <c r="J70" s="24" t="str">
        <f t="shared" ref="J70:J103" si="7">IF(H70=0,"",IF(H70&gt;V70,"น้ำหนักมากเกินเกณฑ์",IF(H70&gt;U70,"น้ำหนักค่อนข้างมาก",IF(H70&gt;=T70,"น้ำหนักตามเกณฑ์",IF(H70&gt;=S70,"น้ำหนักค่อนข้างน้อย","น้ำหนักน้อยกว่าเกณฑ์")))))</f>
        <v/>
      </c>
      <c r="K70" s="24" t="str">
        <f t="shared" ref="K70:K103" si="8">IF(I70=0,"",IF(I70&gt;AB70,"สูง",IF(I70&gt;AA70,"ค่อนข้างสูง",IF(I70&gt;=Z70,"ส่วนสูงตามเกณฑ์",IF(I70&gt;=Y70,"ค่อนข้างเตี้ย","เตี้ย")))))</f>
        <v/>
      </c>
      <c r="L70" s="24" t="str">
        <f t="shared" ref="L70:L103" si="9">IF(H70=0,"",IF(H70&gt;AI70,"อ้วน",IF(H70&gt;AH70,"เริ่มอ้วน",IF(H70&gt;AG70,"ท้วม",IF(H70&gt;=AF70,"สมส่วน",IF(H70&gt;=AE70,"ค่อนข้างผอม","ผอม"))))))</f>
        <v/>
      </c>
      <c r="M70" s="10" t="str">
        <f>[1]Profile!$B$2</f>
        <v>700101-1</v>
      </c>
      <c r="N70" s="11" t="e">
        <f>#REF!</f>
        <v>#REF!</v>
      </c>
      <c r="O70" s="1" t="str">
        <f t="shared" ref="O70:O103" si="10">CONCATENATE(E70,F70*12+G70)</f>
        <v>0</v>
      </c>
      <c r="P70" s="1" t="str">
        <f t="shared" ref="P70:P103" si="11">CONCATENATE(E70,ROUND(I70,0))</f>
        <v>0</v>
      </c>
      <c r="Q70" s="1" t="e">
        <f>ROUND(VLOOKUP($O70,[1]age!$A$2:$M$457,2,FALSE),1)</f>
        <v>#N/A</v>
      </c>
      <c r="R70" s="1" t="e">
        <f>ROUND(VLOOKUP($O70,[1]age!$A$2:$M$457,3,FALSE),1)</f>
        <v>#N/A</v>
      </c>
      <c r="S70" s="1" t="e">
        <f>ROUND(VLOOKUP($O70,[1]age!$A$2:$M$457,4,FALSE),1)</f>
        <v>#N/A</v>
      </c>
      <c r="T70" s="1" t="e">
        <f>ROUND(VLOOKUP($O70,[1]age!$A$2:$M$457,5,FALSE),1)</f>
        <v>#N/A</v>
      </c>
      <c r="U70" s="1" t="e">
        <f>ROUND(VLOOKUP($O70,[1]age!$A$2:$M$457,6,FALSE),1)</f>
        <v>#N/A</v>
      </c>
      <c r="V70" s="1" t="e">
        <f>ROUND(VLOOKUP($O70,[1]age!$A$2:$M$457,7,FALSE),1)</f>
        <v>#N/A</v>
      </c>
      <c r="W70" s="1" t="e">
        <f>ROUND(VLOOKUP($O70,[1]age!$A$2:$M$457,8,FALSE),1)</f>
        <v>#N/A</v>
      </c>
      <c r="X70" s="1" t="e">
        <f>ROUND(VLOOKUP($O70,[1]age!$A$2:$M$457,9,FALSE),1)</f>
        <v>#N/A</v>
      </c>
      <c r="Y70" s="1" t="e">
        <f>ROUND(VLOOKUP($O70,[1]age!$A$2:$M$457,10,FALSE),1)</f>
        <v>#N/A</v>
      </c>
      <c r="Z70" s="1" t="e">
        <f>ROUND(VLOOKUP($O70,[1]age!$A$2:$M$457,11,FALSE),1)</f>
        <v>#N/A</v>
      </c>
      <c r="AA70" s="1" t="e">
        <f>ROUND(VLOOKUP($O70,[1]age!$A$2:$M$457,12,FALSE),1)</f>
        <v>#N/A</v>
      </c>
      <c r="AB70" s="1" t="e">
        <f>ROUND(VLOOKUP($O70,[1]age!$A$2:$M$457,13,FALSE),1)</f>
        <v>#N/A</v>
      </c>
      <c r="AC70" s="1" t="e">
        <f>ROUND(VLOOKUP($P70,[1]ht!$A$2:$H$253,2,FALSE),1)</f>
        <v>#N/A</v>
      </c>
      <c r="AD70" s="1" t="e">
        <f>ROUND(VLOOKUP($P70,[1]ht!$A$2:$H$253,3,FALSE),1)</f>
        <v>#N/A</v>
      </c>
      <c r="AE70" s="1" t="e">
        <f>ROUND(VLOOKUP($P70,[1]ht!$A$2:$H$253,4,FALSE),1)</f>
        <v>#N/A</v>
      </c>
      <c r="AF70" s="1" t="e">
        <f>ROUND(VLOOKUP($P70,[1]ht!$A$2:$H$253,5,FALSE),1)</f>
        <v>#N/A</v>
      </c>
      <c r="AG70" s="1" t="e">
        <f>ROUND(VLOOKUP($P70,[1]ht!$A$2:$H$253,6,FALSE),1)</f>
        <v>#N/A</v>
      </c>
      <c r="AH70" s="1" t="e">
        <f>ROUND(VLOOKUP($P70,[1]ht!$A$2:$H$253,7,FALSE),1)</f>
        <v>#N/A</v>
      </c>
      <c r="AI70" s="1" t="e">
        <f>ROUND(VLOOKUP($P70,[1]ht!$A$2:$H$253,8,FALSE),1)</f>
        <v>#N/A</v>
      </c>
    </row>
    <row r="71" spans="1:35">
      <c r="A71" s="5">
        <v>66</v>
      </c>
      <c r="B71" s="6"/>
      <c r="C71" s="32"/>
      <c r="D71" s="21"/>
      <c r="E71" s="9"/>
      <c r="F71" s="31"/>
      <c r="G71" s="31"/>
      <c r="H71" s="9"/>
      <c r="I71" s="9"/>
      <c r="J71" s="24" t="str">
        <f t="shared" si="7"/>
        <v/>
      </c>
      <c r="K71" s="24" t="str">
        <f t="shared" si="8"/>
        <v/>
      </c>
      <c r="L71" s="24" t="str">
        <f t="shared" si="9"/>
        <v/>
      </c>
      <c r="M71" s="10" t="str">
        <f>[1]Profile!$B$2</f>
        <v>700101-1</v>
      </c>
      <c r="N71" s="11" t="e">
        <f>#REF!</f>
        <v>#REF!</v>
      </c>
      <c r="O71" s="1" t="str">
        <f t="shared" si="10"/>
        <v>0</v>
      </c>
      <c r="P71" s="1" t="str">
        <f t="shared" si="11"/>
        <v>0</v>
      </c>
      <c r="Q71" s="1" t="e">
        <f>ROUND(VLOOKUP($O71,[1]age!$A$2:$M$457,2,FALSE),1)</f>
        <v>#N/A</v>
      </c>
      <c r="R71" s="1" t="e">
        <f>ROUND(VLOOKUP($O71,[1]age!$A$2:$M$457,3,FALSE),1)</f>
        <v>#N/A</v>
      </c>
      <c r="S71" s="1" t="e">
        <f>ROUND(VLOOKUP($O71,[1]age!$A$2:$M$457,4,FALSE),1)</f>
        <v>#N/A</v>
      </c>
      <c r="T71" s="1" t="e">
        <f>ROUND(VLOOKUP($O71,[1]age!$A$2:$M$457,5,FALSE),1)</f>
        <v>#N/A</v>
      </c>
      <c r="U71" s="1" t="e">
        <f>ROUND(VLOOKUP($O71,[1]age!$A$2:$M$457,6,FALSE),1)</f>
        <v>#N/A</v>
      </c>
      <c r="V71" s="1" t="e">
        <f>ROUND(VLOOKUP($O71,[1]age!$A$2:$M$457,7,FALSE),1)</f>
        <v>#N/A</v>
      </c>
      <c r="W71" s="1" t="e">
        <f>ROUND(VLOOKUP($O71,[1]age!$A$2:$M$457,8,FALSE),1)</f>
        <v>#N/A</v>
      </c>
      <c r="X71" s="1" t="e">
        <f>ROUND(VLOOKUP($O71,[1]age!$A$2:$M$457,9,FALSE),1)</f>
        <v>#N/A</v>
      </c>
      <c r="Y71" s="1" t="e">
        <f>ROUND(VLOOKUP($O71,[1]age!$A$2:$M$457,10,FALSE),1)</f>
        <v>#N/A</v>
      </c>
      <c r="Z71" s="1" t="e">
        <f>ROUND(VLOOKUP($O71,[1]age!$A$2:$M$457,11,FALSE),1)</f>
        <v>#N/A</v>
      </c>
      <c r="AA71" s="1" t="e">
        <f>ROUND(VLOOKUP($O71,[1]age!$A$2:$M$457,12,FALSE),1)</f>
        <v>#N/A</v>
      </c>
      <c r="AB71" s="1" t="e">
        <f>ROUND(VLOOKUP($O71,[1]age!$A$2:$M$457,13,FALSE),1)</f>
        <v>#N/A</v>
      </c>
      <c r="AC71" s="1" t="e">
        <f>ROUND(VLOOKUP($P71,[1]ht!$A$2:$H$253,2,FALSE),1)</f>
        <v>#N/A</v>
      </c>
      <c r="AD71" s="1" t="e">
        <f>ROUND(VLOOKUP($P71,[1]ht!$A$2:$H$253,3,FALSE),1)</f>
        <v>#N/A</v>
      </c>
      <c r="AE71" s="1" t="e">
        <f>ROUND(VLOOKUP($P71,[1]ht!$A$2:$H$253,4,FALSE),1)</f>
        <v>#N/A</v>
      </c>
      <c r="AF71" s="1" t="e">
        <f>ROUND(VLOOKUP($P71,[1]ht!$A$2:$H$253,5,FALSE),1)</f>
        <v>#N/A</v>
      </c>
      <c r="AG71" s="1" t="e">
        <f>ROUND(VLOOKUP($P71,[1]ht!$A$2:$H$253,6,FALSE),1)</f>
        <v>#N/A</v>
      </c>
      <c r="AH71" s="1" t="e">
        <f>ROUND(VLOOKUP($P71,[1]ht!$A$2:$H$253,7,FALSE),1)</f>
        <v>#N/A</v>
      </c>
      <c r="AI71" s="1" t="e">
        <f>ROUND(VLOOKUP($P71,[1]ht!$A$2:$H$253,8,FALSE),1)</f>
        <v>#N/A</v>
      </c>
    </row>
    <row r="72" spans="1:35">
      <c r="A72" s="5">
        <v>67</v>
      </c>
      <c r="B72" s="6"/>
      <c r="C72" s="32"/>
      <c r="D72" s="21"/>
      <c r="E72" s="9"/>
      <c r="F72" s="31"/>
      <c r="G72" s="31"/>
      <c r="H72" s="9"/>
      <c r="I72" s="9"/>
      <c r="J72" s="24" t="str">
        <f t="shared" si="7"/>
        <v/>
      </c>
      <c r="K72" s="24" t="str">
        <f t="shared" si="8"/>
        <v/>
      </c>
      <c r="L72" s="24" t="str">
        <f t="shared" si="9"/>
        <v/>
      </c>
      <c r="M72" s="10" t="str">
        <f>[1]Profile!$B$2</f>
        <v>700101-1</v>
      </c>
      <c r="N72" s="11" t="e">
        <f>#REF!</f>
        <v>#REF!</v>
      </c>
      <c r="O72" s="1" t="str">
        <f t="shared" si="10"/>
        <v>0</v>
      </c>
      <c r="P72" s="1" t="str">
        <f t="shared" si="11"/>
        <v>0</v>
      </c>
      <c r="Q72" s="1" t="e">
        <f>ROUND(VLOOKUP($O72,[1]age!$A$2:$M$457,2,FALSE),1)</f>
        <v>#N/A</v>
      </c>
      <c r="R72" s="1" t="e">
        <f>ROUND(VLOOKUP($O72,[1]age!$A$2:$M$457,3,FALSE),1)</f>
        <v>#N/A</v>
      </c>
      <c r="S72" s="1" t="e">
        <f>ROUND(VLOOKUP($O72,[1]age!$A$2:$M$457,4,FALSE),1)</f>
        <v>#N/A</v>
      </c>
      <c r="T72" s="1" t="e">
        <f>ROUND(VLOOKUP($O72,[1]age!$A$2:$M$457,5,FALSE),1)</f>
        <v>#N/A</v>
      </c>
      <c r="U72" s="1" t="e">
        <f>ROUND(VLOOKUP($O72,[1]age!$A$2:$M$457,6,FALSE),1)</f>
        <v>#N/A</v>
      </c>
      <c r="V72" s="1" t="e">
        <f>ROUND(VLOOKUP($O72,[1]age!$A$2:$M$457,7,FALSE),1)</f>
        <v>#N/A</v>
      </c>
      <c r="W72" s="1" t="e">
        <f>ROUND(VLOOKUP($O72,[1]age!$A$2:$M$457,8,FALSE),1)</f>
        <v>#N/A</v>
      </c>
      <c r="X72" s="1" t="e">
        <f>ROUND(VLOOKUP($O72,[1]age!$A$2:$M$457,9,FALSE),1)</f>
        <v>#N/A</v>
      </c>
      <c r="Y72" s="1" t="e">
        <f>ROUND(VLOOKUP($O72,[1]age!$A$2:$M$457,10,FALSE),1)</f>
        <v>#N/A</v>
      </c>
      <c r="Z72" s="1" t="e">
        <f>ROUND(VLOOKUP($O72,[1]age!$A$2:$M$457,11,FALSE),1)</f>
        <v>#N/A</v>
      </c>
      <c r="AA72" s="1" t="e">
        <f>ROUND(VLOOKUP($O72,[1]age!$A$2:$M$457,12,FALSE),1)</f>
        <v>#N/A</v>
      </c>
      <c r="AB72" s="1" t="e">
        <f>ROUND(VLOOKUP($O72,[1]age!$A$2:$M$457,13,FALSE),1)</f>
        <v>#N/A</v>
      </c>
      <c r="AC72" s="1" t="e">
        <f>ROUND(VLOOKUP($P72,[1]ht!$A$2:$H$253,2,FALSE),1)</f>
        <v>#N/A</v>
      </c>
      <c r="AD72" s="1" t="e">
        <f>ROUND(VLOOKUP($P72,[1]ht!$A$2:$H$253,3,FALSE),1)</f>
        <v>#N/A</v>
      </c>
      <c r="AE72" s="1" t="e">
        <f>ROUND(VLOOKUP($P72,[1]ht!$A$2:$H$253,4,FALSE),1)</f>
        <v>#N/A</v>
      </c>
      <c r="AF72" s="1" t="e">
        <f>ROUND(VLOOKUP($P72,[1]ht!$A$2:$H$253,5,FALSE),1)</f>
        <v>#N/A</v>
      </c>
      <c r="AG72" s="1" t="e">
        <f>ROUND(VLOOKUP($P72,[1]ht!$A$2:$H$253,6,FALSE),1)</f>
        <v>#N/A</v>
      </c>
      <c r="AH72" s="1" t="e">
        <f>ROUND(VLOOKUP($P72,[1]ht!$A$2:$H$253,7,FALSE),1)</f>
        <v>#N/A</v>
      </c>
      <c r="AI72" s="1" t="e">
        <f>ROUND(VLOOKUP($P72,[1]ht!$A$2:$H$253,8,FALSE),1)</f>
        <v>#N/A</v>
      </c>
    </row>
    <row r="73" spans="1:35">
      <c r="A73" s="5">
        <v>68</v>
      </c>
      <c r="B73" s="6"/>
      <c r="C73" s="32"/>
      <c r="D73" s="21"/>
      <c r="E73" s="9"/>
      <c r="F73" s="31"/>
      <c r="G73" s="31"/>
      <c r="H73" s="9"/>
      <c r="I73" s="9"/>
      <c r="J73" s="24" t="str">
        <f t="shared" si="7"/>
        <v/>
      </c>
      <c r="K73" s="24" t="str">
        <f t="shared" si="8"/>
        <v/>
      </c>
      <c r="L73" s="24" t="str">
        <f t="shared" si="9"/>
        <v/>
      </c>
      <c r="M73" s="10" t="str">
        <f>[1]Profile!$B$2</f>
        <v>700101-1</v>
      </c>
      <c r="N73" s="11" t="e">
        <f>#REF!</f>
        <v>#REF!</v>
      </c>
      <c r="O73" s="1" t="str">
        <f t="shared" si="10"/>
        <v>0</v>
      </c>
      <c r="P73" s="1" t="str">
        <f t="shared" si="11"/>
        <v>0</v>
      </c>
      <c r="Q73" s="1" t="e">
        <f>ROUND(VLOOKUP($O73,[1]age!$A$2:$M$457,2,FALSE),1)</f>
        <v>#N/A</v>
      </c>
      <c r="R73" s="1" t="e">
        <f>ROUND(VLOOKUP($O73,[1]age!$A$2:$M$457,3,FALSE),1)</f>
        <v>#N/A</v>
      </c>
      <c r="S73" s="1" t="e">
        <f>ROUND(VLOOKUP($O73,[1]age!$A$2:$M$457,4,FALSE),1)</f>
        <v>#N/A</v>
      </c>
      <c r="T73" s="1" t="e">
        <f>ROUND(VLOOKUP($O73,[1]age!$A$2:$M$457,5,FALSE),1)</f>
        <v>#N/A</v>
      </c>
      <c r="U73" s="1" t="e">
        <f>ROUND(VLOOKUP($O73,[1]age!$A$2:$M$457,6,FALSE),1)</f>
        <v>#N/A</v>
      </c>
      <c r="V73" s="1" t="e">
        <f>ROUND(VLOOKUP($O73,[1]age!$A$2:$M$457,7,FALSE),1)</f>
        <v>#N/A</v>
      </c>
      <c r="W73" s="1" t="e">
        <f>ROUND(VLOOKUP($O73,[1]age!$A$2:$M$457,8,FALSE),1)</f>
        <v>#N/A</v>
      </c>
      <c r="X73" s="1" t="e">
        <f>ROUND(VLOOKUP($O73,[1]age!$A$2:$M$457,9,FALSE),1)</f>
        <v>#N/A</v>
      </c>
      <c r="Y73" s="1" t="e">
        <f>ROUND(VLOOKUP($O73,[1]age!$A$2:$M$457,10,FALSE),1)</f>
        <v>#N/A</v>
      </c>
      <c r="Z73" s="1" t="e">
        <f>ROUND(VLOOKUP($O73,[1]age!$A$2:$M$457,11,FALSE),1)</f>
        <v>#N/A</v>
      </c>
      <c r="AA73" s="1" t="e">
        <f>ROUND(VLOOKUP($O73,[1]age!$A$2:$M$457,12,FALSE),1)</f>
        <v>#N/A</v>
      </c>
      <c r="AB73" s="1" t="e">
        <f>ROUND(VLOOKUP($O73,[1]age!$A$2:$M$457,13,FALSE),1)</f>
        <v>#N/A</v>
      </c>
      <c r="AC73" s="1" t="e">
        <f>ROUND(VLOOKUP($P73,[1]ht!$A$2:$H$253,2,FALSE),1)</f>
        <v>#N/A</v>
      </c>
      <c r="AD73" s="1" t="e">
        <f>ROUND(VLOOKUP($P73,[1]ht!$A$2:$H$253,3,FALSE),1)</f>
        <v>#N/A</v>
      </c>
      <c r="AE73" s="1" t="e">
        <f>ROUND(VLOOKUP($P73,[1]ht!$A$2:$H$253,4,FALSE),1)</f>
        <v>#N/A</v>
      </c>
      <c r="AF73" s="1" t="e">
        <f>ROUND(VLOOKUP($P73,[1]ht!$A$2:$H$253,5,FALSE),1)</f>
        <v>#N/A</v>
      </c>
      <c r="AG73" s="1" t="e">
        <f>ROUND(VLOOKUP($P73,[1]ht!$A$2:$H$253,6,FALSE),1)</f>
        <v>#N/A</v>
      </c>
      <c r="AH73" s="1" t="e">
        <f>ROUND(VLOOKUP($P73,[1]ht!$A$2:$H$253,7,FALSE),1)</f>
        <v>#N/A</v>
      </c>
      <c r="AI73" s="1" t="e">
        <f>ROUND(VLOOKUP($P73,[1]ht!$A$2:$H$253,8,FALSE),1)</f>
        <v>#N/A</v>
      </c>
    </row>
    <row r="74" spans="1:35">
      <c r="A74" s="5">
        <v>69</v>
      </c>
      <c r="B74" s="6"/>
      <c r="C74" s="32"/>
      <c r="D74" s="21"/>
      <c r="E74" s="9"/>
      <c r="F74" s="31"/>
      <c r="G74" s="31"/>
      <c r="H74" s="9"/>
      <c r="I74" s="9"/>
      <c r="J74" s="24" t="str">
        <f t="shared" si="7"/>
        <v/>
      </c>
      <c r="K74" s="24" t="str">
        <f t="shared" si="8"/>
        <v/>
      </c>
      <c r="L74" s="24" t="str">
        <f t="shared" si="9"/>
        <v/>
      </c>
      <c r="M74" s="10" t="str">
        <f>[1]Profile!$B$2</f>
        <v>700101-1</v>
      </c>
      <c r="N74" s="11" t="e">
        <f>#REF!</f>
        <v>#REF!</v>
      </c>
      <c r="O74" s="1" t="str">
        <f t="shared" si="10"/>
        <v>0</v>
      </c>
      <c r="P74" s="1" t="str">
        <f t="shared" si="11"/>
        <v>0</v>
      </c>
      <c r="Q74" s="1" t="e">
        <f>ROUND(VLOOKUP($O74,[1]age!$A$2:$M$457,2,FALSE),1)</f>
        <v>#N/A</v>
      </c>
      <c r="R74" s="1" t="e">
        <f>ROUND(VLOOKUP($O74,[1]age!$A$2:$M$457,3,FALSE),1)</f>
        <v>#N/A</v>
      </c>
      <c r="S74" s="1" t="e">
        <f>ROUND(VLOOKUP($O74,[1]age!$A$2:$M$457,4,FALSE),1)</f>
        <v>#N/A</v>
      </c>
      <c r="T74" s="1" t="e">
        <f>ROUND(VLOOKUP($O74,[1]age!$A$2:$M$457,5,FALSE),1)</f>
        <v>#N/A</v>
      </c>
      <c r="U74" s="1" t="e">
        <f>ROUND(VLOOKUP($O74,[1]age!$A$2:$M$457,6,FALSE),1)</f>
        <v>#N/A</v>
      </c>
      <c r="V74" s="1" t="e">
        <f>ROUND(VLOOKUP($O74,[1]age!$A$2:$M$457,7,FALSE),1)</f>
        <v>#N/A</v>
      </c>
      <c r="W74" s="1" t="e">
        <f>ROUND(VLOOKUP($O74,[1]age!$A$2:$M$457,8,FALSE),1)</f>
        <v>#N/A</v>
      </c>
      <c r="X74" s="1" t="e">
        <f>ROUND(VLOOKUP($O74,[1]age!$A$2:$M$457,9,FALSE),1)</f>
        <v>#N/A</v>
      </c>
      <c r="Y74" s="1" t="e">
        <f>ROUND(VLOOKUP($O74,[1]age!$A$2:$M$457,10,FALSE),1)</f>
        <v>#N/A</v>
      </c>
      <c r="Z74" s="1" t="e">
        <f>ROUND(VLOOKUP($O74,[1]age!$A$2:$M$457,11,FALSE),1)</f>
        <v>#N/A</v>
      </c>
      <c r="AA74" s="1" t="e">
        <f>ROUND(VLOOKUP($O74,[1]age!$A$2:$M$457,12,FALSE),1)</f>
        <v>#N/A</v>
      </c>
      <c r="AB74" s="1" t="e">
        <f>ROUND(VLOOKUP($O74,[1]age!$A$2:$M$457,13,FALSE),1)</f>
        <v>#N/A</v>
      </c>
      <c r="AC74" s="1" t="e">
        <f>ROUND(VLOOKUP($P74,[1]ht!$A$2:$H$253,2,FALSE),1)</f>
        <v>#N/A</v>
      </c>
      <c r="AD74" s="1" t="e">
        <f>ROUND(VLOOKUP($P74,[1]ht!$A$2:$H$253,3,FALSE),1)</f>
        <v>#N/A</v>
      </c>
      <c r="AE74" s="1" t="e">
        <f>ROUND(VLOOKUP($P74,[1]ht!$A$2:$H$253,4,FALSE),1)</f>
        <v>#N/A</v>
      </c>
      <c r="AF74" s="1" t="e">
        <f>ROUND(VLOOKUP($P74,[1]ht!$A$2:$H$253,5,FALSE),1)</f>
        <v>#N/A</v>
      </c>
      <c r="AG74" s="1" t="e">
        <f>ROUND(VLOOKUP($P74,[1]ht!$A$2:$H$253,6,FALSE),1)</f>
        <v>#N/A</v>
      </c>
      <c r="AH74" s="1" t="e">
        <f>ROUND(VLOOKUP($P74,[1]ht!$A$2:$H$253,7,FALSE),1)</f>
        <v>#N/A</v>
      </c>
      <c r="AI74" s="1" t="e">
        <f>ROUND(VLOOKUP($P74,[1]ht!$A$2:$H$253,8,FALSE),1)</f>
        <v>#N/A</v>
      </c>
    </row>
    <row r="75" spans="1:35">
      <c r="A75" s="5">
        <v>70</v>
      </c>
      <c r="B75" s="6"/>
      <c r="C75" s="32"/>
      <c r="D75" s="21"/>
      <c r="E75" s="9"/>
      <c r="F75" s="31"/>
      <c r="G75" s="31"/>
      <c r="H75" s="9"/>
      <c r="I75" s="9"/>
      <c r="J75" s="24" t="str">
        <f t="shared" si="7"/>
        <v/>
      </c>
      <c r="K75" s="24" t="str">
        <f t="shared" si="8"/>
        <v/>
      </c>
      <c r="L75" s="24" t="str">
        <f t="shared" si="9"/>
        <v/>
      </c>
      <c r="M75" s="10" t="str">
        <f>[1]Profile!$B$2</f>
        <v>700101-1</v>
      </c>
      <c r="N75" s="11" t="e">
        <f>#REF!</f>
        <v>#REF!</v>
      </c>
      <c r="O75" s="1" t="str">
        <f t="shared" si="10"/>
        <v>0</v>
      </c>
      <c r="P75" s="1" t="str">
        <f t="shared" si="11"/>
        <v>0</v>
      </c>
      <c r="Q75" s="1" t="e">
        <f>ROUND(VLOOKUP($O75,[1]age!$A$2:$M$457,2,FALSE),1)</f>
        <v>#N/A</v>
      </c>
      <c r="R75" s="1" t="e">
        <f>ROUND(VLOOKUP($O75,[1]age!$A$2:$M$457,3,FALSE),1)</f>
        <v>#N/A</v>
      </c>
      <c r="S75" s="1" t="e">
        <f>ROUND(VLOOKUP($O75,[1]age!$A$2:$M$457,4,FALSE),1)</f>
        <v>#N/A</v>
      </c>
      <c r="T75" s="1" t="e">
        <f>ROUND(VLOOKUP($O75,[1]age!$A$2:$M$457,5,FALSE),1)</f>
        <v>#N/A</v>
      </c>
      <c r="U75" s="1" t="e">
        <f>ROUND(VLOOKUP($O75,[1]age!$A$2:$M$457,6,FALSE),1)</f>
        <v>#N/A</v>
      </c>
      <c r="V75" s="1" t="e">
        <f>ROUND(VLOOKUP($O75,[1]age!$A$2:$M$457,7,FALSE),1)</f>
        <v>#N/A</v>
      </c>
      <c r="W75" s="1" t="e">
        <f>ROUND(VLOOKUP($O75,[1]age!$A$2:$M$457,8,FALSE),1)</f>
        <v>#N/A</v>
      </c>
      <c r="X75" s="1" t="e">
        <f>ROUND(VLOOKUP($O75,[1]age!$A$2:$M$457,9,FALSE),1)</f>
        <v>#N/A</v>
      </c>
      <c r="Y75" s="1" t="e">
        <f>ROUND(VLOOKUP($O75,[1]age!$A$2:$M$457,10,FALSE),1)</f>
        <v>#N/A</v>
      </c>
      <c r="Z75" s="1" t="e">
        <f>ROUND(VLOOKUP($O75,[1]age!$A$2:$M$457,11,FALSE),1)</f>
        <v>#N/A</v>
      </c>
      <c r="AA75" s="1" t="e">
        <f>ROUND(VLOOKUP($O75,[1]age!$A$2:$M$457,12,FALSE),1)</f>
        <v>#N/A</v>
      </c>
      <c r="AB75" s="1" t="e">
        <f>ROUND(VLOOKUP($O75,[1]age!$A$2:$M$457,13,FALSE),1)</f>
        <v>#N/A</v>
      </c>
      <c r="AC75" s="1" t="e">
        <f>ROUND(VLOOKUP($P75,[1]ht!$A$2:$H$253,2,FALSE),1)</f>
        <v>#N/A</v>
      </c>
      <c r="AD75" s="1" t="e">
        <f>ROUND(VLOOKUP($P75,[1]ht!$A$2:$H$253,3,FALSE),1)</f>
        <v>#N/A</v>
      </c>
      <c r="AE75" s="1" t="e">
        <f>ROUND(VLOOKUP($P75,[1]ht!$A$2:$H$253,4,FALSE),1)</f>
        <v>#N/A</v>
      </c>
      <c r="AF75" s="1" t="e">
        <f>ROUND(VLOOKUP($P75,[1]ht!$A$2:$H$253,5,FALSE),1)</f>
        <v>#N/A</v>
      </c>
      <c r="AG75" s="1" t="e">
        <f>ROUND(VLOOKUP($P75,[1]ht!$A$2:$H$253,6,FALSE),1)</f>
        <v>#N/A</v>
      </c>
      <c r="AH75" s="1" t="e">
        <f>ROUND(VLOOKUP($P75,[1]ht!$A$2:$H$253,7,FALSE),1)</f>
        <v>#N/A</v>
      </c>
      <c r="AI75" s="1" t="e">
        <f>ROUND(VLOOKUP($P75,[1]ht!$A$2:$H$253,8,FALSE),1)</f>
        <v>#N/A</v>
      </c>
    </row>
    <row r="76" spans="1:35">
      <c r="A76" s="5">
        <v>71</v>
      </c>
      <c r="B76" s="6"/>
      <c r="C76" s="32"/>
      <c r="D76" s="21"/>
      <c r="E76" s="9"/>
      <c r="F76" s="31"/>
      <c r="G76" s="31"/>
      <c r="H76" s="9"/>
      <c r="I76" s="9"/>
      <c r="J76" s="24" t="str">
        <f t="shared" si="7"/>
        <v/>
      </c>
      <c r="K76" s="24" t="str">
        <f t="shared" si="8"/>
        <v/>
      </c>
      <c r="L76" s="24" t="str">
        <f t="shared" si="9"/>
        <v/>
      </c>
      <c r="M76" s="10" t="str">
        <f>[1]Profile!$B$2</f>
        <v>700101-1</v>
      </c>
      <c r="N76" s="11" t="e">
        <f>#REF!</f>
        <v>#REF!</v>
      </c>
      <c r="O76" s="1" t="str">
        <f t="shared" si="10"/>
        <v>0</v>
      </c>
      <c r="P76" s="1" t="str">
        <f t="shared" si="11"/>
        <v>0</v>
      </c>
      <c r="Q76" s="1" t="e">
        <f>ROUND(VLOOKUP($O76,[1]age!$A$2:$M$457,2,FALSE),1)</f>
        <v>#N/A</v>
      </c>
      <c r="R76" s="1" t="e">
        <f>ROUND(VLOOKUP($O76,[1]age!$A$2:$M$457,3,FALSE),1)</f>
        <v>#N/A</v>
      </c>
      <c r="S76" s="1" t="e">
        <f>ROUND(VLOOKUP($O76,[1]age!$A$2:$M$457,4,FALSE),1)</f>
        <v>#N/A</v>
      </c>
      <c r="T76" s="1" t="e">
        <f>ROUND(VLOOKUP($O76,[1]age!$A$2:$M$457,5,FALSE),1)</f>
        <v>#N/A</v>
      </c>
      <c r="U76" s="1" t="e">
        <f>ROUND(VLOOKUP($O76,[1]age!$A$2:$M$457,6,FALSE),1)</f>
        <v>#N/A</v>
      </c>
      <c r="V76" s="1" t="e">
        <f>ROUND(VLOOKUP($O76,[1]age!$A$2:$M$457,7,FALSE),1)</f>
        <v>#N/A</v>
      </c>
      <c r="W76" s="1" t="e">
        <f>ROUND(VLOOKUP($O76,[1]age!$A$2:$M$457,8,FALSE),1)</f>
        <v>#N/A</v>
      </c>
      <c r="X76" s="1" t="e">
        <f>ROUND(VLOOKUP($O76,[1]age!$A$2:$M$457,9,FALSE),1)</f>
        <v>#N/A</v>
      </c>
      <c r="Y76" s="1" t="e">
        <f>ROUND(VLOOKUP($O76,[1]age!$A$2:$M$457,10,FALSE),1)</f>
        <v>#N/A</v>
      </c>
      <c r="Z76" s="1" t="e">
        <f>ROUND(VLOOKUP($O76,[1]age!$A$2:$M$457,11,FALSE),1)</f>
        <v>#N/A</v>
      </c>
      <c r="AA76" s="1" t="e">
        <f>ROUND(VLOOKUP($O76,[1]age!$A$2:$M$457,12,FALSE),1)</f>
        <v>#N/A</v>
      </c>
      <c r="AB76" s="1" t="e">
        <f>ROUND(VLOOKUP($O76,[1]age!$A$2:$M$457,13,FALSE),1)</f>
        <v>#N/A</v>
      </c>
      <c r="AC76" s="1" t="e">
        <f>ROUND(VLOOKUP($P76,[1]ht!$A$2:$H$253,2,FALSE),1)</f>
        <v>#N/A</v>
      </c>
      <c r="AD76" s="1" t="e">
        <f>ROUND(VLOOKUP($P76,[1]ht!$A$2:$H$253,3,FALSE),1)</f>
        <v>#N/A</v>
      </c>
      <c r="AE76" s="1" t="e">
        <f>ROUND(VLOOKUP($P76,[1]ht!$A$2:$H$253,4,FALSE),1)</f>
        <v>#N/A</v>
      </c>
      <c r="AF76" s="1" t="e">
        <f>ROUND(VLOOKUP($P76,[1]ht!$A$2:$H$253,5,FALSE),1)</f>
        <v>#N/A</v>
      </c>
      <c r="AG76" s="1" t="e">
        <f>ROUND(VLOOKUP($P76,[1]ht!$A$2:$H$253,6,FALSE),1)</f>
        <v>#N/A</v>
      </c>
      <c r="AH76" s="1" t="e">
        <f>ROUND(VLOOKUP($P76,[1]ht!$A$2:$H$253,7,FALSE),1)</f>
        <v>#N/A</v>
      </c>
      <c r="AI76" s="1" t="e">
        <f>ROUND(VLOOKUP($P76,[1]ht!$A$2:$H$253,8,FALSE),1)</f>
        <v>#N/A</v>
      </c>
    </row>
    <row r="77" spans="1:35">
      <c r="A77" s="5">
        <v>72</v>
      </c>
      <c r="B77" s="6"/>
      <c r="C77" s="32"/>
      <c r="D77" s="21"/>
      <c r="E77" s="9"/>
      <c r="F77" s="31"/>
      <c r="G77" s="31"/>
      <c r="H77" s="9"/>
      <c r="I77" s="9"/>
      <c r="J77" s="24" t="str">
        <f t="shared" si="7"/>
        <v/>
      </c>
      <c r="K77" s="24" t="str">
        <f t="shared" si="8"/>
        <v/>
      </c>
      <c r="L77" s="24" t="str">
        <f t="shared" si="9"/>
        <v/>
      </c>
      <c r="M77" s="10" t="str">
        <f>[1]Profile!$B$2</f>
        <v>700101-1</v>
      </c>
      <c r="N77" s="11" t="e">
        <f>#REF!</f>
        <v>#REF!</v>
      </c>
      <c r="O77" s="1" t="str">
        <f t="shared" si="10"/>
        <v>0</v>
      </c>
      <c r="P77" s="1" t="str">
        <f t="shared" si="11"/>
        <v>0</v>
      </c>
      <c r="Q77" s="1" t="e">
        <f>ROUND(VLOOKUP($O77,[1]age!$A$2:$M$457,2,FALSE),1)</f>
        <v>#N/A</v>
      </c>
      <c r="R77" s="1" t="e">
        <f>ROUND(VLOOKUP($O77,[1]age!$A$2:$M$457,3,FALSE),1)</f>
        <v>#N/A</v>
      </c>
      <c r="S77" s="1" t="e">
        <f>ROUND(VLOOKUP($O77,[1]age!$A$2:$M$457,4,FALSE),1)</f>
        <v>#N/A</v>
      </c>
      <c r="T77" s="1" t="e">
        <f>ROUND(VLOOKUP($O77,[1]age!$A$2:$M$457,5,FALSE),1)</f>
        <v>#N/A</v>
      </c>
      <c r="U77" s="1" t="e">
        <f>ROUND(VLOOKUP($O77,[1]age!$A$2:$M$457,6,FALSE),1)</f>
        <v>#N/A</v>
      </c>
      <c r="V77" s="1" t="e">
        <f>ROUND(VLOOKUP($O77,[1]age!$A$2:$M$457,7,FALSE),1)</f>
        <v>#N/A</v>
      </c>
      <c r="W77" s="1" t="e">
        <f>ROUND(VLOOKUP($O77,[1]age!$A$2:$M$457,8,FALSE),1)</f>
        <v>#N/A</v>
      </c>
      <c r="X77" s="1" t="e">
        <f>ROUND(VLOOKUP($O77,[1]age!$A$2:$M$457,9,FALSE),1)</f>
        <v>#N/A</v>
      </c>
      <c r="Y77" s="1" t="e">
        <f>ROUND(VLOOKUP($O77,[1]age!$A$2:$M$457,10,FALSE),1)</f>
        <v>#N/A</v>
      </c>
      <c r="Z77" s="1" t="e">
        <f>ROUND(VLOOKUP($O77,[1]age!$A$2:$M$457,11,FALSE),1)</f>
        <v>#N/A</v>
      </c>
      <c r="AA77" s="1" t="e">
        <f>ROUND(VLOOKUP($O77,[1]age!$A$2:$M$457,12,FALSE),1)</f>
        <v>#N/A</v>
      </c>
      <c r="AB77" s="1" t="e">
        <f>ROUND(VLOOKUP($O77,[1]age!$A$2:$M$457,13,FALSE),1)</f>
        <v>#N/A</v>
      </c>
      <c r="AC77" s="1" t="e">
        <f>ROUND(VLOOKUP($P77,[1]ht!$A$2:$H$253,2,FALSE),1)</f>
        <v>#N/A</v>
      </c>
      <c r="AD77" s="1" t="e">
        <f>ROUND(VLOOKUP($P77,[1]ht!$A$2:$H$253,3,FALSE),1)</f>
        <v>#N/A</v>
      </c>
      <c r="AE77" s="1" t="e">
        <f>ROUND(VLOOKUP($P77,[1]ht!$A$2:$H$253,4,FALSE),1)</f>
        <v>#N/A</v>
      </c>
      <c r="AF77" s="1" t="e">
        <f>ROUND(VLOOKUP($P77,[1]ht!$A$2:$H$253,5,FALSE),1)</f>
        <v>#N/A</v>
      </c>
      <c r="AG77" s="1" t="e">
        <f>ROUND(VLOOKUP($P77,[1]ht!$A$2:$H$253,6,FALSE),1)</f>
        <v>#N/A</v>
      </c>
      <c r="AH77" s="1" t="e">
        <f>ROUND(VLOOKUP($P77,[1]ht!$A$2:$H$253,7,FALSE),1)</f>
        <v>#N/A</v>
      </c>
      <c r="AI77" s="1" t="e">
        <f>ROUND(VLOOKUP($P77,[1]ht!$A$2:$H$253,8,FALSE),1)</f>
        <v>#N/A</v>
      </c>
    </row>
    <row r="78" spans="1:35">
      <c r="A78" s="5">
        <v>73</v>
      </c>
      <c r="B78" s="6"/>
      <c r="C78" s="32"/>
      <c r="D78" s="21"/>
      <c r="E78" s="9"/>
      <c r="F78" s="31"/>
      <c r="G78" s="31"/>
      <c r="H78" s="9"/>
      <c r="I78" s="9"/>
      <c r="J78" s="24" t="str">
        <f t="shared" si="7"/>
        <v/>
      </c>
      <c r="K78" s="24" t="str">
        <f t="shared" si="8"/>
        <v/>
      </c>
      <c r="L78" s="24" t="str">
        <f t="shared" si="9"/>
        <v/>
      </c>
      <c r="M78" s="10" t="str">
        <f>[1]Profile!$B$2</f>
        <v>700101-1</v>
      </c>
      <c r="N78" s="11" t="e">
        <f>#REF!</f>
        <v>#REF!</v>
      </c>
      <c r="O78" s="1" t="str">
        <f t="shared" si="10"/>
        <v>0</v>
      </c>
      <c r="P78" s="1" t="str">
        <f t="shared" si="11"/>
        <v>0</v>
      </c>
      <c r="Q78" s="1" t="e">
        <f>ROUND(VLOOKUP($O78,[1]age!$A$2:$M$457,2,FALSE),1)</f>
        <v>#N/A</v>
      </c>
      <c r="R78" s="1" t="e">
        <f>ROUND(VLOOKUP($O78,[1]age!$A$2:$M$457,3,FALSE),1)</f>
        <v>#N/A</v>
      </c>
      <c r="S78" s="1" t="e">
        <f>ROUND(VLOOKUP($O78,[1]age!$A$2:$M$457,4,FALSE),1)</f>
        <v>#N/A</v>
      </c>
      <c r="T78" s="1" t="e">
        <f>ROUND(VLOOKUP($O78,[1]age!$A$2:$M$457,5,FALSE),1)</f>
        <v>#N/A</v>
      </c>
      <c r="U78" s="1" t="e">
        <f>ROUND(VLOOKUP($O78,[1]age!$A$2:$M$457,6,FALSE),1)</f>
        <v>#N/A</v>
      </c>
      <c r="V78" s="1" t="e">
        <f>ROUND(VLOOKUP($O78,[1]age!$A$2:$M$457,7,FALSE),1)</f>
        <v>#N/A</v>
      </c>
      <c r="W78" s="1" t="e">
        <f>ROUND(VLOOKUP($O78,[1]age!$A$2:$M$457,8,FALSE),1)</f>
        <v>#N/A</v>
      </c>
      <c r="X78" s="1" t="e">
        <f>ROUND(VLOOKUP($O78,[1]age!$A$2:$M$457,9,FALSE),1)</f>
        <v>#N/A</v>
      </c>
      <c r="Y78" s="1" t="e">
        <f>ROUND(VLOOKUP($O78,[1]age!$A$2:$M$457,10,FALSE),1)</f>
        <v>#N/A</v>
      </c>
      <c r="Z78" s="1" t="e">
        <f>ROUND(VLOOKUP($O78,[1]age!$A$2:$M$457,11,FALSE),1)</f>
        <v>#N/A</v>
      </c>
      <c r="AA78" s="1" t="e">
        <f>ROUND(VLOOKUP($O78,[1]age!$A$2:$M$457,12,FALSE),1)</f>
        <v>#N/A</v>
      </c>
      <c r="AB78" s="1" t="e">
        <f>ROUND(VLOOKUP($O78,[1]age!$A$2:$M$457,13,FALSE),1)</f>
        <v>#N/A</v>
      </c>
      <c r="AC78" s="1" t="e">
        <f>ROUND(VLOOKUP($P78,[1]ht!$A$2:$H$253,2,FALSE),1)</f>
        <v>#N/A</v>
      </c>
      <c r="AD78" s="1" t="e">
        <f>ROUND(VLOOKUP($P78,[1]ht!$A$2:$H$253,3,FALSE),1)</f>
        <v>#N/A</v>
      </c>
      <c r="AE78" s="1" t="e">
        <f>ROUND(VLOOKUP($P78,[1]ht!$A$2:$H$253,4,FALSE),1)</f>
        <v>#N/A</v>
      </c>
      <c r="AF78" s="1" t="e">
        <f>ROUND(VLOOKUP($P78,[1]ht!$A$2:$H$253,5,FALSE),1)</f>
        <v>#N/A</v>
      </c>
      <c r="AG78" s="1" t="e">
        <f>ROUND(VLOOKUP($P78,[1]ht!$A$2:$H$253,6,FALSE),1)</f>
        <v>#N/A</v>
      </c>
      <c r="AH78" s="1" t="e">
        <f>ROUND(VLOOKUP($P78,[1]ht!$A$2:$H$253,7,FALSE),1)</f>
        <v>#N/A</v>
      </c>
      <c r="AI78" s="1" t="e">
        <f>ROUND(VLOOKUP($P78,[1]ht!$A$2:$H$253,8,FALSE),1)</f>
        <v>#N/A</v>
      </c>
    </row>
    <row r="79" spans="1:35">
      <c r="A79" s="5">
        <v>74</v>
      </c>
      <c r="B79" s="6"/>
      <c r="C79" s="32"/>
      <c r="D79" s="21"/>
      <c r="E79" s="9"/>
      <c r="F79" s="31"/>
      <c r="G79" s="31"/>
      <c r="H79" s="9"/>
      <c r="I79" s="9"/>
      <c r="J79" s="24" t="str">
        <f t="shared" si="7"/>
        <v/>
      </c>
      <c r="K79" s="24" t="str">
        <f t="shared" si="8"/>
        <v/>
      </c>
      <c r="L79" s="24" t="str">
        <f t="shared" si="9"/>
        <v/>
      </c>
      <c r="M79" s="10" t="str">
        <f>[1]Profile!$B$2</f>
        <v>700101-1</v>
      </c>
      <c r="N79" s="11" t="e">
        <f>#REF!</f>
        <v>#REF!</v>
      </c>
      <c r="O79" s="1" t="str">
        <f t="shared" si="10"/>
        <v>0</v>
      </c>
      <c r="P79" s="1" t="str">
        <f t="shared" si="11"/>
        <v>0</v>
      </c>
      <c r="Q79" s="1" t="e">
        <f>ROUND(VLOOKUP($O79,[1]age!$A$2:$M$457,2,FALSE),1)</f>
        <v>#N/A</v>
      </c>
      <c r="R79" s="1" t="e">
        <f>ROUND(VLOOKUP($O79,[1]age!$A$2:$M$457,3,FALSE),1)</f>
        <v>#N/A</v>
      </c>
      <c r="S79" s="1" t="e">
        <f>ROUND(VLOOKUP($O79,[1]age!$A$2:$M$457,4,FALSE),1)</f>
        <v>#N/A</v>
      </c>
      <c r="T79" s="1" t="e">
        <f>ROUND(VLOOKUP($O79,[1]age!$A$2:$M$457,5,FALSE),1)</f>
        <v>#N/A</v>
      </c>
      <c r="U79" s="1" t="e">
        <f>ROUND(VLOOKUP($O79,[1]age!$A$2:$M$457,6,FALSE),1)</f>
        <v>#N/A</v>
      </c>
      <c r="V79" s="1" t="e">
        <f>ROUND(VLOOKUP($O79,[1]age!$A$2:$M$457,7,FALSE),1)</f>
        <v>#N/A</v>
      </c>
      <c r="W79" s="1" t="e">
        <f>ROUND(VLOOKUP($O79,[1]age!$A$2:$M$457,8,FALSE),1)</f>
        <v>#N/A</v>
      </c>
      <c r="X79" s="1" t="e">
        <f>ROUND(VLOOKUP($O79,[1]age!$A$2:$M$457,9,FALSE),1)</f>
        <v>#N/A</v>
      </c>
      <c r="Y79" s="1" t="e">
        <f>ROUND(VLOOKUP($O79,[1]age!$A$2:$M$457,10,FALSE),1)</f>
        <v>#N/A</v>
      </c>
      <c r="Z79" s="1" t="e">
        <f>ROUND(VLOOKUP($O79,[1]age!$A$2:$M$457,11,FALSE),1)</f>
        <v>#N/A</v>
      </c>
      <c r="AA79" s="1" t="e">
        <f>ROUND(VLOOKUP($O79,[1]age!$A$2:$M$457,12,FALSE),1)</f>
        <v>#N/A</v>
      </c>
      <c r="AB79" s="1" t="e">
        <f>ROUND(VLOOKUP($O79,[1]age!$A$2:$M$457,13,FALSE),1)</f>
        <v>#N/A</v>
      </c>
      <c r="AC79" s="1" t="e">
        <f>ROUND(VLOOKUP($P79,[1]ht!$A$2:$H$253,2,FALSE),1)</f>
        <v>#N/A</v>
      </c>
      <c r="AD79" s="1" t="e">
        <f>ROUND(VLOOKUP($P79,[1]ht!$A$2:$H$253,3,FALSE),1)</f>
        <v>#N/A</v>
      </c>
      <c r="AE79" s="1" t="e">
        <f>ROUND(VLOOKUP($P79,[1]ht!$A$2:$H$253,4,FALSE),1)</f>
        <v>#N/A</v>
      </c>
      <c r="AF79" s="1" t="e">
        <f>ROUND(VLOOKUP($P79,[1]ht!$A$2:$H$253,5,FALSE),1)</f>
        <v>#N/A</v>
      </c>
      <c r="AG79" s="1" t="e">
        <f>ROUND(VLOOKUP($P79,[1]ht!$A$2:$H$253,6,FALSE),1)</f>
        <v>#N/A</v>
      </c>
      <c r="AH79" s="1" t="e">
        <f>ROUND(VLOOKUP($P79,[1]ht!$A$2:$H$253,7,FALSE),1)</f>
        <v>#N/A</v>
      </c>
      <c r="AI79" s="1" t="e">
        <f>ROUND(VLOOKUP($P79,[1]ht!$A$2:$H$253,8,FALSE),1)</f>
        <v>#N/A</v>
      </c>
    </row>
    <row r="80" spans="1:35">
      <c r="A80" s="5">
        <v>75</v>
      </c>
      <c r="B80" s="6"/>
      <c r="C80" s="32"/>
      <c r="D80" s="21"/>
      <c r="E80" s="9"/>
      <c r="F80" s="31"/>
      <c r="G80" s="31"/>
      <c r="H80" s="9"/>
      <c r="I80" s="9"/>
      <c r="J80" s="24" t="str">
        <f t="shared" si="7"/>
        <v/>
      </c>
      <c r="K80" s="24" t="str">
        <f t="shared" si="8"/>
        <v/>
      </c>
      <c r="L80" s="24" t="str">
        <f t="shared" si="9"/>
        <v/>
      </c>
      <c r="M80" s="10" t="str">
        <f>[1]Profile!$B$2</f>
        <v>700101-1</v>
      </c>
      <c r="N80" s="11" t="e">
        <f>#REF!</f>
        <v>#REF!</v>
      </c>
      <c r="O80" s="1" t="str">
        <f t="shared" si="10"/>
        <v>0</v>
      </c>
      <c r="P80" s="1" t="str">
        <f t="shared" si="11"/>
        <v>0</v>
      </c>
      <c r="Q80" s="1" t="e">
        <f>ROUND(VLOOKUP($O80,[1]age!$A$2:$M$457,2,FALSE),1)</f>
        <v>#N/A</v>
      </c>
      <c r="R80" s="1" t="e">
        <f>ROUND(VLOOKUP($O80,[1]age!$A$2:$M$457,3,FALSE),1)</f>
        <v>#N/A</v>
      </c>
      <c r="S80" s="1" t="e">
        <f>ROUND(VLOOKUP($O80,[1]age!$A$2:$M$457,4,FALSE),1)</f>
        <v>#N/A</v>
      </c>
      <c r="T80" s="1" t="e">
        <f>ROUND(VLOOKUP($O80,[1]age!$A$2:$M$457,5,FALSE),1)</f>
        <v>#N/A</v>
      </c>
      <c r="U80" s="1" t="e">
        <f>ROUND(VLOOKUP($O80,[1]age!$A$2:$M$457,6,FALSE),1)</f>
        <v>#N/A</v>
      </c>
      <c r="V80" s="1" t="e">
        <f>ROUND(VLOOKUP($O80,[1]age!$A$2:$M$457,7,FALSE),1)</f>
        <v>#N/A</v>
      </c>
      <c r="W80" s="1" t="e">
        <f>ROUND(VLOOKUP($O80,[1]age!$A$2:$M$457,8,FALSE),1)</f>
        <v>#N/A</v>
      </c>
      <c r="X80" s="1" t="e">
        <f>ROUND(VLOOKUP($O80,[1]age!$A$2:$M$457,9,FALSE),1)</f>
        <v>#N/A</v>
      </c>
      <c r="Y80" s="1" t="e">
        <f>ROUND(VLOOKUP($O80,[1]age!$A$2:$M$457,10,FALSE),1)</f>
        <v>#N/A</v>
      </c>
      <c r="Z80" s="1" t="e">
        <f>ROUND(VLOOKUP($O80,[1]age!$A$2:$M$457,11,FALSE),1)</f>
        <v>#N/A</v>
      </c>
      <c r="AA80" s="1" t="e">
        <f>ROUND(VLOOKUP($O80,[1]age!$A$2:$M$457,12,FALSE),1)</f>
        <v>#N/A</v>
      </c>
      <c r="AB80" s="1" t="e">
        <f>ROUND(VLOOKUP($O80,[1]age!$A$2:$M$457,13,FALSE),1)</f>
        <v>#N/A</v>
      </c>
      <c r="AC80" s="1" t="e">
        <f>ROUND(VLOOKUP($P80,[1]ht!$A$2:$H$253,2,FALSE),1)</f>
        <v>#N/A</v>
      </c>
      <c r="AD80" s="1" t="e">
        <f>ROUND(VLOOKUP($P80,[1]ht!$A$2:$H$253,3,FALSE),1)</f>
        <v>#N/A</v>
      </c>
      <c r="AE80" s="1" t="e">
        <f>ROUND(VLOOKUP($P80,[1]ht!$A$2:$H$253,4,FALSE),1)</f>
        <v>#N/A</v>
      </c>
      <c r="AF80" s="1" t="e">
        <f>ROUND(VLOOKUP($P80,[1]ht!$A$2:$H$253,5,FALSE),1)</f>
        <v>#N/A</v>
      </c>
      <c r="AG80" s="1" t="e">
        <f>ROUND(VLOOKUP($P80,[1]ht!$A$2:$H$253,6,FALSE),1)</f>
        <v>#N/A</v>
      </c>
      <c r="AH80" s="1" t="e">
        <f>ROUND(VLOOKUP($P80,[1]ht!$A$2:$H$253,7,FALSE),1)</f>
        <v>#N/A</v>
      </c>
      <c r="AI80" s="1" t="e">
        <f>ROUND(VLOOKUP($P80,[1]ht!$A$2:$H$253,8,FALSE),1)</f>
        <v>#N/A</v>
      </c>
    </row>
    <row r="81" spans="1:35">
      <c r="A81" s="5">
        <v>76</v>
      </c>
      <c r="B81" s="6"/>
      <c r="C81" s="32"/>
      <c r="D81" s="21"/>
      <c r="E81" s="9"/>
      <c r="F81" s="31"/>
      <c r="G81" s="31"/>
      <c r="H81" s="9"/>
      <c r="I81" s="9"/>
      <c r="J81" s="24" t="str">
        <f t="shared" si="7"/>
        <v/>
      </c>
      <c r="K81" s="24" t="str">
        <f t="shared" si="8"/>
        <v/>
      </c>
      <c r="L81" s="24" t="str">
        <f t="shared" si="9"/>
        <v/>
      </c>
      <c r="M81" s="10" t="str">
        <f>[1]Profile!$B$2</f>
        <v>700101-1</v>
      </c>
      <c r="N81" s="11" t="e">
        <f>#REF!</f>
        <v>#REF!</v>
      </c>
      <c r="O81" s="1" t="str">
        <f t="shared" si="10"/>
        <v>0</v>
      </c>
      <c r="P81" s="1" t="str">
        <f t="shared" si="11"/>
        <v>0</v>
      </c>
      <c r="Q81" s="1" t="e">
        <f>ROUND(VLOOKUP($O81,[1]age!$A$2:$M$457,2,FALSE),1)</f>
        <v>#N/A</v>
      </c>
      <c r="R81" s="1" t="e">
        <f>ROUND(VLOOKUP($O81,[1]age!$A$2:$M$457,3,FALSE),1)</f>
        <v>#N/A</v>
      </c>
      <c r="S81" s="1" t="e">
        <f>ROUND(VLOOKUP($O81,[1]age!$A$2:$M$457,4,FALSE),1)</f>
        <v>#N/A</v>
      </c>
      <c r="T81" s="1" t="e">
        <f>ROUND(VLOOKUP($O81,[1]age!$A$2:$M$457,5,FALSE),1)</f>
        <v>#N/A</v>
      </c>
      <c r="U81" s="1" t="e">
        <f>ROUND(VLOOKUP($O81,[1]age!$A$2:$M$457,6,FALSE),1)</f>
        <v>#N/A</v>
      </c>
      <c r="V81" s="1" t="e">
        <f>ROUND(VLOOKUP($O81,[1]age!$A$2:$M$457,7,FALSE),1)</f>
        <v>#N/A</v>
      </c>
      <c r="W81" s="1" t="e">
        <f>ROUND(VLOOKUP($O81,[1]age!$A$2:$M$457,8,FALSE),1)</f>
        <v>#N/A</v>
      </c>
      <c r="X81" s="1" t="e">
        <f>ROUND(VLOOKUP($O81,[1]age!$A$2:$M$457,9,FALSE),1)</f>
        <v>#N/A</v>
      </c>
      <c r="Y81" s="1" t="e">
        <f>ROUND(VLOOKUP($O81,[1]age!$A$2:$M$457,10,FALSE),1)</f>
        <v>#N/A</v>
      </c>
      <c r="Z81" s="1" t="e">
        <f>ROUND(VLOOKUP($O81,[1]age!$A$2:$M$457,11,FALSE),1)</f>
        <v>#N/A</v>
      </c>
      <c r="AA81" s="1" t="e">
        <f>ROUND(VLOOKUP($O81,[1]age!$A$2:$M$457,12,FALSE),1)</f>
        <v>#N/A</v>
      </c>
      <c r="AB81" s="1" t="e">
        <f>ROUND(VLOOKUP($O81,[1]age!$A$2:$M$457,13,FALSE),1)</f>
        <v>#N/A</v>
      </c>
      <c r="AC81" s="1" t="e">
        <f>ROUND(VLOOKUP($P81,[1]ht!$A$2:$H$253,2,FALSE),1)</f>
        <v>#N/A</v>
      </c>
      <c r="AD81" s="1" t="e">
        <f>ROUND(VLOOKUP($P81,[1]ht!$A$2:$H$253,3,FALSE),1)</f>
        <v>#N/A</v>
      </c>
      <c r="AE81" s="1" t="e">
        <f>ROUND(VLOOKUP($P81,[1]ht!$A$2:$H$253,4,FALSE),1)</f>
        <v>#N/A</v>
      </c>
      <c r="AF81" s="1" t="e">
        <f>ROUND(VLOOKUP($P81,[1]ht!$A$2:$H$253,5,FALSE),1)</f>
        <v>#N/A</v>
      </c>
      <c r="AG81" s="1" t="e">
        <f>ROUND(VLOOKUP($P81,[1]ht!$A$2:$H$253,6,FALSE),1)</f>
        <v>#N/A</v>
      </c>
      <c r="AH81" s="1" t="e">
        <f>ROUND(VLOOKUP($P81,[1]ht!$A$2:$H$253,7,FALSE),1)</f>
        <v>#N/A</v>
      </c>
      <c r="AI81" s="1" t="e">
        <f>ROUND(VLOOKUP($P81,[1]ht!$A$2:$H$253,8,FALSE),1)</f>
        <v>#N/A</v>
      </c>
    </row>
    <row r="82" spans="1:35">
      <c r="A82" s="5">
        <v>77</v>
      </c>
      <c r="B82" s="6"/>
      <c r="C82" s="32"/>
      <c r="D82" s="21"/>
      <c r="E82" s="9"/>
      <c r="F82" s="31"/>
      <c r="G82" s="31"/>
      <c r="H82" s="9"/>
      <c r="I82" s="9"/>
      <c r="J82" s="24" t="str">
        <f t="shared" si="7"/>
        <v/>
      </c>
      <c r="K82" s="24" t="str">
        <f t="shared" si="8"/>
        <v/>
      </c>
      <c r="L82" s="24" t="str">
        <f t="shared" si="9"/>
        <v/>
      </c>
      <c r="M82" s="10" t="str">
        <f>[1]Profile!$B$2</f>
        <v>700101-1</v>
      </c>
      <c r="N82" s="11" t="e">
        <f>#REF!</f>
        <v>#REF!</v>
      </c>
      <c r="O82" s="1" t="str">
        <f t="shared" si="10"/>
        <v>0</v>
      </c>
      <c r="P82" s="1" t="str">
        <f t="shared" si="11"/>
        <v>0</v>
      </c>
      <c r="Q82" s="1" t="e">
        <f>ROUND(VLOOKUP($O82,[1]age!$A$2:$M$457,2,FALSE),1)</f>
        <v>#N/A</v>
      </c>
      <c r="R82" s="1" t="e">
        <f>ROUND(VLOOKUP($O82,[1]age!$A$2:$M$457,3,FALSE),1)</f>
        <v>#N/A</v>
      </c>
      <c r="S82" s="1" t="e">
        <f>ROUND(VLOOKUP($O82,[1]age!$A$2:$M$457,4,FALSE),1)</f>
        <v>#N/A</v>
      </c>
      <c r="T82" s="1" t="e">
        <f>ROUND(VLOOKUP($O82,[1]age!$A$2:$M$457,5,FALSE),1)</f>
        <v>#N/A</v>
      </c>
      <c r="U82" s="1" t="e">
        <f>ROUND(VLOOKUP($O82,[1]age!$A$2:$M$457,6,FALSE),1)</f>
        <v>#N/A</v>
      </c>
      <c r="V82" s="1" t="e">
        <f>ROUND(VLOOKUP($O82,[1]age!$A$2:$M$457,7,FALSE),1)</f>
        <v>#N/A</v>
      </c>
      <c r="W82" s="1" t="e">
        <f>ROUND(VLOOKUP($O82,[1]age!$A$2:$M$457,8,FALSE),1)</f>
        <v>#N/A</v>
      </c>
      <c r="X82" s="1" t="e">
        <f>ROUND(VLOOKUP($O82,[1]age!$A$2:$M$457,9,FALSE),1)</f>
        <v>#N/A</v>
      </c>
      <c r="Y82" s="1" t="e">
        <f>ROUND(VLOOKUP($O82,[1]age!$A$2:$M$457,10,FALSE),1)</f>
        <v>#N/A</v>
      </c>
      <c r="Z82" s="1" t="e">
        <f>ROUND(VLOOKUP($O82,[1]age!$A$2:$M$457,11,FALSE),1)</f>
        <v>#N/A</v>
      </c>
      <c r="AA82" s="1" t="e">
        <f>ROUND(VLOOKUP($O82,[1]age!$A$2:$M$457,12,FALSE),1)</f>
        <v>#N/A</v>
      </c>
      <c r="AB82" s="1" t="e">
        <f>ROUND(VLOOKUP($O82,[1]age!$A$2:$M$457,13,FALSE),1)</f>
        <v>#N/A</v>
      </c>
      <c r="AC82" s="1" t="e">
        <f>ROUND(VLOOKUP($P82,[1]ht!$A$2:$H$253,2,FALSE),1)</f>
        <v>#N/A</v>
      </c>
      <c r="AD82" s="1" t="e">
        <f>ROUND(VLOOKUP($P82,[1]ht!$A$2:$H$253,3,FALSE),1)</f>
        <v>#N/A</v>
      </c>
      <c r="AE82" s="1" t="e">
        <f>ROUND(VLOOKUP($P82,[1]ht!$A$2:$H$253,4,FALSE),1)</f>
        <v>#N/A</v>
      </c>
      <c r="AF82" s="1" t="e">
        <f>ROUND(VLOOKUP($P82,[1]ht!$A$2:$H$253,5,FALSE),1)</f>
        <v>#N/A</v>
      </c>
      <c r="AG82" s="1" t="e">
        <f>ROUND(VLOOKUP($P82,[1]ht!$A$2:$H$253,6,FALSE),1)</f>
        <v>#N/A</v>
      </c>
      <c r="AH82" s="1" t="e">
        <f>ROUND(VLOOKUP($P82,[1]ht!$A$2:$H$253,7,FALSE),1)</f>
        <v>#N/A</v>
      </c>
      <c r="AI82" s="1" t="e">
        <f>ROUND(VLOOKUP($P82,[1]ht!$A$2:$H$253,8,FALSE),1)</f>
        <v>#N/A</v>
      </c>
    </row>
    <row r="83" spans="1:35">
      <c r="A83" s="5">
        <v>78</v>
      </c>
      <c r="B83" s="6"/>
      <c r="C83" s="32"/>
      <c r="D83" s="21"/>
      <c r="E83" s="9"/>
      <c r="F83" s="31"/>
      <c r="G83" s="31"/>
      <c r="H83" s="9"/>
      <c r="I83" s="9"/>
      <c r="J83" s="24" t="str">
        <f t="shared" si="7"/>
        <v/>
      </c>
      <c r="K83" s="24" t="str">
        <f t="shared" si="8"/>
        <v/>
      </c>
      <c r="L83" s="24" t="str">
        <f t="shared" si="9"/>
        <v/>
      </c>
      <c r="M83" s="10" t="str">
        <f>[1]Profile!$B$2</f>
        <v>700101-1</v>
      </c>
      <c r="N83" s="11" t="e">
        <f>#REF!</f>
        <v>#REF!</v>
      </c>
      <c r="O83" s="1" t="str">
        <f t="shared" si="10"/>
        <v>0</v>
      </c>
      <c r="P83" s="1" t="str">
        <f t="shared" si="11"/>
        <v>0</v>
      </c>
      <c r="Q83" s="1" t="e">
        <f>ROUND(VLOOKUP($O83,[1]age!$A$2:$M$457,2,FALSE),1)</f>
        <v>#N/A</v>
      </c>
      <c r="R83" s="1" t="e">
        <f>ROUND(VLOOKUP($O83,[1]age!$A$2:$M$457,3,FALSE),1)</f>
        <v>#N/A</v>
      </c>
      <c r="S83" s="1" t="e">
        <f>ROUND(VLOOKUP($O83,[1]age!$A$2:$M$457,4,FALSE),1)</f>
        <v>#N/A</v>
      </c>
      <c r="T83" s="1" t="e">
        <f>ROUND(VLOOKUP($O83,[1]age!$A$2:$M$457,5,FALSE),1)</f>
        <v>#N/A</v>
      </c>
      <c r="U83" s="1" t="e">
        <f>ROUND(VLOOKUP($O83,[1]age!$A$2:$M$457,6,FALSE),1)</f>
        <v>#N/A</v>
      </c>
      <c r="V83" s="1" t="e">
        <f>ROUND(VLOOKUP($O83,[1]age!$A$2:$M$457,7,FALSE),1)</f>
        <v>#N/A</v>
      </c>
      <c r="W83" s="1" t="e">
        <f>ROUND(VLOOKUP($O83,[1]age!$A$2:$M$457,8,FALSE),1)</f>
        <v>#N/A</v>
      </c>
      <c r="X83" s="1" t="e">
        <f>ROUND(VLOOKUP($O83,[1]age!$A$2:$M$457,9,FALSE),1)</f>
        <v>#N/A</v>
      </c>
      <c r="Y83" s="1" t="e">
        <f>ROUND(VLOOKUP($O83,[1]age!$A$2:$M$457,10,FALSE),1)</f>
        <v>#N/A</v>
      </c>
      <c r="Z83" s="1" t="e">
        <f>ROUND(VLOOKUP($O83,[1]age!$A$2:$M$457,11,FALSE),1)</f>
        <v>#N/A</v>
      </c>
      <c r="AA83" s="1" t="e">
        <f>ROUND(VLOOKUP($O83,[1]age!$A$2:$M$457,12,FALSE),1)</f>
        <v>#N/A</v>
      </c>
      <c r="AB83" s="1" t="e">
        <f>ROUND(VLOOKUP($O83,[1]age!$A$2:$M$457,13,FALSE),1)</f>
        <v>#N/A</v>
      </c>
      <c r="AC83" s="1" t="e">
        <f>ROUND(VLOOKUP($P83,[1]ht!$A$2:$H$253,2,FALSE),1)</f>
        <v>#N/A</v>
      </c>
      <c r="AD83" s="1" t="e">
        <f>ROUND(VLOOKUP($P83,[1]ht!$A$2:$H$253,3,FALSE),1)</f>
        <v>#N/A</v>
      </c>
      <c r="AE83" s="1" t="e">
        <f>ROUND(VLOOKUP($P83,[1]ht!$A$2:$H$253,4,FALSE),1)</f>
        <v>#N/A</v>
      </c>
      <c r="AF83" s="1" t="e">
        <f>ROUND(VLOOKUP($P83,[1]ht!$A$2:$H$253,5,FALSE),1)</f>
        <v>#N/A</v>
      </c>
      <c r="AG83" s="1" t="e">
        <f>ROUND(VLOOKUP($P83,[1]ht!$A$2:$H$253,6,FALSE),1)</f>
        <v>#N/A</v>
      </c>
      <c r="AH83" s="1" t="e">
        <f>ROUND(VLOOKUP($P83,[1]ht!$A$2:$H$253,7,FALSE),1)</f>
        <v>#N/A</v>
      </c>
      <c r="AI83" s="1" t="e">
        <f>ROUND(VLOOKUP($P83,[1]ht!$A$2:$H$253,8,FALSE),1)</f>
        <v>#N/A</v>
      </c>
    </row>
    <row r="84" spans="1:35">
      <c r="A84" s="5">
        <v>79</v>
      </c>
      <c r="B84" s="6"/>
      <c r="C84" s="32"/>
      <c r="D84" s="21"/>
      <c r="E84" s="9"/>
      <c r="F84" s="31"/>
      <c r="G84" s="31"/>
      <c r="H84" s="9"/>
      <c r="I84" s="9"/>
      <c r="J84" s="24" t="str">
        <f t="shared" si="7"/>
        <v/>
      </c>
      <c r="K84" s="24" t="str">
        <f t="shared" si="8"/>
        <v/>
      </c>
      <c r="L84" s="24" t="str">
        <f t="shared" si="9"/>
        <v/>
      </c>
      <c r="M84" s="10" t="str">
        <f>[1]Profile!$B$2</f>
        <v>700101-1</v>
      </c>
      <c r="N84" s="11" t="e">
        <f>#REF!</f>
        <v>#REF!</v>
      </c>
      <c r="O84" s="1" t="str">
        <f t="shared" si="10"/>
        <v>0</v>
      </c>
      <c r="P84" s="1" t="str">
        <f t="shared" si="11"/>
        <v>0</v>
      </c>
      <c r="Q84" s="1" t="e">
        <f>ROUND(VLOOKUP($O84,[1]age!$A$2:$M$457,2,FALSE),1)</f>
        <v>#N/A</v>
      </c>
      <c r="R84" s="1" t="e">
        <f>ROUND(VLOOKUP($O84,[1]age!$A$2:$M$457,3,FALSE),1)</f>
        <v>#N/A</v>
      </c>
      <c r="S84" s="1" t="e">
        <f>ROUND(VLOOKUP($O84,[1]age!$A$2:$M$457,4,FALSE),1)</f>
        <v>#N/A</v>
      </c>
      <c r="T84" s="1" t="e">
        <f>ROUND(VLOOKUP($O84,[1]age!$A$2:$M$457,5,FALSE),1)</f>
        <v>#N/A</v>
      </c>
      <c r="U84" s="1" t="e">
        <f>ROUND(VLOOKUP($O84,[1]age!$A$2:$M$457,6,FALSE),1)</f>
        <v>#N/A</v>
      </c>
      <c r="V84" s="1" t="e">
        <f>ROUND(VLOOKUP($O84,[1]age!$A$2:$M$457,7,FALSE),1)</f>
        <v>#N/A</v>
      </c>
      <c r="W84" s="1" t="e">
        <f>ROUND(VLOOKUP($O84,[1]age!$A$2:$M$457,8,FALSE),1)</f>
        <v>#N/A</v>
      </c>
      <c r="X84" s="1" t="e">
        <f>ROUND(VLOOKUP($O84,[1]age!$A$2:$M$457,9,FALSE),1)</f>
        <v>#N/A</v>
      </c>
      <c r="Y84" s="1" t="e">
        <f>ROUND(VLOOKUP($O84,[1]age!$A$2:$M$457,10,FALSE),1)</f>
        <v>#N/A</v>
      </c>
      <c r="Z84" s="1" t="e">
        <f>ROUND(VLOOKUP($O84,[1]age!$A$2:$M$457,11,FALSE),1)</f>
        <v>#N/A</v>
      </c>
      <c r="AA84" s="1" t="e">
        <f>ROUND(VLOOKUP($O84,[1]age!$A$2:$M$457,12,FALSE),1)</f>
        <v>#N/A</v>
      </c>
      <c r="AB84" s="1" t="e">
        <f>ROUND(VLOOKUP($O84,[1]age!$A$2:$M$457,13,FALSE),1)</f>
        <v>#N/A</v>
      </c>
      <c r="AC84" s="1" t="e">
        <f>ROUND(VLOOKUP($P84,[1]ht!$A$2:$H$253,2,FALSE),1)</f>
        <v>#N/A</v>
      </c>
      <c r="AD84" s="1" t="e">
        <f>ROUND(VLOOKUP($P84,[1]ht!$A$2:$H$253,3,FALSE),1)</f>
        <v>#N/A</v>
      </c>
      <c r="AE84" s="1" t="e">
        <f>ROUND(VLOOKUP($P84,[1]ht!$A$2:$H$253,4,FALSE),1)</f>
        <v>#N/A</v>
      </c>
      <c r="AF84" s="1" t="e">
        <f>ROUND(VLOOKUP($P84,[1]ht!$A$2:$H$253,5,FALSE),1)</f>
        <v>#N/A</v>
      </c>
      <c r="AG84" s="1" t="e">
        <f>ROUND(VLOOKUP($P84,[1]ht!$A$2:$H$253,6,FALSE),1)</f>
        <v>#N/A</v>
      </c>
      <c r="AH84" s="1" t="e">
        <f>ROUND(VLOOKUP($P84,[1]ht!$A$2:$H$253,7,FALSE),1)</f>
        <v>#N/A</v>
      </c>
      <c r="AI84" s="1" t="e">
        <f>ROUND(VLOOKUP($P84,[1]ht!$A$2:$H$253,8,FALSE),1)</f>
        <v>#N/A</v>
      </c>
    </row>
    <row r="85" spans="1:35">
      <c r="A85" s="5">
        <v>80</v>
      </c>
      <c r="B85" s="6"/>
      <c r="C85" s="32"/>
      <c r="D85" s="21"/>
      <c r="E85" s="9"/>
      <c r="F85" s="31"/>
      <c r="G85" s="31"/>
      <c r="H85" s="9"/>
      <c r="I85" s="9"/>
      <c r="J85" s="24" t="str">
        <f t="shared" si="7"/>
        <v/>
      </c>
      <c r="K85" s="24" t="str">
        <f t="shared" si="8"/>
        <v/>
      </c>
      <c r="L85" s="24" t="str">
        <f t="shared" si="9"/>
        <v/>
      </c>
      <c r="M85" s="10" t="str">
        <f>[1]Profile!$B$2</f>
        <v>700101-1</v>
      </c>
      <c r="N85" s="11" t="e">
        <f>#REF!</f>
        <v>#REF!</v>
      </c>
      <c r="O85" s="1" t="str">
        <f t="shared" si="10"/>
        <v>0</v>
      </c>
      <c r="P85" s="1" t="str">
        <f t="shared" si="11"/>
        <v>0</v>
      </c>
      <c r="Q85" s="1" t="e">
        <f>ROUND(VLOOKUP($O85,[1]age!$A$2:$M$457,2,FALSE),1)</f>
        <v>#N/A</v>
      </c>
      <c r="R85" s="1" t="e">
        <f>ROUND(VLOOKUP($O85,[1]age!$A$2:$M$457,3,FALSE),1)</f>
        <v>#N/A</v>
      </c>
      <c r="S85" s="1" t="e">
        <f>ROUND(VLOOKUP($O85,[1]age!$A$2:$M$457,4,FALSE),1)</f>
        <v>#N/A</v>
      </c>
      <c r="T85" s="1" t="e">
        <f>ROUND(VLOOKUP($O85,[1]age!$A$2:$M$457,5,FALSE),1)</f>
        <v>#N/A</v>
      </c>
      <c r="U85" s="1" t="e">
        <f>ROUND(VLOOKUP($O85,[1]age!$A$2:$M$457,6,FALSE),1)</f>
        <v>#N/A</v>
      </c>
      <c r="V85" s="1" t="e">
        <f>ROUND(VLOOKUP($O85,[1]age!$A$2:$M$457,7,FALSE),1)</f>
        <v>#N/A</v>
      </c>
      <c r="W85" s="1" t="e">
        <f>ROUND(VLOOKUP($O85,[1]age!$A$2:$M$457,8,FALSE),1)</f>
        <v>#N/A</v>
      </c>
      <c r="X85" s="1" t="e">
        <f>ROUND(VLOOKUP($O85,[1]age!$A$2:$M$457,9,FALSE),1)</f>
        <v>#N/A</v>
      </c>
      <c r="Y85" s="1" t="e">
        <f>ROUND(VLOOKUP($O85,[1]age!$A$2:$M$457,10,FALSE),1)</f>
        <v>#N/A</v>
      </c>
      <c r="Z85" s="1" t="e">
        <f>ROUND(VLOOKUP($O85,[1]age!$A$2:$M$457,11,FALSE),1)</f>
        <v>#N/A</v>
      </c>
      <c r="AA85" s="1" t="e">
        <f>ROUND(VLOOKUP($O85,[1]age!$A$2:$M$457,12,FALSE),1)</f>
        <v>#N/A</v>
      </c>
      <c r="AB85" s="1" t="e">
        <f>ROUND(VLOOKUP($O85,[1]age!$A$2:$M$457,13,FALSE),1)</f>
        <v>#N/A</v>
      </c>
      <c r="AC85" s="1" t="e">
        <f>ROUND(VLOOKUP($P85,[1]ht!$A$2:$H$253,2,FALSE),1)</f>
        <v>#N/A</v>
      </c>
      <c r="AD85" s="1" t="e">
        <f>ROUND(VLOOKUP($P85,[1]ht!$A$2:$H$253,3,FALSE),1)</f>
        <v>#N/A</v>
      </c>
      <c r="AE85" s="1" t="e">
        <f>ROUND(VLOOKUP($P85,[1]ht!$A$2:$H$253,4,FALSE),1)</f>
        <v>#N/A</v>
      </c>
      <c r="AF85" s="1" t="e">
        <f>ROUND(VLOOKUP($P85,[1]ht!$A$2:$H$253,5,FALSE),1)</f>
        <v>#N/A</v>
      </c>
      <c r="AG85" s="1" t="e">
        <f>ROUND(VLOOKUP($P85,[1]ht!$A$2:$H$253,6,FALSE),1)</f>
        <v>#N/A</v>
      </c>
      <c r="AH85" s="1" t="e">
        <f>ROUND(VLOOKUP($P85,[1]ht!$A$2:$H$253,7,FALSE),1)</f>
        <v>#N/A</v>
      </c>
      <c r="AI85" s="1" t="e">
        <f>ROUND(VLOOKUP($P85,[1]ht!$A$2:$H$253,8,FALSE),1)</f>
        <v>#N/A</v>
      </c>
    </row>
    <row r="86" spans="1:35">
      <c r="A86" s="5">
        <v>81</v>
      </c>
      <c r="B86" s="6"/>
      <c r="C86" s="32"/>
      <c r="D86" s="21"/>
      <c r="E86" s="9"/>
      <c r="F86" s="31"/>
      <c r="G86" s="31"/>
      <c r="H86" s="9"/>
      <c r="I86" s="9"/>
      <c r="J86" s="24" t="str">
        <f t="shared" si="7"/>
        <v/>
      </c>
      <c r="K86" s="24" t="str">
        <f t="shared" si="8"/>
        <v/>
      </c>
      <c r="L86" s="24" t="str">
        <f t="shared" si="9"/>
        <v/>
      </c>
      <c r="M86" s="10" t="str">
        <f>[1]Profile!$B$2</f>
        <v>700101-1</v>
      </c>
      <c r="N86" s="11" t="e">
        <f>#REF!</f>
        <v>#REF!</v>
      </c>
      <c r="O86" s="1" t="str">
        <f t="shared" si="10"/>
        <v>0</v>
      </c>
      <c r="P86" s="1" t="str">
        <f t="shared" si="11"/>
        <v>0</v>
      </c>
      <c r="Q86" s="1" t="e">
        <f>ROUND(VLOOKUP($O86,[1]age!$A$2:$M$457,2,FALSE),1)</f>
        <v>#N/A</v>
      </c>
      <c r="R86" s="1" t="e">
        <f>ROUND(VLOOKUP($O86,[1]age!$A$2:$M$457,3,FALSE),1)</f>
        <v>#N/A</v>
      </c>
      <c r="S86" s="1" t="e">
        <f>ROUND(VLOOKUP($O86,[1]age!$A$2:$M$457,4,FALSE),1)</f>
        <v>#N/A</v>
      </c>
      <c r="T86" s="1" t="e">
        <f>ROUND(VLOOKUP($O86,[1]age!$A$2:$M$457,5,FALSE),1)</f>
        <v>#N/A</v>
      </c>
      <c r="U86" s="1" t="e">
        <f>ROUND(VLOOKUP($O86,[1]age!$A$2:$M$457,6,FALSE),1)</f>
        <v>#N/A</v>
      </c>
      <c r="V86" s="1" t="e">
        <f>ROUND(VLOOKUP($O86,[1]age!$A$2:$M$457,7,FALSE),1)</f>
        <v>#N/A</v>
      </c>
      <c r="W86" s="1" t="e">
        <f>ROUND(VLOOKUP($O86,[1]age!$A$2:$M$457,8,FALSE),1)</f>
        <v>#N/A</v>
      </c>
      <c r="X86" s="1" t="e">
        <f>ROUND(VLOOKUP($O86,[1]age!$A$2:$M$457,9,FALSE),1)</f>
        <v>#N/A</v>
      </c>
      <c r="Y86" s="1" t="e">
        <f>ROUND(VLOOKUP($O86,[1]age!$A$2:$M$457,10,FALSE),1)</f>
        <v>#N/A</v>
      </c>
      <c r="Z86" s="1" t="e">
        <f>ROUND(VLOOKUP($O86,[1]age!$A$2:$M$457,11,FALSE),1)</f>
        <v>#N/A</v>
      </c>
      <c r="AA86" s="1" t="e">
        <f>ROUND(VLOOKUP($O86,[1]age!$A$2:$M$457,12,FALSE),1)</f>
        <v>#N/A</v>
      </c>
      <c r="AB86" s="1" t="e">
        <f>ROUND(VLOOKUP($O86,[1]age!$A$2:$M$457,13,FALSE),1)</f>
        <v>#N/A</v>
      </c>
      <c r="AC86" s="1" t="e">
        <f>ROUND(VLOOKUP($P86,[1]ht!$A$2:$H$253,2,FALSE),1)</f>
        <v>#N/A</v>
      </c>
      <c r="AD86" s="1" t="e">
        <f>ROUND(VLOOKUP($P86,[1]ht!$A$2:$H$253,3,FALSE),1)</f>
        <v>#N/A</v>
      </c>
      <c r="AE86" s="1" t="e">
        <f>ROUND(VLOOKUP($P86,[1]ht!$A$2:$H$253,4,FALSE),1)</f>
        <v>#N/A</v>
      </c>
      <c r="AF86" s="1" t="e">
        <f>ROUND(VLOOKUP($P86,[1]ht!$A$2:$H$253,5,FALSE),1)</f>
        <v>#N/A</v>
      </c>
      <c r="AG86" s="1" t="e">
        <f>ROUND(VLOOKUP($P86,[1]ht!$A$2:$H$253,6,FALSE),1)</f>
        <v>#N/A</v>
      </c>
      <c r="AH86" s="1" t="e">
        <f>ROUND(VLOOKUP($P86,[1]ht!$A$2:$H$253,7,FALSE),1)</f>
        <v>#N/A</v>
      </c>
      <c r="AI86" s="1" t="e">
        <f>ROUND(VLOOKUP($P86,[1]ht!$A$2:$H$253,8,FALSE),1)</f>
        <v>#N/A</v>
      </c>
    </row>
    <row r="87" spans="1:35">
      <c r="A87" s="5">
        <v>82</v>
      </c>
      <c r="B87" s="6"/>
      <c r="C87" s="32"/>
      <c r="D87" s="21"/>
      <c r="E87" s="9"/>
      <c r="F87" s="31"/>
      <c r="G87" s="31"/>
      <c r="H87" s="9"/>
      <c r="I87" s="9"/>
      <c r="J87" s="24" t="str">
        <f t="shared" si="7"/>
        <v/>
      </c>
      <c r="K87" s="24" t="str">
        <f t="shared" si="8"/>
        <v/>
      </c>
      <c r="L87" s="24" t="str">
        <f t="shared" si="9"/>
        <v/>
      </c>
      <c r="M87" s="10" t="str">
        <f>[1]Profile!$B$2</f>
        <v>700101-1</v>
      </c>
      <c r="N87" s="11" t="e">
        <f>#REF!</f>
        <v>#REF!</v>
      </c>
      <c r="O87" s="1" t="str">
        <f t="shared" si="10"/>
        <v>0</v>
      </c>
      <c r="P87" s="1" t="str">
        <f t="shared" si="11"/>
        <v>0</v>
      </c>
      <c r="Q87" s="1" t="e">
        <f>ROUND(VLOOKUP($O87,[1]age!$A$2:$M$457,2,FALSE),1)</f>
        <v>#N/A</v>
      </c>
      <c r="R87" s="1" t="e">
        <f>ROUND(VLOOKUP($O87,[1]age!$A$2:$M$457,3,FALSE),1)</f>
        <v>#N/A</v>
      </c>
      <c r="S87" s="1" t="e">
        <f>ROUND(VLOOKUP($O87,[1]age!$A$2:$M$457,4,FALSE),1)</f>
        <v>#N/A</v>
      </c>
      <c r="T87" s="1" t="e">
        <f>ROUND(VLOOKUP($O87,[1]age!$A$2:$M$457,5,FALSE),1)</f>
        <v>#N/A</v>
      </c>
      <c r="U87" s="1" t="e">
        <f>ROUND(VLOOKUP($O87,[1]age!$A$2:$M$457,6,FALSE),1)</f>
        <v>#N/A</v>
      </c>
      <c r="V87" s="1" t="e">
        <f>ROUND(VLOOKUP($O87,[1]age!$A$2:$M$457,7,FALSE),1)</f>
        <v>#N/A</v>
      </c>
      <c r="W87" s="1" t="e">
        <f>ROUND(VLOOKUP($O87,[1]age!$A$2:$M$457,8,FALSE),1)</f>
        <v>#N/A</v>
      </c>
      <c r="X87" s="1" t="e">
        <f>ROUND(VLOOKUP($O87,[1]age!$A$2:$M$457,9,FALSE),1)</f>
        <v>#N/A</v>
      </c>
      <c r="Y87" s="1" t="e">
        <f>ROUND(VLOOKUP($O87,[1]age!$A$2:$M$457,10,FALSE),1)</f>
        <v>#N/A</v>
      </c>
      <c r="Z87" s="1" t="e">
        <f>ROUND(VLOOKUP($O87,[1]age!$A$2:$M$457,11,FALSE),1)</f>
        <v>#N/A</v>
      </c>
      <c r="AA87" s="1" t="e">
        <f>ROUND(VLOOKUP($O87,[1]age!$A$2:$M$457,12,FALSE),1)</f>
        <v>#N/A</v>
      </c>
      <c r="AB87" s="1" t="e">
        <f>ROUND(VLOOKUP($O87,[1]age!$A$2:$M$457,13,FALSE),1)</f>
        <v>#N/A</v>
      </c>
      <c r="AC87" s="1" t="e">
        <f>ROUND(VLOOKUP($P87,[1]ht!$A$2:$H$253,2,FALSE),1)</f>
        <v>#N/A</v>
      </c>
      <c r="AD87" s="1" t="e">
        <f>ROUND(VLOOKUP($P87,[1]ht!$A$2:$H$253,3,FALSE),1)</f>
        <v>#N/A</v>
      </c>
      <c r="AE87" s="1" t="e">
        <f>ROUND(VLOOKUP($P87,[1]ht!$A$2:$H$253,4,FALSE),1)</f>
        <v>#N/A</v>
      </c>
      <c r="AF87" s="1" t="e">
        <f>ROUND(VLOOKUP($P87,[1]ht!$A$2:$H$253,5,FALSE),1)</f>
        <v>#N/A</v>
      </c>
      <c r="AG87" s="1" t="e">
        <f>ROUND(VLOOKUP($P87,[1]ht!$A$2:$H$253,6,FALSE),1)</f>
        <v>#N/A</v>
      </c>
      <c r="AH87" s="1" t="e">
        <f>ROUND(VLOOKUP($P87,[1]ht!$A$2:$H$253,7,FALSE),1)</f>
        <v>#N/A</v>
      </c>
      <c r="AI87" s="1" t="e">
        <f>ROUND(VLOOKUP($P87,[1]ht!$A$2:$H$253,8,FALSE),1)</f>
        <v>#N/A</v>
      </c>
    </row>
    <row r="88" spans="1:35">
      <c r="A88" s="5">
        <v>83</v>
      </c>
      <c r="B88" s="6"/>
      <c r="C88" s="32"/>
      <c r="D88" s="21"/>
      <c r="E88" s="9"/>
      <c r="F88" s="31"/>
      <c r="G88" s="31"/>
      <c r="H88" s="9"/>
      <c r="I88" s="9"/>
      <c r="J88" s="24" t="str">
        <f t="shared" si="7"/>
        <v/>
      </c>
      <c r="K88" s="24" t="str">
        <f t="shared" si="8"/>
        <v/>
      </c>
      <c r="L88" s="24" t="str">
        <f t="shared" si="9"/>
        <v/>
      </c>
      <c r="M88" s="10" t="str">
        <f>[1]Profile!$B$2</f>
        <v>700101-1</v>
      </c>
      <c r="N88" s="11" t="e">
        <f>#REF!</f>
        <v>#REF!</v>
      </c>
      <c r="O88" s="1" t="str">
        <f t="shared" si="10"/>
        <v>0</v>
      </c>
      <c r="P88" s="1" t="str">
        <f t="shared" si="11"/>
        <v>0</v>
      </c>
      <c r="Q88" s="1" t="e">
        <f>ROUND(VLOOKUP($O88,[1]age!$A$2:$M$457,2,FALSE),1)</f>
        <v>#N/A</v>
      </c>
      <c r="R88" s="1" t="e">
        <f>ROUND(VLOOKUP($O88,[1]age!$A$2:$M$457,3,FALSE),1)</f>
        <v>#N/A</v>
      </c>
      <c r="S88" s="1" t="e">
        <f>ROUND(VLOOKUP($O88,[1]age!$A$2:$M$457,4,FALSE),1)</f>
        <v>#N/A</v>
      </c>
      <c r="T88" s="1" t="e">
        <f>ROUND(VLOOKUP($O88,[1]age!$A$2:$M$457,5,FALSE),1)</f>
        <v>#N/A</v>
      </c>
      <c r="U88" s="1" t="e">
        <f>ROUND(VLOOKUP($O88,[1]age!$A$2:$M$457,6,FALSE),1)</f>
        <v>#N/A</v>
      </c>
      <c r="V88" s="1" t="e">
        <f>ROUND(VLOOKUP($O88,[1]age!$A$2:$M$457,7,FALSE),1)</f>
        <v>#N/A</v>
      </c>
      <c r="W88" s="1" t="e">
        <f>ROUND(VLOOKUP($O88,[1]age!$A$2:$M$457,8,FALSE),1)</f>
        <v>#N/A</v>
      </c>
      <c r="X88" s="1" t="e">
        <f>ROUND(VLOOKUP($O88,[1]age!$A$2:$M$457,9,FALSE),1)</f>
        <v>#N/A</v>
      </c>
      <c r="Y88" s="1" t="e">
        <f>ROUND(VLOOKUP($O88,[1]age!$A$2:$M$457,10,FALSE),1)</f>
        <v>#N/A</v>
      </c>
      <c r="Z88" s="1" t="e">
        <f>ROUND(VLOOKUP($O88,[1]age!$A$2:$M$457,11,FALSE),1)</f>
        <v>#N/A</v>
      </c>
      <c r="AA88" s="1" t="e">
        <f>ROUND(VLOOKUP($O88,[1]age!$A$2:$M$457,12,FALSE),1)</f>
        <v>#N/A</v>
      </c>
      <c r="AB88" s="1" t="e">
        <f>ROUND(VLOOKUP($O88,[1]age!$A$2:$M$457,13,FALSE),1)</f>
        <v>#N/A</v>
      </c>
      <c r="AC88" s="1" t="e">
        <f>ROUND(VLOOKUP($P88,[1]ht!$A$2:$H$253,2,FALSE),1)</f>
        <v>#N/A</v>
      </c>
      <c r="AD88" s="1" t="e">
        <f>ROUND(VLOOKUP($P88,[1]ht!$A$2:$H$253,3,FALSE),1)</f>
        <v>#N/A</v>
      </c>
      <c r="AE88" s="1" t="e">
        <f>ROUND(VLOOKUP($P88,[1]ht!$A$2:$H$253,4,FALSE),1)</f>
        <v>#N/A</v>
      </c>
      <c r="AF88" s="1" t="e">
        <f>ROUND(VLOOKUP($P88,[1]ht!$A$2:$H$253,5,FALSE),1)</f>
        <v>#N/A</v>
      </c>
      <c r="AG88" s="1" t="e">
        <f>ROUND(VLOOKUP($P88,[1]ht!$A$2:$H$253,6,FALSE),1)</f>
        <v>#N/A</v>
      </c>
      <c r="AH88" s="1" t="e">
        <f>ROUND(VLOOKUP($P88,[1]ht!$A$2:$H$253,7,FALSE),1)</f>
        <v>#N/A</v>
      </c>
      <c r="AI88" s="1" t="e">
        <f>ROUND(VLOOKUP($P88,[1]ht!$A$2:$H$253,8,FALSE),1)</f>
        <v>#N/A</v>
      </c>
    </row>
    <row r="89" spans="1:35">
      <c r="A89" s="5">
        <v>84</v>
      </c>
      <c r="B89" s="6"/>
      <c r="C89" s="32"/>
      <c r="D89" s="21"/>
      <c r="E89" s="9"/>
      <c r="F89" s="31"/>
      <c r="G89" s="31"/>
      <c r="H89" s="9"/>
      <c r="I89" s="9"/>
      <c r="J89" s="24" t="str">
        <f t="shared" si="7"/>
        <v/>
      </c>
      <c r="K89" s="24" t="str">
        <f t="shared" si="8"/>
        <v/>
      </c>
      <c r="L89" s="24" t="str">
        <f t="shared" si="9"/>
        <v/>
      </c>
      <c r="M89" s="10" t="str">
        <f>[1]Profile!$B$2</f>
        <v>700101-1</v>
      </c>
      <c r="N89" s="11" t="e">
        <f>#REF!</f>
        <v>#REF!</v>
      </c>
      <c r="O89" s="1" t="str">
        <f t="shared" si="10"/>
        <v>0</v>
      </c>
      <c r="P89" s="1" t="str">
        <f t="shared" si="11"/>
        <v>0</v>
      </c>
      <c r="Q89" s="1" t="e">
        <f>ROUND(VLOOKUP($O89,[1]age!$A$2:$M$457,2,FALSE),1)</f>
        <v>#N/A</v>
      </c>
      <c r="R89" s="1" t="e">
        <f>ROUND(VLOOKUP($O89,[1]age!$A$2:$M$457,3,FALSE),1)</f>
        <v>#N/A</v>
      </c>
      <c r="S89" s="1" t="e">
        <f>ROUND(VLOOKUP($O89,[1]age!$A$2:$M$457,4,FALSE),1)</f>
        <v>#N/A</v>
      </c>
      <c r="T89" s="1" t="e">
        <f>ROUND(VLOOKUP($O89,[1]age!$A$2:$M$457,5,FALSE),1)</f>
        <v>#N/A</v>
      </c>
      <c r="U89" s="1" t="e">
        <f>ROUND(VLOOKUP($O89,[1]age!$A$2:$M$457,6,FALSE),1)</f>
        <v>#N/A</v>
      </c>
      <c r="V89" s="1" t="e">
        <f>ROUND(VLOOKUP($O89,[1]age!$A$2:$M$457,7,FALSE),1)</f>
        <v>#N/A</v>
      </c>
      <c r="W89" s="1" t="e">
        <f>ROUND(VLOOKUP($O89,[1]age!$A$2:$M$457,8,FALSE),1)</f>
        <v>#N/A</v>
      </c>
      <c r="X89" s="1" t="e">
        <f>ROUND(VLOOKUP($O89,[1]age!$A$2:$M$457,9,FALSE),1)</f>
        <v>#N/A</v>
      </c>
      <c r="Y89" s="1" t="e">
        <f>ROUND(VLOOKUP($O89,[1]age!$A$2:$M$457,10,FALSE),1)</f>
        <v>#N/A</v>
      </c>
      <c r="Z89" s="1" t="e">
        <f>ROUND(VLOOKUP($O89,[1]age!$A$2:$M$457,11,FALSE),1)</f>
        <v>#N/A</v>
      </c>
      <c r="AA89" s="1" t="e">
        <f>ROUND(VLOOKUP($O89,[1]age!$A$2:$M$457,12,FALSE),1)</f>
        <v>#N/A</v>
      </c>
      <c r="AB89" s="1" t="e">
        <f>ROUND(VLOOKUP($O89,[1]age!$A$2:$M$457,13,FALSE),1)</f>
        <v>#N/A</v>
      </c>
      <c r="AC89" s="1" t="e">
        <f>ROUND(VLOOKUP($P89,[1]ht!$A$2:$H$253,2,FALSE),1)</f>
        <v>#N/A</v>
      </c>
      <c r="AD89" s="1" t="e">
        <f>ROUND(VLOOKUP($P89,[1]ht!$A$2:$H$253,3,FALSE),1)</f>
        <v>#N/A</v>
      </c>
      <c r="AE89" s="1" t="e">
        <f>ROUND(VLOOKUP($P89,[1]ht!$A$2:$H$253,4,FALSE),1)</f>
        <v>#N/A</v>
      </c>
      <c r="AF89" s="1" t="e">
        <f>ROUND(VLOOKUP($P89,[1]ht!$A$2:$H$253,5,FALSE),1)</f>
        <v>#N/A</v>
      </c>
      <c r="AG89" s="1" t="e">
        <f>ROUND(VLOOKUP($P89,[1]ht!$A$2:$H$253,6,FALSE),1)</f>
        <v>#N/A</v>
      </c>
      <c r="AH89" s="1" t="e">
        <f>ROUND(VLOOKUP($P89,[1]ht!$A$2:$H$253,7,FALSE),1)</f>
        <v>#N/A</v>
      </c>
      <c r="AI89" s="1" t="e">
        <f>ROUND(VLOOKUP($P89,[1]ht!$A$2:$H$253,8,FALSE),1)</f>
        <v>#N/A</v>
      </c>
    </row>
    <row r="90" spans="1:35">
      <c r="A90" s="5">
        <v>85</v>
      </c>
      <c r="B90" s="6"/>
      <c r="C90" s="32"/>
      <c r="D90" s="21"/>
      <c r="E90" s="9"/>
      <c r="F90" s="31"/>
      <c r="G90" s="31"/>
      <c r="H90" s="9"/>
      <c r="I90" s="9"/>
      <c r="J90" s="24" t="str">
        <f t="shared" si="7"/>
        <v/>
      </c>
      <c r="K90" s="24" t="str">
        <f t="shared" si="8"/>
        <v/>
      </c>
      <c r="L90" s="24" t="str">
        <f t="shared" si="9"/>
        <v/>
      </c>
      <c r="M90" s="10" t="str">
        <f>[1]Profile!$B$2</f>
        <v>700101-1</v>
      </c>
      <c r="N90" s="11" t="e">
        <f>#REF!</f>
        <v>#REF!</v>
      </c>
      <c r="O90" s="1" t="str">
        <f t="shared" si="10"/>
        <v>0</v>
      </c>
      <c r="P90" s="1" t="str">
        <f t="shared" si="11"/>
        <v>0</v>
      </c>
      <c r="Q90" s="1" t="e">
        <f>ROUND(VLOOKUP($O90,[1]age!$A$2:$M$457,2,FALSE),1)</f>
        <v>#N/A</v>
      </c>
      <c r="R90" s="1" t="e">
        <f>ROUND(VLOOKUP($O90,[1]age!$A$2:$M$457,3,FALSE),1)</f>
        <v>#N/A</v>
      </c>
      <c r="S90" s="1" t="e">
        <f>ROUND(VLOOKUP($O90,[1]age!$A$2:$M$457,4,FALSE),1)</f>
        <v>#N/A</v>
      </c>
      <c r="T90" s="1" t="e">
        <f>ROUND(VLOOKUP($O90,[1]age!$A$2:$M$457,5,FALSE),1)</f>
        <v>#N/A</v>
      </c>
      <c r="U90" s="1" t="e">
        <f>ROUND(VLOOKUP($O90,[1]age!$A$2:$M$457,6,FALSE),1)</f>
        <v>#N/A</v>
      </c>
      <c r="V90" s="1" t="e">
        <f>ROUND(VLOOKUP($O90,[1]age!$A$2:$M$457,7,FALSE),1)</f>
        <v>#N/A</v>
      </c>
      <c r="W90" s="1" t="e">
        <f>ROUND(VLOOKUP($O90,[1]age!$A$2:$M$457,8,FALSE),1)</f>
        <v>#N/A</v>
      </c>
      <c r="X90" s="1" t="e">
        <f>ROUND(VLOOKUP($O90,[1]age!$A$2:$M$457,9,FALSE),1)</f>
        <v>#N/A</v>
      </c>
      <c r="Y90" s="1" t="e">
        <f>ROUND(VLOOKUP($O90,[1]age!$A$2:$M$457,10,FALSE),1)</f>
        <v>#N/A</v>
      </c>
      <c r="Z90" s="1" t="e">
        <f>ROUND(VLOOKUP($O90,[1]age!$A$2:$M$457,11,FALSE),1)</f>
        <v>#N/A</v>
      </c>
      <c r="AA90" s="1" t="e">
        <f>ROUND(VLOOKUP($O90,[1]age!$A$2:$M$457,12,FALSE),1)</f>
        <v>#N/A</v>
      </c>
      <c r="AB90" s="1" t="e">
        <f>ROUND(VLOOKUP($O90,[1]age!$A$2:$M$457,13,FALSE),1)</f>
        <v>#N/A</v>
      </c>
      <c r="AC90" s="1" t="e">
        <f>ROUND(VLOOKUP($P90,[1]ht!$A$2:$H$253,2,FALSE),1)</f>
        <v>#N/A</v>
      </c>
      <c r="AD90" s="1" t="e">
        <f>ROUND(VLOOKUP($P90,[1]ht!$A$2:$H$253,3,FALSE),1)</f>
        <v>#N/A</v>
      </c>
      <c r="AE90" s="1" t="e">
        <f>ROUND(VLOOKUP($P90,[1]ht!$A$2:$H$253,4,FALSE),1)</f>
        <v>#N/A</v>
      </c>
      <c r="AF90" s="1" t="e">
        <f>ROUND(VLOOKUP($P90,[1]ht!$A$2:$H$253,5,FALSE),1)</f>
        <v>#N/A</v>
      </c>
      <c r="AG90" s="1" t="e">
        <f>ROUND(VLOOKUP($P90,[1]ht!$A$2:$H$253,6,FALSE),1)</f>
        <v>#N/A</v>
      </c>
      <c r="AH90" s="1" t="e">
        <f>ROUND(VLOOKUP($P90,[1]ht!$A$2:$H$253,7,FALSE),1)</f>
        <v>#N/A</v>
      </c>
      <c r="AI90" s="1" t="e">
        <f>ROUND(VLOOKUP($P90,[1]ht!$A$2:$H$253,8,FALSE),1)</f>
        <v>#N/A</v>
      </c>
    </row>
    <row r="91" spans="1:35">
      <c r="A91" s="5">
        <v>86</v>
      </c>
      <c r="B91" s="6"/>
      <c r="C91" s="32"/>
      <c r="D91" s="21"/>
      <c r="E91" s="9"/>
      <c r="F91" s="31"/>
      <c r="G91" s="31"/>
      <c r="H91" s="9"/>
      <c r="I91" s="9"/>
      <c r="J91" s="24" t="str">
        <f t="shared" si="7"/>
        <v/>
      </c>
      <c r="K91" s="24" t="str">
        <f t="shared" si="8"/>
        <v/>
      </c>
      <c r="L91" s="24" t="str">
        <f t="shared" si="9"/>
        <v/>
      </c>
      <c r="M91" s="10" t="str">
        <f>[1]Profile!$B$2</f>
        <v>700101-1</v>
      </c>
      <c r="N91" s="11" t="e">
        <f>#REF!</f>
        <v>#REF!</v>
      </c>
      <c r="O91" s="1" t="str">
        <f t="shared" si="10"/>
        <v>0</v>
      </c>
      <c r="P91" s="1" t="str">
        <f t="shared" si="11"/>
        <v>0</v>
      </c>
      <c r="Q91" s="1" t="e">
        <f>ROUND(VLOOKUP($O91,[1]age!$A$2:$M$457,2,FALSE),1)</f>
        <v>#N/A</v>
      </c>
      <c r="R91" s="1" t="e">
        <f>ROUND(VLOOKUP($O91,[1]age!$A$2:$M$457,3,FALSE),1)</f>
        <v>#N/A</v>
      </c>
      <c r="S91" s="1" t="e">
        <f>ROUND(VLOOKUP($O91,[1]age!$A$2:$M$457,4,FALSE),1)</f>
        <v>#N/A</v>
      </c>
      <c r="T91" s="1" t="e">
        <f>ROUND(VLOOKUP($O91,[1]age!$A$2:$M$457,5,FALSE),1)</f>
        <v>#N/A</v>
      </c>
      <c r="U91" s="1" t="e">
        <f>ROUND(VLOOKUP($O91,[1]age!$A$2:$M$457,6,FALSE),1)</f>
        <v>#N/A</v>
      </c>
      <c r="V91" s="1" t="e">
        <f>ROUND(VLOOKUP($O91,[1]age!$A$2:$M$457,7,FALSE),1)</f>
        <v>#N/A</v>
      </c>
      <c r="W91" s="1" t="e">
        <f>ROUND(VLOOKUP($O91,[1]age!$A$2:$M$457,8,FALSE),1)</f>
        <v>#N/A</v>
      </c>
      <c r="X91" s="1" t="e">
        <f>ROUND(VLOOKUP($O91,[1]age!$A$2:$M$457,9,FALSE),1)</f>
        <v>#N/A</v>
      </c>
      <c r="Y91" s="1" t="e">
        <f>ROUND(VLOOKUP($O91,[1]age!$A$2:$M$457,10,FALSE),1)</f>
        <v>#N/A</v>
      </c>
      <c r="Z91" s="1" t="e">
        <f>ROUND(VLOOKUP($O91,[1]age!$A$2:$M$457,11,FALSE),1)</f>
        <v>#N/A</v>
      </c>
      <c r="AA91" s="1" t="e">
        <f>ROUND(VLOOKUP($O91,[1]age!$A$2:$M$457,12,FALSE),1)</f>
        <v>#N/A</v>
      </c>
      <c r="AB91" s="1" t="e">
        <f>ROUND(VLOOKUP($O91,[1]age!$A$2:$M$457,13,FALSE),1)</f>
        <v>#N/A</v>
      </c>
      <c r="AC91" s="1" t="e">
        <f>ROUND(VLOOKUP($P91,[1]ht!$A$2:$H$253,2,FALSE),1)</f>
        <v>#N/A</v>
      </c>
      <c r="AD91" s="1" t="e">
        <f>ROUND(VLOOKUP($P91,[1]ht!$A$2:$H$253,3,FALSE),1)</f>
        <v>#N/A</v>
      </c>
      <c r="AE91" s="1" t="e">
        <f>ROUND(VLOOKUP($P91,[1]ht!$A$2:$H$253,4,FALSE),1)</f>
        <v>#N/A</v>
      </c>
      <c r="AF91" s="1" t="e">
        <f>ROUND(VLOOKUP($P91,[1]ht!$A$2:$H$253,5,FALSE),1)</f>
        <v>#N/A</v>
      </c>
      <c r="AG91" s="1" t="e">
        <f>ROUND(VLOOKUP($P91,[1]ht!$A$2:$H$253,6,FALSE),1)</f>
        <v>#N/A</v>
      </c>
      <c r="AH91" s="1" t="e">
        <f>ROUND(VLOOKUP($P91,[1]ht!$A$2:$H$253,7,FALSE),1)</f>
        <v>#N/A</v>
      </c>
      <c r="AI91" s="1" t="e">
        <f>ROUND(VLOOKUP($P91,[1]ht!$A$2:$H$253,8,FALSE),1)</f>
        <v>#N/A</v>
      </c>
    </row>
    <row r="92" spans="1:35">
      <c r="A92" s="5">
        <v>87</v>
      </c>
      <c r="B92" s="6"/>
      <c r="C92" s="32"/>
      <c r="D92" s="21"/>
      <c r="E92" s="9"/>
      <c r="F92" s="31"/>
      <c r="G92" s="31"/>
      <c r="H92" s="9"/>
      <c r="I92" s="9"/>
      <c r="J92" s="24" t="str">
        <f t="shared" si="7"/>
        <v/>
      </c>
      <c r="K92" s="24" t="str">
        <f t="shared" si="8"/>
        <v/>
      </c>
      <c r="L92" s="24" t="str">
        <f t="shared" si="9"/>
        <v/>
      </c>
      <c r="M92" s="10" t="str">
        <f>[1]Profile!$B$2</f>
        <v>700101-1</v>
      </c>
      <c r="N92" s="11" t="e">
        <f>#REF!</f>
        <v>#REF!</v>
      </c>
      <c r="O92" s="1" t="str">
        <f t="shared" si="10"/>
        <v>0</v>
      </c>
      <c r="P92" s="1" t="str">
        <f t="shared" si="11"/>
        <v>0</v>
      </c>
      <c r="Q92" s="1" t="e">
        <f>ROUND(VLOOKUP($O92,[1]age!$A$2:$M$457,2,FALSE),1)</f>
        <v>#N/A</v>
      </c>
      <c r="R92" s="1" t="e">
        <f>ROUND(VLOOKUP($O92,[1]age!$A$2:$M$457,3,FALSE),1)</f>
        <v>#N/A</v>
      </c>
      <c r="S92" s="1" t="e">
        <f>ROUND(VLOOKUP($O92,[1]age!$A$2:$M$457,4,FALSE),1)</f>
        <v>#N/A</v>
      </c>
      <c r="T92" s="1" t="e">
        <f>ROUND(VLOOKUP($O92,[1]age!$A$2:$M$457,5,FALSE),1)</f>
        <v>#N/A</v>
      </c>
      <c r="U92" s="1" t="e">
        <f>ROUND(VLOOKUP($O92,[1]age!$A$2:$M$457,6,FALSE),1)</f>
        <v>#N/A</v>
      </c>
      <c r="V92" s="1" t="e">
        <f>ROUND(VLOOKUP($O92,[1]age!$A$2:$M$457,7,FALSE),1)</f>
        <v>#N/A</v>
      </c>
      <c r="W92" s="1" t="e">
        <f>ROUND(VLOOKUP($O92,[1]age!$A$2:$M$457,8,FALSE),1)</f>
        <v>#N/A</v>
      </c>
      <c r="X92" s="1" t="e">
        <f>ROUND(VLOOKUP($O92,[1]age!$A$2:$M$457,9,FALSE),1)</f>
        <v>#N/A</v>
      </c>
      <c r="Y92" s="1" t="e">
        <f>ROUND(VLOOKUP($O92,[1]age!$A$2:$M$457,10,FALSE),1)</f>
        <v>#N/A</v>
      </c>
      <c r="Z92" s="1" t="e">
        <f>ROUND(VLOOKUP($O92,[1]age!$A$2:$M$457,11,FALSE),1)</f>
        <v>#N/A</v>
      </c>
      <c r="AA92" s="1" t="e">
        <f>ROUND(VLOOKUP($O92,[1]age!$A$2:$M$457,12,FALSE),1)</f>
        <v>#N/A</v>
      </c>
      <c r="AB92" s="1" t="e">
        <f>ROUND(VLOOKUP($O92,[1]age!$A$2:$M$457,13,FALSE),1)</f>
        <v>#N/A</v>
      </c>
      <c r="AC92" s="1" t="e">
        <f>ROUND(VLOOKUP($P92,[1]ht!$A$2:$H$253,2,FALSE),1)</f>
        <v>#N/A</v>
      </c>
      <c r="AD92" s="1" t="e">
        <f>ROUND(VLOOKUP($P92,[1]ht!$A$2:$H$253,3,FALSE),1)</f>
        <v>#N/A</v>
      </c>
      <c r="AE92" s="1" t="e">
        <f>ROUND(VLOOKUP($P92,[1]ht!$A$2:$H$253,4,FALSE),1)</f>
        <v>#N/A</v>
      </c>
      <c r="AF92" s="1" t="e">
        <f>ROUND(VLOOKUP($P92,[1]ht!$A$2:$H$253,5,FALSE),1)</f>
        <v>#N/A</v>
      </c>
      <c r="AG92" s="1" t="e">
        <f>ROUND(VLOOKUP($P92,[1]ht!$A$2:$H$253,6,FALSE),1)</f>
        <v>#N/A</v>
      </c>
      <c r="AH92" s="1" t="e">
        <f>ROUND(VLOOKUP($P92,[1]ht!$A$2:$H$253,7,FALSE),1)</f>
        <v>#N/A</v>
      </c>
      <c r="AI92" s="1" t="e">
        <f>ROUND(VLOOKUP($P92,[1]ht!$A$2:$H$253,8,FALSE),1)</f>
        <v>#N/A</v>
      </c>
    </row>
    <row r="93" spans="1:35">
      <c r="A93" s="5">
        <v>88</v>
      </c>
      <c r="B93" s="6"/>
      <c r="C93" s="32"/>
      <c r="D93" s="21"/>
      <c r="E93" s="9"/>
      <c r="F93" s="31"/>
      <c r="G93" s="31"/>
      <c r="H93" s="9"/>
      <c r="I93" s="9"/>
      <c r="J93" s="24" t="str">
        <f t="shared" si="7"/>
        <v/>
      </c>
      <c r="K93" s="24" t="str">
        <f t="shared" si="8"/>
        <v/>
      </c>
      <c r="L93" s="24" t="str">
        <f t="shared" si="9"/>
        <v/>
      </c>
      <c r="M93" s="10" t="str">
        <f>[1]Profile!$B$2</f>
        <v>700101-1</v>
      </c>
      <c r="N93" s="11" t="e">
        <f>#REF!</f>
        <v>#REF!</v>
      </c>
      <c r="O93" s="1" t="str">
        <f t="shared" si="10"/>
        <v>0</v>
      </c>
      <c r="P93" s="1" t="str">
        <f t="shared" si="11"/>
        <v>0</v>
      </c>
      <c r="Q93" s="1" t="e">
        <f>ROUND(VLOOKUP($O93,[1]age!$A$2:$M$457,2,FALSE),1)</f>
        <v>#N/A</v>
      </c>
      <c r="R93" s="1" t="e">
        <f>ROUND(VLOOKUP($O93,[1]age!$A$2:$M$457,3,FALSE),1)</f>
        <v>#N/A</v>
      </c>
      <c r="S93" s="1" t="e">
        <f>ROUND(VLOOKUP($O93,[1]age!$A$2:$M$457,4,FALSE),1)</f>
        <v>#N/A</v>
      </c>
      <c r="T93" s="1" t="e">
        <f>ROUND(VLOOKUP($O93,[1]age!$A$2:$M$457,5,FALSE),1)</f>
        <v>#N/A</v>
      </c>
      <c r="U93" s="1" t="e">
        <f>ROUND(VLOOKUP($O93,[1]age!$A$2:$M$457,6,FALSE),1)</f>
        <v>#N/A</v>
      </c>
      <c r="V93" s="1" t="e">
        <f>ROUND(VLOOKUP($O93,[1]age!$A$2:$M$457,7,FALSE),1)</f>
        <v>#N/A</v>
      </c>
      <c r="W93" s="1" t="e">
        <f>ROUND(VLOOKUP($O93,[1]age!$A$2:$M$457,8,FALSE),1)</f>
        <v>#N/A</v>
      </c>
      <c r="X93" s="1" t="e">
        <f>ROUND(VLOOKUP($O93,[1]age!$A$2:$M$457,9,FALSE),1)</f>
        <v>#N/A</v>
      </c>
      <c r="Y93" s="1" t="e">
        <f>ROUND(VLOOKUP($O93,[1]age!$A$2:$M$457,10,FALSE),1)</f>
        <v>#N/A</v>
      </c>
      <c r="Z93" s="1" t="e">
        <f>ROUND(VLOOKUP($O93,[1]age!$A$2:$M$457,11,FALSE),1)</f>
        <v>#N/A</v>
      </c>
      <c r="AA93" s="1" t="e">
        <f>ROUND(VLOOKUP($O93,[1]age!$A$2:$M$457,12,FALSE),1)</f>
        <v>#N/A</v>
      </c>
      <c r="AB93" s="1" t="e">
        <f>ROUND(VLOOKUP($O93,[1]age!$A$2:$M$457,13,FALSE),1)</f>
        <v>#N/A</v>
      </c>
      <c r="AC93" s="1" t="e">
        <f>ROUND(VLOOKUP($P93,[1]ht!$A$2:$H$253,2,FALSE),1)</f>
        <v>#N/A</v>
      </c>
      <c r="AD93" s="1" t="e">
        <f>ROUND(VLOOKUP($P93,[1]ht!$A$2:$H$253,3,FALSE),1)</f>
        <v>#N/A</v>
      </c>
      <c r="AE93" s="1" t="e">
        <f>ROUND(VLOOKUP($P93,[1]ht!$A$2:$H$253,4,FALSE),1)</f>
        <v>#N/A</v>
      </c>
      <c r="AF93" s="1" t="e">
        <f>ROUND(VLOOKUP($P93,[1]ht!$A$2:$H$253,5,FALSE),1)</f>
        <v>#N/A</v>
      </c>
      <c r="AG93" s="1" t="e">
        <f>ROUND(VLOOKUP($P93,[1]ht!$A$2:$H$253,6,FALSE),1)</f>
        <v>#N/A</v>
      </c>
      <c r="AH93" s="1" t="e">
        <f>ROUND(VLOOKUP($P93,[1]ht!$A$2:$H$253,7,FALSE),1)</f>
        <v>#N/A</v>
      </c>
      <c r="AI93" s="1" t="e">
        <f>ROUND(VLOOKUP($P93,[1]ht!$A$2:$H$253,8,FALSE),1)</f>
        <v>#N/A</v>
      </c>
    </row>
    <row r="94" spans="1:35">
      <c r="A94" s="5">
        <v>89</v>
      </c>
      <c r="B94" s="6"/>
      <c r="C94" s="32"/>
      <c r="D94" s="21"/>
      <c r="E94" s="9"/>
      <c r="F94" s="31"/>
      <c r="G94" s="31"/>
      <c r="H94" s="9"/>
      <c r="I94" s="9"/>
      <c r="J94" s="24" t="str">
        <f t="shared" si="7"/>
        <v/>
      </c>
      <c r="K94" s="24" t="str">
        <f t="shared" si="8"/>
        <v/>
      </c>
      <c r="L94" s="24" t="str">
        <f t="shared" si="9"/>
        <v/>
      </c>
      <c r="M94" s="10" t="str">
        <f>[1]Profile!$B$2</f>
        <v>700101-1</v>
      </c>
      <c r="N94" s="11" t="e">
        <f>#REF!</f>
        <v>#REF!</v>
      </c>
      <c r="O94" s="1" t="str">
        <f t="shared" si="10"/>
        <v>0</v>
      </c>
      <c r="P94" s="1" t="str">
        <f t="shared" si="11"/>
        <v>0</v>
      </c>
      <c r="Q94" s="1" t="e">
        <f>ROUND(VLOOKUP($O94,[1]age!$A$2:$M$457,2,FALSE),1)</f>
        <v>#N/A</v>
      </c>
      <c r="R94" s="1" t="e">
        <f>ROUND(VLOOKUP($O94,[1]age!$A$2:$M$457,3,FALSE),1)</f>
        <v>#N/A</v>
      </c>
      <c r="S94" s="1" t="e">
        <f>ROUND(VLOOKUP($O94,[1]age!$A$2:$M$457,4,FALSE),1)</f>
        <v>#N/A</v>
      </c>
      <c r="T94" s="1" t="e">
        <f>ROUND(VLOOKUP($O94,[1]age!$A$2:$M$457,5,FALSE),1)</f>
        <v>#N/A</v>
      </c>
      <c r="U94" s="1" t="e">
        <f>ROUND(VLOOKUP($O94,[1]age!$A$2:$M$457,6,FALSE),1)</f>
        <v>#N/A</v>
      </c>
      <c r="V94" s="1" t="e">
        <f>ROUND(VLOOKUP($O94,[1]age!$A$2:$M$457,7,FALSE),1)</f>
        <v>#N/A</v>
      </c>
      <c r="W94" s="1" t="e">
        <f>ROUND(VLOOKUP($O94,[1]age!$A$2:$M$457,8,FALSE),1)</f>
        <v>#N/A</v>
      </c>
      <c r="X94" s="1" t="e">
        <f>ROUND(VLOOKUP($O94,[1]age!$A$2:$M$457,9,FALSE),1)</f>
        <v>#N/A</v>
      </c>
      <c r="Y94" s="1" t="e">
        <f>ROUND(VLOOKUP($O94,[1]age!$A$2:$M$457,10,FALSE),1)</f>
        <v>#N/A</v>
      </c>
      <c r="Z94" s="1" t="e">
        <f>ROUND(VLOOKUP($O94,[1]age!$A$2:$M$457,11,FALSE),1)</f>
        <v>#N/A</v>
      </c>
      <c r="AA94" s="1" t="e">
        <f>ROUND(VLOOKUP($O94,[1]age!$A$2:$M$457,12,FALSE),1)</f>
        <v>#N/A</v>
      </c>
      <c r="AB94" s="1" t="e">
        <f>ROUND(VLOOKUP($O94,[1]age!$A$2:$M$457,13,FALSE),1)</f>
        <v>#N/A</v>
      </c>
      <c r="AC94" s="1" t="e">
        <f>ROUND(VLOOKUP($P94,[1]ht!$A$2:$H$253,2,FALSE),1)</f>
        <v>#N/A</v>
      </c>
      <c r="AD94" s="1" t="e">
        <f>ROUND(VLOOKUP($P94,[1]ht!$A$2:$H$253,3,FALSE),1)</f>
        <v>#N/A</v>
      </c>
      <c r="AE94" s="1" t="e">
        <f>ROUND(VLOOKUP($P94,[1]ht!$A$2:$H$253,4,FALSE),1)</f>
        <v>#N/A</v>
      </c>
      <c r="AF94" s="1" t="e">
        <f>ROUND(VLOOKUP($P94,[1]ht!$A$2:$H$253,5,FALSE),1)</f>
        <v>#N/A</v>
      </c>
      <c r="AG94" s="1" t="e">
        <f>ROUND(VLOOKUP($P94,[1]ht!$A$2:$H$253,6,FALSE),1)</f>
        <v>#N/A</v>
      </c>
      <c r="AH94" s="1" t="e">
        <f>ROUND(VLOOKUP($P94,[1]ht!$A$2:$H$253,7,FALSE),1)</f>
        <v>#N/A</v>
      </c>
      <c r="AI94" s="1" t="e">
        <f>ROUND(VLOOKUP($P94,[1]ht!$A$2:$H$253,8,FALSE),1)</f>
        <v>#N/A</v>
      </c>
    </row>
    <row r="95" spans="1:35">
      <c r="A95" s="5">
        <v>90</v>
      </c>
      <c r="B95" s="6"/>
      <c r="C95" s="32"/>
      <c r="D95" s="21"/>
      <c r="E95" s="9"/>
      <c r="F95" s="31"/>
      <c r="G95" s="31"/>
      <c r="H95" s="9"/>
      <c r="I95" s="9"/>
      <c r="J95" s="24" t="str">
        <f t="shared" si="7"/>
        <v/>
      </c>
      <c r="K95" s="24" t="str">
        <f t="shared" si="8"/>
        <v/>
      </c>
      <c r="L95" s="24" t="str">
        <f t="shared" si="9"/>
        <v/>
      </c>
      <c r="M95" s="10" t="str">
        <f>[1]Profile!$B$2</f>
        <v>700101-1</v>
      </c>
      <c r="N95" s="11" t="e">
        <f>#REF!</f>
        <v>#REF!</v>
      </c>
      <c r="O95" s="1" t="str">
        <f t="shared" si="10"/>
        <v>0</v>
      </c>
      <c r="P95" s="1" t="str">
        <f t="shared" si="11"/>
        <v>0</v>
      </c>
      <c r="Q95" s="1" t="e">
        <f>ROUND(VLOOKUP($O95,[1]age!$A$2:$M$457,2,FALSE),1)</f>
        <v>#N/A</v>
      </c>
      <c r="R95" s="1" t="e">
        <f>ROUND(VLOOKUP($O95,[1]age!$A$2:$M$457,3,FALSE),1)</f>
        <v>#N/A</v>
      </c>
      <c r="S95" s="1" t="e">
        <f>ROUND(VLOOKUP($O95,[1]age!$A$2:$M$457,4,FALSE),1)</f>
        <v>#N/A</v>
      </c>
      <c r="T95" s="1" t="e">
        <f>ROUND(VLOOKUP($O95,[1]age!$A$2:$M$457,5,FALSE),1)</f>
        <v>#N/A</v>
      </c>
      <c r="U95" s="1" t="e">
        <f>ROUND(VLOOKUP($O95,[1]age!$A$2:$M$457,6,FALSE),1)</f>
        <v>#N/A</v>
      </c>
      <c r="V95" s="1" t="e">
        <f>ROUND(VLOOKUP($O95,[1]age!$A$2:$M$457,7,FALSE),1)</f>
        <v>#N/A</v>
      </c>
      <c r="W95" s="1" t="e">
        <f>ROUND(VLOOKUP($O95,[1]age!$A$2:$M$457,8,FALSE),1)</f>
        <v>#N/A</v>
      </c>
      <c r="X95" s="1" t="e">
        <f>ROUND(VLOOKUP($O95,[1]age!$A$2:$M$457,9,FALSE),1)</f>
        <v>#N/A</v>
      </c>
      <c r="Y95" s="1" t="e">
        <f>ROUND(VLOOKUP($O95,[1]age!$A$2:$M$457,10,FALSE),1)</f>
        <v>#N/A</v>
      </c>
      <c r="Z95" s="1" t="e">
        <f>ROUND(VLOOKUP($O95,[1]age!$A$2:$M$457,11,FALSE),1)</f>
        <v>#N/A</v>
      </c>
      <c r="AA95" s="1" t="e">
        <f>ROUND(VLOOKUP($O95,[1]age!$A$2:$M$457,12,FALSE),1)</f>
        <v>#N/A</v>
      </c>
      <c r="AB95" s="1" t="e">
        <f>ROUND(VLOOKUP($O95,[1]age!$A$2:$M$457,13,FALSE),1)</f>
        <v>#N/A</v>
      </c>
      <c r="AC95" s="1" t="e">
        <f>ROUND(VLOOKUP($P95,[1]ht!$A$2:$H$253,2,FALSE),1)</f>
        <v>#N/A</v>
      </c>
      <c r="AD95" s="1" t="e">
        <f>ROUND(VLOOKUP($P95,[1]ht!$A$2:$H$253,3,FALSE),1)</f>
        <v>#N/A</v>
      </c>
      <c r="AE95" s="1" t="e">
        <f>ROUND(VLOOKUP($P95,[1]ht!$A$2:$H$253,4,FALSE),1)</f>
        <v>#N/A</v>
      </c>
      <c r="AF95" s="1" t="e">
        <f>ROUND(VLOOKUP($P95,[1]ht!$A$2:$H$253,5,FALSE),1)</f>
        <v>#N/A</v>
      </c>
      <c r="AG95" s="1" t="e">
        <f>ROUND(VLOOKUP($P95,[1]ht!$A$2:$H$253,6,FALSE),1)</f>
        <v>#N/A</v>
      </c>
      <c r="AH95" s="1" t="e">
        <f>ROUND(VLOOKUP($P95,[1]ht!$A$2:$H$253,7,FALSE),1)</f>
        <v>#N/A</v>
      </c>
      <c r="AI95" s="1" t="e">
        <f>ROUND(VLOOKUP($P95,[1]ht!$A$2:$H$253,8,FALSE),1)</f>
        <v>#N/A</v>
      </c>
    </row>
    <row r="96" spans="1:35">
      <c r="A96" s="5">
        <v>91</v>
      </c>
      <c r="B96" s="6"/>
      <c r="C96" s="32"/>
      <c r="D96" s="21"/>
      <c r="E96" s="9"/>
      <c r="F96" s="31"/>
      <c r="G96" s="31"/>
      <c r="H96" s="9"/>
      <c r="I96" s="9"/>
      <c r="J96" s="24" t="str">
        <f t="shared" si="7"/>
        <v/>
      </c>
      <c r="K96" s="24" t="str">
        <f t="shared" si="8"/>
        <v/>
      </c>
      <c r="L96" s="24" t="str">
        <f t="shared" si="9"/>
        <v/>
      </c>
      <c r="M96" s="10" t="str">
        <f>[1]Profile!$B$2</f>
        <v>700101-1</v>
      </c>
      <c r="N96" s="11" t="e">
        <f>#REF!</f>
        <v>#REF!</v>
      </c>
      <c r="O96" s="1" t="str">
        <f t="shared" si="10"/>
        <v>0</v>
      </c>
      <c r="P96" s="1" t="str">
        <f t="shared" si="11"/>
        <v>0</v>
      </c>
      <c r="Q96" s="1" t="e">
        <f>ROUND(VLOOKUP($O96,[1]age!$A$2:$M$457,2,FALSE),1)</f>
        <v>#N/A</v>
      </c>
      <c r="R96" s="1" t="e">
        <f>ROUND(VLOOKUP($O96,[1]age!$A$2:$M$457,3,FALSE),1)</f>
        <v>#N/A</v>
      </c>
      <c r="S96" s="1" t="e">
        <f>ROUND(VLOOKUP($O96,[1]age!$A$2:$M$457,4,FALSE),1)</f>
        <v>#N/A</v>
      </c>
      <c r="T96" s="1" t="e">
        <f>ROUND(VLOOKUP($O96,[1]age!$A$2:$M$457,5,FALSE),1)</f>
        <v>#N/A</v>
      </c>
      <c r="U96" s="1" t="e">
        <f>ROUND(VLOOKUP($O96,[1]age!$A$2:$M$457,6,FALSE),1)</f>
        <v>#N/A</v>
      </c>
      <c r="V96" s="1" t="e">
        <f>ROUND(VLOOKUP($O96,[1]age!$A$2:$M$457,7,FALSE),1)</f>
        <v>#N/A</v>
      </c>
      <c r="W96" s="1" t="e">
        <f>ROUND(VLOOKUP($O96,[1]age!$A$2:$M$457,8,FALSE),1)</f>
        <v>#N/A</v>
      </c>
      <c r="X96" s="1" t="e">
        <f>ROUND(VLOOKUP($O96,[1]age!$A$2:$M$457,9,FALSE),1)</f>
        <v>#N/A</v>
      </c>
      <c r="Y96" s="1" t="e">
        <f>ROUND(VLOOKUP($O96,[1]age!$A$2:$M$457,10,FALSE),1)</f>
        <v>#N/A</v>
      </c>
      <c r="Z96" s="1" t="e">
        <f>ROUND(VLOOKUP($O96,[1]age!$A$2:$M$457,11,FALSE),1)</f>
        <v>#N/A</v>
      </c>
      <c r="AA96" s="1" t="e">
        <f>ROUND(VLOOKUP($O96,[1]age!$A$2:$M$457,12,FALSE),1)</f>
        <v>#N/A</v>
      </c>
      <c r="AB96" s="1" t="e">
        <f>ROUND(VLOOKUP($O96,[1]age!$A$2:$M$457,13,FALSE),1)</f>
        <v>#N/A</v>
      </c>
      <c r="AC96" s="1" t="e">
        <f>ROUND(VLOOKUP($P96,[1]ht!$A$2:$H$253,2,FALSE),1)</f>
        <v>#N/A</v>
      </c>
      <c r="AD96" s="1" t="e">
        <f>ROUND(VLOOKUP($P96,[1]ht!$A$2:$H$253,3,FALSE),1)</f>
        <v>#N/A</v>
      </c>
      <c r="AE96" s="1" t="e">
        <f>ROUND(VLOOKUP($P96,[1]ht!$A$2:$H$253,4,FALSE),1)</f>
        <v>#N/A</v>
      </c>
      <c r="AF96" s="1" t="e">
        <f>ROUND(VLOOKUP($P96,[1]ht!$A$2:$H$253,5,FALSE),1)</f>
        <v>#N/A</v>
      </c>
      <c r="AG96" s="1" t="e">
        <f>ROUND(VLOOKUP($P96,[1]ht!$A$2:$H$253,6,FALSE),1)</f>
        <v>#N/A</v>
      </c>
      <c r="AH96" s="1" t="e">
        <f>ROUND(VLOOKUP($P96,[1]ht!$A$2:$H$253,7,FALSE),1)</f>
        <v>#N/A</v>
      </c>
      <c r="AI96" s="1" t="e">
        <f>ROUND(VLOOKUP($P96,[1]ht!$A$2:$H$253,8,FALSE),1)</f>
        <v>#N/A</v>
      </c>
    </row>
    <row r="97" spans="1:35">
      <c r="A97" s="5">
        <v>92</v>
      </c>
      <c r="B97" s="6"/>
      <c r="C97" s="32"/>
      <c r="D97" s="21"/>
      <c r="E97" s="9"/>
      <c r="F97" s="31"/>
      <c r="G97" s="31"/>
      <c r="H97" s="9"/>
      <c r="I97" s="9"/>
      <c r="J97" s="24" t="str">
        <f t="shared" si="7"/>
        <v/>
      </c>
      <c r="K97" s="24" t="str">
        <f t="shared" si="8"/>
        <v/>
      </c>
      <c r="L97" s="24" t="str">
        <f t="shared" si="9"/>
        <v/>
      </c>
      <c r="M97" s="10" t="str">
        <f>[1]Profile!$B$2</f>
        <v>700101-1</v>
      </c>
      <c r="N97" s="11" t="e">
        <f>#REF!</f>
        <v>#REF!</v>
      </c>
      <c r="O97" s="1" t="str">
        <f t="shared" si="10"/>
        <v>0</v>
      </c>
      <c r="P97" s="1" t="str">
        <f t="shared" si="11"/>
        <v>0</v>
      </c>
      <c r="Q97" s="1" t="e">
        <f>ROUND(VLOOKUP($O97,[1]age!$A$2:$M$457,2,FALSE),1)</f>
        <v>#N/A</v>
      </c>
      <c r="R97" s="1" t="e">
        <f>ROUND(VLOOKUP($O97,[1]age!$A$2:$M$457,3,FALSE),1)</f>
        <v>#N/A</v>
      </c>
      <c r="S97" s="1" t="e">
        <f>ROUND(VLOOKUP($O97,[1]age!$A$2:$M$457,4,FALSE),1)</f>
        <v>#N/A</v>
      </c>
      <c r="T97" s="1" t="e">
        <f>ROUND(VLOOKUP($O97,[1]age!$A$2:$M$457,5,FALSE),1)</f>
        <v>#N/A</v>
      </c>
      <c r="U97" s="1" t="e">
        <f>ROUND(VLOOKUP($O97,[1]age!$A$2:$M$457,6,FALSE),1)</f>
        <v>#N/A</v>
      </c>
      <c r="V97" s="1" t="e">
        <f>ROUND(VLOOKUP($O97,[1]age!$A$2:$M$457,7,FALSE),1)</f>
        <v>#N/A</v>
      </c>
      <c r="W97" s="1" t="e">
        <f>ROUND(VLOOKUP($O97,[1]age!$A$2:$M$457,8,FALSE),1)</f>
        <v>#N/A</v>
      </c>
      <c r="X97" s="1" t="e">
        <f>ROUND(VLOOKUP($O97,[1]age!$A$2:$M$457,9,FALSE),1)</f>
        <v>#N/A</v>
      </c>
      <c r="Y97" s="1" t="e">
        <f>ROUND(VLOOKUP($O97,[1]age!$A$2:$M$457,10,FALSE),1)</f>
        <v>#N/A</v>
      </c>
      <c r="Z97" s="1" t="e">
        <f>ROUND(VLOOKUP($O97,[1]age!$A$2:$M$457,11,FALSE),1)</f>
        <v>#N/A</v>
      </c>
      <c r="AA97" s="1" t="e">
        <f>ROUND(VLOOKUP($O97,[1]age!$A$2:$M$457,12,FALSE),1)</f>
        <v>#N/A</v>
      </c>
      <c r="AB97" s="1" t="e">
        <f>ROUND(VLOOKUP($O97,[1]age!$A$2:$M$457,13,FALSE),1)</f>
        <v>#N/A</v>
      </c>
      <c r="AC97" s="1" t="e">
        <f>ROUND(VLOOKUP($P97,[1]ht!$A$2:$H$253,2,FALSE),1)</f>
        <v>#N/A</v>
      </c>
      <c r="AD97" s="1" t="e">
        <f>ROUND(VLOOKUP($P97,[1]ht!$A$2:$H$253,3,FALSE),1)</f>
        <v>#N/A</v>
      </c>
      <c r="AE97" s="1" t="e">
        <f>ROUND(VLOOKUP($P97,[1]ht!$A$2:$H$253,4,FALSE),1)</f>
        <v>#N/A</v>
      </c>
      <c r="AF97" s="1" t="e">
        <f>ROUND(VLOOKUP($P97,[1]ht!$A$2:$H$253,5,FALSE),1)</f>
        <v>#N/A</v>
      </c>
      <c r="AG97" s="1" t="e">
        <f>ROUND(VLOOKUP($P97,[1]ht!$A$2:$H$253,6,FALSE),1)</f>
        <v>#N/A</v>
      </c>
      <c r="AH97" s="1" t="e">
        <f>ROUND(VLOOKUP($P97,[1]ht!$A$2:$H$253,7,FALSE),1)</f>
        <v>#N/A</v>
      </c>
      <c r="AI97" s="1" t="e">
        <f>ROUND(VLOOKUP($P97,[1]ht!$A$2:$H$253,8,FALSE),1)</f>
        <v>#N/A</v>
      </c>
    </row>
    <row r="98" spans="1:35">
      <c r="A98" s="5">
        <v>93</v>
      </c>
      <c r="B98" s="6"/>
      <c r="C98" s="32"/>
      <c r="D98" s="21"/>
      <c r="E98" s="9"/>
      <c r="F98" s="31"/>
      <c r="G98" s="31"/>
      <c r="H98" s="9"/>
      <c r="I98" s="9"/>
      <c r="J98" s="24" t="str">
        <f t="shared" si="7"/>
        <v/>
      </c>
      <c r="K98" s="24" t="str">
        <f t="shared" si="8"/>
        <v/>
      </c>
      <c r="L98" s="24" t="str">
        <f t="shared" si="9"/>
        <v/>
      </c>
      <c r="M98" s="10" t="str">
        <f>[1]Profile!$B$2</f>
        <v>700101-1</v>
      </c>
      <c r="N98" s="11" t="e">
        <f>#REF!</f>
        <v>#REF!</v>
      </c>
      <c r="O98" s="1" t="str">
        <f t="shared" si="10"/>
        <v>0</v>
      </c>
      <c r="P98" s="1" t="str">
        <f t="shared" si="11"/>
        <v>0</v>
      </c>
      <c r="Q98" s="1" t="e">
        <f>ROUND(VLOOKUP($O98,[1]age!$A$2:$M$457,2,FALSE),1)</f>
        <v>#N/A</v>
      </c>
      <c r="R98" s="1" t="e">
        <f>ROUND(VLOOKUP($O98,[1]age!$A$2:$M$457,3,FALSE),1)</f>
        <v>#N/A</v>
      </c>
      <c r="S98" s="1" t="e">
        <f>ROUND(VLOOKUP($O98,[1]age!$A$2:$M$457,4,FALSE),1)</f>
        <v>#N/A</v>
      </c>
      <c r="T98" s="1" t="e">
        <f>ROUND(VLOOKUP($O98,[1]age!$A$2:$M$457,5,FALSE),1)</f>
        <v>#N/A</v>
      </c>
      <c r="U98" s="1" t="e">
        <f>ROUND(VLOOKUP($O98,[1]age!$A$2:$M$457,6,FALSE),1)</f>
        <v>#N/A</v>
      </c>
      <c r="V98" s="1" t="e">
        <f>ROUND(VLOOKUP($O98,[1]age!$A$2:$M$457,7,FALSE),1)</f>
        <v>#N/A</v>
      </c>
      <c r="W98" s="1" t="e">
        <f>ROUND(VLOOKUP($O98,[1]age!$A$2:$M$457,8,FALSE),1)</f>
        <v>#N/A</v>
      </c>
      <c r="X98" s="1" t="e">
        <f>ROUND(VLOOKUP($O98,[1]age!$A$2:$M$457,9,FALSE),1)</f>
        <v>#N/A</v>
      </c>
      <c r="Y98" s="1" t="e">
        <f>ROUND(VLOOKUP($O98,[1]age!$A$2:$M$457,10,FALSE),1)</f>
        <v>#N/A</v>
      </c>
      <c r="Z98" s="1" t="e">
        <f>ROUND(VLOOKUP($O98,[1]age!$A$2:$M$457,11,FALSE),1)</f>
        <v>#N/A</v>
      </c>
      <c r="AA98" s="1" t="e">
        <f>ROUND(VLOOKUP($O98,[1]age!$A$2:$M$457,12,FALSE),1)</f>
        <v>#N/A</v>
      </c>
      <c r="AB98" s="1" t="e">
        <f>ROUND(VLOOKUP($O98,[1]age!$A$2:$M$457,13,FALSE),1)</f>
        <v>#N/A</v>
      </c>
      <c r="AC98" s="1" t="e">
        <f>ROUND(VLOOKUP($P98,[1]ht!$A$2:$H$253,2,FALSE),1)</f>
        <v>#N/A</v>
      </c>
      <c r="AD98" s="1" t="e">
        <f>ROUND(VLOOKUP($P98,[1]ht!$A$2:$H$253,3,FALSE),1)</f>
        <v>#N/A</v>
      </c>
      <c r="AE98" s="1" t="e">
        <f>ROUND(VLOOKUP($P98,[1]ht!$A$2:$H$253,4,FALSE),1)</f>
        <v>#N/A</v>
      </c>
      <c r="AF98" s="1" t="e">
        <f>ROUND(VLOOKUP($P98,[1]ht!$A$2:$H$253,5,FALSE),1)</f>
        <v>#N/A</v>
      </c>
      <c r="AG98" s="1" t="e">
        <f>ROUND(VLOOKUP($P98,[1]ht!$A$2:$H$253,6,FALSE),1)</f>
        <v>#N/A</v>
      </c>
      <c r="AH98" s="1" t="e">
        <f>ROUND(VLOOKUP($P98,[1]ht!$A$2:$H$253,7,FALSE),1)</f>
        <v>#N/A</v>
      </c>
      <c r="AI98" s="1" t="e">
        <f>ROUND(VLOOKUP($P98,[1]ht!$A$2:$H$253,8,FALSE),1)</f>
        <v>#N/A</v>
      </c>
    </row>
    <row r="99" spans="1:35">
      <c r="A99" s="5">
        <v>94</v>
      </c>
      <c r="B99" s="6"/>
      <c r="C99" s="32"/>
      <c r="D99" s="21"/>
      <c r="E99" s="9"/>
      <c r="F99" s="31"/>
      <c r="G99" s="31"/>
      <c r="H99" s="9"/>
      <c r="I99" s="9"/>
      <c r="J99" s="24" t="str">
        <f t="shared" si="7"/>
        <v/>
      </c>
      <c r="K99" s="24" t="str">
        <f t="shared" si="8"/>
        <v/>
      </c>
      <c r="L99" s="24" t="str">
        <f t="shared" si="9"/>
        <v/>
      </c>
      <c r="M99" s="10" t="str">
        <f>[1]Profile!$B$2</f>
        <v>700101-1</v>
      </c>
      <c r="N99" s="11" t="e">
        <f>#REF!</f>
        <v>#REF!</v>
      </c>
      <c r="O99" s="1" t="str">
        <f t="shared" si="10"/>
        <v>0</v>
      </c>
      <c r="P99" s="1" t="str">
        <f t="shared" si="11"/>
        <v>0</v>
      </c>
      <c r="Q99" s="1" t="e">
        <f>ROUND(VLOOKUP($O99,[1]age!$A$2:$M$457,2,FALSE),1)</f>
        <v>#N/A</v>
      </c>
      <c r="R99" s="1" t="e">
        <f>ROUND(VLOOKUP($O99,[1]age!$A$2:$M$457,3,FALSE),1)</f>
        <v>#N/A</v>
      </c>
      <c r="S99" s="1" t="e">
        <f>ROUND(VLOOKUP($O99,[1]age!$A$2:$M$457,4,FALSE),1)</f>
        <v>#N/A</v>
      </c>
      <c r="T99" s="1" t="e">
        <f>ROUND(VLOOKUP($O99,[1]age!$A$2:$M$457,5,FALSE),1)</f>
        <v>#N/A</v>
      </c>
      <c r="U99" s="1" t="e">
        <f>ROUND(VLOOKUP($O99,[1]age!$A$2:$M$457,6,FALSE),1)</f>
        <v>#N/A</v>
      </c>
      <c r="V99" s="1" t="e">
        <f>ROUND(VLOOKUP($O99,[1]age!$A$2:$M$457,7,FALSE),1)</f>
        <v>#N/A</v>
      </c>
      <c r="W99" s="1" t="e">
        <f>ROUND(VLOOKUP($O99,[1]age!$A$2:$M$457,8,FALSE),1)</f>
        <v>#N/A</v>
      </c>
      <c r="X99" s="1" t="e">
        <f>ROUND(VLOOKUP($O99,[1]age!$A$2:$M$457,9,FALSE),1)</f>
        <v>#N/A</v>
      </c>
      <c r="Y99" s="1" t="e">
        <f>ROUND(VLOOKUP($O99,[1]age!$A$2:$M$457,10,FALSE),1)</f>
        <v>#N/A</v>
      </c>
      <c r="Z99" s="1" t="e">
        <f>ROUND(VLOOKUP($O99,[1]age!$A$2:$M$457,11,FALSE),1)</f>
        <v>#N/A</v>
      </c>
      <c r="AA99" s="1" t="e">
        <f>ROUND(VLOOKUP($O99,[1]age!$A$2:$M$457,12,FALSE),1)</f>
        <v>#N/A</v>
      </c>
      <c r="AB99" s="1" t="e">
        <f>ROUND(VLOOKUP($O99,[1]age!$A$2:$M$457,13,FALSE),1)</f>
        <v>#N/A</v>
      </c>
      <c r="AC99" s="1" t="e">
        <f>ROUND(VLOOKUP($P99,[1]ht!$A$2:$H$253,2,FALSE),1)</f>
        <v>#N/A</v>
      </c>
      <c r="AD99" s="1" t="e">
        <f>ROUND(VLOOKUP($P99,[1]ht!$A$2:$H$253,3,FALSE),1)</f>
        <v>#N/A</v>
      </c>
      <c r="AE99" s="1" t="e">
        <f>ROUND(VLOOKUP($P99,[1]ht!$A$2:$H$253,4,FALSE),1)</f>
        <v>#N/A</v>
      </c>
      <c r="AF99" s="1" t="e">
        <f>ROUND(VLOOKUP($P99,[1]ht!$A$2:$H$253,5,FALSE),1)</f>
        <v>#N/A</v>
      </c>
      <c r="AG99" s="1" t="e">
        <f>ROUND(VLOOKUP($P99,[1]ht!$A$2:$H$253,6,FALSE),1)</f>
        <v>#N/A</v>
      </c>
      <c r="AH99" s="1" t="e">
        <f>ROUND(VLOOKUP($P99,[1]ht!$A$2:$H$253,7,FALSE),1)</f>
        <v>#N/A</v>
      </c>
      <c r="AI99" s="1" t="e">
        <f>ROUND(VLOOKUP($P99,[1]ht!$A$2:$H$253,8,FALSE),1)</f>
        <v>#N/A</v>
      </c>
    </row>
    <row r="100" spans="1:35">
      <c r="A100" s="5">
        <v>95</v>
      </c>
      <c r="B100" s="6"/>
      <c r="C100" s="32"/>
      <c r="D100" s="21"/>
      <c r="E100" s="9"/>
      <c r="F100" s="31"/>
      <c r="G100" s="31"/>
      <c r="H100" s="9"/>
      <c r="I100" s="9"/>
      <c r="J100" s="24" t="str">
        <f t="shared" si="7"/>
        <v/>
      </c>
      <c r="K100" s="24" t="str">
        <f t="shared" si="8"/>
        <v/>
      </c>
      <c r="L100" s="24" t="str">
        <f t="shared" si="9"/>
        <v/>
      </c>
      <c r="M100" s="10" t="str">
        <f>[1]Profile!$B$2</f>
        <v>700101-1</v>
      </c>
      <c r="N100" s="11" t="e">
        <f>#REF!</f>
        <v>#REF!</v>
      </c>
      <c r="O100" s="1" t="str">
        <f t="shared" si="10"/>
        <v>0</v>
      </c>
      <c r="P100" s="1" t="str">
        <f t="shared" si="11"/>
        <v>0</v>
      </c>
      <c r="Q100" s="1" t="e">
        <f>ROUND(VLOOKUP($O100,[1]age!$A$2:$M$457,2,FALSE),1)</f>
        <v>#N/A</v>
      </c>
      <c r="R100" s="1" t="e">
        <f>ROUND(VLOOKUP($O100,[1]age!$A$2:$M$457,3,FALSE),1)</f>
        <v>#N/A</v>
      </c>
      <c r="S100" s="1" t="e">
        <f>ROUND(VLOOKUP($O100,[1]age!$A$2:$M$457,4,FALSE),1)</f>
        <v>#N/A</v>
      </c>
      <c r="T100" s="1" t="e">
        <f>ROUND(VLOOKUP($O100,[1]age!$A$2:$M$457,5,FALSE),1)</f>
        <v>#N/A</v>
      </c>
      <c r="U100" s="1" t="e">
        <f>ROUND(VLOOKUP($O100,[1]age!$A$2:$M$457,6,FALSE),1)</f>
        <v>#N/A</v>
      </c>
      <c r="V100" s="1" t="e">
        <f>ROUND(VLOOKUP($O100,[1]age!$A$2:$M$457,7,FALSE),1)</f>
        <v>#N/A</v>
      </c>
      <c r="W100" s="1" t="e">
        <f>ROUND(VLOOKUP($O100,[1]age!$A$2:$M$457,8,FALSE),1)</f>
        <v>#N/A</v>
      </c>
      <c r="X100" s="1" t="e">
        <f>ROUND(VLOOKUP($O100,[1]age!$A$2:$M$457,9,FALSE),1)</f>
        <v>#N/A</v>
      </c>
      <c r="Y100" s="1" t="e">
        <f>ROUND(VLOOKUP($O100,[1]age!$A$2:$M$457,10,FALSE),1)</f>
        <v>#N/A</v>
      </c>
      <c r="Z100" s="1" t="e">
        <f>ROUND(VLOOKUP($O100,[1]age!$A$2:$M$457,11,FALSE),1)</f>
        <v>#N/A</v>
      </c>
      <c r="AA100" s="1" t="e">
        <f>ROUND(VLOOKUP($O100,[1]age!$A$2:$M$457,12,FALSE),1)</f>
        <v>#N/A</v>
      </c>
      <c r="AB100" s="1" t="e">
        <f>ROUND(VLOOKUP($O100,[1]age!$A$2:$M$457,13,FALSE),1)</f>
        <v>#N/A</v>
      </c>
      <c r="AC100" s="1" t="e">
        <f>ROUND(VLOOKUP($P100,[1]ht!$A$2:$H$253,2,FALSE),1)</f>
        <v>#N/A</v>
      </c>
      <c r="AD100" s="1" t="e">
        <f>ROUND(VLOOKUP($P100,[1]ht!$A$2:$H$253,3,FALSE),1)</f>
        <v>#N/A</v>
      </c>
      <c r="AE100" s="1" t="e">
        <f>ROUND(VLOOKUP($P100,[1]ht!$A$2:$H$253,4,FALSE),1)</f>
        <v>#N/A</v>
      </c>
      <c r="AF100" s="1" t="e">
        <f>ROUND(VLOOKUP($P100,[1]ht!$A$2:$H$253,5,FALSE),1)</f>
        <v>#N/A</v>
      </c>
      <c r="AG100" s="1" t="e">
        <f>ROUND(VLOOKUP($P100,[1]ht!$A$2:$H$253,6,FALSE),1)</f>
        <v>#N/A</v>
      </c>
      <c r="AH100" s="1" t="e">
        <f>ROUND(VLOOKUP($P100,[1]ht!$A$2:$H$253,7,FALSE),1)</f>
        <v>#N/A</v>
      </c>
      <c r="AI100" s="1" t="e">
        <f>ROUND(VLOOKUP($P100,[1]ht!$A$2:$H$253,8,FALSE),1)</f>
        <v>#N/A</v>
      </c>
    </row>
    <row r="101" spans="1:35">
      <c r="A101" s="5">
        <v>96</v>
      </c>
      <c r="B101" s="6"/>
      <c r="C101" s="32"/>
      <c r="D101" s="21"/>
      <c r="E101" s="9"/>
      <c r="F101" s="31"/>
      <c r="G101" s="31"/>
      <c r="H101" s="9"/>
      <c r="I101" s="9"/>
      <c r="J101" s="24" t="str">
        <f t="shared" si="7"/>
        <v/>
      </c>
      <c r="K101" s="24" t="str">
        <f t="shared" si="8"/>
        <v/>
      </c>
      <c r="L101" s="24" t="str">
        <f t="shared" si="9"/>
        <v/>
      </c>
      <c r="M101" s="10" t="str">
        <f>[1]Profile!$B$2</f>
        <v>700101-1</v>
      </c>
      <c r="N101" s="11" t="e">
        <f>#REF!</f>
        <v>#REF!</v>
      </c>
      <c r="O101" s="1" t="str">
        <f t="shared" si="10"/>
        <v>0</v>
      </c>
      <c r="P101" s="1" t="str">
        <f t="shared" si="11"/>
        <v>0</v>
      </c>
      <c r="Q101" s="1" t="e">
        <f>ROUND(VLOOKUP($O101,[1]age!$A$2:$M$457,2,FALSE),1)</f>
        <v>#N/A</v>
      </c>
      <c r="R101" s="1" t="e">
        <f>ROUND(VLOOKUP($O101,[1]age!$A$2:$M$457,3,FALSE),1)</f>
        <v>#N/A</v>
      </c>
      <c r="S101" s="1" t="e">
        <f>ROUND(VLOOKUP($O101,[1]age!$A$2:$M$457,4,FALSE),1)</f>
        <v>#N/A</v>
      </c>
      <c r="T101" s="1" t="e">
        <f>ROUND(VLOOKUP($O101,[1]age!$A$2:$M$457,5,FALSE),1)</f>
        <v>#N/A</v>
      </c>
      <c r="U101" s="1" t="e">
        <f>ROUND(VLOOKUP($O101,[1]age!$A$2:$M$457,6,FALSE),1)</f>
        <v>#N/A</v>
      </c>
      <c r="V101" s="1" t="e">
        <f>ROUND(VLOOKUP($O101,[1]age!$A$2:$M$457,7,FALSE),1)</f>
        <v>#N/A</v>
      </c>
      <c r="W101" s="1" t="e">
        <f>ROUND(VLOOKUP($O101,[1]age!$A$2:$M$457,8,FALSE),1)</f>
        <v>#N/A</v>
      </c>
      <c r="X101" s="1" t="e">
        <f>ROUND(VLOOKUP($O101,[1]age!$A$2:$M$457,9,FALSE),1)</f>
        <v>#N/A</v>
      </c>
      <c r="Y101" s="1" t="e">
        <f>ROUND(VLOOKUP($O101,[1]age!$A$2:$M$457,10,FALSE),1)</f>
        <v>#N/A</v>
      </c>
      <c r="Z101" s="1" t="e">
        <f>ROUND(VLOOKUP($O101,[1]age!$A$2:$M$457,11,FALSE),1)</f>
        <v>#N/A</v>
      </c>
      <c r="AA101" s="1" t="e">
        <f>ROUND(VLOOKUP($O101,[1]age!$A$2:$M$457,12,FALSE),1)</f>
        <v>#N/A</v>
      </c>
      <c r="AB101" s="1" t="e">
        <f>ROUND(VLOOKUP($O101,[1]age!$A$2:$M$457,13,FALSE),1)</f>
        <v>#N/A</v>
      </c>
      <c r="AC101" s="1" t="e">
        <f>ROUND(VLOOKUP($P101,[1]ht!$A$2:$H$253,2,FALSE),1)</f>
        <v>#N/A</v>
      </c>
      <c r="AD101" s="1" t="e">
        <f>ROUND(VLOOKUP($P101,[1]ht!$A$2:$H$253,3,FALSE),1)</f>
        <v>#N/A</v>
      </c>
      <c r="AE101" s="1" t="e">
        <f>ROUND(VLOOKUP($P101,[1]ht!$A$2:$H$253,4,FALSE),1)</f>
        <v>#N/A</v>
      </c>
      <c r="AF101" s="1" t="e">
        <f>ROUND(VLOOKUP($P101,[1]ht!$A$2:$H$253,5,FALSE),1)</f>
        <v>#N/A</v>
      </c>
      <c r="AG101" s="1" t="e">
        <f>ROUND(VLOOKUP($P101,[1]ht!$A$2:$H$253,6,FALSE),1)</f>
        <v>#N/A</v>
      </c>
      <c r="AH101" s="1" t="e">
        <f>ROUND(VLOOKUP($P101,[1]ht!$A$2:$H$253,7,FALSE),1)</f>
        <v>#N/A</v>
      </c>
      <c r="AI101" s="1" t="e">
        <f>ROUND(VLOOKUP($P101,[1]ht!$A$2:$H$253,8,FALSE),1)</f>
        <v>#N/A</v>
      </c>
    </row>
    <row r="102" spans="1:35">
      <c r="A102" s="5">
        <v>97</v>
      </c>
      <c r="B102" s="6"/>
      <c r="C102" s="32"/>
      <c r="D102" s="21"/>
      <c r="E102" s="9"/>
      <c r="F102" s="31"/>
      <c r="G102" s="31"/>
      <c r="H102" s="9"/>
      <c r="I102" s="9"/>
      <c r="J102" s="24" t="str">
        <f t="shared" si="7"/>
        <v/>
      </c>
      <c r="K102" s="24" t="str">
        <f t="shared" si="8"/>
        <v/>
      </c>
      <c r="L102" s="24" t="str">
        <f t="shared" si="9"/>
        <v/>
      </c>
      <c r="M102" s="10" t="str">
        <f>[1]Profile!$B$2</f>
        <v>700101-1</v>
      </c>
      <c r="N102" s="11" t="e">
        <f>#REF!</f>
        <v>#REF!</v>
      </c>
      <c r="O102" s="1" t="str">
        <f t="shared" si="10"/>
        <v>0</v>
      </c>
      <c r="P102" s="1" t="str">
        <f t="shared" si="11"/>
        <v>0</v>
      </c>
      <c r="Q102" s="1" t="e">
        <f>ROUND(VLOOKUP($O102,[1]age!$A$2:$M$457,2,FALSE),1)</f>
        <v>#N/A</v>
      </c>
      <c r="R102" s="1" t="e">
        <f>ROUND(VLOOKUP($O102,[1]age!$A$2:$M$457,3,FALSE),1)</f>
        <v>#N/A</v>
      </c>
      <c r="S102" s="1" t="e">
        <f>ROUND(VLOOKUP($O102,[1]age!$A$2:$M$457,4,FALSE),1)</f>
        <v>#N/A</v>
      </c>
      <c r="T102" s="1" t="e">
        <f>ROUND(VLOOKUP($O102,[1]age!$A$2:$M$457,5,FALSE),1)</f>
        <v>#N/A</v>
      </c>
      <c r="U102" s="1" t="e">
        <f>ROUND(VLOOKUP($O102,[1]age!$A$2:$M$457,6,FALSE),1)</f>
        <v>#N/A</v>
      </c>
      <c r="V102" s="1" t="e">
        <f>ROUND(VLOOKUP($O102,[1]age!$A$2:$M$457,7,FALSE),1)</f>
        <v>#N/A</v>
      </c>
      <c r="W102" s="1" t="e">
        <f>ROUND(VLOOKUP($O102,[1]age!$A$2:$M$457,8,FALSE),1)</f>
        <v>#N/A</v>
      </c>
      <c r="X102" s="1" t="e">
        <f>ROUND(VLOOKUP($O102,[1]age!$A$2:$M$457,9,FALSE),1)</f>
        <v>#N/A</v>
      </c>
      <c r="Y102" s="1" t="e">
        <f>ROUND(VLOOKUP($O102,[1]age!$A$2:$M$457,10,FALSE),1)</f>
        <v>#N/A</v>
      </c>
      <c r="Z102" s="1" t="e">
        <f>ROUND(VLOOKUP($O102,[1]age!$A$2:$M$457,11,FALSE),1)</f>
        <v>#N/A</v>
      </c>
      <c r="AA102" s="1" t="e">
        <f>ROUND(VLOOKUP($O102,[1]age!$A$2:$M$457,12,FALSE),1)</f>
        <v>#N/A</v>
      </c>
      <c r="AB102" s="1" t="e">
        <f>ROUND(VLOOKUP($O102,[1]age!$A$2:$M$457,13,FALSE),1)</f>
        <v>#N/A</v>
      </c>
      <c r="AC102" s="1" t="e">
        <f>ROUND(VLOOKUP($P102,[1]ht!$A$2:$H$253,2,FALSE),1)</f>
        <v>#N/A</v>
      </c>
      <c r="AD102" s="1" t="e">
        <f>ROUND(VLOOKUP($P102,[1]ht!$A$2:$H$253,3,FALSE),1)</f>
        <v>#N/A</v>
      </c>
      <c r="AE102" s="1" t="e">
        <f>ROUND(VLOOKUP($P102,[1]ht!$A$2:$H$253,4,FALSE),1)</f>
        <v>#N/A</v>
      </c>
      <c r="AF102" s="1" t="e">
        <f>ROUND(VLOOKUP($P102,[1]ht!$A$2:$H$253,5,FALSE),1)</f>
        <v>#N/A</v>
      </c>
      <c r="AG102" s="1" t="e">
        <f>ROUND(VLOOKUP($P102,[1]ht!$A$2:$H$253,6,FALSE),1)</f>
        <v>#N/A</v>
      </c>
      <c r="AH102" s="1" t="e">
        <f>ROUND(VLOOKUP($P102,[1]ht!$A$2:$H$253,7,FALSE),1)</f>
        <v>#N/A</v>
      </c>
      <c r="AI102" s="1" t="e">
        <f>ROUND(VLOOKUP($P102,[1]ht!$A$2:$H$253,8,FALSE),1)</f>
        <v>#N/A</v>
      </c>
    </row>
    <row r="103" spans="1:35">
      <c r="A103" s="5">
        <v>98</v>
      </c>
      <c r="B103" s="6"/>
      <c r="C103" s="32"/>
      <c r="D103" s="21"/>
      <c r="E103" s="9"/>
      <c r="F103" s="31"/>
      <c r="G103" s="31"/>
      <c r="H103" s="9"/>
      <c r="I103" s="9"/>
      <c r="J103" s="24" t="str">
        <f t="shared" si="7"/>
        <v/>
      </c>
      <c r="K103" s="24" t="str">
        <f t="shared" si="8"/>
        <v/>
      </c>
      <c r="L103" s="24" t="str">
        <f t="shared" si="9"/>
        <v/>
      </c>
      <c r="M103" s="10" t="str">
        <f>[1]Profile!$B$2</f>
        <v>700101-1</v>
      </c>
      <c r="N103" s="11" t="e">
        <f>#REF!</f>
        <v>#REF!</v>
      </c>
      <c r="O103" s="1" t="str">
        <f t="shared" si="10"/>
        <v>0</v>
      </c>
      <c r="P103" s="1" t="str">
        <f t="shared" si="11"/>
        <v>0</v>
      </c>
      <c r="Q103" s="1" t="e">
        <f>ROUND(VLOOKUP($O103,[1]age!$A$2:$M$457,2,FALSE),1)</f>
        <v>#N/A</v>
      </c>
      <c r="R103" s="1" t="e">
        <f>ROUND(VLOOKUP($O103,[1]age!$A$2:$M$457,3,FALSE),1)</f>
        <v>#N/A</v>
      </c>
      <c r="S103" s="1" t="e">
        <f>ROUND(VLOOKUP($O103,[1]age!$A$2:$M$457,4,FALSE),1)</f>
        <v>#N/A</v>
      </c>
      <c r="T103" s="1" t="e">
        <f>ROUND(VLOOKUP($O103,[1]age!$A$2:$M$457,5,FALSE),1)</f>
        <v>#N/A</v>
      </c>
      <c r="U103" s="1" t="e">
        <f>ROUND(VLOOKUP($O103,[1]age!$A$2:$M$457,6,FALSE),1)</f>
        <v>#N/A</v>
      </c>
      <c r="V103" s="1" t="e">
        <f>ROUND(VLOOKUP($O103,[1]age!$A$2:$M$457,7,FALSE),1)</f>
        <v>#N/A</v>
      </c>
      <c r="W103" s="1" t="e">
        <f>ROUND(VLOOKUP($O103,[1]age!$A$2:$M$457,8,FALSE),1)</f>
        <v>#N/A</v>
      </c>
      <c r="X103" s="1" t="e">
        <f>ROUND(VLOOKUP($O103,[1]age!$A$2:$M$457,9,FALSE),1)</f>
        <v>#N/A</v>
      </c>
      <c r="Y103" s="1" t="e">
        <f>ROUND(VLOOKUP($O103,[1]age!$A$2:$M$457,10,FALSE),1)</f>
        <v>#N/A</v>
      </c>
      <c r="Z103" s="1" t="e">
        <f>ROUND(VLOOKUP($O103,[1]age!$A$2:$M$457,11,FALSE),1)</f>
        <v>#N/A</v>
      </c>
      <c r="AA103" s="1" t="e">
        <f>ROUND(VLOOKUP($O103,[1]age!$A$2:$M$457,12,FALSE),1)</f>
        <v>#N/A</v>
      </c>
      <c r="AB103" s="1" t="e">
        <f>ROUND(VLOOKUP($O103,[1]age!$A$2:$M$457,13,FALSE),1)</f>
        <v>#N/A</v>
      </c>
      <c r="AC103" s="1" t="e">
        <f>ROUND(VLOOKUP($P103,[1]ht!$A$2:$H$253,2,FALSE),1)</f>
        <v>#N/A</v>
      </c>
      <c r="AD103" s="1" t="e">
        <f>ROUND(VLOOKUP($P103,[1]ht!$A$2:$H$253,3,FALSE),1)</f>
        <v>#N/A</v>
      </c>
      <c r="AE103" s="1" t="e">
        <f>ROUND(VLOOKUP($P103,[1]ht!$A$2:$H$253,4,FALSE),1)</f>
        <v>#N/A</v>
      </c>
      <c r="AF103" s="1" t="e">
        <f>ROUND(VLOOKUP($P103,[1]ht!$A$2:$H$253,5,FALSE),1)</f>
        <v>#N/A</v>
      </c>
      <c r="AG103" s="1" t="e">
        <f>ROUND(VLOOKUP($P103,[1]ht!$A$2:$H$253,6,FALSE),1)</f>
        <v>#N/A</v>
      </c>
      <c r="AH103" s="1" t="e">
        <f>ROUND(VLOOKUP($P103,[1]ht!$A$2:$H$253,7,FALSE),1)</f>
        <v>#N/A</v>
      </c>
      <c r="AI103" s="1" t="e">
        <f>ROUND(VLOOKUP($P103,[1]ht!$A$2:$H$253,8,FALSE),1)</f>
        <v>#N/A</v>
      </c>
    </row>
  </sheetData>
  <mergeCells count="63">
    <mergeCell ref="AZ20:BA20"/>
    <mergeCell ref="AK20:AL20"/>
    <mergeCell ref="AM20:AN20"/>
    <mergeCell ref="AO20:AP20"/>
    <mergeCell ref="AQ20:AS20"/>
    <mergeCell ref="AT20:AV20"/>
    <mergeCell ref="AW20:AY20"/>
    <mergeCell ref="BB13:BD13"/>
    <mergeCell ref="BB14:BD14"/>
    <mergeCell ref="AK18:AP18"/>
    <mergeCell ref="AZ18:BA19"/>
    <mergeCell ref="AK19:AL19"/>
    <mergeCell ref="AM19:AN19"/>
    <mergeCell ref="AO19:AP19"/>
    <mergeCell ref="AQ19:AS19"/>
    <mergeCell ref="AT19:AV19"/>
    <mergeCell ref="AW19:AY19"/>
    <mergeCell ref="AJ12:BA12"/>
    <mergeCell ref="AJ13:AL14"/>
    <mergeCell ref="AM13:AO14"/>
    <mergeCell ref="AP13:AR14"/>
    <mergeCell ref="AS13:AU14"/>
    <mergeCell ref="AV13:AX14"/>
    <mergeCell ref="AY13:BA14"/>
    <mergeCell ref="N4:N5"/>
    <mergeCell ref="AY8:BA8"/>
    <mergeCell ref="AY9:BA9"/>
    <mergeCell ref="P4:P5"/>
    <mergeCell ref="Q4:V4"/>
    <mergeCell ref="W4:AB4"/>
    <mergeCell ref="AC4:AI4"/>
    <mergeCell ref="AJ8:AL9"/>
    <mergeCell ref="AM8:AO9"/>
    <mergeCell ref="AP8:AR9"/>
    <mergeCell ref="AS8:AU9"/>
    <mergeCell ref="AV8:AX9"/>
    <mergeCell ref="AJ7:AZ7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B1:L1"/>
    <mergeCell ref="AJ1:BD1"/>
    <mergeCell ref="B2:L2"/>
    <mergeCell ref="AJ2:AZ2"/>
    <mergeCell ref="B3:L3"/>
    <mergeCell ref="AJ3:AL4"/>
    <mergeCell ref="AM3:AO4"/>
    <mergeCell ref="AP3:AR4"/>
    <mergeCell ref="AS3:AU4"/>
    <mergeCell ref="AV3:AX4"/>
    <mergeCell ref="BB4:BD4"/>
    <mergeCell ref="BB3:BD3"/>
    <mergeCell ref="O4:O5"/>
    <mergeCell ref="AY3:BA4"/>
    <mergeCell ref="F4:G4"/>
    <mergeCell ref="H4:H5"/>
  </mergeCells>
  <pageMargins left="0.25" right="0.26" top="0.26" bottom="0.08" header="0.31496062992125984" footer="0.31496062992125984"/>
  <pageSetup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03"/>
  <sheetViews>
    <sheetView workbookViewId="0">
      <selection activeCell="J18" sqref="J18"/>
    </sheetView>
  </sheetViews>
  <sheetFormatPr defaultRowHeight="21.75"/>
  <cols>
    <col min="1" max="1" width="5.5703125" style="1" customWidth="1"/>
    <col min="2" max="2" width="23.5703125" style="1" customWidth="1"/>
    <col min="3" max="3" width="10.28515625" customWidth="1"/>
    <col min="4" max="4" width="9.140625" customWidth="1"/>
    <col min="5" max="5" width="6.140625" style="2" customWidth="1"/>
    <col min="6" max="6" width="5.7109375" style="2" customWidth="1"/>
    <col min="7" max="7" width="5.85546875" style="2" customWidth="1"/>
    <col min="8" max="8" width="7.28515625" style="2" customWidth="1"/>
    <col min="9" max="9" width="6.5703125" style="2" customWidth="1"/>
    <col min="10" max="12" width="18.42578125" style="2" customWidth="1"/>
    <col min="13" max="13" width="10.5703125" style="1" hidden="1" customWidth="1"/>
    <col min="14" max="14" width="10.42578125" style="1" hidden="1" customWidth="1"/>
    <col min="15" max="16" width="9.140625" style="1" hidden="1" customWidth="1"/>
    <col min="17" max="17" width="9.42578125" style="1" hidden="1" customWidth="1"/>
    <col min="18" max="28" width="9.140625" style="1" hidden="1" customWidth="1"/>
    <col min="29" max="29" width="7.85546875" style="1" hidden="1" customWidth="1"/>
    <col min="30" max="30" width="6.7109375" style="1" hidden="1" customWidth="1"/>
    <col min="31" max="31" width="7.85546875" style="1" hidden="1" customWidth="1"/>
    <col min="32" max="32" width="8.5703125" style="1" hidden="1" customWidth="1"/>
    <col min="33" max="33" width="8.28515625" style="1" hidden="1" customWidth="1"/>
    <col min="34" max="34" width="6.85546875" style="1" hidden="1" customWidth="1"/>
    <col min="35" max="35" width="9.140625" style="1" hidden="1" customWidth="1"/>
    <col min="36" max="57" width="6.28515625" style="1" customWidth="1"/>
    <col min="58" max="16384" width="9.140625" style="1"/>
  </cols>
  <sheetData>
    <row r="1" spans="1:56" ht="29.25">
      <c r="A1"/>
      <c r="B1" s="206" t="s">
        <v>71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AJ1" s="222" t="s">
        <v>69</v>
      </c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</row>
    <row r="2" spans="1:56" ht="25.5">
      <c r="A2"/>
      <c r="B2" s="206" t="s">
        <v>70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AJ2" s="223" t="s">
        <v>28</v>
      </c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/>
      <c r="BB2"/>
      <c r="BC2"/>
      <c r="BD2"/>
    </row>
    <row r="3" spans="1:56" ht="25.5">
      <c r="A3"/>
      <c r="B3" s="207" t="s">
        <v>68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AJ3" s="224" t="s">
        <v>29</v>
      </c>
      <c r="AK3" s="224"/>
      <c r="AL3" s="224"/>
      <c r="AM3" s="215" t="s">
        <v>30</v>
      </c>
      <c r="AN3" s="215"/>
      <c r="AO3" s="215"/>
      <c r="AP3" s="216" t="s">
        <v>31</v>
      </c>
      <c r="AQ3" s="217"/>
      <c r="AR3" s="218"/>
      <c r="AS3" s="216" t="s">
        <v>32</v>
      </c>
      <c r="AT3" s="217"/>
      <c r="AU3" s="218"/>
      <c r="AV3" s="216" t="s">
        <v>33</v>
      </c>
      <c r="AW3" s="217"/>
      <c r="AX3" s="218"/>
      <c r="AY3" s="216" t="s">
        <v>34</v>
      </c>
      <c r="AZ3" s="217"/>
      <c r="BA3" s="218"/>
      <c r="BB3" s="225" t="s">
        <v>35</v>
      </c>
      <c r="BC3" s="226"/>
      <c r="BD3" s="227"/>
    </row>
    <row r="4" spans="1:56" ht="29.25" customHeight="1">
      <c r="A4" s="196" t="s">
        <v>27</v>
      </c>
      <c r="B4" s="198" t="s">
        <v>1</v>
      </c>
      <c r="C4" s="200" t="s">
        <v>2</v>
      </c>
      <c r="D4" s="200" t="s">
        <v>3</v>
      </c>
      <c r="E4" s="202" t="s">
        <v>4</v>
      </c>
      <c r="F4" s="210" t="s">
        <v>5</v>
      </c>
      <c r="G4" s="211"/>
      <c r="H4" s="202" t="s">
        <v>6</v>
      </c>
      <c r="I4" s="202" t="s">
        <v>7</v>
      </c>
      <c r="J4" s="208" t="s">
        <v>8</v>
      </c>
      <c r="K4" s="208" t="s">
        <v>9</v>
      </c>
      <c r="L4" s="208" t="s">
        <v>10</v>
      </c>
      <c r="M4" s="209" t="s">
        <v>11</v>
      </c>
      <c r="N4" s="209" t="s">
        <v>0</v>
      </c>
      <c r="O4" s="205" t="s">
        <v>12</v>
      </c>
      <c r="P4" s="205" t="s">
        <v>13</v>
      </c>
      <c r="Q4" s="205" t="s">
        <v>14</v>
      </c>
      <c r="R4" s="205"/>
      <c r="S4" s="205"/>
      <c r="T4" s="205"/>
      <c r="U4" s="205"/>
      <c r="V4" s="205"/>
      <c r="W4" s="205" t="s">
        <v>15</v>
      </c>
      <c r="X4" s="205"/>
      <c r="Y4" s="205"/>
      <c r="Z4" s="205"/>
      <c r="AA4" s="205"/>
      <c r="AB4" s="205"/>
      <c r="AC4" s="205" t="s">
        <v>16</v>
      </c>
      <c r="AD4" s="205"/>
      <c r="AE4" s="205"/>
      <c r="AF4" s="205"/>
      <c r="AG4" s="205"/>
      <c r="AH4" s="205"/>
      <c r="AI4" s="205"/>
      <c r="AJ4" s="224"/>
      <c r="AK4" s="224"/>
      <c r="AL4" s="224"/>
      <c r="AM4" s="215"/>
      <c r="AN4" s="215"/>
      <c r="AO4" s="215"/>
      <c r="AP4" s="219"/>
      <c r="AQ4" s="220"/>
      <c r="AR4" s="221"/>
      <c r="AS4" s="219"/>
      <c r="AT4" s="220"/>
      <c r="AU4" s="221"/>
      <c r="AV4" s="219"/>
      <c r="AW4" s="220"/>
      <c r="AX4" s="221"/>
      <c r="AY4" s="219"/>
      <c r="AZ4" s="220"/>
      <c r="BA4" s="221"/>
      <c r="BB4" s="225" t="s">
        <v>36</v>
      </c>
      <c r="BC4" s="226"/>
      <c r="BD4" s="227"/>
    </row>
    <row r="5" spans="1:56" ht="20.25" customHeight="1">
      <c r="A5" s="197"/>
      <c r="B5" s="198"/>
      <c r="C5" s="200"/>
      <c r="D5" s="200"/>
      <c r="E5" s="202"/>
      <c r="F5" s="29" t="s">
        <v>17</v>
      </c>
      <c r="G5" s="29" t="s">
        <v>18</v>
      </c>
      <c r="H5" s="202"/>
      <c r="I5" s="202"/>
      <c r="J5" s="208"/>
      <c r="K5" s="208"/>
      <c r="L5" s="208"/>
      <c r="M5" s="209"/>
      <c r="N5" s="209"/>
      <c r="O5" s="205"/>
      <c r="P5" s="205"/>
      <c r="Q5" s="37" t="s">
        <v>19</v>
      </c>
      <c r="R5" s="37" t="s">
        <v>20</v>
      </c>
      <c r="S5" s="4" t="s">
        <v>21</v>
      </c>
      <c r="T5" s="4" t="s">
        <v>22</v>
      </c>
      <c r="U5" s="37" t="s">
        <v>23</v>
      </c>
      <c r="V5" s="37" t="s">
        <v>24</v>
      </c>
      <c r="W5" s="37" t="s">
        <v>19</v>
      </c>
      <c r="X5" s="37" t="s">
        <v>20</v>
      </c>
      <c r="Y5" s="4" t="s">
        <v>21</v>
      </c>
      <c r="Z5" s="4" t="s">
        <v>22</v>
      </c>
      <c r="AA5" s="37" t="s">
        <v>23</v>
      </c>
      <c r="AB5" s="37" t="s">
        <v>24</v>
      </c>
      <c r="AC5" s="37" t="s">
        <v>19</v>
      </c>
      <c r="AD5" s="37" t="s">
        <v>20</v>
      </c>
      <c r="AE5" s="4" t="s">
        <v>21</v>
      </c>
      <c r="AF5" s="4" t="s">
        <v>22</v>
      </c>
      <c r="AG5" s="37" t="s">
        <v>23</v>
      </c>
      <c r="AH5" s="37" t="s">
        <v>24</v>
      </c>
      <c r="AI5" s="2" t="s">
        <v>25</v>
      </c>
      <c r="AJ5" s="17" t="s">
        <v>37</v>
      </c>
      <c r="AK5" s="17" t="s">
        <v>38</v>
      </c>
      <c r="AL5" s="14" t="s">
        <v>39</v>
      </c>
      <c r="AM5" s="13" t="s">
        <v>37</v>
      </c>
      <c r="AN5" s="13" t="s">
        <v>38</v>
      </c>
      <c r="AO5" s="14" t="s">
        <v>39</v>
      </c>
      <c r="AP5" s="13" t="s">
        <v>37</v>
      </c>
      <c r="AQ5" s="13" t="s">
        <v>38</v>
      </c>
      <c r="AR5" s="14" t="s">
        <v>39</v>
      </c>
      <c r="AS5" s="13" t="s">
        <v>37</v>
      </c>
      <c r="AT5" s="13" t="s">
        <v>38</v>
      </c>
      <c r="AU5" s="14" t="s">
        <v>39</v>
      </c>
      <c r="AV5" s="13" t="s">
        <v>37</v>
      </c>
      <c r="AW5" s="13" t="s">
        <v>38</v>
      </c>
      <c r="AX5" s="14" t="s">
        <v>39</v>
      </c>
      <c r="AY5" s="13" t="s">
        <v>37</v>
      </c>
      <c r="AZ5" s="13" t="s">
        <v>38</v>
      </c>
      <c r="BA5" s="14" t="s">
        <v>39</v>
      </c>
      <c r="BB5" s="15" t="s">
        <v>37</v>
      </c>
      <c r="BC5" s="15" t="s">
        <v>38</v>
      </c>
      <c r="BD5" s="15" t="s">
        <v>39</v>
      </c>
    </row>
    <row r="6" spans="1:56" ht="23.25">
      <c r="A6" s="5">
        <v>1</v>
      </c>
      <c r="B6" s="6"/>
      <c r="C6" s="7"/>
      <c r="D6" s="8" t="s">
        <v>26</v>
      </c>
      <c r="E6" s="9"/>
      <c r="F6" s="30">
        <f>DATEDIF(C6,D6,"Y")</f>
        <v>59</v>
      </c>
      <c r="G6" s="30">
        <f>DATEDIF(C6,D6,"YM")</f>
        <v>5</v>
      </c>
      <c r="H6" s="9"/>
      <c r="I6" s="9"/>
      <c r="J6" s="24" t="str">
        <f t="shared" ref="J6:J69" si="0">IF(H6=0,"",IF(H6&gt;V6,"น้ำหนักมากเกินเกณฑ์",IF(H6&gt;U6,"น้ำหนักค่อนข้างมาก",IF(H6&gt;=T6,"น้ำหนักตามเกณฑ์",IF(H6&gt;=S6,"น้ำหนักค่อนข้างน้อย","น้ำหนักน้อยกว่าเกณฑ์")))))</f>
        <v/>
      </c>
      <c r="K6" s="24" t="str">
        <f t="shared" ref="K6:K69" si="1">IF(I6=0,"",IF(I6&gt;AB6,"สูง",IF(I6&gt;AA6,"ค่อนข้างสูง",IF(I6&gt;=Z6,"ส่วนสูงตามเกณฑ์",IF(I6&gt;=Y6,"ค่อนข้างเตี้ย","เตี้ย")))))</f>
        <v/>
      </c>
      <c r="L6" s="24" t="str">
        <f t="shared" ref="L6:L69" si="2">IF(H6=0,"",IF(H6&gt;AI6,"อ้วน",IF(H6&gt;AH6,"เริ่มอ้วน",IF(H6&gt;AG6,"ท้วม",IF(H6&gt;=AF6,"สมส่วน",IF(H6&gt;=AE6,"ค่อนข้างผอม","ผอม"))))))</f>
        <v/>
      </c>
      <c r="M6" s="10" t="str">
        <f>[1]Profile!$B$2</f>
        <v>700101-1</v>
      </c>
      <c r="N6" s="11" t="e">
        <f>#REF!</f>
        <v>#REF!</v>
      </c>
      <c r="O6" s="1" t="str">
        <f t="shared" ref="O6:O69" si="3">CONCATENATE(E6,F6*12+G6)</f>
        <v>713</v>
      </c>
      <c r="P6" s="1" t="str">
        <f t="shared" ref="P6:P69" si="4">CONCATENATE(E6,ROUND(I6,0))</f>
        <v>0</v>
      </c>
      <c r="Q6" s="1" t="e">
        <f>ROUND(VLOOKUP($O6,[1]age!$A$2:$M$457,2,FALSE),1)</f>
        <v>#N/A</v>
      </c>
      <c r="R6" s="1" t="e">
        <f>ROUND(VLOOKUP($O6,[1]age!$A$2:$M$457,3,FALSE),1)</f>
        <v>#N/A</v>
      </c>
      <c r="S6" s="1" t="e">
        <f>ROUND(VLOOKUP($O6,[1]age!$A$2:$M$457,4,FALSE),1)</f>
        <v>#N/A</v>
      </c>
      <c r="T6" s="1" t="e">
        <f>ROUND(VLOOKUP($O6,[1]age!$A$2:$M$457,5,FALSE),1)</f>
        <v>#N/A</v>
      </c>
      <c r="U6" s="1" t="e">
        <f>ROUND(VLOOKUP($O6,[1]age!$A$2:$M$457,6,FALSE),1)</f>
        <v>#N/A</v>
      </c>
      <c r="V6" s="1" t="e">
        <f>ROUND(VLOOKUP($O6,[1]age!$A$2:$M$457,7,FALSE),1)</f>
        <v>#N/A</v>
      </c>
      <c r="W6" s="1" t="e">
        <f>ROUND(VLOOKUP($O6,[1]age!$A$2:$M$457,8,FALSE),1)</f>
        <v>#N/A</v>
      </c>
      <c r="X6" s="1" t="e">
        <f>ROUND(VLOOKUP($O6,[1]age!$A$2:$M$457,9,FALSE),1)</f>
        <v>#N/A</v>
      </c>
      <c r="Y6" s="1" t="e">
        <f>ROUND(VLOOKUP($O6,[1]age!$A$2:$M$457,10,FALSE),1)</f>
        <v>#N/A</v>
      </c>
      <c r="Z6" s="1" t="e">
        <f>ROUND(VLOOKUP($O6,[1]age!$A$2:$M$457,11,FALSE),1)</f>
        <v>#N/A</v>
      </c>
      <c r="AA6" s="1" t="e">
        <f>ROUND(VLOOKUP($O6,[1]age!$A$2:$M$457,12,FALSE),1)</f>
        <v>#N/A</v>
      </c>
      <c r="AB6" s="1" t="e">
        <f>ROUND(VLOOKUP($O6,[1]age!$A$2:$M$457,13,FALSE),1)</f>
        <v>#N/A</v>
      </c>
      <c r="AC6" s="1" t="e">
        <f>ROUND(VLOOKUP($P6,[1]ht!$A$2:$H$253,2,FALSE),1)</f>
        <v>#N/A</v>
      </c>
      <c r="AD6" s="1" t="e">
        <f>ROUND(VLOOKUP($P6,[1]ht!$A$2:$H$253,3,FALSE),1)</f>
        <v>#N/A</v>
      </c>
      <c r="AE6" s="1" t="e">
        <f>ROUND(VLOOKUP($P6,[1]ht!$A$2:$H$253,4,FALSE),1)</f>
        <v>#N/A</v>
      </c>
      <c r="AF6" s="1" t="e">
        <f>ROUND(VLOOKUP($P6,[1]ht!$A$2:$H$253,5,FALSE),1)</f>
        <v>#N/A</v>
      </c>
      <c r="AG6" s="1" t="e">
        <f>ROUND(VLOOKUP($P6,[1]ht!$A$2:$H$253,6,FALSE),1)</f>
        <v>#N/A</v>
      </c>
      <c r="AH6" s="1" t="e">
        <f>ROUND(VLOOKUP($P6,[1]ht!$A$2:$H$253,7,FALSE),1)</f>
        <v>#N/A</v>
      </c>
      <c r="AI6" s="1" t="e">
        <f>ROUND(VLOOKUP($P6,[1]ht!$A$2:$H$253,8,FALSE),1)</f>
        <v>#N/A</v>
      </c>
      <c r="AJ6" s="25"/>
      <c r="AK6" s="25"/>
      <c r="AL6" s="34">
        <f>AK6+AJ6</f>
        <v>0</v>
      </c>
      <c r="AM6" s="25">
        <v>0</v>
      </c>
      <c r="AN6" s="25"/>
      <c r="AO6" s="34">
        <f>AN6+AM6</f>
        <v>0</v>
      </c>
      <c r="AP6" s="25"/>
      <c r="AQ6" s="25"/>
      <c r="AR6" s="34">
        <f>AP6+AQ6</f>
        <v>0</v>
      </c>
      <c r="AS6" s="25"/>
      <c r="AT6" s="25"/>
      <c r="AU6" s="34">
        <f>AS6+AT6</f>
        <v>0</v>
      </c>
      <c r="AV6" s="25"/>
      <c r="AW6" s="25"/>
      <c r="AX6" s="34">
        <f>AW6+AV6</f>
        <v>0</v>
      </c>
      <c r="AY6" s="25">
        <v>0</v>
      </c>
      <c r="AZ6" s="25"/>
      <c r="BA6" s="34">
        <f>AZ6+AY6</f>
        <v>0</v>
      </c>
      <c r="BB6" s="25">
        <f>AM6+AP6</f>
        <v>0</v>
      </c>
      <c r="BC6" s="25">
        <f>AN6+AQ6</f>
        <v>0</v>
      </c>
      <c r="BD6" s="25">
        <f>AR6+AO6</f>
        <v>0</v>
      </c>
    </row>
    <row r="7" spans="1:56" ht="23.25">
      <c r="A7" s="5">
        <v>2</v>
      </c>
      <c r="B7" s="6"/>
      <c r="C7" s="8"/>
      <c r="D7" s="8" t="s">
        <v>26</v>
      </c>
      <c r="E7" s="9"/>
      <c r="F7" s="30">
        <f>DATEDIF(C7,D7,"Y")</f>
        <v>59</v>
      </c>
      <c r="G7" s="30">
        <f>DATEDIF(C7,D7,"YM")</f>
        <v>5</v>
      </c>
      <c r="H7" s="9"/>
      <c r="I7" s="9"/>
      <c r="J7" s="24" t="str">
        <f t="shared" si="0"/>
        <v/>
      </c>
      <c r="K7" s="24" t="str">
        <f t="shared" si="1"/>
        <v/>
      </c>
      <c r="L7" s="24" t="str">
        <f t="shared" si="2"/>
        <v/>
      </c>
      <c r="M7" s="10" t="str">
        <f>[1]Profile!$B$2</f>
        <v>700101-1</v>
      </c>
      <c r="N7" s="11" t="e">
        <f>#REF!</f>
        <v>#REF!</v>
      </c>
      <c r="O7" s="1" t="str">
        <f t="shared" si="3"/>
        <v>713</v>
      </c>
      <c r="P7" s="1" t="str">
        <f t="shared" si="4"/>
        <v>0</v>
      </c>
      <c r="Q7" s="1" t="e">
        <f>ROUND(VLOOKUP($O7,[1]age!$A$2:$M$457,2,FALSE),1)</f>
        <v>#N/A</v>
      </c>
      <c r="R7" s="1" t="e">
        <f>ROUND(VLOOKUP($O7,[1]age!$A$2:$M$457,3,FALSE),1)</f>
        <v>#N/A</v>
      </c>
      <c r="S7" s="1" t="e">
        <f>ROUND(VLOOKUP($O7,[1]age!$A$2:$M$457,4,FALSE),1)</f>
        <v>#N/A</v>
      </c>
      <c r="T7" s="1" t="e">
        <f>ROUND(VLOOKUP($O7,[1]age!$A$2:$M$457,5,FALSE),1)</f>
        <v>#N/A</v>
      </c>
      <c r="U7" s="1" t="e">
        <f>ROUND(VLOOKUP($O7,[1]age!$A$2:$M$457,6,FALSE),1)</f>
        <v>#N/A</v>
      </c>
      <c r="V7" s="1" t="e">
        <f>ROUND(VLOOKUP($O7,[1]age!$A$2:$M$457,7,FALSE),1)</f>
        <v>#N/A</v>
      </c>
      <c r="W7" s="1" t="e">
        <f>ROUND(VLOOKUP($O7,[1]age!$A$2:$M$457,8,FALSE),1)</f>
        <v>#N/A</v>
      </c>
      <c r="X7" s="1" t="e">
        <f>ROUND(VLOOKUP($O7,[1]age!$A$2:$M$457,9,FALSE),1)</f>
        <v>#N/A</v>
      </c>
      <c r="Y7" s="1" t="e">
        <f>ROUND(VLOOKUP($O7,[1]age!$A$2:$M$457,10,FALSE),1)</f>
        <v>#N/A</v>
      </c>
      <c r="Z7" s="1" t="e">
        <f>ROUND(VLOOKUP($O7,[1]age!$A$2:$M$457,11,FALSE),1)</f>
        <v>#N/A</v>
      </c>
      <c r="AA7" s="1" t="e">
        <f>ROUND(VLOOKUP($O7,[1]age!$A$2:$M$457,12,FALSE),1)</f>
        <v>#N/A</v>
      </c>
      <c r="AB7" s="1" t="e">
        <f>ROUND(VLOOKUP($O7,[1]age!$A$2:$M$457,13,FALSE),1)</f>
        <v>#N/A</v>
      </c>
      <c r="AC7" s="1" t="e">
        <f>ROUND(VLOOKUP($P7,[1]ht!$A$2:$H$253,2,FALSE),1)</f>
        <v>#N/A</v>
      </c>
      <c r="AD7" s="1" t="e">
        <f>ROUND(VLOOKUP($P7,[1]ht!$A$2:$H$253,3,FALSE),1)</f>
        <v>#N/A</v>
      </c>
      <c r="AE7" s="1" t="e">
        <f>ROUND(VLOOKUP($P7,[1]ht!$A$2:$H$253,4,FALSE),1)</f>
        <v>#N/A</v>
      </c>
      <c r="AF7" s="1" t="e">
        <f>ROUND(VLOOKUP($P7,[1]ht!$A$2:$H$253,5,FALSE),1)</f>
        <v>#N/A</v>
      </c>
      <c r="AG7" s="1" t="e">
        <f>ROUND(VLOOKUP($P7,[1]ht!$A$2:$H$253,6,FALSE),1)</f>
        <v>#N/A</v>
      </c>
      <c r="AH7" s="1" t="e">
        <f>ROUND(VLOOKUP($P7,[1]ht!$A$2:$H$253,7,FALSE),1)</f>
        <v>#N/A</v>
      </c>
      <c r="AI7" s="1" t="e">
        <f>ROUND(VLOOKUP($P7,[1]ht!$A$2:$H$253,8,FALSE),1)</f>
        <v>#N/A</v>
      </c>
      <c r="AJ7" s="212" t="s">
        <v>40</v>
      </c>
      <c r="AK7" s="212"/>
      <c r="AL7" s="212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/>
      <c r="BB7"/>
      <c r="BC7"/>
      <c r="BD7"/>
    </row>
    <row r="8" spans="1:56">
      <c r="A8" s="5">
        <v>3</v>
      </c>
      <c r="B8" s="6"/>
      <c r="C8" s="7"/>
      <c r="D8" s="8" t="s">
        <v>26</v>
      </c>
      <c r="E8" s="9"/>
      <c r="F8" s="30">
        <f t="shared" ref="F8:F32" si="5">DATEDIF(C8,D8,"Y")</f>
        <v>59</v>
      </c>
      <c r="G8" s="30">
        <f t="shared" ref="G8:G32" si="6">DATEDIF(C8,D8,"YM")</f>
        <v>5</v>
      </c>
      <c r="H8" s="9"/>
      <c r="I8" s="9"/>
      <c r="J8" s="24" t="str">
        <f t="shared" si="0"/>
        <v/>
      </c>
      <c r="K8" s="24" t="str">
        <f t="shared" si="1"/>
        <v/>
      </c>
      <c r="L8" s="24" t="str">
        <f t="shared" si="2"/>
        <v/>
      </c>
      <c r="M8" s="10" t="str">
        <f>[1]Profile!$B$2</f>
        <v>700101-1</v>
      </c>
      <c r="N8" s="11" t="e">
        <f>#REF!</f>
        <v>#REF!</v>
      </c>
      <c r="O8" s="1" t="str">
        <f t="shared" si="3"/>
        <v>713</v>
      </c>
      <c r="P8" s="1" t="str">
        <f t="shared" si="4"/>
        <v>0</v>
      </c>
      <c r="Q8" s="1" t="e">
        <f>ROUND(VLOOKUP($O8,[1]age!$A$2:$M$457,2,FALSE),1)</f>
        <v>#N/A</v>
      </c>
      <c r="R8" s="1" t="e">
        <f>ROUND(VLOOKUP($O8,[1]age!$A$2:$M$457,3,FALSE),1)</f>
        <v>#N/A</v>
      </c>
      <c r="S8" s="1" t="e">
        <f>ROUND(VLOOKUP($O8,[1]age!$A$2:$M$457,4,FALSE),1)</f>
        <v>#N/A</v>
      </c>
      <c r="T8" s="1" t="e">
        <f>ROUND(VLOOKUP($O8,[1]age!$A$2:$M$457,5,FALSE),1)</f>
        <v>#N/A</v>
      </c>
      <c r="U8" s="1" t="e">
        <f>ROUND(VLOOKUP($O8,[1]age!$A$2:$M$457,6,FALSE),1)</f>
        <v>#N/A</v>
      </c>
      <c r="V8" s="1" t="e">
        <f>ROUND(VLOOKUP($O8,[1]age!$A$2:$M$457,7,FALSE),1)</f>
        <v>#N/A</v>
      </c>
      <c r="W8" s="1" t="e">
        <f>ROUND(VLOOKUP($O8,[1]age!$A$2:$M$457,8,FALSE),1)</f>
        <v>#N/A</v>
      </c>
      <c r="X8" s="1" t="e">
        <f>ROUND(VLOOKUP($O8,[1]age!$A$2:$M$457,9,FALSE),1)</f>
        <v>#N/A</v>
      </c>
      <c r="Y8" s="1" t="e">
        <f>ROUND(VLOOKUP($O8,[1]age!$A$2:$M$457,10,FALSE),1)</f>
        <v>#N/A</v>
      </c>
      <c r="Z8" s="1" t="e">
        <f>ROUND(VLOOKUP($O8,[1]age!$A$2:$M$457,11,FALSE),1)</f>
        <v>#N/A</v>
      </c>
      <c r="AA8" s="1" t="e">
        <f>ROUND(VLOOKUP($O8,[1]age!$A$2:$M$457,12,FALSE),1)</f>
        <v>#N/A</v>
      </c>
      <c r="AB8" s="1" t="e">
        <f>ROUND(VLOOKUP($O8,[1]age!$A$2:$M$457,13,FALSE),1)</f>
        <v>#N/A</v>
      </c>
      <c r="AC8" s="1" t="e">
        <f>ROUND(VLOOKUP($P8,[1]ht!$A$2:$H$253,2,FALSE),1)</f>
        <v>#N/A</v>
      </c>
      <c r="AD8" s="1" t="e">
        <f>ROUND(VLOOKUP($P8,[1]ht!$A$2:$H$253,3,FALSE),1)</f>
        <v>#N/A</v>
      </c>
      <c r="AE8" s="1" t="e">
        <f>ROUND(VLOOKUP($P8,[1]ht!$A$2:$H$253,4,FALSE),1)</f>
        <v>#N/A</v>
      </c>
      <c r="AF8" s="1" t="e">
        <f>ROUND(VLOOKUP($P8,[1]ht!$A$2:$H$253,5,FALSE),1)</f>
        <v>#N/A</v>
      </c>
      <c r="AG8" s="1" t="e">
        <f>ROUND(VLOOKUP($P8,[1]ht!$A$2:$H$253,6,FALSE),1)</f>
        <v>#N/A</v>
      </c>
      <c r="AH8" s="1" t="e">
        <f>ROUND(VLOOKUP($P8,[1]ht!$A$2:$H$253,7,FALSE),1)</f>
        <v>#N/A</v>
      </c>
      <c r="AI8" s="1" t="e">
        <f>ROUND(VLOOKUP($P8,[1]ht!$A$2:$H$253,8,FALSE),1)</f>
        <v>#N/A</v>
      </c>
      <c r="AJ8" s="215" t="s">
        <v>41</v>
      </c>
      <c r="AK8" s="215"/>
      <c r="AL8" s="215"/>
      <c r="AM8" s="215" t="s">
        <v>42</v>
      </c>
      <c r="AN8" s="215"/>
      <c r="AO8" s="215"/>
      <c r="AP8" s="215" t="s">
        <v>43</v>
      </c>
      <c r="AQ8" s="215"/>
      <c r="AR8" s="215"/>
      <c r="AS8" s="215" t="s">
        <v>44</v>
      </c>
      <c r="AT8" s="215"/>
      <c r="AU8" s="215"/>
      <c r="AV8" s="216" t="s">
        <v>45</v>
      </c>
      <c r="AW8" s="217"/>
      <c r="AX8" s="218"/>
      <c r="AY8" s="214" t="s">
        <v>46</v>
      </c>
      <c r="AZ8" s="214"/>
      <c r="BA8" s="214"/>
      <c r="BB8"/>
      <c r="BC8"/>
      <c r="BD8"/>
    </row>
    <row r="9" spans="1:56">
      <c r="A9" s="5">
        <v>4</v>
      </c>
      <c r="B9" s="6"/>
      <c r="C9" s="8"/>
      <c r="D9" s="8" t="s">
        <v>26</v>
      </c>
      <c r="E9" s="9"/>
      <c r="F9" s="30">
        <f t="shared" si="5"/>
        <v>59</v>
      </c>
      <c r="G9" s="30">
        <f t="shared" si="6"/>
        <v>5</v>
      </c>
      <c r="H9" s="9"/>
      <c r="I9" s="9"/>
      <c r="J9" s="24" t="str">
        <f t="shared" si="0"/>
        <v/>
      </c>
      <c r="K9" s="24" t="str">
        <f t="shared" si="1"/>
        <v/>
      </c>
      <c r="L9" s="24" t="str">
        <f t="shared" si="2"/>
        <v/>
      </c>
      <c r="M9" s="10" t="str">
        <f>[1]Profile!$B$2</f>
        <v>700101-1</v>
      </c>
      <c r="N9" s="11" t="e">
        <f>#REF!</f>
        <v>#REF!</v>
      </c>
      <c r="O9" s="1" t="str">
        <f t="shared" si="3"/>
        <v>713</v>
      </c>
      <c r="P9" s="1" t="str">
        <f t="shared" si="4"/>
        <v>0</v>
      </c>
      <c r="Q9" s="1" t="e">
        <f>ROUND(VLOOKUP($O9,[1]age!$A$2:$M$457,2,FALSE),1)</f>
        <v>#N/A</v>
      </c>
      <c r="R9" s="1" t="e">
        <f>ROUND(VLOOKUP($O9,[1]age!$A$2:$M$457,3,FALSE),1)</f>
        <v>#N/A</v>
      </c>
      <c r="S9" s="1" t="e">
        <f>ROUND(VLOOKUP($O9,[1]age!$A$2:$M$457,4,FALSE),1)</f>
        <v>#N/A</v>
      </c>
      <c r="T9" s="1" t="e">
        <f>ROUND(VLOOKUP($O9,[1]age!$A$2:$M$457,5,FALSE),1)</f>
        <v>#N/A</v>
      </c>
      <c r="U9" s="1" t="e">
        <f>ROUND(VLOOKUP($O9,[1]age!$A$2:$M$457,6,FALSE),1)</f>
        <v>#N/A</v>
      </c>
      <c r="V9" s="1" t="e">
        <f>ROUND(VLOOKUP($O9,[1]age!$A$2:$M$457,7,FALSE),1)</f>
        <v>#N/A</v>
      </c>
      <c r="W9" s="1" t="e">
        <f>ROUND(VLOOKUP($O9,[1]age!$A$2:$M$457,8,FALSE),1)</f>
        <v>#N/A</v>
      </c>
      <c r="X9" s="1" t="e">
        <f>ROUND(VLOOKUP($O9,[1]age!$A$2:$M$457,9,FALSE),1)</f>
        <v>#N/A</v>
      </c>
      <c r="Y9" s="1" t="e">
        <f>ROUND(VLOOKUP($O9,[1]age!$A$2:$M$457,10,FALSE),1)</f>
        <v>#N/A</v>
      </c>
      <c r="Z9" s="1" t="e">
        <f>ROUND(VLOOKUP($O9,[1]age!$A$2:$M$457,11,FALSE),1)</f>
        <v>#N/A</v>
      </c>
      <c r="AA9" s="1" t="e">
        <f>ROUND(VLOOKUP($O9,[1]age!$A$2:$M$457,12,FALSE),1)</f>
        <v>#N/A</v>
      </c>
      <c r="AB9" s="1" t="e">
        <f>ROUND(VLOOKUP($O9,[1]age!$A$2:$M$457,13,FALSE),1)</f>
        <v>#N/A</v>
      </c>
      <c r="AC9" s="1" t="e">
        <f>ROUND(VLOOKUP($P9,[1]ht!$A$2:$H$253,2,FALSE),1)</f>
        <v>#N/A</v>
      </c>
      <c r="AD9" s="1" t="e">
        <f>ROUND(VLOOKUP($P9,[1]ht!$A$2:$H$253,3,FALSE),1)</f>
        <v>#N/A</v>
      </c>
      <c r="AE9" s="1" t="e">
        <f>ROUND(VLOOKUP($P9,[1]ht!$A$2:$H$253,4,FALSE),1)</f>
        <v>#N/A</v>
      </c>
      <c r="AF9" s="1" t="e">
        <f>ROUND(VLOOKUP($P9,[1]ht!$A$2:$H$253,5,FALSE),1)</f>
        <v>#N/A</v>
      </c>
      <c r="AG9" s="1" t="e">
        <f>ROUND(VLOOKUP($P9,[1]ht!$A$2:$H$253,6,FALSE),1)</f>
        <v>#N/A</v>
      </c>
      <c r="AH9" s="1" t="e">
        <f>ROUND(VLOOKUP($P9,[1]ht!$A$2:$H$253,7,FALSE),1)</f>
        <v>#N/A</v>
      </c>
      <c r="AI9" s="1" t="e">
        <f>ROUND(VLOOKUP($P9,[1]ht!$A$2:$H$253,8,FALSE),1)</f>
        <v>#N/A</v>
      </c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9"/>
      <c r="AW9" s="220"/>
      <c r="AX9" s="221"/>
      <c r="AY9" s="214" t="s">
        <v>47</v>
      </c>
      <c r="AZ9" s="214"/>
      <c r="BA9" s="214"/>
      <c r="BB9"/>
      <c r="BC9"/>
      <c r="BD9"/>
    </row>
    <row r="10" spans="1:56">
      <c r="A10" s="5">
        <v>5</v>
      </c>
      <c r="B10" s="6"/>
      <c r="C10" s="8"/>
      <c r="D10" s="8" t="s">
        <v>26</v>
      </c>
      <c r="E10" s="9"/>
      <c r="F10" s="30">
        <f t="shared" si="5"/>
        <v>59</v>
      </c>
      <c r="G10" s="30">
        <f t="shared" si="6"/>
        <v>5</v>
      </c>
      <c r="H10" s="9"/>
      <c r="I10" s="9"/>
      <c r="J10" s="24" t="str">
        <f t="shared" si="0"/>
        <v/>
      </c>
      <c r="K10" s="24" t="str">
        <f t="shared" si="1"/>
        <v/>
      </c>
      <c r="L10" s="24" t="str">
        <f t="shared" si="2"/>
        <v/>
      </c>
      <c r="M10" s="10" t="str">
        <f>[1]Profile!$B$2</f>
        <v>700101-1</v>
      </c>
      <c r="N10" s="11" t="e">
        <f>#REF!</f>
        <v>#REF!</v>
      </c>
      <c r="O10" s="1" t="str">
        <f t="shared" si="3"/>
        <v>713</v>
      </c>
      <c r="P10" s="1" t="str">
        <f t="shared" si="4"/>
        <v>0</v>
      </c>
      <c r="Q10" s="1" t="e">
        <f>ROUND(VLOOKUP($O10,[1]age!$A$2:$M$457,2,FALSE),1)</f>
        <v>#N/A</v>
      </c>
      <c r="R10" s="1" t="e">
        <f>ROUND(VLOOKUP($O10,[1]age!$A$2:$M$457,3,FALSE),1)</f>
        <v>#N/A</v>
      </c>
      <c r="S10" s="1" t="e">
        <f>ROUND(VLOOKUP($O10,[1]age!$A$2:$M$457,4,FALSE),1)</f>
        <v>#N/A</v>
      </c>
      <c r="T10" s="1" t="e">
        <f>ROUND(VLOOKUP($O10,[1]age!$A$2:$M$457,5,FALSE),1)</f>
        <v>#N/A</v>
      </c>
      <c r="U10" s="1" t="e">
        <f>ROUND(VLOOKUP($O10,[1]age!$A$2:$M$457,6,FALSE),1)</f>
        <v>#N/A</v>
      </c>
      <c r="V10" s="1" t="e">
        <f>ROUND(VLOOKUP($O10,[1]age!$A$2:$M$457,7,FALSE),1)</f>
        <v>#N/A</v>
      </c>
      <c r="W10" s="1" t="e">
        <f>ROUND(VLOOKUP($O10,[1]age!$A$2:$M$457,8,FALSE),1)</f>
        <v>#N/A</v>
      </c>
      <c r="X10" s="1" t="e">
        <f>ROUND(VLOOKUP($O10,[1]age!$A$2:$M$457,9,FALSE),1)</f>
        <v>#N/A</v>
      </c>
      <c r="Y10" s="1" t="e">
        <f>ROUND(VLOOKUP($O10,[1]age!$A$2:$M$457,10,FALSE),1)</f>
        <v>#N/A</v>
      </c>
      <c r="Z10" s="1" t="e">
        <f>ROUND(VLOOKUP($O10,[1]age!$A$2:$M$457,11,FALSE),1)</f>
        <v>#N/A</v>
      </c>
      <c r="AA10" s="1" t="e">
        <f>ROUND(VLOOKUP($O10,[1]age!$A$2:$M$457,12,FALSE),1)</f>
        <v>#N/A</v>
      </c>
      <c r="AB10" s="1" t="e">
        <f>ROUND(VLOOKUP($O10,[1]age!$A$2:$M$457,13,FALSE),1)</f>
        <v>#N/A</v>
      </c>
      <c r="AC10" s="1" t="e">
        <f>ROUND(VLOOKUP($P10,[1]ht!$A$2:$H$253,2,FALSE),1)</f>
        <v>#N/A</v>
      </c>
      <c r="AD10" s="1" t="e">
        <f>ROUND(VLOOKUP($P10,[1]ht!$A$2:$H$253,3,FALSE),1)</f>
        <v>#N/A</v>
      </c>
      <c r="AE10" s="1" t="e">
        <f>ROUND(VLOOKUP($P10,[1]ht!$A$2:$H$253,4,FALSE),1)</f>
        <v>#N/A</v>
      </c>
      <c r="AF10" s="1" t="e">
        <f>ROUND(VLOOKUP($P10,[1]ht!$A$2:$H$253,5,FALSE),1)</f>
        <v>#N/A</v>
      </c>
      <c r="AG10" s="1" t="e">
        <f>ROUND(VLOOKUP($P10,[1]ht!$A$2:$H$253,6,FALSE),1)</f>
        <v>#N/A</v>
      </c>
      <c r="AH10" s="1" t="e">
        <f>ROUND(VLOOKUP($P10,[1]ht!$A$2:$H$253,7,FALSE),1)</f>
        <v>#N/A</v>
      </c>
      <c r="AI10" s="1" t="e">
        <f>ROUND(VLOOKUP($P10,[1]ht!$A$2:$H$253,8,FALSE),1)</f>
        <v>#N/A</v>
      </c>
      <c r="AJ10" s="16" t="s">
        <v>37</v>
      </c>
      <c r="AK10" s="16" t="s">
        <v>38</v>
      </c>
      <c r="AL10" s="14" t="s">
        <v>39</v>
      </c>
      <c r="AM10" s="16" t="s">
        <v>37</v>
      </c>
      <c r="AN10" s="16" t="s">
        <v>38</v>
      </c>
      <c r="AO10" s="14" t="s">
        <v>39</v>
      </c>
      <c r="AP10" s="16" t="s">
        <v>37</v>
      </c>
      <c r="AQ10" s="16" t="s">
        <v>38</v>
      </c>
      <c r="AR10" s="14" t="s">
        <v>39</v>
      </c>
      <c r="AS10" s="16" t="s">
        <v>37</v>
      </c>
      <c r="AT10" s="16" t="s">
        <v>38</v>
      </c>
      <c r="AU10" s="14" t="s">
        <v>39</v>
      </c>
      <c r="AV10" s="16" t="s">
        <v>37</v>
      </c>
      <c r="AW10" s="16" t="s">
        <v>38</v>
      </c>
      <c r="AX10" s="14" t="s">
        <v>39</v>
      </c>
      <c r="AY10" s="36" t="s">
        <v>37</v>
      </c>
      <c r="AZ10" s="36" t="s">
        <v>38</v>
      </c>
      <c r="BA10" s="36" t="s">
        <v>39</v>
      </c>
      <c r="BB10"/>
      <c r="BC10"/>
      <c r="BD10"/>
    </row>
    <row r="11" spans="1:56" ht="23.25">
      <c r="A11" s="5">
        <v>6</v>
      </c>
      <c r="B11" s="6"/>
      <c r="C11" s="8"/>
      <c r="D11" s="8" t="s">
        <v>26</v>
      </c>
      <c r="E11" s="9"/>
      <c r="F11" s="30">
        <f t="shared" si="5"/>
        <v>59</v>
      </c>
      <c r="G11" s="30">
        <f t="shared" si="6"/>
        <v>5</v>
      </c>
      <c r="H11" s="9"/>
      <c r="I11" s="9"/>
      <c r="J11" s="24" t="str">
        <f t="shared" si="0"/>
        <v/>
      </c>
      <c r="K11" s="24" t="str">
        <f t="shared" si="1"/>
        <v/>
      </c>
      <c r="L11" s="24" t="str">
        <f t="shared" si="2"/>
        <v/>
      </c>
      <c r="M11" s="10" t="str">
        <f>[1]Profile!$B$2</f>
        <v>700101-1</v>
      </c>
      <c r="N11" s="11" t="e">
        <f>#REF!</f>
        <v>#REF!</v>
      </c>
      <c r="O11" s="1" t="str">
        <f t="shared" si="3"/>
        <v>713</v>
      </c>
      <c r="P11" s="1" t="str">
        <f t="shared" si="4"/>
        <v>0</v>
      </c>
      <c r="Q11" s="1" t="e">
        <f>ROUND(VLOOKUP($O11,[1]age!$A$2:$M$457,2,FALSE),1)</f>
        <v>#N/A</v>
      </c>
      <c r="R11" s="1" t="e">
        <f>ROUND(VLOOKUP($O11,[1]age!$A$2:$M$457,3,FALSE),1)</f>
        <v>#N/A</v>
      </c>
      <c r="S11" s="1" t="e">
        <f>ROUND(VLOOKUP($O11,[1]age!$A$2:$M$457,4,FALSE),1)</f>
        <v>#N/A</v>
      </c>
      <c r="T11" s="1" t="e">
        <f>ROUND(VLOOKUP($O11,[1]age!$A$2:$M$457,5,FALSE),1)</f>
        <v>#N/A</v>
      </c>
      <c r="U11" s="1" t="e">
        <f>ROUND(VLOOKUP($O11,[1]age!$A$2:$M$457,6,FALSE),1)</f>
        <v>#N/A</v>
      </c>
      <c r="V11" s="1" t="e">
        <f>ROUND(VLOOKUP($O11,[1]age!$A$2:$M$457,7,FALSE),1)</f>
        <v>#N/A</v>
      </c>
      <c r="W11" s="1" t="e">
        <f>ROUND(VLOOKUP($O11,[1]age!$A$2:$M$457,8,FALSE),1)</f>
        <v>#N/A</v>
      </c>
      <c r="X11" s="1" t="e">
        <f>ROUND(VLOOKUP($O11,[1]age!$A$2:$M$457,9,FALSE),1)</f>
        <v>#N/A</v>
      </c>
      <c r="Y11" s="1" t="e">
        <f>ROUND(VLOOKUP($O11,[1]age!$A$2:$M$457,10,FALSE),1)</f>
        <v>#N/A</v>
      </c>
      <c r="Z11" s="1" t="e">
        <f>ROUND(VLOOKUP($O11,[1]age!$A$2:$M$457,11,FALSE),1)</f>
        <v>#N/A</v>
      </c>
      <c r="AA11" s="1" t="e">
        <f>ROUND(VLOOKUP($O11,[1]age!$A$2:$M$457,12,FALSE),1)</f>
        <v>#N/A</v>
      </c>
      <c r="AB11" s="1" t="e">
        <f>ROUND(VLOOKUP($O11,[1]age!$A$2:$M$457,13,FALSE),1)</f>
        <v>#N/A</v>
      </c>
      <c r="AC11" s="1" t="e">
        <f>ROUND(VLOOKUP($P11,[1]ht!$A$2:$H$253,2,FALSE),1)</f>
        <v>#N/A</v>
      </c>
      <c r="AD11" s="1" t="e">
        <f>ROUND(VLOOKUP($P11,[1]ht!$A$2:$H$253,3,FALSE),1)</f>
        <v>#N/A</v>
      </c>
      <c r="AE11" s="1" t="e">
        <f>ROUND(VLOOKUP($P11,[1]ht!$A$2:$H$253,4,FALSE),1)</f>
        <v>#N/A</v>
      </c>
      <c r="AF11" s="1" t="e">
        <f>ROUND(VLOOKUP($P11,[1]ht!$A$2:$H$253,5,FALSE),1)</f>
        <v>#N/A</v>
      </c>
      <c r="AG11" s="1" t="e">
        <f>ROUND(VLOOKUP($P11,[1]ht!$A$2:$H$253,6,FALSE),1)</f>
        <v>#N/A</v>
      </c>
      <c r="AH11" s="1" t="e">
        <f>ROUND(VLOOKUP($P11,[1]ht!$A$2:$H$253,7,FALSE),1)</f>
        <v>#N/A</v>
      </c>
      <c r="AI11" s="1" t="e">
        <f>ROUND(VLOOKUP($P11,[1]ht!$A$2:$H$253,8,FALSE),1)</f>
        <v>#N/A</v>
      </c>
      <c r="AJ11" s="33"/>
      <c r="AK11" s="33"/>
      <c r="AL11" s="35">
        <f>AK11+AJ11</f>
        <v>0</v>
      </c>
      <c r="AM11" s="33"/>
      <c r="AN11" s="33"/>
      <c r="AO11" s="35">
        <f>AN11+AM11</f>
        <v>0</v>
      </c>
      <c r="AP11" s="33"/>
      <c r="AQ11" s="33"/>
      <c r="AR11" s="35">
        <f>AQ11+AP11</f>
        <v>0</v>
      </c>
      <c r="AS11" s="33"/>
      <c r="AT11" s="33"/>
      <c r="AU11" s="35">
        <f>AT11+AS11</f>
        <v>0</v>
      </c>
      <c r="AV11" s="33"/>
      <c r="AW11" s="33"/>
      <c r="AX11" s="35">
        <f>AW11+AV11</f>
        <v>0</v>
      </c>
      <c r="AY11" s="33">
        <f>AJ11+AM11</f>
        <v>0</v>
      </c>
      <c r="AZ11" s="33">
        <f>AK11+AN11</f>
        <v>0</v>
      </c>
      <c r="BA11" s="33">
        <f>AL11+AO11</f>
        <v>0</v>
      </c>
      <c r="BB11"/>
      <c r="BC11"/>
      <c r="BD11"/>
    </row>
    <row r="12" spans="1:56" ht="23.25">
      <c r="A12" s="5">
        <v>7</v>
      </c>
      <c r="B12" s="6"/>
      <c r="C12" s="8"/>
      <c r="D12" s="8" t="s">
        <v>26</v>
      </c>
      <c r="E12" s="9"/>
      <c r="F12" s="30">
        <f t="shared" si="5"/>
        <v>59</v>
      </c>
      <c r="G12" s="30">
        <f t="shared" si="6"/>
        <v>5</v>
      </c>
      <c r="H12" s="9"/>
      <c r="I12" s="9"/>
      <c r="J12" s="24" t="str">
        <f t="shared" si="0"/>
        <v/>
      </c>
      <c r="K12" s="24" t="str">
        <f t="shared" si="1"/>
        <v/>
      </c>
      <c r="L12" s="24" t="str">
        <f t="shared" si="2"/>
        <v/>
      </c>
      <c r="M12" s="10" t="str">
        <f>[1]Profile!$B$2</f>
        <v>700101-1</v>
      </c>
      <c r="N12" s="11" t="e">
        <f>#REF!</f>
        <v>#REF!</v>
      </c>
      <c r="O12" s="1" t="str">
        <f t="shared" si="3"/>
        <v>713</v>
      </c>
      <c r="P12" s="1" t="str">
        <f t="shared" si="4"/>
        <v>0</v>
      </c>
      <c r="Q12" s="1" t="e">
        <f>ROUND(VLOOKUP($O12,[1]age!$A$2:$M$457,2,FALSE),1)</f>
        <v>#N/A</v>
      </c>
      <c r="R12" s="1" t="e">
        <f>ROUND(VLOOKUP($O12,[1]age!$A$2:$M$457,3,FALSE),1)</f>
        <v>#N/A</v>
      </c>
      <c r="S12" s="1" t="e">
        <f>ROUND(VLOOKUP($O12,[1]age!$A$2:$M$457,4,FALSE),1)</f>
        <v>#N/A</v>
      </c>
      <c r="T12" s="1" t="e">
        <f>ROUND(VLOOKUP($O12,[1]age!$A$2:$M$457,5,FALSE),1)</f>
        <v>#N/A</v>
      </c>
      <c r="U12" s="1" t="e">
        <f>ROUND(VLOOKUP($O12,[1]age!$A$2:$M$457,6,FALSE),1)</f>
        <v>#N/A</v>
      </c>
      <c r="V12" s="1" t="e">
        <f>ROUND(VLOOKUP($O12,[1]age!$A$2:$M$457,7,FALSE),1)</f>
        <v>#N/A</v>
      </c>
      <c r="W12" s="1" t="e">
        <f>ROUND(VLOOKUP($O12,[1]age!$A$2:$M$457,8,FALSE),1)</f>
        <v>#N/A</v>
      </c>
      <c r="X12" s="1" t="e">
        <f>ROUND(VLOOKUP($O12,[1]age!$A$2:$M$457,9,FALSE),1)</f>
        <v>#N/A</v>
      </c>
      <c r="Y12" s="1" t="e">
        <f>ROUND(VLOOKUP($O12,[1]age!$A$2:$M$457,10,FALSE),1)</f>
        <v>#N/A</v>
      </c>
      <c r="Z12" s="1" t="e">
        <f>ROUND(VLOOKUP($O12,[1]age!$A$2:$M$457,11,FALSE),1)</f>
        <v>#N/A</v>
      </c>
      <c r="AA12" s="1" t="e">
        <f>ROUND(VLOOKUP($O12,[1]age!$A$2:$M$457,12,FALSE),1)</f>
        <v>#N/A</v>
      </c>
      <c r="AB12" s="1" t="e">
        <f>ROUND(VLOOKUP($O12,[1]age!$A$2:$M$457,13,FALSE),1)</f>
        <v>#N/A</v>
      </c>
      <c r="AC12" s="1" t="e">
        <f>ROUND(VLOOKUP($P12,[1]ht!$A$2:$H$253,2,FALSE),1)</f>
        <v>#N/A</v>
      </c>
      <c r="AD12" s="1" t="e">
        <f>ROUND(VLOOKUP($P12,[1]ht!$A$2:$H$253,3,FALSE),1)</f>
        <v>#N/A</v>
      </c>
      <c r="AE12" s="1" t="e">
        <f>ROUND(VLOOKUP($P12,[1]ht!$A$2:$H$253,4,FALSE),1)</f>
        <v>#N/A</v>
      </c>
      <c r="AF12" s="1" t="e">
        <f>ROUND(VLOOKUP($P12,[1]ht!$A$2:$H$253,5,FALSE),1)</f>
        <v>#N/A</v>
      </c>
      <c r="AG12" s="1" t="e">
        <f>ROUND(VLOOKUP($P12,[1]ht!$A$2:$H$253,6,FALSE),1)</f>
        <v>#N/A</v>
      </c>
      <c r="AH12" s="1" t="e">
        <f>ROUND(VLOOKUP($P12,[1]ht!$A$2:$H$253,7,FALSE),1)</f>
        <v>#N/A</v>
      </c>
      <c r="AI12" s="1" t="e">
        <f>ROUND(VLOOKUP($P12,[1]ht!$A$2:$H$253,8,FALSE),1)</f>
        <v>#N/A</v>
      </c>
      <c r="AJ12" s="213" t="s">
        <v>48</v>
      </c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/>
      <c r="BC12"/>
      <c r="BD12"/>
    </row>
    <row r="13" spans="1:56">
      <c r="A13" s="5">
        <v>8</v>
      </c>
      <c r="B13" s="6"/>
      <c r="C13" s="8"/>
      <c r="D13" s="8" t="s">
        <v>26</v>
      </c>
      <c r="E13" s="9"/>
      <c r="F13" s="30">
        <f t="shared" si="5"/>
        <v>59</v>
      </c>
      <c r="G13" s="30">
        <f t="shared" si="6"/>
        <v>5</v>
      </c>
      <c r="H13" s="9"/>
      <c r="I13" s="9"/>
      <c r="J13" s="24" t="str">
        <f t="shared" si="0"/>
        <v/>
      </c>
      <c r="K13" s="24" t="str">
        <f t="shared" si="1"/>
        <v/>
      </c>
      <c r="L13" s="24" t="str">
        <f t="shared" si="2"/>
        <v/>
      </c>
      <c r="M13" s="10" t="str">
        <f>[1]Profile!$B$2</f>
        <v>700101-1</v>
      </c>
      <c r="N13" s="11" t="e">
        <f>#REF!</f>
        <v>#REF!</v>
      </c>
      <c r="O13" s="1" t="str">
        <f t="shared" si="3"/>
        <v>713</v>
      </c>
      <c r="P13" s="1" t="str">
        <f t="shared" si="4"/>
        <v>0</v>
      </c>
      <c r="Q13" s="1" t="e">
        <f>ROUND(VLOOKUP($O13,[1]age!$A$2:$M$457,2,FALSE),1)</f>
        <v>#N/A</v>
      </c>
      <c r="R13" s="1" t="e">
        <f>ROUND(VLOOKUP($O13,[1]age!$A$2:$M$457,3,FALSE),1)</f>
        <v>#N/A</v>
      </c>
      <c r="S13" s="1" t="e">
        <f>ROUND(VLOOKUP($O13,[1]age!$A$2:$M$457,4,FALSE),1)</f>
        <v>#N/A</v>
      </c>
      <c r="T13" s="1" t="e">
        <f>ROUND(VLOOKUP($O13,[1]age!$A$2:$M$457,5,FALSE),1)</f>
        <v>#N/A</v>
      </c>
      <c r="U13" s="1" t="e">
        <f>ROUND(VLOOKUP($O13,[1]age!$A$2:$M$457,6,FALSE),1)</f>
        <v>#N/A</v>
      </c>
      <c r="V13" s="1" t="e">
        <f>ROUND(VLOOKUP($O13,[1]age!$A$2:$M$457,7,FALSE),1)</f>
        <v>#N/A</v>
      </c>
      <c r="W13" s="1" t="e">
        <f>ROUND(VLOOKUP($O13,[1]age!$A$2:$M$457,8,FALSE),1)</f>
        <v>#N/A</v>
      </c>
      <c r="X13" s="1" t="e">
        <f>ROUND(VLOOKUP($O13,[1]age!$A$2:$M$457,9,FALSE),1)</f>
        <v>#N/A</v>
      </c>
      <c r="Y13" s="1" t="e">
        <f>ROUND(VLOOKUP($O13,[1]age!$A$2:$M$457,10,FALSE),1)</f>
        <v>#N/A</v>
      </c>
      <c r="Z13" s="1" t="e">
        <f>ROUND(VLOOKUP($O13,[1]age!$A$2:$M$457,11,FALSE),1)</f>
        <v>#N/A</v>
      </c>
      <c r="AA13" s="1" t="e">
        <f>ROUND(VLOOKUP($O13,[1]age!$A$2:$M$457,12,FALSE),1)</f>
        <v>#N/A</v>
      </c>
      <c r="AB13" s="1" t="e">
        <f>ROUND(VLOOKUP($O13,[1]age!$A$2:$M$457,13,FALSE),1)</f>
        <v>#N/A</v>
      </c>
      <c r="AC13" s="1" t="e">
        <f>ROUND(VLOOKUP($P13,[1]ht!$A$2:$H$253,2,FALSE),1)</f>
        <v>#N/A</v>
      </c>
      <c r="AD13" s="1" t="e">
        <f>ROUND(VLOOKUP($P13,[1]ht!$A$2:$H$253,3,FALSE),1)</f>
        <v>#N/A</v>
      </c>
      <c r="AE13" s="1" t="e">
        <f>ROUND(VLOOKUP($P13,[1]ht!$A$2:$H$253,4,FALSE),1)</f>
        <v>#N/A</v>
      </c>
      <c r="AF13" s="1" t="e">
        <f>ROUND(VLOOKUP($P13,[1]ht!$A$2:$H$253,5,FALSE),1)</f>
        <v>#N/A</v>
      </c>
      <c r="AG13" s="1" t="e">
        <f>ROUND(VLOOKUP($P13,[1]ht!$A$2:$H$253,6,FALSE),1)</f>
        <v>#N/A</v>
      </c>
      <c r="AH13" s="1" t="e">
        <f>ROUND(VLOOKUP($P13,[1]ht!$A$2:$H$253,7,FALSE),1)</f>
        <v>#N/A</v>
      </c>
      <c r="AI13" s="1" t="e">
        <f>ROUND(VLOOKUP($P13,[1]ht!$A$2:$H$253,8,FALSE),1)</f>
        <v>#N/A</v>
      </c>
      <c r="AJ13" s="215" t="s">
        <v>49</v>
      </c>
      <c r="AK13" s="215"/>
      <c r="AL13" s="215"/>
      <c r="AM13" s="216" t="s">
        <v>50</v>
      </c>
      <c r="AN13" s="217"/>
      <c r="AO13" s="218"/>
      <c r="AP13" s="216" t="s">
        <v>51</v>
      </c>
      <c r="AQ13" s="217"/>
      <c r="AR13" s="218"/>
      <c r="AS13" s="216" t="s">
        <v>52</v>
      </c>
      <c r="AT13" s="217"/>
      <c r="AU13" s="218"/>
      <c r="AV13" s="216" t="s">
        <v>53</v>
      </c>
      <c r="AW13" s="217"/>
      <c r="AX13" s="218"/>
      <c r="AY13" s="216" t="s">
        <v>54</v>
      </c>
      <c r="AZ13" s="217"/>
      <c r="BA13" s="218"/>
      <c r="BB13" s="242" t="s">
        <v>55</v>
      </c>
      <c r="BC13" s="243"/>
      <c r="BD13" s="244"/>
    </row>
    <row r="14" spans="1:56">
      <c r="A14" s="5">
        <v>9</v>
      </c>
      <c r="B14" s="6"/>
      <c r="C14" s="8"/>
      <c r="D14" s="8" t="s">
        <v>26</v>
      </c>
      <c r="E14" s="9"/>
      <c r="F14" s="30">
        <f t="shared" si="5"/>
        <v>59</v>
      </c>
      <c r="G14" s="30">
        <f t="shared" si="6"/>
        <v>5</v>
      </c>
      <c r="H14" s="9"/>
      <c r="I14" s="9"/>
      <c r="J14" s="24" t="str">
        <f t="shared" si="0"/>
        <v/>
      </c>
      <c r="K14" s="24" t="str">
        <f t="shared" si="1"/>
        <v/>
      </c>
      <c r="L14" s="24" t="str">
        <f t="shared" si="2"/>
        <v/>
      </c>
      <c r="M14" s="10" t="str">
        <f>[1]Profile!$B$2</f>
        <v>700101-1</v>
      </c>
      <c r="N14" s="11" t="e">
        <f>#REF!</f>
        <v>#REF!</v>
      </c>
      <c r="O14" s="1" t="str">
        <f t="shared" si="3"/>
        <v>713</v>
      </c>
      <c r="P14" s="1" t="str">
        <f t="shared" si="4"/>
        <v>0</v>
      </c>
      <c r="Q14" s="1" t="e">
        <f>ROUND(VLOOKUP($O14,[1]age!$A$2:$M$457,2,FALSE),1)</f>
        <v>#N/A</v>
      </c>
      <c r="R14" s="1" t="e">
        <f>ROUND(VLOOKUP($O14,[1]age!$A$2:$M$457,3,FALSE),1)</f>
        <v>#N/A</v>
      </c>
      <c r="S14" s="1" t="e">
        <f>ROUND(VLOOKUP($O14,[1]age!$A$2:$M$457,4,FALSE),1)</f>
        <v>#N/A</v>
      </c>
      <c r="T14" s="1" t="e">
        <f>ROUND(VLOOKUP($O14,[1]age!$A$2:$M$457,5,FALSE),1)</f>
        <v>#N/A</v>
      </c>
      <c r="U14" s="1" t="e">
        <f>ROUND(VLOOKUP($O14,[1]age!$A$2:$M$457,6,FALSE),1)</f>
        <v>#N/A</v>
      </c>
      <c r="V14" s="1" t="e">
        <f>ROUND(VLOOKUP($O14,[1]age!$A$2:$M$457,7,FALSE),1)</f>
        <v>#N/A</v>
      </c>
      <c r="W14" s="1" t="e">
        <f>ROUND(VLOOKUP($O14,[1]age!$A$2:$M$457,8,FALSE),1)</f>
        <v>#N/A</v>
      </c>
      <c r="X14" s="1" t="e">
        <f>ROUND(VLOOKUP($O14,[1]age!$A$2:$M$457,9,FALSE),1)</f>
        <v>#N/A</v>
      </c>
      <c r="Y14" s="1" t="e">
        <f>ROUND(VLOOKUP($O14,[1]age!$A$2:$M$457,10,FALSE),1)</f>
        <v>#N/A</v>
      </c>
      <c r="Z14" s="1" t="e">
        <f>ROUND(VLOOKUP($O14,[1]age!$A$2:$M$457,11,FALSE),1)</f>
        <v>#N/A</v>
      </c>
      <c r="AA14" s="1" t="e">
        <f>ROUND(VLOOKUP($O14,[1]age!$A$2:$M$457,12,FALSE),1)</f>
        <v>#N/A</v>
      </c>
      <c r="AB14" s="1" t="e">
        <f>ROUND(VLOOKUP($O14,[1]age!$A$2:$M$457,13,FALSE),1)</f>
        <v>#N/A</v>
      </c>
      <c r="AC14" s="1" t="e">
        <f>ROUND(VLOOKUP($P14,[1]ht!$A$2:$H$253,2,FALSE),1)</f>
        <v>#N/A</v>
      </c>
      <c r="AD14" s="1" t="e">
        <f>ROUND(VLOOKUP($P14,[1]ht!$A$2:$H$253,3,FALSE),1)</f>
        <v>#N/A</v>
      </c>
      <c r="AE14" s="1" t="e">
        <f>ROUND(VLOOKUP($P14,[1]ht!$A$2:$H$253,4,FALSE),1)</f>
        <v>#N/A</v>
      </c>
      <c r="AF14" s="1" t="e">
        <f>ROUND(VLOOKUP($P14,[1]ht!$A$2:$H$253,5,FALSE),1)</f>
        <v>#N/A</v>
      </c>
      <c r="AG14" s="1" t="e">
        <f>ROUND(VLOOKUP($P14,[1]ht!$A$2:$H$253,6,FALSE),1)</f>
        <v>#N/A</v>
      </c>
      <c r="AH14" s="1" t="e">
        <f>ROUND(VLOOKUP($P14,[1]ht!$A$2:$H$253,7,FALSE),1)</f>
        <v>#N/A</v>
      </c>
      <c r="AI14" s="1" t="e">
        <f>ROUND(VLOOKUP($P14,[1]ht!$A$2:$H$253,8,FALSE),1)</f>
        <v>#N/A</v>
      </c>
      <c r="AJ14" s="215"/>
      <c r="AK14" s="215"/>
      <c r="AL14" s="215"/>
      <c r="AM14" s="219"/>
      <c r="AN14" s="220"/>
      <c r="AO14" s="221"/>
      <c r="AP14" s="219"/>
      <c r="AQ14" s="220"/>
      <c r="AR14" s="221"/>
      <c r="AS14" s="219"/>
      <c r="AT14" s="220"/>
      <c r="AU14" s="221"/>
      <c r="AV14" s="219"/>
      <c r="AW14" s="220"/>
      <c r="AX14" s="221"/>
      <c r="AY14" s="219"/>
      <c r="AZ14" s="220"/>
      <c r="BA14" s="221"/>
      <c r="BB14" s="228" t="s">
        <v>56</v>
      </c>
      <c r="BC14" s="229"/>
      <c r="BD14" s="230"/>
    </row>
    <row r="15" spans="1:56">
      <c r="A15" s="5">
        <v>10</v>
      </c>
      <c r="B15" s="6"/>
      <c r="C15" s="8"/>
      <c r="D15" s="8" t="s">
        <v>26</v>
      </c>
      <c r="E15" s="9"/>
      <c r="F15" s="30">
        <f t="shared" si="5"/>
        <v>59</v>
      </c>
      <c r="G15" s="30">
        <f t="shared" si="6"/>
        <v>5</v>
      </c>
      <c r="H15" s="9"/>
      <c r="I15" s="9"/>
      <c r="J15" s="24" t="str">
        <f t="shared" si="0"/>
        <v/>
      </c>
      <c r="K15" s="24" t="str">
        <f t="shared" si="1"/>
        <v/>
      </c>
      <c r="L15" s="24" t="str">
        <f t="shared" si="2"/>
        <v/>
      </c>
      <c r="M15" s="10" t="str">
        <f>[1]Profile!$B$2</f>
        <v>700101-1</v>
      </c>
      <c r="N15" s="11" t="e">
        <f>#REF!</f>
        <v>#REF!</v>
      </c>
      <c r="O15" s="1" t="str">
        <f t="shared" si="3"/>
        <v>713</v>
      </c>
      <c r="P15" s="1" t="str">
        <f t="shared" si="4"/>
        <v>0</v>
      </c>
      <c r="Q15" s="1" t="e">
        <f>ROUND(VLOOKUP($O15,[1]age!$A$2:$M$457,2,FALSE),1)</f>
        <v>#N/A</v>
      </c>
      <c r="R15" s="1" t="e">
        <f>ROUND(VLOOKUP($O15,[1]age!$A$2:$M$457,3,FALSE),1)</f>
        <v>#N/A</v>
      </c>
      <c r="S15" s="1" t="e">
        <f>ROUND(VLOOKUP($O15,[1]age!$A$2:$M$457,4,FALSE),1)</f>
        <v>#N/A</v>
      </c>
      <c r="T15" s="1" t="e">
        <f>ROUND(VLOOKUP($O15,[1]age!$A$2:$M$457,5,FALSE),1)</f>
        <v>#N/A</v>
      </c>
      <c r="U15" s="1" t="e">
        <f>ROUND(VLOOKUP($O15,[1]age!$A$2:$M$457,6,FALSE),1)</f>
        <v>#N/A</v>
      </c>
      <c r="V15" s="1" t="e">
        <f>ROUND(VLOOKUP($O15,[1]age!$A$2:$M$457,7,FALSE),1)</f>
        <v>#N/A</v>
      </c>
      <c r="W15" s="1" t="e">
        <f>ROUND(VLOOKUP($O15,[1]age!$A$2:$M$457,8,FALSE),1)</f>
        <v>#N/A</v>
      </c>
      <c r="X15" s="1" t="e">
        <f>ROUND(VLOOKUP($O15,[1]age!$A$2:$M$457,9,FALSE),1)</f>
        <v>#N/A</v>
      </c>
      <c r="Y15" s="1" t="e">
        <f>ROUND(VLOOKUP($O15,[1]age!$A$2:$M$457,10,FALSE),1)</f>
        <v>#N/A</v>
      </c>
      <c r="Z15" s="1" t="e">
        <f>ROUND(VLOOKUP($O15,[1]age!$A$2:$M$457,11,FALSE),1)</f>
        <v>#N/A</v>
      </c>
      <c r="AA15" s="1" t="e">
        <f>ROUND(VLOOKUP($O15,[1]age!$A$2:$M$457,12,FALSE),1)</f>
        <v>#N/A</v>
      </c>
      <c r="AB15" s="1" t="e">
        <f>ROUND(VLOOKUP($O15,[1]age!$A$2:$M$457,13,FALSE),1)</f>
        <v>#N/A</v>
      </c>
      <c r="AC15" s="1" t="e">
        <f>ROUND(VLOOKUP($P15,[1]ht!$A$2:$H$253,2,FALSE),1)</f>
        <v>#N/A</v>
      </c>
      <c r="AD15" s="1" t="e">
        <f>ROUND(VLOOKUP($P15,[1]ht!$A$2:$H$253,3,FALSE),1)</f>
        <v>#N/A</v>
      </c>
      <c r="AE15" s="1" t="e">
        <f>ROUND(VLOOKUP($P15,[1]ht!$A$2:$H$253,4,FALSE),1)</f>
        <v>#N/A</v>
      </c>
      <c r="AF15" s="1" t="e">
        <f>ROUND(VLOOKUP($P15,[1]ht!$A$2:$H$253,5,FALSE),1)</f>
        <v>#N/A</v>
      </c>
      <c r="AG15" s="1" t="e">
        <f>ROUND(VLOOKUP($P15,[1]ht!$A$2:$H$253,6,FALSE),1)</f>
        <v>#N/A</v>
      </c>
      <c r="AH15" s="1" t="e">
        <f>ROUND(VLOOKUP($P15,[1]ht!$A$2:$H$253,7,FALSE),1)</f>
        <v>#N/A</v>
      </c>
      <c r="AI15" s="1" t="e">
        <f>ROUND(VLOOKUP($P15,[1]ht!$A$2:$H$253,8,FALSE),1)</f>
        <v>#N/A</v>
      </c>
      <c r="AJ15" s="16" t="s">
        <v>37</v>
      </c>
      <c r="AK15" s="16" t="s">
        <v>38</v>
      </c>
      <c r="AL15" s="14" t="s">
        <v>39</v>
      </c>
      <c r="AM15" s="16" t="s">
        <v>37</v>
      </c>
      <c r="AN15" s="16" t="s">
        <v>38</v>
      </c>
      <c r="AO15" s="14" t="s">
        <v>39</v>
      </c>
      <c r="AP15" s="16" t="s">
        <v>37</v>
      </c>
      <c r="AQ15" s="16" t="s">
        <v>38</v>
      </c>
      <c r="AR15" s="14" t="s">
        <v>39</v>
      </c>
      <c r="AS15" s="16" t="s">
        <v>37</v>
      </c>
      <c r="AT15" s="16" t="s">
        <v>38</v>
      </c>
      <c r="AU15" s="14" t="s">
        <v>39</v>
      </c>
      <c r="AV15" s="16" t="s">
        <v>37</v>
      </c>
      <c r="AW15" s="16" t="s">
        <v>38</v>
      </c>
      <c r="AX15" s="14" t="s">
        <v>39</v>
      </c>
      <c r="AY15" s="16" t="s">
        <v>37</v>
      </c>
      <c r="AZ15" s="16" t="s">
        <v>38</v>
      </c>
      <c r="BA15" s="14" t="s">
        <v>39</v>
      </c>
      <c r="BB15" s="15" t="s">
        <v>37</v>
      </c>
      <c r="BC15" s="15" t="s">
        <v>38</v>
      </c>
      <c r="BD15" s="15" t="s">
        <v>39</v>
      </c>
    </row>
    <row r="16" spans="1:56" ht="23.25">
      <c r="A16" s="5">
        <v>11</v>
      </c>
      <c r="B16" s="6"/>
      <c r="C16" s="8"/>
      <c r="D16" s="8" t="s">
        <v>26</v>
      </c>
      <c r="E16" s="9"/>
      <c r="F16" s="30">
        <f t="shared" si="5"/>
        <v>59</v>
      </c>
      <c r="G16" s="30">
        <f t="shared" si="6"/>
        <v>5</v>
      </c>
      <c r="H16" s="9"/>
      <c r="I16" s="9"/>
      <c r="J16" s="24" t="str">
        <f t="shared" si="0"/>
        <v/>
      </c>
      <c r="K16" s="24" t="str">
        <f t="shared" si="1"/>
        <v/>
      </c>
      <c r="L16" s="24" t="str">
        <f t="shared" si="2"/>
        <v/>
      </c>
      <c r="M16" s="10" t="str">
        <f>[1]Profile!$B$2</f>
        <v>700101-1</v>
      </c>
      <c r="N16" s="11" t="e">
        <f>#REF!</f>
        <v>#REF!</v>
      </c>
      <c r="O16" s="1" t="str">
        <f t="shared" si="3"/>
        <v>713</v>
      </c>
      <c r="P16" s="1" t="str">
        <f t="shared" si="4"/>
        <v>0</v>
      </c>
      <c r="Q16" s="1" t="e">
        <f>ROUND(VLOOKUP($O16,[1]age!$A$2:$M$457,2,FALSE),1)</f>
        <v>#N/A</v>
      </c>
      <c r="R16" s="1" t="e">
        <f>ROUND(VLOOKUP($O16,[1]age!$A$2:$M$457,3,FALSE),1)</f>
        <v>#N/A</v>
      </c>
      <c r="S16" s="1" t="e">
        <f>ROUND(VLOOKUP($O16,[1]age!$A$2:$M$457,4,FALSE),1)</f>
        <v>#N/A</v>
      </c>
      <c r="T16" s="1" t="e">
        <f>ROUND(VLOOKUP($O16,[1]age!$A$2:$M$457,5,FALSE),1)</f>
        <v>#N/A</v>
      </c>
      <c r="U16" s="1" t="e">
        <f>ROUND(VLOOKUP($O16,[1]age!$A$2:$M$457,6,FALSE),1)</f>
        <v>#N/A</v>
      </c>
      <c r="V16" s="1" t="e">
        <f>ROUND(VLOOKUP($O16,[1]age!$A$2:$M$457,7,FALSE),1)</f>
        <v>#N/A</v>
      </c>
      <c r="W16" s="1" t="e">
        <f>ROUND(VLOOKUP($O16,[1]age!$A$2:$M$457,8,FALSE),1)</f>
        <v>#N/A</v>
      </c>
      <c r="X16" s="1" t="e">
        <f>ROUND(VLOOKUP($O16,[1]age!$A$2:$M$457,9,FALSE),1)</f>
        <v>#N/A</v>
      </c>
      <c r="Y16" s="1" t="e">
        <f>ROUND(VLOOKUP($O16,[1]age!$A$2:$M$457,10,FALSE),1)</f>
        <v>#N/A</v>
      </c>
      <c r="Z16" s="1" t="e">
        <f>ROUND(VLOOKUP($O16,[1]age!$A$2:$M$457,11,FALSE),1)</f>
        <v>#N/A</v>
      </c>
      <c r="AA16" s="1" t="e">
        <f>ROUND(VLOOKUP($O16,[1]age!$A$2:$M$457,12,FALSE),1)</f>
        <v>#N/A</v>
      </c>
      <c r="AB16" s="1" t="e">
        <f>ROUND(VLOOKUP($O16,[1]age!$A$2:$M$457,13,FALSE),1)</f>
        <v>#N/A</v>
      </c>
      <c r="AC16" s="1" t="e">
        <f>ROUND(VLOOKUP($P16,[1]ht!$A$2:$H$253,2,FALSE),1)</f>
        <v>#N/A</v>
      </c>
      <c r="AD16" s="1" t="e">
        <f>ROUND(VLOOKUP($P16,[1]ht!$A$2:$H$253,3,FALSE),1)</f>
        <v>#N/A</v>
      </c>
      <c r="AE16" s="1" t="e">
        <f>ROUND(VLOOKUP($P16,[1]ht!$A$2:$H$253,4,FALSE),1)</f>
        <v>#N/A</v>
      </c>
      <c r="AF16" s="1" t="e">
        <f>ROUND(VLOOKUP($P16,[1]ht!$A$2:$H$253,5,FALSE),1)</f>
        <v>#N/A</v>
      </c>
      <c r="AG16" s="1" t="e">
        <f>ROUND(VLOOKUP($P16,[1]ht!$A$2:$H$253,6,FALSE),1)</f>
        <v>#N/A</v>
      </c>
      <c r="AH16" s="1" t="e">
        <f>ROUND(VLOOKUP($P16,[1]ht!$A$2:$H$253,7,FALSE),1)</f>
        <v>#N/A</v>
      </c>
      <c r="AI16" s="1" t="e">
        <f>ROUND(VLOOKUP($P16,[1]ht!$A$2:$H$253,8,FALSE),1)</f>
        <v>#N/A</v>
      </c>
      <c r="AJ16" s="33"/>
      <c r="AK16" s="33"/>
      <c r="AL16" s="35">
        <f>AJ16+AK16</f>
        <v>0</v>
      </c>
      <c r="AM16" s="33"/>
      <c r="AN16" s="33"/>
      <c r="AO16" s="35">
        <f>AN16+AM16</f>
        <v>0</v>
      </c>
      <c r="AP16" s="33"/>
      <c r="AQ16" s="33"/>
      <c r="AR16" s="35">
        <f>AQ16+AP16</f>
        <v>0</v>
      </c>
      <c r="AS16" s="33"/>
      <c r="AT16" s="33"/>
      <c r="AU16" s="35">
        <f>AT16+AS16</f>
        <v>0</v>
      </c>
      <c r="AV16" s="33"/>
      <c r="AW16" s="33"/>
      <c r="AX16" s="35">
        <f>AW16+AV16</f>
        <v>0</v>
      </c>
      <c r="AY16" s="33"/>
      <c r="AZ16" s="33"/>
      <c r="BA16" s="33">
        <f>AZ16+AY16</f>
        <v>0</v>
      </c>
      <c r="BB16" s="33">
        <f>AV16+AY16</f>
        <v>0</v>
      </c>
      <c r="BC16" s="33">
        <f>AW16+AZ16</f>
        <v>0</v>
      </c>
      <c r="BD16" s="33">
        <f>AX16+BA16</f>
        <v>0</v>
      </c>
    </row>
    <row r="17" spans="1:56" ht="23.25">
      <c r="A17" s="5">
        <v>12</v>
      </c>
      <c r="B17" s="6"/>
      <c r="C17" s="8"/>
      <c r="D17" s="8" t="s">
        <v>26</v>
      </c>
      <c r="E17" s="9"/>
      <c r="F17" s="30">
        <f t="shared" si="5"/>
        <v>59</v>
      </c>
      <c r="G17" s="30">
        <f t="shared" si="6"/>
        <v>5</v>
      </c>
      <c r="H17" s="9"/>
      <c r="I17" s="9"/>
      <c r="J17" s="24" t="str">
        <f t="shared" si="0"/>
        <v/>
      </c>
      <c r="K17" s="24" t="str">
        <f t="shared" si="1"/>
        <v/>
      </c>
      <c r="L17" s="24" t="str">
        <f t="shared" si="2"/>
        <v/>
      </c>
      <c r="M17" s="10" t="str">
        <f>[1]Profile!$B$2</f>
        <v>700101-1</v>
      </c>
      <c r="N17" s="11" t="e">
        <f>#REF!</f>
        <v>#REF!</v>
      </c>
      <c r="O17" s="1" t="str">
        <f t="shared" si="3"/>
        <v>713</v>
      </c>
      <c r="P17" s="1" t="str">
        <f t="shared" si="4"/>
        <v>0</v>
      </c>
      <c r="Q17" s="1" t="e">
        <f>ROUND(VLOOKUP($O17,[1]age!$A$2:$M$457,2,FALSE),1)</f>
        <v>#N/A</v>
      </c>
      <c r="R17" s="1" t="e">
        <f>ROUND(VLOOKUP($O17,[1]age!$A$2:$M$457,3,FALSE),1)</f>
        <v>#N/A</v>
      </c>
      <c r="S17" s="1" t="e">
        <f>ROUND(VLOOKUP($O17,[1]age!$A$2:$M$457,4,FALSE),1)</f>
        <v>#N/A</v>
      </c>
      <c r="T17" s="1" t="e">
        <f>ROUND(VLOOKUP($O17,[1]age!$A$2:$M$457,5,FALSE),1)</f>
        <v>#N/A</v>
      </c>
      <c r="U17" s="1" t="e">
        <f>ROUND(VLOOKUP($O17,[1]age!$A$2:$M$457,6,FALSE),1)</f>
        <v>#N/A</v>
      </c>
      <c r="V17" s="1" t="e">
        <f>ROUND(VLOOKUP($O17,[1]age!$A$2:$M$457,7,FALSE),1)</f>
        <v>#N/A</v>
      </c>
      <c r="W17" s="1" t="e">
        <f>ROUND(VLOOKUP($O17,[1]age!$A$2:$M$457,8,FALSE),1)</f>
        <v>#N/A</v>
      </c>
      <c r="X17" s="1" t="e">
        <f>ROUND(VLOOKUP($O17,[1]age!$A$2:$M$457,9,FALSE),1)</f>
        <v>#N/A</v>
      </c>
      <c r="Y17" s="1" t="e">
        <f>ROUND(VLOOKUP($O17,[1]age!$A$2:$M$457,10,FALSE),1)</f>
        <v>#N/A</v>
      </c>
      <c r="Z17" s="1" t="e">
        <f>ROUND(VLOOKUP($O17,[1]age!$A$2:$M$457,11,FALSE),1)</f>
        <v>#N/A</v>
      </c>
      <c r="AA17" s="1" t="e">
        <f>ROUND(VLOOKUP($O17,[1]age!$A$2:$M$457,12,FALSE),1)</f>
        <v>#N/A</v>
      </c>
      <c r="AB17" s="1" t="e">
        <f>ROUND(VLOOKUP($O17,[1]age!$A$2:$M$457,13,FALSE),1)</f>
        <v>#N/A</v>
      </c>
      <c r="AC17" s="1" t="e">
        <f>ROUND(VLOOKUP($P17,[1]ht!$A$2:$H$253,2,FALSE),1)</f>
        <v>#N/A</v>
      </c>
      <c r="AD17" s="1" t="e">
        <f>ROUND(VLOOKUP($P17,[1]ht!$A$2:$H$253,3,FALSE),1)</f>
        <v>#N/A</v>
      </c>
      <c r="AE17" s="1" t="e">
        <f>ROUND(VLOOKUP($P17,[1]ht!$A$2:$H$253,4,FALSE),1)</f>
        <v>#N/A</v>
      </c>
      <c r="AF17" s="1" t="e">
        <f>ROUND(VLOOKUP($P17,[1]ht!$A$2:$H$253,5,FALSE),1)</f>
        <v>#N/A</v>
      </c>
      <c r="AG17" s="1" t="e">
        <f>ROUND(VLOOKUP($P17,[1]ht!$A$2:$H$253,6,FALSE),1)</f>
        <v>#N/A</v>
      </c>
      <c r="AH17" s="1" t="e">
        <f>ROUND(VLOOKUP($P17,[1]ht!$A$2:$H$253,7,FALSE),1)</f>
        <v>#N/A</v>
      </c>
      <c r="AI17" s="1" t="e">
        <f>ROUND(VLOOKUP($P17,[1]ht!$A$2:$H$253,8,FALSE),1)</f>
        <v>#N/A</v>
      </c>
      <c r="AJ17"/>
      <c r="AK17" s="18" t="s">
        <v>57</v>
      </c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</row>
    <row r="18" spans="1:56" ht="23.25" customHeight="1">
      <c r="A18" s="5">
        <v>13</v>
      </c>
      <c r="B18" s="6"/>
      <c r="C18" s="8"/>
      <c r="D18" s="8" t="s">
        <v>26</v>
      </c>
      <c r="E18" s="9"/>
      <c r="F18" s="30">
        <f t="shared" si="5"/>
        <v>59</v>
      </c>
      <c r="G18" s="30">
        <f t="shared" si="6"/>
        <v>5</v>
      </c>
      <c r="H18" s="9"/>
      <c r="I18" s="9"/>
      <c r="J18" s="24" t="str">
        <f t="shared" si="0"/>
        <v/>
      </c>
      <c r="K18" s="24" t="str">
        <f t="shared" si="1"/>
        <v/>
      </c>
      <c r="L18" s="24" t="str">
        <f t="shared" si="2"/>
        <v/>
      </c>
      <c r="M18" s="10" t="str">
        <f>[1]Profile!$B$2</f>
        <v>700101-1</v>
      </c>
      <c r="N18" s="11" t="e">
        <f>#REF!</f>
        <v>#REF!</v>
      </c>
      <c r="O18" s="1" t="str">
        <f t="shared" si="3"/>
        <v>713</v>
      </c>
      <c r="P18" s="1" t="str">
        <f t="shared" si="4"/>
        <v>0</v>
      </c>
      <c r="Q18" s="1" t="e">
        <f>ROUND(VLOOKUP($O18,[1]age!$A$2:$M$457,2,FALSE),1)</f>
        <v>#N/A</v>
      </c>
      <c r="R18" s="1" t="e">
        <f>ROUND(VLOOKUP($O18,[1]age!$A$2:$M$457,3,FALSE),1)</f>
        <v>#N/A</v>
      </c>
      <c r="S18" s="1" t="e">
        <f>ROUND(VLOOKUP($O18,[1]age!$A$2:$M$457,4,FALSE),1)</f>
        <v>#N/A</v>
      </c>
      <c r="T18" s="1" t="e">
        <f>ROUND(VLOOKUP($O18,[1]age!$A$2:$M$457,5,FALSE),1)</f>
        <v>#N/A</v>
      </c>
      <c r="U18" s="1" t="e">
        <f>ROUND(VLOOKUP($O18,[1]age!$A$2:$M$457,6,FALSE),1)</f>
        <v>#N/A</v>
      </c>
      <c r="V18" s="1" t="e">
        <f>ROUND(VLOOKUP($O18,[1]age!$A$2:$M$457,7,FALSE),1)</f>
        <v>#N/A</v>
      </c>
      <c r="W18" s="1" t="e">
        <f>ROUND(VLOOKUP($O18,[1]age!$A$2:$M$457,8,FALSE),1)</f>
        <v>#N/A</v>
      </c>
      <c r="X18" s="1" t="e">
        <f>ROUND(VLOOKUP($O18,[1]age!$A$2:$M$457,9,FALSE),1)</f>
        <v>#N/A</v>
      </c>
      <c r="Y18" s="1" t="e">
        <f>ROUND(VLOOKUP($O18,[1]age!$A$2:$M$457,10,FALSE),1)</f>
        <v>#N/A</v>
      </c>
      <c r="Z18" s="1" t="e">
        <f>ROUND(VLOOKUP($O18,[1]age!$A$2:$M$457,11,FALSE),1)</f>
        <v>#N/A</v>
      </c>
      <c r="AA18" s="1" t="e">
        <f>ROUND(VLOOKUP($O18,[1]age!$A$2:$M$457,12,FALSE),1)</f>
        <v>#N/A</v>
      </c>
      <c r="AB18" s="1" t="e">
        <f>ROUND(VLOOKUP($O18,[1]age!$A$2:$M$457,13,FALSE),1)</f>
        <v>#N/A</v>
      </c>
      <c r="AC18" s="1" t="e">
        <f>ROUND(VLOOKUP($P18,[1]ht!$A$2:$H$253,2,FALSE),1)</f>
        <v>#N/A</v>
      </c>
      <c r="AD18" s="1" t="e">
        <f>ROUND(VLOOKUP($P18,[1]ht!$A$2:$H$253,3,FALSE),1)</f>
        <v>#N/A</v>
      </c>
      <c r="AE18" s="1" t="e">
        <f>ROUND(VLOOKUP($P18,[1]ht!$A$2:$H$253,4,FALSE),1)</f>
        <v>#N/A</v>
      </c>
      <c r="AF18" s="1" t="e">
        <f>ROUND(VLOOKUP($P18,[1]ht!$A$2:$H$253,5,FALSE),1)</f>
        <v>#N/A</v>
      </c>
      <c r="AG18" s="1" t="e">
        <f>ROUND(VLOOKUP($P18,[1]ht!$A$2:$H$253,6,FALSE),1)</f>
        <v>#N/A</v>
      </c>
      <c r="AH18" s="1" t="e">
        <f>ROUND(VLOOKUP($P18,[1]ht!$A$2:$H$253,7,FALSE),1)</f>
        <v>#N/A</v>
      </c>
      <c r="AI18" s="1" t="e">
        <f>ROUND(VLOOKUP($P18,[1]ht!$A$2:$H$253,8,FALSE),1)</f>
        <v>#N/A</v>
      </c>
      <c r="AJ18"/>
      <c r="AK18" s="231" t="s">
        <v>58</v>
      </c>
      <c r="AL18" s="232"/>
      <c r="AM18" s="232"/>
      <c r="AN18" s="232"/>
      <c r="AO18" s="232"/>
      <c r="AP18" s="233"/>
      <c r="AQ18" s="19" t="s">
        <v>59</v>
      </c>
      <c r="AR18" s="20"/>
      <c r="AS18" s="20"/>
      <c r="AT18" s="21"/>
      <c r="AU18" s="21"/>
      <c r="AV18" s="21"/>
      <c r="AW18" s="21"/>
      <c r="AX18" s="21"/>
      <c r="AY18" s="21"/>
      <c r="AZ18" s="234" t="s">
        <v>60</v>
      </c>
      <c r="BA18" s="235"/>
      <c r="BB18"/>
      <c r="BC18"/>
      <c r="BD18"/>
    </row>
    <row r="19" spans="1:56" ht="26.25" customHeight="1">
      <c r="A19" s="5">
        <v>14</v>
      </c>
      <c r="B19" s="6"/>
      <c r="C19" s="8"/>
      <c r="D19" s="8" t="s">
        <v>26</v>
      </c>
      <c r="E19" s="9"/>
      <c r="F19" s="30">
        <f t="shared" si="5"/>
        <v>59</v>
      </c>
      <c r="G19" s="30">
        <f t="shared" si="6"/>
        <v>5</v>
      </c>
      <c r="H19" s="9"/>
      <c r="I19" s="9"/>
      <c r="J19" s="24" t="str">
        <f t="shared" si="0"/>
        <v/>
      </c>
      <c r="K19" s="24" t="str">
        <f t="shared" si="1"/>
        <v/>
      </c>
      <c r="L19" s="24" t="str">
        <f t="shared" si="2"/>
        <v/>
      </c>
      <c r="M19" s="10" t="str">
        <f>[1]Profile!$B$2</f>
        <v>700101-1</v>
      </c>
      <c r="N19" s="11" t="e">
        <f>#REF!</f>
        <v>#REF!</v>
      </c>
      <c r="O19" s="1" t="str">
        <f t="shared" si="3"/>
        <v>713</v>
      </c>
      <c r="P19" s="1" t="str">
        <f t="shared" si="4"/>
        <v>0</v>
      </c>
      <c r="Q19" s="1" t="e">
        <f>ROUND(VLOOKUP($O19,[1]age!$A$2:$M$457,2,FALSE),1)</f>
        <v>#N/A</v>
      </c>
      <c r="R19" s="1" t="e">
        <f>ROUND(VLOOKUP($O19,[1]age!$A$2:$M$457,3,FALSE),1)</f>
        <v>#N/A</v>
      </c>
      <c r="S19" s="1" t="e">
        <f>ROUND(VLOOKUP($O19,[1]age!$A$2:$M$457,4,FALSE),1)</f>
        <v>#N/A</v>
      </c>
      <c r="T19" s="1" t="e">
        <f>ROUND(VLOOKUP($O19,[1]age!$A$2:$M$457,5,FALSE),1)</f>
        <v>#N/A</v>
      </c>
      <c r="U19" s="1" t="e">
        <f>ROUND(VLOOKUP($O19,[1]age!$A$2:$M$457,6,FALSE),1)</f>
        <v>#N/A</v>
      </c>
      <c r="V19" s="1" t="e">
        <f>ROUND(VLOOKUP($O19,[1]age!$A$2:$M$457,7,FALSE),1)</f>
        <v>#N/A</v>
      </c>
      <c r="W19" s="1" t="e">
        <f>ROUND(VLOOKUP($O19,[1]age!$A$2:$M$457,8,FALSE),1)</f>
        <v>#N/A</v>
      </c>
      <c r="X19" s="1" t="e">
        <f>ROUND(VLOOKUP($O19,[1]age!$A$2:$M$457,9,FALSE),1)</f>
        <v>#N/A</v>
      </c>
      <c r="Y19" s="1" t="e">
        <f>ROUND(VLOOKUP($O19,[1]age!$A$2:$M$457,10,FALSE),1)</f>
        <v>#N/A</v>
      </c>
      <c r="Z19" s="1" t="e">
        <f>ROUND(VLOOKUP($O19,[1]age!$A$2:$M$457,11,FALSE),1)</f>
        <v>#N/A</v>
      </c>
      <c r="AA19" s="1" t="e">
        <f>ROUND(VLOOKUP($O19,[1]age!$A$2:$M$457,12,FALSE),1)</f>
        <v>#N/A</v>
      </c>
      <c r="AB19" s="1" t="e">
        <f>ROUND(VLOOKUP($O19,[1]age!$A$2:$M$457,13,FALSE),1)</f>
        <v>#N/A</v>
      </c>
      <c r="AC19" s="1" t="e">
        <f>ROUND(VLOOKUP($P19,[1]ht!$A$2:$H$253,2,FALSE),1)</f>
        <v>#N/A</v>
      </c>
      <c r="AD19" s="1" t="e">
        <f>ROUND(VLOOKUP($P19,[1]ht!$A$2:$H$253,3,FALSE),1)</f>
        <v>#N/A</v>
      </c>
      <c r="AE19" s="1" t="e">
        <f>ROUND(VLOOKUP($P19,[1]ht!$A$2:$H$253,4,FALSE),1)</f>
        <v>#N/A</v>
      </c>
      <c r="AF19" s="1" t="e">
        <f>ROUND(VLOOKUP($P19,[1]ht!$A$2:$H$253,5,FALSE),1)</f>
        <v>#N/A</v>
      </c>
      <c r="AG19" s="1" t="e">
        <f>ROUND(VLOOKUP($P19,[1]ht!$A$2:$H$253,6,FALSE),1)</f>
        <v>#N/A</v>
      </c>
      <c r="AH19" s="1" t="e">
        <f>ROUND(VLOOKUP($P19,[1]ht!$A$2:$H$253,7,FALSE),1)</f>
        <v>#N/A</v>
      </c>
      <c r="AI19" s="1" t="e">
        <f>ROUND(VLOOKUP($P19,[1]ht!$A$2:$H$253,8,FALSE),1)</f>
        <v>#N/A</v>
      </c>
      <c r="AJ19"/>
      <c r="AK19" s="238" t="s">
        <v>37</v>
      </c>
      <c r="AL19" s="238"/>
      <c r="AM19" s="238" t="s">
        <v>38</v>
      </c>
      <c r="AN19" s="238"/>
      <c r="AO19" s="241" t="s">
        <v>39</v>
      </c>
      <c r="AP19" s="241"/>
      <c r="AQ19" s="238" t="s">
        <v>37</v>
      </c>
      <c r="AR19" s="238"/>
      <c r="AS19" s="238"/>
      <c r="AT19" s="238" t="s">
        <v>38</v>
      </c>
      <c r="AU19" s="238"/>
      <c r="AV19" s="238"/>
      <c r="AW19" s="239" t="s">
        <v>39</v>
      </c>
      <c r="AX19" s="239"/>
      <c r="AY19" s="240"/>
      <c r="AZ19" s="236"/>
      <c r="BA19" s="237"/>
      <c r="BB19"/>
      <c r="BC19"/>
      <c r="BD19"/>
    </row>
    <row r="20" spans="1:56" ht="23.25">
      <c r="A20" s="5">
        <v>15</v>
      </c>
      <c r="B20" s="6"/>
      <c r="C20" s="8"/>
      <c r="D20" s="8" t="s">
        <v>26</v>
      </c>
      <c r="E20" s="9"/>
      <c r="F20" s="30">
        <f t="shared" si="5"/>
        <v>59</v>
      </c>
      <c r="G20" s="30">
        <f t="shared" si="6"/>
        <v>5</v>
      </c>
      <c r="H20" s="9"/>
      <c r="I20" s="9"/>
      <c r="J20" s="24" t="str">
        <f t="shared" si="0"/>
        <v/>
      </c>
      <c r="K20" s="24" t="str">
        <f t="shared" si="1"/>
        <v/>
      </c>
      <c r="L20" s="24" t="str">
        <f t="shared" si="2"/>
        <v/>
      </c>
      <c r="M20" s="10" t="str">
        <f>[1]Profile!$B$2</f>
        <v>700101-1</v>
      </c>
      <c r="N20" s="11" t="e">
        <f>#REF!</f>
        <v>#REF!</v>
      </c>
      <c r="O20" s="1" t="str">
        <f t="shared" si="3"/>
        <v>713</v>
      </c>
      <c r="P20" s="1" t="str">
        <f t="shared" si="4"/>
        <v>0</v>
      </c>
      <c r="Q20" s="1" t="e">
        <f>ROUND(VLOOKUP($O20,[1]age!$A$2:$M$457,2,FALSE),1)</f>
        <v>#N/A</v>
      </c>
      <c r="R20" s="1" t="e">
        <f>ROUND(VLOOKUP($O20,[1]age!$A$2:$M$457,3,FALSE),1)</f>
        <v>#N/A</v>
      </c>
      <c r="S20" s="1" t="e">
        <f>ROUND(VLOOKUP($O20,[1]age!$A$2:$M$457,4,FALSE),1)</f>
        <v>#N/A</v>
      </c>
      <c r="T20" s="1" t="e">
        <f>ROUND(VLOOKUP($O20,[1]age!$A$2:$M$457,5,FALSE),1)</f>
        <v>#N/A</v>
      </c>
      <c r="U20" s="1" t="e">
        <f>ROUND(VLOOKUP($O20,[1]age!$A$2:$M$457,6,FALSE),1)</f>
        <v>#N/A</v>
      </c>
      <c r="V20" s="1" t="e">
        <f>ROUND(VLOOKUP($O20,[1]age!$A$2:$M$457,7,FALSE),1)</f>
        <v>#N/A</v>
      </c>
      <c r="W20" s="1" t="e">
        <f>ROUND(VLOOKUP($O20,[1]age!$A$2:$M$457,8,FALSE),1)</f>
        <v>#N/A</v>
      </c>
      <c r="X20" s="1" t="e">
        <f>ROUND(VLOOKUP($O20,[1]age!$A$2:$M$457,9,FALSE),1)</f>
        <v>#N/A</v>
      </c>
      <c r="Y20" s="1" t="e">
        <f>ROUND(VLOOKUP($O20,[1]age!$A$2:$M$457,10,FALSE),1)</f>
        <v>#N/A</v>
      </c>
      <c r="Z20" s="1" t="e">
        <f>ROUND(VLOOKUP($O20,[1]age!$A$2:$M$457,11,FALSE),1)</f>
        <v>#N/A</v>
      </c>
      <c r="AA20" s="1" t="e">
        <f>ROUND(VLOOKUP($O20,[1]age!$A$2:$M$457,12,FALSE),1)</f>
        <v>#N/A</v>
      </c>
      <c r="AB20" s="1" t="e">
        <f>ROUND(VLOOKUP($O20,[1]age!$A$2:$M$457,13,FALSE),1)</f>
        <v>#N/A</v>
      </c>
      <c r="AC20" s="1" t="e">
        <f>ROUND(VLOOKUP($P20,[1]ht!$A$2:$H$253,2,FALSE),1)</f>
        <v>#N/A</v>
      </c>
      <c r="AD20" s="1" t="e">
        <f>ROUND(VLOOKUP($P20,[1]ht!$A$2:$H$253,3,FALSE),1)</f>
        <v>#N/A</v>
      </c>
      <c r="AE20" s="1" t="e">
        <f>ROUND(VLOOKUP($P20,[1]ht!$A$2:$H$253,4,FALSE),1)</f>
        <v>#N/A</v>
      </c>
      <c r="AF20" s="1" t="e">
        <f>ROUND(VLOOKUP($P20,[1]ht!$A$2:$H$253,5,FALSE),1)</f>
        <v>#N/A</v>
      </c>
      <c r="AG20" s="1" t="e">
        <f>ROUND(VLOOKUP($P20,[1]ht!$A$2:$H$253,6,FALSE),1)</f>
        <v>#N/A</v>
      </c>
      <c r="AH20" s="1" t="e">
        <f>ROUND(VLOOKUP($P20,[1]ht!$A$2:$H$253,7,FALSE),1)</f>
        <v>#N/A</v>
      </c>
      <c r="AI20" s="1" t="e">
        <f>ROUND(VLOOKUP($P20,[1]ht!$A$2:$H$253,8,FALSE),1)</f>
        <v>#N/A</v>
      </c>
      <c r="AJ20"/>
      <c r="AK20" s="245"/>
      <c r="AL20" s="245"/>
      <c r="AM20" s="251"/>
      <c r="AN20" s="252"/>
      <c r="AO20" s="246">
        <f>AM20+AK20</f>
        <v>0</v>
      </c>
      <c r="AP20" s="248"/>
      <c r="AQ20" s="245"/>
      <c r="AR20" s="245"/>
      <c r="AS20" s="245"/>
      <c r="AT20" s="245"/>
      <c r="AU20" s="245"/>
      <c r="AV20" s="245"/>
      <c r="AW20" s="246">
        <f>AT20+AQ20</f>
        <v>0</v>
      </c>
      <c r="AX20" s="247"/>
      <c r="AY20" s="248"/>
      <c r="AZ20" s="249" t="e">
        <f>AW20*100/AO20</f>
        <v>#DIV/0!</v>
      </c>
      <c r="BA20" s="250"/>
      <c r="BB20"/>
      <c r="BC20"/>
      <c r="BD20"/>
    </row>
    <row r="21" spans="1:56" ht="23.25" customHeight="1">
      <c r="A21" s="5">
        <v>16</v>
      </c>
      <c r="B21" s="6"/>
      <c r="C21" s="8"/>
      <c r="D21" s="8" t="s">
        <v>26</v>
      </c>
      <c r="E21" s="9"/>
      <c r="F21" s="30">
        <f t="shared" si="5"/>
        <v>59</v>
      </c>
      <c r="G21" s="30">
        <f t="shared" si="6"/>
        <v>5</v>
      </c>
      <c r="H21" s="9"/>
      <c r="I21" s="9"/>
      <c r="J21" s="24" t="str">
        <f t="shared" si="0"/>
        <v/>
      </c>
      <c r="K21" s="24" t="str">
        <f t="shared" si="1"/>
        <v/>
      </c>
      <c r="L21" s="24" t="str">
        <f t="shared" si="2"/>
        <v/>
      </c>
      <c r="M21" s="10" t="str">
        <f>[1]Profile!$B$2</f>
        <v>700101-1</v>
      </c>
      <c r="N21" s="11" t="e">
        <f>#REF!</f>
        <v>#REF!</v>
      </c>
      <c r="O21" s="1" t="str">
        <f t="shared" si="3"/>
        <v>713</v>
      </c>
      <c r="P21" s="1" t="str">
        <f t="shared" si="4"/>
        <v>0</v>
      </c>
      <c r="Q21" s="1" t="e">
        <f>ROUND(VLOOKUP($O21,[1]age!$A$2:$M$457,2,FALSE),1)</f>
        <v>#N/A</v>
      </c>
      <c r="R21" s="1" t="e">
        <f>ROUND(VLOOKUP($O21,[1]age!$A$2:$M$457,3,FALSE),1)</f>
        <v>#N/A</v>
      </c>
      <c r="S21" s="1" t="e">
        <f>ROUND(VLOOKUP($O21,[1]age!$A$2:$M$457,4,FALSE),1)</f>
        <v>#N/A</v>
      </c>
      <c r="T21" s="1" t="e">
        <f>ROUND(VLOOKUP($O21,[1]age!$A$2:$M$457,5,FALSE),1)</f>
        <v>#N/A</v>
      </c>
      <c r="U21" s="1" t="e">
        <f>ROUND(VLOOKUP($O21,[1]age!$A$2:$M$457,6,FALSE),1)</f>
        <v>#N/A</v>
      </c>
      <c r="V21" s="1" t="e">
        <f>ROUND(VLOOKUP($O21,[1]age!$A$2:$M$457,7,FALSE),1)</f>
        <v>#N/A</v>
      </c>
      <c r="W21" s="1" t="e">
        <f>ROUND(VLOOKUP($O21,[1]age!$A$2:$M$457,8,FALSE),1)</f>
        <v>#N/A</v>
      </c>
      <c r="X21" s="1" t="e">
        <f>ROUND(VLOOKUP($O21,[1]age!$A$2:$M$457,9,FALSE),1)</f>
        <v>#N/A</v>
      </c>
      <c r="Y21" s="1" t="e">
        <f>ROUND(VLOOKUP($O21,[1]age!$A$2:$M$457,10,FALSE),1)</f>
        <v>#N/A</v>
      </c>
      <c r="Z21" s="1" t="e">
        <f>ROUND(VLOOKUP($O21,[1]age!$A$2:$M$457,11,FALSE),1)</f>
        <v>#N/A</v>
      </c>
      <c r="AA21" s="1" t="e">
        <f>ROUND(VLOOKUP($O21,[1]age!$A$2:$M$457,12,FALSE),1)</f>
        <v>#N/A</v>
      </c>
      <c r="AB21" s="1" t="e">
        <f>ROUND(VLOOKUP($O21,[1]age!$A$2:$M$457,13,FALSE),1)</f>
        <v>#N/A</v>
      </c>
      <c r="AC21" s="1" t="e">
        <f>ROUND(VLOOKUP($P21,[1]ht!$A$2:$H$253,2,FALSE),1)</f>
        <v>#N/A</v>
      </c>
      <c r="AD21" s="1" t="e">
        <f>ROUND(VLOOKUP($P21,[1]ht!$A$2:$H$253,3,FALSE),1)</f>
        <v>#N/A</v>
      </c>
      <c r="AE21" s="1" t="e">
        <f>ROUND(VLOOKUP($P21,[1]ht!$A$2:$H$253,4,FALSE),1)</f>
        <v>#N/A</v>
      </c>
      <c r="AF21" s="1" t="e">
        <f>ROUND(VLOOKUP($P21,[1]ht!$A$2:$H$253,5,FALSE),1)</f>
        <v>#N/A</v>
      </c>
      <c r="AG21" s="1" t="e">
        <f>ROUND(VLOOKUP($P21,[1]ht!$A$2:$H$253,6,FALSE),1)</f>
        <v>#N/A</v>
      </c>
      <c r="AH21" s="1" t="e">
        <f>ROUND(VLOOKUP($P21,[1]ht!$A$2:$H$253,7,FALSE),1)</f>
        <v>#N/A</v>
      </c>
      <c r="AI21" s="1" t="e">
        <f>ROUND(VLOOKUP($P21,[1]ht!$A$2:$H$253,8,FALSE),1)</f>
        <v>#N/A</v>
      </c>
      <c r="AJ21"/>
      <c r="AK21" s="22" t="s">
        <v>61</v>
      </c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/>
      <c r="BB21"/>
      <c r="BC21"/>
      <c r="BD21"/>
    </row>
    <row r="22" spans="1:56" ht="26.25" customHeight="1">
      <c r="A22" s="5">
        <v>17</v>
      </c>
      <c r="B22" s="6"/>
      <c r="C22" s="8"/>
      <c r="D22" s="8" t="s">
        <v>26</v>
      </c>
      <c r="E22" s="9"/>
      <c r="F22" s="30">
        <f t="shared" si="5"/>
        <v>59</v>
      </c>
      <c r="G22" s="30">
        <f t="shared" si="6"/>
        <v>5</v>
      </c>
      <c r="H22" s="9"/>
      <c r="I22" s="9"/>
      <c r="J22" s="24" t="str">
        <f t="shared" si="0"/>
        <v/>
      </c>
      <c r="K22" s="24" t="str">
        <f t="shared" si="1"/>
        <v/>
      </c>
      <c r="L22" s="24" t="str">
        <f t="shared" si="2"/>
        <v/>
      </c>
      <c r="M22" s="10" t="str">
        <f>[1]Profile!$B$2</f>
        <v>700101-1</v>
      </c>
      <c r="N22" s="11" t="e">
        <f>#REF!</f>
        <v>#REF!</v>
      </c>
      <c r="O22" s="1" t="str">
        <f t="shared" si="3"/>
        <v>713</v>
      </c>
      <c r="P22" s="1" t="str">
        <f t="shared" si="4"/>
        <v>0</v>
      </c>
      <c r="Q22" s="1" t="e">
        <f>ROUND(VLOOKUP($O22,[1]age!$A$2:$M$457,2,FALSE),1)</f>
        <v>#N/A</v>
      </c>
      <c r="R22" s="1" t="e">
        <f>ROUND(VLOOKUP($O22,[1]age!$A$2:$M$457,3,FALSE),1)</f>
        <v>#N/A</v>
      </c>
      <c r="S22" s="1" t="e">
        <f>ROUND(VLOOKUP($O22,[1]age!$A$2:$M$457,4,FALSE),1)</f>
        <v>#N/A</v>
      </c>
      <c r="T22" s="1" t="e">
        <f>ROUND(VLOOKUP($O22,[1]age!$A$2:$M$457,5,FALSE),1)</f>
        <v>#N/A</v>
      </c>
      <c r="U22" s="1" t="e">
        <f>ROUND(VLOOKUP($O22,[1]age!$A$2:$M$457,6,FALSE),1)</f>
        <v>#N/A</v>
      </c>
      <c r="V22" s="1" t="e">
        <f>ROUND(VLOOKUP($O22,[1]age!$A$2:$M$457,7,FALSE),1)</f>
        <v>#N/A</v>
      </c>
      <c r="W22" s="1" t="e">
        <f>ROUND(VLOOKUP($O22,[1]age!$A$2:$M$457,8,FALSE),1)</f>
        <v>#N/A</v>
      </c>
      <c r="X22" s="1" t="e">
        <f>ROUND(VLOOKUP($O22,[1]age!$A$2:$M$457,9,FALSE),1)</f>
        <v>#N/A</v>
      </c>
      <c r="Y22" s="1" t="e">
        <f>ROUND(VLOOKUP($O22,[1]age!$A$2:$M$457,10,FALSE),1)</f>
        <v>#N/A</v>
      </c>
      <c r="Z22" s="1" t="e">
        <f>ROUND(VLOOKUP($O22,[1]age!$A$2:$M$457,11,FALSE),1)</f>
        <v>#N/A</v>
      </c>
      <c r="AA22" s="1" t="e">
        <f>ROUND(VLOOKUP($O22,[1]age!$A$2:$M$457,12,FALSE),1)</f>
        <v>#N/A</v>
      </c>
      <c r="AB22" s="1" t="e">
        <f>ROUND(VLOOKUP($O22,[1]age!$A$2:$M$457,13,FALSE),1)</f>
        <v>#N/A</v>
      </c>
      <c r="AC22" s="1" t="e">
        <f>ROUND(VLOOKUP($P22,[1]ht!$A$2:$H$253,2,FALSE),1)</f>
        <v>#N/A</v>
      </c>
      <c r="AD22" s="1" t="e">
        <f>ROUND(VLOOKUP($P22,[1]ht!$A$2:$H$253,3,FALSE),1)</f>
        <v>#N/A</v>
      </c>
      <c r="AE22" s="1" t="e">
        <f>ROUND(VLOOKUP($P22,[1]ht!$A$2:$H$253,4,FALSE),1)</f>
        <v>#N/A</v>
      </c>
      <c r="AF22" s="1" t="e">
        <f>ROUND(VLOOKUP($P22,[1]ht!$A$2:$H$253,5,FALSE),1)</f>
        <v>#N/A</v>
      </c>
      <c r="AG22" s="1" t="e">
        <f>ROUND(VLOOKUP($P22,[1]ht!$A$2:$H$253,6,FALSE),1)</f>
        <v>#N/A</v>
      </c>
      <c r="AH22" s="1" t="e">
        <f>ROUND(VLOOKUP($P22,[1]ht!$A$2:$H$253,7,FALSE),1)</f>
        <v>#N/A</v>
      </c>
      <c r="AI22" s="1" t="e">
        <f>ROUND(VLOOKUP($P22,[1]ht!$A$2:$H$253,8,FALSE),1)</f>
        <v>#N/A</v>
      </c>
    </row>
    <row r="23" spans="1:56" ht="24.75">
      <c r="A23" s="5">
        <v>18</v>
      </c>
      <c r="B23" s="6"/>
      <c r="C23" s="8"/>
      <c r="D23" s="8" t="s">
        <v>26</v>
      </c>
      <c r="E23" s="9"/>
      <c r="F23" s="30">
        <f t="shared" si="5"/>
        <v>59</v>
      </c>
      <c r="G23" s="30">
        <f t="shared" si="6"/>
        <v>5</v>
      </c>
      <c r="H23" s="9"/>
      <c r="I23" s="9"/>
      <c r="J23" s="24" t="str">
        <f t="shared" si="0"/>
        <v/>
      </c>
      <c r="K23" s="24" t="str">
        <f t="shared" si="1"/>
        <v/>
      </c>
      <c r="L23" s="24" t="str">
        <f t="shared" si="2"/>
        <v/>
      </c>
      <c r="M23" s="10" t="str">
        <f>[1]Profile!$B$2</f>
        <v>700101-1</v>
      </c>
      <c r="N23" s="11" t="e">
        <f>#REF!</f>
        <v>#REF!</v>
      </c>
      <c r="O23" s="1" t="str">
        <f t="shared" si="3"/>
        <v>713</v>
      </c>
      <c r="P23" s="1" t="str">
        <f t="shared" si="4"/>
        <v>0</v>
      </c>
      <c r="Q23" s="1" t="e">
        <f>ROUND(VLOOKUP($O23,[1]age!$A$2:$M$457,2,FALSE),1)</f>
        <v>#N/A</v>
      </c>
      <c r="R23" s="1" t="e">
        <f>ROUND(VLOOKUP($O23,[1]age!$A$2:$M$457,3,FALSE),1)</f>
        <v>#N/A</v>
      </c>
      <c r="S23" s="1" t="e">
        <f>ROUND(VLOOKUP($O23,[1]age!$A$2:$M$457,4,FALSE),1)</f>
        <v>#N/A</v>
      </c>
      <c r="T23" s="1" t="e">
        <f>ROUND(VLOOKUP($O23,[1]age!$A$2:$M$457,5,FALSE),1)</f>
        <v>#N/A</v>
      </c>
      <c r="U23" s="1" t="e">
        <f>ROUND(VLOOKUP($O23,[1]age!$A$2:$M$457,6,FALSE),1)</f>
        <v>#N/A</v>
      </c>
      <c r="V23" s="1" t="e">
        <f>ROUND(VLOOKUP($O23,[1]age!$A$2:$M$457,7,FALSE),1)</f>
        <v>#N/A</v>
      </c>
      <c r="W23" s="1" t="e">
        <f>ROUND(VLOOKUP($O23,[1]age!$A$2:$M$457,8,FALSE),1)</f>
        <v>#N/A</v>
      </c>
      <c r="X23" s="1" t="e">
        <f>ROUND(VLOOKUP($O23,[1]age!$A$2:$M$457,9,FALSE),1)</f>
        <v>#N/A</v>
      </c>
      <c r="Y23" s="1" t="e">
        <f>ROUND(VLOOKUP($O23,[1]age!$A$2:$M$457,10,FALSE),1)</f>
        <v>#N/A</v>
      </c>
      <c r="Z23" s="1" t="e">
        <f>ROUND(VLOOKUP($O23,[1]age!$A$2:$M$457,11,FALSE),1)</f>
        <v>#N/A</v>
      </c>
      <c r="AA23" s="1" t="e">
        <f>ROUND(VLOOKUP($O23,[1]age!$A$2:$M$457,12,FALSE),1)</f>
        <v>#N/A</v>
      </c>
      <c r="AB23" s="1" t="e">
        <f>ROUND(VLOOKUP($O23,[1]age!$A$2:$M$457,13,FALSE),1)</f>
        <v>#N/A</v>
      </c>
      <c r="AC23" s="1" t="e">
        <f>ROUND(VLOOKUP($P23,[1]ht!$A$2:$H$253,2,FALSE),1)</f>
        <v>#N/A</v>
      </c>
      <c r="AD23" s="1" t="e">
        <f>ROUND(VLOOKUP($P23,[1]ht!$A$2:$H$253,3,FALSE),1)</f>
        <v>#N/A</v>
      </c>
      <c r="AE23" s="1" t="e">
        <f>ROUND(VLOOKUP($P23,[1]ht!$A$2:$H$253,4,FALSE),1)</f>
        <v>#N/A</v>
      </c>
      <c r="AF23" s="1" t="e">
        <f>ROUND(VLOOKUP($P23,[1]ht!$A$2:$H$253,5,FALSE),1)</f>
        <v>#N/A</v>
      </c>
      <c r="AG23" s="1" t="e">
        <f>ROUND(VLOOKUP($P23,[1]ht!$A$2:$H$253,6,FALSE),1)</f>
        <v>#N/A</v>
      </c>
      <c r="AH23" s="1" t="e">
        <f>ROUND(VLOOKUP($P23,[1]ht!$A$2:$H$253,7,FALSE),1)</f>
        <v>#N/A</v>
      </c>
      <c r="AI23" s="1" t="e">
        <f>ROUND(VLOOKUP($P23,[1]ht!$A$2:$H$253,8,FALSE),1)</f>
        <v>#N/A</v>
      </c>
      <c r="AK23" s="27" t="s">
        <v>62</v>
      </c>
      <c r="AL23" s="28"/>
      <c r="AM23" s="28"/>
      <c r="AN23" s="28"/>
      <c r="AO23" s="28"/>
      <c r="AP23" s="28"/>
      <c r="AQ23"/>
      <c r="AW23" s="27" t="s">
        <v>63</v>
      </c>
      <c r="AX23" s="28"/>
      <c r="AY23" s="28"/>
      <c r="AZ23" s="28"/>
      <c r="BA23" s="28"/>
      <c r="BB23" s="28"/>
    </row>
    <row r="24" spans="1:56" ht="23.25" customHeight="1">
      <c r="A24" s="5">
        <v>19</v>
      </c>
      <c r="B24" s="6"/>
      <c r="C24" s="8"/>
      <c r="D24" s="8" t="s">
        <v>26</v>
      </c>
      <c r="E24" s="9"/>
      <c r="F24" s="30">
        <f t="shared" si="5"/>
        <v>59</v>
      </c>
      <c r="G24" s="30">
        <f t="shared" si="6"/>
        <v>5</v>
      </c>
      <c r="H24" s="9"/>
      <c r="I24" s="9"/>
      <c r="J24" s="24" t="str">
        <f t="shared" si="0"/>
        <v/>
      </c>
      <c r="K24" s="24" t="str">
        <f t="shared" si="1"/>
        <v/>
      </c>
      <c r="L24" s="24" t="str">
        <f t="shared" si="2"/>
        <v/>
      </c>
      <c r="M24" s="10" t="str">
        <f>[1]Profile!$B$2</f>
        <v>700101-1</v>
      </c>
      <c r="N24" s="11" t="e">
        <f>#REF!</f>
        <v>#REF!</v>
      </c>
      <c r="O24" s="1" t="str">
        <f t="shared" si="3"/>
        <v>713</v>
      </c>
      <c r="P24" s="1" t="str">
        <f t="shared" si="4"/>
        <v>0</v>
      </c>
      <c r="Q24" s="1" t="e">
        <f>ROUND(VLOOKUP($O24,[1]age!$A$2:$M$457,2,FALSE),1)</f>
        <v>#N/A</v>
      </c>
      <c r="R24" s="1" t="e">
        <f>ROUND(VLOOKUP($O24,[1]age!$A$2:$M$457,3,FALSE),1)</f>
        <v>#N/A</v>
      </c>
      <c r="S24" s="1" t="e">
        <f>ROUND(VLOOKUP($O24,[1]age!$A$2:$M$457,4,FALSE),1)</f>
        <v>#N/A</v>
      </c>
      <c r="T24" s="1" t="e">
        <f>ROUND(VLOOKUP($O24,[1]age!$A$2:$M$457,5,FALSE),1)</f>
        <v>#N/A</v>
      </c>
      <c r="U24" s="1" t="e">
        <f>ROUND(VLOOKUP($O24,[1]age!$A$2:$M$457,6,FALSE),1)</f>
        <v>#N/A</v>
      </c>
      <c r="V24" s="1" t="e">
        <f>ROUND(VLOOKUP($O24,[1]age!$A$2:$M$457,7,FALSE),1)</f>
        <v>#N/A</v>
      </c>
      <c r="W24" s="1" t="e">
        <f>ROUND(VLOOKUP($O24,[1]age!$A$2:$M$457,8,FALSE),1)</f>
        <v>#N/A</v>
      </c>
      <c r="X24" s="1" t="e">
        <f>ROUND(VLOOKUP($O24,[1]age!$A$2:$M$457,9,FALSE),1)</f>
        <v>#N/A</v>
      </c>
      <c r="Y24" s="1" t="e">
        <f>ROUND(VLOOKUP($O24,[1]age!$A$2:$M$457,10,FALSE),1)</f>
        <v>#N/A</v>
      </c>
      <c r="Z24" s="1" t="e">
        <f>ROUND(VLOOKUP($O24,[1]age!$A$2:$M$457,11,FALSE),1)</f>
        <v>#N/A</v>
      </c>
      <c r="AA24" s="1" t="e">
        <f>ROUND(VLOOKUP($O24,[1]age!$A$2:$M$457,12,FALSE),1)</f>
        <v>#N/A</v>
      </c>
      <c r="AB24" s="1" t="e">
        <f>ROUND(VLOOKUP($O24,[1]age!$A$2:$M$457,13,FALSE),1)</f>
        <v>#N/A</v>
      </c>
      <c r="AC24" s="1" t="e">
        <f>ROUND(VLOOKUP($P24,[1]ht!$A$2:$H$253,2,FALSE),1)</f>
        <v>#N/A</v>
      </c>
      <c r="AD24" s="1" t="e">
        <f>ROUND(VLOOKUP($P24,[1]ht!$A$2:$H$253,3,FALSE),1)</f>
        <v>#N/A</v>
      </c>
      <c r="AE24" s="1" t="e">
        <f>ROUND(VLOOKUP($P24,[1]ht!$A$2:$H$253,4,FALSE),1)</f>
        <v>#N/A</v>
      </c>
      <c r="AF24" s="1" t="e">
        <f>ROUND(VLOOKUP($P24,[1]ht!$A$2:$H$253,5,FALSE),1)</f>
        <v>#N/A</v>
      </c>
      <c r="AG24" s="1" t="e">
        <f>ROUND(VLOOKUP($P24,[1]ht!$A$2:$H$253,6,FALSE),1)</f>
        <v>#N/A</v>
      </c>
      <c r="AH24" s="1" t="e">
        <f>ROUND(VLOOKUP($P24,[1]ht!$A$2:$H$253,7,FALSE),1)</f>
        <v>#N/A</v>
      </c>
      <c r="AI24" s="1" t="e">
        <f>ROUND(VLOOKUP($P24,[1]ht!$A$2:$H$253,8,FALSE),1)</f>
        <v>#N/A</v>
      </c>
      <c r="AK24" s="27" t="s">
        <v>64</v>
      </c>
      <c r="AL24" s="28"/>
      <c r="AM24" s="28"/>
      <c r="AN24" s="27"/>
      <c r="AO24" s="28"/>
      <c r="AP24" s="28"/>
      <c r="AQ24"/>
      <c r="AW24" s="27" t="s">
        <v>64</v>
      </c>
      <c r="AX24" s="28"/>
      <c r="AY24" s="28"/>
      <c r="AZ24" s="28"/>
      <c r="BA24" s="28"/>
      <c r="BB24" s="28"/>
    </row>
    <row r="25" spans="1:56" ht="26.25" customHeight="1">
      <c r="A25" s="5">
        <v>20</v>
      </c>
      <c r="B25" s="6"/>
      <c r="C25" s="8"/>
      <c r="D25" s="8" t="s">
        <v>26</v>
      </c>
      <c r="E25" s="9"/>
      <c r="F25" s="30">
        <f t="shared" si="5"/>
        <v>59</v>
      </c>
      <c r="G25" s="30">
        <f t="shared" si="6"/>
        <v>5</v>
      </c>
      <c r="H25" s="9"/>
      <c r="I25" s="9"/>
      <c r="J25" s="24" t="str">
        <f t="shared" si="0"/>
        <v/>
      </c>
      <c r="K25" s="24" t="str">
        <f t="shared" si="1"/>
        <v/>
      </c>
      <c r="L25" s="24" t="str">
        <f t="shared" si="2"/>
        <v/>
      </c>
      <c r="M25" s="10" t="str">
        <f>[1]Profile!$B$2</f>
        <v>700101-1</v>
      </c>
      <c r="N25" s="11" t="e">
        <f>#REF!</f>
        <v>#REF!</v>
      </c>
      <c r="O25" s="1" t="str">
        <f t="shared" si="3"/>
        <v>713</v>
      </c>
      <c r="P25" s="1" t="str">
        <f t="shared" si="4"/>
        <v>0</v>
      </c>
      <c r="Q25" s="1" t="e">
        <f>ROUND(VLOOKUP($O25,[1]age!$A$2:$M$457,2,FALSE),1)</f>
        <v>#N/A</v>
      </c>
      <c r="R25" s="1" t="e">
        <f>ROUND(VLOOKUP($O25,[1]age!$A$2:$M$457,3,FALSE),1)</f>
        <v>#N/A</v>
      </c>
      <c r="S25" s="1" t="e">
        <f>ROUND(VLOOKUP($O25,[1]age!$A$2:$M$457,4,FALSE),1)</f>
        <v>#N/A</v>
      </c>
      <c r="T25" s="1" t="e">
        <f>ROUND(VLOOKUP($O25,[1]age!$A$2:$M$457,5,FALSE),1)</f>
        <v>#N/A</v>
      </c>
      <c r="U25" s="1" t="e">
        <f>ROUND(VLOOKUP($O25,[1]age!$A$2:$M$457,6,FALSE),1)</f>
        <v>#N/A</v>
      </c>
      <c r="V25" s="1" t="e">
        <f>ROUND(VLOOKUP($O25,[1]age!$A$2:$M$457,7,FALSE),1)</f>
        <v>#N/A</v>
      </c>
      <c r="W25" s="1" t="e">
        <f>ROUND(VLOOKUP($O25,[1]age!$A$2:$M$457,8,FALSE),1)</f>
        <v>#N/A</v>
      </c>
      <c r="X25" s="1" t="e">
        <f>ROUND(VLOOKUP($O25,[1]age!$A$2:$M$457,9,FALSE),1)</f>
        <v>#N/A</v>
      </c>
      <c r="Y25" s="1" t="e">
        <f>ROUND(VLOOKUP($O25,[1]age!$A$2:$M$457,10,FALSE),1)</f>
        <v>#N/A</v>
      </c>
      <c r="Z25" s="1" t="e">
        <f>ROUND(VLOOKUP($O25,[1]age!$A$2:$M$457,11,FALSE),1)</f>
        <v>#N/A</v>
      </c>
      <c r="AA25" s="1" t="e">
        <f>ROUND(VLOOKUP($O25,[1]age!$A$2:$M$457,12,FALSE),1)</f>
        <v>#N/A</v>
      </c>
      <c r="AB25" s="1" t="e">
        <f>ROUND(VLOOKUP($O25,[1]age!$A$2:$M$457,13,FALSE),1)</f>
        <v>#N/A</v>
      </c>
      <c r="AC25" s="1" t="e">
        <f>ROUND(VLOOKUP($P25,[1]ht!$A$2:$H$253,2,FALSE),1)</f>
        <v>#N/A</v>
      </c>
      <c r="AD25" s="1" t="e">
        <f>ROUND(VLOOKUP($P25,[1]ht!$A$2:$H$253,3,FALSE),1)</f>
        <v>#N/A</v>
      </c>
      <c r="AE25" s="1" t="e">
        <f>ROUND(VLOOKUP($P25,[1]ht!$A$2:$H$253,4,FALSE),1)</f>
        <v>#N/A</v>
      </c>
      <c r="AF25" s="1" t="e">
        <f>ROUND(VLOOKUP($P25,[1]ht!$A$2:$H$253,5,FALSE),1)</f>
        <v>#N/A</v>
      </c>
      <c r="AG25" s="1" t="e">
        <f>ROUND(VLOOKUP($P25,[1]ht!$A$2:$H$253,6,FALSE),1)</f>
        <v>#N/A</v>
      </c>
      <c r="AH25" s="1" t="e">
        <f>ROUND(VLOOKUP($P25,[1]ht!$A$2:$H$253,7,FALSE),1)</f>
        <v>#N/A</v>
      </c>
      <c r="AI25" s="1" t="e">
        <f>ROUND(VLOOKUP($P25,[1]ht!$A$2:$H$253,8,FALSE),1)</f>
        <v>#N/A</v>
      </c>
      <c r="AK25" s="23"/>
      <c r="AL25"/>
      <c r="AM25"/>
      <c r="AN25" s="23"/>
      <c r="AO25"/>
      <c r="AP25"/>
      <c r="AQ25"/>
    </row>
    <row r="26" spans="1:56">
      <c r="A26" s="5">
        <v>21</v>
      </c>
      <c r="B26" s="6"/>
      <c r="C26" s="8"/>
      <c r="D26" s="8" t="s">
        <v>26</v>
      </c>
      <c r="E26" s="9"/>
      <c r="F26" s="30">
        <f t="shared" si="5"/>
        <v>59</v>
      </c>
      <c r="G26" s="30">
        <f t="shared" si="6"/>
        <v>5</v>
      </c>
      <c r="H26" s="9"/>
      <c r="I26" s="9"/>
      <c r="J26" s="24" t="str">
        <f t="shared" si="0"/>
        <v/>
      </c>
      <c r="K26" s="24" t="str">
        <f t="shared" si="1"/>
        <v/>
      </c>
      <c r="L26" s="24" t="str">
        <f t="shared" si="2"/>
        <v/>
      </c>
      <c r="M26" s="10" t="str">
        <f>[1]Profile!$B$2</f>
        <v>700101-1</v>
      </c>
      <c r="N26" s="11" t="e">
        <f>#REF!</f>
        <v>#REF!</v>
      </c>
      <c r="O26" s="1" t="str">
        <f t="shared" si="3"/>
        <v>713</v>
      </c>
      <c r="P26" s="1" t="str">
        <f t="shared" si="4"/>
        <v>0</v>
      </c>
      <c r="Q26" s="1" t="e">
        <f>ROUND(VLOOKUP($O26,[1]age!$A$2:$M$457,2,FALSE),1)</f>
        <v>#N/A</v>
      </c>
      <c r="R26" s="1" t="e">
        <f>ROUND(VLOOKUP($O26,[1]age!$A$2:$M$457,3,FALSE),1)</f>
        <v>#N/A</v>
      </c>
      <c r="S26" s="1" t="e">
        <f>ROUND(VLOOKUP($O26,[1]age!$A$2:$M$457,4,FALSE),1)</f>
        <v>#N/A</v>
      </c>
      <c r="T26" s="1" t="e">
        <f>ROUND(VLOOKUP($O26,[1]age!$A$2:$M$457,5,FALSE),1)</f>
        <v>#N/A</v>
      </c>
      <c r="U26" s="1" t="e">
        <f>ROUND(VLOOKUP($O26,[1]age!$A$2:$M$457,6,FALSE),1)</f>
        <v>#N/A</v>
      </c>
      <c r="V26" s="1" t="e">
        <f>ROUND(VLOOKUP($O26,[1]age!$A$2:$M$457,7,FALSE),1)</f>
        <v>#N/A</v>
      </c>
      <c r="W26" s="1" t="e">
        <f>ROUND(VLOOKUP($O26,[1]age!$A$2:$M$457,8,FALSE),1)</f>
        <v>#N/A</v>
      </c>
      <c r="X26" s="1" t="e">
        <f>ROUND(VLOOKUP($O26,[1]age!$A$2:$M$457,9,FALSE),1)</f>
        <v>#N/A</v>
      </c>
      <c r="Y26" s="1" t="e">
        <f>ROUND(VLOOKUP($O26,[1]age!$A$2:$M$457,10,FALSE),1)</f>
        <v>#N/A</v>
      </c>
      <c r="Z26" s="1" t="e">
        <f>ROUND(VLOOKUP($O26,[1]age!$A$2:$M$457,11,FALSE),1)</f>
        <v>#N/A</v>
      </c>
      <c r="AA26" s="1" t="e">
        <f>ROUND(VLOOKUP($O26,[1]age!$A$2:$M$457,12,FALSE),1)</f>
        <v>#N/A</v>
      </c>
      <c r="AB26" s="1" t="e">
        <f>ROUND(VLOOKUP($O26,[1]age!$A$2:$M$457,13,FALSE),1)</f>
        <v>#N/A</v>
      </c>
      <c r="AC26" s="1" t="e">
        <f>ROUND(VLOOKUP($P26,[1]ht!$A$2:$H$253,2,FALSE),1)</f>
        <v>#N/A</v>
      </c>
      <c r="AD26" s="1" t="e">
        <f>ROUND(VLOOKUP($P26,[1]ht!$A$2:$H$253,3,FALSE),1)</f>
        <v>#N/A</v>
      </c>
      <c r="AE26" s="1" t="e">
        <f>ROUND(VLOOKUP($P26,[1]ht!$A$2:$H$253,4,FALSE),1)</f>
        <v>#N/A</v>
      </c>
      <c r="AF26" s="1" t="e">
        <f>ROUND(VLOOKUP($P26,[1]ht!$A$2:$H$253,5,FALSE),1)</f>
        <v>#N/A</v>
      </c>
      <c r="AG26" s="1" t="e">
        <f>ROUND(VLOOKUP($P26,[1]ht!$A$2:$H$253,6,FALSE),1)</f>
        <v>#N/A</v>
      </c>
      <c r="AH26" s="1" t="e">
        <f>ROUND(VLOOKUP($P26,[1]ht!$A$2:$H$253,7,FALSE),1)</f>
        <v>#N/A</v>
      </c>
      <c r="AI26" s="1" t="e">
        <f>ROUND(VLOOKUP($P26,[1]ht!$A$2:$H$253,8,FALSE),1)</f>
        <v>#N/A</v>
      </c>
    </row>
    <row r="27" spans="1:56">
      <c r="A27" s="5">
        <v>22</v>
      </c>
      <c r="B27" s="6"/>
      <c r="C27" s="32"/>
      <c r="D27" s="8" t="s">
        <v>26</v>
      </c>
      <c r="E27" s="9"/>
      <c r="F27" s="30">
        <f t="shared" si="5"/>
        <v>59</v>
      </c>
      <c r="G27" s="30">
        <f t="shared" si="6"/>
        <v>5</v>
      </c>
      <c r="H27" s="9"/>
      <c r="I27" s="9"/>
      <c r="J27" s="24" t="str">
        <f t="shared" si="0"/>
        <v/>
      </c>
      <c r="K27" s="24" t="str">
        <f t="shared" si="1"/>
        <v/>
      </c>
      <c r="L27" s="24" t="str">
        <f t="shared" si="2"/>
        <v/>
      </c>
      <c r="M27" s="10" t="str">
        <f>[1]Profile!$B$2</f>
        <v>700101-1</v>
      </c>
      <c r="N27" s="11" t="e">
        <f>#REF!</f>
        <v>#REF!</v>
      </c>
      <c r="O27" s="1" t="str">
        <f t="shared" si="3"/>
        <v>713</v>
      </c>
      <c r="P27" s="1" t="str">
        <f t="shared" si="4"/>
        <v>0</v>
      </c>
      <c r="Q27" s="1" t="e">
        <f>ROUND(VLOOKUP($O27,[1]age!$A$2:$M$457,2,FALSE),1)</f>
        <v>#N/A</v>
      </c>
      <c r="R27" s="1" t="e">
        <f>ROUND(VLOOKUP($O27,[1]age!$A$2:$M$457,3,FALSE),1)</f>
        <v>#N/A</v>
      </c>
      <c r="S27" s="1" t="e">
        <f>ROUND(VLOOKUP($O27,[1]age!$A$2:$M$457,4,FALSE),1)</f>
        <v>#N/A</v>
      </c>
      <c r="T27" s="1" t="e">
        <f>ROUND(VLOOKUP($O27,[1]age!$A$2:$M$457,5,FALSE),1)</f>
        <v>#N/A</v>
      </c>
      <c r="U27" s="1" t="e">
        <f>ROUND(VLOOKUP($O27,[1]age!$A$2:$M$457,6,FALSE),1)</f>
        <v>#N/A</v>
      </c>
      <c r="V27" s="1" t="e">
        <f>ROUND(VLOOKUP($O27,[1]age!$A$2:$M$457,7,FALSE),1)</f>
        <v>#N/A</v>
      </c>
      <c r="W27" s="1" t="e">
        <f>ROUND(VLOOKUP($O27,[1]age!$A$2:$M$457,8,FALSE),1)</f>
        <v>#N/A</v>
      </c>
      <c r="X27" s="1" t="e">
        <f>ROUND(VLOOKUP($O27,[1]age!$A$2:$M$457,9,FALSE),1)</f>
        <v>#N/A</v>
      </c>
      <c r="Y27" s="1" t="e">
        <f>ROUND(VLOOKUP($O27,[1]age!$A$2:$M$457,10,FALSE),1)</f>
        <v>#N/A</v>
      </c>
      <c r="Z27" s="1" t="e">
        <f>ROUND(VLOOKUP($O27,[1]age!$A$2:$M$457,11,FALSE),1)</f>
        <v>#N/A</v>
      </c>
      <c r="AA27" s="1" t="e">
        <f>ROUND(VLOOKUP($O27,[1]age!$A$2:$M$457,12,FALSE),1)</f>
        <v>#N/A</v>
      </c>
      <c r="AB27" s="1" t="e">
        <f>ROUND(VLOOKUP($O27,[1]age!$A$2:$M$457,13,FALSE),1)</f>
        <v>#N/A</v>
      </c>
      <c r="AC27" s="1" t="e">
        <f>ROUND(VLOOKUP($P27,[1]ht!$A$2:$H$253,2,FALSE),1)</f>
        <v>#N/A</v>
      </c>
      <c r="AD27" s="1" t="e">
        <f>ROUND(VLOOKUP($P27,[1]ht!$A$2:$H$253,3,FALSE),1)</f>
        <v>#N/A</v>
      </c>
      <c r="AE27" s="1" t="e">
        <f>ROUND(VLOOKUP($P27,[1]ht!$A$2:$H$253,4,FALSE),1)</f>
        <v>#N/A</v>
      </c>
      <c r="AF27" s="1" t="e">
        <f>ROUND(VLOOKUP($P27,[1]ht!$A$2:$H$253,5,FALSE),1)</f>
        <v>#N/A</v>
      </c>
      <c r="AG27" s="1" t="e">
        <f>ROUND(VLOOKUP($P27,[1]ht!$A$2:$H$253,6,FALSE),1)</f>
        <v>#N/A</v>
      </c>
      <c r="AH27" s="1" t="e">
        <f>ROUND(VLOOKUP($P27,[1]ht!$A$2:$H$253,7,FALSE),1)</f>
        <v>#N/A</v>
      </c>
      <c r="AI27" s="1" t="e">
        <f>ROUND(VLOOKUP($P27,[1]ht!$A$2:$H$253,8,FALSE),1)</f>
        <v>#N/A</v>
      </c>
    </row>
    <row r="28" spans="1:56">
      <c r="A28" s="5">
        <v>23</v>
      </c>
      <c r="B28" s="6"/>
      <c r="C28" s="8"/>
      <c r="D28" s="8" t="s">
        <v>26</v>
      </c>
      <c r="E28" s="9"/>
      <c r="F28" s="30">
        <f t="shared" si="5"/>
        <v>59</v>
      </c>
      <c r="G28" s="30">
        <f t="shared" si="6"/>
        <v>5</v>
      </c>
      <c r="H28" s="9"/>
      <c r="I28" s="9"/>
      <c r="J28" s="24" t="str">
        <f t="shared" si="0"/>
        <v/>
      </c>
      <c r="K28" s="24" t="str">
        <f t="shared" si="1"/>
        <v/>
      </c>
      <c r="L28" s="24" t="str">
        <f t="shared" si="2"/>
        <v/>
      </c>
      <c r="M28" s="10" t="str">
        <f>[1]Profile!$B$2</f>
        <v>700101-1</v>
      </c>
      <c r="N28" s="11" t="e">
        <f>#REF!</f>
        <v>#REF!</v>
      </c>
      <c r="O28" s="1" t="str">
        <f t="shared" si="3"/>
        <v>713</v>
      </c>
      <c r="P28" s="1" t="str">
        <f t="shared" si="4"/>
        <v>0</v>
      </c>
      <c r="Q28" s="1" t="e">
        <f>ROUND(VLOOKUP($O28,[1]age!$A$2:$M$457,2,FALSE),1)</f>
        <v>#N/A</v>
      </c>
      <c r="R28" s="1" t="e">
        <f>ROUND(VLOOKUP($O28,[1]age!$A$2:$M$457,3,FALSE),1)</f>
        <v>#N/A</v>
      </c>
      <c r="S28" s="1" t="e">
        <f>ROUND(VLOOKUP($O28,[1]age!$A$2:$M$457,4,FALSE),1)</f>
        <v>#N/A</v>
      </c>
      <c r="T28" s="1" t="e">
        <f>ROUND(VLOOKUP($O28,[1]age!$A$2:$M$457,5,FALSE),1)</f>
        <v>#N/A</v>
      </c>
      <c r="U28" s="1" t="e">
        <f>ROUND(VLOOKUP($O28,[1]age!$A$2:$M$457,6,FALSE),1)</f>
        <v>#N/A</v>
      </c>
      <c r="V28" s="1" t="e">
        <f>ROUND(VLOOKUP($O28,[1]age!$A$2:$M$457,7,FALSE),1)</f>
        <v>#N/A</v>
      </c>
      <c r="W28" s="1" t="e">
        <f>ROUND(VLOOKUP($O28,[1]age!$A$2:$M$457,8,FALSE),1)</f>
        <v>#N/A</v>
      </c>
      <c r="X28" s="1" t="e">
        <f>ROUND(VLOOKUP($O28,[1]age!$A$2:$M$457,9,FALSE),1)</f>
        <v>#N/A</v>
      </c>
      <c r="Y28" s="1" t="e">
        <f>ROUND(VLOOKUP($O28,[1]age!$A$2:$M$457,10,FALSE),1)</f>
        <v>#N/A</v>
      </c>
      <c r="Z28" s="1" t="e">
        <f>ROUND(VLOOKUP($O28,[1]age!$A$2:$M$457,11,FALSE),1)</f>
        <v>#N/A</v>
      </c>
      <c r="AA28" s="1" t="e">
        <f>ROUND(VLOOKUP($O28,[1]age!$A$2:$M$457,12,FALSE),1)</f>
        <v>#N/A</v>
      </c>
      <c r="AB28" s="1" t="e">
        <f>ROUND(VLOOKUP($O28,[1]age!$A$2:$M$457,13,FALSE),1)</f>
        <v>#N/A</v>
      </c>
      <c r="AC28" s="1" t="e">
        <f>ROUND(VLOOKUP($P28,[1]ht!$A$2:$H$253,2,FALSE),1)</f>
        <v>#N/A</v>
      </c>
      <c r="AD28" s="1" t="e">
        <f>ROUND(VLOOKUP($P28,[1]ht!$A$2:$H$253,3,FALSE),1)</f>
        <v>#N/A</v>
      </c>
      <c r="AE28" s="1" t="e">
        <f>ROUND(VLOOKUP($P28,[1]ht!$A$2:$H$253,4,FALSE),1)</f>
        <v>#N/A</v>
      </c>
      <c r="AF28" s="1" t="e">
        <f>ROUND(VLOOKUP($P28,[1]ht!$A$2:$H$253,5,FALSE),1)</f>
        <v>#N/A</v>
      </c>
      <c r="AG28" s="1" t="e">
        <f>ROUND(VLOOKUP($P28,[1]ht!$A$2:$H$253,6,FALSE),1)</f>
        <v>#N/A</v>
      </c>
      <c r="AH28" s="1" t="e">
        <f>ROUND(VLOOKUP($P28,[1]ht!$A$2:$H$253,7,FALSE),1)</f>
        <v>#N/A</v>
      </c>
      <c r="AI28" s="1" t="e">
        <f>ROUND(VLOOKUP($P28,[1]ht!$A$2:$H$253,8,FALSE),1)</f>
        <v>#N/A</v>
      </c>
    </row>
    <row r="29" spans="1:56">
      <c r="A29" s="5">
        <v>24</v>
      </c>
      <c r="B29" s="6"/>
      <c r="C29" s="8"/>
      <c r="D29" s="8" t="s">
        <v>26</v>
      </c>
      <c r="E29" s="9"/>
      <c r="F29" s="30">
        <f t="shared" si="5"/>
        <v>59</v>
      </c>
      <c r="G29" s="30">
        <f t="shared" si="6"/>
        <v>5</v>
      </c>
      <c r="H29" s="9"/>
      <c r="I29" s="9"/>
      <c r="J29" s="24" t="str">
        <f t="shared" si="0"/>
        <v/>
      </c>
      <c r="K29" s="24" t="str">
        <f t="shared" si="1"/>
        <v/>
      </c>
      <c r="L29" s="24" t="str">
        <f t="shared" si="2"/>
        <v/>
      </c>
      <c r="M29" s="10" t="str">
        <f>[1]Profile!$B$2</f>
        <v>700101-1</v>
      </c>
      <c r="N29" s="11" t="e">
        <f>#REF!</f>
        <v>#REF!</v>
      </c>
      <c r="O29" s="1" t="str">
        <f t="shared" si="3"/>
        <v>713</v>
      </c>
      <c r="P29" s="1" t="str">
        <f t="shared" si="4"/>
        <v>0</v>
      </c>
      <c r="Q29" s="1" t="e">
        <f>ROUND(VLOOKUP($O29,[1]age!$A$2:$M$457,2,FALSE),1)</f>
        <v>#N/A</v>
      </c>
      <c r="R29" s="1" t="e">
        <f>ROUND(VLOOKUP($O29,[1]age!$A$2:$M$457,3,FALSE),1)</f>
        <v>#N/A</v>
      </c>
      <c r="S29" s="1" t="e">
        <f>ROUND(VLOOKUP($O29,[1]age!$A$2:$M$457,4,FALSE),1)</f>
        <v>#N/A</v>
      </c>
      <c r="T29" s="1" t="e">
        <f>ROUND(VLOOKUP($O29,[1]age!$A$2:$M$457,5,FALSE),1)</f>
        <v>#N/A</v>
      </c>
      <c r="U29" s="1" t="e">
        <f>ROUND(VLOOKUP($O29,[1]age!$A$2:$M$457,6,FALSE),1)</f>
        <v>#N/A</v>
      </c>
      <c r="V29" s="1" t="e">
        <f>ROUND(VLOOKUP($O29,[1]age!$A$2:$M$457,7,FALSE),1)</f>
        <v>#N/A</v>
      </c>
      <c r="W29" s="1" t="e">
        <f>ROUND(VLOOKUP($O29,[1]age!$A$2:$M$457,8,FALSE),1)</f>
        <v>#N/A</v>
      </c>
      <c r="X29" s="1" t="e">
        <f>ROUND(VLOOKUP($O29,[1]age!$A$2:$M$457,9,FALSE),1)</f>
        <v>#N/A</v>
      </c>
      <c r="Y29" s="1" t="e">
        <f>ROUND(VLOOKUP($O29,[1]age!$A$2:$M$457,10,FALSE),1)</f>
        <v>#N/A</v>
      </c>
      <c r="Z29" s="1" t="e">
        <f>ROUND(VLOOKUP($O29,[1]age!$A$2:$M$457,11,FALSE),1)</f>
        <v>#N/A</v>
      </c>
      <c r="AA29" s="1" t="e">
        <f>ROUND(VLOOKUP($O29,[1]age!$A$2:$M$457,12,FALSE),1)</f>
        <v>#N/A</v>
      </c>
      <c r="AB29" s="1" t="e">
        <f>ROUND(VLOOKUP($O29,[1]age!$A$2:$M$457,13,FALSE),1)</f>
        <v>#N/A</v>
      </c>
      <c r="AC29" s="1" t="e">
        <f>ROUND(VLOOKUP($P29,[1]ht!$A$2:$H$253,2,FALSE),1)</f>
        <v>#N/A</v>
      </c>
      <c r="AD29" s="1" t="e">
        <f>ROUND(VLOOKUP($P29,[1]ht!$A$2:$H$253,3,FALSE),1)</f>
        <v>#N/A</v>
      </c>
      <c r="AE29" s="1" t="e">
        <f>ROUND(VLOOKUP($P29,[1]ht!$A$2:$H$253,4,FALSE),1)</f>
        <v>#N/A</v>
      </c>
      <c r="AF29" s="1" t="e">
        <f>ROUND(VLOOKUP($P29,[1]ht!$A$2:$H$253,5,FALSE),1)</f>
        <v>#N/A</v>
      </c>
      <c r="AG29" s="1" t="e">
        <f>ROUND(VLOOKUP($P29,[1]ht!$A$2:$H$253,6,FALSE),1)</f>
        <v>#N/A</v>
      </c>
      <c r="AH29" s="1" t="e">
        <f>ROUND(VLOOKUP($P29,[1]ht!$A$2:$H$253,7,FALSE),1)</f>
        <v>#N/A</v>
      </c>
      <c r="AI29" s="1" t="e">
        <f>ROUND(VLOOKUP($P29,[1]ht!$A$2:$H$253,8,FALSE),1)</f>
        <v>#N/A</v>
      </c>
    </row>
    <row r="30" spans="1:56">
      <c r="A30" s="5">
        <v>25</v>
      </c>
      <c r="B30" s="6"/>
      <c r="C30" s="8"/>
      <c r="D30" s="8"/>
      <c r="E30" s="9"/>
      <c r="F30" s="30">
        <f t="shared" si="5"/>
        <v>0</v>
      </c>
      <c r="G30" s="30">
        <f t="shared" si="6"/>
        <v>0</v>
      </c>
      <c r="H30" s="9"/>
      <c r="I30" s="9"/>
      <c r="J30" s="24" t="str">
        <f t="shared" si="0"/>
        <v/>
      </c>
      <c r="K30" s="24" t="str">
        <f t="shared" si="1"/>
        <v/>
      </c>
      <c r="L30" s="24" t="str">
        <f t="shared" si="2"/>
        <v/>
      </c>
      <c r="M30" s="10" t="str">
        <f>[1]Profile!$B$2</f>
        <v>700101-1</v>
      </c>
      <c r="N30" s="11" t="e">
        <f>#REF!</f>
        <v>#REF!</v>
      </c>
      <c r="O30" s="1" t="str">
        <f t="shared" si="3"/>
        <v>0</v>
      </c>
      <c r="P30" s="1" t="str">
        <f t="shared" si="4"/>
        <v>0</v>
      </c>
      <c r="Q30" s="1" t="e">
        <f>ROUND(VLOOKUP($O30,[1]age!$A$2:$M$457,2,FALSE),1)</f>
        <v>#N/A</v>
      </c>
      <c r="R30" s="1" t="e">
        <f>ROUND(VLOOKUP($O30,[1]age!$A$2:$M$457,3,FALSE),1)</f>
        <v>#N/A</v>
      </c>
      <c r="S30" s="1" t="e">
        <f>ROUND(VLOOKUP($O30,[1]age!$A$2:$M$457,4,FALSE),1)</f>
        <v>#N/A</v>
      </c>
      <c r="T30" s="1" t="e">
        <f>ROUND(VLOOKUP($O30,[1]age!$A$2:$M$457,5,FALSE),1)</f>
        <v>#N/A</v>
      </c>
      <c r="U30" s="1" t="e">
        <f>ROUND(VLOOKUP($O30,[1]age!$A$2:$M$457,6,FALSE),1)</f>
        <v>#N/A</v>
      </c>
      <c r="V30" s="1" t="e">
        <f>ROUND(VLOOKUP($O30,[1]age!$A$2:$M$457,7,FALSE),1)</f>
        <v>#N/A</v>
      </c>
      <c r="W30" s="1" t="e">
        <f>ROUND(VLOOKUP($O30,[1]age!$A$2:$M$457,8,FALSE),1)</f>
        <v>#N/A</v>
      </c>
      <c r="X30" s="1" t="e">
        <f>ROUND(VLOOKUP($O30,[1]age!$A$2:$M$457,9,FALSE),1)</f>
        <v>#N/A</v>
      </c>
      <c r="Y30" s="1" t="e">
        <f>ROUND(VLOOKUP($O30,[1]age!$A$2:$M$457,10,FALSE),1)</f>
        <v>#N/A</v>
      </c>
      <c r="Z30" s="1" t="e">
        <f>ROUND(VLOOKUP($O30,[1]age!$A$2:$M$457,11,FALSE),1)</f>
        <v>#N/A</v>
      </c>
      <c r="AA30" s="1" t="e">
        <f>ROUND(VLOOKUP($O30,[1]age!$A$2:$M$457,12,FALSE),1)</f>
        <v>#N/A</v>
      </c>
      <c r="AB30" s="1" t="e">
        <f>ROUND(VLOOKUP($O30,[1]age!$A$2:$M$457,13,FALSE),1)</f>
        <v>#N/A</v>
      </c>
      <c r="AC30" s="1" t="e">
        <f>ROUND(VLOOKUP($P30,[1]ht!$A$2:$H$253,2,FALSE),1)</f>
        <v>#N/A</v>
      </c>
      <c r="AD30" s="1" t="e">
        <f>ROUND(VLOOKUP($P30,[1]ht!$A$2:$H$253,3,FALSE),1)</f>
        <v>#N/A</v>
      </c>
      <c r="AE30" s="1" t="e">
        <f>ROUND(VLOOKUP($P30,[1]ht!$A$2:$H$253,4,FALSE),1)</f>
        <v>#N/A</v>
      </c>
      <c r="AF30" s="1" t="e">
        <f>ROUND(VLOOKUP($P30,[1]ht!$A$2:$H$253,5,FALSE),1)</f>
        <v>#N/A</v>
      </c>
      <c r="AG30" s="1" t="e">
        <f>ROUND(VLOOKUP($P30,[1]ht!$A$2:$H$253,6,FALSE),1)</f>
        <v>#N/A</v>
      </c>
      <c r="AH30" s="1" t="e">
        <f>ROUND(VLOOKUP($P30,[1]ht!$A$2:$H$253,7,FALSE),1)</f>
        <v>#N/A</v>
      </c>
      <c r="AI30" s="1" t="e">
        <f>ROUND(VLOOKUP($P30,[1]ht!$A$2:$H$253,8,FALSE),1)</f>
        <v>#N/A</v>
      </c>
    </row>
    <row r="31" spans="1:56">
      <c r="A31" s="5">
        <v>26</v>
      </c>
      <c r="B31" s="6"/>
      <c r="C31" s="8"/>
      <c r="D31" s="8"/>
      <c r="E31" s="9"/>
      <c r="F31" s="30">
        <f t="shared" si="5"/>
        <v>0</v>
      </c>
      <c r="G31" s="30">
        <f t="shared" si="6"/>
        <v>0</v>
      </c>
      <c r="H31" s="9"/>
      <c r="I31" s="9"/>
      <c r="J31" s="24" t="str">
        <f t="shared" si="0"/>
        <v/>
      </c>
      <c r="K31" s="24" t="str">
        <f t="shared" si="1"/>
        <v/>
      </c>
      <c r="L31" s="24" t="str">
        <f t="shared" si="2"/>
        <v/>
      </c>
      <c r="M31" s="10" t="str">
        <f>[1]Profile!$B$2</f>
        <v>700101-1</v>
      </c>
      <c r="N31" s="11" t="e">
        <f>#REF!</f>
        <v>#REF!</v>
      </c>
      <c r="O31" s="1" t="str">
        <f t="shared" si="3"/>
        <v>0</v>
      </c>
      <c r="P31" s="1" t="str">
        <f t="shared" si="4"/>
        <v>0</v>
      </c>
      <c r="Q31" s="1" t="e">
        <f>ROUND(VLOOKUP($O31,[1]age!$A$2:$M$457,2,FALSE),1)</f>
        <v>#N/A</v>
      </c>
      <c r="R31" s="1" t="e">
        <f>ROUND(VLOOKUP($O31,[1]age!$A$2:$M$457,3,FALSE),1)</f>
        <v>#N/A</v>
      </c>
      <c r="S31" s="1" t="e">
        <f>ROUND(VLOOKUP($O31,[1]age!$A$2:$M$457,4,FALSE),1)</f>
        <v>#N/A</v>
      </c>
      <c r="T31" s="1" t="e">
        <f>ROUND(VLOOKUP($O31,[1]age!$A$2:$M$457,5,FALSE),1)</f>
        <v>#N/A</v>
      </c>
      <c r="U31" s="1" t="e">
        <f>ROUND(VLOOKUP($O31,[1]age!$A$2:$M$457,6,FALSE),1)</f>
        <v>#N/A</v>
      </c>
      <c r="V31" s="1" t="e">
        <f>ROUND(VLOOKUP($O31,[1]age!$A$2:$M$457,7,FALSE),1)</f>
        <v>#N/A</v>
      </c>
      <c r="W31" s="1" t="e">
        <f>ROUND(VLOOKUP($O31,[1]age!$A$2:$M$457,8,FALSE),1)</f>
        <v>#N/A</v>
      </c>
      <c r="X31" s="1" t="e">
        <f>ROUND(VLOOKUP($O31,[1]age!$A$2:$M$457,9,FALSE),1)</f>
        <v>#N/A</v>
      </c>
      <c r="Y31" s="1" t="e">
        <f>ROUND(VLOOKUP($O31,[1]age!$A$2:$M$457,10,FALSE),1)</f>
        <v>#N/A</v>
      </c>
      <c r="Z31" s="1" t="e">
        <f>ROUND(VLOOKUP($O31,[1]age!$A$2:$M$457,11,FALSE),1)</f>
        <v>#N/A</v>
      </c>
      <c r="AA31" s="1" t="e">
        <f>ROUND(VLOOKUP($O31,[1]age!$A$2:$M$457,12,FALSE),1)</f>
        <v>#N/A</v>
      </c>
      <c r="AB31" s="1" t="e">
        <f>ROUND(VLOOKUP($O31,[1]age!$A$2:$M$457,13,FALSE),1)</f>
        <v>#N/A</v>
      </c>
      <c r="AC31" s="1" t="e">
        <f>ROUND(VLOOKUP($P31,[1]ht!$A$2:$H$253,2,FALSE),1)</f>
        <v>#N/A</v>
      </c>
      <c r="AD31" s="1" t="e">
        <f>ROUND(VLOOKUP($P31,[1]ht!$A$2:$H$253,3,FALSE),1)</f>
        <v>#N/A</v>
      </c>
      <c r="AE31" s="1" t="e">
        <f>ROUND(VLOOKUP($P31,[1]ht!$A$2:$H$253,4,FALSE),1)</f>
        <v>#N/A</v>
      </c>
      <c r="AF31" s="1" t="e">
        <f>ROUND(VLOOKUP($P31,[1]ht!$A$2:$H$253,5,FALSE),1)</f>
        <v>#N/A</v>
      </c>
      <c r="AG31" s="1" t="e">
        <f>ROUND(VLOOKUP($P31,[1]ht!$A$2:$H$253,6,FALSE),1)</f>
        <v>#N/A</v>
      </c>
      <c r="AH31" s="1" t="e">
        <f>ROUND(VLOOKUP($P31,[1]ht!$A$2:$H$253,7,FALSE),1)</f>
        <v>#N/A</v>
      </c>
      <c r="AI31" s="1" t="e">
        <f>ROUND(VLOOKUP($P31,[1]ht!$A$2:$H$253,8,FALSE),1)</f>
        <v>#N/A</v>
      </c>
    </row>
    <row r="32" spans="1:56">
      <c r="A32" s="5">
        <v>27</v>
      </c>
      <c r="B32" s="6"/>
      <c r="C32" s="8"/>
      <c r="D32" s="8"/>
      <c r="E32" s="9"/>
      <c r="F32" s="30">
        <f t="shared" si="5"/>
        <v>0</v>
      </c>
      <c r="G32" s="30">
        <f t="shared" si="6"/>
        <v>0</v>
      </c>
      <c r="H32" s="9"/>
      <c r="I32" s="9"/>
      <c r="J32" s="24" t="str">
        <f t="shared" si="0"/>
        <v/>
      </c>
      <c r="K32" s="24" t="str">
        <f t="shared" si="1"/>
        <v/>
      </c>
      <c r="L32" s="24" t="str">
        <f t="shared" si="2"/>
        <v/>
      </c>
      <c r="M32" s="10" t="str">
        <f>[1]Profile!$B$2</f>
        <v>700101-1</v>
      </c>
      <c r="N32" s="11" t="e">
        <f>#REF!</f>
        <v>#REF!</v>
      </c>
      <c r="O32" s="1" t="str">
        <f t="shared" si="3"/>
        <v>0</v>
      </c>
      <c r="P32" s="1" t="str">
        <f t="shared" si="4"/>
        <v>0</v>
      </c>
      <c r="Q32" s="1" t="e">
        <f>ROUND(VLOOKUP($O32,[1]age!$A$2:$M$457,2,FALSE),1)</f>
        <v>#N/A</v>
      </c>
      <c r="R32" s="1" t="e">
        <f>ROUND(VLOOKUP($O32,[1]age!$A$2:$M$457,3,FALSE),1)</f>
        <v>#N/A</v>
      </c>
      <c r="S32" s="1" t="e">
        <f>ROUND(VLOOKUP($O32,[1]age!$A$2:$M$457,4,FALSE),1)</f>
        <v>#N/A</v>
      </c>
      <c r="T32" s="1" t="e">
        <f>ROUND(VLOOKUP($O32,[1]age!$A$2:$M$457,5,FALSE),1)</f>
        <v>#N/A</v>
      </c>
      <c r="U32" s="1" t="e">
        <f>ROUND(VLOOKUP($O32,[1]age!$A$2:$M$457,6,FALSE),1)</f>
        <v>#N/A</v>
      </c>
      <c r="V32" s="1" t="e">
        <f>ROUND(VLOOKUP($O32,[1]age!$A$2:$M$457,7,FALSE),1)</f>
        <v>#N/A</v>
      </c>
      <c r="W32" s="1" t="e">
        <f>ROUND(VLOOKUP($O32,[1]age!$A$2:$M$457,8,FALSE),1)</f>
        <v>#N/A</v>
      </c>
      <c r="X32" s="1" t="e">
        <f>ROUND(VLOOKUP($O32,[1]age!$A$2:$M$457,9,FALSE),1)</f>
        <v>#N/A</v>
      </c>
      <c r="Y32" s="1" t="e">
        <f>ROUND(VLOOKUP($O32,[1]age!$A$2:$M$457,10,FALSE),1)</f>
        <v>#N/A</v>
      </c>
      <c r="Z32" s="1" t="e">
        <f>ROUND(VLOOKUP($O32,[1]age!$A$2:$M$457,11,FALSE),1)</f>
        <v>#N/A</v>
      </c>
      <c r="AA32" s="1" t="e">
        <f>ROUND(VLOOKUP($O32,[1]age!$A$2:$M$457,12,FALSE),1)</f>
        <v>#N/A</v>
      </c>
      <c r="AB32" s="1" t="e">
        <f>ROUND(VLOOKUP($O32,[1]age!$A$2:$M$457,13,FALSE),1)</f>
        <v>#N/A</v>
      </c>
      <c r="AC32" s="1" t="e">
        <f>ROUND(VLOOKUP($P32,[1]ht!$A$2:$H$253,2,FALSE),1)</f>
        <v>#N/A</v>
      </c>
      <c r="AD32" s="1" t="e">
        <f>ROUND(VLOOKUP($P32,[1]ht!$A$2:$H$253,3,FALSE),1)</f>
        <v>#N/A</v>
      </c>
      <c r="AE32" s="1" t="e">
        <f>ROUND(VLOOKUP($P32,[1]ht!$A$2:$H$253,4,FALSE),1)</f>
        <v>#N/A</v>
      </c>
      <c r="AF32" s="1" t="e">
        <f>ROUND(VLOOKUP($P32,[1]ht!$A$2:$H$253,5,FALSE),1)</f>
        <v>#N/A</v>
      </c>
      <c r="AG32" s="1" t="e">
        <f>ROUND(VLOOKUP($P32,[1]ht!$A$2:$H$253,6,FALSE),1)</f>
        <v>#N/A</v>
      </c>
      <c r="AH32" s="1" t="e">
        <f>ROUND(VLOOKUP($P32,[1]ht!$A$2:$H$253,7,FALSE),1)</f>
        <v>#N/A</v>
      </c>
      <c r="AI32" s="1" t="e">
        <f>ROUND(VLOOKUP($P32,[1]ht!$A$2:$H$253,8,FALSE),1)</f>
        <v>#N/A</v>
      </c>
    </row>
    <row r="33" spans="1:35">
      <c r="A33" s="5">
        <v>28</v>
      </c>
      <c r="B33" s="6"/>
      <c r="C33" s="8"/>
      <c r="D33" s="12"/>
      <c r="E33" s="9"/>
      <c r="F33" s="31"/>
      <c r="G33" s="31"/>
      <c r="H33" s="9"/>
      <c r="I33" s="9"/>
      <c r="J33" s="24" t="str">
        <f t="shared" si="0"/>
        <v/>
      </c>
      <c r="K33" s="24" t="str">
        <f t="shared" si="1"/>
        <v/>
      </c>
      <c r="L33" s="24" t="str">
        <f t="shared" si="2"/>
        <v/>
      </c>
      <c r="M33" s="10" t="str">
        <f>[1]Profile!$B$2</f>
        <v>700101-1</v>
      </c>
      <c r="N33" s="11" t="e">
        <f>#REF!</f>
        <v>#REF!</v>
      </c>
      <c r="O33" s="1" t="str">
        <f t="shared" si="3"/>
        <v>0</v>
      </c>
      <c r="P33" s="1" t="str">
        <f t="shared" si="4"/>
        <v>0</v>
      </c>
      <c r="Q33" s="1" t="e">
        <f>ROUND(VLOOKUP($O33,[1]age!$A$2:$M$457,2,FALSE),1)</f>
        <v>#N/A</v>
      </c>
      <c r="R33" s="1" t="e">
        <f>ROUND(VLOOKUP($O33,[1]age!$A$2:$M$457,3,FALSE),1)</f>
        <v>#N/A</v>
      </c>
      <c r="S33" s="1" t="e">
        <f>ROUND(VLOOKUP($O33,[1]age!$A$2:$M$457,4,FALSE),1)</f>
        <v>#N/A</v>
      </c>
      <c r="T33" s="1" t="e">
        <f>ROUND(VLOOKUP($O33,[1]age!$A$2:$M$457,5,FALSE),1)</f>
        <v>#N/A</v>
      </c>
      <c r="U33" s="1" t="e">
        <f>ROUND(VLOOKUP($O33,[1]age!$A$2:$M$457,6,FALSE),1)</f>
        <v>#N/A</v>
      </c>
      <c r="V33" s="1" t="e">
        <f>ROUND(VLOOKUP($O33,[1]age!$A$2:$M$457,7,FALSE),1)</f>
        <v>#N/A</v>
      </c>
      <c r="W33" s="1" t="e">
        <f>ROUND(VLOOKUP($O33,[1]age!$A$2:$M$457,8,FALSE),1)</f>
        <v>#N/A</v>
      </c>
      <c r="X33" s="1" t="e">
        <f>ROUND(VLOOKUP($O33,[1]age!$A$2:$M$457,9,FALSE),1)</f>
        <v>#N/A</v>
      </c>
      <c r="Y33" s="1" t="e">
        <f>ROUND(VLOOKUP($O33,[1]age!$A$2:$M$457,10,FALSE),1)</f>
        <v>#N/A</v>
      </c>
      <c r="Z33" s="1" t="e">
        <f>ROUND(VLOOKUP($O33,[1]age!$A$2:$M$457,11,FALSE),1)</f>
        <v>#N/A</v>
      </c>
      <c r="AA33" s="1" t="e">
        <f>ROUND(VLOOKUP($O33,[1]age!$A$2:$M$457,12,FALSE),1)</f>
        <v>#N/A</v>
      </c>
      <c r="AB33" s="1" t="e">
        <f>ROUND(VLOOKUP($O33,[1]age!$A$2:$M$457,13,FALSE),1)</f>
        <v>#N/A</v>
      </c>
      <c r="AC33" s="1" t="e">
        <f>ROUND(VLOOKUP($P33,[1]ht!$A$2:$H$253,2,FALSE),1)</f>
        <v>#N/A</v>
      </c>
      <c r="AD33" s="1" t="e">
        <f>ROUND(VLOOKUP($P33,[1]ht!$A$2:$H$253,3,FALSE),1)</f>
        <v>#N/A</v>
      </c>
      <c r="AE33" s="1" t="e">
        <f>ROUND(VLOOKUP($P33,[1]ht!$A$2:$H$253,4,FALSE),1)</f>
        <v>#N/A</v>
      </c>
      <c r="AF33" s="1" t="e">
        <f>ROUND(VLOOKUP($P33,[1]ht!$A$2:$H$253,5,FALSE),1)</f>
        <v>#N/A</v>
      </c>
      <c r="AG33" s="1" t="e">
        <f>ROUND(VLOOKUP($P33,[1]ht!$A$2:$H$253,6,FALSE),1)</f>
        <v>#N/A</v>
      </c>
      <c r="AH33" s="1" t="e">
        <f>ROUND(VLOOKUP($P33,[1]ht!$A$2:$H$253,7,FALSE),1)</f>
        <v>#N/A</v>
      </c>
      <c r="AI33" s="1" t="e">
        <f>ROUND(VLOOKUP($P33,[1]ht!$A$2:$H$253,8,FALSE),1)</f>
        <v>#N/A</v>
      </c>
    </row>
    <row r="34" spans="1:35">
      <c r="A34" s="5">
        <v>29</v>
      </c>
      <c r="B34" s="6"/>
      <c r="C34" s="8"/>
      <c r="D34" s="12"/>
      <c r="E34" s="9"/>
      <c r="F34" s="31"/>
      <c r="G34" s="31"/>
      <c r="H34" s="9"/>
      <c r="I34" s="9"/>
      <c r="J34" s="24" t="str">
        <f t="shared" si="0"/>
        <v/>
      </c>
      <c r="K34" s="24" t="str">
        <f t="shared" si="1"/>
        <v/>
      </c>
      <c r="L34" s="24" t="str">
        <f t="shared" si="2"/>
        <v/>
      </c>
      <c r="M34" s="10" t="str">
        <f>[1]Profile!$B$2</f>
        <v>700101-1</v>
      </c>
      <c r="N34" s="11" t="e">
        <f>#REF!</f>
        <v>#REF!</v>
      </c>
      <c r="O34" s="1" t="str">
        <f t="shared" si="3"/>
        <v>0</v>
      </c>
      <c r="P34" s="1" t="str">
        <f t="shared" si="4"/>
        <v>0</v>
      </c>
      <c r="Q34" s="1" t="e">
        <f>ROUND(VLOOKUP($O34,[1]age!$A$2:$M$457,2,FALSE),1)</f>
        <v>#N/A</v>
      </c>
      <c r="R34" s="1" t="e">
        <f>ROUND(VLOOKUP($O34,[1]age!$A$2:$M$457,3,FALSE),1)</f>
        <v>#N/A</v>
      </c>
      <c r="S34" s="1" t="e">
        <f>ROUND(VLOOKUP($O34,[1]age!$A$2:$M$457,4,FALSE),1)</f>
        <v>#N/A</v>
      </c>
      <c r="T34" s="1" t="e">
        <f>ROUND(VLOOKUP($O34,[1]age!$A$2:$M$457,5,FALSE),1)</f>
        <v>#N/A</v>
      </c>
      <c r="U34" s="1" t="e">
        <f>ROUND(VLOOKUP($O34,[1]age!$A$2:$M$457,6,FALSE),1)</f>
        <v>#N/A</v>
      </c>
      <c r="V34" s="1" t="e">
        <f>ROUND(VLOOKUP($O34,[1]age!$A$2:$M$457,7,FALSE),1)</f>
        <v>#N/A</v>
      </c>
      <c r="W34" s="1" t="e">
        <f>ROUND(VLOOKUP($O34,[1]age!$A$2:$M$457,8,FALSE),1)</f>
        <v>#N/A</v>
      </c>
      <c r="X34" s="1" t="e">
        <f>ROUND(VLOOKUP($O34,[1]age!$A$2:$M$457,9,FALSE),1)</f>
        <v>#N/A</v>
      </c>
      <c r="Y34" s="1" t="e">
        <f>ROUND(VLOOKUP($O34,[1]age!$A$2:$M$457,10,FALSE),1)</f>
        <v>#N/A</v>
      </c>
      <c r="Z34" s="1" t="e">
        <f>ROUND(VLOOKUP($O34,[1]age!$A$2:$M$457,11,FALSE),1)</f>
        <v>#N/A</v>
      </c>
      <c r="AA34" s="1" t="e">
        <f>ROUND(VLOOKUP($O34,[1]age!$A$2:$M$457,12,FALSE),1)</f>
        <v>#N/A</v>
      </c>
      <c r="AB34" s="1" t="e">
        <f>ROUND(VLOOKUP($O34,[1]age!$A$2:$M$457,13,FALSE),1)</f>
        <v>#N/A</v>
      </c>
      <c r="AC34" s="1" t="e">
        <f>ROUND(VLOOKUP($P34,[1]ht!$A$2:$H$253,2,FALSE),1)</f>
        <v>#N/A</v>
      </c>
      <c r="AD34" s="1" t="e">
        <f>ROUND(VLOOKUP($P34,[1]ht!$A$2:$H$253,3,FALSE),1)</f>
        <v>#N/A</v>
      </c>
      <c r="AE34" s="1" t="e">
        <f>ROUND(VLOOKUP($P34,[1]ht!$A$2:$H$253,4,FALSE),1)</f>
        <v>#N/A</v>
      </c>
      <c r="AF34" s="1" t="e">
        <f>ROUND(VLOOKUP($P34,[1]ht!$A$2:$H$253,5,FALSE),1)</f>
        <v>#N/A</v>
      </c>
      <c r="AG34" s="1" t="e">
        <f>ROUND(VLOOKUP($P34,[1]ht!$A$2:$H$253,6,FALSE),1)</f>
        <v>#N/A</v>
      </c>
      <c r="AH34" s="1" t="e">
        <f>ROUND(VLOOKUP($P34,[1]ht!$A$2:$H$253,7,FALSE),1)</f>
        <v>#N/A</v>
      </c>
      <c r="AI34" s="1" t="e">
        <f>ROUND(VLOOKUP($P34,[1]ht!$A$2:$H$253,8,FALSE),1)</f>
        <v>#N/A</v>
      </c>
    </row>
    <row r="35" spans="1:35">
      <c r="A35" s="5">
        <v>30</v>
      </c>
      <c r="B35" s="6"/>
      <c r="C35" s="8"/>
      <c r="D35" s="12"/>
      <c r="E35" s="9"/>
      <c r="F35" s="31"/>
      <c r="G35" s="31"/>
      <c r="H35" s="9"/>
      <c r="I35" s="9"/>
      <c r="J35" s="24" t="str">
        <f t="shared" si="0"/>
        <v/>
      </c>
      <c r="K35" s="24" t="str">
        <f t="shared" si="1"/>
        <v/>
      </c>
      <c r="L35" s="24" t="str">
        <f t="shared" si="2"/>
        <v/>
      </c>
      <c r="M35" s="10" t="str">
        <f>[1]Profile!$B$2</f>
        <v>700101-1</v>
      </c>
      <c r="N35" s="11" t="e">
        <f>#REF!</f>
        <v>#REF!</v>
      </c>
      <c r="O35" s="1" t="str">
        <f t="shared" si="3"/>
        <v>0</v>
      </c>
      <c r="P35" s="1" t="str">
        <f t="shared" si="4"/>
        <v>0</v>
      </c>
      <c r="Q35" s="1" t="e">
        <f>ROUND(VLOOKUP($O35,[1]age!$A$2:$M$457,2,FALSE),1)</f>
        <v>#N/A</v>
      </c>
      <c r="R35" s="1" t="e">
        <f>ROUND(VLOOKUP($O35,[1]age!$A$2:$M$457,3,FALSE),1)</f>
        <v>#N/A</v>
      </c>
      <c r="S35" s="1" t="e">
        <f>ROUND(VLOOKUP($O35,[1]age!$A$2:$M$457,4,FALSE),1)</f>
        <v>#N/A</v>
      </c>
      <c r="T35" s="1" t="e">
        <f>ROUND(VLOOKUP($O35,[1]age!$A$2:$M$457,5,FALSE),1)</f>
        <v>#N/A</v>
      </c>
      <c r="U35" s="1" t="e">
        <f>ROUND(VLOOKUP($O35,[1]age!$A$2:$M$457,6,FALSE),1)</f>
        <v>#N/A</v>
      </c>
      <c r="V35" s="1" t="e">
        <f>ROUND(VLOOKUP($O35,[1]age!$A$2:$M$457,7,FALSE),1)</f>
        <v>#N/A</v>
      </c>
      <c r="W35" s="1" t="e">
        <f>ROUND(VLOOKUP($O35,[1]age!$A$2:$M$457,8,FALSE),1)</f>
        <v>#N/A</v>
      </c>
      <c r="X35" s="1" t="e">
        <f>ROUND(VLOOKUP($O35,[1]age!$A$2:$M$457,9,FALSE),1)</f>
        <v>#N/A</v>
      </c>
      <c r="Y35" s="1" t="e">
        <f>ROUND(VLOOKUP($O35,[1]age!$A$2:$M$457,10,FALSE),1)</f>
        <v>#N/A</v>
      </c>
      <c r="Z35" s="1" t="e">
        <f>ROUND(VLOOKUP($O35,[1]age!$A$2:$M$457,11,FALSE),1)</f>
        <v>#N/A</v>
      </c>
      <c r="AA35" s="1" t="e">
        <f>ROUND(VLOOKUP($O35,[1]age!$A$2:$M$457,12,FALSE),1)</f>
        <v>#N/A</v>
      </c>
      <c r="AB35" s="1" t="e">
        <f>ROUND(VLOOKUP($O35,[1]age!$A$2:$M$457,13,FALSE),1)</f>
        <v>#N/A</v>
      </c>
      <c r="AC35" s="1" t="e">
        <f>ROUND(VLOOKUP($P35,[1]ht!$A$2:$H$253,2,FALSE),1)</f>
        <v>#N/A</v>
      </c>
      <c r="AD35" s="1" t="e">
        <f>ROUND(VLOOKUP($P35,[1]ht!$A$2:$H$253,3,FALSE),1)</f>
        <v>#N/A</v>
      </c>
      <c r="AE35" s="1" t="e">
        <f>ROUND(VLOOKUP($P35,[1]ht!$A$2:$H$253,4,FALSE),1)</f>
        <v>#N/A</v>
      </c>
      <c r="AF35" s="1" t="e">
        <f>ROUND(VLOOKUP($P35,[1]ht!$A$2:$H$253,5,FALSE),1)</f>
        <v>#N/A</v>
      </c>
      <c r="AG35" s="1" t="e">
        <f>ROUND(VLOOKUP($P35,[1]ht!$A$2:$H$253,6,FALSE),1)</f>
        <v>#N/A</v>
      </c>
      <c r="AH35" s="1" t="e">
        <f>ROUND(VLOOKUP($P35,[1]ht!$A$2:$H$253,7,FALSE),1)</f>
        <v>#N/A</v>
      </c>
      <c r="AI35" s="1" t="e">
        <f>ROUND(VLOOKUP($P35,[1]ht!$A$2:$H$253,8,FALSE),1)</f>
        <v>#N/A</v>
      </c>
    </row>
    <row r="36" spans="1:35">
      <c r="A36" s="5">
        <v>31</v>
      </c>
      <c r="B36" s="6"/>
      <c r="C36" s="8"/>
      <c r="D36" s="12"/>
      <c r="E36" s="9"/>
      <c r="F36" s="31"/>
      <c r="G36" s="31"/>
      <c r="H36" s="9"/>
      <c r="I36" s="9"/>
      <c r="J36" s="24" t="str">
        <f t="shared" si="0"/>
        <v/>
      </c>
      <c r="K36" s="24" t="str">
        <f t="shared" si="1"/>
        <v/>
      </c>
      <c r="L36" s="24" t="str">
        <f t="shared" si="2"/>
        <v/>
      </c>
      <c r="M36" s="10" t="str">
        <f>[1]Profile!$B$2</f>
        <v>700101-1</v>
      </c>
      <c r="N36" s="11" t="e">
        <f>#REF!</f>
        <v>#REF!</v>
      </c>
      <c r="O36" s="1" t="str">
        <f t="shared" si="3"/>
        <v>0</v>
      </c>
      <c r="P36" s="1" t="str">
        <f t="shared" si="4"/>
        <v>0</v>
      </c>
      <c r="Q36" s="1" t="e">
        <f>ROUND(VLOOKUP($O36,[1]age!$A$2:$M$457,2,FALSE),1)</f>
        <v>#N/A</v>
      </c>
      <c r="R36" s="1" t="e">
        <f>ROUND(VLOOKUP($O36,[1]age!$A$2:$M$457,3,FALSE),1)</f>
        <v>#N/A</v>
      </c>
      <c r="S36" s="1" t="e">
        <f>ROUND(VLOOKUP($O36,[1]age!$A$2:$M$457,4,FALSE),1)</f>
        <v>#N/A</v>
      </c>
      <c r="T36" s="1" t="e">
        <f>ROUND(VLOOKUP($O36,[1]age!$A$2:$M$457,5,FALSE),1)</f>
        <v>#N/A</v>
      </c>
      <c r="U36" s="1" t="e">
        <f>ROUND(VLOOKUP($O36,[1]age!$A$2:$M$457,6,FALSE),1)</f>
        <v>#N/A</v>
      </c>
      <c r="V36" s="1" t="e">
        <f>ROUND(VLOOKUP($O36,[1]age!$A$2:$M$457,7,FALSE),1)</f>
        <v>#N/A</v>
      </c>
      <c r="W36" s="1" t="e">
        <f>ROUND(VLOOKUP($O36,[1]age!$A$2:$M$457,8,FALSE),1)</f>
        <v>#N/A</v>
      </c>
      <c r="X36" s="1" t="e">
        <f>ROUND(VLOOKUP($O36,[1]age!$A$2:$M$457,9,FALSE),1)</f>
        <v>#N/A</v>
      </c>
      <c r="Y36" s="1" t="e">
        <f>ROUND(VLOOKUP($O36,[1]age!$A$2:$M$457,10,FALSE),1)</f>
        <v>#N/A</v>
      </c>
      <c r="Z36" s="1" t="e">
        <f>ROUND(VLOOKUP($O36,[1]age!$A$2:$M$457,11,FALSE),1)</f>
        <v>#N/A</v>
      </c>
      <c r="AA36" s="1" t="e">
        <f>ROUND(VLOOKUP($O36,[1]age!$A$2:$M$457,12,FALSE),1)</f>
        <v>#N/A</v>
      </c>
      <c r="AB36" s="1" t="e">
        <f>ROUND(VLOOKUP($O36,[1]age!$A$2:$M$457,13,FALSE),1)</f>
        <v>#N/A</v>
      </c>
      <c r="AC36" s="1" t="e">
        <f>ROUND(VLOOKUP($P36,[1]ht!$A$2:$H$253,2,FALSE),1)</f>
        <v>#N/A</v>
      </c>
      <c r="AD36" s="1" t="e">
        <f>ROUND(VLOOKUP($P36,[1]ht!$A$2:$H$253,3,FALSE),1)</f>
        <v>#N/A</v>
      </c>
      <c r="AE36" s="1" t="e">
        <f>ROUND(VLOOKUP($P36,[1]ht!$A$2:$H$253,4,FALSE),1)</f>
        <v>#N/A</v>
      </c>
      <c r="AF36" s="1" t="e">
        <f>ROUND(VLOOKUP($P36,[1]ht!$A$2:$H$253,5,FALSE),1)</f>
        <v>#N/A</v>
      </c>
      <c r="AG36" s="1" t="e">
        <f>ROUND(VLOOKUP($P36,[1]ht!$A$2:$H$253,6,FALSE),1)</f>
        <v>#N/A</v>
      </c>
      <c r="AH36" s="1" t="e">
        <f>ROUND(VLOOKUP($P36,[1]ht!$A$2:$H$253,7,FALSE),1)</f>
        <v>#N/A</v>
      </c>
      <c r="AI36" s="1" t="e">
        <f>ROUND(VLOOKUP($P36,[1]ht!$A$2:$H$253,8,FALSE),1)</f>
        <v>#N/A</v>
      </c>
    </row>
    <row r="37" spans="1:35">
      <c r="A37" s="5">
        <v>32</v>
      </c>
      <c r="B37" s="6"/>
      <c r="C37" s="8"/>
      <c r="D37" s="12"/>
      <c r="E37" s="9"/>
      <c r="F37" s="31"/>
      <c r="G37" s="31"/>
      <c r="H37" s="9"/>
      <c r="I37" s="9"/>
      <c r="J37" s="24" t="str">
        <f t="shared" si="0"/>
        <v/>
      </c>
      <c r="K37" s="24" t="str">
        <f t="shared" si="1"/>
        <v/>
      </c>
      <c r="L37" s="24" t="str">
        <f t="shared" si="2"/>
        <v/>
      </c>
      <c r="M37" s="10" t="str">
        <f>[1]Profile!$B$2</f>
        <v>700101-1</v>
      </c>
      <c r="N37" s="11" t="e">
        <f>#REF!</f>
        <v>#REF!</v>
      </c>
      <c r="O37" s="1" t="str">
        <f t="shared" si="3"/>
        <v>0</v>
      </c>
      <c r="P37" s="1" t="str">
        <f t="shared" si="4"/>
        <v>0</v>
      </c>
      <c r="Q37" s="1" t="e">
        <f>ROUND(VLOOKUP($O37,[1]age!$A$2:$M$457,2,FALSE),1)</f>
        <v>#N/A</v>
      </c>
      <c r="R37" s="1" t="e">
        <f>ROUND(VLOOKUP($O37,[1]age!$A$2:$M$457,3,FALSE),1)</f>
        <v>#N/A</v>
      </c>
      <c r="S37" s="1" t="e">
        <f>ROUND(VLOOKUP($O37,[1]age!$A$2:$M$457,4,FALSE),1)</f>
        <v>#N/A</v>
      </c>
      <c r="T37" s="1" t="e">
        <f>ROUND(VLOOKUP($O37,[1]age!$A$2:$M$457,5,FALSE),1)</f>
        <v>#N/A</v>
      </c>
      <c r="U37" s="1" t="e">
        <f>ROUND(VLOOKUP($O37,[1]age!$A$2:$M$457,6,FALSE),1)</f>
        <v>#N/A</v>
      </c>
      <c r="V37" s="1" t="e">
        <f>ROUND(VLOOKUP($O37,[1]age!$A$2:$M$457,7,FALSE),1)</f>
        <v>#N/A</v>
      </c>
      <c r="W37" s="1" t="e">
        <f>ROUND(VLOOKUP($O37,[1]age!$A$2:$M$457,8,FALSE),1)</f>
        <v>#N/A</v>
      </c>
      <c r="X37" s="1" t="e">
        <f>ROUND(VLOOKUP($O37,[1]age!$A$2:$M$457,9,FALSE),1)</f>
        <v>#N/A</v>
      </c>
      <c r="Y37" s="1" t="e">
        <f>ROUND(VLOOKUP($O37,[1]age!$A$2:$M$457,10,FALSE),1)</f>
        <v>#N/A</v>
      </c>
      <c r="Z37" s="1" t="e">
        <f>ROUND(VLOOKUP($O37,[1]age!$A$2:$M$457,11,FALSE),1)</f>
        <v>#N/A</v>
      </c>
      <c r="AA37" s="1" t="e">
        <f>ROUND(VLOOKUP($O37,[1]age!$A$2:$M$457,12,FALSE),1)</f>
        <v>#N/A</v>
      </c>
      <c r="AB37" s="1" t="e">
        <f>ROUND(VLOOKUP($O37,[1]age!$A$2:$M$457,13,FALSE),1)</f>
        <v>#N/A</v>
      </c>
      <c r="AC37" s="1" t="e">
        <f>ROUND(VLOOKUP($P37,[1]ht!$A$2:$H$253,2,FALSE),1)</f>
        <v>#N/A</v>
      </c>
      <c r="AD37" s="1" t="e">
        <f>ROUND(VLOOKUP($P37,[1]ht!$A$2:$H$253,3,FALSE),1)</f>
        <v>#N/A</v>
      </c>
      <c r="AE37" s="1" t="e">
        <f>ROUND(VLOOKUP($P37,[1]ht!$A$2:$H$253,4,FALSE),1)</f>
        <v>#N/A</v>
      </c>
      <c r="AF37" s="1" t="e">
        <f>ROUND(VLOOKUP($P37,[1]ht!$A$2:$H$253,5,FALSE),1)</f>
        <v>#N/A</v>
      </c>
      <c r="AG37" s="1" t="e">
        <f>ROUND(VLOOKUP($P37,[1]ht!$A$2:$H$253,6,FALSE),1)</f>
        <v>#N/A</v>
      </c>
      <c r="AH37" s="1" t="e">
        <f>ROUND(VLOOKUP($P37,[1]ht!$A$2:$H$253,7,FALSE),1)</f>
        <v>#N/A</v>
      </c>
      <c r="AI37" s="1" t="e">
        <f>ROUND(VLOOKUP($P37,[1]ht!$A$2:$H$253,8,FALSE),1)</f>
        <v>#N/A</v>
      </c>
    </row>
    <row r="38" spans="1:35">
      <c r="A38" s="5">
        <v>33</v>
      </c>
      <c r="B38" s="6"/>
      <c r="C38" s="8"/>
      <c r="D38" s="12"/>
      <c r="E38" s="9"/>
      <c r="F38" s="31"/>
      <c r="G38" s="31"/>
      <c r="H38" s="9"/>
      <c r="I38" s="9"/>
      <c r="J38" s="24" t="str">
        <f t="shared" si="0"/>
        <v/>
      </c>
      <c r="K38" s="24" t="str">
        <f t="shared" si="1"/>
        <v/>
      </c>
      <c r="L38" s="24" t="str">
        <f t="shared" si="2"/>
        <v/>
      </c>
      <c r="M38" s="10" t="str">
        <f>[1]Profile!$B$2</f>
        <v>700101-1</v>
      </c>
      <c r="N38" s="11" t="e">
        <f>#REF!</f>
        <v>#REF!</v>
      </c>
      <c r="O38" s="1" t="str">
        <f t="shared" si="3"/>
        <v>0</v>
      </c>
      <c r="P38" s="1" t="str">
        <f t="shared" si="4"/>
        <v>0</v>
      </c>
      <c r="Q38" s="1" t="e">
        <f>ROUND(VLOOKUP($O38,[1]age!$A$2:$M$457,2,FALSE),1)</f>
        <v>#N/A</v>
      </c>
      <c r="R38" s="1" t="e">
        <f>ROUND(VLOOKUP($O38,[1]age!$A$2:$M$457,3,FALSE),1)</f>
        <v>#N/A</v>
      </c>
      <c r="S38" s="1" t="e">
        <f>ROUND(VLOOKUP($O38,[1]age!$A$2:$M$457,4,FALSE),1)</f>
        <v>#N/A</v>
      </c>
      <c r="T38" s="1" t="e">
        <f>ROUND(VLOOKUP($O38,[1]age!$A$2:$M$457,5,FALSE),1)</f>
        <v>#N/A</v>
      </c>
      <c r="U38" s="1" t="e">
        <f>ROUND(VLOOKUP($O38,[1]age!$A$2:$M$457,6,FALSE),1)</f>
        <v>#N/A</v>
      </c>
      <c r="V38" s="1" t="e">
        <f>ROUND(VLOOKUP($O38,[1]age!$A$2:$M$457,7,FALSE),1)</f>
        <v>#N/A</v>
      </c>
      <c r="W38" s="1" t="e">
        <f>ROUND(VLOOKUP($O38,[1]age!$A$2:$M$457,8,FALSE),1)</f>
        <v>#N/A</v>
      </c>
      <c r="X38" s="1" t="e">
        <f>ROUND(VLOOKUP($O38,[1]age!$A$2:$M$457,9,FALSE),1)</f>
        <v>#N/A</v>
      </c>
      <c r="Y38" s="1" t="e">
        <f>ROUND(VLOOKUP($O38,[1]age!$A$2:$M$457,10,FALSE),1)</f>
        <v>#N/A</v>
      </c>
      <c r="Z38" s="1" t="e">
        <f>ROUND(VLOOKUP($O38,[1]age!$A$2:$M$457,11,FALSE),1)</f>
        <v>#N/A</v>
      </c>
      <c r="AA38" s="1" t="e">
        <f>ROUND(VLOOKUP($O38,[1]age!$A$2:$M$457,12,FALSE),1)</f>
        <v>#N/A</v>
      </c>
      <c r="AB38" s="1" t="e">
        <f>ROUND(VLOOKUP($O38,[1]age!$A$2:$M$457,13,FALSE),1)</f>
        <v>#N/A</v>
      </c>
      <c r="AC38" s="1" t="e">
        <f>ROUND(VLOOKUP($P38,[1]ht!$A$2:$H$253,2,FALSE),1)</f>
        <v>#N/A</v>
      </c>
      <c r="AD38" s="1" t="e">
        <f>ROUND(VLOOKUP($P38,[1]ht!$A$2:$H$253,3,FALSE),1)</f>
        <v>#N/A</v>
      </c>
      <c r="AE38" s="1" t="e">
        <f>ROUND(VLOOKUP($P38,[1]ht!$A$2:$H$253,4,FALSE),1)</f>
        <v>#N/A</v>
      </c>
      <c r="AF38" s="1" t="e">
        <f>ROUND(VLOOKUP($P38,[1]ht!$A$2:$H$253,5,FALSE),1)</f>
        <v>#N/A</v>
      </c>
      <c r="AG38" s="1" t="e">
        <f>ROUND(VLOOKUP($P38,[1]ht!$A$2:$H$253,6,FALSE),1)</f>
        <v>#N/A</v>
      </c>
      <c r="AH38" s="1" t="e">
        <f>ROUND(VLOOKUP($P38,[1]ht!$A$2:$H$253,7,FALSE),1)</f>
        <v>#N/A</v>
      </c>
      <c r="AI38" s="1" t="e">
        <f>ROUND(VLOOKUP($P38,[1]ht!$A$2:$H$253,8,FALSE),1)</f>
        <v>#N/A</v>
      </c>
    </row>
    <row r="39" spans="1:35">
      <c r="A39" s="5">
        <v>34</v>
      </c>
      <c r="B39" s="6"/>
      <c r="C39" s="8"/>
      <c r="D39" s="12"/>
      <c r="E39" s="9"/>
      <c r="F39" s="31"/>
      <c r="G39" s="31"/>
      <c r="H39" s="9"/>
      <c r="I39" s="9"/>
      <c r="J39" s="24" t="str">
        <f t="shared" si="0"/>
        <v/>
      </c>
      <c r="K39" s="24" t="str">
        <f t="shared" si="1"/>
        <v/>
      </c>
      <c r="L39" s="24" t="str">
        <f t="shared" si="2"/>
        <v/>
      </c>
      <c r="M39" s="10" t="str">
        <f>[1]Profile!$B$2</f>
        <v>700101-1</v>
      </c>
      <c r="N39" s="11" t="e">
        <f>#REF!</f>
        <v>#REF!</v>
      </c>
      <c r="O39" s="1" t="str">
        <f t="shared" si="3"/>
        <v>0</v>
      </c>
      <c r="P39" s="1" t="str">
        <f t="shared" si="4"/>
        <v>0</v>
      </c>
      <c r="Q39" s="1" t="e">
        <f>ROUND(VLOOKUP($O39,[1]age!$A$2:$M$457,2,FALSE),1)</f>
        <v>#N/A</v>
      </c>
      <c r="R39" s="1" t="e">
        <f>ROUND(VLOOKUP($O39,[1]age!$A$2:$M$457,3,FALSE),1)</f>
        <v>#N/A</v>
      </c>
      <c r="S39" s="1" t="e">
        <f>ROUND(VLOOKUP($O39,[1]age!$A$2:$M$457,4,FALSE),1)</f>
        <v>#N/A</v>
      </c>
      <c r="T39" s="1" t="e">
        <f>ROUND(VLOOKUP($O39,[1]age!$A$2:$M$457,5,FALSE),1)</f>
        <v>#N/A</v>
      </c>
      <c r="U39" s="1" t="e">
        <f>ROUND(VLOOKUP($O39,[1]age!$A$2:$M$457,6,FALSE),1)</f>
        <v>#N/A</v>
      </c>
      <c r="V39" s="1" t="e">
        <f>ROUND(VLOOKUP($O39,[1]age!$A$2:$M$457,7,FALSE),1)</f>
        <v>#N/A</v>
      </c>
      <c r="W39" s="1" t="e">
        <f>ROUND(VLOOKUP($O39,[1]age!$A$2:$M$457,8,FALSE),1)</f>
        <v>#N/A</v>
      </c>
      <c r="X39" s="1" t="e">
        <f>ROUND(VLOOKUP($O39,[1]age!$A$2:$M$457,9,FALSE),1)</f>
        <v>#N/A</v>
      </c>
      <c r="Y39" s="1" t="e">
        <f>ROUND(VLOOKUP($O39,[1]age!$A$2:$M$457,10,FALSE),1)</f>
        <v>#N/A</v>
      </c>
      <c r="Z39" s="1" t="e">
        <f>ROUND(VLOOKUP($O39,[1]age!$A$2:$M$457,11,FALSE),1)</f>
        <v>#N/A</v>
      </c>
      <c r="AA39" s="1" t="e">
        <f>ROUND(VLOOKUP($O39,[1]age!$A$2:$M$457,12,FALSE),1)</f>
        <v>#N/A</v>
      </c>
      <c r="AB39" s="1" t="e">
        <f>ROUND(VLOOKUP($O39,[1]age!$A$2:$M$457,13,FALSE),1)</f>
        <v>#N/A</v>
      </c>
      <c r="AC39" s="1" t="e">
        <f>ROUND(VLOOKUP($P39,[1]ht!$A$2:$H$253,2,FALSE),1)</f>
        <v>#N/A</v>
      </c>
      <c r="AD39" s="1" t="e">
        <f>ROUND(VLOOKUP($P39,[1]ht!$A$2:$H$253,3,FALSE),1)</f>
        <v>#N/A</v>
      </c>
      <c r="AE39" s="1" t="e">
        <f>ROUND(VLOOKUP($P39,[1]ht!$A$2:$H$253,4,FALSE),1)</f>
        <v>#N/A</v>
      </c>
      <c r="AF39" s="1" t="e">
        <f>ROUND(VLOOKUP($P39,[1]ht!$A$2:$H$253,5,FALSE),1)</f>
        <v>#N/A</v>
      </c>
      <c r="AG39" s="1" t="e">
        <f>ROUND(VLOOKUP($P39,[1]ht!$A$2:$H$253,6,FALSE),1)</f>
        <v>#N/A</v>
      </c>
      <c r="AH39" s="1" t="e">
        <f>ROUND(VLOOKUP($P39,[1]ht!$A$2:$H$253,7,FALSE),1)</f>
        <v>#N/A</v>
      </c>
      <c r="AI39" s="1" t="e">
        <f>ROUND(VLOOKUP($P39,[1]ht!$A$2:$H$253,8,FALSE),1)</f>
        <v>#N/A</v>
      </c>
    </row>
    <row r="40" spans="1:35">
      <c r="A40" s="5">
        <v>35</v>
      </c>
      <c r="B40" s="6"/>
      <c r="C40" s="8"/>
      <c r="D40" s="12"/>
      <c r="E40" s="9"/>
      <c r="F40" s="31"/>
      <c r="G40" s="31"/>
      <c r="H40" s="9"/>
      <c r="I40" s="9"/>
      <c r="J40" s="24" t="str">
        <f t="shared" si="0"/>
        <v/>
      </c>
      <c r="K40" s="24" t="str">
        <f t="shared" si="1"/>
        <v/>
      </c>
      <c r="L40" s="24" t="str">
        <f t="shared" si="2"/>
        <v/>
      </c>
      <c r="M40" s="10" t="str">
        <f>[1]Profile!$B$2</f>
        <v>700101-1</v>
      </c>
      <c r="N40" s="11" t="e">
        <f>#REF!</f>
        <v>#REF!</v>
      </c>
      <c r="O40" s="1" t="str">
        <f t="shared" si="3"/>
        <v>0</v>
      </c>
      <c r="P40" s="1" t="str">
        <f t="shared" si="4"/>
        <v>0</v>
      </c>
      <c r="Q40" s="1" t="e">
        <f>ROUND(VLOOKUP($O40,[1]age!$A$2:$M$457,2,FALSE),1)</f>
        <v>#N/A</v>
      </c>
      <c r="R40" s="1" t="e">
        <f>ROUND(VLOOKUP($O40,[1]age!$A$2:$M$457,3,FALSE),1)</f>
        <v>#N/A</v>
      </c>
      <c r="S40" s="1" t="e">
        <f>ROUND(VLOOKUP($O40,[1]age!$A$2:$M$457,4,FALSE),1)</f>
        <v>#N/A</v>
      </c>
      <c r="T40" s="1" t="e">
        <f>ROUND(VLOOKUP($O40,[1]age!$A$2:$M$457,5,FALSE),1)</f>
        <v>#N/A</v>
      </c>
      <c r="U40" s="1" t="e">
        <f>ROUND(VLOOKUP($O40,[1]age!$A$2:$M$457,6,FALSE),1)</f>
        <v>#N/A</v>
      </c>
      <c r="V40" s="1" t="e">
        <f>ROUND(VLOOKUP($O40,[1]age!$A$2:$M$457,7,FALSE),1)</f>
        <v>#N/A</v>
      </c>
      <c r="W40" s="1" t="e">
        <f>ROUND(VLOOKUP($O40,[1]age!$A$2:$M$457,8,FALSE),1)</f>
        <v>#N/A</v>
      </c>
      <c r="X40" s="1" t="e">
        <f>ROUND(VLOOKUP($O40,[1]age!$A$2:$M$457,9,FALSE),1)</f>
        <v>#N/A</v>
      </c>
      <c r="Y40" s="1" t="e">
        <f>ROUND(VLOOKUP($O40,[1]age!$A$2:$M$457,10,FALSE),1)</f>
        <v>#N/A</v>
      </c>
      <c r="Z40" s="1" t="e">
        <f>ROUND(VLOOKUP($O40,[1]age!$A$2:$M$457,11,FALSE),1)</f>
        <v>#N/A</v>
      </c>
      <c r="AA40" s="1" t="e">
        <f>ROUND(VLOOKUP($O40,[1]age!$A$2:$M$457,12,FALSE),1)</f>
        <v>#N/A</v>
      </c>
      <c r="AB40" s="1" t="e">
        <f>ROUND(VLOOKUP($O40,[1]age!$A$2:$M$457,13,FALSE),1)</f>
        <v>#N/A</v>
      </c>
      <c r="AC40" s="1" t="e">
        <f>ROUND(VLOOKUP($P40,[1]ht!$A$2:$H$253,2,FALSE),1)</f>
        <v>#N/A</v>
      </c>
      <c r="AD40" s="1" t="e">
        <f>ROUND(VLOOKUP($P40,[1]ht!$A$2:$H$253,3,FALSE),1)</f>
        <v>#N/A</v>
      </c>
      <c r="AE40" s="1" t="e">
        <f>ROUND(VLOOKUP($P40,[1]ht!$A$2:$H$253,4,FALSE),1)</f>
        <v>#N/A</v>
      </c>
      <c r="AF40" s="1" t="e">
        <f>ROUND(VLOOKUP($P40,[1]ht!$A$2:$H$253,5,FALSE),1)</f>
        <v>#N/A</v>
      </c>
      <c r="AG40" s="1" t="e">
        <f>ROUND(VLOOKUP($P40,[1]ht!$A$2:$H$253,6,FALSE),1)</f>
        <v>#N/A</v>
      </c>
      <c r="AH40" s="1" t="e">
        <f>ROUND(VLOOKUP($P40,[1]ht!$A$2:$H$253,7,FALSE),1)</f>
        <v>#N/A</v>
      </c>
      <c r="AI40" s="1" t="e">
        <f>ROUND(VLOOKUP($P40,[1]ht!$A$2:$H$253,8,FALSE),1)</f>
        <v>#N/A</v>
      </c>
    </row>
    <row r="41" spans="1:35">
      <c r="A41" s="5">
        <v>36</v>
      </c>
      <c r="B41" s="6"/>
      <c r="C41" s="8"/>
      <c r="D41" s="12"/>
      <c r="E41" s="9"/>
      <c r="F41" s="31"/>
      <c r="G41" s="31"/>
      <c r="H41" s="9"/>
      <c r="I41" s="9"/>
      <c r="J41" s="24" t="str">
        <f t="shared" si="0"/>
        <v/>
      </c>
      <c r="K41" s="24" t="str">
        <f t="shared" si="1"/>
        <v/>
      </c>
      <c r="L41" s="24" t="str">
        <f t="shared" si="2"/>
        <v/>
      </c>
      <c r="M41" s="10" t="str">
        <f>[1]Profile!$B$2</f>
        <v>700101-1</v>
      </c>
      <c r="N41" s="11" t="e">
        <f>#REF!</f>
        <v>#REF!</v>
      </c>
      <c r="O41" s="1" t="str">
        <f t="shared" si="3"/>
        <v>0</v>
      </c>
      <c r="P41" s="1" t="str">
        <f t="shared" si="4"/>
        <v>0</v>
      </c>
      <c r="Q41" s="1" t="e">
        <f>ROUND(VLOOKUP($O41,[1]age!$A$2:$M$457,2,FALSE),1)</f>
        <v>#N/A</v>
      </c>
      <c r="R41" s="1" t="e">
        <f>ROUND(VLOOKUP($O41,[1]age!$A$2:$M$457,3,FALSE),1)</f>
        <v>#N/A</v>
      </c>
      <c r="S41" s="1" t="e">
        <f>ROUND(VLOOKUP($O41,[1]age!$A$2:$M$457,4,FALSE),1)</f>
        <v>#N/A</v>
      </c>
      <c r="T41" s="1" t="e">
        <f>ROUND(VLOOKUP($O41,[1]age!$A$2:$M$457,5,FALSE),1)</f>
        <v>#N/A</v>
      </c>
      <c r="U41" s="1" t="e">
        <f>ROUND(VLOOKUP($O41,[1]age!$A$2:$M$457,6,FALSE),1)</f>
        <v>#N/A</v>
      </c>
      <c r="V41" s="1" t="e">
        <f>ROUND(VLOOKUP($O41,[1]age!$A$2:$M$457,7,FALSE),1)</f>
        <v>#N/A</v>
      </c>
      <c r="W41" s="1" t="e">
        <f>ROUND(VLOOKUP($O41,[1]age!$A$2:$M$457,8,FALSE),1)</f>
        <v>#N/A</v>
      </c>
      <c r="X41" s="1" t="e">
        <f>ROUND(VLOOKUP($O41,[1]age!$A$2:$M$457,9,FALSE),1)</f>
        <v>#N/A</v>
      </c>
      <c r="Y41" s="1" t="e">
        <f>ROUND(VLOOKUP($O41,[1]age!$A$2:$M$457,10,FALSE),1)</f>
        <v>#N/A</v>
      </c>
      <c r="Z41" s="1" t="e">
        <f>ROUND(VLOOKUP($O41,[1]age!$A$2:$M$457,11,FALSE),1)</f>
        <v>#N/A</v>
      </c>
      <c r="AA41" s="1" t="e">
        <f>ROUND(VLOOKUP($O41,[1]age!$A$2:$M$457,12,FALSE),1)</f>
        <v>#N/A</v>
      </c>
      <c r="AB41" s="1" t="e">
        <f>ROUND(VLOOKUP($O41,[1]age!$A$2:$M$457,13,FALSE),1)</f>
        <v>#N/A</v>
      </c>
      <c r="AC41" s="1" t="e">
        <f>ROUND(VLOOKUP($P41,[1]ht!$A$2:$H$253,2,FALSE),1)</f>
        <v>#N/A</v>
      </c>
      <c r="AD41" s="1" t="e">
        <f>ROUND(VLOOKUP($P41,[1]ht!$A$2:$H$253,3,FALSE),1)</f>
        <v>#N/A</v>
      </c>
      <c r="AE41" s="1" t="e">
        <f>ROUND(VLOOKUP($P41,[1]ht!$A$2:$H$253,4,FALSE),1)</f>
        <v>#N/A</v>
      </c>
      <c r="AF41" s="1" t="e">
        <f>ROUND(VLOOKUP($P41,[1]ht!$A$2:$H$253,5,FALSE),1)</f>
        <v>#N/A</v>
      </c>
      <c r="AG41" s="1" t="e">
        <f>ROUND(VLOOKUP($P41,[1]ht!$A$2:$H$253,6,FALSE),1)</f>
        <v>#N/A</v>
      </c>
      <c r="AH41" s="1" t="e">
        <f>ROUND(VLOOKUP($P41,[1]ht!$A$2:$H$253,7,FALSE),1)</f>
        <v>#N/A</v>
      </c>
      <c r="AI41" s="1" t="e">
        <f>ROUND(VLOOKUP($P41,[1]ht!$A$2:$H$253,8,FALSE),1)</f>
        <v>#N/A</v>
      </c>
    </row>
    <row r="42" spans="1:35">
      <c r="A42" s="5">
        <v>37</v>
      </c>
      <c r="B42" s="6"/>
      <c r="C42" s="8"/>
      <c r="D42" s="12"/>
      <c r="E42" s="9"/>
      <c r="F42" s="31"/>
      <c r="G42" s="31"/>
      <c r="H42" s="9"/>
      <c r="I42" s="9"/>
      <c r="J42" s="24" t="str">
        <f t="shared" si="0"/>
        <v/>
      </c>
      <c r="K42" s="24" t="str">
        <f t="shared" si="1"/>
        <v/>
      </c>
      <c r="L42" s="24" t="str">
        <f t="shared" si="2"/>
        <v/>
      </c>
      <c r="M42" s="10" t="str">
        <f>[1]Profile!$B$2</f>
        <v>700101-1</v>
      </c>
      <c r="N42" s="11" t="e">
        <f>#REF!</f>
        <v>#REF!</v>
      </c>
      <c r="O42" s="1" t="str">
        <f t="shared" si="3"/>
        <v>0</v>
      </c>
      <c r="P42" s="1" t="str">
        <f t="shared" si="4"/>
        <v>0</v>
      </c>
      <c r="Q42" s="1" t="e">
        <f>ROUND(VLOOKUP($O42,[1]age!$A$2:$M$457,2,FALSE),1)</f>
        <v>#N/A</v>
      </c>
      <c r="R42" s="1" t="e">
        <f>ROUND(VLOOKUP($O42,[1]age!$A$2:$M$457,3,FALSE),1)</f>
        <v>#N/A</v>
      </c>
      <c r="S42" s="1" t="e">
        <f>ROUND(VLOOKUP($O42,[1]age!$A$2:$M$457,4,FALSE),1)</f>
        <v>#N/A</v>
      </c>
      <c r="T42" s="1" t="e">
        <f>ROUND(VLOOKUP($O42,[1]age!$A$2:$M$457,5,FALSE),1)</f>
        <v>#N/A</v>
      </c>
      <c r="U42" s="1" t="e">
        <f>ROUND(VLOOKUP($O42,[1]age!$A$2:$M$457,6,FALSE),1)</f>
        <v>#N/A</v>
      </c>
      <c r="V42" s="1" t="e">
        <f>ROUND(VLOOKUP($O42,[1]age!$A$2:$M$457,7,FALSE),1)</f>
        <v>#N/A</v>
      </c>
      <c r="W42" s="1" t="e">
        <f>ROUND(VLOOKUP($O42,[1]age!$A$2:$M$457,8,FALSE),1)</f>
        <v>#N/A</v>
      </c>
      <c r="X42" s="1" t="e">
        <f>ROUND(VLOOKUP($O42,[1]age!$A$2:$M$457,9,FALSE),1)</f>
        <v>#N/A</v>
      </c>
      <c r="Y42" s="1" t="e">
        <f>ROUND(VLOOKUP($O42,[1]age!$A$2:$M$457,10,FALSE),1)</f>
        <v>#N/A</v>
      </c>
      <c r="Z42" s="1" t="e">
        <f>ROUND(VLOOKUP($O42,[1]age!$A$2:$M$457,11,FALSE),1)</f>
        <v>#N/A</v>
      </c>
      <c r="AA42" s="1" t="e">
        <f>ROUND(VLOOKUP($O42,[1]age!$A$2:$M$457,12,FALSE),1)</f>
        <v>#N/A</v>
      </c>
      <c r="AB42" s="1" t="e">
        <f>ROUND(VLOOKUP($O42,[1]age!$A$2:$M$457,13,FALSE),1)</f>
        <v>#N/A</v>
      </c>
      <c r="AC42" s="1" t="e">
        <f>ROUND(VLOOKUP($P42,[1]ht!$A$2:$H$253,2,FALSE),1)</f>
        <v>#N/A</v>
      </c>
      <c r="AD42" s="1" t="e">
        <f>ROUND(VLOOKUP($P42,[1]ht!$A$2:$H$253,3,FALSE),1)</f>
        <v>#N/A</v>
      </c>
      <c r="AE42" s="1" t="e">
        <f>ROUND(VLOOKUP($P42,[1]ht!$A$2:$H$253,4,FALSE),1)</f>
        <v>#N/A</v>
      </c>
      <c r="AF42" s="1" t="e">
        <f>ROUND(VLOOKUP($P42,[1]ht!$A$2:$H$253,5,FALSE),1)</f>
        <v>#N/A</v>
      </c>
      <c r="AG42" s="1" t="e">
        <f>ROUND(VLOOKUP($P42,[1]ht!$A$2:$H$253,6,FALSE),1)</f>
        <v>#N/A</v>
      </c>
      <c r="AH42" s="1" t="e">
        <f>ROUND(VLOOKUP($P42,[1]ht!$A$2:$H$253,7,FALSE),1)</f>
        <v>#N/A</v>
      </c>
      <c r="AI42" s="1" t="e">
        <f>ROUND(VLOOKUP($P42,[1]ht!$A$2:$H$253,8,FALSE),1)</f>
        <v>#N/A</v>
      </c>
    </row>
    <row r="43" spans="1:35">
      <c r="A43" s="5">
        <v>38</v>
      </c>
      <c r="B43" s="6"/>
      <c r="C43" s="8"/>
      <c r="D43" s="12"/>
      <c r="E43" s="9"/>
      <c r="F43" s="31"/>
      <c r="G43" s="31"/>
      <c r="H43" s="9"/>
      <c r="I43" s="9"/>
      <c r="J43" s="24" t="str">
        <f t="shared" si="0"/>
        <v/>
      </c>
      <c r="K43" s="24" t="str">
        <f t="shared" si="1"/>
        <v/>
      </c>
      <c r="L43" s="24" t="str">
        <f t="shared" si="2"/>
        <v/>
      </c>
      <c r="M43" s="10" t="str">
        <f>[1]Profile!$B$2</f>
        <v>700101-1</v>
      </c>
      <c r="N43" s="11" t="e">
        <f>#REF!</f>
        <v>#REF!</v>
      </c>
      <c r="O43" s="1" t="str">
        <f t="shared" si="3"/>
        <v>0</v>
      </c>
      <c r="P43" s="1" t="str">
        <f t="shared" si="4"/>
        <v>0</v>
      </c>
      <c r="Q43" s="1" t="e">
        <f>ROUND(VLOOKUP($O43,[1]age!$A$2:$M$457,2,FALSE),1)</f>
        <v>#N/A</v>
      </c>
      <c r="R43" s="1" t="e">
        <f>ROUND(VLOOKUP($O43,[1]age!$A$2:$M$457,3,FALSE),1)</f>
        <v>#N/A</v>
      </c>
      <c r="S43" s="1" t="e">
        <f>ROUND(VLOOKUP($O43,[1]age!$A$2:$M$457,4,FALSE),1)</f>
        <v>#N/A</v>
      </c>
      <c r="T43" s="1" t="e">
        <f>ROUND(VLOOKUP($O43,[1]age!$A$2:$M$457,5,FALSE),1)</f>
        <v>#N/A</v>
      </c>
      <c r="U43" s="1" t="e">
        <f>ROUND(VLOOKUP($O43,[1]age!$A$2:$M$457,6,FALSE),1)</f>
        <v>#N/A</v>
      </c>
      <c r="V43" s="1" t="e">
        <f>ROUND(VLOOKUP($O43,[1]age!$A$2:$M$457,7,FALSE),1)</f>
        <v>#N/A</v>
      </c>
      <c r="W43" s="1" t="e">
        <f>ROUND(VLOOKUP($O43,[1]age!$A$2:$M$457,8,FALSE),1)</f>
        <v>#N/A</v>
      </c>
      <c r="X43" s="1" t="e">
        <f>ROUND(VLOOKUP($O43,[1]age!$A$2:$M$457,9,FALSE),1)</f>
        <v>#N/A</v>
      </c>
      <c r="Y43" s="1" t="e">
        <f>ROUND(VLOOKUP($O43,[1]age!$A$2:$M$457,10,FALSE),1)</f>
        <v>#N/A</v>
      </c>
      <c r="Z43" s="1" t="e">
        <f>ROUND(VLOOKUP($O43,[1]age!$A$2:$M$457,11,FALSE),1)</f>
        <v>#N/A</v>
      </c>
      <c r="AA43" s="1" t="e">
        <f>ROUND(VLOOKUP($O43,[1]age!$A$2:$M$457,12,FALSE),1)</f>
        <v>#N/A</v>
      </c>
      <c r="AB43" s="1" t="e">
        <f>ROUND(VLOOKUP($O43,[1]age!$A$2:$M$457,13,FALSE),1)</f>
        <v>#N/A</v>
      </c>
      <c r="AC43" s="1" t="e">
        <f>ROUND(VLOOKUP($P43,[1]ht!$A$2:$H$253,2,FALSE),1)</f>
        <v>#N/A</v>
      </c>
      <c r="AD43" s="1" t="e">
        <f>ROUND(VLOOKUP($P43,[1]ht!$A$2:$H$253,3,FALSE),1)</f>
        <v>#N/A</v>
      </c>
      <c r="AE43" s="1" t="e">
        <f>ROUND(VLOOKUP($P43,[1]ht!$A$2:$H$253,4,FALSE),1)</f>
        <v>#N/A</v>
      </c>
      <c r="AF43" s="1" t="e">
        <f>ROUND(VLOOKUP($P43,[1]ht!$A$2:$H$253,5,FALSE),1)</f>
        <v>#N/A</v>
      </c>
      <c r="AG43" s="1" t="e">
        <f>ROUND(VLOOKUP($P43,[1]ht!$A$2:$H$253,6,FALSE),1)</f>
        <v>#N/A</v>
      </c>
      <c r="AH43" s="1" t="e">
        <f>ROUND(VLOOKUP($P43,[1]ht!$A$2:$H$253,7,FALSE),1)</f>
        <v>#N/A</v>
      </c>
      <c r="AI43" s="1" t="e">
        <f>ROUND(VLOOKUP($P43,[1]ht!$A$2:$H$253,8,FALSE),1)</f>
        <v>#N/A</v>
      </c>
    </row>
    <row r="44" spans="1:35">
      <c r="A44" s="5">
        <v>39</v>
      </c>
      <c r="B44" s="6"/>
      <c r="C44" s="8"/>
      <c r="D44" s="12"/>
      <c r="E44" s="9"/>
      <c r="F44" s="31"/>
      <c r="G44" s="31"/>
      <c r="H44" s="9"/>
      <c r="I44" s="9"/>
      <c r="J44" s="24" t="str">
        <f t="shared" si="0"/>
        <v/>
      </c>
      <c r="K44" s="24" t="str">
        <f t="shared" si="1"/>
        <v/>
      </c>
      <c r="L44" s="24" t="str">
        <f t="shared" si="2"/>
        <v/>
      </c>
      <c r="M44" s="10" t="str">
        <f>[1]Profile!$B$2</f>
        <v>700101-1</v>
      </c>
      <c r="N44" s="11" t="e">
        <f>#REF!</f>
        <v>#REF!</v>
      </c>
      <c r="O44" s="1" t="str">
        <f t="shared" si="3"/>
        <v>0</v>
      </c>
      <c r="P44" s="1" t="str">
        <f t="shared" si="4"/>
        <v>0</v>
      </c>
      <c r="Q44" s="1" t="e">
        <f>ROUND(VLOOKUP($O44,[1]age!$A$2:$M$457,2,FALSE),1)</f>
        <v>#N/A</v>
      </c>
      <c r="R44" s="1" t="e">
        <f>ROUND(VLOOKUP($O44,[1]age!$A$2:$M$457,3,FALSE),1)</f>
        <v>#N/A</v>
      </c>
      <c r="S44" s="1" t="e">
        <f>ROUND(VLOOKUP($O44,[1]age!$A$2:$M$457,4,FALSE),1)</f>
        <v>#N/A</v>
      </c>
      <c r="T44" s="1" t="e">
        <f>ROUND(VLOOKUP($O44,[1]age!$A$2:$M$457,5,FALSE),1)</f>
        <v>#N/A</v>
      </c>
      <c r="U44" s="1" t="e">
        <f>ROUND(VLOOKUP($O44,[1]age!$A$2:$M$457,6,FALSE),1)</f>
        <v>#N/A</v>
      </c>
      <c r="V44" s="1" t="e">
        <f>ROUND(VLOOKUP($O44,[1]age!$A$2:$M$457,7,FALSE),1)</f>
        <v>#N/A</v>
      </c>
      <c r="W44" s="1" t="e">
        <f>ROUND(VLOOKUP($O44,[1]age!$A$2:$M$457,8,FALSE),1)</f>
        <v>#N/A</v>
      </c>
      <c r="X44" s="1" t="e">
        <f>ROUND(VLOOKUP($O44,[1]age!$A$2:$M$457,9,FALSE),1)</f>
        <v>#N/A</v>
      </c>
      <c r="Y44" s="1" t="e">
        <f>ROUND(VLOOKUP($O44,[1]age!$A$2:$M$457,10,FALSE),1)</f>
        <v>#N/A</v>
      </c>
      <c r="Z44" s="1" t="e">
        <f>ROUND(VLOOKUP($O44,[1]age!$A$2:$M$457,11,FALSE),1)</f>
        <v>#N/A</v>
      </c>
      <c r="AA44" s="1" t="e">
        <f>ROUND(VLOOKUP($O44,[1]age!$A$2:$M$457,12,FALSE),1)</f>
        <v>#N/A</v>
      </c>
      <c r="AB44" s="1" t="e">
        <f>ROUND(VLOOKUP($O44,[1]age!$A$2:$M$457,13,FALSE),1)</f>
        <v>#N/A</v>
      </c>
      <c r="AC44" s="1" t="e">
        <f>ROUND(VLOOKUP($P44,[1]ht!$A$2:$H$253,2,FALSE),1)</f>
        <v>#N/A</v>
      </c>
      <c r="AD44" s="1" t="e">
        <f>ROUND(VLOOKUP($P44,[1]ht!$A$2:$H$253,3,FALSE),1)</f>
        <v>#N/A</v>
      </c>
      <c r="AE44" s="1" t="e">
        <f>ROUND(VLOOKUP($P44,[1]ht!$A$2:$H$253,4,FALSE),1)</f>
        <v>#N/A</v>
      </c>
      <c r="AF44" s="1" t="e">
        <f>ROUND(VLOOKUP($P44,[1]ht!$A$2:$H$253,5,FALSE),1)</f>
        <v>#N/A</v>
      </c>
      <c r="AG44" s="1" t="e">
        <f>ROUND(VLOOKUP($P44,[1]ht!$A$2:$H$253,6,FALSE),1)</f>
        <v>#N/A</v>
      </c>
      <c r="AH44" s="1" t="e">
        <f>ROUND(VLOOKUP($P44,[1]ht!$A$2:$H$253,7,FALSE),1)</f>
        <v>#N/A</v>
      </c>
      <c r="AI44" s="1" t="e">
        <f>ROUND(VLOOKUP($P44,[1]ht!$A$2:$H$253,8,FALSE),1)</f>
        <v>#N/A</v>
      </c>
    </row>
    <row r="45" spans="1:35">
      <c r="A45" s="5">
        <v>40</v>
      </c>
      <c r="B45" s="6"/>
      <c r="C45" s="8"/>
      <c r="D45" s="12"/>
      <c r="E45" s="9"/>
      <c r="F45" s="31"/>
      <c r="G45" s="31"/>
      <c r="H45" s="9"/>
      <c r="I45" s="9"/>
      <c r="J45" s="24" t="str">
        <f t="shared" si="0"/>
        <v/>
      </c>
      <c r="K45" s="24" t="str">
        <f t="shared" si="1"/>
        <v/>
      </c>
      <c r="L45" s="24" t="str">
        <f t="shared" si="2"/>
        <v/>
      </c>
      <c r="M45" s="10" t="str">
        <f>[1]Profile!$B$2</f>
        <v>700101-1</v>
      </c>
      <c r="N45" s="11" t="e">
        <f>#REF!</f>
        <v>#REF!</v>
      </c>
      <c r="O45" s="1" t="str">
        <f t="shared" si="3"/>
        <v>0</v>
      </c>
      <c r="P45" s="1" t="str">
        <f t="shared" si="4"/>
        <v>0</v>
      </c>
      <c r="Q45" s="1" t="e">
        <f>ROUND(VLOOKUP($O45,[1]age!$A$2:$M$457,2,FALSE),1)</f>
        <v>#N/A</v>
      </c>
      <c r="R45" s="1" t="e">
        <f>ROUND(VLOOKUP($O45,[1]age!$A$2:$M$457,3,FALSE),1)</f>
        <v>#N/A</v>
      </c>
      <c r="S45" s="1" t="e">
        <f>ROUND(VLOOKUP($O45,[1]age!$A$2:$M$457,4,FALSE),1)</f>
        <v>#N/A</v>
      </c>
      <c r="T45" s="1" t="e">
        <f>ROUND(VLOOKUP($O45,[1]age!$A$2:$M$457,5,FALSE),1)</f>
        <v>#N/A</v>
      </c>
      <c r="U45" s="1" t="e">
        <f>ROUND(VLOOKUP($O45,[1]age!$A$2:$M$457,6,FALSE),1)</f>
        <v>#N/A</v>
      </c>
      <c r="V45" s="1" t="e">
        <f>ROUND(VLOOKUP($O45,[1]age!$A$2:$M$457,7,FALSE),1)</f>
        <v>#N/A</v>
      </c>
      <c r="W45" s="1" t="e">
        <f>ROUND(VLOOKUP($O45,[1]age!$A$2:$M$457,8,FALSE),1)</f>
        <v>#N/A</v>
      </c>
      <c r="X45" s="1" t="e">
        <f>ROUND(VLOOKUP($O45,[1]age!$A$2:$M$457,9,FALSE),1)</f>
        <v>#N/A</v>
      </c>
      <c r="Y45" s="1" t="e">
        <f>ROUND(VLOOKUP($O45,[1]age!$A$2:$M$457,10,FALSE),1)</f>
        <v>#N/A</v>
      </c>
      <c r="Z45" s="1" t="e">
        <f>ROUND(VLOOKUP($O45,[1]age!$A$2:$M$457,11,FALSE),1)</f>
        <v>#N/A</v>
      </c>
      <c r="AA45" s="1" t="e">
        <f>ROUND(VLOOKUP($O45,[1]age!$A$2:$M$457,12,FALSE),1)</f>
        <v>#N/A</v>
      </c>
      <c r="AB45" s="1" t="e">
        <f>ROUND(VLOOKUP($O45,[1]age!$A$2:$M$457,13,FALSE),1)</f>
        <v>#N/A</v>
      </c>
      <c r="AC45" s="1" t="e">
        <f>ROUND(VLOOKUP($P45,[1]ht!$A$2:$H$253,2,FALSE),1)</f>
        <v>#N/A</v>
      </c>
      <c r="AD45" s="1" t="e">
        <f>ROUND(VLOOKUP($P45,[1]ht!$A$2:$H$253,3,FALSE),1)</f>
        <v>#N/A</v>
      </c>
      <c r="AE45" s="1" t="e">
        <f>ROUND(VLOOKUP($P45,[1]ht!$A$2:$H$253,4,FALSE),1)</f>
        <v>#N/A</v>
      </c>
      <c r="AF45" s="1" t="e">
        <f>ROUND(VLOOKUP($P45,[1]ht!$A$2:$H$253,5,FALSE),1)</f>
        <v>#N/A</v>
      </c>
      <c r="AG45" s="1" t="e">
        <f>ROUND(VLOOKUP($P45,[1]ht!$A$2:$H$253,6,FALSE),1)</f>
        <v>#N/A</v>
      </c>
      <c r="AH45" s="1" t="e">
        <f>ROUND(VLOOKUP($P45,[1]ht!$A$2:$H$253,7,FALSE),1)</f>
        <v>#N/A</v>
      </c>
      <c r="AI45" s="1" t="e">
        <f>ROUND(VLOOKUP($P45,[1]ht!$A$2:$H$253,8,FALSE),1)</f>
        <v>#N/A</v>
      </c>
    </row>
    <row r="46" spans="1:35">
      <c r="A46" s="5">
        <v>41</v>
      </c>
      <c r="B46" s="6"/>
      <c r="C46" s="8"/>
      <c r="D46" s="12"/>
      <c r="E46" s="9"/>
      <c r="F46" s="31"/>
      <c r="G46" s="31"/>
      <c r="H46" s="9"/>
      <c r="I46" s="9"/>
      <c r="J46" s="24" t="str">
        <f t="shared" si="0"/>
        <v/>
      </c>
      <c r="K46" s="24" t="str">
        <f t="shared" si="1"/>
        <v/>
      </c>
      <c r="L46" s="24" t="str">
        <f t="shared" si="2"/>
        <v/>
      </c>
      <c r="M46" s="10" t="str">
        <f>[1]Profile!$B$2</f>
        <v>700101-1</v>
      </c>
      <c r="N46" s="11" t="e">
        <f>#REF!</f>
        <v>#REF!</v>
      </c>
      <c r="O46" s="1" t="str">
        <f t="shared" si="3"/>
        <v>0</v>
      </c>
      <c r="P46" s="1" t="str">
        <f t="shared" si="4"/>
        <v>0</v>
      </c>
      <c r="Q46" s="1" t="e">
        <f>ROUND(VLOOKUP($O46,[1]age!$A$2:$M$457,2,FALSE),1)</f>
        <v>#N/A</v>
      </c>
      <c r="R46" s="1" t="e">
        <f>ROUND(VLOOKUP($O46,[1]age!$A$2:$M$457,3,FALSE),1)</f>
        <v>#N/A</v>
      </c>
      <c r="S46" s="1" t="e">
        <f>ROUND(VLOOKUP($O46,[1]age!$A$2:$M$457,4,FALSE),1)</f>
        <v>#N/A</v>
      </c>
      <c r="T46" s="1" t="e">
        <f>ROUND(VLOOKUP($O46,[1]age!$A$2:$M$457,5,FALSE),1)</f>
        <v>#N/A</v>
      </c>
      <c r="U46" s="1" t="e">
        <f>ROUND(VLOOKUP($O46,[1]age!$A$2:$M$457,6,FALSE),1)</f>
        <v>#N/A</v>
      </c>
      <c r="V46" s="1" t="e">
        <f>ROUND(VLOOKUP($O46,[1]age!$A$2:$M$457,7,FALSE),1)</f>
        <v>#N/A</v>
      </c>
      <c r="W46" s="1" t="e">
        <f>ROUND(VLOOKUP($O46,[1]age!$A$2:$M$457,8,FALSE),1)</f>
        <v>#N/A</v>
      </c>
      <c r="X46" s="1" t="e">
        <f>ROUND(VLOOKUP($O46,[1]age!$A$2:$M$457,9,FALSE),1)</f>
        <v>#N/A</v>
      </c>
      <c r="Y46" s="1" t="e">
        <f>ROUND(VLOOKUP($O46,[1]age!$A$2:$M$457,10,FALSE),1)</f>
        <v>#N/A</v>
      </c>
      <c r="Z46" s="1" t="e">
        <f>ROUND(VLOOKUP($O46,[1]age!$A$2:$M$457,11,FALSE),1)</f>
        <v>#N/A</v>
      </c>
      <c r="AA46" s="1" t="e">
        <f>ROUND(VLOOKUP($O46,[1]age!$A$2:$M$457,12,FALSE),1)</f>
        <v>#N/A</v>
      </c>
      <c r="AB46" s="1" t="e">
        <f>ROUND(VLOOKUP($O46,[1]age!$A$2:$M$457,13,FALSE),1)</f>
        <v>#N/A</v>
      </c>
      <c r="AC46" s="1" t="e">
        <f>ROUND(VLOOKUP($P46,[1]ht!$A$2:$H$253,2,FALSE),1)</f>
        <v>#N/A</v>
      </c>
      <c r="AD46" s="1" t="e">
        <f>ROUND(VLOOKUP($P46,[1]ht!$A$2:$H$253,3,FALSE),1)</f>
        <v>#N/A</v>
      </c>
      <c r="AE46" s="1" t="e">
        <f>ROUND(VLOOKUP($P46,[1]ht!$A$2:$H$253,4,FALSE),1)</f>
        <v>#N/A</v>
      </c>
      <c r="AF46" s="1" t="e">
        <f>ROUND(VLOOKUP($P46,[1]ht!$A$2:$H$253,5,FALSE),1)</f>
        <v>#N/A</v>
      </c>
      <c r="AG46" s="1" t="e">
        <f>ROUND(VLOOKUP($P46,[1]ht!$A$2:$H$253,6,FALSE),1)</f>
        <v>#N/A</v>
      </c>
      <c r="AH46" s="1" t="e">
        <f>ROUND(VLOOKUP($P46,[1]ht!$A$2:$H$253,7,FALSE),1)</f>
        <v>#N/A</v>
      </c>
      <c r="AI46" s="1" t="e">
        <f>ROUND(VLOOKUP($P46,[1]ht!$A$2:$H$253,8,FALSE),1)</f>
        <v>#N/A</v>
      </c>
    </row>
    <row r="47" spans="1:35">
      <c r="A47" s="5">
        <v>42</v>
      </c>
      <c r="B47" s="6"/>
      <c r="C47" s="32"/>
      <c r="D47" s="21"/>
      <c r="E47" s="9"/>
      <c r="F47" s="31"/>
      <c r="G47" s="31"/>
      <c r="H47" s="9"/>
      <c r="I47" s="9"/>
      <c r="J47" s="24" t="str">
        <f t="shared" si="0"/>
        <v/>
      </c>
      <c r="K47" s="24" t="str">
        <f t="shared" si="1"/>
        <v/>
      </c>
      <c r="L47" s="24" t="str">
        <f t="shared" si="2"/>
        <v/>
      </c>
      <c r="M47" s="10" t="str">
        <f>[1]Profile!$B$2</f>
        <v>700101-1</v>
      </c>
      <c r="N47" s="11" t="e">
        <f>#REF!</f>
        <v>#REF!</v>
      </c>
      <c r="O47" s="1" t="str">
        <f t="shared" si="3"/>
        <v>0</v>
      </c>
      <c r="P47" s="1" t="str">
        <f t="shared" si="4"/>
        <v>0</v>
      </c>
      <c r="Q47" s="1" t="e">
        <f>ROUND(VLOOKUP($O47,[1]age!$A$2:$M$457,2,FALSE),1)</f>
        <v>#N/A</v>
      </c>
      <c r="R47" s="1" t="e">
        <f>ROUND(VLOOKUP($O47,[1]age!$A$2:$M$457,3,FALSE),1)</f>
        <v>#N/A</v>
      </c>
      <c r="S47" s="1" t="e">
        <f>ROUND(VLOOKUP($O47,[1]age!$A$2:$M$457,4,FALSE),1)</f>
        <v>#N/A</v>
      </c>
      <c r="T47" s="1" t="e">
        <f>ROUND(VLOOKUP($O47,[1]age!$A$2:$M$457,5,FALSE),1)</f>
        <v>#N/A</v>
      </c>
      <c r="U47" s="1" t="e">
        <f>ROUND(VLOOKUP($O47,[1]age!$A$2:$M$457,6,FALSE),1)</f>
        <v>#N/A</v>
      </c>
      <c r="V47" s="1" t="e">
        <f>ROUND(VLOOKUP($O47,[1]age!$A$2:$M$457,7,FALSE),1)</f>
        <v>#N/A</v>
      </c>
      <c r="W47" s="1" t="e">
        <f>ROUND(VLOOKUP($O47,[1]age!$A$2:$M$457,8,FALSE),1)</f>
        <v>#N/A</v>
      </c>
      <c r="X47" s="1" t="e">
        <f>ROUND(VLOOKUP($O47,[1]age!$A$2:$M$457,9,FALSE),1)</f>
        <v>#N/A</v>
      </c>
      <c r="Y47" s="1" t="e">
        <f>ROUND(VLOOKUP($O47,[1]age!$A$2:$M$457,10,FALSE),1)</f>
        <v>#N/A</v>
      </c>
      <c r="Z47" s="1" t="e">
        <f>ROUND(VLOOKUP($O47,[1]age!$A$2:$M$457,11,FALSE),1)</f>
        <v>#N/A</v>
      </c>
      <c r="AA47" s="1" t="e">
        <f>ROUND(VLOOKUP($O47,[1]age!$A$2:$M$457,12,FALSE),1)</f>
        <v>#N/A</v>
      </c>
      <c r="AB47" s="1" t="e">
        <f>ROUND(VLOOKUP($O47,[1]age!$A$2:$M$457,13,FALSE),1)</f>
        <v>#N/A</v>
      </c>
      <c r="AC47" s="1" t="e">
        <f>ROUND(VLOOKUP($P47,[1]ht!$A$2:$H$253,2,FALSE),1)</f>
        <v>#N/A</v>
      </c>
      <c r="AD47" s="1" t="e">
        <f>ROUND(VLOOKUP($P47,[1]ht!$A$2:$H$253,3,FALSE),1)</f>
        <v>#N/A</v>
      </c>
      <c r="AE47" s="1" t="e">
        <f>ROUND(VLOOKUP($P47,[1]ht!$A$2:$H$253,4,FALSE),1)</f>
        <v>#N/A</v>
      </c>
      <c r="AF47" s="1" t="e">
        <f>ROUND(VLOOKUP($P47,[1]ht!$A$2:$H$253,5,FALSE),1)</f>
        <v>#N/A</v>
      </c>
      <c r="AG47" s="1" t="e">
        <f>ROUND(VLOOKUP($P47,[1]ht!$A$2:$H$253,6,FALSE),1)</f>
        <v>#N/A</v>
      </c>
      <c r="AH47" s="1" t="e">
        <f>ROUND(VLOOKUP($P47,[1]ht!$A$2:$H$253,7,FALSE),1)</f>
        <v>#N/A</v>
      </c>
      <c r="AI47" s="1" t="e">
        <f>ROUND(VLOOKUP($P47,[1]ht!$A$2:$H$253,8,FALSE),1)</f>
        <v>#N/A</v>
      </c>
    </row>
    <row r="48" spans="1:35">
      <c r="A48" s="5">
        <v>43</v>
      </c>
      <c r="B48" s="6"/>
      <c r="C48" s="32"/>
      <c r="D48" s="21"/>
      <c r="E48" s="9"/>
      <c r="F48" s="31"/>
      <c r="G48" s="31"/>
      <c r="H48" s="9"/>
      <c r="I48" s="9"/>
      <c r="J48" s="24" t="str">
        <f t="shared" si="0"/>
        <v/>
      </c>
      <c r="K48" s="24" t="str">
        <f t="shared" si="1"/>
        <v/>
      </c>
      <c r="L48" s="24" t="str">
        <f t="shared" si="2"/>
        <v/>
      </c>
      <c r="M48" s="10" t="str">
        <f>[1]Profile!$B$2</f>
        <v>700101-1</v>
      </c>
      <c r="N48" s="11" t="e">
        <f>#REF!</f>
        <v>#REF!</v>
      </c>
      <c r="O48" s="1" t="str">
        <f t="shared" si="3"/>
        <v>0</v>
      </c>
      <c r="P48" s="1" t="str">
        <f t="shared" si="4"/>
        <v>0</v>
      </c>
      <c r="Q48" s="1" t="e">
        <f>ROUND(VLOOKUP($O48,[1]age!$A$2:$M$457,2,FALSE),1)</f>
        <v>#N/A</v>
      </c>
      <c r="R48" s="1" t="e">
        <f>ROUND(VLOOKUP($O48,[1]age!$A$2:$M$457,3,FALSE),1)</f>
        <v>#N/A</v>
      </c>
      <c r="S48" s="1" t="e">
        <f>ROUND(VLOOKUP($O48,[1]age!$A$2:$M$457,4,FALSE),1)</f>
        <v>#N/A</v>
      </c>
      <c r="T48" s="1" t="e">
        <f>ROUND(VLOOKUP($O48,[1]age!$A$2:$M$457,5,FALSE),1)</f>
        <v>#N/A</v>
      </c>
      <c r="U48" s="1" t="e">
        <f>ROUND(VLOOKUP($O48,[1]age!$A$2:$M$457,6,FALSE),1)</f>
        <v>#N/A</v>
      </c>
      <c r="V48" s="1" t="e">
        <f>ROUND(VLOOKUP($O48,[1]age!$A$2:$M$457,7,FALSE),1)</f>
        <v>#N/A</v>
      </c>
      <c r="W48" s="1" t="e">
        <f>ROUND(VLOOKUP($O48,[1]age!$A$2:$M$457,8,FALSE),1)</f>
        <v>#N/A</v>
      </c>
      <c r="X48" s="1" t="e">
        <f>ROUND(VLOOKUP($O48,[1]age!$A$2:$M$457,9,FALSE),1)</f>
        <v>#N/A</v>
      </c>
      <c r="Y48" s="1" t="e">
        <f>ROUND(VLOOKUP($O48,[1]age!$A$2:$M$457,10,FALSE),1)</f>
        <v>#N/A</v>
      </c>
      <c r="Z48" s="1" t="e">
        <f>ROUND(VLOOKUP($O48,[1]age!$A$2:$M$457,11,FALSE),1)</f>
        <v>#N/A</v>
      </c>
      <c r="AA48" s="1" t="e">
        <f>ROUND(VLOOKUP($O48,[1]age!$A$2:$M$457,12,FALSE),1)</f>
        <v>#N/A</v>
      </c>
      <c r="AB48" s="1" t="e">
        <f>ROUND(VLOOKUP($O48,[1]age!$A$2:$M$457,13,FALSE),1)</f>
        <v>#N/A</v>
      </c>
      <c r="AC48" s="1" t="e">
        <f>ROUND(VLOOKUP($P48,[1]ht!$A$2:$H$253,2,FALSE),1)</f>
        <v>#N/A</v>
      </c>
      <c r="AD48" s="1" t="e">
        <f>ROUND(VLOOKUP($P48,[1]ht!$A$2:$H$253,3,FALSE),1)</f>
        <v>#N/A</v>
      </c>
      <c r="AE48" s="1" t="e">
        <f>ROUND(VLOOKUP($P48,[1]ht!$A$2:$H$253,4,FALSE),1)</f>
        <v>#N/A</v>
      </c>
      <c r="AF48" s="1" t="e">
        <f>ROUND(VLOOKUP($P48,[1]ht!$A$2:$H$253,5,FALSE),1)</f>
        <v>#N/A</v>
      </c>
      <c r="AG48" s="1" t="e">
        <f>ROUND(VLOOKUP($P48,[1]ht!$A$2:$H$253,6,FALSE),1)</f>
        <v>#N/A</v>
      </c>
      <c r="AH48" s="1" t="e">
        <f>ROUND(VLOOKUP($P48,[1]ht!$A$2:$H$253,7,FALSE),1)</f>
        <v>#N/A</v>
      </c>
      <c r="AI48" s="1" t="e">
        <f>ROUND(VLOOKUP($P48,[1]ht!$A$2:$H$253,8,FALSE),1)</f>
        <v>#N/A</v>
      </c>
    </row>
    <row r="49" spans="1:35">
      <c r="A49" s="5">
        <v>44</v>
      </c>
      <c r="B49" s="6"/>
      <c r="C49" s="32"/>
      <c r="D49" s="21"/>
      <c r="E49" s="9"/>
      <c r="F49" s="31"/>
      <c r="G49" s="31"/>
      <c r="H49" s="9"/>
      <c r="I49" s="9"/>
      <c r="J49" s="24" t="str">
        <f t="shared" si="0"/>
        <v/>
      </c>
      <c r="K49" s="24" t="str">
        <f t="shared" si="1"/>
        <v/>
      </c>
      <c r="L49" s="24" t="str">
        <f t="shared" si="2"/>
        <v/>
      </c>
      <c r="M49" s="10" t="str">
        <f>[1]Profile!$B$2</f>
        <v>700101-1</v>
      </c>
      <c r="N49" s="11" t="e">
        <f>#REF!</f>
        <v>#REF!</v>
      </c>
      <c r="O49" s="1" t="str">
        <f t="shared" si="3"/>
        <v>0</v>
      </c>
      <c r="P49" s="1" t="str">
        <f t="shared" si="4"/>
        <v>0</v>
      </c>
      <c r="Q49" s="1" t="e">
        <f>ROUND(VLOOKUP($O49,[1]age!$A$2:$M$457,2,FALSE),1)</f>
        <v>#N/A</v>
      </c>
      <c r="R49" s="1" t="e">
        <f>ROUND(VLOOKUP($O49,[1]age!$A$2:$M$457,3,FALSE),1)</f>
        <v>#N/A</v>
      </c>
      <c r="S49" s="1" t="e">
        <f>ROUND(VLOOKUP($O49,[1]age!$A$2:$M$457,4,FALSE),1)</f>
        <v>#N/A</v>
      </c>
      <c r="T49" s="1" t="e">
        <f>ROUND(VLOOKUP($O49,[1]age!$A$2:$M$457,5,FALSE),1)</f>
        <v>#N/A</v>
      </c>
      <c r="U49" s="1" t="e">
        <f>ROUND(VLOOKUP($O49,[1]age!$A$2:$M$457,6,FALSE),1)</f>
        <v>#N/A</v>
      </c>
      <c r="V49" s="1" t="e">
        <f>ROUND(VLOOKUP($O49,[1]age!$A$2:$M$457,7,FALSE),1)</f>
        <v>#N/A</v>
      </c>
      <c r="W49" s="1" t="e">
        <f>ROUND(VLOOKUP($O49,[1]age!$A$2:$M$457,8,FALSE),1)</f>
        <v>#N/A</v>
      </c>
      <c r="X49" s="1" t="e">
        <f>ROUND(VLOOKUP($O49,[1]age!$A$2:$M$457,9,FALSE),1)</f>
        <v>#N/A</v>
      </c>
      <c r="Y49" s="1" t="e">
        <f>ROUND(VLOOKUP($O49,[1]age!$A$2:$M$457,10,FALSE),1)</f>
        <v>#N/A</v>
      </c>
      <c r="Z49" s="1" t="e">
        <f>ROUND(VLOOKUP($O49,[1]age!$A$2:$M$457,11,FALSE),1)</f>
        <v>#N/A</v>
      </c>
      <c r="AA49" s="1" t="e">
        <f>ROUND(VLOOKUP($O49,[1]age!$A$2:$M$457,12,FALSE),1)</f>
        <v>#N/A</v>
      </c>
      <c r="AB49" s="1" t="e">
        <f>ROUND(VLOOKUP($O49,[1]age!$A$2:$M$457,13,FALSE),1)</f>
        <v>#N/A</v>
      </c>
      <c r="AC49" s="1" t="e">
        <f>ROUND(VLOOKUP($P49,[1]ht!$A$2:$H$253,2,FALSE),1)</f>
        <v>#N/A</v>
      </c>
      <c r="AD49" s="1" t="e">
        <f>ROUND(VLOOKUP($P49,[1]ht!$A$2:$H$253,3,FALSE),1)</f>
        <v>#N/A</v>
      </c>
      <c r="AE49" s="1" t="e">
        <f>ROUND(VLOOKUP($P49,[1]ht!$A$2:$H$253,4,FALSE),1)</f>
        <v>#N/A</v>
      </c>
      <c r="AF49" s="1" t="e">
        <f>ROUND(VLOOKUP($P49,[1]ht!$A$2:$H$253,5,FALSE),1)</f>
        <v>#N/A</v>
      </c>
      <c r="AG49" s="1" t="e">
        <f>ROUND(VLOOKUP($P49,[1]ht!$A$2:$H$253,6,FALSE),1)</f>
        <v>#N/A</v>
      </c>
      <c r="AH49" s="1" t="e">
        <f>ROUND(VLOOKUP($P49,[1]ht!$A$2:$H$253,7,FALSE),1)</f>
        <v>#N/A</v>
      </c>
      <c r="AI49" s="1" t="e">
        <f>ROUND(VLOOKUP($P49,[1]ht!$A$2:$H$253,8,FALSE),1)</f>
        <v>#N/A</v>
      </c>
    </row>
    <row r="50" spans="1:35">
      <c r="A50" s="5">
        <v>45</v>
      </c>
      <c r="B50" s="6"/>
      <c r="C50" s="32"/>
      <c r="D50" s="21"/>
      <c r="E50" s="9"/>
      <c r="F50" s="31"/>
      <c r="G50" s="31"/>
      <c r="H50" s="9"/>
      <c r="I50" s="9"/>
      <c r="J50" s="24" t="str">
        <f t="shared" si="0"/>
        <v/>
      </c>
      <c r="K50" s="24" t="str">
        <f t="shared" si="1"/>
        <v/>
      </c>
      <c r="L50" s="24" t="str">
        <f t="shared" si="2"/>
        <v/>
      </c>
      <c r="M50" s="10" t="str">
        <f>[1]Profile!$B$2</f>
        <v>700101-1</v>
      </c>
      <c r="N50" s="11" t="e">
        <f>#REF!</f>
        <v>#REF!</v>
      </c>
      <c r="O50" s="1" t="str">
        <f t="shared" si="3"/>
        <v>0</v>
      </c>
      <c r="P50" s="1" t="str">
        <f t="shared" si="4"/>
        <v>0</v>
      </c>
      <c r="Q50" s="1" t="e">
        <f>ROUND(VLOOKUP($O50,[1]age!$A$2:$M$457,2,FALSE),1)</f>
        <v>#N/A</v>
      </c>
      <c r="R50" s="1" t="e">
        <f>ROUND(VLOOKUP($O50,[1]age!$A$2:$M$457,3,FALSE),1)</f>
        <v>#N/A</v>
      </c>
      <c r="S50" s="1" t="e">
        <f>ROUND(VLOOKUP($O50,[1]age!$A$2:$M$457,4,FALSE),1)</f>
        <v>#N/A</v>
      </c>
      <c r="T50" s="1" t="e">
        <f>ROUND(VLOOKUP($O50,[1]age!$A$2:$M$457,5,FALSE),1)</f>
        <v>#N/A</v>
      </c>
      <c r="U50" s="1" t="e">
        <f>ROUND(VLOOKUP($O50,[1]age!$A$2:$M$457,6,FALSE),1)</f>
        <v>#N/A</v>
      </c>
      <c r="V50" s="1" t="e">
        <f>ROUND(VLOOKUP($O50,[1]age!$A$2:$M$457,7,FALSE),1)</f>
        <v>#N/A</v>
      </c>
      <c r="W50" s="1" t="e">
        <f>ROUND(VLOOKUP($O50,[1]age!$A$2:$M$457,8,FALSE),1)</f>
        <v>#N/A</v>
      </c>
      <c r="X50" s="1" t="e">
        <f>ROUND(VLOOKUP($O50,[1]age!$A$2:$M$457,9,FALSE),1)</f>
        <v>#N/A</v>
      </c>
      <c r="Y50" s="1" t="e">
        <f>ROUND(VLOOKUP($O50,[1]age!$A$2:$M$457,10,FALSE),1)</f>
        <v>#N/A</v>
      </c>
      <c r="Z50" s="1" t="e">
        <f>ROUND(VLOOKUP($O50,[1]age!$A$2:$M$457,11,FALSE),1)</f>
        <v>#N/A</v>
      </c>
      <c r="AA50" s="1" t="e">
        <f>ROUND(VLOOKUP($O50,[1]age!$A$2:$M$457,12,FALSE),1)</f>
        <v>#N/A</v>
      </c>
      <c r="AB50" s="1" t="e">
        <f>ROUND(VLOOKUP($O50,[1]age!$A$2:$M$457,13,FALSE),1)</f>
        <v>#N/A</v>
      </c>
      <c r="AC50" s="1" t="e">
        <f>ROUND(VLOOKUP($P50,[1]ht!$A$2:$H$253,2,FALSE),1)</f>
        <v>#N/A</v>
      </c>
      <c r="AD50" s="1" t="e">
        <f>ROUND(VLOOKUP($P50,[1]ht!$A$2:$H$253,3,FALSE),1)</f>
        <v>#N/A</v>
      </c>
      <c r="AE50" s="1" t="e">
        <f>ROUND(VLOOKUP($P50,[1]ht!$A$2:$H$253,4,FALSE),1)</f>
        <v>#N/A</v>
      </c>
      <c r="AF50" s="1" t="e">
        <f>ROUND(VLOOKUP($P50,[1]ht!$A$2:$H$253,5,FALSE),1)</f>
        <v>#N/A</v>
      </c>
      <c r="AG50" s="1" t="e">
        <f>ROUND(VLOOKUP($P50,[1]ht!$A$2:$H$253,6,FALSE),1)</f>
        <v>#N/A</v>
      </c>
      <c r="AH50" s="1" t="e">
        <f>ROUND(VLOOKUP($P50,[1]ht!$A$2:$H$253,7,FALSE),1)</f>
        <v>#N/A</v>
      </c>
      <c r="AI50" s="1" t="e">
        <f>ROUND(VLOOKUP($P50,[1]ht!$A$2:$H$253,8,FALSE),1)</f>
        <v>#N/A</v>
      </c>
    </row>
    <row r="51" spans="1:35">
      <c r="A51" s="5">
        <v>46</v>
      </c>
      <c r="B51" s="6"/>
      <c r="C51" s="32"/>
      <c r="D51" s="21"/>
      <c r="E51" s="9"/>
      <c r="F51" s="31"/>
      <c r="G51" s="31"/>
      <c r="H51" s="9"/>
      <c r="I51" s="9"/>
      <c r="J51" s="24" t="str">
        <f t="shared" si="0"/>
        <v/>
      </c>
      <c r="K51" s="24" t="str">
        <f t="shared" si="1"/>
        <v/>
      </c>
      <c r="L51" s="24" t="str">
        <f t="shared" si="2"/>
        <v/>
      </c>
      <c r="M51" s="10" t="str">
        <f>[1]Profile!$B$2</f>
        <v>700101-1</v>
      </c>
      <c r="N51" s="11" t="e">
        <f>#REF!</f>
        <v>#REF!</v>
      </c>
      <c r="O51" s="1" t="str">
        <f t="shared" si="3"/>
        <v>0</v>
      </c>
      <c r="P51" s="1" t="str">
        <f t="shared" si="4"/>
        <v>0</v>
      </c>
      <c r="Q51" s="1" t="e">
        <f>ROUND(VLOOKUP($O51,[1]age!$A$2:$M$457,2,FALSE),1)</f>
        <v>#N/A</v>
      </c>
      <c r="R51" s="1" t="e">
        <f>ROUND(VLOOKUP($O51,[1]age!$A$2:$M$457,3,FALSE),1)</f>
        <v>#N/A</v>
      </c>
      <c r="S51" s="1" t="e">
        <f>ROUND(VLOOKUP($O51,[1]age!$A$2:$M$457,4,FALSE),1)</f>
        <v>#N/A</v>
      </c>
      <c r="T51" s="1" t="e">
        <f>ROUND(VLOOKUP($O51,[1]age!$A$2:$M$457,5,FALSE),1)</f>
        <v>#N/A</v>
      </c>
      <c r="U51" s="1" t="e">
        <f>ROUND(VLOOKUP($O51,[1]age!$A$2:$M$457,6,FALSE),1)</f>
        <v>#N/A</v>
      </c>
      <c r="V51" s="1" t="e">
        <f>ROUND(VLOOKUP($O51,[1]age!$A$2:$M$457,7,FALSE),1)</f>
        <v>#N/A</v>
      </c>
      <c r="W51" s="1" t="e">
        <f>ROUND(VLOOKUP($O51,[1]age!$A$2:$M$457,8,FALSE),1)</f>
        <v>#N/A</v>
      </c>
      <c r="X51" s="1" t="e">
        <f>ROUND(VLOOKUP($O51,[1]age!$A$2:$M$457,9,FALSE),1)</f>
        <v>#N/A</v>
      </c>
      <c r="Y51" s="1" t="e">
        <f>ROUND(VLOOKUP($O51,[1]age!$A$2:$M$457,10,FALSE),1)</f>
        <v>#N/A</v>
      </c>
      <c r="Z51" s="1" t="e">
        <f>ROUND(VLOOKUP($O51,[1]age!$A$2:$M$457,11,FALSE),1)</f>
        <v>#N/A</v>
      </c>
      <c r="AA51" s="1" t="e">
        <f>ROUND(VLOOKUP($O51,[1]age!$A$2:$M$457,12,FALSE),1)</f>
        <v>#N/A</v>
      </c>
      <c r="AB51" s="1" t="e">
        <f>ROUND(VLOOKUP($O51,[1]age!$A$2:$M$457,13,FALSE),1)</f>
        <v>#N/A</v>
      </c>
      <c r="AC51" s="1" t="e">
        <f>ROUND(VLOOKUP($P51,[1]ht!$A$2:$H$253,2,FALSE),1)</f>
        <v>#N/A</v>
      </c>
      <c r="AD51" s="1" t="e">
        <f>ROUND(VLOOKUP($P51,[1]ht!$A$2:$H$253,3,FALSE),1)</f>
        <v>#N/A</v>
      </c>
      <c r="AE51" s="1" t="e">
        <f>ROUND(VLOOKUP($P51,[1]ht!$A$2:$H$253,4,FALSE),1)</f>
        <v>#N/A</v>
      </c>
      <c r="AF51" s="1" t="e">
        <f>ROUND(VLOOKUP($P51,[1]ht!$A$2:$H$253,5,FALSE),1)</f>
        <v>#N/A</v>
      </c>
      <c r="AG51" s="1" t="e">
        <f>ROUND(VLOOKUP($P51,[1]ht!$A$2:$H$253,6,FALSE),1)</f>
        <v>#N/A</v>
      </c>
      <c r="AH51" s="1" t="e">
        <f>ROUND(VLOOKUP($P51,[1]ht!$A$2:$H$253,7,FALSE),1)</f>
        <v>#N/A</v>
      </c>
      <c r="AI51" s="1" t="e">
        <f>ROUND(VLOOKUP($P51,[1]ht!$A$2:$H$253,8,FALSE),1)</f>
        <v>#N/A</v>
      </c>
    </row>
    <row r="52" spans="1:35">
      <c r="A52" s="5">
        <v>47</v>
      </c>
      <c r="B52" s="6"/>
      <c r="C52" s="32"/>
      <c r="D52" s="21"/>
      <c r="E52" s="9"/>
      <c r="F52" s="31"/>
      <c r="G52" s="31"/>
      <c r="H52" s="9"/>
      <c r="I52" s="9"/>
      <c r="J52" s="24" t="str">
        <f t="shared" si="0"/>
        <v/>
      </c>
      <c r="K52" s="24" t="str">
        <f t="shared" si="1"/>
        <v/>
      </c>
      <c r="L52" s="24" t="str">
        <f t="shared" si="2"/>
        <v/>
      </c>
      <c r="M52" s="10" t="str">
        <f>[1]Profile!$B$2</f>
        <v>700101-1</v>
      </c>
      <c r="N52" s="11" t="e">
        <f>#REF!</f>
        <v>#REF!</v>
      </c>
      <c r="O52" s="1" t="str">
        <f t="shared" si="3"/>
        <v>0</v>
      </c>
      <c r="P52" s="1" t="str">
        <f t="shared" si="4"/>
        <v>0</v>
      </c>
      <c r="Q52" s="1" t="e">
        <f>ROUND(VLOOKUP($O52,[1]age!$A$2:$M$457,2,FALSE),1)</f>
        <v>#N/A</v>
      </c>
      <c r="R52" s="1" t="e">
        <f>ROUND(VLOOKUP($O52,[1]age!$A$2:$M$457,3,FALSE),1)</f>
        <v>#N/A</v>
      </c>
      <c r="S52" s="1" t="e">
        <f>ROUND(VLOOKUP($O52,[1]age!$A$2:$M$457,4,FALSE),1)</f>
        <v>#N/A</v>
      </c>
      <c r="T52" s="1" t="e">
        <f>ROUND(VLOOKUP($O52,[1]age!$A$2:$M$457,5,FALSE),1)</f>
        <v>#N/A</v>
      </c>
      <c r="U52" s="1" t="e">
        <f>ROUND(VLOOKUP($O52,[1]age!$A$2:$M$457,6,FALSE),1)</f>
        <v>#N/A</v>
      </c>
      <c r="V52" s="1" t="e">
        <f>ROUND(VLOOKUP($O52,[1]age!$A$2:$M$457,7,FALSE),1)</f>
        <v>#N/A</v>
      </c>
      <c r="W52" s="1" t="e">
        <f>ROUND(VLOOKUP($O52,[1]age!$A$2:$M$457,8,FALSE),1)</f>
        <v>#N/A</v>
      </c>
      <c r="X52" s="1" t="e">
        <f>ROUND(VLOOKUP($O52,[1]age!$A$2:$M$457,9,FALSE),1)</f>
        <v>#N/A</v>
      </c>
      <c r="Y52" s="1" t="e">
        <f>ROUND(VLOOKUP($O52,[1]age!$A$2:$M$457,10,FALSE),1)</f>
        <v>#N/A</v>
      </c>
      <c r="Z52" s="1" t="e">
        <f>ROUND(VLOOKUP($O52,[1]age!$A$2:$M$457,11,FALSE),1)</f>
        <v>#N/A</v>
      </c>
      <c r="AA52" s="1" t="e">
        <f>ROUND(VLOOKUP($O52,[1]age!$A$2:$M$457,12,FALSE),1)</f>
        <v>#N/A</v>
      </c>
      <c r="AB52" s="1" t="e">
        <f>ROUND(VLOOKUP($O52,[1]age!$A$2:$M$457,13,FALSE),1)</f>
        <v>#N/A</v>
      </c>
      <c r="AC52" s="1" t="e">
        <f>ROUND(VLOOKUP($P52,[1]ht!$A$2:$H$253,2,FALSE),1)</f>
        <v>#N/A</v>
      </c>
      <c r="AD52" s="1" t="e">
        <f>ROUND(VLOOKUP($P52,[1]ht!$A$2:$H$253,3,FALSE),1)</f>
        <v>#N/A</v>
      </c>
      <c r="AE52" s="1" t="e">
        <f>ROUND(VLOOKUP($P52,[1]ht!$A$2:$H$253,4,FALSE),1)</f>
        <v>#N/A</v>
      </c>
      <c r="AF52" s="1" t="e">
        <f>ROUND(VLOOKUP($P52,[1]ht!$A$2:$H$253,5,FALSE),1)</f>
        <v>#N/A</v>
      </c>
      <c r="AG52" s="1" t="e">
        <f>ROUND(VLOOKUP($P52,[1]ht!$A$2:$H$253,6,FALSE),1)</f>
        <v>#N/A</v>
      </c>
      <c r="AH52" s="1" t="e">
        <f>ROUND(VLOOKUP($P52,[1]ht!$A$2:$H$253,7,FALSE),1)</f>
        <v>#N/A</v>
      </c>
      <c r="AI52" s="1" t="e">
        <f>ROUND(VLOOKUP($P52,[1]ht!$A$2:$H$253,8,FALSE),1)</f>
        <v>#N/A</v>
      </c>
    </row>
    <row r="53" spans="1:35">
      <c r="A53" s="5">
        <v>48</v>
      </c>
      <c r="B53" s="6"/>
      <c r="C53" s="32"/>
      <c r="D53" s="21"/>
      <c r="E53" s="9"/>
      <c r="F53" s="31"/>
      <c r="G53" s="31"/>
      <c r="H53" s="9"/>
      <c r="I53" s="9"/>
      <c r="J53" s="24" t="str">
        <f t="shared" si="0"/>
        <v/>
      </c>
      <c r="K53" s="24" t="str">
        <f t="shared" si="1"/>
        <v/>
      </c>
      <c r="L53" s="24" t="str">
        <f t="shared" si="2"/>
        <v/>
      </c>
      <c r="M53" s="10" t="str">
        <f>[1]Profile!$B$2</f>
        <v>700101-1</v>
      </c>
      <c r="N53" s="11" t="e">
        <f>#REF!</f>
        <v>#REF!</v>
      </c>
      <c r="O53" s="1" t="str">
        <f t="shared" si="3"/>
        <v>0</v>
      </c>
      <c r="P53" s="1" t="str">
        <f t="shared" si="4"/>
        <v>0</v>
      </c>
      <c r="Q53" s="1" t="e">
        <f>ROUND(VLOOKUP($O53,[1]age!$A$2:$M$457,2,FALSE),1)</f>
        <v>#N/A</v>
      </c>
      <c r="R53" s="1" t="e">
        <f>ROUND(VLOOKUP($O53,[1]age!$A$2:$M$457,3,FALSE),1)</f>
        <v>#N/A</v>
      </c>
      <c r="S53" s="1" t="e">
        <f>ROUND(VLOOKUP($O53,[1]age!$A$2:$M$457,4,FALSE),1)</f>
        <v>#N/A</v>
      </c>
      <c r="T53" s="1" t="e">
        <f>ROUND(VLOOKUP($O53,[1]age!$A$2:$M$457,5,FALSE),1)</f>
        <v>#N/A</v>
      </c>
      <c r="U53" s="1" t="e">
        <f>ROUND(VLOOKUP($O53,[1]age!$A$2:$M$457,6,FALSE),1)</f>
        <v>#N/A</v>
      </c>
      <c r="V53" s="1" t="e">
        <f>ROUND(VLOOKUP($O53,[1]age!$A$2:$M$457,7,FALSE),1)</f>
        <v>#N/A</v>
      </c>
      <c r="W53" s="1" t="e">
        <f>ROUND(VLOOKUP($O53,[1]age!$A$2:$M$457,8,FALSE),1)</f>
        <v>#N/A</v>
      </c>
      <c r="X53" s="1" t="e">
        <f>ROUND(VLOOKUP($O53,[1]age!$A$2:$M$457,9,FALSE),1)</f>
        <v>#N/A</v>
      </c>
      <c r="Y53" s="1" t="e">
        <f>ROUND(VLOOKUP($O53,[1]age!$A$2:$M$457,10,FALSE),1)</f>
        <v>#N/A</v>
      </c>
      <c r="Z53" s="1" t="e">
        <f>ROUND(VLOOKUP($O53,[1]age!$A$2:$M$457,11,FALSE),1)</f>
        <v>#N/A</v>
      </c>
      <c r="AA53" s="1" t="e">
        <f>ROUND(VLOOKUP($O53,[1]age!$A$2:$M$457,12,FALSE),1)</f>
        <v>#N/A</v>
      </c>
      <c r="AB53" s="1" t="e">
        <f>ROUND(VLOOKUP($O53,[1]age!$A$2:$M$457,13,FALSE),1)</f>
        <v>#N/A</v>
      </c>
      <c r="AC53" s="1" t="e">
        <f>ROUND(VLOOKUP($P53,[1]ht!$A$2:$H$253,2,FALSE),1)</f>
        <v>#N/A</v>
      </c>
      <c r="AD53" s="1" t="e">
        <f>ROUND(VLOOKUP($P53,[1]ht!$A$2:$H$253,3,FALSE),1)</f>
        <v>#N/A</v>
      </c>
      <c r="AE53" s="1" t="e">
        <f>ROUND(VLOOKUP($P53,[1]ht!$A$2:$H$253,4,FALSE),1)</f>
        <v>#N/A</v>
      </c>
      <c r="AF53" s="1" t="e">
        <f>ROUND(VLOOKUP($P53,[1]ht!$A$2:$H$253,5,FALSE),1)</f>
        <v>#N/A</v>
      </c>
      <c r="AG53" s="1" t="e">
        <f>ROUND(VLOOKUP($P53,[1]ht!$A$2:$H$253,6,FALSE),1)</f>
        <v>#N/A</v>
      </c>
      <c r="AH53" s="1" t="e">
        <f>ROUND(VLOOKUP($P53,[1]ht!$A$2:$H$253,7,FALSE),1)</f>
        <v>#N/A</v>
      </c>
      <c r="AI53" s="1" t="e">
        <f>ROUND(VLOOKUP($P53,[1]ht!$A$2:$H$253,8,FALSE),1)</f>
        <v>#N/A</v>
      </c>
    </row>
    <row r="54" spans="1:35">
      <c r="A54" s="5">
        <v>49</v>
      </c>
      <c r="B54" s="6"/>
      <c r="C54" s="32"/>
      <c r="D54" s="21"/>
      <c r="E54" s="9"/>
      <c r="F54" s="31"/>
      <c r="G54" s="31"/>
      <c r="H54" s="9"/>
      <c r="I54" s="9"/>
      <c r="J54" s="24" t="str">
        <f t="shared" si="0"/>
        <v/>
      </c>
      <c r="K54" s="24" t="str">
        <f t="shared" si="1"/>
        <v/>
      </c>
      <c r="L54" s="24" t="str">
        <f t="shared" si="2"/>
        <v/>
      </c>
      <c r="M54" s="10" t="str">
        <f>[1]Profile!$B$2</f>
        <v>700101-1</v>
      </c>
      <c r="N54" s="11" t="e">
        <f>#REF!</f>
        <v>#REF!</v>
      </c>
      <c r="O54" s="1" t="str">
        <f t="shared" si="3"/>
        <v>0</v>
      </c>
      <c r="P54" s="1" t="str">
        <f t="shared" si="4"/>
        <v>0</v>
      </c>
      <c r="Q54" s="1" t="e">
        <f>ROUND(VLOOKUP($O54,[1]age!$A$2:$M$457,2,FALSE),1)</f>
        <v>#N/A</v>
      </c>
      <c r="R54" s="1" t="e">
        <f>ROUND(VLOOKUP($O54,[1]age!$A$2:$M$457,3,FALSE),1)</f>
        <v>#N/A</v>
      </c>
      <c r="S54" s="1" t="e">
        <f>ROUND(VLOOKUP($O54,[1]age!$A$2:$M$457,4,FALSE),1)</f>
        <v>#N/A</v>
      </c>
      <c r="T54" s="1" t="e">
        <f>ROUND(VLOOKUP($O54,[1]age!$A$2:$M$457,5,FALSE),1)</f>
        <v>#N/A</v>
      </c>
      <c r="U54" s="1" t="e">
        <f>ROUND(VLOOKUP($O54,[1]age!$A$2:$M$457,6,FALSE),1)</f>
        <v>#N/A</v>
      </c>
      <c r="V54" s="1" t="e">
        <f>ROUND(VLOOKUP($O54,[1]age!$A$2:$M$457,7,FALSE),1)</f>
        <v>#N/A</v>
      </c>
      <c r="W54" s="1" t="e">
        <f>ROUND(VLOOKUP($O54,[1]age!$A$2:$M$457,8,FALSE),1)</f>
        <v>#N/A</v>
      </c>
      <c r="X54" s="1" t="e">
        <f>ROUND(VLOOKUP($O54,[1]age!$A$2:$M$457,9,FALSE),1)</f>
        <v>#N/A</v>
      </c>
      <c r="Y54" s="1" t="e">
        <f>ROUND(VLOOKUP($O54,[1]age!$A$2:$M$457,10,FALSE),1)</f>
        <v>#N/A</v>
      </c>
      <c r="Z54" s="1" t="e">
        <f>ROUND(VLOOKUP($O54,[1]age!$A$2:$M$457,11,FALSE),1)</f>
        <v>#N/A</v>
      </c>
      <c r="AA54" s="1" t="e">
        <f>ROUND(VLOOKUP($O54,[1]age!$A$2:$M$457,12,FALSE),1)</f>
        <v>#N/A</v>
      </c>
      <c r="AB54" s="1" t="e">
        <f>ROUND(VLOOKUP($O54,[1]age!$A$2:$M$457,13,FALSE),1)</f>
        <v>#N/A</v>
      </c>
      <c r="AC54" s="1" t="e">
        <f>ROUND(VLOOKUP($P54,[1]ht!$A$2:$H$253,2,FALSE),1)</f>
        <v>#N/A</v>
      </c>
      <c r="AD54" s="1" t="e">
        <f>ROUND(VLOOKUP($P54,[1]ht!$A$2:$H$253,3,FALSE),1)</f>
        <v>#N/A</v>
      </c>
      <c r="AE54" s="1" t="e">
        <f>ROUND(VLOOKUP($P54,[1]ht!$A$2:$H$253,4,FALSE),1)</f>
        <v>#N/A</v>
      </c>
      <c r="AF54" s="1" t="e">
        <f>ROUND(VLOOKUP($P54,[1]ht!$A$2:$H$253,5,FALSE),1)</f>
        <v>#N/A</v>
      </c>
      <c r="AG54" s="1" t="e">
        <f>ROUND(VLOOKUP($P54,[1]ht!$A$2:$H$253,6,FALSE),1)</f>
        <v>#N/A</v>
      </c>
      <c r="AH54" s="1" t="e">
        <f>ROUND(VLOOKUP($P54,[1]ht!$A$2:$H$253,7,FALSE),1)</f>
        <v>#N/A</v>
      </c>
      <c r="AI54" s="1" t="e">
        <f>ROUND(VLOOKUP($P54,[1]ht!$A$2:$H$253,8,FALSE),1)</f>
        <v>#N/A</v>
      </c>
    </row>
    <row r="55" spans="1:35">
      <c r="A55" s="5">
        <v>50</v>
      </c>
      <c r="B55" s="6"/>
      <c r="C55" s="32"/>
      <c r="D55" s="21"/>
      <c r="E55" s="9"/>
      <c r="F55" s="31"/>
      <c r="G55" s="31"/>
      <c r="H55" s="9"/>
      <c r="I55" s="9"/>
      <c r="J55" s="24" t="str">
        <f t="shared" si="0"/>
        <v/>
      </c>
      <c r="K55" s="24" t="str">
        <f t="shared" si="1"/>
        <v/>
      </c>
      <c r="L55" s="24" t="str">
        <f t="shared" si="2"/>
        <v/>
      </c>
      <c r="M55" s="10" t="str">
        <f>[1]Profile!$B$2</f>
        <v>700101-1</v>
      </c>
      <c r="N55" s="11" t="e">
        <f>#REF!</f>
        <v>#REF!</v>
      </c>
      <c r="O55" s="1" t="str">
        <f t="shared" si="3"/>
        <v>0</v>
      </c>
      <c r="P55" s="1" t="str">
        <f t="shared" si="4"/>
        <v>0</v>
      </c>
      <c r="Q55" s="1" t="e">
        <f>ROUND(VLOOKUP($O55,[1]age!$A$2:$M$457,2,FALSE),1)</f>
        <v>#N/A</v>
      </c>
      <c r="R55" s="1" t="e">
        <f>ROUND(VLOOKUP($O55,[1]age!$A$2:$M$457,3,FALSE),1)</f>
        <v>#N/A</v>
      </c>
      <c r="S55" s="1" t="e">
        <f>ROUND(VLOOKUP($O55,[1]age!$A$2:$M$457,4,FALSE),1)</f>
        <v>#N/A</v>
      </c>
      <c r="T55" s="1" t="e">
        <f>ROUND(VLOOKUP($O55,[1]age!$A$2:$M$457,5,FALSE),1)</f>
        <v>#N/A</v>
      </c>
      <c r="U55" s="1" t="e">
        <f>ROUND(VLOOKUP($O55,[1]age!$A$2:$M$457,6,FALSE),1)</f>
        <v>#N/A</v>
      </c>
      <c r="V55" s="1" t="e">
        <f>ROUND(VLOOKUP($O55,[1]age!$A$2:$M$457,7,FALSE),1)</f>
        <v>#N/A</v>
      </c>
      <c r="W55" s="1" t="e">
        <f>ROUND(VLOOKUP($O55,[1]age!$A$2:$M$457,8,FALSE),1)</f>
        <v>#N/A</v>
      </c>
      <c r="X55" s="1" t="e">
        <f>ROUND(VLOOKUP($O55,[1]age!$A$2:$M$457,9,FALSE),1)</f>
        <v>#N/A</v>
      </c>
      <c r="Y55" s="1" t="e">
        <f>ROUND(VLOOKUP($O55,[1]age!$A$2:$M$457,10,FALSE),1)</f>
        <v>#N/A</v>
      </c>
      <c r="Z55" s="1" t="e">
        <f>ROUND(VLOOKUP($O55,[1]age!$A$2:$M$457,11,FALSE),1)</f>
        <v>#N/A</v>
      </c>
      <c r="AA55" s="1" t="e">
        <f>ROUND(VLOOKUP($O55,[1]age!$A$2:$M$457,12,FALSE),1)</f>
        <v>#N/A</v>
      </c>
      <c r="AB55" s="1" t="e">
        <f>ROUND(VLOOKUP($O55,[1]age!$A$2:$M$457,13,FALSE),1)</f>
        <v>#N/A</v>
      </c>
      <c r="AC55" s="1" t="e">
        <f>ROUND(VLOOKUP($P55,[1]ht!$A$2:$H$253,2,FALSE),1)</f>
        <v>#N/A</v>
      </c>
      <c r="AD55" s="1" t="e">
        <f>ROUND(VLOOKUP($P55,[1]ht!$A$2:$H$253,3,FALSE),1)</f>
        <v>#N/A</v>
      </c>
      <c r="AE55" s="1" t="e">
        <f>ROUND(VLOOKUP($P55,[1]ht!$A$2:$H$253,4,FALSE),1)</f>
        <v>#N/A</v>
      </c>
      <c r="AF55" s="1" t="e">
        <f>ROUND(VLOOKUP($P55,[1]ht!$A$2:$H$253,5,FALSE),1)</f>
        <v>#N/A</v>
      </c>
      <c r="AG55" s="1" t="e">
        <f>ROUND(VLOOKUP($P55,[1]ht!$A$2:$H$253,6,FALSE),1)</f>
        <v>#N/A</v>
      </c>
      <c r="AH55" s="1" t="e">
        <f>ROUND(VLOOKUP($P55,[1]ht!$A$2:$H$253,7,FALSE),1)</f>
        <v>#N/A</v>
      </c>
      <c r="AI55" s="1" t="e">
        <f>ROUND(VLOOKUP($P55,[1]ht!$A$2:$H$253,8,FALSE),1)</f>
        <v>#N/A</v>
      </c>
    </row>
    <row r="56" spans="1:35">
      <c r="A56" s="5">
        <v>51</v>
      </c>
      <c r="B56" s="6"/>
      <c r="C56" s="32"/>
      <c r="D56" s="21"/>
      <c r="E56" s="9"/>
      <c r="F56" s="31"/>
      <c r="G56" s="31"/>
      <c r="H56" s="9"/>
      <c r="I56" s="9"/>
      <c r="J56" s="24" t="str">
        <f t="shared" si="0"/>
        <v/>
      </c>
      <c r="K56" s="24" t="str">
        <f t="shared" si="1"/>
        <v/>
      </c>
      <c r="L56" s="24" t="str">
        <f t="shared" si="2"/>
        <v/>
      </c>
      <c r="M56" s="10" t="str">
        <f>[1]Profile!$B$2</f>
        <v>700101-1</v>
      </c>
      <c r="N56" s="11" t="e">
        <f>#REF!</f>
        <v>#REF!</v>
      </c>
      <c r="O56" s="1" t="str">
        <f t="shared" si="3"/>
        <v>0</v>
      </c>
      <c r="P56" s="1" t="str">
        <f t="shared" si="4"/>
        <v>0</v>
      </c>
      <c r="Q56" s="1" t="e">
        <f>ROUND(VLOOKUP($O56,[1]age!$A$2:$M$457,2,FALSE),1)</f>
        <v>#N/A</v>
      </c>
      <c r="R56" s="1" t="e">
        <f>ROUND(VLOOKUP($O56,[1]age!$A$2:$M$457,3,FALSE),1)</f>
        <v>#N/A</v>
      </c>
      <c r="S56" s="1" t="e">
        <f>ROUND(VLOOKUP($O56,[1]age!$A$2:$M$457,4,FALSE),1)</f>
        <v>#N/A</v>
      </c>
      <c r="T56" s="1" t="e">
        <f>ROUND(VLOOKUP($O56,[1]age!$A$2:$M$457,5,FALSE),1)</f>
        <v>#N/A</v>
      </c>
      <c r="U56" s="1" t="e">
        <f>ROUND(VLOOKUP($O56,[1]age!$A$2:$M$457,6,FALSE),1)</f>
        <v>#N/A</v>
      </c>
      <c r="V56" s="1" t="e">
        <f>ROUND(VLOOKUP($O56,[1]age!$A$2:$M$457,7,FALSE),1)</f>
        <v>#N/A</v>
      </c>
      <c r="W56" s="1" t="e">
        <f>ROUND(VLOOKUP($O56,[1]age!$A$2:$M$457,8,FALSE),1)</f>
        <v>#N/A</v>
      </c>
      <c r="X56" s="1" t="e">
        <f>ROUND(VLOOKUP($O56,[1]age!$A$2:$M$457,9,FALSE),1)</f>
        <v>#N/A</v>
      </c>
      <c r="Y56" s="1" t="e">
        <f>ROUND(VLOOKUP($O56,[1]age!$A$2:$M$457,10,FALSE),1)</f>
        <v>#N/A</v>
      </c>
      <c r="Z56" s="1" t="e">
        <f>ROUND(VLOOKUP($O56,[1]age!$A$2:$M$457,11,FALSE),1)</f>
        <v>#N/A</v>
      </c>
      <c r="AA56" s="1" t="e">
        <f>ROUND(VLOOKUP($O56,[1]age!$A$2:$M$457,12,FALSE),1)</f>
        <v>#N/A</v>
      </c>
      <c r="AB56" s="1" t="e">
        <f>ROUND(VLOOKUP($O56,[1]age!$A$2:$M$457,13,FALSE),1)</f>
        <v>#N/A</v>
      </c>
      <c r="AC56" s="1" t="e">
        <f>ROUND(VLOOKUP($P56,[1]ht!$A$2:$H$253,2,FALSE),1)</f>
        <v>#N/A</v>
      </c>
      <c r="AD56" s="1" t="e">
        <f>ROUND(VLOOKUP($P56,[1]ht!$A$2:$H$253,3,FALSE),1)</f>
        <v>#N/A</v>
      </c>
      <c r="AE56" s="1" t="e">
        <f>ROUND(VLOOKUP($P56,[1]ht!$A$2:$H$253,4,FALSE),1)</f>
        <v>#N/A</v>
      </c>
      <c r="AF56" s="1" t="e">
        <f>ROUND(VLOOKUP($P56,[1]ht!$A$2:$H$253,5,FALSE),1)</f>
        <v>#N/A</v>
      </c>
      <c r="AG56" s="1" t="e">
        <f>ROUND(VLOOKUP($P56,[1]ht!$A$2:$H$253,6,FALSE),1)</f>
        <v>#N/A</v>
      </c>
      <c r="AH56" s="1" t="e">
        <f>ROUND(VLOOKUP($P56,[1]ht!$A$2:$H$253,7,FALSE),1)</f>
        <v>#N/A</v>
      </c>
      <c r="AI56" s="1" t="e">
        <f>ROUND(VLOOKUP($P56,[1]ht!$A$2:$H$253,8,FALSE),1)</f>
        <v>#N/A</v>
      </c>
    </row>
    <row r="57" spans="1:35">
      <c r="A57" s="5">
        <v>52</v>
      </c>
      <c r="B57" s="6"/>
      <c r="C57" s="32"/>
      <c r="D57" s="21"/>
      <c r="E57" s="9"/>
      <c r="F57" s="31"/>
      <c r="G57" s="31"/>
      <c r="H57" s="9"/>
      <c r="I57" s="9"/>
      <c r="J57" s="24" t="str">
        <f t="shared" si="0"/>
        <v/>
      </c>
      <c r="K57" s="24" t="str">
        <f t="shared" si="1"/>
        <v/>
      </c>
      <c r="L57" s="24" t="str">
        <f t="shared" si="2"/>
        <v/>
      </c>
      <c r="M57" s="10" t="str">
        <f>[1]Profile!$B$2</f>
        <v>700101-1</v>
      </c>
      <c r="N57" s="11" t="e">
        <f>#REF!</f>
        <v>#REF!</v>
      </c>
      <c r="O57" s="1" t="str">
        <f t="shared" si="3"/>
        <v>0</v>
      </c>
      <c r="P57" s="1" t="str">
        <f t="shared" si="4"/>
        <v>0</v>
      </c>
      <c r="Q57" s="1" t="e">
        <f>ROUND(VLOOKUP($O57,[1]age!$A$2:$M$457,2,FALSE),1)</f>
        <v>#N/A</v>
      </c>
      <c r="R57" s="1" t="e">
        <f>ROUND(VLOOKUP($O57,[1]age!$A$2:$M$457,3,FALSE),1)</f>
        <v>#N/A</v>
      </c>
      <c r="S57" s="1" t="e">
        <f>ROUND(VLOOKUP($O57,[1]age!$A$2:$M$457,4,FALSE),1)</f>
        <v>#N/A</v>
      </c>
      <c r="T57" s="1" t="e">
        <f>ROUND(VLOOKUP($O57,[1]age!$A$2:$M$457,5,FALSE),1)</f>
        <v>#N/A</v>
      </c>
      <c r="U57" s="1" t="e">
        <f>ROUND(VLOOKUP($O57,[1]age!$A$2:$M$457,6,FALSE),1)</f>
        <v>#N/A</v>
      </c>
      <c r="V57" s="1" t="e">
        <f>ROUND(VLOOKUP($O57,[1]age!$A$2:$M$457,7,FALSE),1)</f>
        <v>#N/A</v>
      </c>
      <c r="W57" s="1" t="e">
        <f>ROUND(VLOOKUP($O57,[1]age!$A$2:$M$457,8,FALSE),1)</f>
        <v>#N/A</v>
      </c>
      <c r="X57" s="1" t="e">
        <f>ROUND(VLOOKUP($O57,[1]age!$A$2:$M$457,9,FALSE),1)</f>
        <v>#N/A</v>
      </c>
      <c r="Y57" s="1" t="e">
        <f>ROUND(VLOOKUP($O57,[1]age!$A$2:$M$457,10,FALSE),1)</f>
        <v>#N/A</v>
      </c>
      <c r="Z57" s="1" t="e">
        <f>ROUND(VLOOKUP($O57,[1]age!$A$2:$M$457,11,FALSE),1)</f>
        <v>#N/A</v>
      </c>
      <c r="AA57" s="1" t="e">
        <f>ROUND(VLOOKUP($O57,[1]age!$A$2:$M$457,12,FALSE),1)</f>
        <v>#N/A</v>
      </c>
      <c r="AB57" s="1" t="e">
        <f>ROUND(VLOOKUP($O57,[1]age!$A$2:$M$457,13,FALSE),1)</f>
        <v>#N/A</v>
      </c>
      <c r="AC57" s="1" t="e">
        <f>ROUND(VLOOKUP($P57,[1]ht!$A$2:$H$253,2,FALSE),1)</f>
        <v>#N/A</v>
      </c>
      <c r="AD57" s="1" t="e">
        <f>ROUND(VLOOKUP($P57,[1]ht!$A$2:$H$253,3,FALSE),1)</f>
        <v>#N/A</v>
      </c>
      <c r="AE57" s="1" t="e">
        <f>ROUND(VLOOKUP($P57,[1]ht!$A$2:$H$253,4,FALSE),1)</f>
        <v>#N/A</v>
      </c>
      <c r="AF57" s="1" t="e">
        <f>ROUND(VLOOKUP($P57,[1]ht!$A$2:$H$253,5,FALSE),1)</f>
        <v>#N/A</v>
      </c>
      <c r="AG57" s="1" t="e">
        <f>ROUND(VLOOKUP($P57,[1]ht!$A$2:$H$253,6,FALSE),1)</f>
        <v>#N/A</v>
      </c>
      <c r="AH57" s="1" t="e">
        <f>ROUND(VLOOKUP($P57,[1]ht!$A$2:$H$253,7,FALSE),1)</f>
        <v>#N/A</v>
      </c>
      <c r="AI57" s="1" t="e">
        <f>ROUND(VLOOKUP($P57,[1]ht!$A$2:$H$253,8,FALSE),1)</f>
        <v>#N/A</v>
      </c>
    </row>
    <row r="58" spans="1:35">
      <c r="A58" s="5">
        <v>53</v>
      </c>
      <c r="B58" s="6"/>
      <c r="C58" s="32"/>
      <c r="D58" s="21"/>
      <c r="E58" s="9"/>
      <c r="F58" s="31"/>
      <c r="G58" s="31"/>
      <c r="H58" s="9"/>
      <c r="I58" s="9"/>
      <c r="J58" s="24" t="str">
        <f t="shared" si="0"/>
        <v/>
      </c>
      <c r="K58" s="24" t="str">
        <f t="shared" si="1"/>
        <v/>
      </c>
      <c r="L58" s="24" t="str">
        <f t="shared" si="2"/>
        <v/>
      </c>
      <c r="M58" s="10" t="str">
        <f>[1]Profile!$B$2</f>
        <v>700101-1</v>
      </c>
      <c r="N58" s="11" t="e">
        <f>#REF!</f>
        <v>#REF!</v>
      </c>
      <c r="O58" s="1" t="str">
        <f t="shared" si="3"/>
        <v>0</v>
      </c>
      <c r="P58" s="1" t="str">
        <f t="shared" si="4"/>
        <v>0</v>
      </c>
      <c r="Q58" s="1" t="e">
        <f>ROUND(VLOOKUP($O58,[1]age!$A$2:$M$457,2,FALSE),1)</f>
        <v>#N/A</v>
      </c>
      <c r="R58" s="1" t="e">
        <f>ROUND(VLOOKUP($O58,[1]age!$A$2:$M$457,3,FALSE),1)</f>
        <v>#N/A</v>
      </c>
      <c r="S58" s="1" t="e">
        <f>ROUND(VLOOKUP($O58,[1]age!$A$2:$M$457,4,FALSE),1)</f>
        <v>#N/A</v>
      </c>
      <c r="T58" s="1" t="e">
        <f>ROUND(VLOOKUP($O58,[1]age!$A$2:$M$457,5,FALSE),1)</f>
        <v>#N/A</v>
      </c>
      <c r="U58" s="1" t="e">
        <f>ROUND(VLOOKUP($O58,[1]age!$A$2:$M$457,6,FALSE),1)</f>
        <v>#N/A</v>
      </c>
      <c r="V58" s="1" t="e">
        <f>ROUND(VLOOKUP($O58,[1]age!$A$2:$M$457,7,FALSE),1)</f>
        <v>#N/A</v>
      </c>
      <c r="W58" s="1" t="e">
        <f>ROUND(VLOOKUP($O58,[1]age!$A$2:$M$457,8,FALSE),1)</f>
        <v>#N/A</v>
      </c>
      <c r="X58" s="1" t="e">
        <f>ROUND(VLOOKUP($O58,[1]age!$A$2:$M$457,9,FALSE),1)</f>
        <v>#N/A</v>
      </c>
      <c r="Y58" s="1" t="e">
        <f>ROUND(VLOOKUP($O58,[1]age!$A$2:$M$457,10,FALSE),1)</f>
        <v>#N/A</v>
      </c>
      <c r="Z58" s="1" t="e">
        <f>ROUND(VLOOKUP($O58,[1]age!$A$2:$M$457,11,FALSE),1)</f>
        <v>#N/A</v>
      </c>
      <c r="AA58" s="1" t="e">
        <f>ROUND(VLOOKUP($O58,[1]age!$A$2:$M$457,12,FALSE),1)</f>
        <v>#N/A</v>
      </c>
      <c r="AB58" s="1" t="e">
        <f>ROUND(VLOOKUP($O58,[1]age!$A$2:$M$457,13,FALSE),1)</f>
        <v>#N/A</v>
      </c>
      <c r="AC58" s="1" t="e">
        <f>ROUND(VLOOKUP($P58,[1]ht!$A$2:$H$253,2,FALSE),1)</f>
        <v>#N/A</v>
      </c>
      <c r="AD58" s="1" t="e">
        <f>ROUND(VLOOKUP($P58,[1]ht!$A$2:$H$253,3,FALSE),1)</f>
        <v>#N/A</v>
      </c>
      <c r="AE58" s="1" t="e">
        <f>ROUND(VLOOKUP($P58,[1]ht!$A$2:$H$253,4,FALSE),1)</f>
        <v>#N/A</v>
      </c>
      <c r="AF58" s="1" t="e">
        <f>ROUND(VLOOKUP($P58,[1]ht!$A$2:$H$253,5,FALSE),1)</f>
        <v>#N/A</v>
      </c>
      <c r="AG58" s="1" t="e">
        <f>ROUND(VLOOKUP($P58,[1]ht!$A$2:$H$253,6,FALSE),1)</f>
        <v>#N/A</v>
      </c>
      <c r="AH58" s="1" t="e">
        <f>ROUND(VLOOKUP($P58,[1]ht!$A$2:$H$253,7,FALSE),1)</f>
        <v>#N/A</v>
      </c>
      <c r="AI58" s="1" t="e">
        <f>ROUND(VLOOKUP($P58,[1]ht!$A$2:$H$253,8,FALSE),1)</f>
        <v>#N/A</v>
      </c>
    </row>
    <row r="59" spans="1:35">
      <c r="A59" s="5">
        <v>54</v>
      </c>
      <c r="B59" s="6"/>
      <c r="C59" s="32"/>
      <c r="D59" s="21"/>
      <c r="E59" s="9"/>
      <c r="F59" s="31"/>
      <c r="G59" s="31"/>
      <c r="H59" s="9"/>
      <c r="I59" s="9"/>
      <c r="J59" s="24" t="str">
        <f t="shared" si="0"/>
        <v/>
      </c>
      <c r="K59" s="24" t="str">
        <f t="shared" si="1"/>
        <v/>
      </c>
      <c r="L59" s="24" t="str">
        <f t="shared" si="2"/>
        <v/>
      </c>
      <c r="M59" s="10" t="str">
        <f>[1]Profile!$B$2</f>
        <v>700101-1</v>
      </c>
      <c r="N59" s="11" t="e">
        <f>#REF!</f>
        <v>#REF!</v>
      </c>
      <c r="O59" s="1" t="str">
        <f t="shared" si="3"/>
        <v>0</v>
      </c>
      <c r="P59" s="1" t="str">
        <f t="shared" si="4"/>
        <v>0</v>
      </c>
      <c r="Q59" s="1" t="e">
        <f>ROUND(VLOOKUP($O59,[1]age!$A$2:$M$457,2,FALSE),1)</f>
        <v>#N/A</v>
      </c>
      <c r="R59" s="1" t="e">
        <f>ROUND(VLOOKUP($O59,[1]age!$A$2:$M$457,3,FALSE),1)</f>
        <v>#N/A</v>
      </c>
      <c r="S59" s="1" t="e">
        <f>ROUND(VLOOKUP($O59,[1]age!$A$2:$M$457,4,FALSE),1)</f>
        <v>#N/A</v>
      </c>
      <c r="T59" s="1" t="e">
        <f>ROUND(VLOOKUP($O59,[1]age!$A$2:$M$457,5,FALSE),1)</f>
        <v>#N/A</v>
      </c>
      <c r="U59" s="1" t="e">
        <f>ROUND(VLOOKUP($O59,[1]age!$A$2:$M$457,6,FALSE),1)</f>
        <v>#N/A</v>
      </c>
      <c r="V59" s="1" t="e">
        <f>ROUND(VLOOKUP($O59,[1]age!$A$2:$M$457,7,FALSE),1)</f>
        <v>#N/A</v>
      </c>
      <c r="W59" s="1" t="e">
        <f>ROUND(VLOOKUP($O59,[1]age!$A$2:$M$457,8,FALSE),1)</f>
        <v>#N/A</v>
      </c>
      <c r="X59" s="1" t="e">
        <f>ROUND(VLOOKUP($O59,[1]age!$A$2:$M$457,9,FALSE),1)</f>
        <v>#N/A</v>
      </c>
      <c r="Y59" s="1" t="e">
        <f>ROUND(VLOOKUP($O59,[1]age!$A$2:$M$457,10,FALSE),1)</f>
        <v>#N/A</v>
      </c>
      <c r="Z59" s="1" t="e">
        <f>ROUND(VLOOKUP($O59,[1]age!$A$2:$M$457,11,FALSE),1)</f>
        <v>#N/A</v>
      </c>
      <c r="AA59" s="1" t="e">
        <f>ROUND(VLOOKUP($O59,[1]age!$A$2:$M$457,12,FALSE),1)</f>
        <v>#N/A</v>
      </c>
      <c r="AB59" s="1" t="e">
        <f>ROUND(VLOOKUP($O59,[1]age!$A$2:$M$457,13,FALSE),1)</f>
        <v>#N/A</v>
      </c>
      <c r="AC59" s="1" t="e">
        <f>ROUND(VLOOKUP($P59,[1]ht!$A$2:$H$253,2,FALSE),1)</f>
        <v>#N/A</v>
      </c>
      <c r="AD59" s="1" t="e">
        <f>ROUND(VLOOKUP($P59,[1]ht!$A$2:$H$253,3,FALSE),1)</f>
        <v>#N/A</v>
      </c>
      <c r="AE59" s="1" t="e">
        <f>ROUND(VLOOKUP($P59,[1]ht!$A$2:$H$253,4,FALSE),1)</f>
        <v>#N/A</v>
      </c>
      <c r="AF59" s="1" t="e">
        <f>ROUND(VLOOKUP($P59,[1]ht!$A$2:$H$253,5,FALSE),1)</f>
        <v>#N/A</v>
      </c>
      <c r="AG59" s="1" t="e">
        <f>ROUND(VLOOKUP($P59,[1]ht!$A$2:$H$253,6,FALSE),1)</f>
        <v>#N/A</v>
      </c>
      <c r="AH59" s="1" t="e">
        <f>ROUND(VLOOKUP($P59,[1]ht!$A$2:$H$253,7,FALSE),1)</f>
        <v>#N/A</v>
      </c>
      <c r="AI59" s="1" t="e">
        <f>ROUND(VLOOKUP($P59,[1]ht!$A$2:$H$253,8,FALSE),1)</f>
        <v>#N/A</v>
      </c>
    </row>
    <row r="60" spans="1:35">
      <c r="A60" s="5">
        <v>55</v>
      </c>
      <c r="B60" s="6"/>
      <c r="C60" s="32"/>
      <c r="D60" s="21"/>
      <c r="E60" s="9"/>
      <c r="F60" s="31"/>
      <c r="G60" s="31"/>
      <c r="H60" s="9"/>
      <c r="I60" s="9"/>
      <c r="J60" s="24" t="str">
        <f t="shared" si="0"/>
        <v/>
      </c>
      <c r="K60" s="24" t="str">
        <f t="shared" si="1"/>
        <v/>
      </c>
      <c r="L60" s="24" t="str">
        <f t="shared" si="2"/>
        <v/>
      </c>
      <c r="M60" s="10" t="str">
        <f>[1]Profile!$B$2</f>
        <v>700101-1</v>
      </c>
      <c r="N60" s="11" t="e">
        <f>#REF!</f>
        <v>#REF!</v>
      </c>
      <c r="O60" s="1" t="str">
        <f t="shared" si="3"/>
        <v>0</v>
      </c>
      <c r="P60" s="1" t="str">
        <f t="shared" si="4"/>
        <v>0</v>
      </c>
      <c r="Q60" s="1" t="e">
        <f>ROUND(VLOOKUP($O60,[1]age!$A$2:$M$457,2,FALSE),1)</f>
        <v>#N/A</v>
      </c>
      <c r="R60" s="1" t="e">
        <f>ROUND(VLOOKUP($O60,[1]age!$A$2:$M$457,3,FALSE),1)</f>
        <v>#N/A</v>
      </c>
      <c r="S60" s="1" t="e">
        <f>ROUND(VLOOKUP($O60,[1]age!$A$2:$M$457,4,FALSE),1)</f>
        <v>#N/A</v>
      </c>
      <c r="T60" s="1" t="e">
        <f>ROUND(VLOOKUP($O60,[1]age!$A$2:$M$457,5,FALSE),1)</f>
        <v>#N/A</v>
      </c>
      <c r="U60" s="1" t="e">
        <f>ROUND(VLOOKUP($O60,[1]age!$A$2:$M$457,6,FALSE),1)</f>
        <v>#N/A</v>
      </c>
      <c r="V60" s="1" t="e">
        <f>ROUND(VLOOKUP($O60,[1]age!$A$2:$M$457,7,FALSE),1)</f>
        <v>#N/A</v>
      </c>
      <c r="W60" s="1" t="e">
        <f>ROUND(VLOOKUP($O60,[1]age!$A$2:$M$457,8,FALSE),1)</f>
        <v>#N/A</v>
      </c>
      <c r="X60" s="1" t="e">
        <f>ROUND(VLOOKUP($O60,[1]age!$A$2:$M$457,9,FALSE),1)</f>
        <v>#N/A</v>
      </c>
      <c r="Y60" s="1" t="e">
        <f>ROUND(VLOOKUP($O60,[1]age!$A$2:$M$457,10,FALSE),1)</f>
        <v>#N/A</v>
      </c>
      <c r="Z60" s="1" t="e">
        <f>ROUND(VLOOKUP($O60,[1]age!$A$2:$M$457,11,FALSE),1)</f>
        <v>#N/A</v>
      </c>
      <c r="AA60" s="1" t="e">
        <f>ROUND(VLOOKUP($O60,[1]age!$A$2:$M$457,12,FALSE),1)</f>
        <v>#N/A</v>
      </c>
      <c r="AB60" s="1" t="e">
        <f>ROUND(VLOOKUP($O60,[1]age!$A$2:$M$457,13,FALSE),1)</f>
        <v>#N/A</v>
      </c>
      <c r="AC60" s="1" t="e">
        <f>ROUND(VLOOKUP($P60,[1]ht!$A$2:$H$253,2,FALSE),1)</f>
        <v>#N/A</v>
      </c>
      <c r="AD60" s="1" t="e">
        <f>ROUND(VLOOKUP($P60,[1]ht!$A$2:$H$253,3,FALSE),1)</f>
        <v>#N/A</v>
      </c>
      <c r="AE60" s="1" t="e">
        <f>ROUND(VLOOKUP($P60,[1]ht!$A$2:$H$253,4,FALSE),1)</f>
        <v>#N/A</v>
      </c>
      <c r="AF60" s="1" t="e">
        <f>ROUND(VLOOKUP($P60,[1]ht!$A$2:$H$253,5,FALSE),1)</f>
        <v>#N/A</v>
      </c>
      <c r="AG60" s="1" t="e">
        <f>ROUND(VLOOKUP($P60,[1]ht!$A$2:$H$253,6,FALSE),1)</f>
        <v>#N/A</v>
      </c>
      <c r="AH60" s="1" t="e">
        <f>ROUND(VLOOKUP($P60,[1]ht!$A$2:$H$253,7,FALSE),1)</f>
        <v>#N/A</v>
      </c>
      <c r="AI60" s="1" t="e">
        <f>ROUND(VLOOKUP($P60,[1]ht!$A$2:$H$253,8,FALSE),1)</f>
        <v>#N/A</v>
      </c>
    </row>
    <row r="61" spans="1:35">
      <c r="A61" s="5">
        <v>56</v>
      </c>
      <c r="B61" s="6"/>
      <c r="C61" s="32"/>
      <c r="D61" s="21"/>
      <c r="E61" s="9"/>
      <c r="F61" s="31"/>
      <c r="G61" s="31"/>
      <c r="H61" s="9"/>
      <c r="I61" s="9"/>
      <c r="J61" s="24" t="str">
        <f t="shared" si="0"/>
        <v/>
      </c>
      <c r="K61" s="24" t="str">
        <f t="shared" si="1"/>
        <v/>
      </c>
      <c r="L61" s="24" t="str">
        <f t="shared" si="2"/>
        <v/>
      </c>
      <c r="M61" s="10" t="str">
        <f>[1]Profile!$B$2</f>
        <v>700101-1</v>
      </c>
      <c r="N61" s="11" t="e">
        <f>#REF!</f>
        <v>#REF!</v>
      </c>
      <c r="O61" s="1" t="str">
        <f t="shared" si="3"/>
        <v>0</v>
      </c>
      <c r="P61" s="1" t="str">
        <f t="shared" si="4"/>
        <v>0</v>
      </c>
      <c r="Q61" s="1" t="e">
        <f>ROUND(VLOOKUP($O61,[1]age!$A$2:$M$457,2,FALSE),1)</f>
        <v>#N/A</v>
      </c>
      <c r="R61" s="1" t="e">
        <f>ROUND(VLOOKUP($O61,[1]age!$A$2:$M$457,3,FALSE),1)</f>
        <v>#N/A</v>
      </c>
      <c r="S61" s="1" t="e">
        <f>ROUND(VLOOKUP($O61,[1]age!$A$2:$M$457,4,FALSE),1)</f>
        <v>#N/A</v>
      </c>
      <c r="T61" s="1" t="e">
        <f>ROUND(VLOOKUP($O61,[1]age!$A$2:$M$457,5,FALSE),1)</f>
        <v>#N/A</v>
      </c>
      <c r="U61" s="1" t="e">
        <f>ROUND(VLOOKUP($O61,[1]age!$A$2:$M$457,6,FALSE),1)</f>
        <v>#N/A</v>
      </c>
      <c r="V61" s="1" t="e">
        <f>ROUND(VLOOKUP($O61,[1]age!$A$2:$M$457,7,FALSE),1)</f>
        <v>#N/A</v>
      </c>
      <c r="W61" s="1" t="e">
        <f>ROUND(VLOOKUP($O61,[1]age!$A$2:$M$457,8,FALSE),1)</f>
        <v>#N/A</v>
      </c>
      <c r="X61" s="1" t="e">
        <f>ROUND(VLOOKUP($O61,[1]age!$A$2:$M$457,9,FALSE),1)</f>
        <v>#N/A</v>
      </c>
      <c r="Y61" s="1" t="e">
        <f>ROUND(VLOOKUP($O61,[1]age!$A$2:$M$457,10,FALSE),1)</f>
        <v>#N/A</v>
      </c>
      <c r="Z61" s="1" t="e">
        <f>ROUND(VLOOKUP($O61,[1]age!$A$2:$M$457,11,FALSE),1)</f>
        <v>#N/A</v>
      </c>
      <c r="AA61" s="1" t="e">
        <f>ROUND(VLOOKUP($O61,[1]age!$A$2:$M$457,12,FALSE),1)</f>
        <v>#N/A</v>
      </c>
      <c r="AB61" s="1" t="e">
        <f>ROUND(VLOOKUP($O61,[1]age!$A$2:$M$457,13,FALSE),1)</f>
        <v>#N/A</v>
      </c>
      <c r="AC61" s="1" t="e">
        <f>ROUND(VLOOKUP($P61,[1]ht!$A$2:$H$253,2,FALSE),1)</f>
        <v>#N/A</v>
      </c>
      <c r="AD61" s="1" t="e">
        <f>ROUND(VLOOKUP($P61,[1]ht!$A$2:$H$253,3,FALSE),1)</f>
        <v>#N/A</v>
      </c>
      <c r="AE61" s="1" t="e">
        <f>ROUND(VLOOKUP($P61,[1]ht!$A$2:$H$253,4,FALSE),1)</f>
        <v>#N/A</v>
      </c>
      <c r="AF61" s="1" t="e">
        <f>ROUND(VLOOKUP($P61,[1]ht!$A$2:$H$253,5,FALSE),1)</f>
        <v>#N/A</v>
      </c>
      <c r="AG61" s="1" t="e">
        <f>ROUND(VLOOKUP($P61,[1]ht!$A$2:$H$253,6,FALSE),1)</f>
        <v>#N/A</v>
      </c>
      <c r="AH61" s="1" t="e">
        <f>ROUND(VLOOKUP($P61,[1]ht!$A$2:$H$253,7,FALSE),1)</f>
        <v>#N/A</v>
      </c>
      <c r="AI61" s="1" t="e">
        <f>ROUND(VLOOKUP($P61,[1]ht!$A$2:$H$253,8,FALSE),1)</f>
        <v>#N/A</v>
      </c>
    </row>
    <row r="62" spans="1:35">
      <c r="A62" s="5">
        <v>57</v>
      </c>
      <c r="B62" s="6"/>
      <c r="C62" s="32"/>
      <c r="D62" s="21"/>
      <c r="E62" s="9"/>
      <c r="F62" s="31"/>
      <c r="G62" s="31"/>
      <c r="H62" s="9"/>
      <c r="I62" s="9"/>
      <c r="J62" s="24" t="str">
        <f t="shared" si="0"/>
        <v/>
      </c>
      <c r="K62" s="24" t="str">
        <f t="shared" si="1"/>
        <v/>
      </c>
      <c r="L62" s="24" t="str">
        <f t="shared" si="2"/>
        <v/>
      </c>
      <c r="M62" s="10" t="str">
        <f>[1]Profile!$B$2</f>
        <v>700101-1</v>
      </c>
      <c r="N62" s="11" t="e">
        <f>#REF!</f>
        <v>#REF!</v>
      </c>
      <c r="O62" s="1" t="str">
        <f t="shared" si="3"/>
        <v>0</v>
      </c>
      <c r="P62" s="1" t="str">
        <f t="shared" si="4"/>
        <v>0</v>
      </c>
      <c r="Q62" s="1" t="e">
        <f>ROUND(VLOOKUP($O62,[1]age!$A$2:$M$457,2,FALSE),1)</f>
        <v>#N/A</v>
      </c>
      <c r="R62" s="1" t="e">
        <f>ROUND(VLOOKUP($O62,[1]age!$A$2:$M$457,3,FALSE),1)</f>
        <v>#N/A</v>
      </c>
      <c r="S62" s="1" t="e">
        <f>ROUND(VLOOKUP($O62,[1]age!$A$2:$M$457,4,FALSE),1)</f>
        <v>#N/A</v>
      </c>
      <c r="T62" s="1" t="e">
        <f>ROUND(VLOOKUP($O62,[1]age!$A$2:$M$457,5,FALSE),1)</f>
        <v>#N/A</v>
      </c>
      <c r="U62" s="1" t="e">
        <f>ROUND(VLOOKUP($O62,[1]age!$A$2:$M$457,6,FALSE),1)</f>
        <v>#N/A</v>
      </c>
      <c r="V62" s="1" t="e">
        <f>ROUND(VLOOKUP($O62,[1]age!$A$2:$M$457,7,FALSE),1)</f>
        <v>#N/A</v>
      </c>
      <c r="W62" s="1" t="e">
        <f>ROUND(VLOOKUP($O62,[1]age!$A$2:$M$457,8,FALSE),1)</f>
        <v>#N/A</v>
      </c>
      <c r="X62" s="1" t="e">
        <f>ROUND(VLOOKUP($O62,[1]age!$A$2:$M$457,9,FALSE),1)</f>
        <v>#N/A</v>
      </c>
      <c r="Y62" s="1" t="e">
        <f>ROUND(VLOOKUP($O62,[1]age!$A$2:$M$457,10,FALSE),1)</f>
        <v>#N/A</v>
      </c>
      <c r="Z62" s="1" t="e">
        <f>ROUND(VLOOKUP($O62,[1]age!$A$2:$M$457,11,FALSE),1)</f>
        <v>#N/A</v>
      </c>
      <c r="AA62" s="1" t="e">
        <f>ROUND(VLOOKUP($O62,[1]age!$A$2:$M$457,12,FALSE),1)</f>
        <v>#N/A</v>
      </c>
      <c r="AB62" s="1" t="e">
        <f>ROUND(VLOOKUP($O62,[1]age!$A$2:$M$457,13,FALSE),1)</f>
        <v>#N/A</v>
      </c>
      <c r="AC62" s="1" t="e">
        <f>ROUND(VLOOKUP($P62,[1]ht!$A$2:$H$253,2,FALSE),1)</f>
        <v>#N/A</v>
      </c>
      <c r="AD62" s="1" t="e">
        <f>ROUND(VLOOKUP($P62,[1]ht!$A$2:$H$253,3,FALSE),1)</f>
        <v>#N/A</v>
      </c>
      <c r="AE62" s="1" t="e">
        <f>ROUND(VLOOKUP($P62,[1]ht!$A$2:$H$253,4,FALSE),1)</f>
        <v>#N/A</v>
      </c>
      <c r="AF62" s="1" t="e">
        <f>ROUND(VLOOKUP($P62,[1]ht!$A$2:$H$253,5,FALSE),1)</f>
        <v>#N/A</v>
      </c>
      <c r="AG62" s="1" t="e">
        <f>ROUND(VLOOKUP($P62,[1]ht!$A$2:$H$253,6,FALSE),1)</f>
        <v>#N/A</v>
      </c>
      <c r="AH62" s="1" t="e">
        <f>ROUND(VLOOKUP($P62,[1]ht!$A$2:$H$253,7,FALSE),1)</f>
        <v>#N/A</v>
      </c>
      <c r="AI62" s="1" t="e">
        <f>ROUND(VLOOKUP($P62,[1]ht!$A$2:$H$253,8,FALSE),1)</f>
        <v>#N/A</v>
      </c>
    </row>
    <row r="63" spans="1:35">
      <c r="A63" s="5">
        <v>58</v>
      </c>
      <c r="B63" s="6"/>
      <c r="C63" s="32"/>
      <c r="D63" s="21"/>
      <c r="E63" s="9"/>
      <c r="F63" s="31"/>
      <c r="G63" s="31"/>
      <c r="H63" s="9"/>
      <c r="I63" s="9"/>
      <c r="J63" s="24" t="str">
        <f t="shared" si="0"/>
        <v/>
      </c>
      <c r="K63" s="24" t="str">
        <f t="shared" si="1"/>
        <v/>
      </c>
      <c r="L63" s="24" t="str">
        <f t="shared" si="2"/>
        <v/>
      </c>
      <c r="M63" s="10" t="str">
        <f>[1]Profile!$B$2</f>
        <v>700101-1</v>
      </c>
      <c r="N63" s="11" t="e">
        <f>#REF!</f>
        <v>#REF!</v>
      </c>
      <c r="O63" s="1" t="str">
        <f t="shared" si="3"/>
        <v>0</v>
      </c>
      <c r="P63" s="1" t="str">
        <f t="shared" si="4"/>
        <v>0</v>
      </c>
      <c r="Q63" s="1" t="e">
        <f>ROUND(VLOOKUP($O63,[1]age!$A$2:$M$457,2,FALSE),1)</f>
        <v>#N/A</v>
      </c>
      <c r="R63" s="1" t="e">
        <f>ROUND(VLOOKUP($O63,[1]age!$A$2:$M$457,3,FALSE),1)</f>
        <v>#N/A</v>
      </c>
      <c r="S63" s="1" t="e">
        <f>ROUND(VLOOKUP($O63,[1]age!$A$2:$M$457,4,FALSE),1)</f>
        <v>#N/A</v>
      </c>
      <c r="T63" s="1" t="e">
        <f>ROUND(VLOOKUP($O63,[1]age!$A$2:$M$457,5,FALSE),1)</f>
        <v>#N/A</v>
      </c>
      <c r="U63" s="1" t="e">
        <f>ROUND(VLOOKUP($O63,[1]age!$A$2:$M$457,6,FALSE),1)</f>
        <v>#N/A</v>
      </c>
      <c r="V63" s="1" t="e">
        <f>ROUND(VLOOKUP($O63,[1]age!$A$2:$M$457,7,FALSE),1)</f>
        <v>#N/A</v>
      </c>
      <c r="W63" s="1" t="e">
        <f>ROUND(VLOOKUP($O63,[1]age!$A$2:$M$457,8,FALSE),1)</f>
        <v>#N/A</v>
      </c>
      <c r="X63" s="1" t="e">
        <f>ROUND(VLOOKUP($O63,[1]age!$A$2:$M$457,9,FALSE),1)</f>
        <v>#N/A</v>
      </c>
      <c r="Y63" s="1" t="e">
        <f>ROUND(VLOOKUP($O63,[1]age!$A$2:$M$457,10,FALSE),1)</f>
        <v>#N/A</v>
      </c>
      <c r="Z63" s="1" t="e">
        <f>ROUND(VLOOKUP($O63,[1]age!$A$2:$M$457,11,FALSE),1)</f>
        <v>#N/A</v>
      </c>
      <c r="AA63" s="1" t="e">
        <f>ROUND(VLOOKUP($O63,[1]age!$A$2:$M$457,12,FALSE),1)</f>
        <v>#N/A</v>
      </c>
      <c r="AB63" s="1" t="e">
        <f>ROUND(VLOOKUP($O63,[1]age!$A$2:$M$457,13,FALSE),1)</f>
        <v>#N/A</v>
      </c>
      <c r="AC63" s="1" t="e">
        <f>ROUND(VLOOKUP($P63,[1]ht!$A$2:$H$253,2,FALSE),1)</f>
        <v>#N/A</v>
      </c>
      <c r="AD63" s="1" t="e">
        <f>ROUND(VLOOKUP($P63,[1]ht!$A$2:$H$253,3,FALSE),1)</f>
        <v>#N/A</v>
      </c>
      <c r="AE63" s="1" t="e">
        <f>ROUND(VLOOKUP($P63,[1]ht!$A$2:$H$253,4,FALSE),1)</f>
        <v>#N/A</v>
      </c>
      <c r="AF63" s="1" t="e">
        <f>ROUND(VLOOKUP($P63,[1]ht!$A$2:$H$253,5,FALSE),1)</f>
        <v>#N/A</v>
      </c>
      <c r="AG63" s="1" t="e">
        <f>ROUND(VLOOKUP($P63,[1]ht!$A$2:$H$253,6,FALSE),1)</f>
        <v>#N/A</v>
      </c>
      <c r="AH63" s="1" t="e">
        <f>ROUND(VLOOKUP($P63,[1]ht!$A$2:$H$253,7,FALSE),1)</f>
        <v>#N/A</v>
      </c>
      <c r="AI63" s="1" t="e">
        <f>ROUND(VLOOKUP($P63,[1]ht!$A$2:$H$253,8,FALSE),1)</f>
        <v>#N/A</v>
      </c>
    </row>
    <row r="64" spans="1:35">
      <c r="A64" s="5">
        <v>59</v>
      </c>
      <c r="B64" s="6"/>
      <c r="C64" s="32"/>
      <c r="D64" s="21"/>
      <c r="E64" s="9"/>
      <c r="F64" s="31"/>
      <c r="G64" s="31"/>
      <c r="H64" s="9"/>
      <c r="I64" s="9"/>
      <c r="J64" s="24" t="str">
        <f t="shared" si="0"/>
        <v/>
      </c>
      <c r="K64" s="24" t="str">
        <f t="shared" si="1"/>
        <v/>
      </c>
      <c r="L64" s="24" t="str">
        <f t="shared" si="2"/>
        <v/>
      </c>
      <c r="M64" s="10" t="str">
        <f>[1]Profile!$B$2</f>
        <v>700101-1</v>
      </c>
      <c r="N64" s="11" t="e">
        <f>#REF!</f>
        <v>#REF!</v>
      </c>
      <c r="O64" s="1" t="str">
        <f t="shared" si="3"/>
        <v>0</v>
      </c>
      <c r="P64" s="1" t="str">
        <f t="shared" si="4"/>
        <v>0</v>
      </c>
      <c r="Q64" s="1" t="e">
        <f>ROUND(VLOOKUP($O64,[1]age!$A$2:$M$457,2,FALSE),1)</f>
        <v>#N/A</v>
      </c>
      <c r="R64" s="1" t="e">
        <f>ROUND(VLOOKUP($O64,[1]age!$A$2:$M$457,3,FALSE),1)</f>
        <v>#N/A</v>
      </c>
      <c r="S64" s="1" t="e">
        <f>ROUND(VLOOKUP($O64,[1]age!$A$2:$M$457,4,FALSE),1)</f>
        <v>#N/A</v>
      </c>
      <c r="T64" s="1" t="e">
        <f>ROUND(VLOOKUP($O64,[1]age!$A$2:$M$457,5,FALSE),1)</f>
        <v>#N/A</v>
      </c>
      <c r="U64" s="1" t="e">
        <f>ROUND(VLOOKUP($O64,[1]age!$A$2:$M$457,6,FALSE),1)</f>
        <v>#N/A</v>
      </c>
      <c r="V64" s="1" t="e">
        <f>ROUND(VLOOKUP($O64,[1]age!$A$2:$M$457,7,FALSE),1)</f>
        <v>#N/A</v>
      </c>
      <c r="W64" s="1" t="e">
        <f>ROUND(VLOOKUP($O64,[1]age!$A$2:$M$457,8,FALSE),1)</f>
        <v>#N/A</v>
      </c>
      <c r="X64" s="1" t="e">
        <f>ROUND(VLOOKUP($O64,[1]age!$A$2:$M$457,9,FALSE),1)</f>
        <v>#N/A</v>
      </c>
      <c r="Y64" s="1" t="e">
        <f>ROUND(VLOOKUP($O64,[1]age!$A$2:$M$457,10,FALSE),1)</f>
        <v>#N/A</v>
      </c>
      <c r="Z64" s="1" t="e">
        <f>ROUND(VLOOKUP($O64,[1]age!$A$2:$M$457,11,FALSE),1)</f>
        <v>#N/A</v>
      </c>
      <c r="AA64" s="1" t="e">
        <f>ROUND(VLOOKUP($O64,[1]age!$A$2:$M$457,12,FALSE),1)</f>
        <v>#N/A</v>
      </c>
      <c r="AB64" s="1" t="e">
        <f>ROUND(VLOOKUP($O64,[1]age!$A$2:$M$457,13,FALSE),1)</f>
        <v>#N/A</v>
      </c>
      <c r="AC64" s="1" t="e">
        <f>ROUND(VLOOKUP($P64,[1]ht!$A$2:$H$253,2,FALSE),1)</f>
        <v>#N/A</v>
      </c>
      <c r="AD64" s="1" t="e">
        <f>ROUND(VLOOKUP($P64,[1]ht!$A$2:$H$253,3,FALSE),1)</f>
        <v>#N/A</v>
      </c>
      <c r="AE64" s="1" t="e">
        <f>ROUND(VLOOKUP($P64,[1]ht!$A$2:$H$253,4,FALSE),1)</f>
        <v>#N/A</v>
      </c>
      <c r="AF64" s="1" t="e">
        <f>ROUND(VLOOKUP($P64,[1]ht!$A$2:$H$253,5,FALSE),1)</f>
        <v>#N/A</v>
      </c>
      <c r="AG64" s="1" t="e">
        <f>ROUND(VLOOKUP($P64,[1]ht!$A$2:$H$253,6,FALSE),1)</f>
        <v>#N/A</v>
      </c>
      <c r="AH64" s="1" t="e">
        <f>ROUND(VLOOKUP($P64,[1]ht!$A$2:$H$253,7,FALSE),1)</f>
        <v>#N/A</v>
      </c>
      <c r="AI64" s="1" t="e">
        <f>ROUND(VLOOKUP($P64,[1]ht!$A$2:$H$253,8,FALSE),1)</f>
        <v>#N/A</v>
      </c>
    </row>
    <row r="65" spans="1:35">
      <c r="A65" s="5">
        <v>60</v>
      </c>
      <c r="B65" s="6"/>
      <c r="C65" s="32"/>
      <c r="D65" s="21"/>
      <c r="E65" s="9"/>
      <c r="F65" s="31"/>
      <c r="G65" s="31"/>
      <c r="H65" s="9"/>
      <c r="I65" s="9"/>
      <c r="J65" s="24" t="str">
        <f t="shared" si="0"/>
        <v/>
      </c>
      <c r="K65" s="24" t="str">
        <f t="shared" si="1"/>
        <v/>
      </c>
      <c r="L65" s="24" t="str">
        <f t="shared" si="2"/>
        <v/>
      </c>
      <c r="M65" s="10" t="str">
        <f>[1]Profile!$B$2</f>
        <v>700101-1</v>
      </c>
      <c r="N65" s="11" t="e">
        <f>#REF!</f>
        <v>#REF!</v>
      </c>
      <c r="O65" s="1" t="str">
        <f t="shared" si="3"/>
        <v>0</v>
      </c>
      <c r="P65" s="1" t="str">
        <f t="shared" si="4"/>
        <v>0</v>
      </c>
      <c r="Q65" s="1" t="e">
        <f>ROUND(VLOOKUP($O65,[1]age!$A$2:$M$457,2,FALSE),1)</f>
        <v>#N/A</v>
      </c>
      <c r="R65" s="1" t="e">
        <f>ROUND(VLOOKUP($O65,[1]age!$A$2:$M$457,3,FALSE),1)</f>
        <v>#N/A</v>
      </c>
      <c r="S65" s="1" t="e">
        <f>ROUND(VLOOKUP($O65,[1]age!$A$2:$M$457,4,FALSE),1)</f>
        <v>#N/A</v>
      </c>
      <c r="T65" s="1" t="e">
        <f>ROUND(VLOOKUP($O65,[1]age!$A$2:$M$457,5,FALSE),1)</f>
        <v>#N/A</v>
      </c>
      <c r="U65" s="1" t="e">
        <f>ROUND(VLOOKUP($O65,[1]age!$A$2:$M$457,6,FALSE),1)</f>
        <v>#N/A</v>
      </c>
      <c r="V65" s="1" t="e">
        <f>ROUND(VLOOKUP($O65,[1]age!$A$2:$M$457,7,FALSE),1)</f>
        <v>#N/A</v>
      </c>
      <c r="W65" s="1" t="e">
        <f>ROUND(VLOOKUP($O65,[1]age!$A$2:$M$457,8,FALSE),1)</f>
        <v>#N/A</v>
      </c>
      <c r="X65" s="1" t="e">
        <f>ROUND(VLOOKUP($O65,[1]age!$A$2:$M$457,9,FALSE),1)</f>
        <v>#N/A</v>
      </c>
      <c r="Y65" s="1" t="e">
        <f>ROUND(VLOOKUP($O65,[1]age!$A$2:$M$457,10,FALSE),1)</f>
        <v>#N/A</v>
      </c>
      <c r="Z65" s="1" t="e">
        <f>ROUND(VLOOKUP($O65,[1]age!$A$2:$M$457,11,FALSE),1)</f>
        <v>#N/A</v>
      </c>
      <c r="AA65" s="1" t="e">
        <f>ROUND(VLOOKUP($O65,[1]age!$A$2:$M$457,12,FALSE),1)</f>
        <v>#N/A</v>
      </c>
      <c r="AB65" s="1" t="e">
        <f>ROUND(VLOOKUP($O65,[1]age!$A$2:$M$457,13,FALSE),1)</f>
        <v>#N/A</v>
      </c>
      <c r="AC65" s="1" t="e">
        <f>ROUND(VLOOKUP($P65,[1]ht!$A$2:$H$253,2,FALSE),1)</f>
        <v>#N/A</v>
      </c>
      <c r="AD65" s="1" t="e">
        <f>ROUND(VLOOKUP($P65,[1]ht!$A$2:$H$253,3,FALSE),1)</f>
        <v>#N/A</v>
      </c>
      <c r="AE65" s="1" t="e">
        <f>ROUND(VLOOKUP($P65,[1]ht!$A$2:$H$253,4,FALSE),1)</f>
        <v>#N/A</v>
      </c>
      <c r="AF65" s="1" t="e">
        <f>ROUND(VLOOKUP($P65,[1]ht!$A$2:$H$253,5,FALSE),1)</f>
        <v>#N/A</v>
      </c>
      <c r="AG65" s="1" t="e">
        <f>ROUND(VLOOKUP($P65,[1]ht!$A$2:$H$253,6,FALSE),1)</f>
        <v>#N/A</v>
      </c>
      <c r="AH65" s="1" t="e">
        <f>ROUND(VLOOKUP($P65,[1]ht!$A$2:$H$253,7,FALSE),1)</f>
        <v>#N/A</v>
      </c>
      <c r="AI65" s="1" t="e">
        <f>ROUND(VLOOKUP($P65,[1]ht!$A$2:$H$253,8,FALSE),1)</f>
        <v>#N/A</v>
      </c>
    </row>
    <row r="66" spans="1:35">
      <c r="A66" s="5">
        <v>61</v>
      </c>
      <c r="B66" s="6"/>
      <c r="C66" s="32"/>
      <c r="D66" s="21"/>
      <c r="E66" s="9"/>
      <c r="F66" s="31"/>
      <c r="G66" s="31"/>
      <c r="H66" s="9"/>
      <c r="I66" s="9"/>
      <c r="J66" s="24" t="str">
        <f t="shared" si="0"/>
        <v/>
      </c>
      <c r="K66" s="24" t="str">
        <f t="shared" si="1"/>
        <v/>
      </c>
      <c r="L66" s="24" t="str">
        <f t="shared" si="2"/>
        <v/>
      </c>
      <c r="M66" s="10" t="str">
        <f>[1]Profile!$B$2</f>
        <v>700101-1</v>
      </c>
      <c r="N66" s="11" t="e">
        <f>#REF!</f>
        <v>#REF!</v>
      </c>
      <c r="O66" s="1" t="str">
        <f t="shared" si="3"/>
        <v>0</v>
      </c>
      <c r="P66" s="1" t="str">
        <f t="shared" si="4"/>
        <v>0</v>
      </c>
      <c r="Q66" s="1" t="e">
        <f>ROUND(VLOOKUP($O66,[1]age!$A$2:$M$457,2,FALSE),1)</f>
        <v>#N/A</v>
      </c>
      <c r="R66" s="1" t="e">
        <f>ROUND(VLOOKUP($O66,[1]age!$A$2:$M$457,3,FALSE),1)</f>
        <v>#N/A</v>
      </c>
      <c r="S66" s="1" t="e">
        <f>ROUND(VLOOKUP($O66,[1]age!$A$2:$M$457,4,FALSE),1)</f>
        <v>#N/A</v>
      </c>
      <c r="T66" s="1" t="e">
        <f>ROUND(VLOOKUP($O66,[1]age!$A$2:$M$457,5,FALSE),1)</f>
        <v>#N/A</v>
      </c>
      <c r="U66" s="1" t="e">
        <f>ROUND(VLOOKUP($O66,[1]age!$A$2:$M$457,6,FALSE),1)</f>
        <v>#N/A</v>
      </c>
      <c r="V66" s="1" t="e">
        <f>ROUND(VLOOKUP($O66,[1]age!$A$2:$M$457,7,FALSE),1)</f>
        <v>#N/A</v>
      </c>
      <c r="W66" s="1" t="e">
        <f>ROUND(VLOOKUP($O66,[1]age!$A$2:$M$457,8,FALSE),1)</f>
        <v>#N/A</v>
      </c>
      <c r="X66" s="1" t="e">
        <f>ROUND(VLOOKUP($O66,[1]age!$A$2:$M$457,9,FALSE),1)</f>
        <v>#N/A</v>
      </c>
      <c r="Y66" s="1" t="e">
        <f>ROUND(VLOOKUP($O66,[1]age!$A$2:$M$457,10,FALSE),1)</f>
        <v>#N/A</v>
      </c>
      <c r="Z66" s="1" t="e">
        <f>ROUND(VLOOKUP($O66,[1]age!$A$2:$M$457,11,FALSE),1)</f>
        <v>#N/A</v>
      </c>
      <c r="AA66" s="1" t="e">
        <f>ROUND(VLOOKUP($O66,[1]age!$A$2:$M$457,12,FALSE),1)</f>
        <v>#N/A</v>
      </c>
      <c r="AB66" s="1" t="e">
        <f>ROUND(VLOOKUP($O66,[1]age!$A$2:$M$457,13,FALSE),1)</f>
        <v>#N/A</v>
      </c>
      <c r="AC66" s="1" t="e">
        <f>ROUND(VLOOKUP($P66,[1]ht!$A$2:$H$253,2,FALSE),1)</f>
        <v>#N/A</v>
      </c>
      <c r="AD66" s="1" t="e">
        <f>ROUND(VLOOKUP($P66,[1]ht!$A$2:$H$253,3,FALSE),1)</f>
        <v>#N/A</v>
      </c>
      <c r="AE66" s="1" t="e">
        <f>ROUND(VLOOKUP($P66,[1]ht!$A$2:$H$253,4,FALSE),1)</f>
        <v>#N/A</v>
      </c>
      <c r="AF66" s="1" t="e">
        <f>ROUND(VLOOKUP($P66,[1]ht!$A$2:$H$253,5,FALSE),1)</f>
        <v>#N/A</v>
      </c>
      <c r="AG66" s="1" t="e">
        <f>ROUND(VLOOKUP($P66,[1]ht!$A$2:$H$253,6,FALSE),1)</f>
        <v>#N/A</v>
      </c>
      <c r="AH66" s="1" t="e">
        <f>ROUND(VLOOKUP($P66,[1]ht!$A$2:$H$253,7,FALSE),1)</f>
        <v>#N/A</v>
      </c>
      <c r="AI66" s="1" t="e">
        <f>ROUND(VLOOKUP($P66,[1]ht!$A$2:$H$253,8,FALSE),1)</f>
        <v>#N/A</v>
      </c>
    </row>
    <row r="67" spans="1:35">
      <c r="A67" s="5">
        <v>62</v>
      </c>
      <c r="B67" s="6"/>
      <c r="C67" s="32"/>
      <c r="D67" s="21"/>
      <c r="E67" s="9"/>
      <c r="F67" s="31"/>
      <c r="G67" s="31"/>
      <c r="H67" s="9"/>
      <c r="I67" s="9"/>
      <c r="J67" s="24" t="str">
        <f t="shared" si="0"/>
        <v/>
      </c>
      <c r="K67" s="24" t="str">
        <f t="shared" si="1"/>
        <v/>
      </c>
      <c r="L67" s="24" t="str">
        <f t="shared" si="2"/>
        <v/>
      </c>
      <c r="M67" s="10" t="str">
        <f>[1]Profile!$B$2</f>
        <v>700101-1</v>
      </c>
      <c r="N67" s="11" t="e">
        <f>#REF!</f>
        <v>#REF!</v>
      </c>
      <c r="O67" s="1" t="str">
        <f t="shared" si="3"/>
        <v>0</v>
      </c>
      <c r="P67" s="1" t="str">
        <f t="shared" si="4"/>
        <v>0</v>
      </c>
      <c r="Q67" s="1" t="e">
        <f>ROUND(VLOOKUP($O67,[1]age!$A$2:$M$457,2,FALSE),1)</f>
        <v>#N/A</v>
      </c>
      <c r="R67" s="1" t="e">
        <f>ROUND(VLOOKUP($O67,[1]age!$A$2:$M$457,3,FALSE),1)</f>
        <v>#N/A</v>
      </c>
      <c r="S67" s="1" t="e">
        <f>ROUND(VLOOKUP($O67,[1]age!$A$2:$M$457,4,FALSE),1)</f>
        <v>#N/A</v>
      </c>
      <c r="T67" s="1" t="e">
        <f>ROUND(VLOOKUP($O67,[1]age!$A$2:$M$457,5,FALSE),1)</f>
        <v>#N/A</v>
      </c>
      <c r="U67" s="1" t="e">
        <f>ROUND(VLOOKUP($O67,[1]age!$A$2:$M$457,6,FALSE),1)</f>
        <v>#N/A</v>
      </c>
      <c r="V67" s="1" t="e">
        <f>ROUND(VLOOKUP($O67,[1]age!$A$2:$M$457,7,FALSE),1)</f>
        <v>#N/A</v>
      </c>
      <c r="W67" s="1" t="e">
        <f>ROUND(VLOOKUP($O67,[1]age!$A$2:$M$457,8,FALSE),1)</f>
        <v>#N/A</v>
      </c>
      <c r="X67" s="1" t="e">
        <f>ROUND(VLOOKUP($O67,[1]age!$A$2:$M$457,9,FALSE),1)</f>
        <v>#N/A</v>
      </c>
      <c r="Y67" s="1" t="e">
        <f>ROUND(VLOOKUP($O67,[1]age!$A$2:$M$457,10,FALSE),1)</f>
        <v>#N/A</v>
      </c>
      <c r="Z67" s="1" t="e">
        <f>ROUND(VLOOKUP($O67,[1]age!$A$2:$M$457,11,FALSE),1)</f>
        <v>#N/A</v>
      </c>
      <c r="AA67" s="1" t="e">
        <f>ROUND(VLOOKUP($O67,[1]age!$A$2:$M$457,12,FALSE),1)</f>
        <v>#N/A</v>
      </c>
      <c r="AB67" s="1" t="e">
        <f>ROUND(VLOOKUP($O67,[1]age!$A$2:$M$457,13,FALSE),1)</f>
        <v>#N/A</v>
      </c>
      <c r="AC67" s="1" t="e">
        <f>ROUND(VLOOKUP($P67,[1]ht!$A$2:$H$253,2,FALSE),1)</f>
        <v>#N/A</v>
      </c>
      <c r="AD67" s="1" t="e">
        <f>ROUND(VLOOKUP($P67,[1]ht!$A$2:$H$253,3,FALSE),1)</f>
        <v>#N/A</v>
      </c>
      <c r="AE67" s="1" t="e">
        <f>ROUND(VLOOKUP($P67,[1]ht!$A$2:$H$253,4,FALSE),1)</f>
        <v>#N/A</v>
      </c>
      <c r="AF67" s="1" t="e">
        <f>ROUND(VLOOKUP($P67,[1]ht!$A$2:$H$253,5,FALSE),1)</f>
        <v>#N/A</v>
      </c>
      <c r="AG67" s="1" t="e">
        <f>ROUND(VLOOKUP($P67,[1]ht!$A$2:$H$253,6,FALSE),1)</f>
        <v>#N/A</v>
      </c>
      <c r="AH67" s="1" t="e">
        <f>ROUND(VLOOKUP($P67,[1]ht!$A$2:$H$253,7,FALSE),1)</f>
        <v>#N/A</v>
      </c>
      <c r="AI67" s="1" t="e">
        <f>ROUND(VLOOKUP($P67,[1]ht!$A$2:$H$253,8,FALSE),1)</f>
        <v>#N/A</v>
      </c>
    </row>
    <row r="68" spans="1:35">
      <c r="A68" s="5">
        <v>63</v>
      </c>
      <c r="B68" s="6"/>
      <c r="C68" s="32"/>
      <c r="D68" s="21"/>
      <c r="E68" s="9"/>
      <c r="F68" s="31"/>
      <c r="G68" s="31"/>
      <c r="H68" s="9"/>
      <c r="I68" s="9"/>
      <c r="J68" s="24" t="str">
        <f t="shared" si="0"/>
        <v/>
      </c>
      <c r="K68" s="24" t="str">
        <f t="shared" si="1"/>
        <v/>
      </c>
      <c r="L68" s="24" t="str">
        <f t="shared" si="2"/>
        <v/>
      </c>
      <c r="M68" s="10" t="str">
        <f>[1]Profile!$B$2</f>
        <v>700101-1</v>
      </c>
      <c r="N68" s="11" t="e">
        <f>#REF!</f>
        <v>#REF!</v>
      </c>
      <c r="O68" s="1" t="str">
        <f t="shared" si="3"/>
        <v>0</v>
      </c>
      <c r="P68" s="1" t="str">
        <f t="shared" si="4"/>
        <v>0</v>
      </c>
      <c r="Q68" s="1" t="e">
        <f>ROUND(VLOOKUP($O68,[1]age!$A$2:$M$457,2,FALSE),1)</f>
        <v>#N/A</v>
      </c>
      <c r="R68" s="1" t="e">
        <f>ROUND(VLOOKUP($O68,[1]age!$A$2:$M$457,3,FALSE),1)</f>
        <v>#N/A</v>
      </c>
      <c r="S68" s="1" t="e">
        <f>ROUND(VLOOKUP($O68,[1]age!$A$2:$M$457,4,FALSE),1)</f>
        <v>#N/A</v>
      </c>
      <c r="T68" s="1" t="e">
        <f>ROUND(VLOOKUP($O68,[1]age!$A$2:$M$457,5,FALSE),1)</f>
        <v>#N/A</v>
      </c>
      <c r="U68" s="1" t="e">
        <f>ROUND(VLOOKUP($O68,[1]age!$A$2:$M$457,6,FALSE),1)</f>
        <v>#N/A</v>
      </c>
      <c r="V68" s="1" t="e">
        <f>ROUND(VLOOKUP($O68,[1]age!$A$2:$M$457,7,FALSE),1)</f>
        <v>#N/A</v>
      </c>
      <c r="W68" s="1" t="e">
        <f>ROUND(VLOOKUP($O68,[1]age!$A$2:$M$457,8,FALSE),1)</f>
        <v>#N/A</v>
      </c>
      <c r="X68" s="1" t="e">
        <f>ROUND(VLOOKUP($O68,[1]age!$A$2:$M$457,9,FALSE),1)</f>
        <v>#N/A</v>
      </c>
      <c r="Y68" s="1" t="e">
        <f>ROUND(VLOOKUP($O68,[1]age!$A$2:$M$457,10,FALSE),1)</f>
        <v>#N/A</v>
      </c>
      <c r="Z68" s="1" t="e">
        <f>ROUND(VLOOKUP($O68,[1]age!$A$2:$M$457,11,FALSE),1)</f>
        <v>#N/A</v>
      </c>
      <c r="AA68" s="1" t="e">
        <f>ROUND(VLOOKUP($O68,[1]age!$A$2:$M$457,12,FALSE),1)</f>
        <v>#N/A</v>
      </c>
      <c r="AB68" s="1" t="e">
        <f>ROUND(VLOOKUP($O68,[1]age!$A$2:$M$457,13,FALSE),1)</f>
        <v>#N/A</v>
      </c>
      <c r="AC68" s="1" t="e">
        <f>ROUND(VLOOKUP($P68,[1]ht!$A$2:$H$253,2,FALSE),1)</f>
        <v>#N/A</v>
      </c>
      <c r="AD68" s="1" t="e">
        <f>ROUND(VLOOKUP($P68,[1]ht!$A$2:$H$253,3,FALSE),1)</f>
        <v>#N/A</v>
      </c>
      <c r="AE68" s="1" t="e">
        <f>ROUND(VLOOKUP($P68,[1]ht!$A$2:$H$253,4,FALSE),1)</f>
        <v>#N/A</v>
      </c>
      <c r="AF68" s="1" t="e">
        <f>ROUND(VLOOKUP($P68,[1]ht!$A$2:$H$253,5,FALSE),1)</f>
        <v>#N/A</v>
      </c>
      <c r="AG68" s="1" t="e">
        <f>ROUND(VLOOKUP($P68,[1]ht!$A$2:$H$253,6,FALSE),1)</f>
        <v>#N/A</v>
      </c>
      <c r="AH68" s="1" t="e">
        <f>ROUND(VLOOKUP($P68,[1]ht!$A$2:$H$253,7,FALSE),1)</f>
        <v>#N/A</v>
      </c>
      <c r="AI68" s="1" t="e">
        <f>ROUND(VLOOKUP($P68,[1]ht!$A$2:$H$253,8,FALSE),1)</f>
        <v>#N/A</v>
      </c>
    </row>
    <row r="69" spans="1:35">
      <c r="A69" s="5">
        <v>64</v>
      </c>
      <c r="B69" s="6"/>
      <c r="C69" s="32"/>
      <c r="D69" s="21"/>
      <c r="E69" s="9"/>
      <c r="F69" s="31"/>
      <c r="G69" s="31"/>
      <c r="H69" s="9"/>
      <c r="I69" s="9"/>
      <c r="J69" s="24" t="str">
        <f t="shared" si="0"/>
        <v/>
      </c>
      <c r="K69" s="24" t="str">
        <f t="shared" si="1"/>
        <v/>
      </c>
      <c r="L69" s="24" t="str">
        <f t="shared" si="2"/>
        <v/>
      </c>
      <c r="M69" s="10" t="str">
        <f>[1]Profile!$B$2</f>
        <v>700101-1</v>
      </c>
      <c r="N69" s="11" t="e">
        <f>#REF!</f>
        <v>#REF!</v>
      </c>
      <c r="O69" s="1" t="str">
        <f t="shared" si="3"/>
        <v>0</v>
      </c>
      <c r="P69" s="1" t="str">
        <f t="shared" si="4"/>
        <v>0</v>
      </c>
      <c r="Q69" s="1" t="e">
        <f>ROUND(VLOOKUP($O69,[1]age!$A$2:$M$457,2,FALSE),1)</f>
        <v>#N/A</v>
      </c>
      <c r="R69" s="1" t="e">
        <f>ROUND(VLOOKUP($O69,[1]age!$A$2:$M$457,3,FALSE),1)</f>
        <v>#N/A</v>
      </c>
      <c r="S69" s="1" t="e">
        <f>ROUND(VLOOKUP($O69,[1]age!$A$2:$M$457,4,FALSE),1)</f>
        <v>#N/A</v>
      </c>
      <c r="T69" s="1" t="e">
        <f>ROUND(VLOOKUP($O69,[1]age!$A$2:$M$457,5,FALSE),1)</f>
        <v>#N/A</v>
      </c>
      <c r="U69" s="1" t="e">
        <f>ROUND(VLOOKUP($O69,[1]age!$A$2:$M$457,6,FALSE),1)</f>
        <v>#N/A</v>
      </c>
      <c r="V69" s="1" t="e">
        <f>ROUND(VLOOKUP($O69,[1]age!$A$2:$M$457,7,FALSE),1)</f>
        <v>#N/A</v>
      </c>
      <c r="W69" s="1" t="e">
        <f>ROUND(VLOOKUP($O69,[1]age!$A$2:$M$457,8,FALSE),1)</f>
        <v>#N/A</v>
      </c>
      <c r="X69" s="1" t="e">
        <f>ROUND(VLOOKUP($O69,[1]age!$A$2:$M$457,9,FALSE),1)</f>
        <v>#N/A</v>
      </c>
      <c r="Y69" s="1" t="e">
        <f>ROUND(VLOOKUP($O69,[1]age!$A$2:$M$457,10,FALSE),1)</f>
        <v>#N/A</v>
      </c>
      <c r="Z69" s="1" t="e">
        <f>ROUND(VLOOKUP($O69,[1]age!$A$2:$M$457,11,FALSE),1)</f>
        <v>#N/A</v>
      </c>
      <c r="AA69" s="1" t="e">
        <f>ROUND(VLOOKUP($O69,[1]age!$A$2:$M$457,12,FALSE),1)</f>
        <v>#N/A</v>
      </c>
      <c r="AB69" s="1" t="e">
        <f>ROUND(VLOOKUP($O69,[1]age!$A$2:$M$457,13,FALSE),1)</f>
        <v>#N/A</v>
      </c>
      <c r="AC69" s="1" t="e">
        <f>ROUND(VLOOKUP($P69,[1]ht!$A$2:$H$253,2,FALSE),1)</f>
        <v>#N/A</v>
      </c>
      <c r="AD69" s="1" t="e">
        <f>ROUND(VLOOKUP($P69,[1]ht!$A$2:$H$253,3,FALSE),1)</f>
        <v>#N/A</v>
      </c>
      <c r="AE69" s="1" t="e">
        <f>ROUND(VLOOKUP($P69,[1]ht!$A$2:$H$253,4,FALSE),1)</f>
        <v>#N/A</v>
      </c>
      <c r="AF69" s="1" t="e">
        <f>ROUND(VLOOKUP($P69,[1]ht!$A$2:$H$253,5,FALSE),1)</f>
        <v>#N/A</v>
      </c>
      <c r="AG69" s="1" t="e">
        <f>ROUND(VLOOKUP($P69,[1]ht!$A$2:$H$253,6,FALSE),1)</f>
        <v>#N/A</v>
      </c>
      <c r="AH69" s="1" t="e">
        <f>ROUND(VLOOKUP($P69,[1]ht!$A$2:$H$253,7,FALSE),1)</f>
        <v>#N/A</v>
      </c>
      <c r="AI69" s="1" t="e">
        <f>ROUND(VLOOKUP($P69,[1]ht!$A$2:$H$253,8,FALSE),1)</f>
        <v>#N/A</v>
      </c>
    </row>
    <row r="70" spans="1:35">
      <c r="A70" s="5">
        <v>65</v>
      </c>
      <c r="B70" s="6"/>
      <c r="C70" s="32"/>
      <c r="D70" s="21"/>
      <c r="E70" s="9"/>
      <c r="F70" s="31"/>
      <c r="G70" s="31"/>
      <c r="H70" s="9"/>
      <c r="I70" s="9"/>
      <c r="J70" s="24" t="str">
        <f t="shared" ref="J70:J103" si="7">IF(H70=0,"",IF(H70&gt;V70,"น้ำหนักมากเกินเกณฑ์",IF(H70&gt;U70,"น้ำหนักค่อนข้างมาก",IF(H70&gt;=T70,"น้ำหนักตามเกณฑ์",IF(H70&gt;=S70,"น้ำหนักค่อนข้างน้อย","น้ำหนักน้อยกว่าเกณฑ์")))))</f>
        <v/>
      </c>
      <c r="K70" s="24" t="str">
        <f t="shared" ref="K70:K103" si="8">IF(I70=0,"",IF(I70&gt;AB70,"สูง",IF(I70&gt;AA70,"ค่อนข้างสูง",IF(I70&gt;=Z70,"ส่วนสูงตามเกณฑ์",IF(I70&gt;=Y70,"ค่อนข้างเตี้ย","เตี้ย")))))</f>
        <v/>
      </c>
      <c r="L70" s="24" t="str">
        <f t="shared" ref="L70:L103" si="9">IF(H70=0,"",IF(H70&gt;AI70,"อ้วน",IF(H70&gt;AH70,"เริ่มอ้วน",IF(H70&gt;AG70,"ท้วม",IF(H70&gt;=AF70,"สมส่วน",IF(H70&gt;=AE70,"ค่อนข้างผอม","ผอม"))))))</f>
        <v/>
      </c>
      <c r="M70" s="10" t="str">
        <f>[1]Profile!$B$2</f>
        <v>700101-1</v>
      </c>
      <c r="N70" s="11" t="e">
        <f>#REF!</f>
        <v>#REF!</v>
      </c>
      <c r="O70" s="1" t="str">
        <f t="shared" ref="O70:O103" si="10">CONCATENATE(E70,F70*12+G70)</f>
        <v>0</v>
      </c>
      <c r="P70" s="1" t="str">
        <f t="shared" ref="P70:P103" si="11">CONCATENATE(E70,ROUND(I70,0))</f>
        <v>0</v>
      </c>
      <c r="Q70" s="1" t="e">
        <f>ROUND(VLOOKUP($O70,[1]age!$A$2:$M$457,2,FALSE),1)</f>
        <v>#N/A</v>
      </c>
      <c r="R70" s="1" t="e">
        <f>ROUND(VLOOKUP($O70,[1]age!$A$2:$M$457,3,FALSE),1)</f>
        <v>#N/A</v>
      </c>
      <c r="S70" s="1" t="e">
        <f>ROUND(VLOOKUP($O70,[1]age!$A$2:$M$457,4,FALSE),1)</f>
        <v>#N/A</v>
      </c>
      <c r="T70" s="1" t="e">
        <f>ROUND(VLOOKUP($O70,[1]age!$A$2:$M$457,5,FALSE),1)</f>
        <v>#N/A</v>
      </c>
      <c r="U70" s="1" t="e">
        <f>ROUND(VLOOKUP($O70,[1]age!$A$2:$M$457,6,FALSE),1)</f>
        <v>#N/A</v>
      </c>
      <c r="V70" s="1" t="e">
        <f>ROUND(VLOOKUP($O70,[1]age!$A$2:$M$457,7,FALSE),1)</f>
        <v>#N/A</v>
      </c>
      <c r="W70" s="1" t="e">
        <f>ROUND(VLOOKUP($O70,[1]age!$A$2:$M$457,8,FALSE),1)</f>
        <v>#N/A</v>
      </c>
      <c r="X70" s="1" t="e">
        <f>ROUND(VLOOKUP($O70,[1]age!$A$2:$M$457,9,FALSE),1)</f>
        <v>#N/A</v>
      </c>
      <c r="Y70" s="1" t="e">
        <f>ROUND(VLOOKUP($O70,[1]age!$A$2:$M$457,10,FALSE),1)</f>
        <v>#N/A</v>
      </c>
      <c r="Z70" s="1" t="e">
        <f>ROUND(VLOOKUP($O70,[1]age!$A$2:$M$457,11,FALSE),1)</f>
        <v>#N/A</v>
      </c>
      <c r="AA70" s="1" t="e">
        <f>ROUND(VLOOKUP($O70,[1]age!$A$2:$M$457,12,FALSE),1)</f>
        <v>#N/A</v>
      </c>
      <c r="AB70" s="1" t="e">
        <f>ROUND(VLOOKUP($O70,[1]age!$A$2:$M$457,13,FALSE),1)</f>
        <v>#N/A</v>
      </c>
      <c r="AC70" s="1" t="e">
        <f>ROUND(VLOOKUP($P70,[1]ht!$A$2:$H$253,2,FALSE),1)</f>
        <v>#N/A</v>
      </c>
      <c r="AD70" s="1" t="e">
        <f>ROUND(VLOOKUP($P70,[1]ht!$A$2:$H$253,3,FALSE),1)</f>
        <v>#N/A</v>
      </c>
      <c r="AE70" s="1" t="e">
        <f>ROUND(VLOOKUP($P70,[1]ht!$A$2:$H$253,4,FALSE),1)</f>
        <v>#N/A</v>
      </c>
      <c r="AF70" s="1" t="e">
        <f>ROUND(VLOOKUP($P70,[1]ht!$A$2:$H$253,5,FALSE),1)</f>
        <v>#N/A</v>
      </c>
      <c r="AG70" s="1" t="e">
        <f>ROUND(VLOOKUP($P70,[1]ht!$A$2:$H$253,6,FALSE),1)</f>
        <v>#N/A</v>
      </c>
      <c r="AH70" s="1" t="e">
        <f>ROUND(VLOOKUP($P70,[1]ht!$A$2:$H$253,7,FALSE),1)</f>
        <v>#N/A</v>
      </c>
      <c r="AI70" s="1" t="e">
        <f>ROUND(VLOOKUP($P70,[1]ht!$A$2:$H$253,8,FALSE),1)</f>
        <v>#N/A</v>
      </c>
    </row>
    <row r="71" spans="1:35">
      <c r="A71" s="5">
        <v>66</v>
      </c>
      <c r="B71" s="6"/>
      <c r="C71" s="32"/>
      <c r="D71" s="21"/>
      <c r="E71" s="9"/>
      <c r="F71" s="31"/>
      <c r="G71" s="31"/>
      <c r="H71" s="9"/>
      <c r="I71" s="9"/>
      <c r="J71" s="24" t="str">
        <f t="shared" si="7"/>
        <v/>
      </c>
      <c r="K71" s="24" t="str">
        <f t="shared" si="8"/>
        <v/>
      </c>
      <c r="L71" s="24" t="str">
        <f t="shared" si="9"/>
        <v/>
      </c>
      <c r="M71" s="10" t="str">
        <f>[1]Profile!$B$2</f>
        <v>700101-1</v>
      </c>
      <c r="N71" s="11" t="e">
        <f>#REF!</f>
        <v>#REF!</v>
      </c>
      <c r="O71" s="1" t="str">
        <f t="shared" si="10"/>
        <v>0</v>
      </c>
      <c r="P71" s="1" t="str">
        <f t="shared" si="11"/>
        <v>0</v>
      </c>
      <c r="Q71" s="1" t="e">
        <f>ROUND(VLOOKUP($O71,[1]age!$A$2:$M$457,2,FALSE),1)</f>
        <v>#N/A</v>
      </c>
      <c r="R71" s="1" t="e">
        <f>ROUND(VLOOKUP($O71,[1]age!$A$2:$M$457,3,FALSE),1)</f>
        <v>#N/A</v>
      </c>
      <c r="S71" s="1" t="e">
        <f>ROUND(VLOOKUP($O71,[1]age!$A$2:$M$457,4,FALSE),1)</f>
        <v>#N/A</v>
      </c>
      <c r="T71" s="1" t="e">
        <f>ROUND(VLOOKUP($O71,[1]age!$A$2:$M$457,5,FALSE),1)</f>
        <v>#N/A</v>
      </c>
      <c r="U71" s="1" t="e">
        <f>ROUND(VLOOKUP($O71,[1]age!$A$2:$M$457,6,FALSE),1)</f>
        <v>#N/A</v>
      </c>
      <c r="V71" s="1" t="e">
        <f>ROUND(VLOOKUP($O71,[1]age!$A$2:$M$457,7,FALSE),1)</f>
        <v>#N/A</v>
      </c>
      <c r="W71" s="1" t="e">
        <f>ROUND(VLOOKUP($O71,[1]age!$A$2:$M$457,8,FALSE),1)</f>
        <v>#N/A</v>
      </c>
      <c r="X71" s="1" t="e">
        <f>ROUND(VLOOKUP($O71,[1]age!$A$2:$M$457,9,FALSE),1)</f>
        <v>#N/A</v>
      </c>
      <c r="Y71" s="1" t="e">
        <f>ROUND(VLOOKUP($O71,[1]age!$A$2:$M$457,10,FALSE),1)</f>
        <v>#N/A</v>
      </c>
      <c r="Z71" s="1" t="e">
        <f>ROUND(VLOOKUP($O71,[1]age!$A$2:$M$457,11,FALSE),1)</f>
        <v>#N/A</v>
      </c>
      <c r="AA71" s="1" t="e">
        <f>ROUND(VLOOKUP($O71,[1]age!$A$2:$M$457,12,FALSE),1)</f>
        <v>#N/A</v>
      </c>
      <c r="AB71" s="1" t="e">
        <f>ROUND(VLOOKUP($O71,[1]age!$A$2:$M$457,13,FALSE),1)</f>
        <v>#N/A</v>
      </c>
      <c r="AC71" s="1" t="e">
        <f>ROUND(VLOOKUP($P71,[1]ht!$A$2:$H$253,2,FALSE),1)</f>
        <v>#N/A</v>
      </c>
      <c r="AD71" s="1" t="e">
        <f>ROUND(VLOOKUP($P71,[1]ht!$A$2:$H$253,3,FALSE),1)</f>
        <v>#N/A</v>
      </c>
      <c r="AE71" s="1" t="e">
        <f>ROUND(VLOOKUP($P71,[1]ht!$A$2:$H$253,4,FALSE),1)</f>
        <v>#N/A</v>
      </c>
      <c r="AF71" s="1" t="e">
        <f>ROUND(VLOOKUP($P71,[1]ht!$A$2:$H$253,5,FALSE),1)</f>
        <v>#N/A</v>
      </c>
      <c r="AG71" s="1" t="e">
        <f>ROUND(VLOOKUP($P71,[1]ht!$A$2:$H$253,6,FALSE),1)</f>
        <v>#N/A</v>
      </c>
      <c r="AH71" s="1" t="e">
        <f>ROUND(VLOOKUP($P71,[1]ht!$A$2:$H$253,7,FALSE),1)</f>
        <v>#N/A</v>
      </c>
      <c r="AI71" s="1" t="e">
        <f>ROUND(VLOOKUP($P71,[1]ht!$A$2:$H$253,8,FALSE),1)</f>
        <v>#N/A</v>
      </c>
    </row>
    <row r="72" spans="1:35">
      <c r="A72" s="5">
        <v>67</v>
      </c>
      <c r="B72" s="6"/>
      <c r="C72" s="32"/>
      <c r="D72" s="21"/>
      <c r="E72" s="9"/>
      <c r="F72" s="31"/>
      <c r="G72" s="31"/>
      <c r="H72" s="9"/>
      <c r="I72" s="9"/>
      <c r="J72" s="24" t="str">
        <f t="shared" si="7"/>
        <v/>
      </c>
      <c r="K72" s="24" t="str">
        <f t="shared" si="8"/>
        <v/>
      </c>
      <c r="L72" s="24" t="str">
        <f t="shared" si="9"/>
        <v/>
      </c>
      <c r="M72" s="10" t="str">
        <f>[1]Profile!$B$2</f>
        <v>700101-1</v>
      </c>
      <c r="N72" s="11" t="e">
        <f>#REF!</f>
        <v>#REF!</v>
      </c>
      <c r="O72" s="1" t="str">
        <f t="shared" si="10"/>
        <v>0</v>
      </c>
      <c r="P72" s="1" t="str">
        <f t="shared" si="11"/>
        <v>0</v>
      </c>
      <c r="Q72" s="1" t="e">
        <f>ROUND(VLOOKUP($O72,[1]age!$A$2:$M$457,2,FALSE),1)</f>
        <v>#N/A</v>
      </c>
      <c r="R72" s="1" t="e">
        <f>ROUND(VLOOKUP($O72,[1]age!$A$2:$M$457,3,FALSE),1)</f>
        <v>#N/A</v>
      </c>
      <c r="S72" s="1" t="e">
        <f>ROUND(VLOOKUP($O72,[1]age!$A$2:$M$457,4,FALSE),1)</f>
        <v>#N/A</v>
      </c>
      <c r="T72" s="1" t="e">
        <f>ROUND(VLOOKUP($O72,[1]age!$A$2:$M$457,5,FALSE),1)</f>
        <v>#N/A</v>
      </c>
      <c r="U72" s="1" t="e">
        <f>ROUND(VLOOKUP($O72,[1]age!$A$2:$M$457,6,FALSE),1)</f>
        <v>#N/A</v>
      </c>
      <c r="V72" s="1" t="e">
        <f>ROUND(VLOOKUP($O72,[1]age!$A$2:$M$457,7,FALSE),1)</f>
        <v>#N/A</v>
      </c>
      <c r="W72" s="1" t="e">
        <f>ROUND(VLOOKUP($O72,[1]age!$A$2:$M$457,8,FALSE),1)</f>
        <v>#N/A</v>
      </c>
      <c r="X72" s="1" t="e">
        <f>ROUND(VLOOKUP($O72,[1]age!$A$2:$M$457,9,FALSE),1)</f>
        <v>#N/A</v>
      </c>
      <c r="Y72" s="1" t="e">
        <f>ROUND(VLOOKUP($O72,[1]age!$A$2:$M$457,10,FALSE),1)</f>
        <v>#N/A</v>
      </c>
      <c r="Z72" s="1" t="e">
        <f>ROUND(VLOOKUP($O72,[1]age!$A$2:$M$457,11,FALSE),1)</f>
        <v>#N/A</v>
      </c>
      <c r="AA72" s="1" t="e">
        <f>ROUND(VLOOKUP($O72,[1]age!$A$2:$M$457,12,FALSE),1)</f>
        <v>#N/A</v>
      </c>
      <c r="AB72" s="1" t="e">
        <f>ROUND(VLOOKUP($O72,[1]age!$A$2:$M$457,13,FALSE),1)</f>
        <v>#N/A</v>
      </c>
      <c r="AC72" s="1" t="e">
        <f>ROUND(VLOOKUP($P72,[1]ht!$A$2:$H$253,2,FALSE),1)</f>
        <v>#N/A</v>
      </c>
      <c r="AD72" s="1" t="e">
        <f>ROUND(VLOOKUP($P72,[1]ht!$A$2:$H$253,3,FALSE),1)</f>
        <v>#N/A</v>
      </c>
      <c r="AE72" s="1" t="e">
        <f>ROUND(VLOOKUP($P72,[1]ht!$A$2:$H$253,4,FALSE),1)</f>
        <v>#N/A</v>
      </c>
      <c r="AF72" s="1" t="e">
        <f>ROUND(VLOOKUP($P72,[1]ht!$A$2:$H$253,5,FALSE),1)</f>
        <v>#N/A</v>
      </c>
      <c r="AG72" s="1" t="e">
        <f>ROUND(VLOOKUP($P72,[1]ht!$A$2:$H$253,6,FALSE),1)</f>
        <v>#N/A</v>
      </c>
      <c r="AH72" s="1" t="e">
        <f>ROUND(VLOOKUP($P72,[1]ht!$A$2:$H$253,7,FALSE),1)</f>
        <v>#N/A</v>
      </c>
      <c r="AI72" s="1" t="e">
        <f>ROUND(VLOOKUP($P72,[1]ht!$A$2:$H$253,8,FALSE),1)</f>
        <v>#N/A</v>
      </c>
    </row>
    <row r="73" spans="1:35">
      <c r="A73" s="5">
        <v>68</v>
      </c>
      <c r="B73" s="6"/>
      <c r="C73" s="32"/>
      <c r="D73" s="21"/>
      <c r="E73" s="9"/>
      <c r="F73" s="31"/>
      <c r="G73" s="31"/>
      <c r="H73" s="9"/>
      <c r="I73" s="9"/>
      <c r="J73" s="24" t="str">
        <f t="shared" si="7"/>
        <v/>
      </c>
      <c r="K73" s="24" t="str">
        <f t="shared" si="8"/>
        <v/>
      </c>
      <c r="L73" s="24" t="str">
        <f t="shared" si="9"/>
        <v/>
      </c>
      <c r="M73" s="10" t="str">
        <f>[1]Profile!$B$2</f>
        <v>700101-1</v>
      </c>
      <c r="N73" s="11" t="e">
        <f>#REF!</f>
        <v>#REF!</v>
      </c>
      <c r="O73" s="1" t="str">
        <f t="shared" si="10"/>
        <v>0</v>
      </c>
      <c r="P73" s="1" t="str">
        <f t="shared" si="11"/>
        <v>0</v>
      </c>
      <c r="Q73" s="1" t="e">
        <f>ROUND(VLOOKUP($O73,[1]age!$A$2:$M$457,2,FALSE),1)</f>
        <v>#N/A</v>
      </c>
      <c r="R73" s="1" t="e">
        <f>ROUND(VLOOKUP($O73,[1]age!$A$2:$M$457,3,FALSE),1)</f>
        <v>#N/A</v>
      </c>
      <c r="S73" s="1" t="e">
        <f>ROUND(VLOOKUP($O73,[1]age!$A$2:$M$457,4,FALSE),1)</f>
        <v>#N/A</v>
      </c>
      <c r="T73" s="1" t="e">
        <f>ROUND(VLOOKUP($O73,[1]age!$A$2:$M$457,5,FALSE),1)</f>
        <v>#N/A</v>
      </c>
      <c r="U73" s="1" t="e">
        <f>ROUND(VLOOKUP($O73,[1]age!$A$2:$M$457,6,FALSE),1)</f>
        <v>#N/A</v>
      </c>
      <c r="V73" s="1" t="e">
        <f>ROUND(VLOOKUP($O73,[1]age!$A$2:$M$457,7,FALSE),1)</f>
        <v>#N/A</v>
      </c>
      <c r="W73" s="1" t="e">
        <f>ROUND(VLOOKUP($O73,[1]age!$A$2:$M$457,8,FALSE),1)</f>
        <v>#N/A</v>
      </c>
      <c r="X73" s="1" t="e">
        <f>ROUND(VLOOKUP($O73,[1]age!$A$2:$M$457,9,FALSE),1)</f>
        <v>#N/A</v>
      </c>
      <c r="Y73" s="1" t="e">
        <f>ROUND(VLOOKUP($O73,[1]age!$A$2:$M$457,10,FALSE),1)</f>
        <v>#N/A</v>
      </c>
      <c r="Z73" s="1" t="e">
        <f>ROUND(VLOOKUP($O73,[1]age!$A$2:$M$457,11,FALSE),1)</f>
        <v>#N/A</v>
      </c>
      <c r="AA73" s="1" t="e">
        <f>ROUND(VLOOKUP($O73,[1]age!$A$2:$M$457,12,FALSE),1)</f>
        <v>#N/A</v>
      </c>
      <c r="AB73" s="1" t="e">
        <f>ROUND(VLOOKUP($O73,[1]age!$A$2:$M$457,13,FALSE),1)</f>
        <v>#N/A</v>
      </c>
      <c r="AC73" s="1" t="e">
        <f>ROUND(VLOOKUP($P73,[1]ht!$A$2:$H$253,2,FALSE),1)</f>
        <v>#N/A</v>
      </c>
      <c r="AD73" s="1" t="e">
        <f>ROUND(VLOOKUP($P73,[1]ht!$A$2:$H$253,3,FALSE),1)</f>
        <v>#N/A</v>
      </c>
      <c r="AE73" s="1" t="e">
        <f>ROUND(VLOOKUP($P73,[1]ht!$A$2:$H$253,4,FALSE),1)</f>
        <v>#N/A</v>
      </c>
      <c r="AF73" s="1" t="e">
        <f>ROUND(VLOOKUP($P73,[1]ht!$A$2:$H$253,5,FALSE),1)</f>
        <v>#N/A</v>
      </c>
      <c r="AG73" s="1" t="e">
        <f>ROUND(VLOOKUP($P73,[1]ht!$A$2:$H$253,6,FALSE),1)</f>
        <v>#N/A</v>
      </c>
      <c r="AH73" s="1" t="e">
        <f>ROUND(VLOOKUP($P73,[1]ht!$A$2:$H$253,7,FALSE),1)</f>
        <v>#N/A</v>
      </c>
      <c r="AI73" s="1" t="e">
        <f>ROUND(VLOOKUP($P73,[1]ht!$A$2:$H$253,8,FALSE),1)</f>
        <v>#N/A</v>
      </c>
    </row>
    <row r="74" spans="1:35">
      <c r="A74" s="5">
        <v>69</v>
      </c>
      <c r="B74" s="6"/>
      <c r="C74" s="32"/>
      <c r="D74" s="21"/>
      <c r="E74" s="9"/>
      <c r="F74" s="31"/>
      <c r="G74" s="31"/>
      <c r="H74" s="9"/>
      <c r="I74" s="9"/>
      <c r="J74" s="24" t="str">
        <f t="shared" si="7"/>
        <v/>
      </c>
      <c r="K74" s="24" t="str">
        <f t="shared" si="8"/>
        <v/>
      </c>
      <c r="L74" s="24" t="str">
        <f t="shared" si="9"/>
        <v/>
      </c>
      <c r="M74" s="10" t="str">
        <f>[1]Profile!$B$2</f>
        <v>700101-1</v>
      </c>
      <c r="N74" s="11" t="e">
        <f>#REF!</f>
        <v>#REF!</v>
      </c>
      <c r="O74" s="1" t="str">
        <f t="shared" si="10"/>
        <v>0</v>
      </c>
      <c r="P74" s="1" t="str">
        <f t="shared" si="11"/>
        <v>0</v>
      </c>
      <c r="Q74" s="1" t="e">
        <f>ROUND(VLOOKUP($O74,[1]age!$A$2:$M$457,2,FALSE),1)</f>
        <v>#N/A</v>
      </c>
      <c r="R74" s="1" t="e">
        <f>ROUND(VLOOKUP($O74,[1]age!$A$2:$M$457,3,FALSE),1)</f>
        <v>#N/A</v>
      </c>
      <c r="S74" s="1" t="e">
        <f>ROUND(VLOOKUP($O74,[1]age!$A$2:$M$457,4,FALSE),1)</f>
        <v>#N/A</v>
      </c>
      <c r="T74" s="1" t="e">
        <f>ROUND(VLOOKUP($O74,[1]age!$A$2:$M$457,5,FALSE),1)</f>
        <v>#N/A</v>
      </c>
      <c r="U74" s="1" t="e">
        <f>ROUND(VLOOKUP($O74,[1]age!$A$2:$M$457,6,FALSE),1)</f>
        <v>#N/A</v>
      </c>
      <c r="V74" s="1" t="e">
        <f>ROUND(VLOOKUP($O74,[1]age!$A$2:$M$457,7,FALSE),1)</f>
        <v>#N/A</v>
      </c>
      <c r="W74" s="1" t="e">
        <f>ROUND(VLOOKUP($O74,[1]age!$A$2:$M$457,8,FALSE),1)</f>
        <v>#N/A</v>
      </c>
      <c r="X74" s="1" t="e">
        <f>ROUND(VLOOKUP($O74,[1]age!$A$2:$M$457,9,FALSE),1)</f>
        <v>#N/A</v>
      </c>
      <c r="Y74" s="1" t="e">
        <f>ROUND(VLOOKUP($O74,[1]age!$A$2:$M$457,10,FALSE),1)</f>
        <v>#N/A</v>
      </c>
      <c r="Z74" s="1" t="e">
        <f>ROUND(VLOOKUP($O74,[1]age!$A$2:$M$457,11,FALSE),1)</f>
        <v>#N/A</v>
      </c>
      <c r="AA74" s="1" t="e">
        <f>ROUND(VLOOKUP($O74,[1]age!$A$2:$M$457,12,FALSE),1)</f>
        <v>#N/A</v>
      </c>
      <c r="AB74" s="1" t="e">
        <f>ROUND(VLOOKUP($O74,[1]age!$A$2:$M$457,13,FALSE),1)</f>
        <v>#N/A</v>
      </c>
      <c r="AC74" s="1" t="e">
        <f>ROUND(VLOOKUP($P74,[1]ht!$A$2:$H$253,2,FALSE),1)</f>
        <v>#N/A</v>
      </c>
      <c r="AD74" s="1" t="e">
        <f>ROUND(VLOOKUP($P74,[1]ht!$A$2:$H$253,3,FALSE),1)</f>
        <v>#N/A</v>
      </c>
      <c r="AE74" s="1" t="e">
        <f>ROUND(VLOOKUP($P74,[1]ht!$A$2:$H$253,4,FALSE),1)</f>
        <v>#N/A</v>
      </c>
      <c r="AF74" s="1" t="e">
        <f>ROUND(VLOOKUP($P74,[1]ht!$A$2:$H$253,5,FALSE),1)</f>
        <v>#N/A</v>
      </c>
      <c r="AG74" s="1" t="e">
        <f>ROUND(VLOOKUP($P74,[1]ht!$A$2:$H$253,6,FALSE),1)</f>
        <v>#N/A</v>
      </c>
      <c r="AH74" s="1" t="e">
        <f>ROUND(VLOOKUP($P74,[1]ht!$A$2:$H$253,7,FALSE),1)</f>
        <v>#N/A</v>
      </c>
      <c r="AI74" s="1" t="e">
        <f>ROUND(VLOOKUP($P74,[1]ht!$A$2:$H$253,8,FALSE),1)</f>
        <v>#N/A</v>
      </c>
    </row>
    <row r="75" spans="1:35">
      <c r="A75" s="5">
        <v>70</v>
      </c>
      <c r="B75" s="6"/>
      <c r="C75" s="32"/>
      <c r="D75" s="21"/>
      <c r="E75" s="9"/>
      <c r="F75" s="31"/>
      <c r="G75" s="31"/>
      <c r="H75" s="9"/>
      <c r="I75" s="9"/>
      <c r="J75" s="24" t="str">
        <f t="shared" si="7"/>
        <v/>
      </c>
      <c r="K75" s="24" t="str">
        <f t="shared" si="8"/>
        <v/>
      </c>
      <c r="L75" s="24" t="str">
        <f t="shared" si="9"/>
        <v/>
      </c>
      <c r="M75" s="10" t="str">
        <f>[1]Profile!$B$2</f>
        <v>700101-1</v>
      </c>
      <c r="N75" s="11" t="e">
        <f>#REF!</f>
        <v>#REF!</v>
      </c>
      <c r="O75" s="1" t="str">
        <f t="shared" si="10"/>
        <v>0</v>
      </c>
      <c r="P75" s="1" t="str">
        <f t="shared" si="11"/>
        <v>0</v>
      </c>
      <c r="Q75" s="1" t="e">
        <f>ROUND(VLOOKUP($O75,[1]age!$A$2:$M$457,2,FALSE),1)</f>
        <v>#N/A</v>
      </c>
      <c r="R75" s="1" t="e">
        <f>ROUND(VLOOKUP($O75,[1]age!$A$2:$M$457,3,FALSE),1)</f>
        <v>#N/A</v>
      </c>
      <c r="S75" s="1" t="e">
        <f>ROUND(VLOOKUP($O75,[1]age!$A$2:$M$457,4,FALSE),1)</f>
        <v>#N/A</v>
      </c>
      <c r="T75" s="1" t="e">
        <f>ROUND(VLOOKUP($O75,[1]age!$A$2:$M$457,5,FALSE),1)</f>
        <v>#N/A</v>
      </c>
      <c r="U75" s="1" t="e">
        <f>ROUND(VLOOKUP($O75,[1]age!$A$2:$M$457,6,FALSE),1)</f>
        <v>#N/A</v>
      </c>
      <c r="V75" s="1" t="e">
        <f>ROUND(VLOOKUP($O75,[1]age!$A$2:$M$457,7,FALSE),1)</f>
        <v>#N/A</v>
      </c>
      <c r="W75" s="1" t="e">
        <f>ROUND(VLOOKUP($O75,[1]age!$A$2:$M$457,8,FALSE),1)</f>
        <v>#N/A</v>
      </c>
      <c r="X75" s="1" t="e">
        <f>ROUND(VLOOKUP($O75,[1]age!$A$2:$M$457,9,FALSE),1)</f>
        <v>#N/A</v>
      </c>
      <c r="Y75" s="1" t="e">
        <f>ROUND(VLOOKUP($O75,[1]age!$A$2:$M$457,10,FALSE),1)</f>
        <v>#N/A</v>
      </c>
      <c r="Z75" s="1" t="e">
        <f>ROUND(VLOOKUP($O75,[1]age!$A$2:$M$457,11,FALSE),1)</f>
        <v>#N/A</v>
      </c>
      <c r="AA75" s="1" t="e">
        <f>ROUND(VLOOKUP($O75,[1]age!$A$2:$M$457,12,FALSE),1)</f>
        <v>#N/A</v>
      </c>
      <c r="AB75" s="1" t="e">
        <f>ROUND(VLOOKUP($O75,[1]age!$A$2:$M$457,13,FALSE),1)</f>
        <v>#N/A</v>
      </c>
      <c r="AC75" s="1" t="e">
        <f>ROUND(VLOOKUP($P75,[1]ht!$A$2:$H$253,2,FALSE),1)</f>
        <v>#N/A</v>
      </c>
      <c r="AD75" s="1" t="e">
        <f>ROUND(VLOOKUP($P75,[1]ht!$A$2:$H$253,3,FALSE),1)</f>
        <v>#N/A</v>
      </c>
      <c r="AE75" s="1" t="e">
        <f>ROUND(VLOOKUP($P75,[1]ht!$A$2:$H$253,4,FALSE),1)</f>
        <v>#N/A</v>
      </c>
      <c r="AF75" s="1" t="e">
        <f>ROUND(VLOOKUP($P75,[1]ht!$A$2:$H$253,5,FALSE),1)</f>
        <v>#N/A</v>
      </c>
      <c r="AG75" s="1" t="e">
        <f>ROUND(VLOOKUP($P75,[1]ht!$A$2:$H$253,6,FALSE),1)</f>
        <v>#N/A</v>
      </c>
      <c r="AH75" s="1" t="e">
        <f>ROUND(VLOOKUP($P75,[1]ht!$A$2:$H$253,7,FALSE),1)</f>
        <v>#N/A</v>
      </c>
      <c r="AI75" s="1" t="e">
        <f>ROUND(VLOOKUP($P75,[1]ht!$A$2:$H$253,8,FALSE),1)</f>
        <v>#N/A</v>
      </c>
    </row>
    <row r="76" spans="1:35">
      <c r="A76" s="5">
        <v>71</v>
      </c>
      <c r="B76" s="6"/>
      <c r="C76" s="32"/>
      <c r="D76" s="21"/>
      <c r="E76" s="9"/>
      <c r="F76" s="31"/>
      <c r="G76" s="31"/>
      <c r="H76" s="9"/>
      <c r="I76" s="9"/>
      <c r="J76" s="24" t="str">
        <f t="shared" si="7"/>
        <v/>
      </c>
      <c r="K76" s="24" t="str">
        <f t="shared" si="8"/>
        <v/>
      </c>
      <c r="L76" s="24" t="str">
        <f t="shared" si="9"/>
        <v/>
      </c>
      <c r="M76" s="10" t="str">
        <f>[1]Profile!$B$2</f>
        <v>700101-1</v>
      </c>
      <c r="N76" s="11" t="e">
        <f>#REF!</f>
        <v>#REF!</v>
      </c>
      <c r="O76" s="1" t="str">
        <f t="shared" si="10"/>
        <v>0</v>
      </c>
      <c r="P76" s="1" t="str">
        <f t="shared" si="11"/>
        <v>0</v>
      </c>
      <c r="Q76" s="1" t="e">
        <f>ROUND(VLOOKUP($O76,[1]age!$A$2:$M$457,2,FALSE),1)</f>
        <v>#N/A</v>
      </c>
      <c r="R76" s="1" t="e">
        <f>ROUND(VLOOKUP($O76,[1]age!$A$2:$M$457,3,FALSE),1)</f>
        <v>#N/A</v>
      </c>
      <c r="S76" s="1" t="e">
        <f>ROUND(VLOOKUP($O76,[1]age!$A$2:$M$457,4,FALSE),1)</f>
        <v>#N/A</v>
      </c>
      <c r="T76" s="1" t="e">
        <f>ROUND(VLOOKUP($O76,[1]age!$A$2:$M$457,5,FALSE),1)</f>
        <v>#N/A</v>
      </c>
      <c r="U76" s="1" t="e">
        <f>ROUND(VLOOKUP($O76,[1]age!$A$2:$M$457,6,FALSE),1)</f>
        <v>#N/A</v>
      </c>
      <c r="V76" s="1" t="e">
        <f>ROUND(VLOOKUP($O76,[1]age!$A$2:$M$457,7,FALSE),1)</f>
        <v>#N/A</v>
      </c>
      <c r="W76" s="1" t="e">
        <f>ROUND(VLOOKUP($O76,[1]age!$A$2:$M$457,8,FALSE),1)</f>
        <v>#N/A</v>
      </c>
      <c r="X76" s="1" t="e">
        <f>ROUND(VLOOKUP($O76,[1]age!$A$2:$M$457,9,FALSE),1)</f>
        <v>#N/A</v>
      </c>
      <c r="Y76" s="1" t="e">
        <f>ROUND(VLOOKUP($O76,[1]age!$A$2:$M$457,10,FALSE),1)</f>
        <v>#N/A</v>
      </c>
      <c r="Z76" s="1" t="e">
        <f>ROUND(VLOOKUP($O76,[1]age!$A$2:$M$457,11,FALSE),1)</f>
        <v>#N/A</v>
      </c>
      <c r="AA76" s="1" t="e">
        <f>ROUND(VLOOKUP($O76,[1]age!$A$2:$M$457,12,FALSE),1)</f>
        <v>#N/A</v>
      </c>
      <c r="AB76" s="1" t="e">
        <f>ROUND(VLOOKUP($O76,[1]age!$A$2:$M$457,13,FALSE),1)</f>
        <v>#N/A</v>
      </c>
      <c r="AC76" s="1" t="e">
        <f>ROUND(VLOOKUP($P76,[1]ht!$A$2:$H$253,2,FALSE),1)</f>
        <v>#N/A</v>
      </c>
      <c r="AD76" s="1" t="e">
        <f>ROUND(VLOOKUP($P76,[1]ht!$A$2:$H$253,3,FALSE),1)</f>
        <v>#N/A</v>
      </c>
      <c r="AE76" s="1" t="e">
        <f>ROUND(VLOOKUP($P76,[1]ht!$A$2:$H$253,4,FALSE),1)</f>
        <v>#N/A</v>
      </c>
      <c r="AF76" s="1" t="e">
        <f>ROUND(VLOOKUP($P76,[1]ht!$A$2:$H$253,5,FALSE),1)</f>
        <v>#N/A</v>
      </c>
      <c r="AG76" s="1" t="e">
        <f>ROUND(VLOOKUP($P76,[1]ht!$A$2:$H$253,6,FALSE),1)</f>
        <v>#N/A</v>
      </c>
      <c r="AH76" s="1" t="e">
        <f>ROUND(VLOOKUP($P76,[1]ht!$A$2:$H$253,7,FALSE),1)</f>
        <v>#N/A</v>
      </c>
      <c r="AI76" s="1" t="e">
        <f>ROUND(VLOOKUP($P76,[1]ht!$A$2:$H$253,8,FALSE),1)</f>
        <v>#N/A</v>
      </c>
    </row>
    <row r="77" spans="1:35">
      <c r="A77" s="5">
        <v>72</v>
      </c>
      <c r="B77" s="6"/>
      <c r="C77" s="32"/>
      <c r="D77" s="21"/>
      <c r="E77" s="9"/>
      <c r="F77" s="31"/>
      <c r="G77" s="31"/>
      <c r="H77" s="9"/>
      <c r="I77" s="9"/>
      <c r="J77" s="24" t="str">
        <f t="shared" si="7"/>
        <v/>
      </c>
      <c r="K77" s="24" t="str">
        <f t="shared" si="8"/>
        <v/>
      </c>
      <c r="L77" s="24" t="str">
        <f t="shared" si="9"/>
        <v/>
      </c>
      <c r="M77" s="10" t="str">
        <f>[1]Profile!$B$2</f>
        <v>700101-1</v>
      </c>
      <c r="N77" s="11" t="e">
        <f>#REF!</f>
        <v>#REF!</v>
      </c>
      <c r="O77" s="1" t="str">
        <f t="shared" si="10"/>
        <v>0</v>
      </c>
      <c r="P77" s="1" t="str">
        <f t="shared" si="11"/>
        <v>0</v>
      </c>
      <c r="Q77" s="1" t="e">
        <f>ROUND(VLOOKUP($O77,[1]age!$A$2:$M$457,2,FALSE),1)</f>
        <v>#N/A</v>
      </c>
      <c r="R77" s="1" t="e">
        <f>ROUND(VLOOKUP($O77,[1]age!$A$2:$M$457,3,FALSE),1)</f>
        <v>#N/A</v>
      </c>
      <c r="S77" s="1" t="e">
        <f>ROUND(VLOOKUP($O77,[1]age!$A$2:$M$457,4,FALSE),1)</f>
        <v>#N/A</v>
      </c>
      <c r="T77" s="1" t="e">
        <f>ROUND(VLOOKUP($O77,[1]age!$A$2:$M$457,5,FALSE),1)</f>
        <v>#N/A</v>
      </c>
      <c r="U77" s="1" t="e">
        <f>ROUND(VLOOKUP($O77,[1]age!$A$2:$M$457,6,FALSE),1)</f>
        <v>#N/A</v>
      </c>
      <c r="V77" s="1" t="e">
        <f>ROUND(VLOOKUP($O77,[1]age!$A$2:$M$457,7,FALSE),1)</f>
        <v>#N/A</v>
      </c>
      <c r="W77" s="1" t="e">
        <f>ROUND(VLOOKUP($O77,[1]age!$A$2:$M$457,8,FALSE),1)</f>
        <v>#N/A</v>
      </c>
      <c r="X77" s="1" t="e">
        <f>ROUND(VLOOKUP($O77,[1]age!$A$2:$M$457,9,FALSE),1)</f>
        <v>#N/A</v>
      </c>
      <c r="Y77" s="1" t="e">
        <f>ROUND(VLOOKUP($O77,[1]age!$A$2:$M$457,10,FALSE),1)</f>
        <v>#N/A</v>
      </c>
      <c r="Z77" s="1" t="e">
        <f>ROUND(VLOOKUP($O77,[1]age!$A$2:$M$457,11,FALSE),1)</f>
        <v>#N/A</v>
      </c>
      <c r="AA77" s="1" t="e">
        <f>ROUND(VLOOKUP($O77,[1]age!$A$2:$M$457,12,FALSE),1)</f>
        <v>#N/A</v>
      </c>
      <c r="AB77" s="1" t="e">
        <f>ROUND(VLOOKUP($O77,[1]age!$A$2:$M$457,13,FALSE),1)</f>
        <v>#N/A</v>
      </c>
      <c r="AC77" s="1" t="e">
        <f>ROUND(VLOOKUP($P77,[1]ht!$A$2:$H$253,2,FALSE),1)</f>
        <v>#N/A</v>
      </c>
      <c r="AD77" s="1" t="e">
        <f>ROUND(VLOOKUP($P77,[1]ht!$A$2:$H$253,3,FALSE),1)</f>
        <v>#N/A</v>
      </c>
      <c r="AE77" s="1" t="e">
        <f>ROUND(VLOOKUP($P77,[1]ht!$A$2:$H$253,4,FALSE),1)</f>
        <v>#N/A</v>
      </c>
      <c r="AF77" s="1" t="e">
        <f>ROUND(VLOOKUP($P77,[1]ht!$A$2:$H$253,5,FALSE),1)</f>
        <v>#N/A</v>
      </c>
      <c r="AG77" s="1" t="e">
        <f>ROUND(VLOOKUP($P77,[1]ht!$A$2:$H$253,6,FALSE),1)</f>
        <v>#N/A</v>
      </c>
      <c r="AH77" s="1" t="e">
        <f>ROUND(VLOOKUP($P77,[1]ht!$A$2:$H$253,7,FALSE),1)</f>
        <v>#N/A</v>
      </c>
      <c r="AI77" s="1" t="e">
        <f>ROUND(VLOOKUP($P77,[1]ht!$A$2:$H$253,8,FALSE),1)</f>
        <v>#N/A</v>
      </c>
    </row>
    <row r="78" spans="1:35">
      <c r="A78" s="5">
        <v>73</v>
      </c>
      <c r="B78" s="6"/>
      <c r="C78" s="32"/>
      <c r="D78" s="21"/>
      <c r="E78" s="9"/>
      <c r="F78" s="31"/>
      <c r="G78" s="31"/>
      <c r="H78" s="9"/>
      <c r="I78" s="9"/>
      <c r="J78" s="24" t="str">
        <f t="shared" si="7"/>
        <v/>
      </c>
      <c r="K78" s="24" t="str">
        <f t="shared" si="8"/>
        <v/>
      </c>
      <c r="L78" s="24" t="str">
        <f t="shared" si="9"/>
        <v/>
      </c>
      <c r="M78" s="10" t="str">
        <f>[1]Profile!$B$2</f>
        <v>700101-1</v>
      </c>
      <c r="N78" s="11" t="e">
        <f>#REF!</f>
        <v>#REF!</v>
      </c>
      <c r="O78" s="1" t="str">
        <f t="shared" si="10"/>
        <v>0</v>
      </c>
      <c r="P78" s="1" t="str">
        <f t="shared" si="11"/>
        <v>0</v>
      </c>
      <c r="Q78" s="1" t="e">
        <f>ROUND(VLOOKUP($O78,[1]age!$A$2:$M$457,2,FALSE),1)</f>
        <v>#N/A</v>
      </c>
      <c r="R78" s="1" t="e">
        <f>ROUND(VLOOKUP($O78,[1]age!$A$2:$M$457,3,FALSE),1)</f>
        <v>#N/A</v>
      </c>
      <c r="S78" s="1" t="e">
        <f>ROUND(VLOOKUP($O78,[1]age!$A$2:$M$457,4,FALSE),1)</f>
        <v>#N/A</v>
      </c>
      <c r="T78" s="1" t="e">
        <f>ROUND(VLOOKUP($O78,[1]age!$A$2:$M$457,5,FALSE),1)</f>
        <v>#N/A</v>
      </c>
      <c r="U78" s="1" t="e">
        <f>ROUND(VLOOKUP($O78,[1]age!$A$2:$M$457,6,FALSE),1)</f>
        <v>#N/A</v>
      </c>
      <c r="V78" s="1" t="e">
        <f>ROUND(VLOOKUP($O78,[1]age!$A$2:$M$457,7,FALSE),1)</f>
        <v>#N/A</v>
      </c>
      <c r="W78" s="1" t="e">
        <f>ROUND(VLOOKUP($O78,[1]age!$A$2:$M$457,8,FALSE),1)</f>
        <v>#N/A</v>
      </c>
      <c r="X78" s="1" t="e">
        <f>ROUND(VLOOKUP($O78,[1]age!$A$2:$M$457,9,FALSE),1)</f>
        <v>#N/A</v>
      </c>
      <c r="Y78" s="1" t="e">
        <f>ROUND(VLOOKUP($O78,[1]age!$A$2:$M$457,10,FALSE),1)</f>
        <v>#N/A</v>
      </c>
      <c r="Z78" s="1" t="e">
        <f>ROUND(VLOOKUP($O78,[1]age!$A$2:$M$457,11,FALSE),1)</f>
        <v>#N/A</v>
      </c>
      <c r="AA78" s="1" t="e">
        <f>ROUND(VLOOKUP($O78,[1]age!$A$2:$M$457,12,FALSE),1)</f>
        <v>#N/A</v>
      </c>
      <c r="AB78" s="1" t="e">
        <f>ROUND(VLOOKUP($O78,[1]age!$A$2:$M$457,13,FALSE),1)</f>
        <v>#N/A</v>
      </c>
      <c r="AC78" s="1" t="e">
        <f>ROUND(VLOOKUP($P78,[1]ht!$A$2:$H$253,2,FALSE),1)</f>
        <v>#N/A</v>
      </c>
      <c r="AD78" s="1" t="e">
        <f>ROUND(VLOOKUP($P78,[1]ht!$A$2:$H$253,3,FALSE),1)</f>
        <v>#N/A</v>
      </c>
      <c r="AE78" s="1" t="e">
        <f>ROUND(VLOOKUP($P78,[1]ht!$A$2:$H$253,4,FALSE),1)</f>
        <v>#N/A</v>
      </c>
      <c r="AF78" s="1" t="e">
        <f>ROUND(VLOOKUP($P78,[1]ht!$A$2:$H$253,5,FALSE),1)</f>
        <v>#N/A</v>
      </c>
      <c r="AG78" s="1" t="e">
        <f>ROUND(VLOOKUP($P78,[1]ht!$A$2:$H$253,6,FALSE),1)</f>
        <v>#N/A</v>
      </c>
      <c r="AH78" s="1" t="e">
        <f>ROUND(VLOOKUP($P78,[1]ht!$A$2:$H$253,7,FALSE),1)</f>
        <v>#N/A</v>
      </c>
      <c r="AI78" s="1" t="e">
        <f>ROUND(VLOOKUP($P78,[1]ht!$A$2:$H$253,8,FALSE),1)</f>
        <v>#N/A</v>
      </c>
    </row>
    <row r="79" spans="1:35">
      <c r="A79" s="5">
        <v>74</v>
      </c>
      <c r="B79" s="6"/>
      <c r="C79" s="32"/>
      <c r="D79" s="21"/>
      <c r="E79" s="9"/>
      <c r="F79" s="31"/>
      <c r="G79" s="31"/>
      <c r="H79" s="9"/>
      <c r="I79" s="9"/>
      <c r="J79" s="24" t="str">
        <f t="shared" si="7"/>
        <v/>
      </c>
      <c r="K79" s="24" t="str">
        <f t="shared" si="8"/>
        <v/>
      </c>
      <c r="L79" s="24" t="str">
        <f t="shared" si="9"/>
        <v/>
      </c>
      <c r="M79" s="10" t="str">
        <f>[1]Profile!$B$2</f>
        <v>700101-1</v>
      </c>
      <c r="N79" s="11" t="e">
        <f>#REF!</f>
        <v>#REF!</v>
      </c>
      <c r="O79" s="1" t="str">
        <f t="shared" si="10"/>
        <v>0</v>
      </c>
      <c r="P79" s="1" t="str">
        <f t="shared" si="11"/>
        <v>0</v>
      </c>
      <c r="Q79" s="1" t="e">
        <f>ROUND(VLOOKUP($O79,[1]age!$A$2:$M$457,2,FALSE),1)</f>
        <v>#N/A</v>
      </c>
      <c r="R79" s="1" t="e">
        <f>ROUND(VLOOKUP($O79,[1]age!$A$2:$M$457,3,FALSE),1)</f>
        <v>#N/A</v>
      </c>
      <c r="S79" s="1" t="e">
        <f>ROUND(VLOOKUP($O79,[1]age!$A$2:$M$457,4,FALSE),1)</f>
        <v>#N/A</v>
      </c>
      <c r="T79" s="1" t="e">
        <f>ROUND(VLOOKUP($O79,[1]age!$A$2:$M$457,5,FALSE),1)</f>
        <v>#N/A</v>
      </c>
      <c r="U79" s="1" t="e">
        <f>ROUND(VLOOKUP($O79,[1]age!$A$2:$M$457,6,FALSE),1)</f>
        <v>#N/A</v>
      </c>
      <c r="V79" s="1" t="e">
        <f>ROUND(VLOOKUP($O79,[1]age!$A$2:$M$457,7,FALSE),1)</f>
        <v>#N/A</v>
      </c>
      <c r="W79" s="1" t="e">
        <f>ROUND(VLOOKUP($O79,[1]age!$A$2:$M$457,8,FALSE),1)</f>
        <v>#N/A</v>
      </c>
      <c r="X79" s="1" t="e">
        <f>ROUND(VLOOKUP($O79,[1]age!$A$2:$M$457,9,FALSE),1)</f>
        <v>#N/A</v>
      </c>
      <c r="Y79" s="1" t="e">
        <f>ROUND(VLOOKUP($O79,[1]age!$A$2:$M$457,10,FALSE),1)</f>
        <v>#N/A</v>
      </c>
      <c r="Z79" s="1" t="e">
        <f>ROUND(VLOOKUP($O79,[1]age!$A$2:$M$457,11,FALSE),1)</f>
        <v>#N/A</v>
      </c>
      <c r="AA79" s="1" t="e">
        <f>ROUND(VLOOKUP($O79,[1]age!$A$2:$M$457,12,FALSE),1)</f>
        <v>#N/A</v>
      </c>
      <c r="AB79" s="1" t="e">
        <f>ROUND(VLOOKUP($O79,[1]age!$A$2:$M$457,13,FALSE),1)</f>
        <v>#N/A</v>
      </c>
      <c r="AC79" s="1" t="e">
        <f>ROUND(VLOOKUP($P79,[1]ht!$A$2:$H$253,2,FALSE),1)</f>
        <v>#N/A</v>
      </c>
      <c r="AD79" s="1" t="e">
        <f>ROUND(VLOOKUP($P79,[1]ht!$A$2:$H$253,3,FALSE),1)</f>
        <v>#N/A</v>
      </c>
      <c r="AE79" s="1" t="e">
        <f>ROUND(VLOOKUP($P79,[1]ht!$A$2:$H$253,4,FALSE),1)</f>
        <v>#N/A</v>
      </c>
      <c r="AF79" s="1" t="e">
        <f>ROUND(VLOOKUP($P79,[1]ht!$A$2:$H$253,5,FALSE),1)</f>
        <v>#N/A</v>
      </c>
      <c r="AG79" s="1" t="e">
        <f>ROUND(VLOOKUP($P79,[1]ht!$A$2:$H$253,6,FALSE),1)</f>
        <v>#N/A</v>
      </c>
      <c r="AH79" s="1" t="e">
        <f>ROUND(VLOOKUP($P79,[1]ht!$A$2:$H$253,7,FALSE),1)</f>
        <v>#N/A</v>
      </c>
      <c r="AI79" s="1" t="e">
        <f>ROUND(VLOOKUP($P79,[1]ht!$A$2:$H$253,8,FALSE),1)</f>
        <v>#N/A</v>
      </c>
    </row>
    <row r="80" spans="1:35">
      <c r="A80" s="5">
        <v>75</v>
      </c>
      <c r="B80" s="6"/>
      <c r="C80" s="32"/>
      <c r="D80" s="21"/>
      <c r="E80" s="9"/>
      <c r="F80" s="31"/>
      <c r="G80" s="31"/>
      <c r="H80" s="9"/>
      <c r="I80" s="9"/>
      <c r="J80" s="24" t="str">
        <f t="shared" si="7"/>
        <v/>
      </c>
      <c r="K80" s="24" t="str">
        <f t="shared" si="8"/>
        <v/>
      </c>
      <c r="L80" s="24" t="str">
        <f t="shared" si="9"/>
        <v/>
      </c>
      <c r="M80" s="10" t="str">
        <f>[1]Profile!$B$2</f>
        <v>700101-1</v>
      </c>
      <c r="N80" s="11" t="e">
        <f>#REF!</f>
        <v>#REF!</v>
      </c>
      <c r="O80" s="1" t="str">
        <f t="shared" si="10"/>
        <v>0</v>
      </c>
      <c r="P80" s="1" t="str">
        <f t="shared" si="11"/>
        <v>0</v>
      </c>
      <c r="Q80" s="1" t="e">
        <f>ROUND(VLOOKUP($O80,[1]age!$A$2:$M$457,2,FALSE),1)</f>
        <v>#N/A</v>
      </c>
      <c r="R80" s="1" t="e">
        <f>ROUND(VLOOKUP($O80,[1]age!$A$2:$M$457,3,FALSE),1)</f>
        <v>#N/A</v>
      </c>
      <c r="S80" s="1" t="e">
        <f>ROUND(VLOOKUP($O80,[1]age!$A$2:$M$457,4,FALSE),1)</f>
        <v>#N/A</v>
      </c>
      <c r="T80" s="1" t="e">
        <f>ROUND(VLOOKUP($O80,[1]age!$A$2:$M$457,5,FALSE),1)</f>
        <v>#N/A</v>
      </c>
      <c r="U80" s="1" t="e">
        <f>ROUND(VLOOKUP($O80,[1]age!$A$2:$M$457,6,FALSE),1)</f>
        <v>#N/A</v>
      </c>
      <c r="V80" s="1" t="e">
        <f>ROUND(VLOOKUP($O80,[1]age!$A$2:$M$457,7,FALSE),1)</f>
        <v>#N/A</v>
      </c>
      <c r="W80" s="1" t="e">
        <f>ROUND(VLOOKUP($O80,[1]age!$A$2:$M$457,8,FALSE),1)</f>
        <v>#N/A</v>
      </c>
      <c r="X80" s="1" t="e">
        <f>ROUND(VLOOKUP($O80,[1]age!$A$2:$M$457,9,FALSE),1)</f>
        <v>#N/A</v>
      </c>
      <c r="Y80" s="1" t="e">
        <f>ROUND(VLOOKUP($O80,[1]age!$A$2:$M$457,10,FALSE),1)</f>
        <v>#N/A</v>
      </c>
      <c r="Z80" s="1" t="e">
        <f>ROUND(VLOOKUP($O80,[1]age!$A$2:$M$457,11,FALSE),1)</f>
        <v>#N/A</v>
      </c>
      <c r="AA80" s="1" t="e">
        <f>ROUND(VLOOKUP($O80,[1]age!$A$2:$M$457,12,FALSE),1)</f>
        <v>#N/A</v>
      </c>
      <c r="AB80" s="1" t="e">
        <f>ROUND(VLOOKUP($O80,[1]age!$A$2:$M$457,13,FALSE),1)</f>
        <v>#N/A</v>
      </c>
      <c r="AC80" s="1" t="e">
        <f>ROUND(VLOOKUP($P80,[1]ht!$A$2:$H$253,2,FALSE),1)</f>
        <v>#N/A</v>
      </c>
      <c r="AD80" s="1" t="e">
        <f>ROUND(VLOOKUP($P80,[1]ht!$A$2:$H$253,3,FALSE),1)</f>
        <v>#N/A</v>
      </c>
      <c r="AE80" s="1" t="e">
        <f>ROUND(VLOOKUP($P80,[1]ht!$A$2:$H$253,4,FALSE),1)</f>
        <v>#N/A</v>
      </c>
      <c r="AF80" s="1" t="e">
        <f>ROUND(VLOOKUP($P80,[1]ht!$A$2:$H$253,5,FALSE),1)</f>
        <v>#N/A</v>
      </c>
      <c r="AG80" s="1" t="e">
        <f>ROUND(VLOOKUP($P80,[1]ht!$A$2:$H$253,6,FALSE),1)</f>
        <v>#N/A</v>
      </c>
      <c r="AH80" s="1" t="e">
        <f>ROUND(VLOOKUP($P80,[1]ht!$A$2:$H$253,7,FALSE),1)</f>
        <v>#N/A</v>
      </c>
      <c r="AI80" s="1" t="e">
        <f>ROUND(VLOOKUP($P80,[1]ht!$A$2:$H$253,8,FALSE),1)</f>
        <v>#N/A</v>
      </c>
    </row>
    <row r="81" spans="1:35">
      <c r="A81" s="5">
        <v>76</v>
      </c>
      <c r="B81" s="6"/>
      <c r="C81" s="32"/>
      <c r="D81" s="21"/>
      <c r="E81" s="9"/>
      <c r="F81" s="31"/>
      <c r="G81" s="31"/>
      <c r="H81" s="9"/>
      <c r="I81" s="9"/>
      <c r="J81" s="24" t="str">
        <f t="shared" si="7"/>
        <v/>
      </c>
      <c r="K81" s="24" t="str">
        <f t="shared" si="8"/>
        <v/>
      </c>
      <c r="L81" s="24" t="str">
        <f t="shared" si="9"/>
        <v/>
      </c>
      <c r="M81" s="10" t="str">
        <f>[1]Profile!$B$2</f>
        <v>700101-1</v>
      </c>
      <c r="N81" s="11" t="e">
        <f>#REF!</f>
        <v>#REF!</v>
      </c>
      <c r="O81" s="1" t="str">
        <f t="shared" si="10"/>
        <v>0</v>
      </c>
      <c r="P81" s="1" t="str">
        <f t="shared" si="11"/>
        <v>0</v>
      </c>
      <c r="Q81" s="1" t="e">
        <f>ROUND(VLOOKUP($O81,[1]age!$A$2:$M$457,2,FALSE),1)</f>
        <v>#N/A</v>
      </c>
      <c r="R81" s="1" t="e">
        <f>ROUND(VLOOKUP($O81,[1]age!$A$2:$M$457,3,FALSE),1)</f>
        <v>#N/A</v>
      </c>
      <c r="S81" s="1" t="e">
        <f>ROUND(VLOOKUP($O81,[1]age!$A$2:$M$457,4,FALSE),1)</f>
        <v>#N/A</v>
      </c>
      <c r="T81" s="1" t="e">
        <f>ROUND(VLOOKUP($O81,[1]age!$A$2:$M$457,5,FALSE),1)</f>
        <v>#N/A</v>
      </c>
      <c r="U81" s="1" t="e">
        <f>ROUND(VLOOKUP($O81,[1]age!$A$2:$M$457,6,FALSE),1)</f>
        <v>#N/A</v>
      </c>
      <c r="V81" s="1" t="e">
        <f>ROUND(VLOOKUP($O81,[1]age!$A$2:$M$457,7,FALSE),1)</f>
        <v>#N/A</v>
      </c>
      <c r="W81" s="1" t="e">
        <f>ROUND(VLOOKUP($O81,[1]age!$A$2:$M$457,8,FALSE),1)</f>
        <v>#N/A</v>
      </c>
      <c r="X81" s="1" t="e">
        <f>ROUND(VLOOKUP($O81,[1]age!$A$2:$M$457,9,FALSE),1)</f>
        <v>#N/A</v>
      </c>
      <c r="Y81" s="1" t="e">
        <f>ROUND(VLOOKUP($O81,[1]age!$A$2:$M$457,10,FALSE),1)</f>
        <v>#N/A</v>
      </c>
      <c r="Z81" s="1" t="e">
        <f>ROUND(VLOOKUP($O81,[1]age!$A$2:$M$457,11,FALSE),1)</f>
        <v>#N/A</v>
      </c>
      <c r="AA81" s="1" t="e">
        <f>ROUND(VLOOKUP($O81,[1]age!$A$2:$M$457,12,FALSE),1)</f>
        <v>#N/A</v>
      </c>
      <c r="AB81" s="1" t="e">
        <f>ROUND(VLOOKUP($O81,[1]age!$A$2:$M$457,13,FALSE),1)</f>
        <v>#N/A</v>
      </c>
      <c r="AC81" s="1" t="e">
        <f>ROUND(VLOOKUP($P81,[1]ht!$A$2:$H$253,2,FALSE),1)</f>
        <v>#N/A</v>
      </c>
      <c r="AD81" s="1" t="e">
        <f>ROUND(VLOOKUP($P81,[1]ht!$A$2:$H$253,3,FALSE),1)</f>
        <v>#N/A</v>
      </c>
      <c r="AE81" s="1" t="e">
        <f>ROUND(VLOOKUP($P81,[1]ht!$A$2:$H$253,4,FALSE),1)</f>
        <v>#N/A</v>
      </c>
      <c r="AF81" s="1" t="e">
        <f>ROUND(VLOOKUP($P81,[1]ht!$A$2:$H$253,5,FALSE),1)</f>
        <v>#N/A</v>
      </c>
      <c r="AG81" s="1" t="e">
        <f>ROUND(VLOOKUP($P81,[1]ht!$A$2:$H$253,6,FALSE),1)</f>
        <v>#N/A</v>
      </c>
      <c r="AH81" s="1" t="e">
        <f>ROUND(VLOOKUP($P81,[1]ht!$A$2:$H$253,7,FALSE),1)</f>
        <v>#N/A</v>
      </c>
      <c r="AI81" s="1" t="e">
        <f>ROUND(VLOOKUP($P81,[1]ht!$A$2:$H$253,8,FALSE),1)</f>
        <v>#N/A</v>
      </c>
    </row>
    <row r="82" spans="1:35">
      <c r="A82" s="5">
        <v>77</v>
      </c>
      <c r="B82" s="6"/>
      <c r="C82" s="32"/>
      <c r="D82" s="21"/>
      <c r="E82" s="9"/>
      <c r="F82" s="31"/>
      <c r="G82" s="31"/>
      <c r="H82" s="9"/>
      <c r="I82" s="9"/>
      <c r="J82" s="24" t="str">
        <f t="shared" si="7"/>
        <v/>
      </c>
      <c r="K82" s="24" t="str">
        <f t="shared" si="8"/>
        <v/>
      </c>
      <c r="L82" s="24" t="str">
        <f t="shared" si="9"/>
        <v/>
      </c>
      <c r="M82" s="10" t="str">
        <f>[1]Profile!$B$2</f>
        <v>700101-1</v>
      </c>
      <c r="N82" s="11" t="e">
        <f>#REF!</f>
        <v>#REF!</v>
      </c>
      <c r="O82" s="1" t="str">
        <f t="shared" si="10"/>
        <v>0</v>
      </c>
      <c r="P82" s="1" t="str">
        <f t="shared" si="11"/>
        <v>0</v>
      </c>
      <c r="Q82" s="1" t="e">
        <f>ROUND(VLOOKUP($O82,[1]age!$A$2:$M$457,2,FALSE),1)</f>
        <v>#N/A</v>
      </c>
      <c r="R82" s="1" t="e">
        <f>ROUND(VLOOKUP($O82,[1]age!$A$2:$M$457,3,FALSE),1)</f>
        <v>#N/A</v>
      </c>
      <c r="S82" s="1" t="e">
        <f>ROUND(VLOOKUP($O82,[1]age!$A$2:$M$457,4,FALSE),1)</f>
        <v>#N/A</v>
      </c>
      <c r="T82" s="1" t="e">
        <f>ROUND(VLOOKUP($O82,[1]age!$A$2:$M$457,5,FALSE),1)</f>
        <v>#N/A</v>
      </c>
      <c r="U82" s="1" t="e">
        <f>ROUND(VLOOKUP($O82,[1]age!$A$2:$M$457,6,FALSE),1)</f>
        <v>#N/A</v>
      </c>
      <c r="V82" s="1" t="e">
        <f>ROUND(VLOOKUP($O82,[1]age!$A$2:$M$457,7,FALSE),1)</f>
        <v>#N/A</v>
      </c>
      <c r="W82" s="1" t="e">
        <f>ROUND(VLOOKUP($O82,[1]age!$A$2:$M$457,8,FALSE),1)</f>
        <v>#N/A</v>
      </c>
      <c r="X82" s="1" t="e">
        <f>ROUND(VLOOKUP($O82,[1]age!$A$2:$M$457,9,FALSE),1)</f>
        <v>#N/A</v>
      </c>
      <c r="Y82" s="1" t="e">
        <f>ROUND(VLOOKUP($O82,[1]age!$A$2:$M$457,10,FALSE),1)</f>
        <v>#N/A</v>
      </c>
      <c r="Z82" s="1" t="e">
        <f>ROUND(VLOOKUP($O82,[1]age!$A$2:$M$457,11,FALSE),1)</f>
        <v>#N/A</v>
      </c>
      <c r="AA82" s="1" t="e">
        <f>ROUND(VLOOKUP($O82,[1]age!$A$2:$M$457,12,FALSE),1)</f>
        <v>#N/A</v>
      </c>
      <c r="AB82" s="1" t="e">
        <f>ROUND(VLOOKUP($O82,[1]age!$A$2:$M$457,13,FALSE),1)</f>
        <v>#N/A</v>
      </c>
      <c r="AC82" s="1" t="e">
        <f>ROUND(VLOOKUP($P82,[1]ht!$A$2:$H$253,2,FALSE),1)</f>
        <v>#N/A</v>
      </c>
      <c r="AD82" s="1" t="e">
        <f>ROUND(VLOOKUP($P82,[1]ht!$A$2:$H$253,3,FALSE),1)</f>
        <v>#N/A</v>
      </c>
      <c r="AE82" s="1" t="e">
        <f>ROUND(VLOOKUP($P82,[1]ht!$A$2:$H$253,4,FALSE),1)</f>
        <v>#N/A</v>
      </c>
      <c r="AF82" s="1" t="e">
        <f>ROUND(VLOOKUP($P82,[1]ht!$A$2:$H$253,5,FALSE),1)</f>
        <v>#N/A</v>
      </c>
      <c r="AG82" s="1" t="e">
        <f>ROUND(VLOOKUP($P82,[1]ht!$A$2:$H$253,6,FALSE),1)</f>
        <v>#N/A</v>
      </c>
      <c r="AH82" s="1" t="e">
        <f>ROUND(VLOOKUP($P82,[1]ht!$A$2:$H$253,7,FALSE),1)</f>
        <v>#N/A</v>
      </c>
      <c r="AI82" s="1" t="e">
        <f>ROUND(VLOOKUP($P82,[1]ht!$A$2:$H$253,8,FALSE),1)</f>
        <v>#N/A</v>
      </c>
    </row>
    <row r="83" spans="1:35">
      <c r="A83" s="5">
        <v>78</v>
      </c>
      <c r="B83" s="6"/>
      <c r="C83" s="32"/>
      <c r="D83" s="21"/>
      <c r="E83" s="9"/>
      <c r="F83" s="31"/>
      <c r="G83" s="31"/>
      <c r="H83" s="9"/>
      <c r="I83" s="9"/>
      <c r="J83" s="24" t="str">
        <f t="shared" si="7"/>
        <v/>
      </c>
      <c r="K83" s="24" t="str">
        <f t="shared" si="8"/>
        <v/>
      </c>
      <c r="L83" s="24" t="str">
        <f t="shared" si="9"/>
        <v/>
      </c>
      <c r="M83" s="10" t="str">
        <f>[1]Profile!$B$2</f>
        <v>700101-1</v>
      </c>
      <c r="N83" s="11" t="e">
        <f>#REF!</f>
        <v>#REF!</v>
      </c>
      <c r="O83" s="1" t="str">
        <f t="shared" si="10"/>
        <v>0</v>
      </c>
      <c r="P83" s="1" t="str">
        <f t="shared" si="11"/>
        <v>0</v>
      </c>
      <c r="Q83" s="1" t="e">
        <f>ROUND(VLOOKUP($O83,[1]age!$A$2:$M$457,2,FALSE),1)</f>
        <v>#N/A</v>
      </c>
      <c r="R83" s="1" t="e">
        <f>ROUND(VLOOKUP($O83,[1]age!$A$2:$M$457,3,FALSE),1)</f>
        <v>#N/A</v>
      </c>
      <c r="S83" s="1" t="e">
        <f>ROUND(VLOOKUP($O83,[1]age!$A$2:$M$457,4,FALSE),1)</f>
        <v>#N/A</v>
      </c>
      <c r="T83" s="1" t="e">
        <f>ROUND(VLOOKUP($O83,[1]age!$A$2:$M$457,5,FALSE),1)</f>
        <v>#N/A</v>
      </c>
      <c r="U83" s="1" t="e">
        <f>ROUND(VLOOKUP($O83,[1]age!$A$2:$M$457,6,FALSE),1)</f>
        <v>#N/A</v>
      </c>
      <c r="V83" s="1" t="e">
        <f>ROUND(VLOOKUP($O83,[1]age!$A$2:$M$457,7,FALSE),1)</f>
        <v>#N/A</v>
      </c>
      <c r="W83" s="1" t="e">
        <f>ROUND(VLOOKUP($O83,[1]age!$A$2:$M$457,8,FALSE),1)</f>
        <v>#N/A</v>
      </c>
      <c r="X83" s="1" t="e">
        <f>ROUND(VLOOKUP($O83,[1]age!$A$2:$M$457,9,FALSE),1)</f>
        <v>#N/A</v>
      </c>
      <c r="Y83" s="1" t="e">
        <f>ROUND(VLOOKUP($O83,[1]age!$A$2:$M$457,10,FALSE),1)</f>
        <v>#N/A</v>
      </c>
      <c r="Z83" s="1" t="e">
        <f>ROUND(VLOOKUP($O83,[1]age!$A$2:$M$457,11,FALSE),1)</f>
        <v>#N/A</v>
      </c>
      <c r="AA83" s="1" t="e">
        <f>ROUND(VLOOKUP($O83,[1]age!$A$2:$M$457,12,FALSE),1)</f>
        <v>#N/A</v>
      </c>
      <c r="AB83" s="1" t="e">
        <f>ROUND(VLOOKUP($O83,[1]age!$A$2:$M$457,13,FALSE),1)</f>
        <v>#N/A</v>
      </c>
      <c r="AC83" s="1" t="e">
        <f>ROUND(VLOOKUP($P83,[1]ht!$A$2:$H$253,2,FALSE),1)</f>
        <v>#N/A</v>
      </c>
      <c r="AD83" s="1" t="e">
        <f>ROUND(VLOOKUP($P83,[1]ht!$A$2:$H$253,3,FALSE),1)</f>
        <v>#N/A</v>
      </c>
      <c r="AE83" s="1" t="e">
        <f>ROUND(VLOOKUP($P83,[1]ht!$A$2:$H$253,4,FALSE),1)</f>
        <v>#N/A</v>
      </c>
      <c r="AF83" s="1" t="e">
        <f>ROUND(VLOOKUP($P83,[1]ht!$A$2:$H$253,5,FALSE),1)</f>
        <v>#N/A</v>
      </c>
      <c r="AG83" s="1" t="e">
        <f>ROUND(VLOOKUP($P83,[1]ht!$A$2:$H$253,6,FALSE),1)</f>
        <v>#N/A</v>
      </c>
      <c r="AH83" s="1" t="e">
        <f>ROUND(VLOOKUP($P83,[1]ht!$A$2:$H$253,7,FALSE),1)</f>
        <v>#N/A</v>
      </c>
      <c r="AI83" s="1" t="e">
        <f>ROUND(VLOOKUP($P83,[1]ht!$A$2:$H$253,8,FALSE),1)</f>
        <v>#N/A</v>
      </c>
    </row>
    <row r="84" spans="1:35">
      <c r="A84" s="5">
        <v>79</v>
      </c>
      <c r="B84" s="6"/>
      <c r="C84" s="32"/>
      <c r="D84" s="21"/>
      <c r="E84" s="9"/>
      <c r="F84" s="31"/>
      <c r="G84" s="31"/>
      <c r="H84" s="9"/>
      <c r="I84" s="9"/>
      <c r="J84" s="24" t="str">
        <f t="shared" si="7"/>
        <v/>
      </c>
      <c r="K84" s="24" t="str">
        <f t="shared" si="8"/>
        <v/>
      </c>
      <c r="L84" s="24" t="str">
        <f t="shared" si="9"/>
        <v/>
      </c>
      <c r="M84" s="10" t="str">
        <f>[1]Profile!$B$2</f>
        <v>700101-1</v>
      </c>
      <c r="N84" s="11" t="e">
        <f>#REF!</f>
        <v>#REF!</v>
      </c>
      <c r="O84" s="1" t="str">
        <f t="shared" si="10"/>
        <v>0</v>
      </c>
      <c r="P84" s="1" t="str">
        <f t="shared" si="11"/>
        <v>0</v>
      </c>
      <c r="Q84" s="1" t="e">
        <f>ROUND(VLOOKUP($O84,[1]age!$A$2:$M$457,2,FALSE),1)</f>
        <v>#N/A</v>
      </c>
      <c r="R84" s="1" t="e">
        <f>ROUND(VLOOKUP($O84,[1]age!$A$2:$M$457,3,FALSE),1)</f>
        <v>#N/A</v>
      </c>
      <c r="S84" s="1" t="e">
        <f>ROUND(VLOOKUP($O84,[1]age!$A$2:$M$457,4,FALSE),1)</f>
        <v>#N/A</v>
      </c>
      <c r="T84" s="1" t="e">
        <f>ROUND(VLOOKUP($O84,[1]age!$A$2:$M$457,5,FALSE),1)</f>
        <v>#N/A</v>
      </c>
      <c r="U84" s="1" t="e">
        <f>ROUND(VLOOKUP($O84,[1]age!$A$2:$M$457,6,FALSE),1)</f>
        <v>#N/A</v>
      </c>
      <c r="V84" s="1" t="e">
        <f>ROUND(VLOOKUP($O84,[1]age!$A$2:$M$457,7,FALSE),1)</f>
        <v>#N/A</v>
      </c>
      <c r="W84" s="1" t="e">
        <f>ROUND(VLOOKUP($O84,[1]age!$A$2:$M$457,8,FALSE),1)</f>
        <v>#N/A</v>
      </c>
      <c r="X84" s="1" t="e">
        <f>ROUND(VLOOKUP($O84,[1]age!$A$2:$M$457,9,FALSE),1)</f>
        <v>#N/A</v>
      </c>
      <c r="Y84" s="1" t="e">
        <f>ROUND(VLOOKUP($O84,[1]age!$A$2:$M$457,10,FALSE),1)</f>
        <v>#N/A</v>
      </c>
      <c r="Z84" s="1" t="e">
        <f>ROUND(VLOOKUP($O84,[1]age!$A$2:$M$457,11,FALSE),1)</f>
        <v>#N/A</v>
      </c>
      <c r="AA84" s="1" t="e">
        <f>ROUND(VLOOKUP($O84,[1]age!$A$2:$M$457,12,FALSE),1)</f>
        <v>#N/A</v>
      </c>
      <c r="AB84" s="1" t="e">
        <f>ROUND(VLOOKUP($O84,[1]age!$A$2:$M$457,13,FALSE),1)</f>
        <v>#N/A</v>
      </c>
      <c r="AC84" s="1" t="e">
        <f>ROUND(VLOOKUP($P84,[1]ht!$A$2:$H$253,2,FALSE),1)</f>
        <v>#N/A</v>
      </c>
      <c r="AD84" s="1" t="e">
        <f>ROUND(VLOOKUP($P84,[1]ht!$A$2:$H$253,3,FALSE),1)</f>
        <v>#N/A</v>
      </c>
      <c r="AE84" s="1" t="e">
        <f>ROUND(VLOOKUP($P84,[1]ht!$A$2:$H$253,4,FALSE),1)</f>
        <v>#N/A</v>
      </c>
      <c r="AF84" s="1" t="e">
        <f>ROUND(VLOOKUP($P84,[1]ht!$A$2:$H$253,5,FALSE),1)</f>
        <v>#N/A</v>
      </c>
      <c r="AG84" s="1" t="e">
        <f>ROUND(VLOOKUP($P84,[1]ht!$A$2:$H$253,6,FALSE),1)</f>
        <v>#N/A</v>
      </c>
      <c r="AH84" s="1" t="e">
        <f>ROUND(VLOOKUP($P84,[1]ht!$A$2:$H$253,7,FALSE),1)</f>
        <v>#N/A</v>
      </c>
      <c r="AI84" s="1" t="e">
        <f>ROUND(VLOOKUP($P84,[1]ht!$A$2:$H$253,8,FALSE),1)</f>
        <v>#N/A</v>
      </c>
    </row>
    <row r="85" spans="1:35">
      <c r="A85" s="5">
        <v>80</v>
      </c>
      <c r="B85" s="6"/>
      <c r="C85" s="32"/>
      <c r="D85" s="21"/>
      <c r="E85" s="9"/>
      <c r="F85" s="31"/>
      <c r="G85" s="31"/>
      <c r="H85" s="9"/>
      <c r="I85" s="9"/>
      <c r="J85" s="24" t="str">
        <f t="shared" si="7"/>
        <v/>
      </c>
      <c r="K85" s="24" t="str">
        <f t="shared" si="8"/>
        <v/>
      </c>
      <c r="L85" s="24" t="str">
        <f t="shared" si="9"/>
        <v/>
      </c>
      <c r="M85" s="10" t="str">
        <f>[1]Profile!$B$2</f>
        <v>700101-1</v>
      </c>
      <c r="N85" s="11" t="e">
        <f>#REF!</f>
        <v>#REF!</v>
      </c>
      <c r="O85" s="1" t="str">
        <f t="shared" si="10"/>
        <v>0</v>
      </c>
      <c r="P85" s="1" t="str">
        <f t="shared" si="11"/>
        <v>0</v>
      </c>
      <c r="Q85" s="1" t="e">
        <f>ROUND(VLOOKUP($O85,[1]age!$A$2:$M$457,2,FALSE),1)</f>
        <v>#N/A</v>
      </c>
      <c r="R85" s="1" t="e">
        <f>ROUND(VLOOKUP($O85,[1]age!$A$2:$M$457,3,FALSE),1)</f>
        <v>#N/A</v>
      </c>
      <c r="S85" s="1" t="e">
        <f>ROUND(VLOOKUP($O85,[1]age!$A$2:$M$457,4,FALSE),1)</f>
        <v>#N/A</v>
      </c>
      <c r="T85" s="1" t="e">
        <f>ROUND(VLOOKUP($O85,[1]age!$A$2:$M$457,5,FALSE),1)</f>
        <v>#N/A</v>
      </c>
      <c r="U85" s="1" t="e">
        <f>ROUND(VLOOKUP($O85,[1]age!$A$2:$M$457,6,FALSE),1)</f>
        <v>#N/A</v>
      </c>
      <c r="V85" s="1" t="e">
        <f>ROUND(VLOOKUP($O85,[1]age!$A$2:$M$457,7,FALSE),1)</f>
        <v>#N/A</v>
      </c>
      <c r="W85" s="1" t="e">
        <f>ROUND(VLOOKUP($O85,[1]age!$A$2:$M$457,8,FALSE),1)</f>
        <v>#N/A</v>
      </c>
      <c r="X85" s="1" t="e">
        <f>ROUND(VLOOKUP($O85,[1]age!$A$2:$M$457,9,FALSE),1)</f>
        <v>#N/A</v>
      </c>
      <c r="Y85" s="1" t="e">
        <f>ROUND(VLOOKUP($O85,[1]age!$A$2:$M$457,10,FALSE),1)</f>
        <v>#N/A</v>
      </c>
      <c r="Z85" s="1" t="e">
        <f>ROUND(VLOOKUP($O85,[1]age!$A$2:$M$457,11,FALSE),1)</f>
        <v>#N/A</v>
      </c>
      <c r="AA85" s="1" t="e">
        <f>ROUND(VLOOKUP($O85,[1]age!$A$2:$M$457,12,FALSE),1)</f>
        <v>#N/A</v>
      </c>
      <c r="AB85" s="1" t="e">
        <f>ROUND(VLOOKUP($O85,[1]age!$A$2:$M$457,13,FALSE),1)</f>
        <v>#N/A</v>
      </c>
      <c r="AC85" s="1" t="e">
        <f>ROUND(VLOOKUP($P85,[1]ht!$A$2:$H$253,2,FALSE),1)</f>
        <v>#N/A</v>
      </c>
      <c r="AD85" s="1" t="e">
        <f>ROUND(VLOOKUP($P85,[1]ht!$A$2:$H$253,3,FALSE),1)</f>
        <v>#N/A</v>
      </c>
      <c r="AE85" s="1" t="e">
        <f>ROUND(VLOOKUP($P85,[1]ht!$A$2:$H$253,4,FALSE),1)</f>
        <v>#N/A</v>
      </c>
      <c r="AF85" s="1" t="e">
        <f>ROUND(VLOOKUP($P85,[1]ht!$A$2:$H$253,5,FALSE),1)</f>
        <v>#N/A</v>
      </c>
      <c r="AG85" s="1" t="e">
        <f>ROUND(VLOOKUP($P85,[1]ht!$A$2:$H$253,6,FALSE),1)</f>
        <v>#N/A</v>
      </c>
      <c r="AH85" s="1" t="e">
        <f>ROUND(VLOOKUP($P85,[1]ht!$A$2:$H$253,7,FALSE),1)</f>
        <v>#N/A</v>
      </c>
      <c r="AI85" s="1" t="e">
        <f>ROUND(VLOOKUP($P85,[1]ht!$A$2:$H$253,8,FALSE),1)</f>
        <v>#N/A</v>
      </c>
    </row>
    <row r="86" spans="1:35">
      <c r="A86" s="5">
        <v>81</v>
      </c>
      <c r="B86" s="6"/>
      <c r="C86" s="32"/>
      <c r="D86" s="21"/>
      <c r="E86" s="9"/>
      <c r="F86" s="31"/>
      <c r="G86" s="31"/>
      <c r="H86" s="9"/>
      <c r="I86" s="9"/>
      <c r="J86" s="24" t="str">
        <f t="shared" si="7"/>
        <v/>
      </c>
      <c r="K86" s="24" t="str">
        <f t="shared" si="8"/>
        <v/>
      </c>
      <c r="L86" s="24" t="str">
        <f t="shared" si="9"/>
        <v/>
      </c>
      <c r="M86" s="10" t="str">
        <f>[1]Profile!$B$2</f>
        <v>700101-1</v>
      </c>
      <c r="N86" s="11" t="e">
        <f>#REF!</f>
        <v>#REF!</v>
      </c>
      <c r="O86" s="1" t="str">
        <f t="shared" si="10"/>
        <v>0</v>
      </c>
      <c r="P86" s="1" t="str">
        <f t="shared" si="11"/>
        <v>0</v>
      </c>
      <c r="Q86" s="1" t="e">
        <f>ROUND(VLOOKUP($O86,[1]age!$A$2:$M$457,2,FALSE),1)</f>
        <v>#N/A</v>
      </c>
      <c r="R86" s="1" t="e">
        <f>ROUND(VLOOKUP($O86,[1]age!$A$2:$M$457,3,FALSE),1)</f>
        <v>#N/A</v>
      </c>
      <c r="S86" s="1" t="e">
        <f>ROUND(VLOOKUP($O86,[1]age!$A$2:$M$457,4,FALSE),1)</f>
        <v>#N/A</v>
      </c>
      <c r="T86" s="1" t="e">
        <f>ROUND(VLOOKUP($O86,[1]age!$A$2:$M$457,5,FALSE),1)</f>
        <v>#N/A</v>
      </c>
      <c r="U86" s="1" t="e">
        <f>ROUND(VLOOKUP($O86,[1]age!$A$2:$M$457,6,FALSE),1)</f>
        <v>#N/A</v>
      </c>
      <c r="V86" s="1" t="e">
        <f>ROUND(VLOOKUP($O86,[1]age!$A$2:$M$457,7,FALSE),1)</f>
        <v>#N/A</v>
      </c>
      <c r="W86" s="1" t="e">
        <f>ROUND(VLOOKUP($O86,[1]age!$A$2:$M$457,8,FALSE),1)</f>
        <v>#N/A</v>
      </c>
      <c r="X86" s="1" t="e">
        <f>ROUND(VLOOKUP($O86,[1]age!$A$2:$M$457,9,FALSE),1)</f>
        <v>#N/A</v>
      </c>
      <c r="Y86" s="1" t="e">
        <f>ROUND(VLOOKUP($O86,[1]age!$A$2:$M$457,10,FALSE),1)</f>
        <v>#N/A</v>
      </c>
      <c r="Z86" s="1" t="e">
        <f>ROUND(VLOOKUP($O86,[1]age!$A$2:$M$457,11,FALSE),1)</f>
        <v>#N/A</v>
      </c>
      <c r="AA86" s="1" t="e">
        <f>ROUND(VLOOKUP($O86,[1]age!$A$2:$M$457,12,FALSE),1)</f>
        <v>#N/A</v>
      </c>
      <c r="AB86" s="1" t="e">
        <f>ROUND(VLOOKUP($O86,[1]age!$A$2:$M$457,13,FALSE),1)</f>
        <v>#N/A</v>
      </c>
      <c r="AC86" s="1" t="e">
        <f>ROUND(VLOOKUP($P86,[1]ht!$A$2:$H$253,2,FALSE),1)</f>
        <v>#N/A</v>
      </c>
      <c r="AD86" s="1" t="e">
        <f>ROUND(VLOOKUP($P86,[1]ht!$A$2:$H$253,3,FALSE),1)</f>
        <v>#N/A</v>
      </c>
      <c r="AE86" s="1" t="e">
        <f>ROUND(VLOOKUP($P86,[1]ht!$A$2:$H$253,4,FALSE),1)</f>
        <v>#N/A</v>
      </c>
      <c r="AF86" s="1" t="e">
        <f>ROUND(VLOOKUP($P86,[1]ht!$A$2:$H$253,5,FALSE),1)</f>
        <v>#N/A</v>
      </c>
      <c r="AG86" s="1" t="e">
        <f>ROUND(VLOOKUP($P86,[1]ht!$A$2:$H$253,6,FALSE),1)</f>
        <v>#N/A</v>
      </c>
      <c r="AH86" s="1" t="e">
        <f>ROUND(VLOOKUP($P86,[1]ht!$A$2:$H$253,7,FALSE),1)</f>
        <v>#N/A</v>
      </c>
      <c r="AI86" s="1" t="e">
        <f>ROUND(VLOOKUP($P86,[1]ht!$A$2:$H$253,8,FALSE),1)</f>
        <v>#N/A</v>
      </c>
    </row>
    <row r="87" spans="1:35">
      <c r="A87" s="5">
        <v>82</v>
      </c>
      <c r="B87" s="6"/>
      <c r="C87" s="32"/>
      <c r="D87" s="21"/>
      <c r="E87" s="9"/>
      <c r="F87" s="31"/>
      <c r="G87" s="31"/>
      <c r="H87" s="9"/>
      <c r="I87" s="9"/>
      <c r="J87" s="24" t="str">
        <f t="shared" si="7"/>
        <v/>
      </c>
      <c r="K87" s="24" t="str">
        <f t="shared" si="8"/>
        <v/>
      </c>
      <c r="L87" s="24" t="str">
        <f t="shared" si="9"/>
        <v/>
      </c>
      <c r="M87" s="10" t="str">
        <f>[1]Profile!$B$2</f>
        <v>700101-1</v>
      </c>
      <c r="N87" s="11" t="e">
        <f>#REF!</f>
        <v>#REF!</v>
      </c>
      <c r="O87" s="1" t="str">
        <f t="shared" si="10"/>
        <v>0</v>
      </c>
      <c r="P87" s="1" t="str">
        <f t="shared" si="11"/>
        <v>0</v>
      </c>
      <c r="Q87" s="1" t="e">
        <f>ROUND(VLOOKUP($O87,[1]age!$A$2:$M$457,2,FALSE),1)</f>
        <v>#N/A</v>
      </c>
      <c r="R87" s="1" t="e">
        <f>ROUND(VLOOKUP($O87,[1]age!$A$2:$M$457,3,FALSE),1)</f>
        <v>#N/A</v>
      </c>
      <c r="S87" s="1" t="e">
        <f>ROUND(VLOOKUP($O87,[1]age!$A$2:$M$457,4,FALSE),1)</f>
        <v>#N/A</v>
      </c>
      <c r="T87" s="1" t="e">
        <f>ROUND(VLOOKUP($O87,[1]age!$A$2:$M$457,5,FALSE),1)</f>
        <v>#N/A</v>
      </c>
      <c r="U87" s="1" t="e">
        <f>ROUND(VLOOKUP($O87,[1]age!$A$2:$M$457,6,FALSE),1)</f>
        <v>#N/A</v>
      </c>
      <c r="V87" s="1" t="e">
        <f>ROUND(VLOOKUP($O87,[1]age!$A$2:$M$457,7,FALSE),1)</f>
        <v>#N/A</v>
      </c>
      <c r="W87" s="1" t="e">
        <f>ROUND(VLOOKUP($O87,[1]age!$A$2:$M$457,8,FALSE),1)</f>
        <v>#N/A</v>
      </c>
      <c r="X87" s="1" t="e">
        <f>ROUND(VLOOKUP($O87,[1]age!$A$2:$M$457,9,FALSE),1)</f>
        <v>#N/A</v>
      </c>
      <c r="Y87" s="1" t="e">
        <f>ROUND(VLOOKUP($O87,[1]age!$A$2:$M$457,10,FALSE),1)</f>
        <v>#N/A</v>
      </c>
      <c r="Z87" s="1" t="e">
        <f>ROUND(VLOOKUP($O87,[1]age!$A$2:$M$457,11,FALSE),1)</f>
        <v>#N/A</v>
      </c>
      <c r="AA87" s="1" t="e">
        <f>ROUND(VLOOKUP($O87,[1]age!$A$2:$M$457,12,FALSE),1)</f>
        <v>#N/A</v>
      </c>
      <c r="AB87" s="1" t="e">
        <f>ROUND(VLOOKUP($O87,[1]age!$A$2:$M$457,13,FALSE),1)</f>
        <v>#N/A</v>
      </c>
      <c r="AC87" s="1" t="e">
        <f>ROUND(VLOOKUP($P87,[1]ht!$A$2:$H$253,2,FALSE),1)</f>
        <v>#N/A</v>
      </c>
      <c r="AD87" s="1" t="e">
        <f>ROUND(VLOOKUP($P87,[1]ht!$A$2:$H$253,3,FALSE),1)</f>
        <v>#N/A</v>
      </c>
      <c r="AE87" s="1" t="e">
        <f>ROUND(VLOOKUP($P87,[1]ht!$A$2:$H$253,4,FALSE),1)</f>
        <v>#N/A</v>
      </c>
      <c r="AF87" s="1" t="e">
        <f>ROUND(VLOOKUP($P87,[1]ht!$A$2:$H$253,5,FALSE),1)</f>
        <v>#N/A</v>
      </c>
      <c r="AG87" s="1" t="e">
        <f>ROUND(VLOOKUP($P87,[1]ht!$A$2:$H$253,6,FALSE),1)</f>
        <v>#N/A</v>
      </c>
      <c r="AH87" s="1" t="e">
        <f>ROUND(VLOOKUP($P87,[1]ht!$A$2:$H$253,7,FALSE),1)</f>
        <v>#N/A</v>
      </c>
      <c r="AI87" s="1" t="e">
        <f>ROUND(VLOOKUP($P87,[1]ht!$A$2:$H$253,8,FALSE),1)</f>
        <v>#N/A</v>
      </c>
    </row>
    <row r="88" spans="1:35">
      <c r="A88" s="5">
        <v>83</v>
      </c>
      <c r="B88" s="6"/>
      <c r="C88" s="32"/>
      <c r="D88" s="21"/>
      <c r="E88" s="9"/>
      <c r="F88" s="31"/>
      <c r="G88" s="31"/>
      <c r="H88" s="9"/>
      <c r="I88" s="9"/>
      <c r="J88" s="24" t="str">
        <f t="shared" si="7"/>
        <v/>
      </c>
      <c r="K88" s="24" t="str">
        <f t="shared" si="8"/>
        <v/>
      </c>
      <c r="L88" s="24" t="str">
        <f t="shared" si="9"/>
        <v/>
      </c>
      <c r="M88" s="10" t="str">
        <f>[1]Profile!$B$2</f>
        <v>700101-1</v>
      </c>
      <c r="N88" s="11" t="e">
        <f>#REF!</f>
        <v>#REF!</v>
      </c>
      <c r="O88" s="1" t="str">
        <f t="shared" si="10"/>
        <v>0</v>
      </c>
      <c r="P88" s="1" t="str">
        <f t="shared" si="11"/>
        <v>0</v>
      </c>
      <c r="Q88" s="1" t="e">
        <f>ROUND(VLOOKUP($O88,[1]age!$A$2:$M$457,2,FALSE),1)</f>
        <v>#N/A</v>
      </c>
      <c r="R88" s="1" t="e">
        <f>ROUND(VLOOKUP($O88,[1]age!$A$2:$M$457,3,FALSE),1)</f>
        <v>#N/A</v>
      </c>
      <c r="S88" s="1" t="e">
        <f>ROUND(VLOOKUP($O88,[1]age!$A$2:$M$457,4,FALSE),1)</f>
        <v>#N/A</v>
      </c>
      <c r="T88" s="1" t="e">
        <f>ROUND(VLOOKUP($O88,[1]age!$A$2:$M$457,5,FALSE),1)</f>
        <v>#N/A</v>
      </c>
      <c r="U88" s="1" t="e">
        <f>ROUND(VLOOKUP($O88,[1]age!$A$2:$M$457,6,FALSE),1)</f>
        <v>#N/A</v>
      </c>
      <c r="V88" s="1" t="e">
        <f>ROUND(VLOOKUP($O88,[1]age!$A$2:$M$457,7,FALSE),1)</f>
        <v>#N/A</v>
      </c>
      <c r="W88" s="1" t="e">
        <f>ROUND(VLOOKUP($O88,[1]age!$A$2:$M$457,8,FALSE),1)</f>
        <v>#N/A</v>
      </c>
      <c r="X88" s="1" t="e">
        <f>ROUND(VLOOKUP($O88,[1]age!$A$2:$M$457,9,FALSE),1)</f>
        <v>#N/A</v>
      </c>
      <c r="Y88" s="1" t="e">
        <f>ROUND(VLOOKUP($O88,[1]age!$A$2:$M$457,10,FALSE),1)</f>
        <v>#N/A</v>
      </c>
      <c r="Z88" s="1" t="e">
        <f>ROUND(VLOOKUP($O88,[1]age!$A$2:$M$457,11,FALSE),1)</f>
        <v>#N/A</v>
      </c>
      <c r="AA88" s="1" t="e">
        <f>ROUND(VLOOKUP($O88,[1]age!$A$2:$M$457,12,FALSE),1)</f>
        <v>#N/A</v>
      </c>
      <c r="AB88" s="1" t="e">
        <f>ROUND(VLOOKUP($O88,[1]age!$A$2:$M$457,13,FALSE),1)</f>
        <v>#N/A</v>
      </c>
      <c r="AC88" s="1" t="e">
        <f>ROUND(VLOOKUP($P88,[1]ht!$A$2:$H$253,2,FALSE),1)</f>
        <v>#N/A</v>
      </c>
      <c r="AD88" s="1" t="e">
        <f>ROUND(VLOOKUP($P88,[1]ht!$A$2:$H$253,3,FALSE),1)</f>
        <v>#N/A</v>
      </c>
      <c r="AE88" s="1" t="e">
        <f>ROUND(VLOOKUP($P88,[1]ht!$A$2:$H$253,4,FALSE),1)</f>
        <v>#N/A</v>
      </c>
      <c r="AF88" s="1" t="e">
        <f>ROUND(VLOOKUP($P88,[1]ht!$A$2:$H$253,5,FALSE),1)</f>
        <v>#N/A</v>
      </c>
      <c r="AG88" s="1" t="e">
        <f>ROUND(VLOOKUP($P88,[1]ht!$A$2:$H$253,6,FALSE),1)</f>
        <v>#N/A</v>
      </c>
      <c r="AH88" s="1" t="e">
        <f>ROUND(VLOOKUP($P88,[1]ht!$A$2:$H$253,7,FALSE),1)</f>
        <v>#N/A</v>
      </c>
      <c r="AI88" s="1" t="e">
        <f>ROUND(VLOOKUP($P88,[1]ht!$A$2:$H$253,8,FALSE),1)</f>
        <v>#N/A</v>
      </c>
    </row>
    <row r="89" spans="1:35">
      <c r="A89" s="5">
        <v>84</v>
      </c>
      <c r="B89" s="6"/>
      <c r="C89" s="32"/>
      <c r="D89" s="21"/>
      <c r="E89" s="9"/>
      <c r="F89" s="31"/>
      <c r="G89" s="31"/>
      <c r="H89" s="9"/>
      <c r="I89" s="9"/>
      <c r="J89" s="24" t="str">
        <f t="shared" si="7"/>
        <v/>
      </c>
      <c r="K89" s="24" t="str">
        <f t="shared" si="8"/>
        <v/>
      </c>
      <c r="L89" s="24" t="str">
        <f t="shared" si="9"/>
        <v/>
      </c>
      <c r="M89" s="10" t="str">
        <f>[1]Profile!$B$2</f>
        <v>700101-1</v>
      </c>
      <c r="N89" s="11" t="e">
        <f>#REF!</f>
        <v>#REF!</v>
      </c>
      <c r="O89" s="1" t="str">
        <f t="shared" si="10"/>
        <v>0</v>
      </c>
      <c r="P89" s="1" t="str">
        <f t="shared" si="11"/>
        <v>0</v>
      </c>
      <c r="Q89" s="1" t="e">
        <f>ROUND(VLOOKUP($O89,[1]age!$A$2:$M$457,2,FALSE),1)</f>
        <v>#N/A</v>
      </c>
      <c r="R89" s="1" t="e">
        <f>ROUND(VLOOKUP($O89,[1]age!$A$2:$M$457,3,FALSE),1)</f>
        <v>#N/A</v>
      </c>
      <c r="S89" s="1" t="e">
        <f>ROUND(VLOOKUP($O89,[1]age!$A$2:$M$457,4,FALSE),1)</f>
        <v>#N/A</v>
      </c>
      <c r="T89" s="1" t="e">
        <f>ROUND(VLOOKUP($O89,[1]age!$A$2:$M$457,5,FALSE),1)</f>
        <v>#N/A</v>
      </c>
      <c r="U89" s="1" t="e">
        <f>ROUND(VLOOKUP($O89,[1]age!$A$2:$M$457,6,FALSE),1)</f>
        <v>#N/A</v>
      </c>
      <c r="V89" s="1" t="e">
        <f>ROUND(VLOOKUP($O89,[1]age!$A$2:$M$457,7,FALSE),1)</f>
        <v>#N/A</v>
      </c>
      <c r="W89" s="1" t="e">
        <f>ROUND(VLOOKUP($O89,[1]age!$A$2:$M$457,8,FALSE),1)</f>
        <v>#N/A</v>
      </c>
      <c r="X89" s="1" t="e">
        <f>ROUND(VLOOKUP($O89,[1]age!$A$2:$M$457,9,FALSE),1)</f>
        <v>#N/A</v>
      </c>
      <c r="Y89" s="1" t="e">
        <f>ROUND(VLOOKUP($O89,[1]age!$A$2:$M$457,10,FALSE),1)</f>
        <v>#N/A</v>
      </c>
      <c r="Z89" s="1" t="e">
        <f>ROUND(VLOOKUP($O89,[1]age!$A$2:$M$457,11,FALSE),1)</f>
        <v>#N/A</v>
      </c>
      <c r="AA89" s="1" t="e">
        <f>ROUND(VLOOKUP($O89,[1]age!$A$2:$M$457,12,FALSE),1)</f>
        <v>#N/A</v>
      </c>
      <c r="AB89" s="1" t="e">
        <f>ROUND(VLOOKUP($O89,[1]age!$A$2:$M$457,13,FALSE),1)</f>
        <v>#N/A</v>
      </c>
      <c r="AC89" s="1" t="e">
        <f>ROUND(VLOOKUP($P89,[1]ht!$A$2:$H$253,2,FALSE),1)</f>
        <v>#N/A</v>
      </c>
      <c r="AD89" s="1" t="e">
        <f>ROUND(VLOOKUP($P89,[1]ht!$A$2:$H$253,3,FALSE),1)</f>
        <v>#N/A</v>
      </c>
      <c r="AE89" s="1" t="e">
        <f>ROUND(VLOOKUP($P89,[1]ht!$A$2:$H$253,4,FALSE),1)</f>
        <v>#N/A</v>
      </c>
      <c r="AF89" s="1" t="e">
        <f>ROUND(VLOOKUP($P89,[1]ht!$A$2:$H$253,5,FALSE),1)</f>
        <v>#N/A</v>
      </c>
      <c r="AG89" s="1" t="e">
        <f>ROUND(VLOOKUP($P89,[1]ht!$A$2:$H$253,6,FALSE),1)</f>
        <v>#N/A</v>
      </c>
      <c r="AH89" s="1" t="e">
        <f>ROUND(VLOOKUP($P89,[1]ht!$A$2:$H$253,7,FALSE),1)</f>
        <v>#N/A</v>
      </c>
      <c r="AI89" s="1" t="e">
        <f>ROUND(VLOOKUP($P89,[1]ht!$A$2:$H$253,8,FALSE),1)</f>
        <v>#N/A</v>
      </c>
    </row>
    <row r="90" spans="1:35">
      <c r="A90" s="5">
        <v>85</v>
      </c>
      <c r="B90" s="6"/>
      <c r="C90" s="32"/>
      <c r="D90" s="21"/>
      <c r="E90" s="9"/>
      <c r="F90" s="31"/>
      <c r="G90" s="31"/>
      <c r="H90" s="9"/>
      <c r="I90" s="9"/>
      <c r="J90" s="24" t="str">
        <f t="shared" si="7"/>
        <v/>
      </c>
      <c r="K90" s="24" t="str">
        <f t="shared" si="8"/>
        <v/>
      </c>
      <c r="L90" s="24" t="str">
        <f t="shared" si="9"/>
        <v/>
      </c>
      <c r="M90" s="10" t="str">
        <f>[1]Profile!$B$2</f>
        <v>700101-1</v>
      </c>
      <c r="N90" s="11" t="e">
        <f>#REF!</f>
        <v>#REF!</v>
      </c>
      <c r="O90" s="1" t="str">
        <f t="shared" si="10"/>
        <v>0</v>
      </c>
      <c r="P90" s="1" t="str">
        <f t="shared" si="11"/>
        <v>0</v>
      </c>
      <c r="Q90" s="1" t="e">
        <f>ROUND(VLOOKUP($O90,[1]age!$A$2:$M$457,2,FALSE),1)</f>
        <v>#N/A</v>
      </c>
      <c r="R90" s="1" t="e">
        <f>ROUND(VLOOKUP($O90,[1]age!$A$2:$M$457,3,FALSE),1)</f>
        <v>#N/A</v>
      </c>
      <c r="S90" s="1" t="e">
        <f>ROUND(VLOOKUP($O90,[1]age!$A$2:$M$457,4,FALSE),1)</f>
        <v>#N/A</v>
      </c>
      <c r="T90" s="1" t="e">
        <f>ROUND(VLOOKUP($O90,[1]age!$A$2:$M$457,5,FALSE),1)</f>
        <v>#N/A</v>
      </c>
      <c r="U90" s="1" t="e">
        <f>ROUND(VLOOKUP($O90,[1]age!$A$2:$M$457,6,FALSE),1)</f>
        <v>#N/A</v>
      </c>
      <c r="V90" s="1" t="e">
        <f>ROUND(VLOOKUP($O90,[1]age!$A$2:$M$457,7,FALSE),1)</f>
        <v>#N/A</v>
      </c>
      <c r="W90" s="1" t="e">
        <f>ROUND(VLOOKUP($O90,[1]age!$A$2:$M$457,8,FALSE),1)</f>
        <v>#N/A</v>
      </c>
      <c r="X90" s="1" t="e">
        <f>ROUND(VLOOKUP($O90,[1]age!$A$2:$M$457,9,FALSE),1)</f>
        <v>#N/A</v>
      </c>
      <c r="Y90" s="1" t="e">
        <f>ROUND(VLOOKUP($O90,[1]age!$A$2:$M$457,10,FALSE),1)</f>
        <v>#N/A</v>
      </c>
      <c r="Z90" s="1" t="e">
        <f>ROUND(VLOOKUP($O90,[1]age!$A$2:$M$457,11,FALSE),1)</f>
        <v>#N/A</v>
      </c>
      <c r="AA90" s="1" t="e">
        <f>ROUND(VLOOKUP($O90,[1]age!$A$2:$M$457,12,FALSE),1)</f>
        <v>#N/A</v>
      </c>
      <c r="AB90" s="1" t="e">
        <f>ROUND(VLOOKUP($O90,[1]age!$A$2:$M$457,13,FALSE),1)</f>
        <v>#N/A</v>
      </c>
      <c r="AC90" s="1" t="e">
        <f>ROUND(VLOOKUP($P90,[1]ht!$A$2:$H$253,2,FALSE),1)</f>
        <v>#N/A</v>
      </c>
      <c r="AD90" s="1" t="e">
        <f>ROUND(VLOOKUP($P90,[1]ht!$A$2:$H$253,3,FALSE),1)</f>
        <v>#N/A</v>
      </c>
      <c r="AE90" s="1" t="e">
        <f>ROUND(VLOOKUP($P90,[1]ht!$A$2:$H$253,4,FALSE),1)</f>
        <v>#N/A</v>
      </c>
      <c r="AF90" s="1" t="e">
        <f>ROUND(VLOOKUP($P90,[1]ht!$A$2:$H$253,5,FALSE),1)</f>
        <v>#N/A</v>
      </c>
      <c r="AG90" s="1" t="e">
        <f>ROUND(VLOOKUP($P90,[1]ht!$A$2:$H$253,6,FALSE),1)</f>
        <v>#N/A</v>
      </c>
      <c r="AH90" s="1" t="e">
        <f>ROUND(VLOOKUP($P90,[1]ht!$A$2:$H$253,7,FALSE),1)</f>
        <v>#N/A</v>
      </c>
      <c r="AI90" s="1" t="e">
        <f>ROUND(VLOOKUP($P90,[1]ht!$A$2:$H$253,8,FALSE),1)</f>
        <v>#N/A</v>
      </c>
    </row>
    <row r="91" spans="1:35">
      <c r="A91" s="5">
        <v>86</v>
      </c>
      <c r="B91" s="6"/>
      <c r="C91" s="32"/>
      <c r="D91" s="21"/>
      <c r="E91" s="9"/>
      <c r="F91" s="31"/>
      <c r="G91" s="31"/>
      <c r="H91" s="9"/>
      <c r="I91" s="9"/>
      <c r="J91" s="24" t="str">
        <f t="shared" si="7"/>
        <v/>
      </c>
      <c r="K91" s="24" t="str">
        <f t="shared" si="8"/>
        <v/>
      </c>
      <c r="L91" s="24" t="str">
        <f t="shared" si="9"/>
        <v/>
      </c>
      <c r="M91" s="10" t="str">
        <f>[1]Profile!$B$2</f>
        <v>700101-1</v>
      </c>
      <c r="N91" s="11" t="e">
        <f>#REF!</f>
        <v>#REF!</v>
      </c>
      <c r="O91" s="1" t="str">
        <f t="shared" si="10"/>
        <v>0</v>
      </c>
      <c r="P91" s="1" t="str">
        <f t="shared" si="11"/>
        <v>0</v>
      </c>
      <c r="Q91" s="1" t="e">
        <f>ROUND(VLOOKUP($O91,[1]age!$A$2:$M$457,2,FALSE),1)</f>
        <v>#N/A</v>
      </c>
      <c r="R91" s="1" t="e">
        <f>ROUND(VLOOKUP($O91,[1]age!$A$2:$M$457,3,FALSE),1)</f>
        <v>#N/A</v>
      </c>
      <c r="S91" s="1" t="e">
        <f>ROUND(VLOOKUP($O91,[1]age!$A$2:$M$457,4,FALSE),1)</f>
        <v>#N/A</v>
      </c>
      <c r="T91" s="1" t="e">
        <f>ROUND(VLOOKUP($O91,[1]age!$A$2:$M$457,5,FALSE),1)</f>
        <v>#N/A</v>
      </c>
      <c r="U91" s="1" t="e">
        <f>ROUND(VLOOKUP($O91,[1]age!$A$2:$M$457,6,FALSE),1)</f>
        <v>#N/A</v>
      </c>
      <c r="V91" s="1" t="e">
        <f>ROUND(VLOOKUP($O91,[1]age!$A$2:$M$457,7,FALSE),1)</f>
        <v>#N/A</v>
      </c>
      <c r="W91" s="1" t="e">
        <f>ROUND(VLOOKUP($O91,[1]age!$A$2:$M$457,8,FALSE),1)</f>
        <v>#N/A</v>
      </c>
      <c r="X91" s="1" t="e">
        <f>ROUND(VLOOKUP($O91,[1]age!$A$2:$M$457,9,FALSE),1)</f>
        <v>#N/A</v>
      </c>
      <c r="Y91" s="1" t="e">
        <f>ROUND(VLOOKUP($O91,[1]age!$A$2:$M$457,10,FALSE),1)</f>
        <v>#N/A</v>
      </c>
      <c r="Z91" s="1" t="e">
        <f>ROUND(VLOOKUP($O91,[1]age!$A$2:$M$457,11,FALSE),1)</f>
        <v>#N/A</v>
      </c>
      <c r="AA91" s="1" t="e">
        <f>ROUND(VLOOKUP($O91,[1]age!$A$2:$M$457,12,FALSE),1)</f>
        <v>#N/A</v>
      </c>
      <c r="AB91" s="1" t="e">
        <f>ROUND(VLOOKUP($O91,[1]age!$A$2:$M$457,13,FALSE),1)</f>
        <v>#N/A</v>
      </c>
      <c r="AC91" s="1" t="e">
        <f>ROUND(VLOOKUP($P91,[1]ht!$A$2:$H$253,2,FALSE),1)</f>
        <v>#N/A</v>
      </c>
      <c r="AD91" s="1" t="e">
        <f>ROUND(VLOOKUP($P91,[1]ht!$A$2:$H$253,3,FALSE),1)</f>
        <v>#N/A</v>
      </c>
      <c r="AE91" s="1" t="e">
        <f>ROUND(VLOOKUP($P91,[1]ht!$A$2:$H$253,4,FALSE),1)</f>
        <v>#N/A</v>
      </c>
      <c r="AF91" s="1" t="e">
        <f>ROUND(VLOOKUP($P91,[1]ht!$A$2:$H$253,5,FALSE),1)</f>
        <v>#N/A</v>
      </c>
      <c r="AG91" s="1" t="e">
        <f>ROUND(VLOOKUP($P91,[1]ht!$A$2:$H$253,6,FALSE),1)</f>
        <v>#N/A</v>
      </c>
      <c r="AH91" s="1" t="e">
        <f>ROUND(VLOOKUP($P91,[1]ht!$A$2:$H$253,7,FALSE),1)</f>
        <v>#N/A</v>
      </c>
      <c r="AI91" s="1" t="e">
        <f>ROUND(VLOOKUP($P91,[1]ht!$A$2:$H$253,8,FALSE),1)</f>
        <v>#N/A</v>
      </c>
    </row>
    <row r="92" spans="1:35">
      <c r="A92" s="5">
        <v>87</v>
      </c>
      <c r="B92" s="6"/>
      <c r="C92" s="32"/>
      <c r="D92" s="21"/>
      <c r="E92" s="9"/>
      <c r="F92" s="31"/>
      <c r="G92" s="31"/>
      <c r="H92" s="9"/>
      <c r="I92" s="9"/>
      <c r="J92" s="24" t="str">
        <f t="shared" si="7"/>
        <v/>
      </c>
      <c r="K92" s="24" t="str">
        <f t="shared" si="8"/>
        <v/>
      </c>
      <c r="L92" s="24" t="str">
        <f t="shared" si="9"/>
        <v/>
      </c>
      <c r="M92" s="10" t="str">
        <f>[1]Profile!$B$2</f>
        <v>700101-1</v>
      </c>
      <c r="N92" s="11" t="e">
        <f>#REF!</f>
        <v>#REF!</v>
      </c>
      <c r="O92" s="1" t="str">
        <f t="shared" si="10"/>
        <v>0</v>
      </c>
      <c r="P92" s="1" t="str">
        <f t="shared" si="11"/>
        <v>0</v>
      </c>
      <c r="Q92" s="1" t="e">
        <f>ROUND(VLOOKUP($O92,[1]age!$A$2:$M$457,2,FALSE),1)</f>
        <v>#N/A</v>
      </c>
      <c r="R92" s="1" t="e">
        <f>ROUND(VLOOKUP($O92,[1]age!$A$2:$M$457,3,FALSE),1)</f>
        <v>#N/A</v>
      </c>
      <c r="S92" s="1" t="e">
        <f>ROUND(VLOOKUP($O92,[1]age!$A$2:$M$457,4,FALSE),1)</f>
        <v>#N/A</v>
      </c>
      <c r="T92" s="1" t="e">
        <f>ROUND(VLOOKUP($O92,[1]age!$A$2:$M$457,5,FALSE),1)</f>
        <v>#N/A</v>
      </c>
      <c r="U92" s="1" t="e">
        <f>ROUND(VLOOKUP($O92,[1]age!$A$2:$M$457,6,FALSE),1)</f>
        <v>#N/A</v>
      </c>
      <c r="V92" s="1" t="e">
        <f>ROUND(VLOOKUP($O92,[1]age!$A$2:$M$457,7,FALSE),1)</f>
        <v>#N/A</v>
      </c>
      <c r="W92" s="1" t="e">
        <f>ROUND(VLOOKUP($O92,[1]age!$A$2:$M$457,8,FALSE),1)</f>
        <v>#N/A</v>
      </c>
      <c r="X92" s="1" t="e">
        <f>ROUND(VLOOKUP($O92,[1]age!$A$2:$M$457,9,FALSE),1)</f>
        <v>#N/A</v>
      </c>
      <c r="Y92" s="1" t="e">
        <f>ROUND(VLOOKUP($O92,[1]age!$A$2:$M$457,10,FALSE),1)</f>
        <v>#N/A</v>
      </c>
      <c r="Z92" s="1" t="e">
        <f>ROUND(VLOOKUP($O92,[1]age!$A$2:$M$457,11,FALSE),1)</f>
        <v>#N/A</v>
      </c>
      <c r="AA92" s="1" t="e">
        <f>ROUND(VLOOKUP($O92,[1]age!$A$2:$M$457,12,FALSE),1)</f>
        <v>#N/A</v>
      </c>
      <c r="AB92" s="1" t="e">
        <f>ROUND(VLOOKUP($O92,[1]age!$A$2:$M$457,13,FALSE),1)</f>
        <v>#N/A</v>
      </c>
      <c r="AC92" s="1" t="e">
        <f>ROUND(VLOOKUP($P92,[1]ht!$A$2:$H$253,2,FALSE),1)</f>
        <v>#N/A</v>
      </c>
      <c r="AD92" s="1" t="e">
        <f>ROUND(VLOOKUP($P92,[1]ht!$A$2:$H$253,3,FALSE),1)</f>
        <v>#N/A</v>
      </c>
      <c r="AE92" s="1" t="e">
        <f>ROUND(VLOOKUP($P92,[1]ht!$A$2:$H$253,4,FALSE),1)</f>
        <v>#N/A</v>
      </c>
      <c r="AF92" s="1" t="e">
        <f>ROUND(VLOOKUP($P92,[1]ht!$A$2:$H$253,5,FALSE),1)</f>
        <v>#N/A</v>
      </c>
      <c r="AG92" s="1" t="e">
        <f>ROUND(VLOOKUP($P92,[1]ht!$A$2:$H$253,6,FALSE),1)</f>
        <v>#N/A</v>
      </c>
      <c r="AH92" s="1" t="e">
        <f>ROUND(VLOOKUP($P92,[1]ht!$A$2:$H$253,7,FALSE),1)</f>
        <v>#N/A</v>
      </c>
      <c r="AI92" s="1" t="e">
        <f>ROUND(VLOOKUP($P92,[1]ht!$A$2:$H$253,8,FALSE),1)</f>
        <v>#N/A</v>
      </c>
    </row>
    <row r="93" spans="1:35">
      <c r="A93" s="5">
        <v>88</v>
      </c>
      <c r="B93" s="6"/>
      <c r="C93" s="32"/>
      <c r="D93" s="21"/>
      <c r="E93" s="9"/>
      <c r="F93" s="31"/>
      <c r="G93" s="31"/>
      <c r="H93" s="9"/>
      <c r="I93" s="9"/>
      <c r="J93" s="24" t="str">
        <f t="shared" si="7"/>
        <v/>
      </c>
      <c r="K93" s="24" t="str">
        <f t="shared" si="8"/>
        <v/>
      </c>
      <c r="L93" s="24" t="str">
        <f t="shared" si="9"/>
        <v/>
      </c>
      <c r="M93" s="10" t="str">
        <f>[1]Profile!$B$2</f>
        <v>700101-1</v>
      </c>
      <c r="N93" s="11" t="e">
        <f>#REF!</f>
        <v>#REF!</v>
      </c>
      <c r="O93" s="1" t="str">
        <f t="shared" si="10"/>
        <v>0</v>
      </c>
      <c r="P93" s="1" t="str">
        <f t="shared" si="11"/>
        <v>0</v>
      </c>
      <c r="Q93" s="1" t="e">
        <f>ROUND(VLOOKUP($O93,[1]age!$A$2:$M$457,2,FALSE),1)</f>
        <v>#N/A</v>
      </c>
      <c r="R93" s="1" t="e">
        <f>ROUND(VLOOKUP($O93,[1]age!$A$2:$M$457,3,FALSE),1)</f>
        <v>#N/A</v>
      </c>
      <c r="S93" s="1" t="e">
        <f>ROUND(VLOOKUP($O93,[1]age!$A$2:$M$457,4,FALSE),1)</f>
        <v>#N/A</v>
      </c>
      <c r="T93" s="1" t="e">
        <f>ROUND(VLOOKUP($O93,[1]age!$A$2:$M$457,5,FALSE),1)</f>
        <v>#N/A</v>
      </c>
      <c r="U93" s="1" t="e">
        <f>ROUND(VLOOKUP($O93,[1]age!$A$2:$M$457,6,FALSE),1)</f>
        <v>#N/A</v>
      </c>
      <c r="V93" s="1" t="e">
        <f>ROUND(VLOOKUP($O93,[1]age!$A$2:$M$457,7,FALSE),1)</f>
        <v>#N/A</v>
      </c>
      <c r="W93" s="1" t="e">
        <f>ROUND(VLOOKUP($O93,[1]age!$A$2:$M$457,8,FALSE),1)</f>
        <v>#N/A</v>
      </c>
      <c r="X93" s="1" t="e">
        <f>ROUND(VLOOKUP($O93,[1]age!$A$2:$M$457,9,FALSE),1)</f>
        <v>#N/A</v>
      </c>
      <c r="Y93" s="1" t="e">
        <f>ROUND(VLOOKUP($O93,[1]age!$A$2:$M$457,10,FALSE),1)</f>
        <v>#N/A</v>
      </c>
      <c r="Z93" s="1" t="e">
        <f>ROUND(VLOOKUP($O93,[1]age!$A$2:$M$457,11,FALSE),1)</f>
        <v>#N/A</v>
      </c>
      <c r="AA93" s="1" t="e">
        <f>ROUND(VLOOKUP($O93,[1]age!$A$2:$M$457,12,FALSE),1)</f>
        <v>#N/A</v>
      </c>
      <c r="AB93" s="1" t="e">
        <f>ROUND(VLOOKUP($O93,[1]age!$A$2:$M$457,13,FALSE),1)</f>
        <v>#N/A</v>
      </c>
      <c r="AC93" s="1" t="e">
        <f>ROUND(VLOOKUP($P93,[1]ht!$A$2:$H$253,2,FALSE),1)</f>
        <v>#N/A</v>
      </c>
      <c r="AD93" s="1" t="e">
        <f>ROUND(VLOOKUP($P93,[1]ht!$A$2:$H$253,3,FALSE),1)</f>
        <v>#N/A</v>
      </c>
      <c r="AE93" s="1" t="e">
        <f>ROUND(VLOOKUP($P93,[1]ht!$A$2:$H$253,4,FALSE),1)</f>
        <v>#N/A</v>
      </c>
      <c r="AF93" s="1" t="e">
        <f>ROUND(VLOOKUP($P93,[1]ht!$A$2:$H$253,5,FALSE),1)</f>
        <v>#N/A</v>
      </c>
      <c r="AG93" s="1" t="e">
        <f>ROUND(VLOOKUP($P93,[1]ht!$A$2:$H$253,6,FALSE),1)</f>
        <v>#N/A</v>
      </c>
      <c r="AH93" s="1" t="e">
        <f>ROUND(VLOOKUP($P93,[1]ht!$A$2:$H$253,7,FALSE),1)</f>
        <v>#N/A</v>
      </c>
      <c r="AI93" s="1" t="e">
        <f>ROUND(VLOOKUP($P93,[1]ht!$A$2:$H$253,8,FALSE),1)</f>
        <v>#N/A</v>
      </c>
    </row>
    <row r="94" spans="1:35">
      <c r="A94" s="5">
        <v>89</v>
      </c>
      <c r="B94" s="6"/>
      <c r="C94" s="32"/>
      <c r="D94" s="21"/>
      <c r="E94" s="9"/>
      <c r="F94" s="31"/>
      <c r="G94" s="31"/>
      <c r="H94" s="9"/>
      <c r="I94" s="9"/>
      <c r="J94" s="24" t="str">
        <f t="shared" si="7"/>
        <v/>
      </c>
      <c r="K94" s="24" t="str">
        <f t="shared" si="8"/>
        <v/>
      </c>
      <c r="L94" s="24" t="str">
        <f t="shared" si="9"/>
        <v/>
      </c>
      <c r="M94" s="10" t="str">
        <f>[1]Profile!$B$2</f>
        <v>700101-1</v>
      </c>
      <c r="N94" s="11" t="e">
        <f>#REF!</f>
        <v>#REF!</v>
      </c>
      <c r="O94" s="1" t="str">
        <f t="shared" si="10"/>
        <v>0</v>
      </c>
      <c r="P94" s="1" t="str">
        <f t="shared" si="11"/>
        <v>0</v>
      </c>
      <c r="Q94" s="1" t="e">
        <f>ROUND(VLOOKUP($O94,[1]age!$A$2:$M$457,2,FALSE),1)</f>
        <v>#N/A</v>
      </c>
      <c r="R94" s="1" t="e">
        <f>ROUND(VLOOKUP($O94,[1]age!$A$2:$M$457,3,FALSE),1)</f>
        <v>#N/A</v>
      </c>
      <c r="S94" s="1" t="e">
        <f>ROUND(VLOOKUP($O94,[1]age!$A$2:$M$457,4,FALSE),1)</f>
        <v>#N/A</v>
      </c>
      <c r="T94" s="1" t="e">
        <f>ROUND(VLOOKUP($O94,[1]age!$A$2:$M$457,5,FALSE),1)</f>
        <v>#N/A</v>
      </c>
      <c r="U94" s="1" t="e">
        <f>ROUND(VLOOKUP($O94,[1]age!$A$2:$M$457,6,FALSE),1)</f>
        <v>#N/A</v>
      </c>
      <c r="V94" s="1" t="e">
        <f>ROUND(VLOOKUP($O94,[1]age!$A$2:$M$457,7,FALSE),1)</f>
        <v>#N/A</v>
      </c>
      <c r="W94" s="1" t="e">
        <f>ROUND(VLOOKUP($O94,[1]age!$A$2:$M$457,8,FALSE),1)</f>
        <v>#N/A</v>
      </c>
      <c r="X94" s="1" t="e">
        <f>ROUND(VLOOKUP($O94,[1]age!$A$2:$M$457,9,FALSE),1)</f>
        <v>#N/A</v>
      </c>
      <c r="Y94" s="1" t="e">
        <f>ROUND(VLOOKUP($O94,[1]age!$A$2:$M$457,10,FALSE),1)</f>
        <v>#N/A</v>
      </c>
      <c r="Z94" s="1" t="e">
        <f>ROUND(VLOOKUP($O94,[1]age!$A$2:$M$457,11,FALSE),1)</f>
        <v>#N/A</v>
      </c>
      <c r="AA94" s="1" t="e">
        <f>ROUND(VLOOKUP($O94,[1]age!$A$2:$M$457,12,FALSE),1)</f>
        <v>#N/A</v>
      </c>
      <c r="AB94" s="1" t="e">
        <f>ROUND(VLOOKUP($O94,[1]age!$A$2:$M$457,13,FALSE),1)</f>
        <v>#N/A</v>
      </c>
      <c r="AC94" s="1" t="e">
        <f>ROUND(VLOOKUP($P94,[1]ht!$A$2:$H$253,2,FALSE),1)</f>
        <v>#N/A</v>
      </c>
      <c r="AD94" s="1" t="e">
        <f>ROUND(VLOOKUP($P94,[1]ht!$A$2:$H$253,3,FALSE),1)</f>
        <v>#N/A</v>
      </c>
      <c r="AE94" s="1" t="e">
        <f>ROUND(VLOOKUP($P94,[1]ht!$A$2:$H$253,4,FALSE),1)</f>
        <v>#N/A</v>
      </c>
      <c r="AF94" s="1" t="e">
        <f>ROUND(VLOOKUP($P94,[1]ht!$A$2:$H$253,5,FALSE),1)</f>
        <v>#N/A</v>
      </c>
      <c r="AG94" s="1" t="e">
        <f>ROUND(VLOOKUP($P94,[1]ht!$A$2:$H$253,6,FALSE),1)</f>
        <v>#N/A</v>
      </c>
      <c r="AH94" s="1" t="e">
        <f>ROUND(VLOOKUP($P94,[1]ht!$A$2:$H$253,7,FALSE),1)</f>
        <v>#N/A</v>
      </c>
      <c r="AI94" s="1" t="e">
        <f>ROUND(VLOOKUP($P94,[1]ht!$A$2:$H$253,8,FALSE),1)</f>
        <v>#N/A</v>
      </c>
    </row>
    <row r="95" spans="1:35">
      <c r="A95" s="5">
        <v>90</v>
      </c>
      <c r="B95" s="6"/>
      <c r="C95" s="32"/>
      <c r="D95" s="21"/>
      <c r="E95" s="9"/>
      <c r="F95" s="31"/>
      <c r="G95" s="31"/>
      <c r="H95" s="9"/>
      <c r="I95" s="9"/>
      <c r="J95" s="24" t="str">
        <f t="shared" si="7"/>
        <v/>
      </c>
      <c r="K95" s="24" t="str">
        <f t="shared" si="8"/>
        <v/>
      </c>
      <c r="L95" s="24" t="str">
        <f t="shared" si="9"/>
        <v/>
      </c>
      <c r="M95" s="10" t="str">
        <f>[1]Profile!$B$2</f>
        <v>700101-1</v>
      </c>
      <c r="N95" s="11" t="e">
        <f>#REF!</f>
        <v>#REF!</v>
      </c>
      <c r="O95" s="1" t="str">
        <f t="shared" si="10"/>
        <v>0</v>
      </c>
      <c r="P95" s="1" t="str">
        <f t="shared" si="11"/>
        <v>0</v>
      </c>
      <c r="Q95" s="1" t="e">
        <f>ROUND(VLOOKUP($O95,[1]age!$A$2:$M$457,2,FALSE),1)</f>
        <v>#N/A</v>
      </c>
      <c r="R95" s="1" t="e">
        <f>ROUND(VLOOKUP($O95,[1]age!$A$2:$M$457,3,FALSE),1)</f>
        <v>#N/A</v>
      </c>
      <c r="S95" s="1" t="e">
        <f>ROUND(VLOOKUP($O95,[1]age!$A$2:$M$457,4,FALSE),1)</f>
        <v>#N/A</v>
      </c>
      <c r="T95" s="1" t="e">
        <f>ROUND(VLOOKUP($O95,[1]age!$A$2:$M$457,5,FALSE),1)</f>
        <v>#N/A</v>
      </c>
      <c r="U95" s="1" t="e">
        <f>ROUND(VLOOKUP($O95,[1]age!$A$2:$M$457,6,FALSE),1)</f>
        <v>#N/A</v>
      </c>
      <c r="V95" s="1" t="e">
        <f>ROUND(VLOOKUP($O95,[1]age!$A$2:$M$457,7,FALSE),1)</f>
        <v>#N/A</v>
      </c>
      <c r="W95" s="1" t="e">
        <f>ROUND(VLOOKUP($O95,[1]age!$A$2:$M$457,8,FALSE),1)</f>
        <v>#N/A</v>
      </c>
      <c r="X95" s="1" t="e">
        <f>ROUND(VLOOKUP($O95,[1]age!$A$2:$M$457,9,FALSE),1)</f>
        <v>#N/A</v>
      </c>
      <c r="Y95" s="1" t="e">
        <f>ROUND(VLOOKUP($O95,[1]age!$A$2:$M$457,10,FALSE),1)</f>
        <v>#N/A</v>
      </c>
      <c r="Z95" s="1" t="e">
        <f>ROUND(VLOOKUP($O95,[1]age!$A$2:$M$457,11,FALSE),1)</f>
        <v>#N/A</v>
      </c>
      <c r="AA95" s="1" t="e">
        <f>ROUND(VLOOKUP($O95,[1]age!$A$2:$M$457,12,FALSE),1)</f>
        <v>#N/A</v>
      </c>
      <c r="AB95" s="1" t="e">
        <f>ROUND(VLOOKUP($O95,[1]age!$A$2:$M$457,13,FALSE),1)</f>
        <v>#N/A</v>
      </c>
      <c r="AC95" s="1" t="e">
        <f>ROUND(VLOOKUP($P95,[1]ht!$A$2:$H$253,2,FALSE),1)</f>
        <v>#N/A</v>
      </c>
      <c r="AD95" s="1" t="e">
        <f>ROUND(VLOOKUP($P95,[1]ht!$A$2:$H$253,3,FALSE),1)</f>
        <v>#N/A</v>
      </c>
      <c r="AE95" s="1" t="e">
        <f>ROUND(VLOOKUP($P95,[1]ht!$A$2:$H$253,4,FALSE),1)</f>
        <v>#N/A</v>
      </c>
      <c r="AF95" s="1" t="e">
        <f>ROUND(VLOOKUP($P95,[1]ht!$A$2:$H$253,5,FALSE),1)</f>
        <v>#N/A</v>
      </c>
      <c r="AG95" s="1" t="e">
        <f>ROUND(VLOOKUP($P95,[1]ht!$A$2:$H$253,6,FALSE),1)</f>
        <v>#N/A</v>
      </c>
      <c r="AH95" s="1" t="e">
        <f>ROUND(VLOOKUP($P95,[1]ht!$A$2:$H$253,7,FALSE),1)</f>
        <v>#N/A</v>
      </c>
      <c r="AI95" s="1" t="e">
        <f>ROUND(VLOOKUP($P95,[1]ht!$A$2:$H$253,8,FALSE),1)</f>
        <v>#N/A</v>
      </c>
    </row>
    <row r="96" spans="1:35">
      <c r="A96" s="5">
        <v>91</v>
      </c>
      <c r="B96" s="6"/>
      <c r="C96" s="32"/>
      <c r="D96" s="21"/>
      <c r="E96" s="9"/>
      <c r="F96" s="31"/>
      <c r="G96" s="31"/>
      <c r="H96" s="9"/>
      <c r="I96" s="9"/>
      <c r="J96" s="24" t="str">
        <f t="shared" si="7"/>
        <v/>
      </c>
      <c r="K96" s="24" t="str">
        <f t="shared" si="8"/>
        <v/>
      </c>
      <c r="L96" s="24" t="str">
        <f t="shared" si="9"/>
        <v/>
      </c>
      <c r="M96" s="10" t="str">
        <f>[1]Profile!$B$2</f>
        <v>700101-1</v>
      </c>
      <c r="N96" s="11" t="e">
        <f>#REF!</f>
        <v>#REF!</v>
      </c>
      <c r="O96" s="1" t="str">
        <f t="shared" si="10"/>
        <v>0</v>
      </c>
      <c r="P96" s="1" t="str">
        <f t="shared" si="11"/>
        <v>0</v>
      </c>
      <c r="Q96" s="1" t="e">
        <f>ROUND(VLOOKUP($O96,[1]age!$A$2:$M$457,2,FALSE),1)</f>
        <v>#N/A</v>
      </c>
      <c r="R96" s="1" t="e">
        <f>ROUND(VLOOKUP($O96,[1]age!$A$2:$M$457,3,FALSE),1)</f>
        <v>#N/A</v>
      </c>
      <c r="S96" s="1" t="e">
        <f>ROUND(VLOOKUP($O96,[1]age!$A$2:$M$457,4,FALSE),1)</f>
        <v>#N/A</v>
      </c>
      <c r="T96" s="1" t="e">
        <f>ROUND(VLOOKUP($O96,[1]age!$A$2:$M$457,5,FALSE),1)</f>
        <v>#N/A</v>
      </c>
      <c r="U96" s="1" t="e">
        <f>ROUND(VLOOKUP($O96,[1]age!$A$2:$M$457,6,FALSE),1)</f>
        <v>#N/A</v>
      </c>
      <c r="V96" s="1" t="e">
        <f>ROUND(VLOOKUP($O96,[1]age!$A$2:$M$457,7,FALSE),1)</f>
        <v>#N/A</v>
      </c>
      <c r="W96" s="1" t="e">
        <f>ROUND(VLOOKUP($O96,[1]age!$A$2:$M$457,8,FALSE),1)</f>
        <v>#N/A</v>
      </c>
      <c r="X96" s="1" t="e">
        <f>ROUND(VLOOKUP($O96,[1]age!$A$2:$M$457,9,FALSE),1)</f>
        <v>#N/A</v>
      </c>
      <c r="Y96" s="1" t="e">
        <f>ROUND(VLOOKUP($O96,[1]age!$A$2:$M$457,10,FALSE),1)</f>
        <v>#N/A</v>
      </c>
      <c r="Z96" s="1" t="e">
        <f>ROUND(VLOOKUP($O96,[1]age!$A$2:$M$457,11,FALSE),1)</f>
        <v>#N/A</v>
      </c>
      <c r="AA96" s="1" t="e">
        <f>ROUND(VLOOKUP($O96,[1]age!$A$2:$M$457,12,FALSE),1)</f>
        <v>#N/A</v>
      </c>
      <c r="AB96" s="1" t="e">
        <f>ROUND(VLOOKUP($O96,[1]age!$A$2:$M$457,13,FALSE),1)</f>
        <v>#N/A</v>
      </c>
      <c r="AC96" s="1" t="e">
        <f>ROUND(VLOOKUP($P96,[1]ht!$A$2:$H$253,2,FALSE),1)</f>
        <v>#N/A</v>
      </c>
      <c r="AD96" s="1" t="e">
        <f>ROUND(VLOOKUP($P96,[1]ht!$A$2:$H$253,3,FALSE),1)</f>
        <v>#N/A</v>
      </c>
      <c r="AE96" s="1" t="e">
        <f>ROUND(VLOOKUP($P96,[1]ht!$A$2:$H$253,4,FALSE),1)</f>
        <v>#N/A</v>
      </c>
      <c r="AF96" s="1" t="e">
        <f>ROUND(VLOOKUP($P96,[1]ht!$A$2:$H$253,5,FALSE),1)</f>
        <v>#N/A</v>
      </c>
      <c r="AG96" s="1" t="e">
        <f>ROUND(VLOOKUP($P96,[1]ht!$A$2:$H$253,6,FALSE),1)</f>
        <v>#N/A</v>
      </c>
      <c r="AH96" s="1" t="e">
        <f>ROUND(VLOOKUP($P96,[1]ht!$A$2:$H$253,7,FALSE),1)</f>
        <v>#N/A</v>
      </c>
      <c r="AI96" s="1" t="e">
        <f>ROUND(VLOOKUP($P96,[1]ht!$A$2:$H$253,8,FALSE),1)</f>
        <v>#N/A</v>
      </c>
    </row>
    <row r="97" spans="1:35">
      <c r="A97" s="5">
        <v>92</v>
      </c>
      <c r="B97" s="6"/>
      <c r="C97" s="32"/>
      <c r="D97" s="21"/>
      <c r="E97" s="9"/>
      <c r="F97" s="31"/>
      <c r="G97" s="31"/>
      <c r="H97" s="9"/>
      <c r="I97" s="9"/>
      <c r="J97" s="24" t="str">
        <f t="shared" si="7"/>
        <v/>
      </c>
      <c r="K97" s="24" t="str">
        <f t="shared" si="8"/>
        <v/>
      </c>
      <c r="L97" s="24" t="str">
        <f t="shared" si="9"/>
        <v/>
      </c>
      <c r="M97" s="10" t="str">
        <f>[1]Profile!$B$2</f>
        <v>700101-1</v>
      </c>
      <c r="N97" s="11" t="e">
        <f>#REF!</f>
        <v>#REF!</v>
      </c>
      <c r="O97" s="1" t="str">
        <f t="shared" si="10"/>
        <v>0</v>
      </c>
      <c r="P97" s="1" t="str">
        <f t="shared" si="11"/>
        <v>0</v>
      </c>
      <c r="Q97" s="1" t="e">
        <f>ROUND(VLOOKUP($O97,[1]age!$A$2:$M$457,2,FALSE),1)</f>
        <v>#N/A</v>
      </c>
      <c r="R97" s="1" t="e">
        <f>ROUND(VLOOKUP($O97,[1]age!$A$2:$M$457,3,FALSE),1)</f>
        <v>#N/A</v>
      </c>
      <c r="S97" s="1" t="e">
        <f>ROUND(VLOOKUP($O97,[1]age!$A$2:$M$457,4,FALSE),1)</f>
        <v>#N/A</v>
      </c>
      <c r="T97" s="1" t="e">
        <f>ROUND(VLOOKUP($O97,[1]age!$A$2:$M$457,5,FALSE),1)</f>
        <v>#N/A</v>
      </c>
      <c r="U97" s="1" t="e">
        <f>ROUND(VLOOKUP($O97,[1]age!$A$2:$M$457,6,FALSE),1)</f>
        <v>#N/A</v>
      </c>
      <c r="V97" s="1" t="e">
        <f>ROUND(VLOOKUP($O97,[1]age!$A$2:$M$457,7,FALSE),1)</f>
        <v>#N/A</v>
      </c>
      <c r="W97" s="1" t="e">
        <f>ROUND(VLOOKUP($O97,[1]age!$A$2:$M$457,8,FALSE),1)</f>
        <v>#N/A</v>
      </c>
      <c r="X97" s="1" t="e">
        <f>ROUND(VLOOKUP($O97,[1]age!$A$2:$M$457,9,FALSE),1)</f>
        <v>#N/A</v>
      </c>
      <c r="Y97" s="1" t="e">
        <f>ROUND(VLOOKUP($O97,[1]age!$A$2:$M$457,10,FALSE),1)</f>
        <v>#N/A</v>
      </c>
      <c r="Z97" s="1" t="e">
        <f>ROUND(VLOOKUP($O97,[1]age!$A$2:$M$457,11,FALSE),1)</f>
        <v>#N/A</v>
      </c>
      <c r="AA97" s="1" t="e">
        <f>ROUND(VLOOKUP($O97,[1]age!$A$2:$M$457,12,FALSE),1)</f>
        <v>#N/A</v>
      </c>
      <c r="AB97" s="1" t="e">
        <f>ROUND(VLOOKUP($O97,[1]age!$A$2:$M$457,13,FALSE),1)</f>
        <v>#N/A</v>
      </c>
      <c r="AC97" s="1" t="e">
        <f>ROUND(VLOOKUP($P97,[1]ht!$A$2:$H$253,2,FALSE),1)</f>
        <v>#N/A</v>
      </c>
      <c r="AD97" s="1" t="e">
        <f>ROUND(VLOOKUP($P97,[1]ht!$A$2:$H$253,3,FALSE),1)</f>
        <v>#N/A</v>
      </c>
      <c r="AE97" s="1" t="e">
        <f>ROUND(VLOOKUP($P97,[1]ht!$A$2:$H$253,4,FALSE),1)</f>
        <v>#N/A</v>
      </c>
      <c r="AF97" s="1" t="e">
        <f>ROUND(VLOOKUP($P97,[1]ht!$A$2:$H$253,5,FALSE),1)</f>
        <v>#N/A</v>
      </c>
      <c r="AG97" s="1" t="e">
        <f>ROUND(VLOOKUP($P97,[1]ht!$A$2:$H$253,6,FALSE),1)</f>
        <v>#N/A</v>
      </c>
      <c r="AH97" s="1" t="e">
        <f>ROUND(VLOOKUP($P97,[1]ht!$A$2:$H$253,7,FALSE),1)</f>
        <v>#N/A</v>
      </c>
      <c r="AI97" s="1" t="e">
        <f>ROUND(VLOOKUP($P97,[1]ht!$A$2:$H$253,8,FALSE),1)</f>
        <v>#N/A</v>
      </c>
    </row>
    <row r="98" spans="1:35">
      <c r="A98" s="5">
        <v>93</v>
      </c>
      <c r="B98" s="6"/>
      <c r="C98" s="32"/>
      <c r="D98" s="21"/>
      <c r="E98" s="9"/>
      <c r="F98" s="31"/>
      <c r="G98" s="31"/>
      <c r="H98" s="9"/>
      <c r="I98" s="9"/>
      <c r="J98" s="24" t="str">
        <f t="shared" si="7"/>
        <v/>
      </c>
      <c r="K98" s="24" t="str">
        <f t="shared" si="8"/>
        <v/>
      </c>
      <c r="L98" s="24" t="str">
        <f t="shared" si="9"/>
        <v/>
      </c>
      <c r="M98" s="10" t="str">
        <f>[1]Profile!$B$2</f>
        <v>700101-1</v>
      </c>
      <c r="N98" s="11" t="e">
        <f>#REF!</f>
        <v>#REF!</v>
      </c>
      <c r="O98" s="1" t="str">
        <f t="shared" si="10"/>
        <v>0</v>
      </c>
      <c r="P98" s="1" t="str">
        <f t="shared" si="11"/>
        <v>0</v>
      </c>
      <c r="Q98" s="1" t="e">
        <f>ROUND(VLOOKUP($O98,[1]age!$A$2:$M$457,2,FALSE),1)</f>
        <v>#N/A</v>
      </c>
      <c r="R98" s="1" t="e">
        <f>ROUND(VLOOKUP($O98,[1]age!$A$2:$M$457,3,FALSE),1)</f>
        <v>#N/A</v>
      </c>
      <c r="S98" s="1" t="e">
        <f>ROUND(VLOOKUP($O98,[1]age!$A$2:$M$457,4,FALSE),1)</f>
        <v>#N/A</v>
      </c>
      <c r="T98" s="1" t="e">
        <f>ROUND(VLOOKUP($O98,[1]age!$A$2:$M$457,5,FALSE),1)</f>
        <v>#N/A</v>
      </c>
      <c r="U98" s="1" t="e">
        <f>ROUND(VLOOKUP($O98,[1]age!$A$2:$M$457,6,FALSE),1)</f>
        <v>#N/A</v>
      </c>
      <c r="V98" s="1" t="e">
        <f>ROUND(VLOOKUP($O98,[1]age!$A$2:$M$457,7,FALSE),1)</f>
        <v>#N/A</v>
      </c>
      <c r="W98" s="1" t="e">
        <f>ROUND(VLOOKUP($O98,[1]age!$A$2:$M$457,8,FALSE),1)</f>
        <v>#N/A</v>
      </c>
      <c r="X98" s="1" t="e">
        <f>ROUND(VLOOKUP($O98,[1]age!$A$2:$M$457,9,FALSE),1)</f>
        <v>#N/A</v>
      </c>
      <c r="Y98" s="1" t="e">
        <f>ROUND(VLOOKUP($O98,[1]age!$A$2:$M$457,10,FALSE),1)</f>
        <v>#N/A</v>
      </c>
      <c r="Z98" s="1" t="e">
        <f>ROUND(VLOOKUP($O98,[1]age!$A$2:$M$457,11,FALSE),1)</f>
        <v>#N/A</v>
      </c>
      <c r="AA98" s="1" t="e">
        <f>ROUND(VLOOKUP($O98,[1]age!$A$2:$M$457,12,FALSE),1)</f>
        <v>#N/A</v>
      </c>
      <c r="AB98" s="1" t="e">
        <f>ROUND(VLOOKUP($O98,[1]age!$A$2:$M$457,13,FALSE),1)</f>
        <v>#N/A</v>
      </c>
      <c r="AC98" s="1" t="e">
        <f>ROUND(VLOOKUP($P98,[1]ht!$A$2:$H$253,2,FALSE),1)</f>
        <v>#N/A</v>
      </c>
      <c r="AD98" s="1" t="e">
        <f>ROUND(VLOOKUP($P98,[1]ht!$A$2:$H$253,3,FALSE),1)</f>
        <v>#N/A</v>
      </c>
      <c r="AE98" s="1" t="e">
        <f>ROUND(VLOOKUP($P98,[1]ht!$A$2:$H$253,4,FALSE),1)</f>
        <v>#N/A</v>
      </c>
      <c r="AF98" s="1" t="e">
        <f>ROUND(VLOOKUP($P98,[1]ht!$A$2:$H$253,5,FALSE),1)</f>
        <v>#N/A</v>
      </c>
      <c r="AG98" s="1" t="e">
        <f>ROUND(VLOOKUP($P98,[1]ht!$A$2:$H$253,6,FALSE),1)</f>
        <v>#N/A</v>
      </c>
      <c r="AH98" s="1" t="e">
        <f>ROUND(VLOOKUP($P98,[1]ht!$A$2:$H$253,7,FALSE),1)</f>
        <v>#N/A</v>
      </c>
      <c r="AI98" s="1" t="e">
        <f>ROUND(VLOOKUP($P98,[1]ht!$A$2:$H$253,8,FALSE),1)</f>
        <v>#N/A</v>
      </c>
    </row>
    <row r="99" spans="1:35">
      <c r="A99" s="5">
        <v>94</v>
      </c>
      <c r="B99" s="6"/>
      <c r="C99" s="32"/>
      <c r="D99" s="21"/>
      <c r="E99" s="9"/>
      <c r="F99" s="31"/>
      <c r="G99" s="31"/>
      <c r="H99" s="9"/>
      <c r="I99" s="9"/>
      <c r="J99" s="24" t="str">
        <f t="shared" si="7"/>
        <v/>
      </c>
      <c r="K99" s="24" t="str">
        <f t="shared" si="8"/>
        <v/>
      </c>
      <c r="L99" s="24" t="str">
        <f t="shared" si="9"/>
        <v/>
      </c>
      <c r="M99" s="10" t="str">
        <f>[1]Profile!$B$2</f>
        <v>700101-1</v>
      </c>
      <c r="N99" s="11" t="e">
        <f>#REF!</f>
        <v>#REF!</v>
      </c>
      <c r="O99" s="1" t="str">
        <f t="shared" si="10"/>
        <v>0</v>
      </c>
      <c r="P99" s="1" t="str">
        <f t="shared" si="11"/>
        <v>0</v>
      </c>
      <c r="Q99" s="1" t="e">
        <f>ROUND(VLOOKUP($O99,[1]age!$A$2:$M$457,2,FALSE),1)</f>
        <v>#N/A</v>
      </c>
      <c r="R99" s="1" t="e">
        <f>ROUND(VLOOKUP($O99,[1]age!$A$2:$M$457,3,FALSE),1)</f>
        <v>#N/A</v>
      </c>
      <c r="S99" s="1" t="e">
        <f>ROUND(VLOOKUP($O99,[1]age!$A$2:$M$457,4,FALSE),1)</f>
        <v>#N/A</v>
      </c>
      <c r="T99" s="1" t="e">
        <f>ROUND(VLOOKUP($O99,[1]age!$A$2:$M$457,5,FALSE),1)</f>
        <v>#N/A</v>
      </c>
      <c r="U99" s="1" t="e">
        <f>ROUND(VLOOKUP($O99,[1]age!$A$2:$M$457,6,FALSE),1)</f>
        <v>#N/A</v>
      </c>
      <c r="V99" s="1" t="e">
        <f>ROUND(VLOOKUP($O99,[1]age!$A$2:$M$457,7,FALSE),1)</f>
        <v>#N/A</v>
      </c>
      <c r="W99" s="1" t="e">
        <f>ROUND(VLOOKUP($O99,[1]age!$A$2:$M$457,8,FALSE),1)</f>
        <v>#N/A</v>
      </c>
      <c r="X99" s="1" t="e">
        <f>ROUND(VLOOKUP($O99,[1]age!$A$2:$M$457,9,FALSE),1)</f>
        <v>#N/A</v>
      </c>
      <c r="Y99" s="1" t="e">
        <f>ROUND(VLOOKUP($O99,[1]age!$A$2:$M$457,10,FALSE),1)</f>
        <v>#N/A</v>
      </c>
      <c r="Z99" s="1" t="e">
        <f>ROUND(VLOOKUP($O99,[1]age!$A$2:$M$457,11,FALSE),1)</f>
        <v>#N/A</v>
      </c>
      <c r="AA99" s="1" t="e">
        <f>ROUND(VLOOKUP($O99,[1]age!$A$2:$M$457,12,FALSE),1)</f>
        <v>#N/A</v>
      </c>
      <c r="AB99" s="1" t="e">
        <f>ROUND(VLOOKUP($O99,[1]age!$A$2:$M$457,13,FALSE),1)</f>
        <v>#N/A</v>
      </c>
      <c r="AC99" s="1" t="e">
        <f>ROUND(VLOOKUP($P99,[1]ht!$A$2:$H$253,2,FALSE),1)</f>
        <v>#N/A</v>
      </c>
      <c r="AD99" s="1" t="e">
        <f>ROUND(VLOOKUP($P99,[1]ht!$A$2:$H$253,3,FALSE),1)</f>
        <v>#N/A</v>
      </c>
      <c r="AE99" s="1" t="e">
        <f>ROUND(VLOOKUP($P99,[1]ht!$A$2:$H$253,4,FALSE),1)</f>
        <v>#N/A</v>
      </c>
      <c r="AF99" s="1" t="e">
        <f>ROUND(VLOOKUP($P99,[1]ht!$A$2:$H$253,5,FALSE),1)</f>
        <v>#N/A</v>
      </c>
      <c r="AG99" s="1" t="e">
        <f>ROUND(VLOOKUP($P99,[1]ht!$A$2:$H$253,6,FALSE),1)</f>
        <v>#N/A</v>
      </c>
      <c r="AH99" s="1" t="e">
        <f>ROUND(VLOOKUP($P99,[1]ht!$A$2:$H$253,7,FALSE),1)</f>
        <v>#N/A</v>
      </c>
      <c r="AI99" s="1" t="e">
        <f>ROUND(VLOOKUP($P99,[1]ht!$A$2:$H$253,8,FALSE),1)</f>
        <v>#N/A</v>
      </c>
    </row>
    <row r="100" spans="1:35">
      <c r="A100" s="5">
        <v>95</v>
      </c>
      <c r="B100" s="6"/>
      <c r="C100" s="32"/>
      <c r="D100" s="21"/>
      <c r="E100" s="9"/>
      <c r="F100" s="31"/>
      <c r="G100" s="31"/>
      <c r="H100" s="9"/>
      <c r="I100" s="9"/>
      <c r="J100" s="24" t="str">
        <f t="shared" si="7"/>
        <v/>
      </c>
      <c r="K100" s="24" t="str">
        <f t="shared" si="8"/>
        <v/>
      </c>
      <c r="L100" s="24" t="str">
        <f t="shared" si="9"/>
        <v/>
      </c>
      <c r="M100" s="10" t="str">
        <f>[1]Profile!$B$2</f>
        <v>700101-1</v>
      </c>
      <c r="N100" s="11" t="e">
        <f>#REF!</f>
        <v>#REF!</v>
      </c>
      <c r="O100" s="1" t="str">
        <f t="shared" si="10"/>
        <v>0</v>
      </c>
      <c r="P100" s="1" t="str">
        <f t="shared" si="11"/>
        <v>0</v>
      </c>
      <c r="Q100" s="1" t="e">
        <f>ROUND(VLOOKUP($O100,[1]age!$A$2:$M$457,2,FALSE),1)</f>
        <v>#N/A</v>
      </c>
      <c r="R100" s="1" t="e">
        <f>ROUND(VLOOKUP($O100,[1]age!$A$2:$M$457,3,FALSE),1)</f>
        <v>#N/A</v>
      </c>
      <c r="S100" s="1" t="e">
        <f>ROUND(VLOOKUP($O100,[1]age!$A$2:$M$457,4,FALSE),1)</f>
        <v>#N/A</v>
      </c>
      <c r="T100" s="1" t="e">
        <f>ROUND(VLOOKUP($O100,[1]age!$A$2:$M$457,5,FALSE),1)</f>
        <v>#N/A</v>
      </c>
      <c r="U100" s="1" t="e">
        <f>ROUND(VLOOKUP($O100,[1]age!$A$2:$M$457,6,FALSE),1)</f>
        <v>#N/A</v>
      </c>
      <c r="V100" s="1" t="e">
        <f>ROUND(VLOOKUP($O100,[1]age!$A$2:$M$457,7,FALSE),1)</f>
        <v>#N/A</v>
      </c>
      <c r="W100" s="1" t="e">
        <f>ROUND(VLOOKUP($O100,[1]age!$A$2:$M$457,8,FALSE),1)</f>
        <v>#N/A</v>
      </c>
      <c r="X100" s="1" t="e">
        <f>ROUND(VLOOKUP($O100,[1]age!$A$2:$M$457,9,FALSE),1)</f>
        <v>#N/A</v>
      </c>
      <c r="Y100" s="1" t="e">
        <f>ROUND(VLOOKUP($O100,[1]age!$A$2:$M$457,10,FALSE),1)</f>
        <v>#N/A</v>
      </c>
      <c r="Z100" s="1" t="e">
        <f>ROUND(VLOOKUP($O100,[1]age!$A$2:$M$457,11,FALSE),1)</f>
        <v>#N/A</v>
      </c>
      <c r="AA100" s="1" t="e">
        <f>ROUND(VLOOKUP($O100,[1]age!$A$2:$M$457,12,FALSE),1)</f>
        <v>#N/A</v>
      </c>
      <c r="AB100" s="1" t="e">
        <f>ROUND(VLOOKUP($O100,[1]age!$A$2:$M$457,13,FALSE),1)</f>
        <v>#N/A</v>
      </c>
      <c r="AC100" s="1" t="e">
        <f>ROUND(VLOOKUP($P100,[1]ht!$A$2:$H$253,2,FALSE),1)</f>
        <v>#N/A</v>
      </c>
      <c r="AD100" s="1" t="e">
        <f>ROUND(VLOOKUP($P100,[1]ht!$A$2:$H$253,3,FALSE),1)</f>
        <v>#N/A</v>
      </c>
      <c r="AE100" s="1" t="e">
        <f>ROUND(VLOOKUP($P100,[1]ht!$A$2:$H$253,4,FALSE),1)</f>
        <v>#N/A</v>
      </c>
      <c r="AF100" s="1" t="e">
        <f>ROUND(VLOOKUP($P100,[1]ht!$A$2:$H$253,5,FALSE),1)</f>
        <v>#N/A</v>
      </c>
      <c r="AG100" s="1" t="e">
        <f>ROUND(VLOOKUP($P100,[1]ht!$A$2:$H$253,6,FALSE),1)</f>
        <v>#N/A</v>
      </c>
      <c r="AH100" s="1" t="e">
        <f>ROUND(VLOOKUP($P100,[1]ht!$A$2:$H$253,7,FALSE),1)</f>
        <v>#N/A</v>
      </c>
      <c r="AI100" s="1" t="e">
        <f>ROUND(VLOOKUP($P100,[1]ht!$A$2:$H$253,8,FALSE),1)</f>
        <v>#N/A</v>
      </c>
    </row>
    <row r="101" spans="1:35">
      <c r="A101" s="5">
        <v>96</v>
      </c>
      <c r="B101" s="6"/>
      <c r="C101" s="32"/>
      <c r="D101" s="21"/>
      <c r="E101" s="9"/>
      <c r="F101" s="31"/>
      <c r="G101" s="31"/>
      <c r="H101" s="9"/>
      <c r="I101" s="9"/>
      <c r="J101" s="24" t="str">
        <f t="shared" si="7"/>
        <v/>
      </c>
      <c r="K101" s="24" t="str">
        <f t="shared" si="8"/>
        <v/>
      </c>
      <c r="L101" s="24" t="str">
        <f t="shared" si="9"/>
        <v/>
      </c>
      <c r="M101" s="10" t="str">
        <f>[1]Profile!$B$2</f>
        <v>700101-1</v>
      </c>
      <c r="N101" s="11" t="e">
        <f>#REF!</f>
        <v>#REF!</v>
      </c>
      <c r="O101" s="1" t="str">
        <f t="shared" si="10"/>
        <v>0</v>
      </c>
      <c r="P101" s="1" t="str">
        <f t="shared" si="11"/>
        <v>0</v>
      </c>
      <c r="Q101" s="1" t="e">
        <f>ROUND(VLOOKUP($O101,[1]age!$A$2:$M$457,2,FALSE),1)</f>
        <v>#N/A</v>
      </c>
      <c r="R101" s="1" t="e">
        <f>ROUND(VLOOKUP($O101,[1]age!$A$2:$M$457,3,FALSE),1)</f>
        <v>#N/A</v>
      </c>
      <c r="S101" s="1" t="e">
        <f>ROUND(VLOOKUP($O101,[1]age!$A$2:$M$457,4,FALSE),1)</f>
        <v>#N/A</v>
      </c>
      <c r="T101" s="1" t="e">
        <f>ROUND(VLOOKUP($O101,[1]age!$A$2:$M$457,5,FALSE),1)</f>
        <v>#N/A</v>
      </c>
      <c r="U101" s="1" t="e">
        <f>ROUND(VLOOKUP($O101,[1]age!$A$2:$M$457,6,FALSE),1)</f>
        <v>#N/A</v>
      </c>
      <c r="V101" s="1" t="e">
        <f>ROUND(VLOOKUP($O101,[1]age!$A$2:$M$457,7,FALSE),1)</f>
        <v>#N/A</v>
      </c>
      <c r="W101" s="1" t="e">
        <f>ROUND(VLOOKUP($O101,[1]age!$A$2:$M$457,8,FALSE),1)</f>
        <v>#N/A</v>
      </c>
      <c r="X101" s="1" t="e">
        <f>ROUND(VLOOKUP($O101,[1]age!$A$2:$M$457,9,FALSE),1)</f>
        <v>#N/A</v>
      </c>
      <c r="Y101" s="1" t="e">
        <f>ROUND(VLOOKUP($O101,[1]age!$A$2:$M$457,10,FALSE),1)</f>
        <v>#N/A</v>
      </c>
      <c r="Z101" s="1" t="e">
        <f>ROUND(VLOOKUP($O101,[1]age!$A$2:$M$457,11,FALSE),1)</f>
        <v>#N/A</v>
      </c>
      <c r="AA101" s="1" t="e">
        <f>ROUND(VLOOKUP($O101,[1]age!$A$2:$M$457,12,FALSE),1)</f>
        <v>#N/A</v>
      </c>
      <c r="AB101" s="1" t="e">
        <f>ROUND(VLOOKUP($O101,[1]age!$A$2:$M$457,13,FALSE),1)</f>
        <v>#N/A</v>
      </c>
      <c r="AC101" s="1" t="e">
        <f>ROUND(VLOOKUP($P101,[1]ht!$A$2:$H$253,2,FALSE),1)</f>
        <v>#N/A</v>
      </c>
      <c r="AD101" s="1" t="e">
        <f>ROUND(VLOOKUP($P101,[1]ht!$A$2:$H$253,3,FALSE),1)</f>
        <v>#N/A</v>
      </c>
      <c r="AE101" s="1" t="e">
        <f>ROUND(VLOOKUP($P101,[1]ht!$A$2:$H$253,4,FALSE),1)</f>
        <v>#N/A</v>
      </c>
      <c r="AF101" s="1" t="e">
        <f>ROUND(VLOOKUP($P101,[1]ht!$A$2:$H$253,5,FALSE),1)</f>
        <v>#N/A</v>
      </c>
      <c r="AG101" s="1" t="e">
        <f>ROUND(VLOOKUP($P101,[1]ht!$A$2:$H$253,6,FALSE),1)</f>
        <v>#N/A</v>
      </c>
      <c r="AH101" s="1" t="e">
        <f>ROUND(VLOOKUP($P101,[1]ht!$A$2:$H$253,7,FALSE),1)</f>
        <v>#N/A</v>
      </c>
      <c r="AI101" s="1" t="e">
        <f>ROUND(VLOOKUP($P101,[1]ht!$A$2:$H$253,8,FALSE),1)</f>
        <v>#N/A</v>
      </c>
    </row>
    <row r="102" spans="1:35">
      <c r="A102" s="5">
        <v>97</v>
      </c>
      <c r="B102" s="6"/>
      <c r="C102" s="32"/>
      <c r="D102" s="21"/>
      <c r="E102" s="9"/>
      <c r="F102" s="31"/>
      <c r="G102" s="31"/>
      <c r="H102" s="9"/>
      <c r="I102" s="9"/>
      <c r="J102" s="24" t="str">
        <f t="shared" si="7"/>
        <v/>
      </c>
      <c r="K102" s="24" t="str">
        <f t="shared" si="8"/>
        <v/>
      </c>
      <c r="L102" s="24" t="str">
        <f t="shared" si="9"/>
        <v/>
      </c>
      <c r="M102" s="10" t="str">
        <f>[1]Profile!$B$2</f>
        <v>700101-1</v>
      </c>
      <c r="N102" s="11" t="e">
        <f>#REF!</f>
        <v>#REF!</v>
      </c>
      <c r="O102" s="1" t="str">
        <f t="shared" si="10"/>
        <v>0</v>
      </c>
      <c r="P102" s="1" t="str">
        <f t="shared" si="11"/>
        <v>0</v>
      </c>
      <c r="Q102" s="1" t="e">
        <f>ROUND(VLOOKUP($O102,[1]age!$A$2:$M$457,2,FALSE),1)</f>
        <v>#N/A</v>
      </c>
      <c r="R102" s="1" t="e">
        <f>ROUND(VLOOKUP($O102,[1]age!$A$2:$M$457,3,FALSE),1)</f>
        <v>#N/A</v>
      </c>
      <c r="S102" s="1" t="e">
        <f>ROUND(VLOOKUP($O102,[1]age!$A$2:$M$457,4,FALSE),1)</f>
        <v>#N/A</v>
      </c>
      <c r="T102" s="1" t="e">
        <f>ROUND(VLOOKUP($O102,[1]age!$A$2:$M$457,5,FALSE),1)</f>
        <v>#N/A</v>
      </c>
      <c r="U102" s="1" t="e">
        <f>ROUND(VLOOKUP($O102,[1]age!$A$2:$M$457,6,FALSE),1)</f>
        <v>#N/A</v>
      </c>
      <c r="V102" s="1" t="e">
        <f>ROUND(VLOOKUP($O102,[1]age!$A$2:$M$457,7,FALSE),1)</f>
        <v>#N/A</v>
      </c>
      <c r="W102" s="1" t="e">
        <f>ROUND(VLOOKUP($O102,[1]age!$A$2:$M$457,8,FALSE),1)</f>
        <v>#N/A</v>
      </c>
      <c r="X102" s="1" t="e">
        <f>ROUND(VLOOKUP($O102,[1]age!$A$2:$M$457,9,FALSE),1)</f>
        <v>#N/A</v>
      </c>
      <c r="Y102" s="1" t="e">
        <f>ROUND(VLOOKUP($O102,[1]age!$A$2:$M$457,10,FALSE),1)</f>
        <v>#N/A</v>
      </c>
      <c r="Z102" s="1" t="e">
        <f>ROUND(VLOOKUP($O102,[1]age!$A$2:$M$457,11,FALSE),1)</f>
        <v>#N/A</v>
      </c>
      <c r="AA102" s="1" t="e">
        <f>ROUND(VLOOKUP($O102,[1]age!$A$2:$M$457,12,FALSE),1)</f>
        <v>#N/A</v>
      </c>
      <c r="AB102" s="1" t="e">
        <f>ROUND(VLOOKUP($O102,[1]age!$A$2:$M$457,13,FALSE),1)</f>
        <v>#N/A</v>
      </c>
      <c r="AC102" s="1" t="e">
        <f>ROUND(VLOOKUP($P102,[1]ht!$A$2:$H$253,2,FALSE),1)</f>
        <v>#N/A</v>
      </c>
      <c r="AD102" s="1" t="e">
        <f>ROUND(VLOOKUP($P102,[1]ht!$A$2:$H$253,3,FALSE),1)</f>
        <v>#N/A</v>
      </c>
      <c r="AE102" s="1" t="e">
        <f>ROUND(VLOOKUP($P102,[1]ht!$A$2:$H$253,4,FALSE),1)</f>
        <v>#N/A</v>
      </c>
      <c r="AF102" s="1" t="e">
        <f>ROUND(VLOOKUP($P102,[1]ht!$A$2:$H$253,5,FALSE),1)</f>
        <v>#N/A</v>
      </c>
      <c r="AG102" s="1" t="e">
        <f>ROUND(VLOOKUP($P102,[1]ht!$A$2:$H$253,6,FALSE),1)</f>
        <v>#N/A</v>
      </c>
      <c r="AH102" s="1" t="e">
        <f>ROUND(VLOOKUP($P102,[1]ht!$A$2:$H$253,7,FALSE),1)</f>
        <v>#N/A</v>
      </c>
      <c r="AI102" s="1" t="e">
        <f>ROUND(VLOOKUP($P102,[1]ht!$A$2:$H$253,8,FALSE),1)</f>
        <v>#N/A</v>
      </c>
    </row>
    <row r="103" spans="1:35">
      <c r="A103" s="5">
        <v>98</v>
      </c>
      <c r="B103" s="6"/>
      <c r="C103" s="32"/>
      <c r="D103" s="21"/>
      <c r="E103" s="9"/>
      <c r="F103" s="31"/>
      <c r="G103" s="31"/>
      <c r="H103" s="9"/>
      <c r="I103" s="9"/>
      <c r="J103" s="24" t="str">
        <f t="shared" si="7"/>
        <v/>
      </c>
      <c r="K103" s="24" t="str">
        <f t="shared" si="8"/>
        <v/>
      </c>
      <c r="L103" s="24" t="str">
        <f t="shared" si="9"/>
        <v/>
      </c>
      <c r="M103" s="10" t="str">
        <f>[1]Profile!$B$2</f>
        <v>700101-1</v>
      </c>
      <c r="N103" s="11" t="e">
        <f>#REF!</f>
        <v>#REF!</v>
      </c>
      <c r="O103" s="1" t="str">
        <f t="shared" si="10"/>
        <v>0</v>
      </c>
      <c r="P103" s="1" t="str">
        <f t="shared" si="11"/>
        <v>0</v>
      </c>
      <c r="Q103" s="1" t="e">
        <f>ROUND(VLOOKUP($O103,[1]age!$A$2:$M$457,2,FALSE),1)</f>
        <v>#N/A</v>
      </c>
      <c r="R103" s="1" t="e">
        <f>ROUND(VLOOKUP($O103,[1]age!$A$2:$M$457,3,FALSE),1)</f>
        <v>#N/A</v>
      </c>
      <c r="S103" s="1" t="e">
        <f>ROUND(VLOOKUP($O103,[1]age!$A$2:$M$457,4,FALSE),1)</f>
        <v>#N/A</v>
      </c>
      <c r="T103" s="1" t="e">
        <f>ROUND(VLOOKUP($O103,[1]age!$A$2:$M$457,5,FALSE),1)</f>
        <v>#N/A</v>
      </c>
      <c r="U103" s="1" t="e">
        <f>ROUND(VLOOKUP($O103,[1]age!$A$2:$M$457,6,FALSE),1)</f>
        <v>#N/A</v>
      </c>
      <c r="V103" s="1" t="e">
        <f>ROUND(VLOOKUP($O103,[1]age!$A$2:$M$457,7,FALSE),1)</f>
        <v>#N/A</v>
      </c>
      <c r="W103" s="1" t="e">
        <f>ROUND(VLOOKUP($O103,[1]age!$A$2:$M$457,8,FALSE),1)</f>
        <v>#N/A</v>
      </c>
      <c r="X103" s="1" t="e">
        <f>ROUND(VLOOKUP($O103,[1]age!$A$2:$M$457,9,FALSE),1)</f>
        <v>#N/A</v>
      </c>
      <c r="Y103" s="1" t="e">
        <f>ROUND(VLOOKUP($O103,[1]age!$A$2:$M$457,10,FALSE),1)</f>
        <v>#N/A</v>
      </c>
      <c r="Z103" s="1" t="e">
        <f>ROUND(VLOOKUP($O103,[1]age!$A$2:$M$457,11,FALSE),1)</f>
        <v>#N/A</v>
      </c>
      <c r="AA103" s="1" t="e">
        <f>ROUND(VLOOKUP($O103,[1]age!$A$2:$M$457,12,FALSE),1)</f>
        <v>#N/A</v>
      </c>
      <c r="AB103" s="1" t="e">
        <f>ROUND(VLOOKUP($O103,[1]age!$A$2:$M$457,13,FALSE),1)</f>
        <v>#N/A</v>
      </c>
      <c r="AC103" s="1" t="e">
        <f>ROUND(VLOOKUP($P103,[1]ht!$A$2:$H$253,2,FALSE),1)</f>
        <v>#N/A</v>
      </c>
      <c r="AD103" s="1" t="e">
        <f>ROUND(VLOOKUP($P103,[1]ht!$A$2:$H$253,3,FALSE),1)</f>
        <v>#N/A</v>
      </c>
      <c r="AE103" s="1" t="e">
        <f>ROUND(VLOOKUP($P103,[1]ht!$A$2:$H$253,4,FALSE),1)</f>
        <v>#N/A</v>
      </c>
      <c r="AF103" s="1" t="e">
        <f>ROUND(VLOOKUP($P103,[1]ht!$A$2:$H$253,5,FALSE),1)</f>
        <v>#N/A</v>
      </c>
      <c r="AG103" s="1" t="e">
        <f>ROUND(VLOOKUP($P103,[1]ht!$A$2:$H$253,6,FALSE),1)</f>
        <v>#N/A</v>
      </c>
      <c r="AH103" s="1" t="e">
        <f>ROUND(VLOOKUP($P103,[1]ht!$A$2:$H$253,7,FALSE),1)</f>
        <v>#N/A</v>
      </c>
      <c r="AI103" s="1" t="e">
        <f>ROUND(VLOOKUP($P103,[1]ht!$A$2:$H$253,8,FALSE),1)</f>
        <v>#N/A</v>
      </c>
    </row>
  </sheetData>
  <mergeCells count="63">
    <mergeCell ref="AZ20:BA20"/>
    <mergeCell ref="AK20:AL20"/>
    <mergeCell ref="AM20:AN20"/>
    <mergeCell ref="AO20:AP20"/>
    <mergeCell ref="AQ20:AS20"/>
    <mergeCell ref="AT20:AV20"/>
    <mergeCell ref="AW20:AY20"/>
    <mergeCell ref="BB13:BD13"/>
    <mergeCell ref="BB14:BD14"/>
    <mergeCell ref="AK18:AP18"/>
    <mergeCell ref="AZ18:BA19"/>
    <mergeCell ref="AK19:AL19"/>
    <mergeCell ref="AM19:AN19"/>
    <mergeCell ref="AO19:AP19"/>
    <mergeCell ref="AQ19:AS19"/>
    <mergeCell ref="AT19:AV19"/>
    <mergeCell ref="AW19:AY19"/>
    <mergeCell ref="AJ12:BA12"/>
    <mergeCell ref="AJ13:AL14"/>
    <mergeCell ref="AM13:AO14"/>
    <mergeCell ref="AP13:AR14"/>
    <mergeCell ref="AS13:AU14"/>
    <mergeCell ref="AV13:AX14"/>
    <mergeCell ref="AY13:BA14"/>
    <mergeCell ref="N4:N5"/>
    <mergeCell ref="AY8:BA8"/>
    <mergeCell ref="AY9:BA9"/>
    <mergeCell ref="P4:P5"/>
    <mergeCell ref="Q4:V4"/>
    <mergeCell ref="W4:AB4"/>
    <mergeCell ref="AC4:AI4"/>
    <mergeCell ref="AJ8:AL9"/>
    <mergeCell ref="AM8:AO9"/>
    <mergeCell ref="AP8:AR9"/>
    <mergeCell ref="AS8:AU9"/>
    <mergeCell ref="AV8:AX9"/>
    <mergeCell ref="AJ7:AZ7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B1:L1"/>
    <mergeCell ref="AJ1:BD1"/>
    <mergeCell ref="B2:L2"/>
    <mergeCell ref="AJ2:AZ2"/>
    <mergeCell ref="B3:L3"/>
    <mergeCell ref="AJ3:AL4"/>
    <mergeCell ref="AM3:AO4"/>
    <mergeCell ref="AP3:AR4"/>
    <mergeCell ref="AS3:AU4"/>
    <mergeCell ref="AV3:AX4"/>
    <mergeCell ref="BB4:BD4"/>
    <mergeCell ref="BB3:BD3"/>
    <mergeCell ref="O4:O5"/>
    <mergeCell ref="AY3:BA4"/>
    <mergeCell ref="F4:G4"/>
    <mergeCell ref="H4:H5"/>
  </mergeCells>
  <pageMargins left="0.28000000000000003" right="0.11" top="0.25" bottom="0.17" header="0.31496062992125984" footer="0.31496062992125984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อ.1-1</vt:lpstr>
      <vt:lpstr>อ.1-2</vt:lpstr>
      <vt:lpstr>อ.2-1</vt:lpstr>
      <vt:lpstr>อ.2-2</vt:lpstr>
      <vt:lpstr>อ.3-1</vt:lpstr>
      <vt:lpstr>อ.3-2</vt:lpstr>
      <vt:lpstr>ป.1-1</vt:lpstr>
      <vt:lpstr>ป.1-2</vt:lpstr>
      <vt:lpstr>ป.2-1</vt:lpstr>
      <vt:lpstr>ป.2-2</vt:lpstr>
      <vt:lpstr>ป.3</vt:lpstr>
      <vt:lpstr>ป.4</vt:lpstr>
      <vt:lpstr>ป.5</vt:lpstr>
      <vt:lpstr>ป.6</vt:lpstr>
      <vt:lpstr>'ป.1-1'!Print_Titles</vt:lpstr>
      <vt:lpstr>'ป.1-2'!Print_Titles</vt:lpstr>
      <vt:lpstr>'ป.2-1'!Print_Titles</vt:lpstr>
      <vt:lpstr>'ป.2-2'!Print_Titles</vt:lpstr>
      <vt:lpstr>ป.3!Print_Titles</vt:lpstr>
      <vt:lpstr>ป.4!Print_Titles</vt:lpstr>
      <vt:lpstr>ป.5!Print_Titles</vt:lpstr>
      <vt:lpstr>ป.6!Print_Titles</vt:lpstr>
      <vt:lpstr>'อ.1-1'!Print_Titles</vt:lpstr>
      <vt:lpstr>'อ.1-2'!Print_Titles</vt:lpstr>
      <vt:lpstr>'อ.2-1'!Print_Titles</vt:lpstr>
      <vt:lpstr>'อ.2-2'!Print_Titles</vt:lpstr>
      <vt:lpstr>'อ.3-1'!Print_Titles</vt:lpstr>
      <vt:lpstr>'อ.3-2'!Print_Titles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บิสซิเนสคอมพิวเตอร์</dc:creator>
  <cp:lastModifiedBy>Asus</cp:lastModifiedBy>
  <cp:lastPrinted>2017-06-19T07:41:28Z</cp:lastPrinted>
  <dcterms:created xsi:type="dcterms:W3CDTF">2016-06-25T13:52:04Z</dcterms:created>
  <dcterms:modified xsi:type="dcterms:W3CDTF">2018-06-20T07:11:42Z</dcterms:modified>
</cp:coreProperties>
</file>