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07791D8-2C96-477B-BF1F-CB29B2B47D43}" xr6:coauthVersionLast="47" xr6:coauthVersionMax="47" xr10:uidLastSave="{00000000-0000-0000-0000-000000000000}"/>
  <bookViews>
    <workbookView xWindow="-120" yWindow="-120" windowWidth="20730" windowHeight="11160" tabRatio="406" activeTab="1" xr2:uid="{8DA9C17F-C7A1-4819-BD51-32B9E92D80CB}"/>
  </bookViews>
  <sheets>
    <sheet name="สรุปผล ปพ.5 (ต้นฉบับ)" sheetId="7" r:id="rId1"/>
    <sheet name="สรุปผล ปพ.5 (ตัวอย่าง)" sheetId="5" r:id="rId2"/>
    <sheet name="สรุปผล ปพ.5 (2)" sheetId="4" state="hidden" r:id="rId3"/>
    <sheet name="สรุปผล ปพ.5" sheetId="3" state="hidden" r:id="rId4"/>
    <sheet name="ปก ต้นฉบับ" sheetId="1" state="hidden" r:id="rId5"/>
  </sheets>
  <externalReferences>
    <externalReference r:id="rId6"/>
    <externalReference r:id="rId7"/>
  </externalReferences>
  <definedNames>
    <definedName name="AAA">[1]g1!$AQ$3</definedName>
    <definedName name="BBB">[1]g1!$AQ$4</definedName>
    <definedName name="CCC">[1]g1!$AQ$5</definedName>
    <definedName name="DDD">[1]g1!$AQ$6</definedName>
    <definedName name="EEE">[1]g1!$AQ$7</definedName>
    <definedName name="FFF">[1]g1!$AQ$8</definedName>
    <definedName name="GGG">[1]g1!$AQ$9</definedName>
    <definedName name="_xlnm.Print_Area" localSheetId="4">'ปก ต้นฉบับ'!$A$1:$AN$41</definedName>
    <definedName name="_xlnm.Print_Area" localSheetId="3">'สรุปผล ปพ.5'!$A$1:$AN$40</definedName>
    <definedName name="_xlnm.Print_Area" localSheetId="2">'สรุปผล ปพ.5 (2)'!$A$1:$AN$44</definedName>
    <definedName name="_xlnm.Print_Area" localSheetId="0">'สรุปผล ปพ.5 (ต้นฉบับ)'!$A$1:$U$44</definedName>
    <definedName name="_xlnm.Print_Area" localSheetId="1">'สรุปผล ปพ.5 (ตัวอย่าง)'!$A$1:$U$44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7" l="1"/>
  <c r="B21" i="7"/>
  <c r="N22" i="7" s="1"/>
  <c r="B26" i="7"/>
  <c r="L26" i="7"/>
  <c r="T27" i="7" s="1"/>
  <c r="J27" i="7"/>
  <c r="Q13" i="7"/>
  <c r="G13" i="7"/>
  <c r="J22" i="5"/>
  <c r="J27" i="5"/>
  <c r="H27" i="5"/>
  <c r="F27" i="5"/>
  <c r="D27" i="5"/>
  <c r="T27" i="5"/>
  <c r="R27" i="5"/>
  <c r="P27" i="5"/>
  <c r="N27" i="5"/>
  <c r="B21" i="5"/>
  <c r="G22" i="5"/>
  <c r="L26" i="5"/>
  <c r="B26" i="5"/>
  <c r="P22" i="5"/>
  <c r="Q13" i="5"/>
  <c r="G13" i="5"/>
  <c r="G22" i="4"/>
  <c r="O22" i="4"/>
  <c r="P22" i="4"/>
  <c r="C21" i="4"/>
  <c r="AK40" i="4"/>
  <c r="AL40" i="4" s="1"/>
  <c r="AI40" i="4"/>
  <c r="AJ40" i="4" s="1"/>
  <c r="AG40" i="4"/>
  <c r="AH40" i="4" s="1"/>
  <c r="AE40" i="4"/>
  <c r="AF40" i="4" s="1"/>
  <c r="AK38" i="4"/>
  <c r="AL38" i="4" s="1"/>
  <c r="AI38" i="4"/>
  <c r="AJ38" i="4" s="1"/>
  <c r="AG38" i="4"/>
  <c r="AH38" i="4" s="1"/>
  <c r="AE38" i="4"/>
  <c r="AF38" i="4" s="1"/>
  <c r="BA21" i="4"/>
  <c r="AZ21" i="4"/>
  <c r="AY21" i="4"/>
  <c r="AX21" i="4"/>
  <c r="AW21" i="4"/>
  <c r="AV21" i="4"/>
  <c r="AU21" i="4"/>
  <c r="AT21" i="4"/>
  <c r="AS21" i="4"/>
  <c r="AR21" i="4"/>
  <c r="AQ21" i="4"/>
  <c r="P13" i="4"/>
  <c r="F13" i="4"/>
  <c r="P13" i="3"/>
  <c r="F13" i="3"/>
  <c r="B21" i="3"/>
  <c r="AK36" i="3"/>
  <c r="AL36" i="3" s="1"/>
  <c r="AI36" i="3"/>
  <c r="AJ36" i="3" s="1"/>
  <c r="AG36" i="3"/>
  <c r="AH36" i="3" s="1"/>
  <c r="AE36" i="3"/>
  <c r="AF36" i="3" s="1"/>
  <c r="AK34" i="3"/>
  <c r="AL34" i="3" s="1"/>
  <c r="AI34" i="3"/>
  <c r="AJ34" i="3" s="1"/>
  <c r="AG34" i="3"/>
  <c r="AH34" i="3" s="1"/>
  <c r="AE34" i="3"/>
  <c r="AF34" i="3" s="1"/>
  <c r="AK23" i="3"/>
  <c r="AI23" i="3"/>
  <c r="AH23" i="3"/>
  <c r="AG23" i="3"/>
  <c r="AF23" i="3"/>
  <c r="AE23" i="3"/>
  <c r="AD23" i="3"/>
  <c r="AC23" i="3"/>
  <c r="AB23" i="3"/>
  <c r="AA23" i="3"/>
  <c r="BA21" i="3"/>
  <c r="AZ21" i="3"/>
  <c r="AY21" i="3"/>
  <c r="AX21" i="3"/>
  <c r="AW21" i="3"/>
  <c r="AV21" i="3"/>
  <c r="AU21" i="3"/>
  <c r="AT21" i="3"/>
  <c r="AS21" i="3"/>
  <c r="AR21" i="3"/>
  <c r="AQ21" i="3"/>
  <c r="J22" i="3"/>
  <c r="AK37" i="1"/>
  <c r="AL37" i="1" s="1"/>
  <c r="AI37" i="1"/>
  <c r="AJ37" i="1" s="1"/>
  <c r="AG37" i="1"/>
  <c r="AH37" i="1" s="1"/>
  <c r="AE37" i="1"/>
  <c r="AF37" i="1" s="1"/>
  <c r="BA22" i="1"/>
  <c r="AZ22" i="1"/>
  <c r="AY22" i="1"/>
  <c r="AX22" i="1"/>
  <c r="AW22" i="1"/>
  <c r="AV22" i="1"/>
  <c r="AU22" i="1"/>
  <c r="AT22" i="1"/>
  <c r="AS22" i="1"/>
  <c r="AR22" i="1"/>
  <c r="AQ22" i="1"/>
  <c r="AI24" i="1"/>
  <c r="AH24" i="1"/>
  <c r="AG24" i="1"/>
  <c r="AF24" i="1"/>
  <c r="AE24" i="1"/>
  <c r="AD24" i="1"/>
  <c r="AC24" i="1"/>
  <c r="AB24" i="1"/>
  <c r="AA24" i="1"/>
  <c r="P13" i="1"/>
  <c r="F13" i="1"/>
  <c r="N27" i="7" l="1"/>
  <c r="D27" i="7"/>
  <c r="K22" i="7"/>
  <c r="O22" i="7"/>
  <c r="H22" i="7"/>
  <c r="L22" i="7"/>
  <c r="P22" i="7"/>
  <c r="F27" i="7"/>
  <c r="P27" i="7"/>
  <c r="I22" i="7"/>
  <c r="M22" i="7"/>
  <c r="H27" i="7"/>
  <c r="R27" i="7"/>
  <c r="J22" i="7"/>
  <c r="M22" i="5"/>
  <c r="N22" i="5"/>
  <c r="I22" i="5"/>
  <c r="K22" i="5"/>
  <c r="O22" i="5"/>
  <c r="H22" i="5"/>
  <c r="L22" i="5"/>
  <c r="I22" i="4"/>
  <c r="M22" i="4"/>
  <c r="J22" i="4"/>
  <c r="N22" i="4"/>
  <c r="K22" i="4"/>
  <c r="H22" i="4"/>
  <c r="L22" i="4"/>
  <c r="C22" i="3"/>
  <c r="G22" i="3"/>
  <c r="K22" i="3"/>
  <c r="D22" i="3"/>
  <c r="H22" i="3"/>
  <c r="L22" i="3"/>
  <c r="E22" i="3"/>
  <c r="I22" i="3"/>
  <c r="F22" i="3"/>
  <c r="B22" i="1"/>
  <c r="L23" i="1" l="1"/>
  <c r="K23" i="1"/>
  <c r="J23" i="1"/>
  <c r="F23" i="1"/>
  <c r="D23" i="1"/>
  <c r="G23" i="1"/>
  <c r="C23" i="1"/>
  <c r="I23" i="1"/>
  <c r="E23" i="1"/>
  <c r="H23" i="1"/>
  <c r="AK35" i="1"/>
  <c r="AL35" i="1" s="1"/>
  <c r="AI35" i="1"/>
  <c r="AJ35" i="1" s="1"/>
  <c r="AE35" i="1"/>
  <c r="AF35" i="1" s="1"/>
  <c r="AK24" i="1"/>
  <c r="AG35" i="1"/>
  <c r="AH35" i="1" s="1"/>
</calcChain>
</file>

<file path=xl/sharedStrings.xml><?xml version="1.0" encoding="utf-8"?>
<sst xmlns="http://schemas.openxmlformats.org/spreadsheetml/2006/main" count="529" uniqueCount="98">
  <si>
    <t>ปพ.5-ต</t>
  </si>
  <si>
    <t>แบบบันทึกผลการเรียนประจำรายวิชา</t>
  </si>
  <si>
    <t>หลักสูตรการศึกษาขั้นพื้นฐาน</t>
  </si>
  <si>
    <r>
      <t xml:space="preserve">กลุ่มสาระการเรียนรู้ </t>
    </r>
    <r>
      <rPr>
        <b/>
        <u/>
        <sz val="16"/>
        <rFont val="Angsana New"/>
        <family val="1"/>
      </rPr>
      <t xml:space="preserve">                           </t>
    </r>
  </si>
  <si>
    <t>U</t>
  </si>
  <si>
    <t>สาระการเรียนรู้พื้นฐาน</t>
  </si>
  <si>
    <t></t>
  </si>
  <si>
    <t>สาระการเรียนรู้เพิ่มเติม</t>
  </si>
  <si>
    <t>ชั้นมัธยมศึกษาปีที่</t>
  </si>
  <si>
    <t>ห้อง</t>
  </si>
  <si>
    <t>ภาคเรียนที่</t>
  </si>
  <si>
    <t>ปีการศึกษา</t>
  </si>
  <si>
    <t>รหัสวิชา</t>
  </si>
  <si>
    <t>รายวิชา</t>
  </si>
  <si>
    <t>หน่วยกิต</t>
  </si>
  <si>
    <t>ง30103</t>
  </si>
  <si>
    <t>การงานอาชีพ(งานคอมพิวเตอร์)</t>
  </si>
  <si>
    <t>เวลาเรียน</t>
  </si>
  <si>
    <t>ชั่วโมง/สัปดาห์</t>
  </si>
  <si>
    <t>รวมเวลาเรียนตลอดภาคเรียน</t>
  </si>
  <si>
    <t>ชั่วโมง</t>
  </si>
  <si>
    <t>อัตราส่วนคะแนนระหว่างภาค : ปลายภาค</t>
  </si>
  <si>
    <t>ครูผู้สอน</t>
  </si>
  <si>
    <t>ครูที่ปรึกษา</t>
  </si>
  <si>
    <t/>
  </si>
  <si>
    <t>สรุปผลการเรียน</t>
  </si>
  <si>
    <t>สรุปอ่านคิดวิเคราะห์
และเขียนสื่อความ</t>
  </si>
  <si>
    <t>รุปคุณลักษณะ
อันพึงประสงคื</t>
  </si>
  <si>
    <t>จำนวน
นักเรียน
ทั้งหมด</t>
  </si>
  <si>
    <t>ระดับผลการเรียนที่ผ่าน</t>
  </si>
  <si>
    <t>ระดับผลการเรียนที่ไม่ผ่าน</t>
  </si>
  <si>
    <t>ร</t>
  </si>
  <si>
    <t>มส</t>
  </si>
  <si>
    <r>
      <t xml:space="preserve">ดีเยี่ยม
</t>
    </r>
    <r>
      <rPr>
        <sz val="16"/>
        <rFont val="Angsana New"/>
        <family val="1"/>
      </rPr>
      <t>3</t>
    </r>
  </si>
  <si>
    <r>
      <t xml:space="preserve">ดี
</t>
    </r>
    <r>
      <rPr>
        <sz val="16"/>
        <rFont val="Angsana New"/>
        <family val="1"/>
      </rPr>
      <t>2</t>
    </r>
  </si>
  <si>
    <r>
      <t xml:space="preserve">ผ่าน
</t>
    </r>
    <r>
      <rPr>
        <sz val="16"/>
        <rFont val="Angsana New"/>
        <family val="1"/>
      </rPr>
      <t>1</t>
    </r>
  </si>
  <si>
    <r>
      <t xml:space="preserve">ไม่ผ่าน
</t>
    </r>
    <r>
      <rPr>
        <sz val="16"/>
        <rFont val="Angsana New"/>
        <family val="1"/>
      </rPr>
      <t>0</t>
    </r>
  </si>
  <si>
    <t>คิดเป็นร้อยละ</t>
  </si>
  <si>
    <t>ปกติ</t>
  </si>
  <si>
    <t>การอนุมัติผลการเรียน</t>
  </si>
  <si>
    <t>แก้ตัว</t>
  </si>
  <si>
    <t>ลงชื่อ</t>
  </si>
  <si>
    <t>หัวหน้ากลุ่มสาระการเรียนรู้</t>
  </si>
  <si>
    <t>กลุ่มงานวัดผล</t>
  </si>
  <si>
    <t>ระดับผลการประเมิน</t>
  </si>
  <si>
    <t>สรุปผลการประเมินคุณภาพของผู้เรียน</t>
  </si>
  <si>
    <t>เรียนเสนอเพื่อโปรดพิจารณา</t>
  </si>
  <si>
    <t xml:space="preserve">          </t>
  </si>
  <si>
    <t>£</t>
  </si>
  <si>
    <t>อนุมัติ</t>
  </si>
  <si>
    <t>ไม่อนุมัติ</t>
  </si>
  <si>
    <t>การอ่าน  คิดวิเคราะห์  พูดและเขียนสื่อความ</t>
  </si>
  <si>
    <t>สมรรถนะสำคัญของผู้เรียน</t>
  </si>
  <si>
    <t>.........../........................................./.....................</t>
  </si>
  <si>
    <t>โรงเรียนทางพูนวิทยาคาร อำเภอเฉลิมพระเกียรติ จังหวัดนครศรีธรรมราช สพม.นครศรีธรรมราช</t>
  </si>
  <si>
    <t>คณิตศาสตร์</t>
  </si>
  <si>
    <t>นายสุทธิเกียรติ  พงษ์เดชา</t>
  </si>
  <si>
    <t>นางสาวจันทร์จิรา ภักดีอักษร</t>
  </si>
  <si>
    <t>คณิตศาสตร์พื้นฐาน 6</t>
  </si>
  <si>
    <t>ค33102</t>
  </si>
  <si>
    <t>ปพ.5</t>
  </si>
  <si>
    <r>
      <t xml:space="preserve">กลุ่มสาระการเรียนรู้ </t>
    </r>
    <r>
      <rPr>
        <b/>
        <u/>
        <sz val="16"/>
        <rFont val="TH SarabunPSK"/>
        <family val="2"/>
      </rPr>
      <t xml:space="preserve">                           </t>
    </r>
  </si>
  <si>
    <t>สรุปการอ่าน คิดวิเคราะห์
และเขียนสื่อความ</t>
  </si>
  <si>
    <t xml:space="preserve">ดี
</t>
  </si>
  <si>
    <t>ดีเยี่ยม</t>
  </si>
  <si>
    <t>ผ่าน</t>
  </si>
  <si>
    <t>ดี</t>
  </si>
  <si>
    <t>ไม่ผ่าน</t>
  </si>
  <si>
    <t>ผลการเรียนที่ไม่ผ่าน</t>
  </si>
  <si>
    <t>ผลการเรียนที่ผ่าน</t>
  </si>
  <si>
    <t>โรงเรียนทางพูนวิทยาคาร  จังหวัดทางพูนวิทยาคาร</t>
  </si>
  <si>
    <t>ผู้อำนวยการโรงเรียนทางพูนวิทยาคาร</t>
  </si>
  <si>
    <t>หัวหน้างานทะเบียนวัดผล</t>
  </si>
  <si>
    <t>ผู้ช่วยผู้อำนวยการกลุ่มบริหารงานวิชาการ</t>
  </si>
  <si>
    <t>6</t>
  </si>
  <si>
    <t>( นายวิชาญ จินพล )</t>
  </si>
  <si>
    <t>.........../................../............</t>
  </si>
  <si>
    <t>70 : 30</t>
  </si>
  <si>
    <t>คุณลักษณะ
อันพึงประสงค์</t>
  </si>
  <si>
    <t xml:space="preserve"> </t>
  </si>
  <si>
    <t>1-4</t>
  </si>
  <si>
    <t>มส.</t>
  </si>
  <si>
    <t xml:space="preserve"> ครูผู้สอน :  </t>
  </si>
  <si>
    <t>.........../....................../.................</t>
  </si>
  <si>
    <t>3 = ดีเยี่ยม</t>
  </si>
  <si>
    <t>ผลการประเมินคุณลักษณะอันพึงประสงค์</t>
  </si>
  <si>
    <t>2 = ดี</t>
  </si>
  <si>
    <t>1 = ผ่าน</t>
  </si>
  <si>
    <t>0 = ไม่ผ่าน</t>
  </si>
  <si>
    <t>ผลการประเมินการอ่าน คิดวิเคราะห์และเขียน</t>
  </si>
  <si>
    <t>หมายเหตุ</t>
  </si>
  <si>
    <t>จำนวนนักเรียนทั้งหมด</t>
  </si>
  <si>
    <t>จำนวนนักเรียน</t>
  </si>
  <si>
    <r>
      <t>กลุ่มสาระการเรียนรู้ :</t>
    </r>
    <r>
      <rPr>
        <b/>
        <u/>
        <sz val="16"/>
        <rFont val="TH SarabunPSK"/>
        <family val="2"/>
      </rPr>
      <t xml:space="preserve">                    </t>
    </r>
  </si>
  <si>
    <t xml:space="preserve"> ชั่วโมง</t>
  </si>
  <si>
    <t xml:space="preserve">      รวมเวลาเรียนตลอดภาคเรียน  </t>
  </si>
  <si>
    <t xml:space="preserve">อัตราส่วนคะแนนระหว่างภาค : ปลายภาค  </t>
  </si>
  <si>
    <t xml:space="preserve"> ครูผู้สอน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</si>
</sst>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0;\(#,##0.00\);"/>
  </numFmts>
  <fonts count="37" x14ac:knownFonts="1">
    <font>
      <sz val="10"/>
      <name val="Arial"/>
      <charset val="222"/>
    </font>
    <font>
      <b/>
      <sz val="18"/>
      <name val="Angsana New"/>
      <family val="1"/>
    </font>
    <font>
      <sz val="12"/>
      <name val="Angsana New"/>
      <family val="1"/>
    </font>
    <font>
      <b/>
      <sz val="20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b/>
      <sz val="20"/>
      <name val="Wingdings 2"/>
      <family val="1"/>
      <charset val="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2"/>
      <name val="Angsana New"/>
      <family val="1"/>
    </font>
    <font>
      <sz val="13"/>
      <name val="Angsana New"/>
      <family val="1"/>
    </font>
    <font>
      <sz val="14"/>
      <name val="Arial"/>
      <family val="2"/>
    </font>
    <font>
      <sz val="14"/>
      <name val="Wingdings 2"/>
      <family val="1"/>
      <charset val="2"/>
    </font>
    <font>
      <sz val="10"/>
      <name val="Arial"/>
      <family val="2"/>
    </font>
    <font>
      <sz val="10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Wingdings 2"/>
      <family val="1"/>
      <charset val="2"/>
    </font>
    <font>
      <sz val="14"/>
      <color theme="1"/>
      <name val="TH SarabunPSK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9.5"/>
      <name val="TH SarabunPSK"/>
      <family val="2"/>
    </font>
    <font>
      <b/>
      <sz val="1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center"/>
      <protection hidden="1"/>
    </xf>
    <xf numFmtId="187" fontId="8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6" fillId="0" borderId="0" xfId="0" quotePrefix="1" applyFont="1" applyProtection="1">
      <protection hidden="1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2" fillId="0" borderId="30" xfId="0" applyFont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2" fontId="22" fillId="0" borderId="13" xfId="0" applyNumberFormat="1" applyFont="1" applyBorder="1" applyAlignment="1" applyProtection="1">
      <alignment horizontal="center" vertical="center"/>
      <protection hidden="1"/>
    </xf>
    <xf numFmtId="0" fontId="29" fillId="0" borderId="10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9" fillId="0" borderId="26" xfId="0" applyFont="1" applyBorder="1" applyAlignment="1" applyProtection="1">
      <alignment horizontal="center" vertical="center"/>
      <protection hidden="1"/>
    </xf>
    <xf numFmtId="0" fontId="22" fillId="0" borderId="27" xfId="0" applyFont="1" applyBorder="1" applyAlignment="1" applyProtection="1">
      <alignment horizontal="center" vertical="center"/>
      <protection hidden="1"/>
    </xf>
    <xf numFmtId="2" fontId="22" fillId="0" borderId="15" xfId="0" applyNumberFormat="1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>
      <alignment vertical="center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vertical="center"/>
      <protection hidden="1"/>
    </xf>
    <xf numFmtId="187" fontId="32" fillId="0" borderId="1" xfId="0" applyNumberFormat="1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1" xfId="0" quotePrefix="1" applyNumberFormat="1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protection hidden="1"/>
    </xf>
    <xf numFmtId="49" fontId="24" fillId="0" borderId="1" xfId="0" applyNumberFormat="1" applyFont="1" applyBorder="1" applyAlignment="1" applyProtection="1">
      <alignment horizontal="center" vertical="center"/>
      <protection hidden="1"/>
    </xf>
    <xf numFmtId="0" fontId="19" fillId="0" borderId="6" xfId="0" applyNumberFormat="1" applyFont="1" applyBorder="1" applyAlignment="1" applyProtection="1">
      <alignment horizontal="center" vertical="center"/>
      <protection hidden="1"/>
    </xf>
    <xf numFmtId="0" fontId="28" fillId="3" borderId="6" xfId="0" applyFont="1" applyFill="1" applyBorder="1" applyAlignment="1" applyProtection="1">
      <alignment horizontal="center" vertical="center"/>
      <protection hidden="1"/>
    </xf>
    <xf numFmtId="2" fontId="35" fillId="3" borderId="6" xfId="0" applyNumberFormat="1" applyFont="1" applyFill="1" applyBorder="1" applyAlignment="1" applyProtection="1">
      <alignment horizontal="center" vertical="center"/>
      <protection hidden="1"/>
    </xf>
    <xf numFmtId="2" fontId="35" fillId="3" borderId="24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27" fillId="0" borderId="37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center" vertical="center"/>
    </xf>
    <xf numFmtId="0" fontId="17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1" xfId="0" quotePrefix="1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187" fontId="32" fillId="0" borderId="1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87" fontId="8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quotePrefix="1" applyFont="1" applyProtection="1"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2" fontId="22" fillId="0" borderId="13" xfId="0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2" fontId="22" fillId="0" borderId="15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8" fillId="4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1" fontId="19" fillId="0" borderId="6" xfId="0" applyNumberFormat="1" applyFont="1" applyBorder="1" applyAlignment="1" applyProtection="1">
      <alignment horizontal="center" vertical="center"/>
      <protection locked="0"/>
    </xf>
    <xf numFmtId="187" fontId="19" fillId="0" borderId="6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</xf>
    <xf numFmtId="2" fontId="26" fillId="4" borderId="6" xfId="0" applyNumberFormat="1" applyFont="1" applyFill="1" applyBorder="1" applyAlignment="1" applyProtection="1">
      <alignment horizontal="center" vertical="center"/>
    </xf>
    <xf numFmtId="2" fontId="26" fillId="4" borderId="24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Border="1" applyAlignment="1" applyProtection="1">
      <alignment horizontal="center" vertical="center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2" fontId="22" fillId="0" borderId="13" xfId="0" applyNumberFormat="1" applyFont="1" applyBorder="1" applyAlignment="1" applyProtection="1">
      <alignment horizontal="center" vertical="center"/>
      <protection locked="0"/>
    </xf>
    <xf numFmtId="2" fontId="22" fillId="0" borderId="15" xfId="0" applyNumberFormat="1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2" fontId="26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2" fontId="19" fillId="0" borderId="0" xfId="0" applyNumberFormat="1" applyFont="1" applyFill="1" applyBorder="1" applyAlignment="1" applyProtection="1">
      <alignment horizontal="center" vertical="center"/>
    </xf>
    <xf numFmtId="2" fontId="28" fillId="4" borderId="6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19" fillId="6" borderId="6" xfId="0" applyNumberFormat="1" applyFont="1" applyFill="1" applyBorder="1" applyAlignment="1" applyProtection="1">
      <alignment horizontal="center" vertical="center"/>
      <protection locked="0"/>
    </xf>
    <xf numFmtId="187" fontId="19" fillId="6" borderId="6" xfId="0" applyNumberFormat="1" applyFont="1" applyFill="1" applyBorder="1" applyAlignment="1" applyProtection="1">
      <alignment horizontal="center" vertical="center"/>
      <protection locked="0"/>
    </xf>
    <xf numFmtId="188" fontId="28" fillId="5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 shrinkToFit="1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center" vertical="center"/>
    </xf>
    <xf numFmtId="188" fontId="36" fillId="0" borderId="6" xfId="0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6" borderId="6" xfId="0" applyFont="1" applyFill="1" applyBorder="1" applyAlignment="1" applyProtection="1">
      <alignment horizontal="center" vertical="center"/>
      <protection locked="0"/>
    </xf>
    <xf numFmtId="0" fontId="19" fillId="6" borderId="6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/>
    </xf>
    <xf numFmtId="187" fontId="19" fillId="5" borderId="31" xfId="0" applyNumberFormat="1" applyFont="1" applyFill="1" applyBorder="1" applyAlignment="1" applyProtection="1">
      <alignment horizontal="center" vertical="center"/>
      <protection locked="0"/>
    </xf>
    <xf numFmtId="187" fontId="19" fillId="5" borderId="32" xfId="0" applyNumberFormat="1" applyFont="1" applyFill="1" applyBorder="1" applyAlignment="1" applyProtection="1">
      <alignment horizontal="center" vertical="center"/>
      <protection locked="0"/>
    </xf>
    <xf numFmtId="187" fontId="19" fillId="5" borderId="33" xfId="0" applyNumberFormat="1" applyFont="1" applyFill="1" applyBorder="1" applyAlignment="1" applyProtection="1">
      <alignment horizontal="center" vertical="center"/>
      <protection locked="0"/>
    </xf>
    <xf numFmtId="187" fontId="19" fillId="5" borderId="34" xfId="0" applyNumberFormat="1" applyFont="1" applyFill="1" applyBorder="1" applyAlignment="1" applyProtection="1">
      <alignment horizontal="center" vertical="center"/>
      <protection locked="0"/>
    </xf>
    <xf numFmtId="187" fontId="19" fillId="5" borderId="22" xfId="0" applyNumberFormat="1" applyFont="1" applyFill="1" applyBorder="1" applyAlignment="1" applyProtection="1">
      <alignment horizontal="center" vertical="center"/>
      <protection locked="0"/>
    </xf>
    <xf numFmtId="187" fontId="19" fillId="5" borderId="27" xfId="0" applyNumberFormat="1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19" fillId="6" borderId="6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187" fontId="19" fillId="5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2" fontId="22" fillId="0" borderId="14" xfId="0" applyNumberFormat="1" applyFont="1" applyBorder="1" applyAlignment="1" applyProtection="1">
      <alignment horizontal="center" vertical="center"/>
      <protection locked="0"/>
    </xf>
    <xf numFmtId="2" fontId="22" fillId="0" borderId="13" xfId="0" applyNumberFormat="1" applyFont="1" applyBorder="1" applyAlignment="1" applyProtection="1">
      <alignment horizontal="center" vertical="center"/>
      <protection locked="0"/>
    </xf>
    <xf numFmtId="2" fontId="22" fillId="0" borderId="15" xfId="0" applyNumberFormat="1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top"/>
      <protection hidden="1"/>
    </xf>
    <xf numFmtId="0" fontId="19" fillId="0" borderId="36" xfId="0" applyFont="1" applyBorder="1" applyAlignment="1" applyProtection="1">
      <alignment horizontal="center" vertical="top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49" fontId="22" fillId="0" borderId="1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hidden="1"/>
    </xf>
    <xf numFmtId="0" fontId="28" fillId="0" borderId="6" xfId="0" applyFont="1" applyBorder="1" applyAlignment="1" applyProtection="1">
      <alignment horizontal="center" vertical="top" wrapText="1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19" fillId="0" borderId="31" xfId="0" applyFont="1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center" vertical="center" wrapText="1"/>
      <protection hidden="1"/>
    </xf>
    <xf numFmtId="0" fontId="19" fillId="0" borderId="34" xfId="0" applyFont="1" applyBorder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27" fillId="0" borderId="28" xfId="0" applyFont="1" applyBorder="1" applyAlignment="1" applyProtection="1">
      <alignment horizontal="center" vertical="center"/>
      <protection hidden="1"/>
    </xf>
    <xf numFmtId="0" fontId="27" fillId="0" borderId="25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/>
      <protection hidden="1"/>
    </xf>
    <xf numFmtId="0" fontId="19" fillId="0" borderId="25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0" fontId="19" fillId="0" borderId="21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/>
      <protection hidden="1"/>
    </xf>
    <xf numFmtId="2" fontId="22" fillId="0" borderId="14" xfId="0" applyNumberFormat="1" applyFont="1" applyBorder="1" applyAlignment="1" applyProtection="1">
      <alignment horizontal="center" vertical="center"/>
      <protection hidden="1"/>
    </xf>
    <xf numFmtId="2" fontId="22" fillId="0" borderId="13" xfId="0" applyNumberFormat="1" applyFont="1" applyBorder="1" applyAlignment="1" applyProtection="1">
      <alignment horizontal="center" vertical="center"/>
      <protection hidden="1"/>
    </xf>
    <xf numFmtId="2" fontId="22" fillId="0" borderId="15" xfId="0" applyNumberFormat="1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5F5F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20617</xdr:colOff>
      <xdr:row>2</xdr:row>
      <xdr:rowOff>1</xdr:rowOff>
    </xdr:from>
    <xdr:to>
      <xdr:col>12</xdr:col>
      <xdr:colOff>137086</xdr:colOff>
      <xdr:row>4</xdr:row>
      <xdr:rowOff>45573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83F425-0044-4F27-9532-51F814AB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6717" y="381001"/>
          <a:ext cx="821319" cy="702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20617</xdr:colOff>
      <xdr:row>2</xdr:row>
      <xdr:rowOff>1</xdr:rowOff>
    </xdr:from>
    <xdr:to>
      <xdr:col>12</xdr:col>
      <xdr:colOff>137086</xdr:colOff>
      <xdr:row>4</xdr:row>
      <xdr:rowOff>45573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AD322FC-2817-48F1-B371-CEF2F82B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086" y="377032"/>
          <a:ext cx="830844" cy="700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104774</xdr:colOff>
      <xdr:row>0</xdr:row>
      <xdr:rowOff>87963</xdr:rowOff>
    </xdr:from>
    <xdr:to>
      <xdr:col>52</xdr:col>
      <xdr:colOff>114299</xdr:colOff>
      <xdr:row>4</xdr:row>
      <xdr:rowOff>16764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FC0CE-03BE-4AF5-B511-1EF09947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86550" y="87963"/>
          <a:ext cx="0" cy="116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72887</xdr:colOff>
      <xdr:row>2</xdr:row>
      <xdr:rowOff>1667</xdr:rowOff>
    </xdr:from>
    <xdr:to>
      <xdr:col>12</xdr:col>
      <xdr:colOff>74495</xdr:colOff>
      <xdr:row>4</xdr:row>
      <xdr:rowOff>43906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FB6FEB2-2607-486D-803C-98A2CB66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148" y="482058"/>
          <a:ext cx="937543" cy="795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104774</xdr:colOff>
      <xdr:row>0</xdr:row>
      <xdr:rowOff>87963</xdr:rowOff>
    </xdr:from>
    <xdr:to>
      <xdr:col>52</xdr:col>
      <xdr:colOff>114299</xdr:colOff>
      <xdr:row>4</xdr:row>
      <xdr:rowOff>16764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25AB2-B1AB-4AEB-A7D6-CE2CB3C6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77000" y="87963"/>
          <a:ext cx="0" cy="92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279953</xdr:colOff>
      <xdr:row>2</xdr:row>
      <xdr:rowOff>1667</xdr:rowOff>
    </xdr:from>
    <xdr:to>
      <xdr:col>11</xdr:col>
      <xdr:colOff>298126</xdr:colOff>
      <xdr:row>4</xdr:row>
      <xdr:rowOff>43906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8F04CD6-ED80-4287-91AA-1CCAC113B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428" y="487442"/>
          <a:ext cx="932573" cy="794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104774</xdr:colOff>
      <xdr:row>0</xdr:row>
      <xdr:rowOff>87963</xdr:rowOff>
    </xdr:from>
    <xdr:to>
      <xdr:col>52</xdr:col>
      <xdr:colOff>114299</xdr:colOff>
      <xdr:row>4</xdr:row>
      <xdr:rowOff>16764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ABF8E5-915B-42D6-A059-863BEEF3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57950" y="87963"/>
          <a:ext cx="0" cy="1005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109378</xdr:colOff>
      <xdr:row>0</xdr:row>
      <xdr:rowOff>224907</xdr:rowOff>
    </xdr:from>
    <xdr:to>
      <xdr:col>12</xdr:col>
      <xdr:colOff>322972</xdr:colOff>
      <xdr:row>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2666238-F3F9-443C-B80E-45385C8D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953" y="224907"/>
          <a:ext cx="956544" cy="813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ut59\MSET\159\cd\cd\form_score2551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5st_master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552 (m1_tue)"/>
      <sheetName val="2552 (m1_fri)"/>
      <sheetName val="student51_gr"/>
      <sheetName val="sd"/>
      <sheetName val="name_pp2552_53"/>
      <sheetName val="53_test4"/>
      <sheetName val="2552 (4_12)"/>
      <sheetName val="2552 (4_11)"/>
      <sheetName val="2552 (4_10)"/>
      <sheetName val="2552 (4_9)"/>
      <sheetName val="2552 (4_8)"/>
      <sheetName val="2551"/>
      <sheetName val="jom"/>
      <sheetName val="score_252"/>
      <sheetName val="m4_1_52"/>
      <sheetName val="m23_52"/>
      <sheetName val="พิมพ์คะแนน (m2_3)1"/>
      <sheetName val="All"/>
      <sheetName val="พิมพ์คะแนน (2)"/>
      <sheetName val="คุณลักษณะ(m2_3)1"/>
      <sheetName val="คุณลักษณะ(old)1"/>
      <sheetName val="พิมพ์คะแนน"/>
      <sheetName val="คุณลักษณะ"/>
      <sheetName val="พิมพ์คะแนน (old)"/>
      <sheetName val="g1"/>
      <sheetName val="m6_1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AQ3">
            <v>79.5</v>
          </cell>
        </row>
        <row r="4">
          <cell r="AQ4">
            <v>74.5</v>
          </cell>
        </row>
        <row r="5">
          <cell r="AQ5">
            <v>69.5</v>
          </cell>
        </row>
        <row r="6">
          <cell r="AQ6">
            <v>64.5</v>
          </cell>
        </row>
        <row r="7">
          <cell r="AQ7">
            <v>59.5</v>
          </cell>
        </row>
        <row r="8">
          <cell r="AQ8">
            <v>54.5</v>
          </cell>
        </row>
        <row r="9">
          <cell r="AQ9">
            <v>49.5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ู่มือการใช้"/>
      <sheetName val="ปก"/>
      <sheetName val="ชื่อ-มาตรฐาน7"/>
      <sheetName val="คำอธิบายรายวิชา"/>
      <sheetName val="มาตรฐานตัวชี้วัด"/>
      <sheetName val="อัตราคะแนน"/>
      <sheetName val="เวลาเรียน"/>
      <sheetName val="กำหนดสอน"/>
      <sheetName val="ตัวชี้วัด"/>
      <sheetName val="ลับ"/>
      <sheetName val="ผลการเรียน"/>
      <sheetName val="สรุปคะแนน"/>
      <sheetName val="คุณลักษณะ"/>
      <sheetName val="การอ่าน"/>
      <sheetName val="สมรรถนะ"/>
      <sheetName val="บันทึก"/>
      <sheetName val="บันทึกครู"/>
      <sheetName val="คำชี้แจงปก1"/>
      <sheetName val="คำชี้แจงปก2"/>
      <sheetName val="S.D."/>
      <sheetName val="U"/>
      <sheetName val="แบบส่งปพ5"/>
      <sheetName val="วผ8-0"/>
      <sheetName val="วผ9-ร"/>
      <sheetName val="วผ10-มส"/>
      <sheetName val="วผ.11"/>
      <sheetName val="วผ12"/>
      <sheetName val="วผ.13"/>
      <sheetName val="0"/>
      <sheetName val="ร"/>
      <sheetName val="มส"/>
      <sheetName val="m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6">
          <cell r="GK56">
            <v>0</v>
          </cell>
          <cell r="GY56">
            <v>43</v>
          </cell>
          <cell r="GZ56">
            <v>1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50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E5C5-F4BC-4613-A19D-12E19A9CE59D}">
  <dimension ref="B1:AA44"/>
  <sheetViews>
    <sheetView topLeftCell="A3" zoomScale="91" zoomScaleNormal="91" zoomScaleSheetLayoutView="100" workbookViewId="0">
      <selection activeCell="R9" sqref="R9"/>
    </sheetView>
  </sheetViews>
  <sheetFormatPr defaultColWidth="9.140625" defaultRowHeight="12.75" x14ac:dyDescent="0.2"/>
  <cols>
    <col min="1" max="1" width="2.42578125" style="122" customWidth="1"/>
    <col min="2" max="2" width="4.7109375" style="122" customWidth="1"/>
    <col min="3" max="3" width="4.42578125" style="122" customWidth="1"/>
    <col min="4" max="7" width="4.7109375" style="122" customWidth="1"/>
    <col min="8" max="14" width="5.28515625" style="122" customWidth="1"/>
    <col min="15" max="17" width="4.85546875" style="122" customWidth="1"/>
    <col min="18" max="18" width="5.28515625" style="122" customWidth="1"/>
    <col min="19" max="22" width="5" style="122" customWidth="1"/>
    <col min="23" max="16384" width="9.140625" style="122"/>
  </cols>
  <sheetData>
    <row r="1" spans="2:23" s="118" customFormat="1" ht="14.25" customHeight="1" x14ac:dyDescent="0.3">
      <c r="U1" s="280" t="s">
        <v>60</v>
      </c>
    </row>
    <row r="2" spans="2:23" ht="15.75" customHeight="1" x14ac:dyDescent="0.2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21"/>
      <c r="Q2" s="121"/>
      <c r="R2" s="118"/>
      <c r="S2" s="118"/>
      <c r="T2" s="118"/>
      <c r="U2" s="119"/>
    </row>
    <row r="3" spans="2:23" ht="32.25" customHeight="1" x14ac:dyDescent="0.25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18"/>
      <c r="S3" s="118"/>
      <c r="T3" s="118"/>
      <c r="U3" s="118"/>
    </row>
    <row r="4" spans="2:23" ht="20.100000000000001" customHeight="1" x14ac:dyDescent="0.2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18"/>
      <c r="S4" s="118"/>
      <c r="T4" s="118"/>
      <c r="U4" s="118"/>
    </row>
    <row r="5" spans="2:23" ht="6" customHeight="1" x14ac:dyDescent="0.2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18"/>
      <c r="S5" s="118"/>
      <c r="T5" s="118"/>
      <c r="U5" s="118"/>
    </row>
    <row r="6" spans="2:23" ht="22.5" customHeight="1" x14ac:dyDescent="0.2">
      <c r="B6" s="330" t="s">
        <v>1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</row>
    <row r="7" spans="2:23" ht="25.5" customHeight="1" x14ac:dyDescent="0.2">
      <c r="B7" s="330" t="s">
        <v>2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</row>
    <row r="8" spans="2:23" ht="27.75" customHeight="1" x14ac:dyDescent="0.2">
      <c r="B8" s="302" t="s">
        <v>54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</row>
    <row r="9" spans="2:23" ht="26.25" customHeight="1" x14ac:dyDescent="0.25">
      <c r="B9" s="124"/>
      <c r="C9" s="118"/>
      <c r="D9" s="128"/>
      <c r="E9" s="118"/>
      <c r="F9" s="118"/>
      <c r="G9" s="118"/>
      <c r="H9" s="321" t="s">
        <v>93</v>
      </c>
      <c r="I9" s="321"/>
      <c r="J9" s="321"/>
      <c r="K9" s="321"/>
      <c r="L9" s="322"/>
      <c r="M9" s="322"/>
      <c r="N9" s="322"/>
      <c r="O9" s="322"/>
      <c r="P9" s="118"/>
      <c r="Q9" s="118"/>
      <c r="R9" s="118"/>
      <c r="S9" s="118"/>
      <c r="T9" s="118"/>
      <c r="U9" s="118"/>
    </row>
    <row r="10" spans="2:23" ht="23.25" customHeight="1" x14ac:dyDescent="0.35">
      <c r="B10" s="279"/>
      <c r="C10" s="276"/>
      <c r="D10" s="276"/>
      <c r="E10" s="276"/>
      <c r="F10" s="132"/>
      <c r="G10" s="133" t="s">
        <v>4</v>
      </c>
      <c r="H10" s="326" t="s">
        <v>5</v>
      </c>
      <c r="I10" s="326"/>
      <c r="J10" s="326"/>
      <c r="K10" s="326"/>
      <c r="L10" s="135"/>
      <c r="M10" s="133" t="s">
        <v>6</v>
      </c>
      <c r="N10" s="326" t="s">
        <v>7</v>
      </c>
      <c r="O10" s="326"/>
      <c r="P10" s="326"/>
      <c r="Q10" s="326"/>
      <c r="R10" s="135"/>
      <c r="S10" s="135"/>
      <c r="T10" s="276"/>
      <c r="U10" s="135"/>
    </row>
    <row r="11" spans="2:23" ht="20.100000000000001" customHeight="1" x14ac:dyDescent="0.35">
      <c r="B11" s="279"/>
      <c r="C11" s="135"/>
      <c r="F11" s="321" t="s">
        <v>8</v>
      </c>
      <c r="G11" s="321"/>
      <c r="H11" s="321"/>
      <c r="I11" s="321"/>
      <c r="J11" s="226"/>
      <c r="K11" s="273" t="s">
        <v>9</v>
      </c>
      <c r="L11" s="140"/>
      <c r="M11" s="321" t="s">
        <v>10</v>
      </c>
      <c r="N11" s="321"/>
      <c r="O11" s="277"/>
      <c r="P11" s="138" t="s">
        <v>11</v>
      </c>
      <c r="Q11" s="128"/>
      <c r="R11" s="142"/>
      <c r="T11" s="135"/>
      <c r="U11" s="135"/>
      <c r="W11" s="129"/>
    </row>
    <row r="12" spans="2:23" ht="20.100000000000001" customHeight="1" x14ac:dyDescent="0.35">
      <c r="B12" s="279"/>
      <c r="E12" s="321" t="s">
        <v>12</v>
      </c>
      <c r="F12" s="321"/>
      <c r="G12" s="321"/>
      <c r="H12" s="329"/>
      <c r="I12" s="329"/>
      <c r="J12" s="321" t="s">
        <v>13</v>
      </c>
      <c r="K12" s="321"/>
      <c r="L12" s="329"/>
      <c r="M12" s="329"/>
      <c r="N12" s="329"/>
      <c r="O12" s="329"/>
      <c r="P12" s="325" t="s">
        <v>14</v>
      </c>
      <c r="Q12" s="325"/>
      <c r="R12" s="148"/>
      <c r="T12" s="135"/>
      <c r="U12" s="118"/>
    </row>
    <row r="13" spans="2:23" ht="20.100000000000001" customHeight="1" x14ac:dyDescent="0.35">
      <c r="B13" s="279"/>
      <c r="C13" s="135"/>
      <c r="E13" s="321" t="s">
        <v>17</v>
      </c>
      <c r="F13" s="321"/>
      <c r="G13" s="223">
        <f>R12*2</f>
        <v>0</v>
      </c>
      <c r="H13" s="326" t="s">
        <v>18</v>
      </c>
      <c r="I13" s="326"/>
      <c r="J13" s="326"/>
      <c r="K13" s="319" t="s">
        <v>95</v>
      </c>
      <c r="L13" s="319"/>
      <c r="M13" s="319"/>
      <c r="N13" s="319"/>
      <c r="O13" s="319"/>
      <c r="P13" s="319"/>
      <c r="Q13" s="223">
        <f>R12*40</f>
        <v>0</v>
      </c>
      <c r="R13" s="327" t="s">
        <v>94</v>
      </c>
      <c r="S13" s="327"/>
      <c r="T13" s="138"/>
      <c r="U13" s="149"/>
    </row>
    <row r="14" spans="2:23" ht="6" customHeight="1" x14ac:dyDescent="0.35">
      <c r="B14" s="279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279"/>
      <c r="R14" s="135"/>
      <c r="S14" s="135"/>
      <c r="T14" s="135"/>
      <c r="U14" s="135"/>
    </row>
    <row r="15" spans="2:23" ht="21" customHeight="1" x14ac:dyDescent="0.35">
      <c r="B15" s="279"/>
      <c r="C15" s="276"/>
      <c r="D15" s="276"/>
      <c r="E15" s="276"/>
      <c r="G15" s="319" t="s">
        <v>96</v>
      </c>
      <c r="H15" s="319"/>
      <c r="I15" s="319"/>
      <c r="J15" s="319"/>
      <c r="K15" s="319"/>
      <c r="L15" s="319"/>
      <c r="M15" s="319"/>
      <c r="N15" s="320"/>
      <c r="O15" s="320"/>
      <c r="P15" s="135"/>
      <c r="Q15" s="135"/>
      <c r="R15" s="135"/>
      <c r="S15" s="135"/>
      <c r="T15" s="135"/>
      <c r="U15" s="135"/>
    </row>
    <row r="16" spans="2:23" ht="20.25" customHeight="1" x14ac:dyDescent="0.35">
      <c r="B16" s="279"/>
      <c r="C16" s="268"/>
      <c r="D16" s="276"/>
      <c r="E16" s="132"/>
      <c r="H16" s="321" t="s">
        <v>97</v>
      </c>
      <c r="I16" s="321"/>
      <c r="J16" s="322"/>
      <c r="K16" s="322"/>
      <c r="L16" s="322"/>
      <c r="M16" s="322"/>
      <c r="N16" s="322"/>
      <c r="P16" s="135"/>
      <c r="Q16" s="135"/>
      <c r="R16" s="135"/>
      <c r="S16" s="135"/>
      <c r="T16" s="135"/>
      <c r="U16" s="118"/>
    </row>
    <row r="17" spans="2:27" ht="17.25" customHeight="1" x14ac:dyDescent="0.25">
      <c r="B17" s="124"/>
      <c r="C17" s="269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</row>
    <row r="18" spans="2:27" ht="21" customHeight="1" x14ac:dyDescent="0.2">
      <c r="B18" s="323" t="s">
        <v>25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</row>
    <row r="19" spans="2:27" ht="21" customHeight="1" x14ac:dyDescent="0.2">
      <c r="B19" s="310" t="s">
        <v>92</v>
      </c>
      <c r="C19" s="310"/>
      <c r="D19" s="310"/>
      <c r="E19" s="310"/>
      <c r="F19" s="310"/>
      <c r="G19" s="309" t="s">
        <v>69</v>
      </c>
      <c r="H19" s="309"/>
      <c r="I19" s="309"/>
      <c r="J19" s="309"/>
      <c r="K19" s="309"/>
      <c r="L19" s="309"/>
      <c r="M19" s="309"/>
      <c r="N19" s="324" t="s">
        <v>68</v>
      </c>
      <c r="O19" s="324"/>
      <c r="P19" s="324"/>
      <c r="Q19" s="309" t="s">
        <v>90</v>
      </c>
      <c r="R19" s="309"/>
      <c r="S19" s="309"/>
      <c r="T19" s="309"/>
      <c r="U19" s="309"/>
    </row>
    <row r="20" spans="2:27" ht="21" customHeight="1" x14ac:dyDescent="0.2">
      <c r="B20" s="310"/>
      <c r="C20" s="310"/>
      <c r="D20" s="310"/>
      <c r="E20" s="310"/>
      <c r="F20" s="310"/>
      <c r="G20" s="281">
        <v>4</v>
      </c>
      <c r="H20" s="282">
        <v>3.5</v>
      </c>
      <c r="I20" s="281">
        <v>3</v>
      </c>
      <c r="J20" s="282">
        <v>2.5</v>
      </c>
      <c r="K20" s="281">
        <v>2</v>
      </c>
      <c r="L20" s="282">
        <v>1.5</v>
      </c>
      <c r="M20" s="281">
        <v>1</v>
      </c>
      <c r="N20" s="281">
        <v>0</v>
      </c>
      <c r="O20" s="282" t="s">
        <v>31</v>
      </c>
      <c r="P20" s="282" t="s">
        <v>81</v>
      </c>
      <c r="Q20" s="309"/>
      <c r="R20" s="309"/>
      <c r="S20" s="309"/>
      <c r="T20" s="309"/>
      <c r="U20" s="309"/>
      <c r="AA20" s="163"/>
    </row>
    <row r="21" spans="2:27" ht="21" customHeight="1" x14ac:dyDescent="0.2">
      <c r="B21" s="311">
        <f>SUM(G21:P21)</f>
        <v>0</v>
      </c>
      <c r="C21" s="311"/>
      <c r="D21" s="311"/>
      <c r="E21" s="311"/>
      <c r="F21" s="311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312"/>
      <c r="R21" s="313"/>
      <c r="S21" s="313"/>
      <c r="T21" s="313"/>
      <c r="U21" s="314"/>
    </row>
    <row r="22" spans="2:27" ht="21" customHeight="1" x14ac:dyDescent="0.2">
      <c r="B22" s="318" t="s">
        <v>37</v>
      </c>
      <c r="C22" s="318"/>
      <c r="D22" s="318"/>
      <c r="E22" s="318"/>
      <c r="F22" s="318"/>
      <c r="G22" s="283" t="e">
        <f>G21*100/B21</f>
        <v>#DIV/0!</v>
      </c>
      <c r="H22" s="283" t="e">
        <f>H21*100/B21</f>
        <v>#DIV/0!</v>
      </c>
      <c r="I22" s="283" t="e">
        <f>I21*100/B21</f>
        <v>#DIV/0!</v>
      </c>
      <c r="J22" s="283" t="e">
        <f>J21*100/B21</f>
        <v>#DIV/0!</v>
      </c>
      <c r="K22" s="283" t="e">
        <f>K21*100/B21</f>
        <v>#DIV/0!</v>
      </c>
      <c r="L22" s="283" t="e">
        <f>L21*100/B21</f>
        <v>#DIV/0!</v>
      </c>
      <c r="M22" s="283" t="e">
        <f>M21*100/B21</f>
        <v>#DIV/0!</v>
      </c>
      <c r="N22" s="283" t="e">
        <f>N21*100/B21</f>
        <v>#DIV/0!</v>
      </c>
      <c r="O22" s="283" t="e">
        <f>O21*100/B21</f>
        <v>#DIV/0!</v>
      </c>
      <c r="P22" s="283" t="e">
        <f>P21*100/B21</f>
        <v>#DIV/0!</v>
      </c>
      <c r="Q22" s="315"/>
      <c r="R22" s="316"/>
      <c r="S22" s="316"/>
      <c r="T22" s="316"/>
      <c r="U22" s="317"/>
    </row>
    <row r="23" spans="2:27" ht="11.25" customHeight="1" x14ac:dyDescent="0.25">
      <c r="B23" s="124"/>
      <c r="C23" s="261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  <c r="O23" s="263"/>
      <c r="P23" s="263"/>
      <c r="Q23" s="263"/>
      <c r="R23" s="263"/>
      <c r="S23" s="263"/>
      <c r="T23" s="263"/>
      <c r="U23" s="278"/>
    </row>
    <row r="24" spans="2:27" s="257" customFormat="1" ht="21" customHeight="1" x14ac:dyDescent="0.2">
      <c r="B24" s="310" t="s">
        <v>92</v>
      </c>
      <c r="C24" s="310"/>
      <c r="D24" s="310" t="s">
        <v>85</v>
      </c>
      <c r="E24" s="310"/>
      <c r="F24" s="310"/>
      <c r="G24" s="310"/>
      <c r="H24" s="310"/>
      <c r="I24" s="310"/>
      <c r="J24" s="310"/>
      <c r="K24" s="310"/>
      <c r="L24" s="310" t="s">
        <v>92</v>
      </c>
      <c r="M24" s="310"/>
      <c r="N24" s="310" t="s">
        <v>89</v>
      </c>
      <c r="O24" s="310"/>
      <c r="P24" s="310"/>
      <c r="Q24" s="310"/>
      <c r="R24" s="310"/>
      <c r="S24" s="310"/>
      <c r="T24" s="310"/>
      <c r="U24" s="310"/>
    </row>
    <row r="25" spans="2:27" s="257" customFormat="1" ht="21" customHeight="1" x14ac:dyDescent="0.2">
      <c r="B25" s="310"/>
      <c r="C25" s="310"/>
      <c r="D25" s="309" t="s">
        <v>84</v>
      </c>
      <c r="E25" s="309"/>
      <c r="F25" s="309" t="s">
        <v>86</v>
      </c>
      <c r="G25" s="309"/>
      <c r="H25" s="310" t="s">
        <v>87</v>
      </c>
      <c r="I25" s="310"/>
      <c r="J25" s="309" t="s">
        <v>88</v>
      </c>
      <c r="K25" s="309"/>
      <c r="L25" s="310"/>
      <c r="M25" s="310"/>
      <c r="N25" s="309" t="s">
        <v>84</v>
      </c>
      <c r="O25" s="309"/>
      <c r="P25" s="309" t="s">
        <v>86</v>
      </c>
      <c r="Q25" s="309"/>
      <c r="R25" s="310" t="s">
        <v>87</v>
      </c>
      <c r="S25" s="310"/>
      <c r="T25" s="309" t="s">
        <v>88</v>
      </c>
      <c r="U25" s="309"/>
    </row>
    <row r="26" spans="2:27" s="257" customFormat="1" ht="21" customHeight="1" x14ac:dyDescent="0.2">
      <c r="B26" s="307">
        <f>SUM(D26:K26)</f>
        <v>0</v>
      </c>
      <c r="C26" s="307"/>
      <c r="D26" s="308"/>
      <c r="E26" s="308"/>
      <c r="F26" s="308"/>
      <c r="G26" s="308"/>
      <c r="H26" s="308"/>
      <c r="I26" s="308"/>
      <c r="J26" s="308"/>
      <c r="K26" s="308"/>
      <c r="L26" s="307">
        <f>SUM(N26:U26)</f>
        <v>0</v>
      </c>
      <c r="M26" s="307"/>
      <c r="N26" s="308"/>
      <c r="O26" s="308"/>
      <c r="P26" s="308"/>
      <c r="Q26" s="308"/>
      <c r="R26" s="308"/>
      <c r="S26" s="308"/>
      <c r="T26" s="308"/>
      <c r="U26" s="308"/>
    </row>
    <row r="27" spans="2:27" s="257" customFormat="1" ht="21" customHeight="1" x14ac:dyDescent="0.2">
      <c r="B27" s="305" t="s">
        <v>37</v>
      </c>
      <c r="C27" s="305"/>
      <c r="D27" s="306" t="e">
        <f>D26/B26*100</f>
        <v>#DIV/0!</v>
      </c>
      <c r="E27" s="306"/>
      <c r="F27" s="306" t="e">
        <f>F26/B26*100</f>
        <v>#DIV/0!</v>
      </c>
      <c r="G27" s="306"/>
      <c r="H27" s="306" t="e">
        <f>H26/B26*100</f>
        <v>#DIV/0!</v>
      </c>
      <c r="I27" s="306"/>
      <c r="J27" s="306" t="e">
        <f>J26/B26*100</f>
        <v>#DIV/0!</v>
      </c>
      <c r="K27" s="306"/>
      <c r="L27" s="305" t="s">
        <v>37</v>
      </c>
      <c r="M27" s="305"/>
      <c r="N27" s="306" t="e">
        <f>N26/L26*100</f>
        <v>#DIV/0!</v>
      </c>
      <c r="O27" s="306"/>
      <c r="P27" s="306" t="e">
        <f>P26/L26*100</f>
        <v>#DIV/0!</v>
      </c>
      <c r="Q27" s="306"/>
      <c r="R27" s="306" t="e">
        <f>R26/L26*100</f>
        <v>#DIV/0!</v>
      </c>
      <c r="S27" s="306"/>
      <c r="T27" s="306" t="e">
        <f>T26/L26*100</f>
        <v>#DIV/0!</v>
      </c>
      <c r="U27" s="306"/>
    </row>
    <row r="28" spans="2:27" ht="17.25" customHeight="1" x14ac:dyDescent="0.2">
      <c r="C28" s="155"/>
      <c r="D28" s="155"/>
      <c r="E28" s="155"/>
      <c r="H28" s="302"/>
      <c r="I28" s="302"/>
      <c r="J28" s="302"/>
      <c r="K28" s="302"/>
      <c r="L28" s="302"/>
      <c r="M28" s="302"/>
      <c r="N28" s="302"/>
      <c r="O28" s="155"/>
      <c r="P28" s="155"/>
      <c r="R28" s="155"/>
      <c r="S28" s="155"/>
      <c r="T28" s="155"/>
      <c r="U28" s="155"/>
    </row>
    <row r="29" spans="2:27" ht="21" customHeight="1" x14ac:dyDescent="0.2">
      <c r="C29" s="155"/>
      <c r="D29" s="155"/>
      <c r="E29" s="155"/>
      <c r="H29" s="302" t="s">
        <v>39</v>
      </c>
      <c r="I29" s="302"/>
      <c r="J29" s="302"/>
      <c r="K29" s="302"/>
      <c r="L29" s="302"/>
      <c r="M29" s="302"/>
      <c r="N29" s="302"/>
      <c r="O29" s="155"/>
      <c r="P29" s="155"/>
      <c r="R29" s="155"/>
      <c r="S29" s="155"/>
      <c r="T29" s="155"/>
      <c r="U29" s="155"/>
    </row>
    <row r="30" spans="2:27" ht="7.5" customHeight="1" x14ac:dyDescent="0.25">
      <c r="B30" s="124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124"/>
      <c r="R30" s="118"/>
      <c r="S30" s="118"/>
      <c r="T30" s="118"/>
      <c r="U30" s="118"/>
    </row>
    <row r="31" spans="2:27" ht="21" customHeight="1" x14ac:dyDescent="0.3">
      <c r="B31" s="191"/>
      <c r="C31" s="192"/>
      <c r="D31" s="192"/>
      <c r="E31" s="192"/>
      <c r="G31" s="275" t="s">
        <v>41</v>
      </c>
      <c r="H31" s="194"/>
      <c r="I31" s="194"/>
      <c r="J31" s="194"/>
      <c r="K31" s="194"/>
      <c r="L31" s="194"/>
      <c r="M31" s="194"/>
      <c r="N31" s="194"/>
      <c r="O31" s="195" t="s">
        <v>22</v>
      </c>
      <c r="P31" s="196"/>
      <c r="R31" s="196"/>
      <c r="S31" s="118"/>
      <c r="T31" s="118"/>
      <c r="U31" s="118"/>
    </row>
    <row r="32" spans="2:27" ht="25.5" customHeight="1" x14ac:dyDescent="0.3">
      <c r="B32" s="191"/>
      <c r="C32" s="192"/>
      <c r="D32" s="192"/>
      <c r="E32" s="192"/>
      <c r="G32" s="275" t="s">
        <v>41</v>
      </c>
      <c r="H32" s="194"/>
      <c r="I32" s="194"/>
      <c r="J32" s="194"/>
      <c r="K32" s="194"/>
      <c r="L32" s="194"/>
      <c r="M32" s="194"/>
      <c r="N32" s="194"/>
      <c r="O32" s="192" t="s">
        <v>42</v>
      </c>
      <c r="P32" s="196"/>
      <c r="R32" s="196"/>
      <c r="S32" s="118"/>
      <c r="T32" s="118"/>
      <c r="U32" s="118"/>
    </row>
    <row r="33" spans="2:21" ht="25.5" customHeight="1" x14ac:dyDescent="0.3">
      <c r="B33" s="191"/>
      <c r="C33" s="192"/>
      <c r="D33" s="192"/>
      <c r="E33" s="192"/>
      <c r="G33" s="275" t="s">
        <v>41</v>
      </c>
      <c r="H33" s="194"/>
      <c r="I33" s="194"/>
      <c r="J33" s="194"/>
      <c r="K33" s="194"/>
      <c r="L33" s="194"/>
      <c r="M33" s="194"/>
      <c r="N33" s="194"/>
      <c r="O33" s="192" t="s">
        <v>72</v>
      </c>
      <c r="P33" s="196"/>
      <c r="R33" s="196"/>
      <c r="S33" s="118"/>
      <c r="T33" s="118"/>
      <c r="U33" s="118"/>
    </row>
    <row r="34" spans="2:21" ht="12.75" customHeight="1" x14ac:dyDescent="0.25">
      <c r="B34" s="124"/>
      <c r="C34" s="273"/>
      <c r="D34" s="273"/>
      <c r="E34" s="273"/>
      <c r="F34" s="273"/>
      <c r="G34" s="273"/>
      <c r="H34" s="201"/>
      <c r="I34" s="201"/>
      <c r="J34" s="201"/>
      <c r="K34" s="201"/>
      <c r="L34" s="201"/>
      <c r="M34" s="201"/>
      <c r="N34" s="201"/>
      <c r="O34" s="273"/>
      <c r="P34" s="124"/>
      <c r="R34" s="118"/>
      <c r="S34" s="118"/>
      <c r="T34" s="118"/>
      <c r="U34" s="118"/>
    </row>
    <row r="35" spans="2:21" ht="21.75" customHeight="1" x14ac:dyDescent="0.3">
      <c r="B35" s="191"/>
      <c r="H35" s="303" t="s">
        <v>46</v>
      </c>
      <c r="I35" s="303"/>
      <c r="J35" s="303"/>
      <c r="K35" s="303"/>
      <c r="L35" s="303"/>
      <c r="M35" s="303"/>
      <c r="N35" s="303"/>
      <c r="O35" s="202"/>
      <c r="R35" s="196"/>
      <c r="S35" s="196"/>
      <c r="T35" s="196"/>
      <c r="U35" s="118"/>
    </row>
    <row r="36" spans="2:21" ht="10.5" customHeight="1" x14ac:dyDescent="0.3">
      <c r="B36" s="191"/>
      <c r="H36" s="201"/>
      <c r="I36" s="201"/>
      <c r="J36" s="201"/>
      <c r="K36" s="201"/>
      <c r="L36" s="201"/>
      <c r="M36" s="201"/>
      <c r="N36" s="201"/>
      <c r="O36" s="202"/>
      <c r="R36" s="196"/>
      <c r="S36" s="196"/>
      <c r="T36" s="196"/>
      <c r="U36" s="118"/>
    </row>
    <row r="37" spans="2:21" ht="22.5" customHeight="1" x14ac:dyDescent="0.3">
      <c r="B37" s="191"/>
      <c r="C37" s="119"/>
      <c r="D37" s="119"/>
      <c r="E37" s="119"/>
      <c r="F37" s="119"/>
      <c r="G37" s="275" t="s">
        <v>41</v>
      </c>
      <c r="H37" s="194"/>
      <c r="I37" s="194"/>
      <c r="J37" s="194"/>
      <c r="K37" s="194"/>
      <c r="L37" s="194"/>
      <c r="M37" s="194"/>
      <c r="N37" s="194"/>
      <c r="O37" s="202" t="s">
        <v>73</v>
      </c>
      <c r="R37" s="196"/>
      <c r="S37" s="196"/>
      <c r="T37" s="196"/>
      <c r="U37" s="118"/>
    </row>
    <row r="38" spans="2:21" ht="12" customHeight="1" x14ac:dyDescent="0.3"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1"/>
      <c r="R38" s="196"/>
      <c r="S38" s="196"/>
      <c r="T38" s="196"/>
      <c r="U38" s="118"/>
    </row>
    <row r="39" spans="2:21" ht="23.25" customHeight="1" x14ac:dyDescent="0.3">
      <c r="B39" s="191"/>
      <c r="C39" s="192" t="s">
        <v>47</v>
      </c>
      <c r="D39" s="192"/>
      <c r="E39" s="192"/>
      <c r="F39" s="192"/>
      <c r="G39" s="192"/>
      <c r="I39" s="133" t="s">
        <v>6</v>
      </c>
      <c r="J39" s="192" t="s">
        <v>49</v>
      </c>
      <c r="L39" s="133" t="s">
        <v>6</v>
      </c>
      <c r="M39" s="192" t="s">
        <v>50</v>
      </c>
      <c r="O39" s="192"/>
      <c r="P39" s="191"/>
      <c r="R39" s="196"/>
      <c r="S39" s="196"/>
      <c r="T39" s="196"/>
      <c r="U39" s="118"/>
    </row>
    <row r="40" spans="2:21" ht="7.5" customHeight="1" x14ac:dyDescent="0.3">
      <c r="B40" s="191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1"/>
      <c r="R40" s="196"/>
      <c r="S40" s="196"/>
      <c r="T40" s="196"/>
      <c r="U40" s="118"/>
    </row>
    <row r="41" spans="2:21" ht="22.5" customHeight="1" x14ac:dyDescent="0.3">
      <c r="B41" s="191"/>
      <c r="C41" s="192"/>
      <c r="D41" s="192"/>
      <c r="E41" s="192"/>
      <c r="G41" s="211" t="s">
        <v>41</v>
      </c>
      <c r="H41" s="212"/>
      <c r="I41" s="212"/>
      <c r="J41" s="212"/>
      <c r="K41" s="212"/>
      <c r="L41" s="212"/>
      <c r="M41" s="212"/>
      <c r="N41" s="212"/>
      <c r="O41" s="213" t="s">
        <v>71</v>
      </c>
      <c r="R41" s="196"/>
      <c r="S41" s="196"/>
      <c r="T41" s="196"/>
      <c r="U41" s="118"/>
    </row>
    <row r="42" spans="2:21" ht="4.5" customHeight="1" x14ac:dyDescent="0.3">
      <c r="B42" s="191"/>
      <c r="C42" s="214"/>
      <c r="D42" s="214"/>
      <c r="E42" s="214"/>
      <c r="F42" s="214"/>
      <c r="G42" s="211"/>
      <c r="H42" s="215"/>
      <c r="I42" s="215"/>
      <c r="J42" s="215"/>
      <c r="K42" s="215"/>
      <c r="L42" s="215"/>
      <c r="M42" s="215"/>
      <c r="N42" s="215"/>
      <c r="O42" s="211"/>
      <c r="P42" s="196"/>
      <c r="R42" s="196"/>
      <c r="S42" s="196"/>
      <c r="T42" s="196"/>
      <c r="U42" s="118"/>
    </row>
    <row r="43" spans="2:21" s="196" customFormat="1" ht="21" customHeight="1" x14ac:dyDescent="0.3">
      <c r="H43" s="304" t="s">
        <v>75</v>
      </c>
      <c r="I43" s="304"/>
      <c r="J43" s="304"/>
      <c r="K43" s="304"/>
      <c r="L43" s="304"/>
      <c r="M43" s="304"/>
      <c r="N43" s="304"/>
      <c r="O43" s="275"/>
    </row>
    <row r="44" spans="2:21" ht="26.25" customHeight="1" x14ac:dyDescent="0.3">
      <c r="B44" s="191"/>
      <c r="C44" s="214"/>
      <c r="D44" s="214"/>
      <c r="E44" s="214"/>
      <c r="I44" s="304" t="s">
        <v>83</v>
      </c>
      <c r="J44" s="304"/>
      <c r="K44" s="304"/>
      <c r="L44" s="304"/>
      <c r="M44" s="304"/>
      <c r="N44" s="275"/>
      <c r="O44" s="214"/>
      <c r="P44" s="196"/>
      <c r="R44" s="196"/>
      <c r="S44" s="196"/>
      <c r="T44" s="196"/>
      <c r="U44" s="118"/>
    </row>
  </sheetData>
  <mergeCells count="68">
    <mergeCell ref="H10:K10"/>
    <mergeCell ref="N10:Q10"/>
    <mergeCell ref="B6:U6"/>
    <mergeCell ref="B7:U7"/>
    <mergeCell ref="B8:U8"/>
    <mergeCell ref="H9:K9"/>
    <mergeCell ref="L9:O9"/>
    <mergeCell ref="F11:I11"/>
    <mergeCell ref="M11:N11"/>
    <mergeCell ref="E12:G12"/>
    <mergeCell ref="H12:I12"/>
    <mergeCell ref="J12:K12"/>
    <mergeCell ref="L12:O12"/>
    <mergeCell ref="B19:F20"/>
    <mergeCell ref="G19:M19"/>
    <mergeCell ref="N19:P19"/>
    <mergeCell ref="Q19:U20"/>
    <mergeCell ref="P12:Q12"/>
    <mergeCell ref="E13:F13"/>
    <mergeCell ref="H13:J13"/>
    <mergeCell ref="K13:P13"/>
    <mergeCell ref="R13:S13"/>
    <mergeCell ref="C14:P14"/>
    <mergeCell ref="G15:M15"/>
    <mergeCell ref="N15:O15"/>
    <mergeCell ref="H16:I16"/>
    <mergeCell ref="J16:N16"/>
    <mergeCell ref="B18:U18"/>
    <mergeCell ref="B21:F21"/>
    <mergeCell ref="Q21:U22"/>
    <mergeCell ref="B22:F22"/>
    <mergeCell ref="B24:C25"/>
    <mergeCell ref="D24:K24"/>
    <mergeCell ref="L24:M25"/>
    <mergeCell ref="N24:U24"/>
    <mergeCell ref="D25:E25"/>
    <mergeCell ref="F25:G25"/>
    <mergeCell ref="H25:I25"/>
    <mergeCell ref="B26:C26"/>
    <mergeCell ref="D26:E26"/>
    <mergeCell ref="F26:G26"/>
    <mergeCell ref="H26:I26"/>
    <mergeCell ref="J26:K26"/>
    <mergeCell ref="J25:K25"/>
    <mergeCell ref="N25:O25"/>
    <mergeCell ref="P25:Q25"/>
    <mergeCell ref="R25:S25"/>
    <mergeCell ref="T25:U25"/>
    <mergeCell ref="B27:C27"/>
    <mergeCell ref="D27:E27"/>
    <mergeCell ref="F27:G27"/>
    <mergeCell ref="H27:I27"/>
    <mergeCell ref="J27:K27"/>
    <mergeCell ref="P27:Q27"/>
    <mergeCell ref="R27:S27"/>
    <mergeCell ref="T27:U27"/>
    <mergeCell ref="H28:N28"/>
    <mergeCell ref="L26:M26"/>
    <mergeCell ref="N26:O26"/>
    <mergeCell ref="P26:Q26"/>
    <mergeCell ref="R26:S26"/>
    <mergeCell ref="T26:U26"/>
    <mergeCell ref="H29:N29"/>
    <mergeCell ref="H35:N35"/>
    <mergeCell ref="H43:N43"/>
    <mergeCell ref="I44:M44"/>
    <mergeCell ref="L27:M27"/>
    <mergeCell ref="N27:O27"/>
  </mergeCells>
  <pageMargins left="0.39370078740157483" right="0.39370078740157483" top="0.3" bottom="0.19685039370078741" header="0.35" footer="0.23"/>
  <pageSetup paperSize="9" scale="94" orientation="portrait" horizontalDpi="4294967294" r:id="rId1"/>
  <headerFooter alignWithMargins="0"/>
  <ignoredErrors>
    <ignoredError sqref="G22:P22 D27:K27 N27:U2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087E-8F85-4388-8952-50C433CA822A}">
  <dimension ref="B1:AA44"/>
  <sheetViews>
    <sheetView tabSelected="1" zoomScale="96" zoomScaleNormal="96" zoomScaleSheetLayoutView="100" workbookViewId="0">
      <selection activeCell="J27" sqref="J27:K27"/>
    </sheetView>
  </sheetViews>
  <sheetFormatPr defaultColWidth="9.140625" defaultRowHeight="12.75" x14ac:dyDescent="0.2"/>
  <cols>
    <col min="1" max="1" width="2.42578125" style="122" customWidth="1"/>
    <col min="2" max="2" width="4.7109375" style="122" customWidth="1"/>
    <col min="3" max="3" width="4.42578125" style="122" customWidth="1"/>
    <col min="4" max="7" width="4.7109375" style="122" customWidth="1"/>
    <col min="8" max="14" width="5.28515625" style="122" customWidth="1"/>
    <col min="15" max="17" width="4.85546875" style="122" customWidth="1"/>
    <col min="18" max="18" width="5.28515625" style="122" customWidth="1"/>
    <col min="19" max="22" width="5" style="122" customWidth="1"/>
    <col min="23" max="16384" width="9.140625" style="122"/>
  </cols>
  <sheetData>
    <row r="1" spans="2:23" s="118" customFormat="1" ht="14.25" customHeight="1" x14ac:dyDescent="0.3">
      <c r="U1" s="280" t="s">
        <v>60</v>
      </c>
    </row>
    <row r="2" spans="2:23" ht="15.75" customHeight="1" x14ac:dyDescent="0.2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21"/>
      <c r="Q2" s="121"/>
      <c r="R2" s="118"/>
      <c r="S2" s="118"/>
      <c r="T2" s="118"/>
      <c r="U2" s="119"/>
    </row>
    <row r="3" spans="2:23" ht="32.25" customHeight="1" x14ac:dyDescent="0.25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18"/>
      <c r="S3" s="118"/>
      <c r="T3" s="118"/>
      <c r="U3" s="118"/>
    </row>
    <row r="4" spans="2:23" ht="20.100000000000001" customHeight="1" x14ac:dyDescent="0.25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18"/>
      <c r="S4" s="118"/>
      <c r="T4" s="118"/>
      <c r="U4" s="118"/>
    </row>
    <row r="5" spans="2:23" ht="6" customHeight="1" x14ac:dyDescent="0.2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18"/>
      <c r="S5" s="118"/>
      <c r="T5" s="118"/>
      <c r="U5" s="118"/>
    </row>
    <row r="6" spans="2:23" ht="22.5" customHeight="1" x14ac:dyDescent="0.2">
      <c r="B6" s="330" t="s">
        <v>1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</row>
    <row r="7" spans="2:23" ht="25.5" customHeight="1" x14ac:dyDescent="0.2">
      <c r="B7" s="330" t="s">
        <v>2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</row>
    <row r="8" spans="2:23" ht="27.75" customHeight="1" x14ac:dyDescent="0.2">
      <c r="B8" s="302" t="s">
        <v>54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</row>
    <row r="9" spans="2:23" ht="26.25" customHeight="1" x14ac:dyDescent="0.25">
      <c r="B9" s="124"/>
      <c r="C9" s="118"/>
      <c r="D9" s="128"/>
      <c r="E9" s="118"/>
      <c r="F9" s="118"/>
      <c r="G9" s="118"/>
      <c r="H9" s="321" t="s">
        <v>93</v>
      </c>
      <c r="I9" s="321"/>
      <c r="J9" s="321"/>
      <c r="K9" s="321"/>
      <c r="L9" s="322" t="s">
        <v>55</v>
      </c>
      <c r="M9" s="322"/>
      <c r="N9" s="322"/>
      <c r="O9" s="322"/>
      <c r="P9" s="118"/>
      <c r="Q9" s="118"/>
      <c r="R9" s="118"/>
      <c r="S9" s="118"/>
      <c r="T9" s="118"/>
      <c r="U9" s="118"/>
    </row>
    <row r="10" spans="2:23" ht="23.25" customHeight="1" x14ac:dyDescent="0.35">
      <c r="B10" s="232"/>
      <c r="C10" s="235"/>
      <c r="D10" s="235"/>
      <c r="E10" s="235"/>
      <c r="F10" s="132"/>
      <c r="G10" s="133" t="s">
        <v>4</v>
      </c>
      <c r="H10" s="326" t="s">
        <v>5</v>
      </c>
      <c r="I10" s="326"/>
      <c r="J10" s="326"/>
      <c r="K10" s="326"/>
      <c r="L10" s="135"/>
      <c r="M10" s="133" t="s">
        <v>6</v>
      </c>
      <c r="N10" s="326" t="s">
        <v>7</v>
      </c>
      <c r="O10" s="326"/>
      <c r="P10" s="326"/>
      <c r="Q10" s="326"/>
      <c r="R10" s="135"/>
      <c r="S10" s="135"/>
      <c r="T10" s="235"/>
      <c r="U10" s="135"/>
    </row>
    <row r="11" spans="2:23" ht="20.100000000000001" customHeight="1" x14ac:dyDescent="0.35">
      <c r="B11" s="232"/>
      <c r="C11" s="135"/>
      <c r="F11" s="321" t="s">
        <v>8</v>
      </c>
      <c r="G11" s="321"/>
      <c r="H11" s="321"/>
      <c r="I11" s="321"/>
      <c r="J11" s="226">
        <v>6</v>
      </c>
      <c r="K11" s="236" t="s">
        <v>9</v>
      </c>
      <c r="L11" s="140" t="s">
        <v>80</v>
      </c>
      <c r="M11" s="321" t="s">
        <v>10</v>
      </c>
      <c r="N11" s="321"/>
      <c r="O11" s="229">
        <v>2</v>
      </c>
      <c r="P11" s="138" t="s">
        <v>11</v>
      </c>
      <c r="Q11" s="128"/>
      <c r="R11" s="142">
        <v>2568</v>
      </c>
      <c r="T11" s="135"/>
      <c r="U11" s="135"/>
      <c r="W11" s="129"/>
    </row>
    <row r="12" spans="2:23" ht="20.100000000000001" customHeight="1" x14ac:dyDescent="0.35">
      <c r="B12" s="232"/>
      <c r="E12" s="321" t="s">
        <v>12</v>
      </c>
      <c r="F12" s="321"/>
      <c r="G12" s="321"/>
      <c r="H12" s="329" t="s">
        <v>59</v>
      </c>
      <c r="I12" s="329"/>
      <c r="J12" s="321" t="s">
        <v>13</v>
      </c>
      <c r="K12" s="321"/>
      <c r="L12" s="329" t="s">
        <v>58</v>
      </c>
      <c r="M12" s="329"/>
      <c r="N12" s="329"/>
      <c r="O12" s="329"/>
      <c r="P12" s="325" t="s">
        <v>14</v>
      </c>
      <c r="Q12" s="325"/>
      <c r="R12" s="148">
        <v>1</v>
      </c>
      <c r="T12" s="135"/>
      <c r="U12" s="118"/>
    </row>
    <row r="13" spans="2:23" ht="20.100000000000001" customHeight="1" x14ac:dyDescent="0.35">
      <c r="B13" s="232"/>
      <c r="C13" s="135"/>
      <c r="E13" s="321" t="s">
        <v>17</v>
      </c>
      <c r="F13" s="321"/>
      <c r="G13" s="223">
        <f>R12*2</f>
        <v>2</v>
      </c>
      <c r="H13" s="326" t="s">
        <v>18</v>
      </c>
      <c r="I13" s="326"/>
      <c r="J13" s="326"/>
      <c r="K13" s="319" t="s">
        <v>95</v>
      </c>
      <c r="L13" s="319"/>
      <c r="M13" s="319"/>
      <c r="N13" s="319"/>
      <c r="O13" s="319"/>
      <c r="P13" s="319"/>
      <c r="Q13" s="223">
        <f>R12*40</f>
        <v>40</v>
      </c>
      <c r="R13" s="327" t="s">
        <v>94</v>
      </c>
      <c r="S13" s="327"/>
      <c r="T13" s="138"/>
      <c r="U13" s="149"/>
    </row>
    <row r="14" spans="2:23" ht="6" customHeight="1" x14ac:dyDescent="0.35">
      <c r="B14" s="232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232"/>
      <c r="R14" s="135"/>
      <c r="S14" s="135"/>
      <c r="T14" s="135"/>
      <c r="U14" s="135"/>
    </row>
    <row r="15" spans="2:23" ht="21" customHeight="1" x14ac:dyDescent="0.35">
      <c r="B15" s="232"/>
      <c r="C15" s="235"/>
      <c r="D15" s="235"/>
      <c r="E15" s="235"/>
      <c r="G15" s="319" t="s">
        <v>96</v>
      </c>
      <c r="H15" s="319"/>
      <c r="I15" s="319"/>
      <c r="J15" s="319"/>
      <c r="K15" s="319"/>
      <c r="L15" s="319"/>
      <c r="M15" s="319"/>
      <c r="N15" s="320" t="s">
        <v>77</v>
      </c>
      <c r="O15" s="320"/>
      <c r="P15" s="135"/>
      <c r="Q15" s="135"/>
      <c r="R15" s="135"/>
      <c r="S15" s="135"/>
      <c r="T15" s="135"/>
      <c r="U15" s="135"/>
    </row>
    <row r="16" spans="2:23" ht="20.25" customHeight="1" x14ac:dyDescent="0.35">
      <c r="B16" s="232"/>
      <c r="C16" s="268"/>
      <c r="D16" s="235"/>
      <c r="E16" s="132"/>
      <c r="H16" s="321" t="s">
        <v>97</v>
      </c>
      <c r="I16" s="321"/>
      <c r="J16" s="322" t="s">
        <v>56</v>
      </c>
      <c r="K16" s="322"/>
      <c r="L16" s="322"/>
      <c r="M16" s="322"/>
      <c r="N16" s="322"/>
      <c r="P16" s="135"/>
      <c r="Q16" s="135"/>
      <c r="R16" s="135"/>
      <c r="S16" s="135"/>
      <c r="T16" s="135"/>
      <c r="U16" s="118"/>
    </row>
    <row r="17" spans="2:27" ht="17.25" customHeight="1" x14ac:dyDescent="0.25">
      <c r="B17" s="124"/>
      <c r="C17" s="269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</row>
    <row r="18" spans="2:27" ht="21" customHeight="1" x14ac:dyDescent="0.2">
      <c r="B18" s="323" t="s">
        <v>25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</row>
    <row r="19" spans="2:27" ht="21" customHeight="1" x14ac:dyDescent="0.2">
      <c r="B19" s="310" t="s">
        <v>92</v>
      </c>
      <c r="C19" s="310"/>
      <c r="D19" s="310"/>
      <c r="E19" s="310"/>
      <c r="F19" s="310"/>
      <c r="G19" s="309" t="s">
        <v>69</v>
      </c>
      <c r="H19" s="309"/>
      <c r="I19" s="309"/>
      <c r="J19" s="309"/>
      <c r="K19" s="309"/>
      <c r="L19" s="309"/>
      <c r="M19" s="309"/>
      <c r="N19" s="324" t="s">
        <v>68</v>
      </c>
      <c r="O19" s="324"/>
      <c r="P19" s="324"/>
      <c r="Q19" s="309" t="s">
        <v>90</v>
      </c>
      <c r="R19" s="309"/>
      <c r="S19" s="309"/>
      <c r="T19" s="309"/>
      <c r="U19" s="309"/>
    </row>
    <row r="20" spans="2:27" ht="21" customHeight="1" x14ac:dyDescent="0.2">
      <c r="B20" s="310"/>
      <c r="C20" s="310"/>
      <c r="D20" s="310"/>
      <c r="E20" s="310"/>
      <c r="F20" s="310"/>
      <c r="G20" s="281">
        <v>4</v>
      </c>
      <c r="H20" s="282">
        <v>3.5</v>
      </c>
      <c r="I20" s="281">
        <v>3</v>
      </c>
      <c r="J20" s="282">
        <v>2.5</v>
      </c>
      <c r="K20" s="281">
        <v>2</v>
      </c>
      <c r="L20" s="282">
        <v>1.5</v>
      </c>
      <c r="M20" s="281">
        <v>1</v>
      </c>
      <c r="N20" s="281">
        <v>0</v>
      </c>
      <c r="O20" s="282" t="s">
        <v>31</v>
      </c>
      <c r="P20" s="282" t="s">
        <v>81</v>
      </c>
      <c r="Q20" s="309"/>
      <c r="R20" s="309"/>
      <c r="S20" s="309"/>
      <c r="T20" s="309"/>
      <c r="U20" s="309"/>
      <c r="AA20" s="163"/>
    </row>
    <row r="21" spans="2:27" ht="21" customHeight="1" x14ac:dyDescent="0.2">
      <c r="B21" s="311">
        <f>SUM(G21:P21)</f>
        <v>66</v>
      </c>
      <c r="C21" s="311"/>
      <c r="D21" s="311"/>
      <c r="E21" s="311"/>
      <c r="F21" s="311"/>
      <c r="G21" s="274">
        <v>25</v>
      </c>
      <c r="H21" s="274">
        <v>20</v>
      </c>
      <c r="I21" s="274">
        <v>15</v>
      </c>
      <c r="J21" s="274">
        <v>6</v>
      </c>
      <c r="K21" s="274"/>
      <c r="L21" s="274"/>
      <c r="M21" s="274"/>
      <c r="N21" s="274"/>
      <c r="O21" s="274"/>
      <c r="P21" s="274"/>
      <c r="Q21" s="312"/>
      <c r="R21" s="313"/>
      <c r="S21" s="313"/>
      <c r="T21" s="313"/>
      <c r="U21" s="314"/>
    </row>
    <row r="22" spans="2:27" ht="21" customHeight="1" x14ac:dyDescent="0.2">
      <c r="B22" s="318" t="s">
        <v>37</v>
      </c>
      <c r="C22" s="318"/>
      <c r="D22" s="318"/>
      <c r="E22" s="318"/>
      <c r="F22" s="318"/>
      <c r="G22" s="283">
        <f>G21*100/B21</f>
        <v>37.878787878787875</v>
      </c>
      <c r="H22" s="283">
        <f>H21*100/B21</f>
        <v>30.303030303030305</v>
      </c>
      <c r="I22" s="283">
        <f>I21*100/B21</f>
        <v>22.727272727272727</v>
      </c>
      <c r="J22" s="283">
        <f>J21*100/B21</f>
        <v>9.0909090909090917</v>
      </c>
      <c r="K22" s="283">
        <f>K21*100/B21</f>
        <v>0</v>
      </c>
      <c r="L22" s="283">
        <f>L21*100/B21</f>
        <v>0</v>
      </c>
      <c r="M22" s="283">
        <f>M21*100/B21</f>
        <v>0</v>
      </c>
      <c r="N22" s="283">
        <f>N21*100/B21</f>
        <v>0</v>
      </c>
      <c r="O22" s="283">
        <f>O21*100/B21</f>
        <v>0</v>
      </c>
      <c r="P22" s="283">
        <f>P21*100/B21</f>
        <v>0</v>
      </c>
      <c r="Q22" s="315"/>
      <c r="R22" s="316"/>
      <c r="S22" s="316"/>
      <c r="T22" s="316"/>
      <c r="U22" s="317"/>
    </row>
    <row r="23" spans="2:27" ht="11.25" customHeight="1" x14ac:dyDescent="0.25">
      <c r="B23" s="124"/>
      <c r="C23" s="261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  <c r="O23" s="263"/>
      <c r="P23" s="263"/>
      <c r="Q23" s="263"/>
      <c r="R23" s="263"/>
      <c r="S23" s="263"/>
      <c r="T23" s="263"/>
      <c r="U23" s="242"/>
    </row>
    <row r="24" spans="2:27" s="257" customFormat="1" ht="21" customHeight="1" x14ac:dyDescent="0.2">
      <c r="B24" s="310" t="s">
        <v>92</v>
      </c>
      <c r="C24" s="310"/>
      <c r="D24" s="310" t="s">
        <v>85</v>
      </c>
      <c r="E24" s="310"/>
      <c r="F24" s="310"/>
      <c r="G24" s="310"/>
      <c r="H24" s="310"/>
      <c r="I24" s="310"/>
      <c r="J24" s="310"/>
      <c r="K24" s="310"/>
      <c r="L24" s="310" t="s">
        <v>92</v>
      </c>
      <c r="M24" s="310"/>
      <c r="N24" s="310" t="s">
        <v>89</v>
      </c>
      <c r="O24" s="310"/>
      <c r="P24" s="310"/>
      <c r="Q24" s="310"/>
      <c r="R24" s="310"/>
      <c r="S24" s="310"/>
      <c r="T24" s="310"/>
      <c r="U24" s="310"/>
    </row>
    <row r="25" spans="2:27" s="257" customFormat="1" ht="21" customHeight="1" x14ac:dyDescent="0.2">
      <c r="B25" s="310"/>
      <c r="C25" s="310"/>
      <c r="D25" s="309" t="s">
        <v>84</v>
      </c>
      <c r="E25" s="309"/>
      <c r="F25" s="309" t="s">
        <v>86</v>
      </c>
      <c r="G25" s="309"/>
      <c r="H25" s="310" t="s">
        <v>87</v>
      </c>
      <c r="I25" s="310"/>
      <c r="J25" s="309" t="s">
        <v>88</v>
      </c>
      <c r="K25" s="309"/>
      <c r="L25" s="310"/>
      <c r="M25" s="310"/>
      <c r="N25" s="309" t="s">
        <v>84</v>
      </c>
      <c r="O25" s="309"/>
      <c r="P25" s="309" t="s">
        <v>86</v>
      </c>
      <c r="Q25" s="309"/>
      <c r="R25" s="310" t="s">
        <v>87</v>
      </c>
      <c r="S25" s="310"/>
      <c r="T25" s="309" t="s">
        <v>88</v>
      </c>
      <c r="U25" s="309"/>
    </row>
    <row r="26" spans="2:27" s="257" customFormat="1" ht="21" customHeight="1" x14ac:dyDescent="0.2">
      <c r="B26" s="307">
        <f>SUM(D26:K26)</f>
        <v>66</v>
      </c>
      <c r="C26" s="307"/>
      <c r="D26" s="308">
        <v>45</v>
      </c>
      <c r="E26" s="308"/>
      <c r="F26" s="308">
        <v>21</v>
      </c>
      <c r="G26" s="308"/>
      <c r="H26" s="308"/>
      <c r="I26" s="308"/>
      <c r="J26" s="308"/>
      <c r="K26" s="308"/>
      <c r="L26" s="307">
        <f>SUM(N26:U26)</f>
        <v>66</v>
      </c>
      <c r="M26" s="307"/>
      <c r="N26" s="308">
        <v>45</v>
      </c>
      <c r="O26" s="308"/>
      <c r="P26" s="308">
        <v>21</v>
      </c>
      <c r="Q26" s="308"/>
      <c r="R26" s="308"/>
      <c r="S26" s="308"/>
      <c r="T26" s="308"/>
      <c r="U26" s="308"/>
    </row>
    <row r="27" spans="2:27" s="257" customFormat="1" ht="21" customHeight="1" x14ac:dyDescent="0.2">
      <c r="B27" s="305" t="s">
        <v>37</v>
      </c>
      <c r="C27" s="305"/>
      <c r="D27" s="306">
        <f>D26/B26*100</f>
        <v>68.181818181818173</v>
      </c>
      <c r="E27" s="306"/>
      <c r="F27" s="306">
        <f>F26/B26*100</f>
        <v>31.818181818181817</v>
      </c>
      <c r="G27" s="306"/>
      <c r="H27" s="306">
        <f>H26/B26*100</f>
        <v>0</v>
      </c>
      <c r="I27" s="306"/>
      <c r="J27" s="306">
        <f>J26/B26*100</f>
        <v>0</v>
      </c>
      <c r="K27" s="306"/>
      <c r="L27" s="305" t="s">
        <v>37</v>
      </c>
      <c r="M27" s="305"/>
      <c r="N27" s="306">
        <f>N26/L26*100</f>
        <v>68.181818181818173</v>
      </c>
      <c r="O27" s="306"/>
      <c r="P27" s="306">
        <f>P26/L26*100</f>
        <v>31.818181818181817</v>
      </c>
      <c r="Q27" s="306"/>
      <c r="R27" s="306">
        <f>R26/L26*100</f>
        <v>0</v>
      </c>
      <c r="S27" s="306"/>
      <c r="T27" s="306">
        <f>T26/L26*100</f>
        <v>0</v>
      </c>
      <c r="U27" s="306"/>
    </row>
    <row r="28" spans="2:27" ht="17.25" customHeight="1" x14ac:dyDescent="0.2">
      <c r="C28" s="155"/>
      <c r="D28" s="155"/>
      <c r="E28" s="155"/>
      <c r="H28" s="302"/>
      <c r="I28" s="302"/>
      <c r="J28" s="302"/>
      <c r="K28" s="302"/>
      <c r="L28" s="302"/>
      <c r="M28" s="302"/>
      <c r="N28" s="302"/>
      <c r="O28" s="155"/>
      <c r="P28" s="155"/>
      <c r="R28" s="155"/>
      <c r="S28" s="155"/>
      <c r="T28" s="155"/>
      <c r="U28" s="155"/>
    </row>
    <row r="29" spans="2:27" ht="21" customHeight="1" x14ac:dyDescent="0.2">
      <c r="C29" s="155"/>
      <c r="D29" s="155"/>
      <c r="E29" s="155"/>
      <c r="H29" s="302" t="s">
        <v>39</v>
      </c>
      <c r="I29" s="302"/>
      <c r="J29" s="302"/>
      <c r="K29" s="302"/>
      <c r="L29" s="302"/>
      <c r="M29" s="302"/>
      <c r="N29" s="302"/>
      <c r="O29" s="155"/>
      <c r="P29" s="155"/>
      <c r="R29" s="155"/>
      <c r="S29" s="155"/>
      <c r="T29" s="155"/>
      <c r="U29" s="155"/>
    </row>
    <row r="30" spans="2:27" ht="7.5" customHeight="1" x14ac:dyDescent="0.25">
      <c r="B30" s="124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124"/>
      <c r="R30" s="118"/>
      <c r="S30" s="118"/>
      <c r="T30" s="118"/>
      <c r="U30" s="118"/>
    </row>
    <row r="31" spans="2:27" ht="21" customHeight="1" x14ac:dyDescent="0.3">
      <c r="B31" s="191"/>
      <c r="C31" s="192"/>
      <c r="D31" s="192"/>
      <c r="E31" s="192"/>
      <c r="G31" s="230" t="s">
        <v>41</v>
      </c>
      <c r="H31" s="194"/>
      <c r="I31" s="194"/>
      <c r="J31" s="194"/>
      <c r="K31" s="194"/>
      <c r="L31" s="194"/>
      <c r="M31" s="194"/>
      <c r="N31" s="194"/>
      <c r="O31" s="195" t="s">
        <v>22</v>
      </c>
      <c r="P31" s="196"/>
      <c r="R31" s="196"/>
      <c r="S31" s="118"/>
      <c r="T31" s="118"/>
      <c r="U31" s="118"/>
    </row>
    <row r="32" spans="2:27" ht="25.5" customHeight="1" x14ac:dyDescent="0.3">
      <c r="B32" s="191"/>
      <c r="C32" s="192"/>
      <c r="D32" s="192"/>
      <c r="E32" s="192"/>
      <c r="G32" s="230" t="s">
        <v>41</v>
      </c>
      <c r="H32" s="194"/>
      <c r="I32" s="194"/>
      <c r="J32" s="194"/>
      <c r="K32" s="194"/>
      <c r="L32" s="194"/>
      <c r="M32" s="194"/>
      <c r="N32" s="194"/>
      <c r="O32" s="192" t="s">
        <v>42</v>
      </c>
      <c r="P32" s="196"/>
      <c r="R32" s="196"/>
      <c r="S32" s="118"/>
      <c r="T32" s="118"/>
      <c r="U32" s="118"/>
    </row>
    <row r="33" spans="2:21" ht="25.5" customHeight="1" x14ac:dyDescent="0.3">
      <c r="B33" s="191"/>
      <c r="C33" s="192"/>
      <c r="D33" s="192"/>
      <c r="E33" s="192"/>
      <c r="G33" s="230" t="s">
        <v>41</v>
      </c>
      <c r="H33" s="194"/>
      <c r="I33" s="194"/>
      <c r="J33" s="194"/>
      <c r="K33" s="194"/>
      <c r="L33" s="194"/>
      <c r="M33" s="194"/>
      <c r="N33" s="194"/>
      <c r="O33" s="192" t="s">
        <v>72</v>
      </c>
      <c r="P33" s="196"/>
      <c r="R33" s="196"/>
      <c r="S33" s="118"/>
      <c r="T33" s="118"/>
      <c r="U33" s="118"/>
    </row>
    <row r="34" spans="2:21" ht="12.75" customHeight="1" x14ac:dyDescent="0.25">
      <c r="B34" s="124"/>
      <c r="C34" s="236"/>
      <c r="D34" s="236"/>
      <c r="E34" s="236"/>
      <c r="F34" s="236"/>
      <c r="G34" s="236"/>
      <c r="H34" s="201"/>
      <c r="I34" s="201"/>
      <c r="J34" s="201"/>
      <c r="K34" s="201"/>
      <c r="L34" s="201"/>
      <c r="M34" s="201"/>
      <c r="N34" s="201"/>
      <c r="O34" s="236"/>
      <c r="P34" s="124"/>
      <c r="R34" s="118"/>
      <c r="S34" s="118"/>
      <c r="T34" s="118"/>
      <c r="U34" s="118"/>
    </row>
    <row r="35" spans="2:21" ht="21.75" customHeight="1" x14ac:dyDescent="0.3">
      <c r="B35" s="191"/>
      <c r="H35" s="303" t="s">
        <v>46</v>
      </c>
      <c r="I35" s="303"/>
      <c r="J35" s="303"/>
      <c r="K35" s="303"/>
      <c r="L35" s="303"/>
      <c r="M35" s="303"/>
      <c r="N35" s="303"/>
      <c r="O35" s="202"/>
      <c r="R35" s="196"/>
      <c r="S35" s="196"/>
      <c r="T35" s="196"/>
      <c r="U35" s="118"/>
    </row>
    <row r="36" spans="2:21" ht="10.5" customHeight="1" x14ac:dyDescent="0.3">
      <c r="B36" s="191"/>
      <c r="H36" s="201"/>
      <c r="I36" s="201"/>
      <c r="J36" s="201"/>
      <c r="K36" s="201"/>
      <c r="L36" s="201"/>
      <c r="M36" s="201"/>
      <c r="N36" s="201"/>
      <c r="O36" s="202"/>
      <c r="R36" s="196"/>
      <c r="S36" s="196"/>
      <c r="T36" s="196"/>
      <c r="U36" s="118"/>
    </row>
    <row r="37" spans="2:21" ht="22.5" customHeight="1" x14ac:dyDescent="0.3">
      <c r="B37" s="191"/>
      <c r="C37" s="119"/>
      <c r="D37" s="119"/>
      <c r="E37" s="119"/>
      <c r="F37" s="119"/>
      <c r="G37" s="230" t="s">
        <v>41</v>
      </c>
      <c r="H37" s="194"/>
      <c r="I37" s="194"/>
      <c r="J37" s="194"/>
      <c r="K37" s="194"/>
      <c r="L37" s="194"/>
      <c r="M37" s="194"/>
      <c r="N37" s="194"/>
      <c r="O37" s="202" t="s">
        <v>73</v>
      </c>
      <c r="R37" s="196"/>
      <c r="S37" s="196"/>
      <c r="T37" s="196"/>
      <c r="U37" s="118"/>
    </row>
    <row r="38" spans="2:21" ht="12" customHeight="1" x14ac:dyDescent="0.3"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1"/>
      <c r="R38" s="196"/>
      <c r="S38" s="196"/>
      <c r="T38" s="196"/>
      <c r="U38" s="118"/>
    </row>
    <row r="39" spans="2:21" ht="23.25" customHeight="1" x14ac:dyDescent="0.3">
      <c r="B39" s="191"/>
      <c r="C39" s="192" t="s">
        <v>47</v>
      </c>
      <c r="D39" s="192"/>
      <c r="E39" s="192"/>
      <c r="F39" s="192"/>
      <c r="G39" s="192"/>
      <c r="I39" s="133" t="s">
        <v>6</v>
      </c>
      <c r="J39" s="192" t="s">
        <v>49</v>
      </c>
      <c r="L39" s="133" t="s">
        <v>6</v>
      </c>
      <c r="M39" s="192" t="s">
        <v>50</v>
      </c>
      <c r="O39" s="192"/>
      <c r="P39" s="191"/>
      <c r="R39" s="196"/>
      <c r="S39" s="196"/>
      <c r="T39" s="196"/>
      <c r="U39" s="118"/>
    </row>
    <row r="40" spans="2:21" ht="7.5" customHeight="1" x14ac:dyDescent="0.3">
      <c r="B40" s="191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1"/>
      <c r="R40" s="196"/>
      <c r="S40" s="196"/>
      <c r="T40" s="196"/>
      <c r="U40" s="118"/>
    </row>
    <row r="41" spans="2:21" ht="22.5" customHeight="1" x14ac:dyDescent="0.3">
      <c r="B41" s="191"/>
      <c r="C41" s="192"/>
      <c r="D41" s="192"/>
      <c r="E41" s="192"/>
      <c r="G41" s="211" t="s">
        <v>41</v>
      </c>
      <c r="H41" s="212"/>
      <c r="I41" s="212"/>
      <c r="J41" s="212"/>
      <c r="K41" s="212"/>
      <c r="L41" s="212"/>
      <c r="M41" s="212"/>
      <c r="N41" s="212"/>
      <c r="O41" s="213" t="s">
        <v>71</v>
      </c>
      <c r="R41" s="196"/>
      <c r="S41" s="196"/>
      <c r="T41" s="196"/>
      <c r="U41" s="118"/>
    </row>
    <row r="42" spans="2:21" ht="4.5" customHeight="1" x14ac:dyDescent="0.3">
      <c r="B42" s="191"/>
      <c r="C42" s="214"/>
      <c r="D42" s="214"/>
      <c r="E42" s="214"/>
      <c r="F42" s="214"/>
      <c r="G42" s="211"/>
      <c r="H42" s="215"/>
      <c r="I42" s="215"/>
      <c r="J42" s="215"/>
      <c r="K42" s="215"/>
      <c r="L42" s="215"/>
      <c r="M42" s="215"/>
      <c r="N42" s="215"/>
      <c r="O42" s="211"/>
      <c r="P42" s="196"/>
      <c r="R42" s="196"/>
      <c r="S42" s="196"/>
      <c r="T42" s="196"/>
      <c r="U42" s="118"/>
    </row>
    <row r="43" spans="2:21" s="196" customFormat="1" ht="21" customHeight="1" x14ac:dyDescent="0.3">
      <c r="H43" s="304" t="s">
        <v>75</v>
      </c>
      <c r="I43" s="304"/>
      <c r="J43" s="304"/>
      <c r="K43" s="304"/>
      <c r="L43" s="304"/>
      <c r="M43" s="304"/>
      <c r="N43" s="304"/>
      <c r="O43" s="230"/>
    </row>
    <row r="44" spans="2:21" ht="26.25" customHeight="1" x14ac:dyDescent="0.3">
      <c r="B44" s="191"/>
      <c r="C44" s="214"/>
      <c r="D44" s="214"/>
      <c r="E44" s="214"/>
      <c r="I44" s="304" t="s">
        <v>83</v>
      </c>
      <c r="J44" s="304"/>
      <c r="K44" s="304"/>
      <c r="L44" s="304"/>
      <c r="M44" s="304"/>
      <c r="N44" s="230"/>
      <c r="O44" s="214"/>
      <c r="P44" s="196"/>
      <c r="R44" s="196"/>
      <c r="S44" s="196"/>
      <c r="T44" s="196"/>
      <c r="U44" s="118"/>
    </row>
  </sheetData>
  <mergeCells count="68">
    <mergeCell ref="B6:U6"/>
    <mergeCell ref="B7:U7"/>
    <mergeCell ref="B8:U8"/>
    <mergeCell ref="H25:I25"/>
    <mergeCell ref="J25:K25"/>
    <mergeCell ref="E13:F13"/>
    <mergeCell ref="C14:P14"/>
    <mergeCell ref="R13:S13"/>
    <mergeCell ref="L9:O9"/>
    <mergeCell ref="H9:K9"/>
    <mergeCell ref="H10:K10"/>
    <mergeCell ref="N10:Q10"/>
    <mergeCell ref="H13:J13"/>
    <mergeCell ref="K13:P13"/>
    <mergeCell ref="F11:I11"/>
    <mergeCell ref="M11:N11"/>
    <mergeCell ref="H43:N43"/>
    <mergeCell ref="I44:M44"/>
    <mergeCell ref="H35:N35"/>
    <mergeCell ref="H29:N29"/>
    <mergeCell ref="D26:E26"/>
    <mergeCell ref="P26:Q26"/>
    <mergeCell ref="R26:S26"/>
    <mergeCell ref="T26:U26"/>
    <mergeCell ref="B24:C25"/>
    <mergeCell ref="B26:C26"/>
    <mergeCell ref="N24:U24"/>
    <mergeCell ref="N25:O25"/>
    <mergeCell ref="P25:Q25"/>
    <mergeCell ref="R25:S25"/>
    <mergeCell ref="F26:G26"/>
    <mergeCell ref="L24:M25"/>
    <mergeCell ref="L26:M26"/>
    <mergeCell ref="T25:U25"/>
    <mergeCell ref="D24:K24"/>
    <mergeCell ref="D25:E25"/>
    <mergeCell ref="F25:G25"/>
    <mergeCell ref="E12:G12"/>
    <mergeCell ref="H12:I12"/>
    <mergeCell ref="J12:K12"/>
    <mergeCell ref="L12:O12"/>
    <mergeCell ref="P12:Q12"/>
    <mergeCell ref="N15:O15"/>
    <mergeCell ref="G15:M15"/>
    <mergeCell ref="J16:N16"/>
    <mergeCell ref="H16:I16"/>
    <mergeCell ref="H28:N28"/>
    <mergeCell ref="B18:U18"/>
    <mergeCell ref="B19:F20"/>
    <mergeCell ref="B21:F21"/>
    <mergeCell ref="B22:F22"/>
    <mergeCell ref="Q19:U20"/>
    <mergeCell ref="Q21:U22"/>
    <mergeCell ref="G19:M19"/>
    <mergeCell ref="N19:P19"/>
    <mergeCell ref="H26:I26"/>
    <mergeCell ref="J26:K26"/>
    <mergeCell ref="N26:O26"/>
    <mergeCell ref="L27:M27"/>
    <mergeCell ref="N27:O27"/>
    <mergeCell ref="P27:Q27"/>
    <mergeCell ref="R27:S27"/>
    <mergeCell ref="T27:U27"/>
    <mergeCell ref="B27:C27"/>
    <mergeCell ref="D27:E27"/>
    <mergeCell ref="F27:G27"/>
    <mergeCell ref="H27:I27"/>
    <mergeCell ref="J27:K27"/>
  </mergeCells>
  <pageMargins left="0.39370078740157483" right="0.39370078740157483" top="0.3" bottom="0.19685039370078741" header="0.35" footer="0.23"/>
  <pageSetup paperSize="9" scale="94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2C94-475F-482C-B8F5-F7F2A78CF173}">
  <dimension ref="A1:BP44"/>
  <sheetViews>
    <sheetView topLeftCell="A17" zoomScale="115" zoomScaleNormal="115" zoomScaleSheetLayoutView="100" workbookViewId="0">
      <selection activeCell="J22" sqref="J22"/>
    </sheetView>
  </sheetViews>
  <sheetFormatPr defaultColWidth="9.140625" defaultRowHeight="12.75" x14ac:dyDescent="0.2"/>
  <cols>
    <col min="1" max="1" width="2.5703125" style="122" customWidth="1"/>
    <col min="2" max="2" width="5.5703125" style="122" customWidth="1"/>
    <col min="3" max="7" width="4.7109375" style="122" customWidth="1"/>
    <col min="8" max="11" width="4.5703125" style="122" customWidth="1"/>
    <col min="12" max="16" width="4.85546875" style="122" customWidth="1"/>
    <col min="17" max="17" width="5.28515625" style="122" customWidth="1"/>
    <col min="18" max="20" width="5" style="122" customWidth="1"/>
    <col min="21" max="21" width="2.140625" style="122" customWidth="1"/>
    <col min="22" max="22" width="11" style="122" hidden="1" customWidth="1"/>
    <col min="23" max="32" width="3.7109375" style="122" hidden="1" customWidth="1"/>
    <col min="33" max="40" width="5.28515625" style="122" hidden="1" customWidth="1"/>
    <col min="41" max="41" width="2.140625" style="122" hidden="1" customWidth="1"/>
    <col min="42" max="42" width="11" style="122" hidden="1" customWidth="1"/>
    <col min="43" max="52" width="3.7109375" style="122" hidden="1" customWidth="1"/>
    <col min="53" max="60" width="5.28515625" style="122" hidden="1" customWidth="1"/>
    <col min="61" max="16384" width="9.140625" style="122"/>
  </cols>
  <sheetData>
    <row r="1" spans="1:64" s="118" customFormat="1" ht="32.25" customHeight="1" x14ac:dyDescent="0.35">
      <c r="T1" s="219" t="s">
        <v>60</v>
      </c>
      <c r="BE1" s="120" t="s">
        <v>0</v>
      </c>
    </row>
    <row r="2" spans="1:64" ht="6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1"/>
      <c r="P2" s="121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BC2" s="123"/>
      <c r="BD2" s="123"/>
    </row>
    <row r="3" spans="1:64" ht="39.75" customHeight="1" x14ac:dyDescent="0.4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</row>
    <row r="4" spans="1:64" ht="20.100000000000001" customHeight="1" x14ac:dyDescent="0.4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</row>
    <row r="5" spans="1:64" ht="6" customHeight="1" x14ac:dyDescent="0.4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</row>
    <row r="6" spans="1:64" ht="22.5" customHeight="1" x14ac:dyDescent="0.4">
      <c r="A6" s="330" t="s">
        <v>1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5"/>
      <c r="AP6" s="369" t="s">
        <v>1</v>
      </c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</row>
    <row r="7" spans="1:64" ht="25.5" customHeight="1" x14ac:dyDescent="0.4">
      <c r="A7" s="330" t="s">
        <v>2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5"/>
      <c r="AP7" s="369" t="s">
        <v>2</v>
      </c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</row>
    <row r="8" spans="1:64" ht="27.75" customHeight="1" x14ac:dyDescent="0.4">
      <c r="A8" s="302" t="s">
        <v>54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5"/>
      <c r="AP8" s="369" t="s">
        <v>70</v>
      </c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369"/>
    </row>
    <row r="9" spans="1:64" ht="26.25" customHeight="1" x14ac:dyDescent="0.4">
      <c r="A9" s="124"/>
      <c r="B9" s="118"/>
      <c r="C9" s="128"/>
      <c r="D9" s="118"/>
      <c r="E9" s="118"/>
      <c r="F9" s="118"/>
      <c r="H9" s="128" t="s">
        <v>61</v>
      </c>
      <c r="I9" s="128"/>
      <c r="J9" s="128"/>
      <c r="K9" s="128"/>
      <c r="L9" s="128"/>
      <c r="M9" s="57" t="s">
        <v>55</v>
      </c>
      <c r="N9" s="57"/>
      <c r="O9" s="57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25"/>
      <c r="AP9" s="360" t="s">
        <v>3</v>
      </c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125"/>
      <c r="BI9" s="129"/>
    </row>
    <row r="10" spans="1:64" ht="23.25" customHeight="1" x14ac:dyDescent="0.4">
      <c r="A10" s="232"/>
      <c r="B10" s="235"/>
      <c r="C10" s="235"/>
      <c r="D10" s="235"/>
      <c r="E10" s="132"/>
      <c r="F10" s="133" t="s">
        <v>4</v>
      </c>
      <c r="G10" s="134" t="s">
        <v>5</v>
      </c>
      <c r="H10" s="135"/>
      <c r="I10" s="235"/>
      <c r="J10" s="135"/>
      <c r="K10" s="135"/>
      <c r="L10" s="133" t="s">
        <v>6</v>
      </c>
      <c r="M10" s="134" t="s">
        <v>7</v>
      </c>
      <c r="O10" s="135"/>
      <c r="P10" s="135"/>
      <c r="Q10" s="135"/>
      <c r="R10" s="135"/>
      <c r="S10" s="235"/>
      <c r="T10" s="135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25"/>
      <c r="AP10" s="231"/>
      <c r="AQ10" s="231"/>
      <c r="AR10" s="231"/>
      <c r="AU10" s="129" t="s">
        <v>6</v>
      </c>
      <c r="AV10" s="137" t="s">
        <v>5</v>
      </c>
      <c r="AW10" s="231"/>
      <c r="AZ10" s="231"/>
      <c r="BB10" s="129" t="s">
        <v>6</v>
      </c>
      <c r="BC10" s="137" t="s">
        <v>7</v>
      </c>
      <c r="BD10" s="125"/>
    </row>
    <row r="11" spans="1:64" ht="20.100000000000001" customHeight="1" x14ac:dyDescent="0.4">
      <c r="A11" s="232"/>
      <c r="B11" s="135"/>
      <c r="E11" s="326" t="s">
        <v>8</v>
      </c>
      <c r="F11" s="326"/>
      <c r="G11" s="326"/>
      <c r="H11" s="326"/>
      <c r="I11" s="226">
        <v>6</v>
      </c>
      <c r="J11" s="228" t="s">
        <v>9</v>
      </c>
      <c r="K11" s="140" t="s">
        <v>80</v>
      </c>
      <c r="L11" s="326" t="s">
        <v>10</v>
      </c>
      <c r="M11" s="326"/>
      <c r="N11" s="229">
        <v>2</v>
      </c>
      <c r="O11" s="138" t="s">
        <v>11</v>
      </c>
      <c r="P11" s="138"/>
      <c r="Q11" s="142">
        <v>2568</v>
      </c>
      <c r="S11" s="135"/>
      <c r="T11" s="135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25"/>
      <c r="AQ11" s="234" t="s">
        <v>8</v>
      </c>
      <c r="AR11" s="144"/>
      <c r="AU11" s="144"/>
      <c r="AV11" s="145"/>
      <c r="AW11" s="233" t="s">
        <v>9</v>
      </c>
      <c r="AX11" s="144"/>
      <c r="BA11" s="233" t="s">
        <v>10</v>
      </c>
      <c r="BB11" s="147"/>
      <c r="BD11" s="125"/>
      <c r="BE11" s="233" t="s">
        <v>11</v>
      </c>
      <c r="BL11" s="129"/>
    </row>
    <row r="12" spans="1:64" ht="20.100000000000001" customHeight="1" x14ac:dyDescent="0.35">
      <c r="A12" s="232"/>
      <c r="D12" s="326" t="s">
        <v>12</v>
      </c>
      <c r="E12" s="326"/>
      <c r="F12" s="326"/>
      <c r="G12" s="329" t="s">
        <v>59</v>
      </c>
      <c r="H12" s="329"/>
      <c r="I12" s="326" t="s">
        <v>13</v>
      </c>
      <c r="J12" s="326"/>
      <c r="K12" s="329" t="s">
        <v>58</v>
      </c>
      <c r="L12" s="329"/>
      <c r="M12" s="329"/>
      <c r="N12" s="329"/>
      <c r="O12" s="365" t="s">
        <v>14</v>
      </c>
      <c r="P12" s="365"/>
      <c r="Q12" s="148">
        <v>1</v>
      </c>
      <c r="S12" s="135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24"/>
      <c r="AO12" s="366" t="s">
        <v>12</v>
      </c>
      <c r="AP12" s="366"/>
      <c r="AQ12" s="367" t="s">
        <v>15</v>
      </c>
      <c r="AR12" s="367"/>
      <c r="AS12" s="367"/>
      <c r="AU12" s="233" t="s">
        <v>13</v>
      </c>
      <c r="AV12" s="368" t="s">
        <v>16</v>
      </c>
      <c r="AW12" s="368"/>
      <c r="AX12" s="368"/>
      <c r="AY12" s="368"/>
      <c r="AZ12" s="368"/>
      <c r="BA12" s="368"/>
      <c r="BB12" s="366" t="s">
        <v>14</v>
      </c>
      <c r="BC12" s="366"/>
    </row>
    <row r="13" spans="1:64" ht="20.100000000000001" customHeight="1" x14ac:dyDescent="0.35">
      <c r="A13" s="232"/>
      <c r="B13" s="135"/>
      <c r="D13" s="326" t="s">
        <v>17</v>
      </c>
      <c r="E13" s="326"/>
      <c r="F13" s="223">
        <f>Q12*2</f>
        <v>2</v>
      </c>
      <c r="G13" s="134" t="s">
        <v>18</v>
      </c>
      <c r="H13" s="135"/>
      <c r="I13" s="138"/>
      <c r="J13" s="138"/>
      <c r="K13" s="138" t="s">
        <v>19</v>
      </c>
      <c r="L13" s="138"/>
      <c r="M13" s="138"/>
      <c r="N13" s="138"/>
      <c r="O13" s="138"/>
      <c r="P13" s="223">
        <f>Q12*40</f>
        <v>40</v>
      </c>
      <c r="Q13" s="228" t="s">
        <v>20</v>
      </c>
      <c r="R13" s="138"/>
      <c r="S13" s="138"/>
      <c r="T13" s="149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24"/>
      <c r="AP13" s="234" t="s">
        <v>17</v>
      </c>
      <c r="AR13" s="144"/>
      <c r="AS13" s="150"/>
      <c r="AT13" s="234" t="s">
        <v>18</v>
      </c>
      <c r="AV13" s="144"/>
      <c r="AW13" s="144"/>
      <c r="AX13" s="144"/>
      <c r="AY13" s="233"/>
      <c r="BA13" s="147"/>
      <c r="BB13" s="147"/>
      <c r="BC13" s="233" t="s">
        <v>19</v>
      </c>
      <c r="BD13" s="144"/>
      <c r="BE13" s="144" t="s">
        <v>20</v>
      </c>
      <c r="BF13" s="144"/>
      <c r="BG13" s="144"/>
    </row>
    <row r="14" spans="1:64" ht="6" customHeight="1" x14ac:dyDescent="0.4">
      <c r="A14" s="232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232"/>
      <c r="Q14" s="135"/>
      <c r="R14" s="135"/>
      <c r="S14" s="135"/>
      <c r="T14" s="135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25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125"/>
    </row>
    <row r="15" spans="1:64" ht="21" customHeight="1" x14ac:dyDescent="0.4">
      <c r="A15" s="232"/>
      <c r="B15" s="235"/>
      <c r="C15" s="235"/>
      <c r="D15" s="235"/>
      <c r="E15" s="321" t="s">
        <v>21</v>
      </c>
      <c r="F15" s="321"/>
      <c r="G15" s="321"/>
      <c r="H15" s="321"/>
      <c r="I15" s="321"/>
      <c r="J15" s="321"/>
      <c r="K15" s="321"/>
      <c r="L15" s="321"/>
      <c r="M15" s="321"/>
      <c r="N15" s="321"/>
      <c r="O15" s="320" t="s">
        <v>77</v>
      </c>
      <c r="P15" s="320"/>
      <c r="Q15" s="135"/>
      <c r="R15" s="135"/>
      <c r="S15" s="135"/>
      <c r="T15" s="135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25"/>
      <c r="AP15" s="231"/>
      <c r="AQ15" s="231"/>
      <c r="AR15" s="231"/>
      <c r="AS15" s="231"/>
      <c r="AT15" s="231"/>
      <c r="AV15" s="231"/>
      <c r="AW15" s="231"/>
      <c r="AY15" s="231"/>
      <c r="AZ15" s="231"/>
      <c r="BA15" s="151" t="s">
        <v>21</v>
      </c>
      <c r="BB15" s="231"/>
      <c r="BC15" s="231"/>
      <c r="BD15" s="125"/>
    </row>
    <row r="16" spans="1:64" ht="20.25" customHeight="1" x14ac:dyDescent="0.4">
      <c r="A16" s="232"/>
      <c r="B16" s="268"/>
      <c r="C16" s="235"/>
      <c r="D16" s="132"/>
      <c r="G16" s="319" t="s">
        <v>82</v>
      </c>
      <c r="H16" s="319"/>
      <c r="I16" s="319"/>
      <c r="J16" s="57" t="s">
        <v>56</v>
      </c>
      <c r="K16" s="152"/>
      <c r="L16" s="57"/>
      <c r="M16" s="57"/>
      <c r="N16" s="57"/>
      <c r="O16" s="135"/>
      <c r="P16" s="135"/>
      <c r="Q16" s="135"/>
      <c r="R16" s="135"/>
      <c r="S16" s="135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24"/>
      <c r="AP16" s="231"/>
      <c r="AQ16" s="231"/>
      <c r="AS16" s="231"/>
      <c r="AT16" s="153" t="s">
        <v>22</v>
      </c>
      <c r="AU16" s="154"/>
      <c r="AV16" s="154"/>
      <c r="AW16" s="154"/>
      <c r="AX16" s="154"/>
      <c r="AY16" s="154"/>
      <c r="AZ16" s="154"/>
      <c r="BA16" s="154"/>
      <c r="BB16" s="154"/>
      <c r="BC16" s="125"/>
    </row>
    <row r="17" spans="1:68" ht="17.25" customHeight="1" thickBot="1" x14ac:dyDescent="0.45">
      <c r="A17" s="124"/>
      <c r="B17" s="269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25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125"/>
    </row>
    <row r="18" spans="1:68" ht="18" customHeight="1" x14ac:dyDescent="0.4">
      <c r="A18" s="124"/>
      <c r="B18" s="270"/>
      <c r="C18" s="331" t="s">
        <v>25</v>
      </c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254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25"/>
      <c r="AP18" s="353" t="s">
        <v>25</v>
      </c>
      <c r="AQ18" s="354"/>
      <c r="AR18" s="354"/>
      <c r="AS18" s="354"/>
      <c r="AT18" s="354"/>
      <c r="AU18" s="354"/>
      <c r="AV18" s="354"/>
      <c r="AW18" s="354"/>
      <c r="AX18" s="354"/>
      <c r="AY18" s="354"/>
      <c r="AZ18" s="355"/>
      <c r="BA18" s="356" t="s">
        <v>26</v>
      </c>
      <c r="BB18" s="354"/>
      <c r="BC18" s="354"/>
      <c r="BD18" s="355"/>
      <c r="BE18" s="356" t="s">
        <v>27</v>
      </c>
      <c r="BF18" s="354"/>
      <c r="BG18" s="354"/>
      <c r="BH18" s="355"/>
    </row>
    <row r="19" spans="1:68" ht="21" customHeight="1" x14ac:dyDescent="0.4">
      <c r="A19" s="124"/>
      <c r="B19" s="270"/>
      <c r="C19" s="333" t="s">
        <v>91</v>
      </c>
      <c r="D19" s="333"/>
      <c r="E19" s="333"/>
      <c r="F19" s="333"/>
      <c r="G19" s="331" t="s">
        <v>69</v>
      </c>
      <c r="H19" s="331"/>
      <c r="I19" s="331"/>
      <c r="J19" s="331"/>
      <c r="K19" s="331"/>
      <c r="L19" s="331"/>
      <c r="M19" s="331"/>
      <c r="N19" s="335" t="s">
        <v>68</v>
      </c>
      <c r="O19" s="335"/>
      <c r="P19" s="335"/>
      <c r="Q19" s="331" t="s">
        <v>90</v>
      </c>
      <c r="R19" s="331"/>
      <c r="S19" s="331"/>
      <c r="T19" s="253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25"/>
      <c r="AP19" s="361" t="s">
        <v>28</v>
      </c>
      <c r="AQ19" s="362" t="s">
        <v>29</v>
      </c>
      <c r="AR19" s="362"/>
      <c r="AS19" s="362"/>
      <c r="AT19" s="362"/>
      <c r="AU19" s="362"/>
      <c r="AV19" s="362"/>
      <c r="AW19" s="362"/>
      <c r="AX19" s="363" t="s">
        <v>30</v>
      </c>
      <c r="AY19" s="363"/>
      <c r="AZ19" s="364"/>
      <c r="BA19" s="357"/>
      <c r="BB19" s="358"/>
      <c r="BC19" s="358"/>
      <c r="BD19" s="359"/>
      <c r="BE19" s="357"/>
      <c r="BF19" s="358"/>
      <c r="BG19" s="358"/>
      <c r="BH19" s="359"/>
    </row>
    <row r="20" spans="1:68" ht="27" customHeight="1" x14ac:dyDescent="0.4">
      <c r="A20" s="124"/>
      <c r="B20" s="270"/>
      <c r="C20" s="333"/>
      <c r="D20" s="333"/>
      <c r="E20" s="333"/>
      <c r="F20" s="333"/>
      <c r="G20" s="221">
        <v>4</v>
      </c>
      <c r="H20" s="222">
        <v>3.5</v>
      </c>
      <c r="I20" s="221">
        <v>3</v>
      </c>
      <c r="J20" s="222">
        <v>2.5</v>
      </c>
      <c r="K20" s="221">
        <v>2</v>
      </c>
      <c r="L20" s="222">
        <v>1.5</v>
      </c>
      <c r="M20" s="221">
        <v>1</v>
      </c>
      <c r="N20" s="221">
        <v>0</v>
      </c>
      <c r="O20" s="222" t="s">
        <v>31</v>
      </c>
      <c r="P20" s="222" t="s">
        <v>81</v>
      </c>
      <c r="Q20" s="331"/>
      <c r="R20" s="331"/>
      <c r="S20" s="331"/>
      <c r="T20" s="255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25"/>
      <c r="AP20" s="361"/>
      <c r="AQ20" s="157">
        <v>4</v>
      </c>
      <c r="AR20" s="157">
        <v>3.5</v>
      </c>
      <c r="AS20" s="157">
        <v>3</v>
      </c>
      <c r="AT20" s="157">
        <v>2.5</v>
      </c>
      <c r="AU20" s="157">
        <v>2</v>
      </c>
      <c r="AV20" s="157">
        <v>1.5</v>
      </c>
      <c r="AW20" s="157">
        <v>1</v>
      </c>
      <c r="AX20" s="157">
        <v>0</v>
      </c>
      <c r="AY20" s="239" t="s">
        <v>31</v>
      </c>
      <c r="AZ20" s="240" t="s">
        <v>32</v>
      </c>
      <c r="BA20" s="160" t="s">
        <v>33</v>
      </c>
      <c r="BB20" s="161" t="s">
        <v>34</v>
      </c>
      <c r="BC20" s="161" t="s">
        <v>35</v>
      </c>
      <c r="BD20" s="162" t="s">
        <v>36</v>
      </c>
      <c r="BE20" s="160" t="s">
        <v>33</v>
      </c>
      <c r="BF20" s="161" t="s">
        <v>34</v>
      </c>
      <c r="BG20" s="161" t="s">
        <v>35</v>
      </c>
      <c r="BH20" s="162" t="s">
        <v>36</v>
      </c>
      <c r="BP20" s="163"/>
    </row>
    <row r="21" spans="1:68" ht="27.75" customHeight="1" thickBot="1" x14ac:dyDescent="0.45">
      <c r="A21" s="124"/>
      <c r="B21" s="270"/>
      <c r="C21" s="311">
        <f>SUM(E21:N21)</f>
        <v>66</v>
      </c>
      <c r="D21" s="311"/>
      <c r="E21" s="311"/>
      <c r="F21" s="311"/>
      <c r="G21" s="238">
        <v>25</v>
      </c>
      <c r="H21" s="238">
        <v>20</v>
      </c>
      <c r="I21" s="238">
        <v>15</v>
      </c>
      <c r="J21" s="238">
        <v>6</v>
      </c>
      <c r="K21" s="238"/>
      <c r="L21" s="238"/>
      <c r="M21" s="238"/>
      <c r="N21" s="238"/>
      <c r="O21" s="238"/>
      <c r="P21" s="238"/>
      <c r="Q21" s="334"/>
      <c r="R21" s="334"/>
      <c r="S21" s="334"/>
      <c r="T21" s="254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25"/>
      <c r="AP21" s="164"/>
      <c r="AQ21" s="165" t="str">
        <f>IF([2]ลับ!HX56=0,"-",[2]ลับ!HX56)</f>
        <v>-</v>
      </c>
      <c r="AR21" s="165" t="str">
        <f>IF([2]ลับ!HY56=0,"-",[2]ลับ!HY56)</f>
        <v>-</v>
      </c>
      <c r="AS21" s="165" t="str">
        <f>IF([2]ลับ!HZ56=0,"-",[2]ลับ!HZ56)</f>
        <v>-</v>
      </c>
      <c r="AT21" s="165" t="str">
        <f>IF([2]ลับ!IA56=0,"-",[2]ลับ!IA56)</f>
        <v>-</v>
      </c>
      <c r="AU21" s="165" t="str">
        <f>IF([2]ลับ!IB56=0,"-",[2]ลับ!IB56)</f>
        <v>-</v>
      </c>
      <c r="AV21" s="165" t="str">
        <f>IF([2]ลับ!IC56=0,"-",[2]ลับ!IC56)</f>
        <v>-</v>
      </c>
      <c r="AW21" s="165" t="str">
        <f>IF([2]ลับ!ID56=0,"-",[2]ลับ!ID56)</f>
        <v>-</v>
      </c>
      <c r="AX21" s="165" t="str">
        <f>IF([2]ลับ!IE56=0,"-",[2]ลับ!IE56)</f>
        <v>-</v>
      </c>
      <c r="AY21" s="165" t="str">
        <f>IF([2]ลับ!IF56=0,"-",[2]ลับ!IF56)</f>
        <v>-</v>
      </c>
      <c r="AZ21" s="166" t="str">
        <f>IF([2]ลับ!IG56=0,"-",[2]ลับ!IG56)</f>
        <v>-</v>
      </c>
      <c r="BA21" s="167" t="str">
        <f>IF([2]ลับ!IG56=0,"-",[2]ลับ!IG56)</f>
        <v>-</v>
      </c>
      <c r="BB21" s="168"/>
      <c r="BC21" s="168"/>
      <c r="BD21" s="169"/>
      <c r="BE21" s="170"/>
      <c r="BF21" s="171"/>
      <c r="BG21" s="171"/>
      <c r="BH21" s="172"/>
    </row>
    <row r="22" spans="1:68" ht="28.5" customHeight="1" x14ac:dyDescent="0.4">
      <c r="A22" s="124"/>
      <c r="B22" s="270"/>
      <c r="C22" s="332" t="s">
        <v>37</v>
      </c>
      <c r="D22" s="332"/>
      <c r="E22" s="332"/>
      <c r="F22" s="332"/>
      <c r="G22" s="272">
        <f>G21*100/C21</f>
        <v>37.878787878787875</v>
      </c>
      <c r="H22" s="272">
        <f>H21*100/C21</f>
        <v>30.303030303030305</v>
      </c>
      <c r="I22" s="272">
        <f>I21*100/C21</f>
        <v>22.727272727272727</v>
      </c>
      <c r="J22" s="272">
        <f>J21*100/C21</f>
        <v>9.0909090909090917</v>
      </c>
      <c r="K22" s="272">
        <f>K21*100/C21</f>
        <v>0</v>
      </c>
      <c r="L22" s="272">
        <f>L21*100/C21</f>
        <v>0</v>
      </c>
      <c r="M22" s="272">
        <f>M21*100/C21</f>
        <v>0</v>
      </c>
      <c r="N22" s="272">
        <f>N21*100/C21</f>
        <v>0</v>
      </c>
      <c r="O22" s="272">
        <f>O21*100/C21</f>
        <v>0</v>
      </c>
      <c r="P22" s="272">
        <f>P21*100/C21</f>
        <v>0</v>
      </c>
      <c r="Q22" s="334"/>
      <c r="R22" s="334"/>
      <c r="S22" s="334"/>
      <c r="T22" s="254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25"/>
      <c r="AP22" s="173"/>
      <c r="AQ22" s="174"/>
      <c r="AR22" s="175"/>
      <c r="AS22" s="175"/>
      <c r="AT22" s="175"/>
      <c r="AU22" s="175"/>
      <c r="AV22" s="175"/>
      <c r="AW22" s="175"/>
      <c r="AX22" s="175"/>
      <c r="AY22" s="175"/>
      <c r="AZ22" s="176"/>
      <c r="BA22" s="176"/>
      <c r="BB22" s="176"/>
      <c r="BC22" s="176"/>
      <c r="BD22" s="177"/>
      <c r="BE22" s="178"/>
      <c r="BF22" s="178"/>
      <c r="BG22" s="178"/>
      <c r="BH22" s="178"/>
    </row>
    <row r="23" spans="1:68" ht="12" customHeight="1" x14ac:dyDescent="0.4">
      <c r="A23" s="124"/>
      <c r="B23" s="261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3"/>
      <c r="N23" s="263"/>
      <c r="O23" s="263"/>
      <c r="P23" s="263"/>
      <c r="Q23" s="263"/>
      <c r="R23" s="263"/>
      <c r="S23" s="263"/>
      <c r="T23" s="242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25"/>
      <c r="AP23" s="246"/>
      <c r="AQ23" s="247"/>
      <c r="AR23" s="248"/>
      <c r="AS23" s="248"/>
      <c r="AT23" s="248"/>
      <c r="AU23" s="248"/>
      <c r="AV23" s="248"/>
      <c r="AW23" s="248"/>
      <c r="AX23" s="248"/>
      <c r="AY23" s="248"/>
      <c r="AZ23" s="249"/>
      <c r="BA23" s="249"/>
      <c r="BB23" s="249"/>
      <c r="BC23" s="249"/>
      <c r="BD23" s="250"/>
      <c r="BE23" s="251"/>
      <c r="BF23" s="251"/>
      <c r="BG23" s="251"/>
      <c r="BH23" s="251"/>
    </row>
    <row r="24" spans="1:68" s="257" customFormat="1" ht="21" customHeight="1" x14ac:dyDescent="0.2">
      <c r="A24" s="181"/>
      <c r="B24" s="264"/>
      <c r="C24" s="336" t="s">
        <v>85</v>
      </c>
      <c r="D24" s="336"/>
      <c r="E24" s="336"/>
      <c r="F24" s="336"/>
      <c r="G24" s="336"/>
      <c r="H24" s="336"/>
      <c r="I24" s="336"/>
      <c r="J24" s="336"/>
      <c r="K24" s="271"/>
      <c r="L24" s="336" t="s">
        <v>89</v>
      </c>
      <c r="M24" s="336"/>
      <c r="N24" s="336"/>
      <c r="O24" s="336"/>
      <c r="P24" s="336"/>
      <c r="Q24" s="336"/>
      <c r="R24" s="336"/>
      <c r="S24" s="336"/>
      <c r="T24" s="252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186"/>
      <c r="AP24" s="259"/>
      <c r="AQ24" s="247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56"/>
      <c r="BE24" s="260"/>
      <c r="BF24" s="260"/>
      <c r="BG24" s="260"/>
      <c r="BH24" s="260"/>
    </row>
    <row r="25" spans="1:68" s="257" customFormat="1" ht="21" customHeight="1" x14ac:dyDescent="0.2">
      <c r="A25" s="181"/>
      <c r="B25" s="264"/>
      <c r="C25" s="308" t="s">
        <v>84</v>
      </c>
      <c r="D25" s="308"/>
      <c r="E25" s="308" t="s">
        <v>86</v>
      </c>
      <c r="F25" s="308"/>
      <c r="G25" s="336" t="s">
        <v>87</v>
      </c>
      <c r="H25" s="336"/>
      <c r="I25" s="336" t="s">
        <v>88</v>
      </c>
      <c r="J25" s="336"/>
      <c r="K25" s="271"/>
      <c r="L25" s="308" t="s">
        <v>84</v>
      </c>
      <c r="M25" s="308"/>
      <c r="N25" s="308" t="s">
        <v>86</v>
      </c>
      <c r="O25" s="308"/>
      <c r="P25" s="336" t="s">
        <v>87</v>
      </c>
      <c r="Q25" s="336"/>
      <c r="R25" s="336" t="s">
        <v>88</v>
      </c>
      <c r="S25" s="336"/>
      <c r="T25" s="252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186"/>
      <c r="AP25" s="259"/>
      <c r="AQ25" s="247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56"/>
      <c r="BE25" s="260"/>
      <c r="BF25" s="260"/>
      <c r="BG25" s="260"/>
      <c r="BH25" s="260"/>
    </row>
    <row r="26" spans="1:68" s="257" customFormat="1" ht="20.25" customHeight="1" x14ac:dyDescent="0.2">
      <c r="A26" s="181"/>
      <c r="B26" s="261"/>
      <c r="C26" s="332">
        <v>45</v>
      </c>
      <c r="D26" s="332"/>
      <c r="E26" s="332">
        <v>21</v>
      </c>
      <c r="F26" s="332"/>
      <c r="G26" s="332"/>
      <c r="H26" s="332"/>
      <c r="I26" s="332"/>
      <c r="J26" s="332"/>
      <c r="K26" s="271"/>
      <c r="L26" s="332">
        <v>45</v>
      </c>
      <c r="M26" s="332"/>
      <c r="N26" s="332">
        <v>21</v>
      </c>
      <c r="O26" s="332"/>
      <c r="P26" s="332"/>
      <c r="Q26" s="332"/>
      <c r="R26" s="332"/>
      <c r="S26" s="332"/>
      <c r="T26" s="260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186"/>
      <c r="AP26" s="259"/>
      <c r="AQ26" s="247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56"/>
      <c r="BE26" s="260"/>
      <c r="BF26" s="260"/>
      <c r="BG26" s="260"/>
      <c r="BH26" s="260"/>
    </row>
    <row r="27" spans="1:68" ht="12" customHeight="1" x14ac:dyDescent="0.4">
      <c r="A27" s="124"/>
      <c r="B27" s="261"/>
      <c r="C27" s="265"/>
      <c r="D27" s="265"/>
      <c r="E27" s="265"/>
      <c r="F27" s="265"/>
      <c r="G27" s="265"/>
      <c r="H27" s="265"/>
      <c r="I27" s="265"/>
      <c r="J27" s="265"/>
      <c r="K27" s="262"/>
      <c r="L27" s="262"/>
      <c r="M27" s="263"/>
      <c r="N27" s="263"/>
      <c r="O27" s="266"/>
      <c r="P27" s="266"/>
      <c r="Q27" s="266"/>
      <c r="R27" s="266"/>
      <c r="S27" s="263"/>
      <c r="T27" s="242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25"/>
      <c r="AP27" s="246"/>
      <c r="AQ27" s="247"/>
      <c r="AR27" s="248"/>
      <c r="AS27" s="248"/>
      <c r="AT27" s="248"/>
      <c r="AU27" s="248"/>
      <c r="AV27" s="248"/>
      <c r="AW27" s="248"/>
      <c r="AX27" s="248"/>
      <c r="AY27" s="248"/>
      <c r="AZ27" s="249"/>
      <c r="BA27" s="249"/>
      <c r="BB27" s="249"/>
      <c r="BC27" s="249"/>
      <c r="BD27" s="250"/>
      <c r="BE27" s="251"/>
      <c r="BF27" s="251"/>
      <c r="BG27" s="251"/>
      <c r="BH27" s="251"/>
    </row>
    <row r="28" spans="1:68" ht="21" customHeight="1" thickBot="1" x14ac:dyDescent="0.45">
      <c r="B28" s="155"/>
      <c r="C28" s="155"/>
      <c r="D28" s="155"/>
      <c r="G28" s="302" t="s">
        <v>39</v>
      </c>
      <c r="H28" s="302"/>
      <c r="I28" s="302"/>
      <c r="J28" s="302"/>
      <c r="K28" s="302"/>
      <c r="L28" s="302"/>
      <c r="M28" s="302"/>
      <c r="N28" s="155"/>
      <c r="O28" s="155"/>
      <c r="Q28" s="155"/>
      <c r="R28" s="155"/>
      <c r="S28" s="155"/>
      <c r="T28" s="155"/>
      <c r="U28" s="155"/>
      <c r="V28" s="118"/>
      <c r="W28" s="118"/>
      <c r="X28" s="118"/>
      <c r="Y28" s="241"/>
      <c r="Z28" s="187" t="s">
        <v>40</v>
      </c>
      <c r="AA28" s="245"/>
      <c r="AB28" s="189"/>
      <c r="AC28" s="189"/>
      <c r="AD28" s="189"/>
      <c r="AE28" s="189"/>
      <c r="AF28" s="189"/>
      <c r="AG28" s="189"/>
      <c r="AH28" s="189"/>
      <c r="AI28" s="349"/>
      <c r="AJ28" s="350"/>
      <c r="AK28" s="349"/>
      <c r="AL28" s="351"/>
      <c r="AM28" s="118"/>
      <c r="AN28" s="118"/>
      <c r="AO28" s="125"/>
      <c r="AP28" s="337" t="s">
        <v>39</v>
      </c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</row>
    <row r="29" spans="1:68" ht="6" customHeight="1" x14ac:dyDescent="0.4">
      <c r="A29" s="124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124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25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125"/>
    </row>
    <row r="30" spans="1:68" ht="22.5" customHeight="1" x14ac:dyDescent="0.45">
      <c r="A30" s="191"/>
      <c r="B30" s="192"/>
      <c r="C30" s="192"/>
      <c r="D30" s="192"/>
      <c r="F30" s="230" t="s">
        <v>41</v>
      </c>
      <c r="G30" s="194"/>
      <c r="H30" s="194"/>
      <c r="I30" s="194"/>
      <c r="J30" s="194"/>
      <c r="K30" s="194"/>
      <c r="L30" s="194"/>
      <c r="M30" s="194"/>
      <c r="N30" s="195" t="s">
        <v>22</v>
      </c>
      <c r="O30" s="196"/>
      <c r="Q30" s="196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91"/>
      <c r="AN30" s="197"/>
      <c r="AO30" s="198"/>
      <c r="AP30" s="198"/>
      <c r="AQ30" s="198" t="s">
        <v>41</v>
      </c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9" t="s">
        <v>22</v>
      </c>
      <c r="BC30" s="200"/>
      <c r="BD30" s="200"/>
      <c r="BE30" s="200"/>
    </row>
    <row r="31" spans="1:68" ht="22.5" customHeight="1" x14ac:dyDescent="0.45">
      <c r="A31" s="191"/>
      <c r="B31" s="192"/>
      <c r="C31" s="192"/>
      <c r="D31" s="192"/>
      <c r="F31" s="230" t="s">
        <v>41</v>
      </c>
      <c r="G31" s="194"/>
      <c r="H31" s="194"/>
      <c r="I31" s="194"/>
      <c r="J31" s="194"/>
      <c r="K31" s="194"/>
      <c r="L31" s="194"/>
      <c r="M31" s="194"/>
      <c r="N31" s="192" t="s">
        <v>42</v>
      </c>
      <c r="O31" s="196"/>
      <c r="Q31" s="196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91"/>
      <c r="AN31" s="197"/>
      <c r="AO31" s="198"/>
      <c r="AP31" s="198"/>
      <c r="AQ31" s="198" t="s">
        <v>41</v>
      </c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 t="s">
        <v>42</v>
      </c>
      <c r="BC31" s="200"/>
      <c r="BD31" s="200"/>
      <c r="BE31" s="200"/>
    </row>
    <row r="32" spans="1:68" ht="22.5" customHeight="1" x14ac:dyDescent="0.45">
      <c r="A32" s="191"/>
      <c r="B32" s="192"/>
      <c r="C32" s="192"/>
      <c r="D32" s="192"/>
      <c r="F32" s="230" t="s">
        <v>41</v>
      </c>
      <c r="G32" s="194"/>
      <c r="H32" s="194"/>
      <c r="I32" s="194"/>
      <c r="J32" s="194"/>
      <c r="K32" s="194"/>
      <c r="L32" s="194"/>
      <c r="M32" s="194"/>
      <c r="N32" s="192" t="s">
        <v>72</v>
      </c>
      <c r="O32" s="196"/>
      <c r="Q32" s="196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91"/>
      <c r="AN32" s="197"/>
      <c r="AO32" s="198"/>
      <c r="AP32" s="198"/>
      <c r="AQ32" s="198" t="s">
        <v>41</v>
      </c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 t="s">
        <v>43</v>
      </c>
      <c r="BC32" s="200"/>
      <c r="BD32" s="200"/>
      <c r="BE32" s="200"/>
    </row>
    <row r="33" spans="1:59" ht="8.25" customHeight="1" thickBot="1" x14ac:dyDescent="0.45">
      <c r="A33" s="124"/>
      <c r="B33" s="236"/>
      <c r="C33" s="236"/>
      <c r="D33" s="236"/>
      <c r="E33" s="236"/>
      <c r="F33" s="236"/>
      <c r="G33" s="201"/>
      <c r="H33" s="201"/>
      <c r="I33" s="201"/>
      <c r="J33" s="201"/>
      <c r="K33" s="201"/>
      <c r="L33" s="201"/>
      <c r="M33" s="201"/>
      <c r="N33" s="236"/>
      <c r="O33" s="124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25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125"/>
    </row>
    <row r="34" spans="1:59" ht="21.75" customHeight="1" x14ac:dyDescent="0.45">
      <c r="A34" s="191"/>
      <c r="G34" s="303" t="s">
        <v>46</v>
      </c>
      <c r="H34" s="303"/>
      <c r="I34" s="303"/>
      <c r="J34" s="303"/>
      <c r="K34" s="303"/>
      <c r="L34" s="303"/>
      <c r="M34" s="303"/>
      <c r="N34" s="202"/>
      <c r="Q34" s="196"/>
      <c r="R34" s="196"/>
      <c r="S34" s="196"/>
      <c r="T34" s="118"/>
      <c r="U34" s="118"/>
      <c r="V34" s="118"/>
      <c r="W34" s="118"/>
      <c r="X34" s="118"/>
      <c r="Y34" s="338" t="s">
        <v>44</v>
      </c>
      <c r="Z34" s="339"/>
      <c r="AA34" s="339"/>
      <c r="AB34" s="339"/>
      <c r="AC34" s="339"/>
      <c r="AD34" s="340"/>
      <c r="AE34" s="344" t="s">
        <v>45</v>
      </c>
      <c r="AF34" s="344"/>
      <c r="AG34" s="344"/>
      <c r="AH34" s="344"/>
      <c r="AI34" s="344"/>
      <c r="AJ34" s="344"/>
      <c r="AK34" s="344"/>
      <c r="AL34" s="345"/>
      <c r="AM34" s="118"/>
      <c r="AN34" s="118"/>
      <c r="AO34" s="19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197"/>
      <c r="BE34" s="200"/>
      <c r="BF34" s="200"/>
      <c r="BG34" s="200"/>
    </row>
    <row r="35" spans="1:59" ht="6" customHeight="1" x14ac:dyDescent="0.45">
      <c r="A35" s="191"/>
      <c r="G35" s="201"/>
      <c r="H35" s="201"/>
      <c r="I35" s="201"/>
      <c r="J35" s="201"/>
      <c r="K35" s="201"/>
      <c r="L35" s="201"/>
      <c r="M35" s="201"/>
      <c r="N35" s="202"/>
      <c r="Q35" s="196"/>
      <c r="R35" s="196"/>
      <c r="S35" s="196"/>
      <c r="T35" s="118"/>
      <c r="U35" s="118"/>
      <c r="V35" s="118"/>
      <c r="W35" s="118"/>
      <c r="X35" s="118"/>
      <c r="Y35" s="341"/>
      <c r="Z35" s="342"/>
      <c r="AA35" s="342"/>
      <c r="AB35" s="342"/>
      <c r="AC35" s="342"/>
      <c r="AD35" s="343"/>
      <c r="AE35" s="204"/>
      <c r="AF35" s="204"/>
      <c r="AG35" s="204"/>
      <c r="AH35" s="204"/>
      <c r="AI35" s="204"/>
      <c r="AJ35" s="204"/>
      <c r="AK35" s="204"/>
      <c r="AL35" s="205"/>
      <c r="AM35" s="118"/>
      <c r="AN35" s="118"/>
      <c r="AO35" s="19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197"/>
      <c r="BE35" s="200"/>
      <c r="BF35" s="200"/>
      <c r="BG35" s="200"/>
    </row>
    <row r="36" spans="1:59" ht="22.5" customHeight="1" x14ac:dyDescent="0.45">
      <c r="A36" s="191"/>
      <c r="B36" s="119"/>
      <c r="C36" s="119"/>
      <c r="D36" s="119"/>
      <c r="E36" s="119"/>
      <c r="F36" s="230" t="s">
        <v>41</v>
      </c>
      <c r="G36" s="194"/>
      <c r="H36" s="194"/>
      <c r="I36" s="194"/>
      <c r="J36" s="194"/>
      <c r="K36" s="194"/>
      <c r="L36" s="194"/>
      <c r="M36" s="194"/>
      <c r="N36" s="202" t="s">
        <v>73</v>
      </c>
      <c r="Q36" s="196"/>
      <c r="R36" s="196"/>
      <c r="S36" s="196"/>
      <c r="T36" s="118"/>
      <c r="U36" s="118"/>
      <c r="V36" s="118"/>
      <c r="W36" s="118"/>
      <c r="X36" s="118"/>
      <c r="Y36" s="341"/>
      <c r="Z36" s="342"/>
      <c r="AA36" s="342"/>
      <c r="AB36" s="342"/>
      <c r="AC36" s="342"/>
      <c r="AD36" s="343"/>
      <c r="AE36" s="204"/>
      <c r="AF36" s="204"/>
      <c r="AG36" s="204"/>
      <c r="AH36" s="204"/>
      <c r="AI36" s="204"/>
      <c r="AJ36" s="204"/>
      <c r="AK36" s="204"/>
      <c r="AL36" s="205"/>
      <c r="AM36" s="118"/>
      <c r="AN36" s="118"/>
      <c r="AO36" s="19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197"/>
      <c r="BE36" s="200"/>
      <c r="BF36" s="200"/>
      <c r="BG36" s="200"/>
    </row>
    <row r="37" spans="1:59" ht="8.25" customHeight="1" thickBot="1" x14ac:dyDescent="0.5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1"/>
      <c r="Q37" s="196"/>
      <c r="R37" s="196"/>
      <c r="S37" s="196"/>
      <c r="T37" s="118"/>
      <c r="U37" s="118"/>
      <c r="V37" s="118"/>
      <c r="W37" s="118"/>
      <c r="X37" s="118"/>
      <c r="Y37" s="346"/>
      <c r="Z37" s="347"/>
      <c r="AA37" s="347"/>
      <c r="AB37" s="347"/>
      <c r="AC37" s="347"/>
      <c r="AD37" s="187" t="s">
        <v>40</v>
      </c>
      <c r="AE37" s="245"/>
      <c r="AF37" s="189"/>
      <c r="AG37" s="189"/>
      <c r="AH37" s="189"/>
      <c r="AI37" s="189"/>
      <c r="AJ37" s="189"/>
      <c r="AK37" s="189"/>
      <c r="AL37" s="206"/>
      <c r="AM37" s="118"/>
      <c r="AN37" s="118"/>
      <c r="AO37" s="197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7"/>
      <c r="BE37" s="200"/>
      <c r="BF37" s="200"/>
      <c r="BG37" s="200"/>
    </row>
    <row r="38" spans="1:59" ht="23.25" customHeight="1" x14ac:dyDescent="0.45">
      <c r="A38" s="191"/>
      <c r="B38" s="192" t="s">
        <v>47</v>
      </c>
      <c r="C38" s="192"/>
      <c r="D38" s="192"/>
      <c r="E38" s="192"/>
      <c r="F38" s="192"/>
      <c r="G38" s="133" t="s">
        <v>6</v>
      </c>
      <c r="H38" s="192" t="s">
        <v>49</v>
      </c>
      <c r="I38" s="192"/>
      <c r="L38" s="133" t="s">
        <v>6</v>
      </c>
      <c r="M38" s="192" t="s">
        <v>50</v>
      </c>
      <c r="N38" s="192"/>
      <c r="O38" s="191"/>
      <c r="Q38" s="196"/>
      <c r="R38" s="196"/>
      <c r="S38" s="196"/>
      <c r="T38" s="118"/>
      <c r="U38" s="118"/>
      <c r="V38" s="118"/>
      <c r="W38" s="118"/>
      <c r="X38" s="118"/>
      <c r="Y38" s="348" t="s">
        <v>51</v>
      </c>
      <c r="Z38" s="304"/>
      <c r="AA38" s="304"/>
      <c r="AB38" s="304"/>
      <c r="AC38" s="304"/>
      <c r="AD38" s="207" t="s">
        <v>38</v>
      </c>
      <c r="AE38" s="208">
        <f>IF([2]ลับ!GY56=0,"-",[2]ลับ!GY56)</f>
        <v>43</v>
      </c>
      <c r="AF38" s="243" t="e">
        <f>IF(AE38=" "," ",IF(AE38="-","-",(AE38/$C$20)*100))</f>
        <v>#DIV/0!</v>
      </c>
      <c r="AG38" s="208">
        <f>IF([2]ลับ!GZ56=0,"-",[2]ลับ!GZ56)</f>
        <v>1</v>
      </c>
      <c r="AH38" s="243" t="e">
        <f>IF(AG38=" "," ",IF(AG38="-","-",(AG38/$C$20)*100))</f>
        <v>#DIV/0!</v>
      </c>
      <c r="AI38" s="208" t="str">
        <f>IF([2]ลับ!HA56=0,"-",[2]ลับ!HA56)</f>
        <v>-</v>
      </c>
      <c r="AJ38" s="243" t="str">
        <f>IF(AI38=" "," ",IF(AI38="-","-",(AI38/$C$20)*100))</f>
        <v>-</v>
      </c>
      <c r="AK38" s="208" t="str">
        <f>IF([2]ลับ!HB56=0,"-",[2]ลับ!HB56)</f>
        <v>-</v>
      </c>
      <c r="AL38" s="244" t="str">
        <f>IF(AK38=" "," ",IF(AK38="-","-",(AK38/$C$20)*100))</f>
        <v>-</v>
      </c>
      <c r="AM38" s="118"/>
      <c r="AN38" s="118"/>
      <c r="AO38" s="197"/>
      <c r="AP38" s="198" t="s">
        <v>47</v>
      </c>
      <c r="AQ38" s="198"/>
      <c r="AR38" s="198"/>
      <c r="AS38" s="198"/>
      <c r="AT38" s="198"/>
      <c r="AU38" s="198"/>
      <c r="AV38" s="210" t="s">
        <v>48</v>
      </c>
      <c r="AW38" s="198" t="s">
        <v>49</v>
      </c>
      <c r="AX38" s="198"/>
      <c r="AY38" s="198"/>
      <c r="AZ38" s="210" t="s">
        <v>48</v>
      </c>
      <c r="BA38" s="198" t="s">
        <v>50</v>
      </c>
      <c r="BB38" s="198"/>
      <c r="BC38" s="198"/>
      <c r="BD38" s="197"/>
      <c r="BE38" s="200"/>
      <c r="BF38" s="200"/>
      <c r="BG38" s="200"/>
    </row>
    <row r="39" spans="1:59" ht="4.5" customHeight="1" thickBot="1" x14ac:dyDescent="0.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Q39" s="196"/>
      <c r="R39" s="196"/>
      <c r="S39" s="196"/>
      <c r="T39" s="118"/>
      <c r="U39" s="118"/>
      <c r="V39" s="118"/>
      <c r="W39" s="118"/>
      <c r="X39" s="118"/>
      <c r="Y39" s="346"/>
      <c r="Z39" s="347"/>
      <c r="AA39" s="347"/>
      <c r="AB39" s="347"/>
      <c r="AC39" s="347"/>
      <c r="AD39" s="187" t="s">
        <v>40</v>
      </c>
      <c r="AE39" s="245"/>
      <c r="AF39" s="189"/>
      <c r="AG39" s="189"/>
      <c r="AH39" s="189"/>
      <c r="AI39" s="189"/>
      <c r="AJ39" s="189"/>
      <c r="AK39" s="189"/>
      <c r="AL39" s="206"/>
      <c r="AM39" s="118"/>
      <c r="AN39" s="118"/>
      <c r="AO39" s="197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7"/>
      <c r="BE39" s="200"/>
      <c r="BF39" s="200"/>
      <c r="BG39" s="200"/>
    </row>
    <row r="40" spans="1:59" ht="22.5" customHeight="1" x14ac:dyDescent="0.45">
      <c r="A40" s="191"/>
      <c r="B40" s="192"/>
      <c r="C40" s="192"/>
      <c r="D40" s="192"/>
      <c r="F40" s="211" t="s">
        <v>41</v>
      </c>
      <c r="G40" s="212"/>
      <c r="H40" s="212"/>
      <c r="I40" s="212"/>
      <c r="J40" s="212"/>
      <c r="K40" s="212"/>
      <c r="L40" s="212"/>
      <c r="M40" s="212"/>
      <c r="N40" s="213" t="s">
        <v>71</v>
      </c>
      <c r="Q40" s="196"/>
      <c r="R40" s="196"/>
      <c r="S40" s="196"/>
      <c r="T40" s="118"/>
      <c r="U40" s="118"/>
      <c r="V40" s="118"/>
      <c r="W40" s="118"/>
      <c r="X40" s="118"/>
      <c r="Y40" s="348" t="s">
        <v>52</v>
      </c>
      <c r="Z40" s="304"/>
      <c r="AA40" s="304"/>
      <c r="AB40" s="304"/>
      <c r="AC40" s="304"/>
      <c r="AD40" s="207" t="s">
        <v>38</v>
      </c>
      <c r="AE40" s="208" t="str">
        <f>IF([2]ลับ!HC56=0,"-",[2]ลับ!HC56)</f>
        <v>-</v>
      </c>
      <c r="AF40" s="243" t="str">
        <f>IF(AE40=" "," ",IF(AE40="-","-",(AE40/$C$20)*100))</f>
        <v>-</v>
      </c>
      <c r="AG40" s="208" t="str">
        <f>IF([2]ลับ!HD56=0,"-",[2]ลับ!HD56)</f>
        <v>-</v>
      </c>
      <c r="AH40" s="243" t="str">
        <f>IF(AG40=" "," ",IF(AG40="-","-",(AG40/$C$20)*100))</f>
        <v>-</v>
      </c>
      <c r="AI40" s="208" t="str">
        <f>IF([2]ลับ!HE56=0,"-",[2]ลับ!HE56)</f>
        <v>-</v>
      </c>
      <c r="AJ40" s="243" t="str">
        <f>IF(AI40=" "," ",IF(AI40="-","-",(AI40/$C$20)*100))</f>
        <v>-</v>
      </c>
      <c r="AK40" s="208">
        <f>IF([2]ลับ!HF56=0,"-",[2]ลับ!HF56)</f>
        <v>50</v>
      </c>
      <c r="AL40" s="244" t="e">
        <f>IF(AK40=" "," ",IF(AK40="-","-",(AK40/$C$20)*100))</f>
        <v>#DIV/0!</v>
      </c>
      <c r="AM40" s="118"/>
      <c r="AN40" s="118"/>
      <c r="AO40" s="197"/>
      <c r="AP40" s="198"/>
      <c r="AQ40" s="198"/>
      <c r="AR40" s="198"/>
      <c r="AS40" s="198" t="s">
        <v>41</v>
      </c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 t="s">
        <v>71</v>
      </c>
      <c r="BE40" s="200"/>
      <c r="BF40" s="200"/>
      <c r="BG40" s="200"/>
    </row>
    <row r="41" spans="1:59" ht="4.5" customHeight="1" thickBot="1" x14ac:dyDescent="0.5">
      <c r="A41" s="191"/>
      <c r="B41" s="214"/>
      <c r="C41" s="214"/>
      <c r="D41" s="214"/>
      <c r="E41" s="214"/>
      <c r="F41" s="211"/>
      <c r="G41" s="215"/>
      <c r="H41" s="215"/>
      <c r="I41" s="215"/>
      <c r="J41" s="215"/>
      <c r="K41" s="215"/>
      <c r="L41" s="215"/>
      <c r="M41" s="215"/>
      <c r="N41" s="211"/>
      <c r="O41" s="196"/>
      <c r="Q41" s="196"/>
      <c r="R41" s="196"/>
      <c r="S41" s="196"/>
      <c r="T41" s="118"/>
      <c r="U41" s="118"/>
      <c r="V41" s="118"/>
      <c r="W41" s="118"/>
      <c r="X41" s="118"/>
      <c r="Y41" s="346"/>
      <c r="Z41" s="347"/>
      <c r="AA41" s="347"/>
      <c r="AB41" s="347"/>
      <c r="AC41" s="347"/>
      <c r="AD41" s="187" t="s">
        <v>40</v>
      </c>
      <c r="AE41" s="245"/>
      <c r="AF41" s="189"/>
      <c r="AG41" s="189"/>
      <c r="AH41" s="189"/>
      <c r="AI41" s="189"/>
      <c r="AJ41" s="189"/>
      <c r="AK41" s="189"/>
      <c r="AL41" s="206"/>
      <c r="AM41" s="118"/>
      <c r="AN41" s="118"/>
      <c r="AO41" s="197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7"/>
      <c r="BE41" s="200"/>
      <c r="BF41" s="200"/>
      <c r="BG41" s="200"/>
    </row>
    <row r="42" spans="1:59" s="196" customFormat="1" ht="21" customHeight="1" x14ac:dyDescent="0.3">
      <c r="G42" s="304" t="s">
        <v>75</v>
      </c>
      <c r="H42" s="304"/>
      <c r="I42" s="304"/>
      <c r="J42" s="304"/>
      <c r="K42" s="304"/>
      <c r="L42" s="304"/>
      <c r="M42" s="304"/>
      <c r="N42" s="230"/>
    </row>
    <row r="43" spans="1:59" ht="26.25" customHeight="1" x14ac:dyDescent="0.45">
      <c r="A43" s="191"/>
      <c r="B43" s="214"/>
      <c r="C43" s="214"/>
      <c r="D43" s="214"/>
      <c r="H43" s="304" t="s">
        <v>83</v>
      </c>
      <c r="I43" s="304"/>
      <c r="J43" s="304"/>
      <c r="K43" s="304"/>
      <c r="L43" s="304"/>
      <c r="M43" s="230"/>
      <c r="N43" s="214"/>
      <c r="O43" s="196"/>
      <c r="Q43" s="196"/>
      <c r="R43" s="196"/>
      <c r="S43" s="196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97"/>
      <c r="AP43" s="216"/>
      <c r="AQ43" s="216"/>
      <c r="AR43" s="216"/>
      <c r="AS43" s="216"/>
      <c r="AT43" s="216"/>
      <c r="AU43" s="216" t="s">
        <v>53</v>
      </c>
      <c r="AV43" s="216"/>
      <c r="AW43" s="216"/>
      <c r="AX43" s="216"/>
      <c r="AY43" s="216"/>
      <c r="AZ43" s="216"/>
      <c r="BA43" s="216"/>
      <c r="BB43" s="216"/>
      <c r="BC43" s="216"/>
      <c r="BD43" s="200"/>
      <c r="BE43" s="200"/>
      <c r="BF43" s="200"/>
      <c r="BG43" s="200"/>
    </row>
    <row r="44" spans="1:59" ht="13.5" customHeight="1" x14ac:dyDescent="0.45">
      <c r="A44" s="191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97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</row>
  </sheetData>
  <mergeCells count="69">
    <mergeCell ref="A6:U6"/>
    <mergeCell ref="AP6:BG6"/>
    <mergeCell ref="A7:U7"/>
    <mergeCell ref="AP7:BG7"/>
    <mergeCell ref="A8:U8"/>
    <mergeCell ref="AP8:BG8"/>
    <mergeCell ref="E15:N15"/>
    <mergeCell ref="O15:P15"/>
    <mergeCell ref="AP9:BC9"/>
    <mergeCell ref="E11:H11"/>
    <mergeCell ref="L11:M11"/>
    <mergeCell ref="D12:F12"/>
    <mergeCell ref="G12:H12"/>
    <mergeCell ref="I12:J12"/>
    <mergeCell ref="K12:N12"/>
    <mergeCell ref="O12:P12"/>
    <mergeCell ref="AO12:AP12"/>
    <mergeCell ref="AQ12:AS12"/>
    <mergeCell ref="AV12:BA12"/>
    <mergeCell ref="BB12:BC12"/>
    <mergeCell ref="D13:E13"/>
    <mergeCell ref="B14:O14"/>
    <mergeCell ref="AP14:BC14"/>
    <mergeCell ref="BE18:BH19"/>
    <mergeCell ref="AP19:AP20"/>
    <mergeCell ref="AQ19:AW19"/>
    <mergeCell ref="AX19:AZ19"/>
    <mergeCell ref="G16:I16"/>
    <mergeCell ref="AP17:BC17"/>
    <mergeCell ref="AP18:AZ18"/>
    <mergeCell ref="BA18:BD19"/>
    <mergeCell ref="Y40:AC41"/>
    <mergeCell ref="I25:J25"/>
    <mergeCell ref="C24:J24"/>
    <mergeCell ref="C25:D25"/>
    <mergeCell ref="E25:F25"/>
    <mergeCell ref="G25:H25"/>
    <mergeCell ref="L26:M26"/>
    <mergeCell ref="N26:O26"/>
    <mergeCell ref="P26:Q26"/>
    <mergeCell ref="R26:S26"/>
    <mergeCell ref="C26:D26"/>
    <mergeCell ref="E26:F26"/>
    <mergeCell ref="G42:M42"/>
    <mergeCell ref="H43:L43"/>
    <mergeCell ref="AP28:BG28"/>
    <mergeCell ref="G34:M34"/>
    <mergeCell ref="Y34:AD36"/>
    <mergeCell ref="AE34:AL34"/>
    <mergeCell ref="Y37:AC37"/>
    <mergeCell ref="Y38:AC39"/>
    <mergeCell ref="G28:M28"/>
    <mergeCell ref="AI28:AJ28"/>
    <mergeCell ref="AK28:AL28"/>
    <mergeCell ref="G26:H26"/>
    <mergeCell ref="I26:J26"/>
    <mergeCell ref="L24:S24"/>
    <mergeCell ref="L25:M25"/>
    <mergeCell ref="N25:O25"/>
    <mergeCell ref="P25:Q25"/>
    <mergeCell ref="R25:S25"/>
    <mergeCell ref="Q19:S20"/>
    <mergeCell ref="C18:S18"/>
    <mergeCell ref="G19:M19"/>
    <mergeCell ref="C22:F22"/>
    <mergeCell ref="C21:F21"/>
    <mergeCell ref="C19:F20"/>
    <mergeCell ref="Q21:S22"/>
    <mergeCell ref="N19:P19"/>
  </mergeCells>
  <pageMargins left="0.39370078740157483" right="0.39370078740157483" top="0.3" bottom="0.19685039370078741" header="0.35" footer="0.23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9166-2379-40A2-A1E2-5FC2E5B4CDF3}">
  <dimension ref="A1:BP40"/>
  <sheetViews>
    <sheetView view="pageBreakPreview" topLeftCell="A9" zoomScaleNormal="115" zoomScaleSheetLayoutView="100" workbookViewId="0">
      <selection activeCell="J22" sqref="J22"/>
    </sheetView>
  </sheetViews>
  <sheetFormatPr defaultColWidth="9.140625" defaultRowHeight="12.75" x14ac:dyDescent="0.2"/>
  <cols>
    <col min="1" max="1" width="2.5703125" style="122" customWidth="1"/>
    <col min="2" max="2" width="9.140625" style="122" customWidth="1"/>
    <col min="3" max="7" width="4.7109375" style="122" customWidth="1"/>
    <col min="8" max="11" width="4.5703125" style="122" customWidth="1"/>
    <col min="12" max="16" width="4.85546875" style="122" customWidth="1"/>
    <col min="17" max="17" width="5.28515625" style="122" customWidth="1"/>
    <col min="18" max="20" width="5" style="122" customWidth="1"/>
    <col min="21" max="21" width="2.140625" style="122" customWidth="1"/>
    <col min="22" max="22" width="11" style="122" hidden="1" customWidth="1"/>
    <col min="23" max="32" width="3.7109375" style="122" hidden="1" customWidth="1"/>
    <col min="33" max="40" width="5.28515625" style="122" hidden="1" customWidth="1"/>
    <col min="41" max="41" width="2.140625" style="122" hidden="1" customWidth="1"/>
    <col min="42" max="42" width="11" style="122" hidden="1" customWidth="1"/>
    <col min="43" max="52" width="3.7109375" style="122" hidden="1" customWidth="1"/>
    <col min="53" max="60" width="5.28515625" style="122" hidden="1" customWidth="1"/>
    <col min="61" max="16384" width="9.140625" style="122"/>
  </cols>
  <sheetData>
    <row r="1" spans="1:64" s="118" customFormat="1" ht="32.25" customHeight="1" x14ac:dyDescent="0.35">
      <c r="T1" s="219" t="s">
        <v>60</v>
      </c>
      <c r="BE1" s="120" t="s">
        <v>0</v>
      </c>
    </row>
    <row r="2" spans="1:64" ht="6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1"/>
      <c r="P2" s="121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BC2" s="123"/>
      <c r="BD2" s="123"/>
    </row>
    <row r="3" spans="1:64" ht="39.75" customHeight="1" x14ac:dyDescent="0.4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</row>
    <row r="4" spans="1:64" ht="20.100000000000001" customHeight="1" x14ac:dyDescent="0.4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</row>
    <row r="5" spans="1:64" ht="6" customHeight="1" x14ac:dyDescent="0.4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</row>
    <row r="6" spans="1:64" ht="22.5" customHeight="1" x14ac:dyDescent="0.4">
      <c r="A6" s="330" t="s">
        <v>1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5"/>
      <c r="AP6" s="369" t="s">
        <v>1</v>
      </c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</row>
    <row r="7" spans="1:64" ht="25.5" customHeight="1" x14ac:dyDescent="0.4">
      <c r="A7" s="330" t="s">
        <v>2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5"/>
      <c r="AP7" s="369" t="s">
        <v>2</v>
      </c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</row>
    <row r="8" spans="1:64" ht="27.75" customHeight="1" x14ac:dyDescent="0.4">
      <c r="A8" s="302" t="s">
        <v>54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5"/>
      <c r="AP8" s="369" t="s">
        <v>70</v>
      </c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369"/>
    </row>
    <row r="9" spans="1:64" ht="26.25" customHeight="1" x14ac:dyDescent="0.4">
      <c r="A9" s="124"/>
      <c r="B9" s="118"/>
      <c r="C9" s="128"/>
      <c r="D9" s="118"/>
      <c r="E9" s="118"/>
      <c r="F9" s="118"/>
      <c r="H9" s="128" t="s">
        <v>61</v>
      </c>
      <c r="I9" s="128"/>
      <c r="J9" s="128"/>
      <c r="K9" s="128"/>
      <c r="L9" s="128"/>
      <c r="M9" s="57" t="s">
        <v>55</v>
      </c>
      <c r="N9" s="57"/>
      <c r="O9" s="57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25"/>
      <c r="AP9" s="360" t="s">
        <v>3</v>
      </c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125"/>
      <c r="BI9" s="129"/>
    </row>
    <row r="10" spans="1:64" ht="23.25" customHeight="1" x14ac:dyDescent="0.4">
      <c r="A10" s="130"/>
      <c r="B10" s="131"/>
      <c r="C10" s="131"/>
      <c r="D10" s="131"/>
      <c r="E10" s="132"/>
      <c r="F10" s="133" t="s">
        <v>4</v>
      </c>
      <c r="G10" s="134" t="s">
        <v>5</v>
      </c>
      <c r="H10" s="135"/>
      <c r="I10" s="131"/>
      <c r="J10" s="135"/>
      <c r="K10" s="135"/>
      <c r="L10" s="133" t="s">
        <v>6</v>
      </c>
      <c r="M10" s="134" t="s">
        <v>7</v>
      </c>
      <c r="O10" s="135"/>
      <c r="P10" s="135"/>
      <c r="Q10" s="135"/>
      <c r="R10" s="135"/>
      <c r="S10" s="131"/>
      <c r="T10" s="135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25"/>
      <c r="AP10" s="136"/>
      <c r="AQ10" s="136"/>
      <c r="AR10" s="136"/>
      <c r="AU10" s="129" t="s">
        <v>6</v>
      </c>
      <c r="AV10" s="137" t="s">
        <v>5</v>
      </c>
      <c r="AW10" s="136"/>
      <c r="AZ10" s="136"/>
      <c r="BB10" s="129" t="s">
        <v>6</v>
      </c>
      <c r="BC10" s="137" t="s">
        <v>7</v>
      </c>
      <c r="BD10" s="125"/>
    </row>
    <row r="11" spans="1:64" ht="20.100000000000001" customHeight="1" x14ac:dyDescent="0.4">
      <c r="A11" s="130"/>
      <c r="B11" s="135"/>
      <c r="E11" s="326" t="s">
        <v>8</v>
      </c>
      <c r="F11" s="326"/>
      <c r="G11" s="326"/>
      <c r="H11" s="326"/>
      <c r="I11" s="226">
        <v>6</v>
      </c>
      <c r="J11" s="139" t="s">
        <v>9</v>
      </c>
      <c r="K11" s="140" t="s">
        <v>80</v>
      </c>
      <c r="L11" s="326" t="s">
        <v>10</v>
      </c>
      <c r="M11" s="326"/>
      <c r="N11" s="141">
        <v>2</v>
      </c>
      <c r="O11" s="138" t="s">
        <v>11</v>
      </c>
      <c r="P11" s="138"/>
      <c r="Q11" s="142">
        <v>2568</v>
      </c>
      <c r="S11" s="135"/>
      <c r="T11" s="135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25"/>
      <c r="AQ11" s="143" t="s">
        <v>8</v>
      </c>
      <c r="AR11" s="144"/>
      <c r="AU11" s="144"/>
      <c r="AV11" s="145"/>
      <c r="AW11" s="146" t="s">
        <v>9</v>
      </c>
      <c r="AX11" s="144"/>
      <c r="BA11" s="146" t="s">
        <v>10</v>
      </c>
      <c r="BB11" s="147"/>
      <c r="BD11" s="125"/>
      <c r="BE11" s="146" t="s">
        <v>11</v>
      </c>
      <c r="BL11" s="129"/>
    </row>
    <row r="12" spans="1:64" ht="20.100000000000001" customHeight="1" x14ac:dyDescent="0.35">
      <c r="A12" s="130"/>
      <c r="D12" s="326" t="s">
        <v>12</v>
      </c>
      <c r="E12" s="326"/>
      <c r="F12" s="326"/>
      <c r="G12" s="329" t="s">
        <v>59</v>
      </c>
      <c r="H12" s="329"/>
      <c r="I12" s="326" t="s">
        <v>13</v>
      </c>
      <c r="J12" s="326"/>
      <c r="K12" s="329" t="s">
        <v>58</v>
      </c>
      <c r="L12" s="329"/>
      <c r="M12" s="329"/>
      <c r="N12" s="329"/>
      <c r="O12" s="365" t="s">
        <v>14</v>
      </c>
      <c r="P12" s="365"/>
      <c r="Q12" s="148">
        <v>1</v>
      </c>
      <c r="S12" s="135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24"/>
      <c r="AO12" s="366" t="s">
        <v>12</v>
      </c>
      <c r="AP12" s="366"/>
      <c r="AQ12" s="367" t="s">
        <v>15</v>
      </c>
      <c r="AR12" s="367"/>
      <c r="AS12" s="367"/>
      <c r="AU12" s="146" t="s">
        <v>13</v>
      </c>
      <c r="AV12" s="368" t="s">
        <v>16</v>
      </c>
      <c r="AW12" s="368"/>
      <c r="AX12" s="368"/>
      <c r="AY12" s="368"/>
      <c r="AZ12" s="368"/>
      <c r="BA12" s="368"/>
      <c r="BB12" s="366" t="s">
        <v>14</v>
      </c>
      <c r="BC12" s="366"/>
    </row>
    <row r="13" spans="1:64" ht="20.100000000000001" customHeight="1" x14ac:dyDescent="0.35">
      <c r="A13" s="130"/>
      <c r="B13" s="135"/>
      <c r="D13" s="326" t="s">
        <v>17</v>
      </c>
      <c r="E13" s="326"/>
      <c r="F13" s="223">
        <f>Q12*2</f>
        <v>2</v>
      </c>
      <c r="G13" s="134" t="s">
        <v>18</v>
      </c>
      <c r="H13" s="135"/>
      <c r="I13" s="138"/>
      <c r="J13" s="138"/>
      <c r="K13" s="138" t="s">
        <v>19</v>
      </c>
      <c r="L13" s="138"/>
      <c r="M13" s="138"/>
      <c r="N13" s="138"/>
      <c r="O13" s="138"/>
      <c r="P13" s="223">
        <f>Q12*40</f>
        <v>40</v>
      </c>
      <c r="Q13" s="139" t="s">
        <v>20</v>
      </c>
      <c r="R13" s="138"/>
      <c r="S13" s="138"/>
      <c r="T13" s="149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24"/>
      <c r="AP13" s="143" t="s">
        <v>17</v>
      </c>
      <c r="AR13" s="144"/>
      <c r="AS13" s="150"/>
      <c r="AT13" s="143" t="s">
        <v>18</v>
      </c>
      <c r="AV13" s="144"/>
      <c r="AW13" s="144"/>
      <c r="AX13" s="144"/>
      <c r="AY13" s="146"/>
      <c r="BA13" s="147"/>
      <c r="BB13" s="147"/>
      <c r="BC13" s="146" t="s">
        <v>19</v>
      </c>
      <c r="BD13" s="144"/>
      <c r="BE13" s="144" t="s">
        <v>20</v>
      </c>
      <c r="BF13" s="144"/>
      <c r="BG13" s="144"/>
    </row>
    <row r="14" spans="1:64" ht="6" customHeight="1" x14ac:dyDescent="0.4">
      <c r="A14" s="130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130"/>
      <c r="Q14" s="135"/>
      <c r="R14" s="135"/>
      <c r="S14" s="135"/>
      <c r="T14" s="135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25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125"/>
    </row>
    <row r="15" spans="1:64" ht="21" customHeight="1" x14ac:dyDescent="0.4">
      <c r="A15" s="130"/>
      <c r="B15" s="131"/>
      <c r="C15" s="131"/>
      <c r="D15" s="131"/>
      <c r="E15" s="321" t="s">
        <v>21</v>
      </c>
      <c r="F15" s="321"/>
      <c r="G15" s="321"/>
      <c r="H15" s="321"/>
      <c r="I15" s="321"/>
      <c r="J15" s="321"/>
      <c r="K15" s="321"/>
      <c r="L15" s="321"/>
      <c r="M15" s="321"/>
      <c r="N15" s="321"/>
      <c r="O15" s="320" t="s">
        <v>77</v>
      </c>
      <c r="P15" s="320"/>
      <c r="Q15" s="135"/>
      <c r="R15" s="135"/>
      <c r="S15" s="135"/>
      <c r="T15" s="135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25"/>
      <c r="AP15" s="136"/>
      <c r="AQ15" s="136"/>
      <c r="AR15" s="136"/>
      <c r="AS15" s="136"/>
      <c r="AT15" s="136"/>
      <c r="AV15" s="136"/>
      <c r="AW15" s="136"/>
      <c r="AY15" s="136"/>
      <c r="AZ15" s="136"/>
      <c r="BA15" s="151" t="s">
        <v>21</v>
      </c>
      <c r="BB15" s="136"/>
      <c r="BC15" s="136"/>
      <c r="BD15" s="125"/>
    </row>
    <row r="16" spans="1:64" ht="20.25" customHeight="1" x14ac:dyDescent="0.4">
      <c r="A16" s="130"/>
      <c r="B16" s="135"/>
      <c r="C16" s="131"/>
      <c r="D16" s="132"/>
      <c r="G16" s="319" t="s">
        <v>82</v>
      </c>
      <c r="H16" s="319"/>
      <c r="I16" s="319"/>
      <c r="J16" s="57" t="s">
        <v>56</v>
      </c>
      <c r="K16" s="152"/>
      <c r="L16" s="57"/>
      <c r="M16" s="57"/>
      <c r="N16" s="57"/>
      <c r="O16" s="135"/>
      <c r="P16" s="135"/>
      <c r="Q16" s="135"/>
      <c r="R16" s="135"/>
      <c r="S16" s="135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24"/>
      <c r="AP16" s="136"/>
      <c r="AQ16" s="136"/>
      <c r="AS16" s="136"/>
      <c r="AT16" s="153" t="s">
        <v>22</v>
      </c>
      <c r="AU16" s="154"/>
      <c r="AV16" s="154"/>
      <c r="AW16" s="154"/>
      <c r="AX16" s="154"/>
      <c r="AY16" s="154"/>
      <c r="AZ16" s="154"/>
      <c r="BA16" s="154"/>
      <c r="BB16" s="154"/>
      <c r="BC16" s="125"/>
    </row>
    <row r="17" spans="1:68" ht="17.25" customHeight="1" thickBot="1" x14ac:dyDescent="0.45">
      <c r="A17" s="124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25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125"/>
    </row>
    <row r="18" spans="1:68" ht="18" customHeight="1" x14ac:dyDescent="0.4">
      <c r="A18" s="124"/>
      <c r="B18" s="331" t="s">
        <v>25</v>
      </c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3" t="s">
        <v>78</v>
      </c>
      <c r="N18" s="333"/>
      <c r="O18" s="333"/>
      <c r="P18" s="333"/>
      <c r="Q18" s="333" t="s">
        <v>62</v>
      </c>
      <c r="R18" s="333"/>
      <c r="S18" s="333"/>
      <c r="T18" s="333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25"/>
      <c r="AP18" s="353" t="s">
        <v>25</v>
      </c>
      <c r="AQ18" s="354"/>
      <c r="AR18" s="354"/>
      <c r="AS18" s="354"/>
      <c r="AT18" s="354"/>
      <c r="AU18" s="354"/>
      <c r="AV18" s="354"/>
      <c r="AW18" s="354"/>
      <c r="AX18" s="354"/>
      <c r="AY18" s="354"/>
      <c r="AZ18" s="355"/>
      <c r="BA18" s="356" t="s">
        <v>26</v>
      </c>
      <c r="BB18" s="354"/>
      <c r="BC18" s="354"/>
      <c r="BD18" s="355"/>
      <c r="BE18" s="356" t="s">
        <v>27</v>
      </c>
      <c r="BF18" s="354"/>
      <c r="BG18" s="354"/>
      <c r="BH18" s="355"/>
    </row>
    <row r="19" spans="1:68" ht="21" customHeight="1" x14ac:dyDescent="0.4">
      <c r="A19" s="124"/>
      <c r="B19" s="372" t="s">
        <v>28</v>
      </c>
      <c r="C19" s="373" t="s">
        <v>69</v>
      </c>
      <c r="D19" s="373"/>
      <c r="E19" s="373"/>
      <c r="F19" s="373"/>
      <c r="G19" s="373"/>
      <c r="H19" s="373"/>
      <c r="I19" s="373"/>
      <c r="J19" s="374" t="s">
        <v>68</v>
      </c>
      <c r="K19" s="374"/>
      <c r="L19" s="374"/>
      <c r="M19" s="333"/>
      <c r="N19" s="333"/>
      <c r="O19" s="333"/>
      <c r="P19" s="333"/>
      <c r="Q19" s="333"/>
      <c r="R19" s="333"/>
      <c r="S19" s="333"/>
      <c r="T19" s="333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25"/>
      <c r="AP19" s="361" t="s">
        <v>28</v>
      </c>
      <c r="AQ19" s="362" t="s">
        <v>29</v>
      </c>
      <c r="AR19" s="362"/>
      <c r="AS19" s="362"/>
      <c r="AT19" s="362"/>
      <c r="AU19" s="362"/>
      <c r="AV19" s="362"/>
      <c r="AW19" s="362"/>
      <c r="AX19" s="363" t="s">
        <v>30</v>
      </c>
      <c r="AY19" s="363"/>
      <c r="AZ19" s="364"/>
      <c r="BA19" s="357"/>
      <c r="BB19" s="358"/>
      <c r="BC19" s="358"/>
      <c r="BD19" s="359"/>
      <c r="BE19" s="357"/>
      <c r="BF19" s="358"/>
      <c r="BG19" s="358"/>
      <c r="BH19" s="359"/>
    </row>
    <row r="20" spans="1:68" ht="27" customHeight="1" x14ac:dyDescent="0.4">
      <c r="A20" s="124"/>
      <c r="B20" s="372"/>
      <c r="C20" s="221">
        <v>4</v>
      </c>
      <c r="D20" s="222">
        <v>3.5</v>
      </c>
      <c r="E20" s="221">
        <v>3</v>
      </c>
      <c r="F20" s="222">
        <v>2.5</v>
      </c>
      <c r="G20" s="221">
        <v>2</v>
      </c>
      <c r="H20" s="222">
        <v>1.5</v>
      </c>
      <c r="I20" s="221">
        <v>1</v>
      </c>
      <c r="J20" s="221">
        <v>0</v>
      </c>
      <c r="K20" s="222" t="s">
        <v>31</v>
      </c>
      <c r="L20" s="222" t="s">
        <v>81</v>
      </c>
      <c r="M20" s="227" t="s">
        <v>64</v>
      </c>
      <c r="N20" s="227" t="s">
        <v>63</v>
      </c>
      <c r="O20" s="227" t="s">
        <v>65</v>
      </c>
      <c r="P20" s="227" t="s">
        <v>67</v>
      </c>
      <c r="Q20" s="227" t="s">
        <v>64</v>
      </c>
      <c r="R20" s="227" t="s">
        <v>66</v>
      </c>
      <c r="S20" s="227" t="s">
        <v>65</v>
      </c>
      <c r="T20" s="227" t="s">
        <v>67</v>
      </c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25"/>
      <c r="AP20" s="361"/>
      <c r="AQ20" s="157">
        <v>4</v>
      </c>
      <c r="AR20" s="157">
        <v>3.5</v>
      </c>
      <c r="AS20" s="157">
        <v>3</v>
      </c>
      <c r="AT20" s="157">
        <v>2.5</v>
      </c>
      <c r="AU20" s="157">
        <v>2</v>
      </c>
      <c r="AV20" s="157">
        <v>1.5</v>
      </c>
      <c r="AW20" s="157">
        <v>1</v>
      </c>
      <c r="AX20" s="157">
        <v>0</v>
      </c>
      <c r="AY20" s="158" t="s">
        <v>31</v>
      </c>
      <c r="AZ20" s="159" t="s">
        <v>32</v>
      </c>
      <c r="BA20" s="160" t="s">
        <v>33</v>
      </c>
      <c r="BB20" s="161" t="s">
        <v>34</v>
      </c>
      <c r="BC20" s="161" t="s">
        <v>35</v>
      </c>
      <c r="BD20" s="162" t="s">
        <v>36</v>
      </c>
      <c r="BE20" s="160" t="s">
        <v>33</v>
      </c>
      <c r="BF20" s="161" t="s">
        <v>34</v>
      </c>
      <c r="BG20" s="161" t="s">
        <v>35</v>
      </c>
      <c r="BH20" s="162" t="s">
        <v>36</v>
      </c>
      <c r="BP20" s="163"/>
    </row>
    <row r="21" spans="1:68" ht="27.75" customHeight="1" thickBot="1" x14ac:dyDescent="0.45">
      <c r="A21" s="124"/>
      <c r="B21" s="117">
        <f>SUM(C21:L21)</f>
        <v>66</v>
      </c>
      <c r="C21" s="156">
        <v>25</v>
      </c>
      <c r="D21" s="156">
        <v>20</v>
      </c>
      <c r="E21" s="156">
        <v>15</v>
      </c>
      <c r="F21" s="156">
        <v>6</v>
      </c>
      <c r="G21" s="156"/>
      <c r="H21" s="156"/>
      <c r="I21" s="156"/>
      <c r="J21" s="156"/>
      <c r="K21" s="156"/>
      <c r="L21" s="156"/>
      <c r="M21" s="370">
        <v>45</v>
      </c>
      <c r="N21" s="370">
        <v>21</v>
      </c>
      <c r="O21" s="370"/>
      <c r="P21" s="370"/>
      <c r="Q21" s="370">
        <v>45</v>
      </c>
      <c r="R21" s="370">
        <v>21</v>
      </c>
      <c r="S21" s="370"/>
      <c r="T21" s="370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25"/>
      <c r="AP21" s="164"/>
      <c r="AQ21" s="165" t="str">
        <f>IF([2]ลับ!HX56=0,"-",[2]ลับ!HX56)</f>
        <v>-</v>
      </c>
      <c r="AR21" s="165" t="str">
        <f>IF([2]ลับ!HY56=0,"-",[2]ลับ!HY56)</f>
        <v>-</v>
      </c>
      <c r="AS21" s="165" t="str">
        <f>IF([2]ลับ!HZ56=0,"-",[2]ลับ!HZ56)</f>
        <v>-</v>
      </c>
      <c r="AT21" s="165" t="str">
        <f>IF([2]ลับ!IA56=0,"-",[2]ลับ!IA56)</f>
        <v>-</v>
      </c>
      <c r="AU21" s="165" t="str">
        <f>IF([2]ลับ!IB56=0,"-",[2]ลับ!IB56)</f>
        <v>-</v>
      </c>
      <c r="AV21" s="165" t="str">
        <f>IF([2]ลับ!IC56=0,"-",[2]ลับ!IC56)</f>
        <v>-</v>
      </c>
      <c r="AW21" s="165" t="str">
        <f>IF([2]ลับ!ID56=0,"-",[2]ลับ!ID56)</f>
        <v>-</v>
      </c>
      <c r="AX21" s="165" t="str">
        <f>IF([2]ลับ!IE56=0,"-",[2]ลับ!IE56)</f>
        <v>-</v>
      </c>
      <c r="AY21" s="165" t="str">
        <f>IF([2]ลับ!IF56=0,"-",[2]ลับ!IF56)</f>
        <v>-</v>
      </c>
      <c r="AZ21" s="166" t="str">
        <f>IF([2]ลับ!IG56=0,"-",[2]ลับ!IG56)</f>
        <v>-</v>
      </c>
      <c r="BA21" s="167" t="str">
        <f>IF([2]ลับ!IG56=0,"-",[2]ลับ!IG56)</f>
        <v>-</v>
      </c>
      <c r="BB21" s="168"/>
      <c r="BC21" s="168"/>
      <c r="BD21" s="169"/>
      <c r="BE21" s="170"/>
      <c r="BF21" s="171"/>
      <c r="BG21" s="171"/>
      <c r="BH21" s="172"/>
    </row>
    <row r="22" spans="1:68" ht="28.5" customHeight="1" thickBot="1" x14ac:dyDescent="0.45">
      <c r="A22" s="124"/>
      <c r="B22" s="218" t="s">
        <v>37</v>
      </c>
      <c r="C22" s="224">
        <f>C21*100/B21</f>
        <v>37.878787878787875</v>
      </c>
      <c r="D22" s="224">
        <f>D21*100/B21</f>
        <v>30.303030303030305</v>
      </c>
      <c r="E22" s="224">
        <f>E21*100/B21</f>
        <v>22.727272727272727</v>
      </c>
      <c r="F22" s="224">
        <f>F21*100/B21</f>
        <v>9.0909090909090917</v>
      </c>
      <c r="G22" s="224">
        <f>G21*100/B21</f>
        <v>0</v>
      </c>
      <c r="H22" s="224">
        <f>H21*100/B21</f>
        <v>0</v>
      </c>
      <c r="I22" s="224">
        <f>I21*100/B21</f>
        <v>0</v>
      </c>
      <c r="J22" s="224">
        <f>J21*100/B21</f>
        <v>0</v>
      </c>
      <c r="K22" s="224">
        <f>K21*100/B21</f>
        <v>0</v>
      </c>
      <c r="L22" s="225">
        <f>L21*100/B21</f>
        <v>0</v>
      </c>
      <c r="M22" s="371"/>
      <c r="N22" s="371"/>
      <c r="O22" s="371"/>
      <c r="P22" s="371"/>
      <c r="Q22" s="371"/>
      <c r="R22" s="371"/>
      <c r="S22" s="371"/>
      <c r="T22" s="371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25"/>
      <c r="AP22" s="173"/>
      <c r="AQ22" s="174"/>
      <c r="AR22" s="175"/>
      <c r="AS22" s="175"/>
      <c r="AT22" s="175"/>
      <c r="AU22" s="175"/>
      <c r="AV22" s="175"/>
      <c r="AW22" s="175"/>
      <c r="AX22" s="175"/>
      <c r="AY22" s="175"/>
      <c r="AZ22" s="176"/>
      <c r="BA22" s="176"/>
      <c r="BB22" s="176"/>
      <c r="BC22" s="176"/>
      <c r="BD22" s="177"/>
      <c r="BE22" s="178"/>
      <c r="BF22" s="178"/>
      <c r="BG22" s="178"/>
      <c r="BH22" s="178"/>
    </row>
    <row r="23" spans="1:68" ht="18" customHeight="1" x14ac:dyDescent="0.4">
      <c r="A23" s="124"/>
      <c r="B23" s="179"/>
      <c r="C23" s="180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24"/>
      <c r="Q23" s="118"/>
      <c r="R23" s="118"/>
      <c r="S23" s="118"/>
      <c r="T23" s="118"/>
      <c r="U23" s="118"/>
      <c r="V23" s="118"/>
      <c r="W23" s="118"/>
      <c r="X23" s="118"/>
      <c r="Y23" s="375" t="s">
        <v>37</v>
      </c>
      <c r="Z23" s="182" t="s">
        <v>38</v>
      </c>
      <c r="AA23" s="183" t="e">
        <f t="shared" ref="AA23:AI23" si="0">IF(D21=" "," ",IF(D21="-","-",(D21/$B$20)*100))</f>
        <v>#DIV/0!</v>
      </c>
      <c r="AB23" s="183" t="e">
        <f t="shared" si="0"/>
        <v>#DIV/0!</v>
      </c>
      <c r="AC23" s="183" t="e">
        <f t="shared" si="0"/>
        <v>#DIV/0!</v>
      </c>
      <c r="AD23" s="183" t="e">
        <f t="shared" si="0"/>
        <v>#DIV/0!</v>
      </c>
      <c r="AE23" s="183" t="e">
        <f t="shared" si="0"/>
        <v>#DIV/0!</v>
      </c>
      <c r="AF23" s="183" t="e">
        <f t="shared" si="0"/>
        <v>#DIV/0!</v>
      </c>
      <c r="AG23" s="183" t="e">
        <f t="shared" si="0"/>
        <v>#DIV/0!</v>
      </c>
      <c r="AH23" s="183" t="e">
        <f t="shared" si="0"/>
        <v>#DIV/0!</v>
      </c>
      <c r="AI23" s="376" t="e">
        <f t="shared" si="0"/>
        <v>#DIV/0!</v>
      </c>
      <c r="AJ23" s="377"/>
      <c r="AK23" s="376" t="e">
        <f>IF(N21=" "," ",IF(N21="-","-",(N21/$B$20)*100))</f>
        <v>#DIV/0!</v>
      </c>
      <c r="AL23" s="378"/>
      <c r="AM23" s="118"/>
      <c r="AN23" s="118"/>
      <c r="AO23" s="125"/>
      <c r="AP23" s="184"/>
      <c r="AQ23" s="185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25"/>
    </row>
    <row r="24" spans="1:68" ht="21" customHeight="1" thickBot="1" x14ac:dyDescent="0.45">
      <c r="B24" s="155"/>
      <c r="C24" s="155"/>
      <c r="D24" s="155"/>
      <c r="G24" s="302" t="s">
        <v>39</v>
      </c>
      <c r="H24" s="302"/>
      <c r="I24" s="302"/>
      <c r="J24" s="302"/>
      <c r="K24" s="302"/>
      <c r="L24" s="302"/>
      <c r="M24" s="302"/>
      <c r="N24" s="155"/>
      <c r="O24" s="155"/>
      <c r="Q24" s="155"/>
      <c r="R24" s="155"/>
      <c r="S24" s="155"/>
      <c r="T24" s="155"/>
      <c r="U24" s="155"/>
      <c r="V24" s="118"/>
      <c r="W24" s="118"/>
      <c r="X24" s="118"/>
      <c r="Y24" s="346"/>
      <c r="Z24" s="187" t="s">
        <v>40</v>
      </c>
      <c r="AA24" s="188"/>
      <c r="AB24" s="189"/>
      <c r="AC24" s="189"/>
      <c r="AD24" s="189"/>
      <c r="AE24" s="189"/>
      <c r="AF24" s="189"/>
      <c r="AG24" s="189"/>
      <c r="AH24" s="189"/>
      <c r="AI24" s="349"/>
      <c r="AJ24" s="350"/>
      <c r="AK24" s="349"/>
      <c r="AL24" s="351"/>
      <c r="AM24" s="118"/>
      <c r="AN24" s="118"/>
      <c r="AO24" s="125"/>
      <c r="AP24" s="337" t="s">
        <v>39</v>
      </c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</row>
    <row r="25" spans="1:68" ht="6" customHeight="1" x14ac:dyDescent="0.4">
      <c r="A25" s="124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24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25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25"/>
    </row>
    <row r="26" spans="1:68" ht="22.5" customHeight="1" x14ac:dyDescent="0.45">
      <c r="A26" s="191"/>
      <c r="B26" s="192"/>
      <c r="C26" s="192"/>
      <c r="D26" s="192"/>
      <c r="F26" s="193" t="s">
        <v>41</v>
      </c>
      <c r="G26" s="194"/>
      <c r="H26" s="194"/>
      <c r="I26" s="194"/>
      <c r="J26" s="194"/>
      <c r="K26" s="194"/>
      <c r="L26" s="194"/>
      <c r="M26" s="194"/>
      <c r="N26" s="195" t="s">
        <v>22</v>
      </c>
      <c r="O26" s="196"/>
      <c r="Q26" s="196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91"/>
      <c r="AN26" s="197"/>
      <c r="AO26" s="198"/>
      <c r="AP26" s="198"/>
      <c r="AQ26" s="198" t="s">
        <v>41</v>
      </c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9" t="s">
        <v>22</v>
      </c>
      <c r="BC26" s="200"/>
      <c r="BD26" s="200"/>
      <c r="BE26" s="200"/>
    </row>
    <row r="27" spans="1:68" ht="22.5" customHeight="1" x14ac:dyDescent="0.45">
      <c r="A27" s="191"/>
      <c r="B27" s="192"/>
      <c r="C27" s="192"/>
      <c r="D27" s="192"/>
      <c r="F27" s="193" t="s">
        <v>41</v>
      </c>
      <c r="G27" s="194"/>
      <c r="H27" s="194"/>
      <c r="I27" s="194"/>
      <c r="J27" s="194"/>
      <c r="K27" s="194"/>
      <c r="L27" s="194"/>
      <c r="M27" s="194"/>
      <c r="N27" s="192" t="s">
        <v>42</v>
      </c>
      <c r="O27" s="196"/>
      <c r="Q27" s="196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91"/>
      <c r="AN27" s="197"/>
      <c r="AO27" s="198"/>
      <c r="AP27" s="198"/>
      <c r="AQ27" s="198" t="s">
        <v>41</v>
      </c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 t="s">
        <v>42</v>
      </c>
      <c r="BC27" s="200"/>
      <c r="BD27" s="200"/>
      <c r="BE27" s="200"/>
    </row>
    <row r="28" spans="1:68" ht="22.5" customHeight="1" x14ac:dyDescent="0.45">
      <c r="A28" s="191"/>
      <c r="B28" s="192"/>
      <c r="C28" s="192"/>
      <c r="D28" s="192"/>
      <c r="F28" s="193" t="s">
        <v>41</v>
      </c>
      <c r="G28" s="194"/>
      <c r="H28" s="194"/>
      <c r="I28" s="194"/>
      <c r="J28" s="194"/>
      <c r="K28" s="194"/>
      <c r="L28" s="194"/>
      <c r="M28" s="194"/>
      <c r="N28" s="192" t="s">
        <v>72</v>
      </c>
      <c r="O28" s="196"/>
      <c r="Q28" s="196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91"/>
      <c r="AN28" s="197"/>
      <c r="AO28" s="198"/>
      <c r="AP28" s="198"/>
      <c r="AQ28" s="198" t="s">
        <v>41</v>
      </c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 t="s">
        <v>43</v>
      </c>
      <c r="BC28" s="200"/>
      <c r="BD28" s="200"/>
      <c r="BE28" s="200"/>
    </row>
    <row r="29" spans="1:68" ht="8.25" customHeight="1" thickBot="1" x14ac:dyDescent="0.45">
      <c r="A29" s="124"/>
      <c r="B29" s="190"/>
      <c r="C29" s="190"/>
      <c r="D29" s="190"/>
      <c r="E29" s="190"/>
      <c r="F29" s="190"/>
      <c r="G29" s="201"/>
      <c r="H29" s="201"/>
      <c r="I29" s="201"/>
      <c r="J29" s="201"/>
      <c r="K29" s="201"/>
      <c r="L29" s="201"/>
      <c r="M29" s="201"/>
      <c r="N29" s="190"/>
      <c r="O29" s="124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25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25"/>
    </row>
    <row r="30" spans="1:68" ht="21.75" customHeight="1" x14ac:dyDescent="0.45">
      <c r="A30" s="191"/>
      <c r="G30" s="303" t="s">
        <v>46</v>
      </c>
      <c r="H30" s="303"/>
      <c r="I30" s="303"/>
      <c r="J30" s="303"/>
      <c r="K30" s="303"/>
      <c r="L30" s="303"/>
      <c r="M30" s="303"/>
      <c r="N30" s="202"/>
      <c r="Q30" s="196"/>
      <c r="R30" s="196"/>
      <c r="S30" s="196"/>
      <c r="T30" s="118"/>
      <c r="U30" s="118"/>
      <c r="V30" s="118"/>
      <c r="W30" s="118"/>
      <c r="X30" s="118"/>
      <c r="Y30" s="338" t="s">
        <v>44</v>
      </c>
      <c r="Z30" s="339"/>
      <c r="AA30" s="339"/>
      <c r="AB30" s="339"/>
      <c r="AC30" s="339"/>
      <c r="AD30" s="340"/>
      <c r="AE30" s="344" t="s">
        <v>45</v>
      </c>
      <c r="AF30" s="344"/>
      <c r="AG30" s="344"/>
      <c r="AH30" s="344"/>
      <c r="AI30" s="344"/>
      <c r="AJ30" s="344"/>
      <c r="AK30" s="344"/>
      <c r="AL30" s="345"/>
      <c r="AM30" s="118"/>
      <c r="AN30" s="118"/>
      <c r="AO30" s="197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197"/>
      <c r="BE30" s="200"/>
      <c r="BF30" s="200"/>
      <c r="BG30" s="200"/>
    </row>
    <row r="31" spans="1:68" ht="6" customHeight="1" x14ac:dyDescent="0.45">
      <c r="A31" s="191"/>
      <c r="G31" s="201"/>
      <c r="H31" s="201"/>
      <c r="I31" s="201"/>
      <c r="J31" s="201"/>
      <c r="K31" s="201"/>
      <c r="L31" s="201"/>
      <c r="M31" s="201"/>
      <c r="N31" s="202"/>
      <c r="Q31" s="196"/>
      <c r="R31" s="196"/>
      <c r="S31" s="196"/>
      <c r="T31" s="118"/>
      <c r="U31" s="118"/>
      <c r="V31" s="118"/>
      <c r="W31" s="118"/>
      <c r="X31" s="118"/>
      <c r="Y31" s="341"/>
      <c r="Z31" s="342"/>
      <c r="AA31" s="342"/>
      <c r="AB31" s="342"/>
      <c r="AC31" s="342"/>
      <c r="AD31" s="343"/>
      <c r="AE31" s="204"/>
      <c r="AF31" s="204"/>
      <c r="AG31" s="204"/>
      <c r="AH31" s="204"/>
      <c r="AI31" s="204"/>
      <c r="AJ31" s="204"/>
      <c r="AK31" s="204"/>
      <c r="AL31" s="205"/>
      <c r="AM31" s="118"/>
      <c r="AN31" s="118"/>
      <c r="AO31" s="197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197"/>
      <c r="BE31" s="200"/>
      <c r="BF31" s="200"/>
      <c r="BG31" s="200"/>
    </row>
    <row r="32" spans="1:68" ht="22.5" customHeight="1" x14ac:dyDescent="0.45">
      <c r="A32" s="191"/>
      <c r="B32" s="119"/>
      <c r="C32" s="119"/>
      <c r="D32" s="119"/>
      <c r="E32" s="119"/>
      <c r="F32" s="193" t="s">
        <v>41</v>
      </c>
      <c r="G32" s="194"/>
      <c r="H32" s="194"/>
      <c r="I32" s="194"/>
      <c r="J32" s="194"/>
      <c r="K32" s="194"/>
      <c r="L32" s="194"/>
      <c r="M32" s="194"/>
      <c r="N32" s="202" t="s">
        <v>73</v>
      </c>
      <c r="Q32" s="196"/>
      <c r="R32" s="196"/>
      <c r="S32" s="196"/>
      <c r="T32" s="118"/>
      <c r="U32" s="118"/>
      <c r="V32" s="118"/>
      <c r="W32" s="118"/>
      <c r="X32" s="118"/>
      <c r="Y32" s="341"/>
      <c r="Z32" s="342"/>
      <c r="AA32" s="342"/>
      <c r="AB32" s="342"/>
      <c r="AC32" s="342"/>
      <c r="AD32" s="343"/>
      <c r="AE32" s="204"/>
      <c r="AF32" s="204"/>
      <c r="AG32" s="204"/>
      <c r="AH32" s="204"/>
      <c r="AI32" s="204"/>
      <c r="AJ32" s="204"/>
      <c r="AK32" s="204"/>
      <c r="AL32" s="205"/>
      <c r="AM32" s="118"/>
      <c r="AN32" s="118"/>
      <c r="AO32" s="197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197"/>
      <c r="BE32" s="200"/>
      <c r="BF32" s="200"/>
      <c r="BG32" s="200"/>
    </row>
    <row r="33" spans="1:59" ht="8.25" customHeight="1" thickBot="1" x14ac:dyDescent="0.5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1"/>
      <c r="Q33" s="196"/>
      <c r="R33" s="196"/>
      <c r="S33" s="196"/>
      <c r="T33" s="118"/>
      <c r="U33" s="118"/>
      <c r="V33" s="118"/>
      <c r="W33" s="118"/>
      <c r="X33" s="118"/>
      <c r="Y33" s="346"/>
      <c r="Z33" s="347"/>
      <c r="AA33" s="347"/>
      <c r="AB33" s="347"/>
      <c r="AC33" s="347"/>
      <c r="AD33" s="187" t="s">
        <v>40</v>
      </c>
      <c r="AE33" s="188"/>
      <c r="AF33" s="189"/>
      <c r="AG33" s="189"/>
      <c r="AH33" s="189"/>
      <c r="AI33" s="189"/>
      <c r="AJ33" s="189"/>
      <c r="AK33" s="189"/>
      <c r="AL33" s="206"/>
      <c r="AM33" s="118"/>
      <c r="AN33" s="118"/>
      <c r="AO33" s="197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7"/>
      <c r="BE33" s="200"/>
      <c r="BF33" s="200"/>
      <c r="BG33" s="200"/>
    </row>
    <row r="34" spans="1:59" ht="23.25" customHeight="1" x14ac:dyDescent="0.45">
      <c r="A34" s="191"/>
      <c r="B34" s="192" t="s">
        <v>47</v>
      </c>
      <c r="C34" s="192"/>
      <c r="D34" s="192"/>
      <c r="E34" s="192"/>
      <c r="F34" s="192"/>
      <c r="G34" s="133" t="s">
        <v>6</v>
      </c>
      <c r="H34" s="192" t="s">
        <v>49</v>
      </c>
      <c r="I34" s="192"/>
      <c r="L34" s="133" t="s">
        <v>6</v>
      </c>
      <c r="M34" s="192" t="s">
        <v>50</v>
      </c>
      <c r="N34" s="192"/>
      <c r="O34" s="191"/>
      <c r="Q34" s="196"/>
      <c r="R34" s="196"/>
      <c r="S34" s="196"/>
      <c r="T34" s="118"/>
      <c r="U34" s="118"/>
      <c r="V34" s="118"/>
      <c r="W34" s="118"/>
      <c r="X34" s="118"/>
      <c r="Y34" s="348" t="s">
        <v>51</v>
      </c>
      <c r="Z34" s="304"/>
      <c r="AA34" s="304"/>
      <c r="AB34" s="304"/>
      <c r="AC34" s="304"/>
      <c r="AD34" s="207" t="s">
        <v>38</v>
      </c>
      <c r="AE34" s="208">
        <f>IF([2]ลับ!GY56=0,"-",[2]ลับ!GY56)</f>
        <v>43</v>
      </c>
      <c r="AF34" s="183" t="e">
        <f>IF(AE34=" "," ",IF(AE34="-","-",(AE34/$B$20)*100))</f>
        <v>#DIV/0!</v>
      </c>
      <c r="AG34" s="208">
        <f>IF([2]ลับ!GZ56=0,"-",[2]ลับ!GZ56)</f>
        <v>1</v>
      </c>
      <c r="AH34" s="183" t="e">
        <f>IF(AG34=" "," ",IF(AG34="-","-",(AG34/$B$20)*100))</f>
        <v>#DIV/0!</v>
      </c>
      <c r="AI34" s="208" t="str">
        <f>IF([2]ลับ!HA56=0,"-",[2]ลับ!HA56)</f>
        <v>-</v>
      </c>
      <c r="AJ34" s="183" t="str">
        <f>IF(AI34=" "," ",IF(AI34="-","-",(AI34/$B$20)*100))</f>
        <v>-</v>
      </c>
      <c r="AK34" s="208" t="str">
        <f>IF([2]ลับ!HB56=0,"-",[2]ลับ!HB56)</f>
        <v>-</v>
      </c>
      <c r="AL34" s="209" t="str">
        <f>IF(AK34=" "," ",IF(AK34="-","-",(AK34/$B$20)*100))</f>
        <v>-</v>
      </c>
      <c r="AM34" s="118"/>
      <c r="AN34" s="118"/>
      <c r="AO34" s="197"/>
      <c r="AP34" s="198" t="s">
        <v>47</v>
      </c>
      <c r="AQ34" s="198"/>
      <c r="AR34" s="198"/>
      <c r="AS34" s="198"/>
      <c r="AT34" s="198"/>
      <c r="AU34" s="198"/>
      <c r="AV34" s="210" t="s">
        <v>48</v>
      </c>
      <c r="AW34" s="198" t="s">
        <v>49</v>
      </c>
      <c r="AX34" s="198"/>
      <c r="AY34" s="198"/>
      <c r="AZ34" s="210" t="s">
        <v>48</v>
      </c>
      <c r="BA34" s="198" t="s">
        <v>50</v>
      </c>
      <c r="BB34" s="198"/>
      <c r="BC34" s="198"/>
      <c r="BD34" s="197"/>
      <c r="BE34" s="200"/>
      <c r="BF34" s="200"/>
      <c r="BG34" s="200"/>
    </row>
    <row r="35" spans="1:59" ht="4.5" customHeight="1" thickBot="1" x14ac:dyDescent="0.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1"/>
      <c r="Q35" s="196"/>
      <c r="R35" s="196"/>
      <c r="S35" s="196"/>
      <c r="T35" s="118"/>
      <c r="U35" s="118"/>
      <c r="V35" s="118"/>
      <c r="W35" s="118"/>
      <c r="X35" s="118"/>
      <c r="Y35" s="346"/>
      <c r="Z35" s="347"/>
      <c r="AA35" s="347"/>
      <c r="AB35" s="347"/>
      <c r="AC35" s="347"/>
      <c r="AD35" s="187" t="s">
        <v>40</v>
      </c>
      <c r="AE35" s="188"/>
      <c r="AF35" s="189"/>
      <c r="AG35" s="189"/>
      <c r="AH35" s="189"/>
      <c r="AI35" s="189"/>
      <c r="AJ35" s="189"/>
      <c r="AK35" s="189"/>
      <c r="AL35" s="206"/>
      <c r="AM35" s="118"/>
      <c r="AN35" s="118"/>
      <c r="AO35" s="197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7"/>
      <c r="BE35" s="200"/>
      <c r="BF35" s="200"/>
      <c r="BG35" s="200"/>
    </row>
    <row r="36" spans="1:59" ht="22.5" customHeight="1" x14ac:dyDescent="0.45">
      <c r="A36" s="191"/>
      <c r="B36" s="192"/>
      <c r="C36" s="192"/>
      <c r="D36" s="192"/>
      <c r="F36" s="211" t="s">
        <v>41</v>
      </c>
      <c r="G36" s="212"/>
      <c r="H36" s="212"/>
      <c r="I36" s="212"/>
      <c r="J36" s="212"/>
      <c r="K36" s="212"/>
      <c r="L36" s="212"/>
      <c r="M36" s="212"/>
      <c r="N36" s="213" t="s">
        <v>71</v>
      </c>
      <c r="Q36" s="196"/>
      <c r="R36" s="196"/>
      <c r="S36" s="196"/>
      <c r="T36" s="118"/>
      <c r="U36" s="118"/>
      <c r="V36" s="118"/>
      <c r="W36" s="118"/>
      <c r="X36" s="118"/>
      <c r="Y36" s="348" t="s">
        <v>52</v>
      </c>
      <c r="Z36" s="304"/>
      <c r="AA36" s="304"/>
      <c r="AB36" s="304"/>
      <c r="AC36" s="304"/>
      <c r="AD36" s="207" t="s">
        <v>38</v>
      </c>
      <c r="AE36" s="208" t="str">
        <f>IF([2]ลับ!HC56=0,"-",[2]ลับ!HC56)</f>
        <v>-</v>
      </c>
      <c r="AF36" s="183" t="str">
        <f>IF(AE36=" "," ",IF(AE36="-","-",(AE36/$B$20)*100))</f>
        <v>-</v>
      </c>
      <c r="AG36" s="208" t="str">
        <f>IF([2]ลับ!HD56=0,"-",[2]ลับ!HD56)</f>
        <v>-</v>
      </c>
      <c r="AH36" s="183" t="str">
        <f>IF(AG36=" "," ",IF(AG36="-","-",(AG36/$B$20)*100))</f>
        <v>-</v>
      </c>
      <c r="AI36" s="208" t="str">
        <f>IF([2]ลับ!HE56=0,"-",[2]ลับ!HE56)</f>
        <v>-</v>
      </c>
      <c r="AJ36" s="183" t="str">
        <f>IF(AI36=" "," ",IF(AI36="-","-",(AI36/$B$20)*100))</f>
        <v>-</v>
      </c>
      <c r="AK36" s="208">
        <f>IF([2]ลับ!HF56=0,"-",[2]ลับ!HF56)</f>
        <v>50</v>
      </c>
      <c r="AL36" s="209" t="e">
        <f>IF(AK36=" "," ",IF(AK36="-","-",(AK36/$B$20)*100))</f>
        <v>#DIV/0!</v>
      </c>
      <c r="AM36" s="118"/>
      <c r="AN36" s="118"/>
      <c r="AO36" s="197"/>
      <c r="AP36" s="198"/>
      <c r="AQ36" s="198"/>
      <c r="AR36" s="198"/>
      <c r="AS36" s="198" t="s">
        <v>41</v>
      </c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 t="s">
        <v>71</v>
      </c>
      <c r="BE36" s="200"/>
      <c r="BF36" s="200"/>
      <c r="BG36" s="200"/>
    </row>
    <row r="37" spans="1:59" ht="4.5" customHeight="1" thickBot="1" x14ac:dyDescent="0.5">
      <c r="A37" s="191"/>
      <c r="B37" s="214"/>
      <c r="C37" s="214"/>
      <c r="D37" s="214"/>
      <c r="E37" s="214"/>
      <c r="F37" s="211"/>
      <c r="G37" s="215"/>
      <c r="H37" s="215"/>
      <c r="I37" s="215"/>
      <c r="J37" s="215"/>
      <c r="K37" s="215"/>
      <c r="L37" s="215"/>
      <c r="M37" s="215"/>
      <c r="N37" s="211"/>
      <c r="O37" s="196"/>
      <c r="Q37" s="196"/>
      <c r="R37" s="196"/>
      <c r="S37" s="196"/>
      <c r="T37" s="118"/>
      <c r="U37" s="118"/>
      <c r="V37" s="118"/>
      <c r="W37" s="118"/>
      <c r="X37" s="118"/>
      <c r="Y37" s="346"/>
      <c r="Z37" s="347"/>
      <c r="AA37" s="347"/>
      <c r="AB37" s="347"/>
      <c r="AC37" s="347"/>
      <c r="AD37" s="187" t="s">
        <v>40</v>
      </c>
      <c r="AE37" s="188"/>
      <c r="AF37" s="189"/>
      <c r="AG37" s="189"/>
      <c r="AH37" s="189"/>
      <c r="AI37" s="189"/>
      <c r="AJ37" s="189"/>
      <c r="AK37" s="189"/>
      <c r="AL37" s="206"/>
      <c r="AM37" s="118"/>
      <c r="AN37" s="118"/>
      <c r="AO37" s="197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7"/>
      <c r="BE37" s="200"/>
      <c r="BF37" s="200"/>
      <c r="BG37" s="200"/>
    </row>
    <row r="38" spans="1:59" s="196" customFormat="1" ht="21" customHeight="1" x14ac:dyDescent="0.3">
      <c r="G38" s="304" t="s">
        <v>75</v>
      </c>
      <c r="H38" s="304"/>
      <c r="I38" s="304"/>
      <c r="J38" s="304"/>
      <c r="K38" s="304"/>
      <c r="L38" s="304"/>
      <c r="M38" s="304"/>
      <c r="N38" s="193"/>
    </row>
    <row r="39" spans="1:59" ht="26.25" customHeight="1" x14ac:dyDescent="0.45">
      <c r="A39" s="191"/>
      <c r="B39" s="214"/>
      <c r="C39" s="214"/>
      <c r="D39" s="214"/>
      <c r="H39" s="304" t="s">
        <v>83</v>
      </c>
      <c r="I39" s="304"/>
      <c r="J39" s="304"/>
      <c r="K39" s="304"/>
      <c r="L39" s="304"/>
      <c r="M39" s="193"/>
      <c r="N39" s="214"/>
      <c r="O39" s="196"/>
      <c r="Q39" s="196"/>
      <c r="R39" s="196"/>
      <c r="S39" s="196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97"/>
      <c r="AP39" s="216"/>
      <c r="AQ39" s="216"/>
      <c r="AR39" s="216"/>
      <c r="AS39" s="216"/>
      <c r="AT39" s="216"/>
      <c r="AU39" s="216" t="s">
        <v>53</v>
      </c>
      <c r="AV39" s="216"/>
      <c r="AW39" s="216"/>
      <c r="AX39" s="216"/>
      <c r="AY39" s="216"/>
      <c r="AZ39" s="216"/>
      <c r="BA39" s="216"/>
      <c r="BB39" s="216"/>
      <c r="BC39" s="216"/>
      <c r="BD39" s="200"/>
      <c r="BE39" s="200"/>
      <c r="BF39" s="200"/>
      <c r="BG39" s="200"/>
    </row>
    <row r="40" spans="1:59" ht="13.5" customHeight="1" x14ac:dyDescent="0.45">
      <c r="A40" s="191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97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</row>
  </sheetData>
  <mergeCells count="60">
    <mergeCell ref="Y36:AC37"/>
    <mergeCell ref="G38:M38"/>
    <mergeCell ref="AP24:BG24"/>
    <mergeCell ref="G30:M30"/>
    <mergeCell ref="Y30:AD32"/>
    <mergeCell ref="AE30:AL30"/>
    <mergeCell ref="Y33:AC33"/>
    <mergeCell ref="Y34:AC35"/>
    <mergeCell ref="G24:M24"/>
    <mergeCell ref="Y23:Y24"/>
    <mergeCell ref="AI23:AJ23"/>
    <mergeCell ref="AK23:AL23"/>
    <mergeCell ref="AI24:AJ24"/>
    <mergeCell ref="AK24:AL24"/>
    <mergeCell ref="BE18:BH19"/>
    <mergeCell ref="B19:B20"/>
    <mergeCell ref="C19:I19"/>
    <mergeCell ref="J19:L19"/>
    <mergeCell ref="AP19:AP20"/>
    <mergeCell ref="AQ19:AW19"/>
    <mergeCell ref="AX19:AZ19"/>
    <mergeCell ref="E15:N15"/>
    <mergeCell ref="O15:P15"/>
    <mergeCell ref="AP17:BC17"/>
    <mergeCell ref="B18:L18"/>
    <mergeCell ref="M18:P19"/>
    <mergeCell ref="Q18:T19"/>
    <mergeCell ref="AP18:AZ18"/>
    <mergeCell ref="BA18:BD19"/>
    <mergeCell ref="G16:I16"/>
    <mergeCell ref="AQ12:AS12"/>
    <mergeCell ref="AV12:BA12"/>
    <mergeCell ref="BB12:BC12"/>
    <mergeCell ref="D13:E13"/>
    <mergeCell ref="B14:O14"/>
    <mergeCell ref="AP14:BC14"/>
    <mergeCell ref="E11:H11"/>
    <mergeCell ref="G12:H12"/>
    <mergeCell ref="H39:L39"/>
    <mergeCell ref="A6:U6"/>
    <mergeCell ref="AP6:BG6"/>
    <mergeCell ref="A7:U7"/>
    <mergeCell ref="AP7:BG7"/>
    <mergeCell ref="A8:U8"/>
    <mergeCell ref="AP8:BG8"/>
    <mergeCell ref="AP9:BC9"/>
    <mergeCell ref="L11:M11"/>
    <mergeCell ref="D12:F12"/>
    <mergeCell ref="I12:J12"/>
    <mergeCell ref="K12:N12"/>
    <mergeCell ref="O12:P12"/>
    <mergeCell ref="AO12:AP12"/>
    <mergeCell ref="R21:R22"/>
    <mergeCell ref="S21:S22"/>
    <mergeCell ref="T21:T22"/>
    <mergeCell ref="M21:M22"/>
    <mergeCell ref="N21:N22"/>
    <mergeCell ref="O21:O22"/>
    <mergeCell ref="P21:P22"/>
    <mergeCell ref="Q21:Q22"/>
  </mergeCells>
  <pageMargins left="0.39370078740157483" right="0.39370078740157483" top="0.3" bottom="0.19685039370078741" header="0.35" footer="0.23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E1FE-0D2D-4AC3-A4DD-2796F4BFFEE4}">
  <dimension ref="A1:BP41"/>
  <sheetViews>
    <sheetView view="pageBreakPreview" topLeftCell="A9" zoomScaleNormal="115" zoomScaleSheetLayoutView="100" workbookViewId="0">
      <selection activeCell="C35" sqref="C35"/>
    </sheetView>
  </sheetViews>
  <sheetFormatPr defaultColWidth="9.140625" defaultRowHeight="12.75" x14ac:dyDescent="0.2"/>
  <cols>
    <col min="1" max="1" width="4" style="1" customWidth="1"/>
    <col min="2" max="2" width="9.140625" style="1" customWidth="1"/>
    <col min="3" max="3" width="3.7109375" style="1" customWidth="1"/>
    <col min="4" max="6" width="4" style="1" customWidth="1"/>
    <col min="7" max="7" width="4.140625" style="1" customWidth="1"/>
    <col min="8" max="12" width="3.7109375" style="1" customWidth="1"/>
    <col min="13" max="15" width="5.28515625" style="1" customWidth="1"/>
    <col min="16" max="16" width="5.85546875" style="1" customWidth="1"/>
    <col min="17" max="19" width="5.28515625" style="1" customWidth="1"/>
    <col min="20" max="20" width="5.85546875" style="1" customWidth="1"/>
    <col min="21" max="21" width="2.140625" style="1" customWidth="1"/>
    <col min="22" max="22" width="11" style="1" hidden="1" customWidth="1"/>
    <col min="23" max="32" width="3.7109375" style="1" hidden="1" customWidth="1"/>
    <col min="33" max="40" width="5.28515625" style="1" hidden="1" customWidth="1"/>
    <col min="41" max="41" width="2.140625" style="1" hidden="1" customWidth="1"/>
    <col min="42" max="42" width="11" style="1" hidden="1" customWidth="1"/>
    <col min="43" max="52" width="3.7109375" style="1" hidden="1" customWidth="1"/>
    <col min="53" max="60" width="5.28515625" style="1" hidden="1" customWidth="1"/>
    <col min="61" max="16384" width="9.140625" style="1"/>
  </cols>
  <sheetData>
    <row r="1" spans="1:64" s="51" customFormat="1" ht="27" customHeight="1" x14ac:dyDescent="0.35">
      <c r="T1" s="52" t="s">
        <v>60</v>
      </c>
      <c r="BE1" s="53" t="s">
        <v>0</v>
      </c>
    </row>
    <row r="2" spans="1:64" ht="6" customHeigh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4"/>
      <c r="P2" s="54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BC2" s="2"/>
      <c r="BD2" s="2"/>
    </row>
    <row r="3" spans="1:64" ht="26.25" customHeight="1" x14ac:dyDescent="0.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64" ht="20.100000000000001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64" ht="6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64" ht="22.5" customHeight="1" x14ac:dyDescent="0.4">
      <c r="A6" s="389" t="s">
        <v>1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3"/>
      <c r="AP6" s="284" t="s">
        <v>1</v>
      </c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</row>
    <row r="7" spans="1:64" ht="31.5" customHeight="1" x14ac:dyDescent="0.4">
      <c r="A7" s="389" t="s">
        <v>2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3"/>
      <c r="AP7" s="284" t="s">
        <v>2</v>
      </c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</row>
    <row r="8" spans="1:64" ht="27.75" customHeight="1" x14ac:dyDescent="0.4">
      <c r="A8" s="382" t="s">
        <v>54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3"/>
      <c r="AP8" s="284" t="s">
        <v>70</v>
      </c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</row>
    <row r="9" spans="1:64" ht="26.25" customHeight="1" x14ac:dyDescent="0.4">
      <c r="A9" s="55"/>
      <c r="B9" s="51"/>
      <c r="C9" s="56"/>
      <c r="D9" s="51"/>
      <c r="E9" s="51"/>
      <c r="F9" s="51"/>
      <c r="H9" s="56" t="s">
        <v>61</v>
      </c>
      <c r="I9" s="56"/>
      <c r="J9" s="56"/>
      <c r="K9" s="56"/>
      <c r="L9" s="56"/>
      <c r="M9" s="57" t="s">
        <v>55</v>
      </c>
      <c r="N9" s="57"/>
      <c r="O9" s="57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3"/>
      <c r="AP9" s="285" t="s">
        <v>3</v>
      </c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3"/>
      <c r="BI9" s="5"/>
    </row>
    <row r="10" spans="1:64" ht="23.25" customHeight="1" x14ac:dyDescent="0.4">
      <c r="A10" s="92"/>
      <c r="B10" s="93"/>
      <c r="C10" s="93"/>
      <c r="D10" s="93"/>
      <c r="E10" s="94"/>
      <c r="F10" s="88" t="s">
        <v>4</v>
      </c>
      <c r="G10" s="95" t="s">
        <v>5</v>
      </c>
      <c r="H10" s="96"/>
      <c r="I10" s="93"/>
      <c r="J10" s="96"/>
      <c r="K10" s="96"/>
      <c r="L10" s="88" t="s">
        <v>6</v>
      </c>
      <c r="M10" s="95" t="s">
        <v>7</v>
      </c>
      <c r="O10" s="96"/>
      <c r="P10" s="96"/>
      <c r="Q10" s="96"/>
      <c r="R10" s="96"/>
      <c r="S10" s="93"/>
      <c r="T10" s="96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3"/>
      <c r="AP10" s="6"/>
      <c r="AQ10" s="6"/>
      <c r="AR10" s="6"/>
      <c r="AU10" s="5" t="s">
        <v>6</v>
      </c>
      <c r="AV10" s="7" t="s">
        <v>5</v>
      </c>
      <c r="AW10" s="6"/>
      <c r="AZ10" s="6"/>
      <c r="BB10" s="5" t="s">
        <v>6</v>
      </c>
      <c r="BC10" s="7" t="s">
        <v>7</v>
      </c>
      <c r="BD10" s="3"/>
    </row>
    <row r="11" spans="1:64" ht="20.100000000000001" customHeight="1" x14ac:dyDescent="0.4">
      <c r="A11" s="92"/>
      <c r="B11" s="96"/>
      <c r="E11" s="97" t="s">
        <v>8</v>
      </c>
      <c r="F11" s="97"/>
      <c r="G11" s="97"/>
      <c r="H11" s="97"/>
      <c r="I11" s="105" t="s">
        <v>74</v>
      </c>
      <c r="J11" s="99" t="s">
        <v>9</v>
      </c>
      <c r="K11" s="102">
        <v>1</v>
      </c>
      <c r="L11" s="384" t="s">
        <v>10</v>
      </c>
      <c r="M11" s="384"/>
      <c r="N11" s="100">
        <v>2</v>
      </c>
      <c r="O11" s="97" t="s">
        <v>11</v>
      </c>
      <c r="P11" s="97"/>
      <c r="Q11" s="104">
        <v>2568</v>
      </c>
      <c r="S11" s="96"/>
      <c r="T11" s="96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3"/>
      <c r="AQ11" s="8" t="s">
        <v>8</v>
      </c>
      <c r="AR11" s="9"/>
      <c r="AU11" s="9"/>
      <c r="AV11" s="11"/>
      <c r="AW11" s="10" t="s">
        <v>9</v>
      </c>
      <c r="AX11" s="9"/>
      <c r="BA11" s="10" t="s">
        <v>10</v>
      </c>
      <c r="BB11" s="12"/>
      <c r="BD11" s="3"/>
      <c r="BE11" s="10" t="s">
        <v>11</v>
      </c>
      <c r="BL11" s="5"/>
    </row>
    <row r="12" spans="1:64" ht="20.100000000000001" customHeight="1" x14ac:dyDescent="0.35">
      <c r="A12" s="92"/>
      <c r="D12" s="384" t="s">
        <v>12</v>
      </c>
      <c r="E12" s="384"/>
      <c r="F12" s="384"/>
      <c r="G12" s="103" t="s">
        <v>59</v>
      </c>
      <c r="H12" s="103"/>
      <c r="I12" s="384" t="s">
        <v>13</v>
      </c>
      <c r="J12" s="384"/>
      <c r="K12" s="388" t="s">
        <v>58</v>
      </c>
      <c r="L12" s="388"/>
      <c r="M12" s="388"/>
      <c r="N12" s="388"/>
      <c r="O12" s="387" t="s">
        <v>14</v>
      </c>
      <c r="P12" s="387"/>
      <c r="Q12" s="98">
        <v>1</v>
      </c>
      <c r="S12" s="96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5"/>
      <c r="AO12" s="286" t="s">
        <v>12</v>
      </c>
      <c r="AP12" s="286"/>
      <c r="AQ12" s="287" t="s">
        <v>15</v>
      </c>
      <c r="AR12" s="287"/>
      <c r="AS12" s="287"/>
      <c r="AU12" s="10" t="s">
        <v>13</v>
      </c>
      <c r="AV12" s="288" t="s">
        <v>16</v>
      </c>
      <c r="AW12" s="288"/>
      <c r="AX12" s="288"/>
      <c r="AY12" s="288"/>
      <c r="AZ12" s="288"/>
      <c r="BA12" s="288"/>
      <c r="BB12" s="286" t="s">
        <v>14</v>
      </c>
      <c r="BC12" s="286"/>
    </row>
    <row r="13" spans="1:64" ht="20.100000000000001" customHeight="1" x14ac:dyDescent="0.35">
      <c r="A13" s="92"/>
      <c r="B13" s="96"/>
      <c r="D13" s="384" t="s">
        <v>17</v>
      </c>
      <c r="E13" s="384"/>
      <c r="F13" s="100">
        <f>Q12*2</f>
        <v>2</v>
      </c>
      <c r="G13" s="95" t="s">
        <v>18</v>
      </c>
      <c r="H13" s="96"/>
      <c r="I13" s="97"/>
      <c r="J13" s="97"/>
      <c r="K13" s="384" t="s">
        <v>19</v>
      </c>
      <c r="L13" s="384"/>
      <c r="M13" s="384"/>
      <c r="N13" s="384"/>
      <c r="O13" s="384"/>
      <c r="P13" s="100">
        <f>Q12*40</f>
        <v>40</v>
      </c>
      <c r="Q13" s="95" t="s">
        <v>20</v>
      </c>
      <c r="R13" s="97"/>
      <c r="S13" s="97"/>
      <c r="T13" s="59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5"/>
      <c r="AP13" s="8" t="s">
        <v>17</v>
      </c>
      <c r="AR13" s="9"/>
      <c r="AS13" s="13"/>
      <c r="AT13" s="8" t="s">
        <v>18</v>
      </c>
      <c r="AV13" s="9"/>
      <c r="AW13" s="9"/>
      <c r="AX13" s="9"/>
      <c r="AY13" s="10"/>
      <c r="BA13" s="12"/>
      <c r="BB13" s="12"/>
      <c r="BC13" s="10" t="s">
        <v>19</v>
      </c>
      <c r="BD13" s="9"/>
      <c r="BE13" s="9" t="s">
        <v>20</v>
      </c>
      <c r="BF13" s="9"/>
      <c r="BG13" s="9"/>
    </row>
    <row r="14" spans="1:64" ht="6" customHeight="1" x14ac:dyDescent="0.4">
      <c r="A14" s="92"/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92"/>
      <c r="Q14" s="96"/>
      <c r="R14" s="96"/>
      <c r="S14" s="96"/>
      <c r="T14" s="96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3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3"/>
    </row>
    <row r="15" spans="1:64" ht="21" customHeight="1" x14ac:dyDescent="0.4">
      <c r="A15" s="92"/>
      <c r="B15" s="93"/>
      <c r="C15" s="93"/>
      <c r="D15" s="93"/>
      <c r="E15" s="386" t="s">
        <v>21</v>
      </c>
      <c r="F15" s="386"/>
      <c r="G15" s="386"/>
      <c r="H15" s="386"/>
      <c r="I15" s="386"/>
      <c r="J15" s="386"/>
      <c r="K15" s="386"/>
      <c r="L15" s="386"/>
      <c r="M15" s="386"/>
      <c r="N15" s="386"/>
      <c r="O15" s="385" t="s">
        <v>77</v>
      </c>
      <c r="P15" s="385"/>
      <c r="Q15" s="96"/>
      <c r="R15" s="96"/>
      <c r="S15" s="96"/>
      <c r="T15" s="96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3"/>
      <c r="AP15" s="6"/>
      <c r="AQ15" s="6"/>
      <c r="AR15" s="6"/>
      <c r="AS15" s="6"/>
      <c r="AT15" s="6"/>
      <c r="AV15" s="6"/>
      <c r="AW15" s="6"/>
      <c r="AY15" s="6"/>
      <c r="AZ15" s="6"/>
      <c r="BA15" s="14" t="s">
        <v>21</v>
      </c>
      <c r="BB15" s="6"/>
      <c r="BC15" s="6"/>
      <c r="BD15" s="3"/>
    </row>
    <row r="16" spans="1:64" ht="20.25" customHeight="1" x14ac:dyDescent="0.4">
      <c r="A16" s="92"/>
      <c r="B16" s="96"/>
      <c r="C16" s="93"/>
      <c r="D16" s="94"/>
      <c r="G16" s="56" t="s">
        <v>22</v>
      </c>
      <c r="H16" s="56"/>
      <c r="I16" s="56"/>
      <c r="J16" s="61" t="s">
        <v>56</v>
      </c>
      <c r="K16" s="113"/>
      <c r="L16" s="61"/>
      <c r="M16" s="61"/>
      <c r="N16" s="61"/>
      <c r="O16" s="61"/>
      <c r="P16" s="96"/>
      <c r="Q16" s="96"/>
      <c r="R16" s="96"/>
      <c r="S16" s="96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5"/>
      <c r="AP16" s="6"/>
      <c r="AQ16" s="6"/>
      <c r="AS16" s="6"/>
      <c r="AT16" s="15" t="s">
        <v>22</v>
      </c>
      <c r="AU16" s="4"/>
      <c r="AV16" s="4"/>
      <c r="AW16" s="4"/>
      <c r="AX16" s="4"/>
      <c r="AY16" s="4"/>
      <c r="AZ16" s="4"/>
      <c r="BA16" s="4"/>
      <c r="BB16" s="4"/>
      <c r="BC16" s="3"/>
    </row>
    <row r="17" spans="1:68" ht="20.100000000000001" customHeight="1" x14ac:dyDescent="0.35">
      <c r="A17" s="92"/>
      <c r="B17" s="96"/>
      <c r="C17" s="101"/>
      <c r="D17" s="94"/>
      <c r="G17" s="56" t="s">
        <v>23</v>
      </c>
      <c r="H17" s="56"/>
      <c r="I17" s="56"/>
      <c r="J17" s="63" t="s">
        <v>57</v>
      </c>
      <c r="K17" s="113"/>
      <c r="L17" s="61"/>
      <c r="M17" s="63"/>
      <c r="N17" s="63"/>
      <c r="O17" s="63"/>
      <c r="P17" s="96"/>
      <c r="Q17" s="96"/>
      <c r="R17" s="96"/>
      <c r="S17" s="101"/>
      <c r="T17" s="64"/>
      <c r="U17" s="62"/>
      <c r="V17" s="62"/>
      <c r="W17" s="51"/>
      <c r="X17" s="62"/>
      <c r="Y17" s="60" t="s">
        <v>23</v>
      </c>
      <c r="Z17" s="62"/>
      <c r="AA17" s="62"/>
      <c r="AB17" s="62"/>
      <c r="AC17" s="62"/>
      <c r="AD17" s="62"/>
      <c r="AE17" s="62"/>
      <c r="AF17" s="62"/>
      <c r="AG17" s="62"/>
      <c r="AH17" s="55"/>
      <c r="AI17" s="51"/>
      <c r="AJ17" s="51"/>
      <c r="AK17" s="51"/>
      <c r="AL17" s="51"/>
      <c r="AM17" s="51"/>
      <c r="AN17" s="51"/>
      <c r="BL17" s="16" t="s">
        <v>24</v>
      </c>
    </row>
    <row r="18" spans="1:68" ht="6" customHeight="1" thickBot="1" x14ac:dyDescent="0.45">
      <c r="A18" s="55"/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55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3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3"/>
    </row>
    <row r="19" spans="1:68" ht="18" customHeight="1" x14ac:dyDescent="0.4">
      <c r="A19" s="55"/>
      <c r="B19" s="400" t="s">
        <v>25</v>
      </c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394" t="s">
        <v>78</v>
      </c>
      <c r="N19" s="395"/>
      <c r="O19" s="395"/>
      <c r="P19" s="396"/>
      <c r="Q19" s="401" t="s">
        <v>62</v>
      </c>
      <c r="R19" s="401"/>
      <c r="S19" s="401"/>
      <c r="T19" s="40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3"/>
      <c r="AP19" s="290" t="s">
        <v>25</v>
      </c>
      <c r="AQ19" s="291"/>
      <c r="AR19" s="291"/>
      <c r="AS19" s="291"/>
      <c r="AT19" s="291"/>
      <c r="AU19" s="291"/>
      <c r="AV19" s="291"/>
      <c r="AW19" s="291"/>
      <c r="AX19" s="291"/>
      <c r="AY19" s="291"/>
      <c r="AZ19" s="292"/>
      <c r="BA19" s="293" t="s">
        <v>26</v>
      </c>
      <c r="BB19" s="291"/>
      <c r="BC19" s="291"/>
      <c r="BD19" s="292"/>
      <c r="BE19" s="293" t="s">
        <v>27</v>
      </c>
      <c r="BF19" s="291"/>
      <c r="BG19" s="291"/>
      <c r="BH19" s="292"/>
    </row>
    <row r="20" spans="1:68" ht="21" customHeight="1" x14ac:dyDescent="0.4">
      <c r="A20" s="55"/>
      <c r="B20" s="391" t="s">
        <v>28</v>
      </c>
      <c r="C20" s="392" t="s">
        <v>69</v>
      </c>
      <c r="D20" s="392"/>
      <c r="E20" s="392"/>
      <c r="F20" s="392"/>
      <c r="G20" s="392"/>
      <c r="H20" s="392"/>
      <c r="I20" s="392"/>
      <c r="J20" s="393" t="s">
        <v>68</v>
      </c>
      <c r="K20" s="393"/>
      <c r="L20" s="393"/>
      <c r="M20" s="397"/>
      <c r="N20" s="398"/>
      <c r="O20" s="398"/>
      <c r="P20" s="399"/>
      <c r="Q20" s="401"/>
      <c r="R20" s="401"/>
      <c r="S20" s="401"/>
      <c r="T20" s="40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3"/>
      <c r="AP20" s="297" t="s">
        <v>28</v>
      </c>
      <c r="AQ20" s="298" t="s">
        <v>29</v>
      </c>
      <c r="AR20" s="298"/>
      <c r="AS20" s="298"/>
      <c r="AT20" s="298"/>
      <c r="AU20" s="298"/>
      <c r="AV20" s="298"/>
      <c r="AW20" s="298"/>
      <c r="AX20" s="299" t="s">
        <v>30</v>
      </c>
      <c r="AY20" s="299"/>
      <c r="AZ20" s="300"/>
      <c r="BA20" s="294"/>
      <c r="BB20" s="295"/>
      <c r="BC20" s="295"/>
      <c r="BD20" s="296"/>
      <c r="BE20" s="294"/>
      <c r="BF20" s="295"/>
      <c r="BG20" s="295"/>
      <c r="BH20" s="296"/>
    </row>
    <row r="21" spans="1:68" ht="27" customHeight="1" x14ac:dyDescent="0.4">
      <c r="A21" s="55"/>
      <c r="B21" s="391"/>
      <c r="C21" s="65">
        <v>4</v>
      </c>
      <c r="D21" s="106">
        <v>3.5</v>
      </c>
      <c r="E21" s="65">
        <v>3</v>
      </c>
      <c r="F21" s="65">
        <v>2.5</v>
      </c>
      <c r="G21" s="65">
        <v>2</v>
      </c>
      <c r="H21" s="65">
        <v>1.5</v>
      </c>
      <c r="I21" s="65">
        <v>1</v>
      </c>
      <c r="J21" s="65">
        <v>0</v>
      </c>
      <c r="K21" s="65" t="s">
        <v>31</v>
      </c>
      <c r="L21" s="65" t="s">
        <v>32</v>
      </c>
      <c r="M21" s="65" t="s">
        <v>64</v>
      </c>
      <c r="N21" s="65" t="s">
        <v>63</v>
      </c>
      <c r="O21" s="65" t="s">
        <v>65</v>
      </c>
      <c r="P21" s="65" t="s">
        <v>67</v>
      </c>
      <c r="Q21" s="65" t="s">
        <v>64</v>
      </c>
      <c r="R21" s="65" t="s">
        <v>66</v>
      </c>
      <c r="S21" s="65" t="s">
        <v>65</v>
      </c>
      <c r="T21" s="65" t="s">
        <v>67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3"/>
      <c r="AP21" s="297"/>
      <c r="AQ21" s="17">
        <v>4</v>
      </c>
      <c r="AR21" s="17">
        <v>3.5</v>
      </c>
      <c r="AS21" s="17">
        <v>3</v>
      </c>
      <c r="AT21" s="17">
        <v>2.5</v>
      </c>
      <c r="AU21" s="17">
        <v>2</v>
      </c>
      <c r="AV21" s="17">
        <v>1.5</v>
      </c>
      <c r="AW21" s="17">
        <v>1</v>
      </c>
      <c r="AX21" s="17">
        <v>0</v>
      </c>
      <c r="AY21" s="18" t="s">
        <v>31</v>
      </c>
      <c r="AZ21" s="19" t="s">
        <v>32</v>
      </c>
      <c r="BA21" s="20" t="s">
        <v>33</v>
      </c>
      <c r="BB21" s="21" t="s">
        <v>34</v>
      </c>
      <c r="BC21" s="21" t="s">
        <v>35</v>
      </c>
      <c r="BD21" s="22" t="s">
        <v>36</v>
      </c>
      <c r="BE21" s="20" t="s">
        <v>33</v>
      </c>
      <c r="BF21" s="21" t="s">
        <v>34</v>
      </c>
      <c r="BG21" s="21" t="s">
        <v>35</v>
      </c>
      <c r="BH21" s="22" t="s">
        <v>36</v>
      </c>
      <c r="BP21" s="50"/>
    </row>
    <row r="22" spans="1:68" ht="21.75" customHeight="1" thickBot="1" x14ac:dyDescent="0.45">
      <c r="A22" s="55"/>
      <c r="B22" s="65">
        <f>SUM(C22:L22)</f>
        <v>21</v>
      </c>
      <c r="C22" s="65">
        <v>2</v>
      </c>
      <c r="D22" s="65">
        <v>5</v>
      </c>
      <c r="E22" s="65">
        <v>5</v>
      </c>
      <c r="F22" s="65">
        <v>4</v>
      </c>
      <c r="G22" s="65">
        <v>5</v>
      </c>
      <c r="H22" s="65"/>
      <c r="I22" s="65"/>
      <c r="J22" s="65"/>
      <c r="K22" s="65"/>
      <c r="L22" s="65"/>
      <c r="M22" s="379">
        <v>21</v>
      </c>
      <c r="N22" s="379"/>
      <c r="O22" s="379"/>
      <c r="P22" s="379"/>
      <c r="Q22" s="379">
        <v>21</v>
      </c>
      <c r="R22" s="379"/>
      <c r="S22" s="379"/>
      <c r="T22" s="379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3"/>
      <c r="AP22" s="26"/>
      <c r="AQ22" s="24" t="str">
        <f>IF([2]ลับ!HX56=0,"-",[2]ลับ!HX56)</f>
        <v>-</v>
      </c>
      <c r="AR22" s="24" t="str">
        <f>IF([2]ลับ!HY56=0,"-",[2]ลับ!HY56)</f>
        <v>-</v>
      </c>
      <c r="AS22" s="24" t="str">
        <f>IF([2]ลับ!HZ56=0,"-",[2]ลับ!HZ56)</f>
        <v>-</v>
      </c>
      <c r="AT22" s="24" t="str">
        <f>IF([2]ลับ!IA56=0,"-",[2]ลับ!IA56)</f>
        <v>-</v>
      </c>
      <c r="AU22" s="24" t="str">
        <f>IF([2]ลับ!IB56=0,"-",[2]ลับ!IB56)</f>
        <v>-</v>
      </c>
      <c r="AV22" s="24" t="str">
        <f>IF([2]ลับ!IC56=0,"-",[2]ลับ!IC56)</f>
        <v>-</v>
      </c>
      <c r="AW22" s="24" t="str">
        <f>IF([2]ลับ!ID56=0,"-",[2]ลับ!ID56)</f>
        <v>-</v>
      </c>
      <c r="AX22" s="24" t="str">
        <f>IF([2]ลับ!IE56=0,"-",[2]ลับ!IE56)</f>
        <v>-</v>
      </c>
      <c r="AY22" s="24" t="str">
        <f>IF([2]ลับ!IF56=0,"-",[2]ลับ!IF56)</f>
        <v>-</v>
      </c>
      <c r="AZ22" s="25" t="str">
        <f>IF([2]ลับ!IG56=0,"-",[2]ลับ!IG56)</f>
        <v>-</v>
      </c>
      <c r="BA22" s="23" t="str">
        <f>IF([2]ลับ!IG56=0,"-",[2]ลับ!IG56)</f>
        <v>-</v>
      </c>
      <c r="BB22" s="27"/>
      <c r="BC22" s="27"/>
      <c r="BD22" s="28"/>
      <c r="BE22" s="29"/>
      <c r="BF22" s="30"/>
      <c r="BG22" s="30"/>
      <c r="BH22" s="31"/>
    </row>
    <row r="23" spans="1:68" ht="22.5" customHeight="1" thickBot="1" x14ac:dyDescent="0.45">
      <c r="A23" s="55"/>
      <c r="B23" s="107" t="s">
        <v>37</v>
      </c>
      <c r="C23" s="108">
        <f>C22*100/B22</f>
        <v>9.5238095238095237</v>
      </c>
      <c r="D23" s="108">
        <f>D22*100/B22</f>
        <v>23.80952380952381</v>
      </c>
      <c r="E23" s="108">
        <f>E22*100/B22</f>
        <v>23.80952380952381</v>
      </c>
      <c r="F23" s="108">
        <f>F22*100/B22</f>
        <v>19.047619047619047</v>
      </c>
      <c r="G23" s="108">
        <f>G22*100/B22</f>
        <v>23.80952380952381</v>
      </c>
      <c r="H23" s="108">
        <f>H22*100/B22</f>
        <v>0</v>
      </c>
      <c r="I23" s="108">
        <f>I22*100/B22</f>
        <v>0</v>
      </c>
      <c r="J23" s="108">
        <f>J22*100/B22</f>
        <v>0</v>
      </c>
      <c r="K23" s="108">
        <f>K22*100/B22</f>
        <v>0</v>
      </c>
      <c r="L23" s="109">
        <f>L22*100/B22</f>
        <v>0</v>
      </c>
      <c r="M23" s="380"/>
      <c r="N23" s="380"/>
      <c r="O23" s="380"/>
      <c r="P23" s="380"/>
      <c r="Q23" s="380"/>
      <c r="R23" s="380"/>
      <c r="S23" s="380"/>
      <c r="T23" s="380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3"/>
      <c r="AP23" s="32"/>
      <c r="AQ23" s="33"/>
      <c r="AR23" s="34"/>
      <c r="AS23" s="34"/>
      <c r="AT23" s="34"/>
      <c r="AU23" s="34"/>
      <c r="AV23" s="34"/>
      <c r="AW23" s="34"/>
      <c r="AX23" s="34"/>
      <c r="AY23" s="34"/>
      <c r="AZ23" s="35"/>
      <c r="BA23" s="35"/>
      <c r="BB23" s="35"/>
      <c r="BC23" s="35"/>
      <c r="BD23" s="36"/>
      <c r="BE23" s="37"/>
      <c r="BF23" s="37"/>
      <c r="BG23" s="37"/>
      <c r="BH23" s="37"/>
    </row>
    <row r="24" spans="1:68" ht="18" customHeight="1" x14ac:dyDescent="0.4">
      <c r="A24" s="55"/>
      <c r="B24" s="68"/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55"/>
      <c r="Q24" s="51"/>
      <c r="R24" s="51"/>
      <c r="S24" s="51"/>
      <c r="T24" s="51"/>
      <c r="U24" s="51"/>
      <c r="V24" s="51"/>
      <c r="W24" s="51"/>
      <c r="X24" s="51"/>
      <c r="Y24" s="414" t="s">
        <v>37</v>
      </c>
      <c r="Z24" s="71" t="s">
        <v>38</v>
      </c>
      <c r="AA24" s="72" t="e">
        <f t="shared" ref="AA24:AI24" si="0">IF(D22=" "," ",IF(D22="-","-",(D22/$B$21)*100))</f>
        <v>#DIV/0!</v>
      </c>
      <c r="AB24" s="72" t="e">
        <f t="shared" si="0"/>
        <v>#DIV/0!</v>
      </c>
      <c r="AC24" s="72" t="e">
        <f t="shared" si="0"/>
        <v>#DIV/0!</v>
      </c>
      <c r="AD24" s="72" t="e">
        <f t="shared" si="0"/>
        <v>#DIV/0!</v>
      </c>
      <c r="AE24" s="72" t="e">
        <f t="shared" si="0"/>
        <v>#DIV/0!</v>
      </c>
      <c r="AF24" s="72" t="e">
        <f t="shared" si="0"/>
        <v>#DIV/0!</v>
      </c>
      <c r="AG24" s="72" t="e">
        <f t="shared" si="0"/>
        <v>#DIV/0!</v>
      </c>
      <c r="AH24" s="72" t="e">
        <f t="shared" si="0"/>
        <v>#DIV/0!</v>
      </c>
      <c r="AI24" s="415" t="e">
        <f t="shared" si="0"/>
        <v>#DIV/0!</v>
      </c>
      <c r="AJ24" s="416"/>
      <c r="AK24" s="415" t="e">
        <f>IF(N22=" "," ",IF(N22="-","-",(N22/$B$21)*100))</f>
        <v>#DIV/0!</v>
      </c>
      <c r="AL24" s="417"/>
      <c r="AM24" s="51"/>
      <c r="AN24" s="51"/>
      <c r="AO24" s="3"/>
      <c r="AP24" s="38"/>
      <c r="AQ24" s="39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3"/>
    </row>
    <row r="25" spans="1:68" ht="21" customHeight="1" thickBot="1" x14ac:dyDescent="0.45">
      <c r="B25" s="62"/>
      <c r="C25" s="62"/>
      <c r="D25" s="62"/>
      <c r="G25" s="382" t="s">
        <v>39</v>
      </c>
      <c r="H25" s="382"/>
      <c r="I25" s="382"/>
      <c r="J25" s="382"/>
      <c r="K25" s="382"/>
      <c r="L25" s="382"/>
      <c r="M25" s="382"/>
      <c r="N25" s="62"/>
      <c r="O25" s="62"/>
      <c r="Q25" s="62"/>
      <c r="R25" s="62"/>
      <c r="S25" s="62"/>
      <c r="T25" s="62"/>
      <c r="U25" s="62"/>
      <c r="V25" s="51"/>
      <c r="W25" s="51"/>
      <c r="X25" s="51"/>
      <c r="Y25" s="402"/>
      <c r="Z25" s="73" t="s">
        <v>40</v>
      </c>
      <c r="AA25" s="74"/>
      <c r="AB25" s="66"/>
      <c r="AC25" s="66"/>
      <c r="AD25" s="66"/>
      <c r="AE25" s="66"/>
      <c r="AF25" s="66"/>
      <c r="AG25" s="66"/>
      <c r="AH25" s="66"/>
      <c r="AI25" s="418"/>
      <c r="AJ25" s="419"/>
      <c r="AK25" s="418"/>
      <c r="AL25" s="420"/>
      <c r="AM25" s="51"/>
      <c r="AN25" s="51"/>
      <c r="AO25" s="3"/>
      <c r="AP25" s="301" t="s">
        <v>39</v>
      </c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</row>
    <row r="26" spans="1:68" ht="6" customHeight="1" x14ac:dyDescent="0.4">
      <c r="A26" s="5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5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3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3"/>
    </row>
    <row r="27" spans="1:68" ht="22.5" customHeight="1" x14ac:dyDescent="0.45">
      <c r="A27" s="75"/>
      <c r="B27" s="76"/>
      <c r="C27" s="76"/>
      <c r="D27" s="76"/>
      <c r="F27" s="79" t="s">
        <v>41</v>
      </c>
      <c r="G27" s="90"/>
      <c r="H27" s="90"/>
      <c r="I27" s="90"/>
      <c r="J27" s="90"/>
      <c r="K27" s="90"/>
      <c r="L27" s="90"/>
      <c r="M27" s="90"/>
      <c r="N27" s="77" t="s">
        <v>22</v>
      </c>
      <c r="O27" s="78"/>
      <c r="Q27" s="78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75"/>
      <c r="AN27" s="41"/>
      <c r="AO27" s="42"/>
      <c r="AP27" s="42"/>
      <c r="AQ27" s="42" t="s">
        <v>41</v>
      </c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3" t="s">
        <v>22</v>
      </c>
      <c r="BC27" s="44"/>
      <c r="BD27" s="44"/>
      <c r="BE27" s="44"/>
    </row>
    <row r="28" spans="1:68" ht="22.5" customHeight="1" x14ac:dyDescent="0.45">
      <c r="A28" s="75"/>
      <c r="B28" s="76"/>
      <c r="C28" s="76"/>
      <c r="D28" s="76"/>
      <c r="F28" s="79" t="s">
        <v>41</v>
      </c>
      <c r="G28" s="90"/>
      <c r="H28" s="90"/>
      <c r="I28" s="90"/>
      <c r="J28" s="90"/>
      <c r="K28" s="90"/>
      <c r="L28" s="90"/>
      <c r="M28" s="90"/>
      <c r="N28" s="76" t="s">
        <v>42</v>
      </c>
      <c r="O28" s="78"/>
      <c r="Q28" s="78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75"/>
      <c r="AN28" s="41"/>
      <c r="AO28" s="42"/>
      <c r="AP28" s="42"/>
      <c r="AQ28" s="42" t="s">
        <v>41</v>
      </c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 t="s">
        <v>42</v>
      </c>
      <c r="BC28" s="44"/>
      <c r="BD28" s="44"/>
      <c r="BE28" s="44"/>
    </row>
    <row r="29" spans="1:68" ht="22.5" customHeight="1" x14ac:dyDescent="0.45">
      <c r="A29" s="75"/>
      <c r="B29" s="76"/>
      <c r="C29" s="76"/>
      <c r="D29" s="76"/>
      <c r="F29" s="79" t="s">
        <v>41</v>
      </c>
      <c r="G29" s="90"/>
      <c r="H29" s="90"/>
      <c r="I29" s="90"/>
      <c r="J29" s="90"/>
      <c r="K29" s="90"/>
      <c r="L29" s="90"/>
      <c r="M29" s="90"/>
      <c r="N29" s="76" t="s">
        <v>72</v>
      </c>
      <c r="O29" s="78"/>
      <c r="Q29" s="78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75"/>
      <c r="AN29" s="41"/>
      <c r="AO29" s="42"/>
      <c r="AP29" s="42"/>
      <c r="AQ29" s="42" t="s">
        <v>41</v>
      </c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 t="s">
        <v>43</v>
      </c>
      <c r="BC29" s="44"/>
      <c r="BD29" s="44"/>
      <c r="BE29" s="44"/>
    </row>
    <row r="30" spans="1:68" ht="10.5" customHeight="1" thickBot="1" x14ac:dyDescent="0.45">
      <c r="A30" s="55"/>
      <c r="B30" s="58"/>
      <c r="C30" s="58"/>
      <c r="D30" s="58"/>
      <c r="E30" s="58"/>
      <c r="F30" s="58"/>
      <c r="G30" s="85"/>
      <c r="H30" s="85"/>
      <c r="I30" s="85"/>
      <c r="J30" s="85"/>
      <c r="K30" s="85"/>
      <c r="L30" s="85"/>
      <c r="M30" s="85"/>
      <c r="N30" s="58"/>
      <c r="O30" s="5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3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3"/>
    </row>
    <row r="31" spans="1:68" ht="21.75" customHeight="1" x14ac:dyDescent="0.45">
      <c r="A31" s="75"/>
      <c r="G31" s="381" t="s">
        <v>46</v>
      </c>
      <c r="H31" s="381"/>
      <c r="I31" s="381"/>
      <c r="J31" s="381"/>
      <c r="K31" s="381"/>
      <c r="L31" s="381"/>
      <c r="M31" s="381"/>
      <c r="N31" s="89"/>
      <c r="Q31" s="78"/>
      <c r="R31" s="78"/>
      <c r="S31" s="78"/>
      <c r="T31" s="51"/>
      <c r="U31" s="51"/>
      <c r="V31" s="51"/>
      <c r="W31" s="51"/>
      <c r="X31" s="51"/>
      <c r="Y31" s="406" t="s">
        <v>44</v>
      </c>
      <c r="Z31" s="407"/>
      <c r="AA31" s="407"/>
      <c r="AB31" s="407"/>
      <c r="AC31" s="407"/>
      <c r="AD31" s="408"/>
      <c r="AE31" s="412" t="s">
        <v>45</v>
      </c>
      <c r="AF31" s="412"/>
      <c r="AG31" s="412"/>
      <c r="AH31" s="412"/>
      <c r="AI31" s="412"/>
      <c r="AJ31" s="412"/>
      <c r="AK31" s="412"/>
      <c r="AL31" s="413"/>
      <c r="AM31" s="51"/>
      <c r="AN31" s="51"/>
      <c r="AO31" s="41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1"/>
      <c r="BE31" s="44"/>
      <c r="BF31" s="44"/>
      <c r="BG31" s="44"/>
    </row>
    <row r="32" spans="1:68" ht="6" customHeight="1" x14ac:dyDescent="0.45">
      <c r="A32" s="75"/>
      <c r="G32" s="115"/>
      <c r="H32" s="115"/>
      <c r="I32" s="115"/>
      <c r="J32" s="115"/>
      <c r="K32" s="115"/>
      <c r="L32" s="115"/>
      <c r="M32" s="115"/>
      <c r="N32" s="89"/>
      <c r="Q32" s="78"/>
      <c r="R32" s="78"/>
      <c r="S32" s="78"/>
      <c r="T32" s="51"/>
      <c r="U32" s="51"/>
      <c r="V32" s="51"/>
      <c r="W32" s="51"/>
      <c r="X32" s="51"/>
      <c r="Y32" s="409"/>
      <c r="Z32" s="410"/>
      <c r="AA32" s="410"/>
      <c r="AB32" s="410"/>
      <c r="AC32" s="410"/>
      <c r="AD32" s="411"/>
      <c r="AE32" s="111"/>
      <c r="AF32" s="111"/>
      <c r="AG32" s="111"/>
      <c r="AH32" s="111"/>
      <c r="AI32" s="111"/>
      <c r="AJ32" s="111"/>
      <c r="AK32" s="111"/>
      <c r="AL32" s="112"/>
      <c r="AM32" s="51"/>
      <c r="AN32" s="51"/>
      <c r="AO32" s="41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1"/>
      <c r="BE32" s="44"/>
      <c r="BF32" s="44"/>
      <c r="BG32" s="44"/>
    </row>
    <row r="33" spans="1:59" ht="22.5" customHeight="1" x14ac:dyDescent="0.45">
      <c r="A33" s="75"/>
      <c r="B33" s="80"/>
      <c r="C33" s="80"/>
      <c r="D33" s="80"/>
      <c r="E33" s="80"/>
      <c r="F33" s="79" t="s">
        <v>41</v>
      </c>
      <c r="G33" s="90"/>
      <c r="H33" s="90"/>
      <c r="I33" s="90"/>
      <c r="J33" s="90"/>
      <c r="K33" s="90"/>
      <c r="L33" s="90"/>
      <c r="M33" s="90"/>
      <c r="N33" s="89" t="s">
        <v>73</v>
      </c>
      <c r="Q33" s="78"/>
      <c r="R33" s="78"/>
      <c r="S33" s="78"/>
      <c r="T33" s="51"/>
      <c r="U33" s="51"/>
      <c r="V33" s="51"/>
      <c r="W33" s="51"/>
      <c r="X33" s="51"/>
      <c r="Y33" s="409"/>
      <c r="Z33" s="410"/>
      <c r="AA33" s="410"/>
      <c r="AB33" s="410"/>
      <c r="AC33" s="410"/>
      <c r="AD33" s="411"/>
      <c r="AE33" s="111"/>
      <c r="AF33" s="111"/>
      <c r="AG33" s="111"/>
      <c r="AH33" s="111"/>
      <c r="AI33" s="111"/>
      <c r="AJ33" s="111"/>
      <c r="AK33" s="111"/>
      <c r="AL33" s="112"/>
      <c r="AM33" s="51"/>
      <c r="AN33" s="51"/>
      <c r="AO33" s="41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1"/>
      <c r="BE33" s="44"/>
      <c r="BF33" s="44"/>
      <c r="BG33" s="44"/>
    </row>
    <row r="34" spans="1:59" ht="21" customHeight="1" thickBot="1" x14ac:dyDescent="0.5">
      <c r="A34" s="75"/>
      <c r="B34" s="76"/>
      <c r="C34" s="76"/>
      <c r="D34" s="76"/>
      <c r="E34" s="76" t="s">
        <v>79</v>
      </c>
      <c r="F34" s="76"/>
      <c r="G34" s="76"/>
      <c r="H34" s="76"/>
      <c r="I34" s="76"/>
      <c r="J34" s="76"/>
      <c r="K34" s="76"/>
      <c r="L34" s="76"/>
      <c r="M34" s="76"/>
      <c r="N34" s="76"/>
      <c r="O34" s="75"/>
      <c r="Q34" s="78"/>
      <c r="R34" s="78"/>
      <c r="S34" s="78"/>
      <c r="T34" s="51"/>
      <c r="U34" s="51"/>
      <c r="V34" s="51"/>
      <c r="W34" s="51"/>
      <c r="X34" s="51"/>
      <c r="Y34" s="402"/>
      <c r="Z34" s="403"/>
      <c r="AA34" s="403"/>
      <c r="AB34" s="403"/>
      <c r="AC34" s="403"/>
      <c r="AD34" s="73" t="s">
        <v>40</v>
      </c>
      <c r="AE34" s="74"/>
      <c r="AF34" s="66"/>
      <c r="AG34" s="66"/>
      <c r="AH34" s="66"/>
      <c r="AI34" s="66"/>
      <c r="AJ34" s="66"/>
      <c r="AK34" s="66"/>
      <c r="AL34" s="67"/>
      <c r="AM34" s="51"/>
      <c r="AN34" s="51"/>
      <c r="AO34" s="41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1"/>
      <c r="BE34" s="44"/>
      <c r="BF34" s="44"/>
      <c r="BG34" s="44"/>
    </row>
    <row r="35" spans="1:59" ht="23.25" customHeight="1" x14ac:dyDescent="0.45">
      <c r="A35" s="75"/>
      <c r="B35" s="76" t="s">
        <v>47</v>
      </c>
      <c r="C35" s="76"/>
      <c r="D35" s="76"/>
      <c r="E35" s="76"/>
      <c r="F35" s="76"/>
      <c r="G35" s="88" t="s">
        <v>6</v>
      </c>
      <c r="H35" s="76" t="s">
        <v>49</v>
      </c>
      <c r="I35" s="76"/>
      <c r="L35" s="88" t="s">
        <v>6</v>
      </c>
      <c r="M35" s="76" t="s">
        <v>50</v>
      </c>
      <c r="N35" s="76"/>
      <c r="O35" s="75"/>
      <c r="Q35" s="78"/>
      <c r="R35" s="78"/>
      <c r="S35" s="78"/>
      <c r="T35" s="51"/>
      <c r="U35" s="51"/>
      <c r="V35" s="51"/>
      <c r="W35" s="51"/>
      <c r="X35" s="51"/>
      <c r="Y35" s="404" t="s">
        <v>51</v>
      </c>
      <c r="Z35" s="405"/>
      <c r="AA35" s="405"/>
      <c r="AB35" s="405"/>
      <c r="AC35" s="405"/>
      <c r="AD35" s="81" t="s">
        <v>38</v>
      </c>
      <c r="AE35" s="82">
        <f>IF([2]ลับ!GY56=0,"-",[2]ลับ!GY56)</f>
        <v>43</v>
      </c>
      <c r="AF35" s="72" t="e">
        <f>IF(AE35=" "," ",IF(AE35="-","-",(AE35/$B$21)*100))</f>
        <v>#DIV/0!</v>
      </c>
      <c r="AG35" s="82">
        <f>IF([2]ลับ!GZ56=0,"-",[2]ลับ!GZ56)</f>
        <v>1</v>
      </c>
      <c r="AH35" s="72" t="e">
        <f>IF(AG35=" "," ",IF(AG35="-","-",(AG35/$B$21)*100))</f>
        <v>#DIV/0!</v>
      </c>
      <c r="AI35" s="82" t="str">
        <f>IF([2]ลับ!HA56=0,"-",[2]ลับ!HA56)</f>
        <v>-</v>
      </c>
      <c r="AJ35" s="72" t="str">
        <f>IF(AI35=" "," ",IF(AI35="-","-",(AI35/$B$21)*100))</f>
        <v>-</v>
      </c>
      <c r="AK35" s="82" t="str">
        <f>IF([2]ลับ!HB56=0,"-",[2]ลับ!HB56)</f>
        <v>-</v>
      </c>
      <c r="AL35" s="83" t="str">
        <f>IF(AK35=" "," ",IF(AK35="-","-",(AK35/$B$21)*100))</f>
        <v>-</v>
      </c>
      <c r="AM35" s="51"/>
      <c r="AN35" s="51"/>
      <c r="AO35" s="41"/>
      <c r="AP35" s="42" t="s">
        <v>47</v>
      </c>
      <c r="AQ35" s="42"/>
      <c r="AR35" s="42"/>
      <c r="AS35" s="42"/>
      <c r="AT35" s="42"/>
      <c r="AU35" s="42"/>
      <c r="AV35" s="46" t="s">
        <v>48</v>
      </c>
      <c r="AW35" s="42" t="s">
        <v>49</v>
      </c>
      <c r="AX35" s="42"/>
      <c r="AY35" s="42"/>
      <c r="AZ35" s="46" t="s">
        <v>48</v>
      </c>
      <c r="BA35" s="42" t="s">
        <v>50</v>
      </c>
      <c r="BB35" s="42"/>
      <c r="BC35" s="42"/>
      <c r="BD35" s="41"/>
      <c r="BE35" s="44"/>
      <c r="BF35" s="44"/>
      <c r="BG35" s="44"/>
    </row>
    <row r="36" spans="1:59" ht="4.5" customHeight="1" thickBot="1" x14ac:dyDescent="0.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5"/>
      <c r="Q36" s="78"/>
      <c r="R36" s="78"/>
      <c r="S36" s="78"/>
      <c r="T36" s="51"/>
      <c r="U36" s="51"/>
      <c r="V36" s="51"/>
      <c r="W36" s="51"/>
      <c r="X36" s="51"/>
      <c r="Y36" s="402"/>
      <c r="Z36" s="403"/>
      <c r="AA36" s="403"/>
      <c r="AB36" s="403"/>
      <c r="AC36" s="403"/>
      <c r="AD36" s="73" t="s">
        <v>40</v>
      </c>
      <c r="AE36" s="74"/>
      <c r="AF36" s="66"/>
      <c r="AG36" s="66"/>
      <c r="AH36" s="66"/>
      <c r="AI36" s="66"/>
      <c r="AJ36" s="66"/>
      <c r="AK36" s="66"/>
      <c r="AL36" s="67"/>
      <c r="AM36" s="51"/>
      <c r="AN36" s="51"/>
      <c r="AO36" s="41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1"/>
      <c r="BE36" s="44"/>
      <c r="BF36" s="44"/>
      <c r="BG36" s="44"/>
    </row>
    <row r="37" spans="1:59" ht="22.5" customHeight="1" x14ac:dyDescent="0.45">
      <c r="A37" s="75"/>
      <c r="B37" s="76"/>
      <c r="C37" s="76"/>
      <c r="D37" s="76"/>
      <c r="F37" s="110" t="s">
        <v>41</v>
      </c>
      <c r="G37" s="91"/>
      <c r="H37" s="91"/>
      <c r="I37" s="91"/>
      <c r="J37" s="91"/>
      <c r="K37" s="91"/>
      <c r="L37" s="91"/>
      <c r="M37" s="91"/>
      <c r="N37" s="116" t="s">
        <v>71</v>
      </c>
      <c r="Q37" s="78"/>
      <c r="R37" s="78"/>
      <c r="S37" s="78"/>
      <c r="T37" s="51"/>
      <c r="U37" s="51"/>
      <c r="V37" s="51"/>
      <c r="W37" s="51"/>
      <c r="X37" s="51"/>
      <c r="Y37" s="404" t="s">
        <v>52</v>
      </c>
      <c r="Z37" s="405"/>
      <c r="AA37" s="405"/>
      <c r="AB37" s="405"/>
      <c r="AC37" s="405"/>
      <c r="AD37" s="81" t="s">
        <v>38</v>
      </c>
      <c r="AE37" s="82" t="str">
        <f>IF([2]ลับ!HC56=0,"-",[2]ลับ!HC56)</f>
        <v>-</v>
      </c>
      <c r="AF37" s="72" t="str">
        <f>IF(AE37=" "," ",IF(AE37="-","-",(AE37/$B$21)*100))</f>
        <v>-</v>
      </c>
      <c r="AG37" s="82" t="str">
        <f>IF([2]ลับ!HD56=0,"-",[2]ลับ!HD56)</f>
        <v>-</v>
      </c>
      <c r="AH37" s="72" t="str">
        <f>IF(AG37=" "," ",IF(AG37="-","-",(AG37/$B$21)*100))</f>
        <v>-</v>
      </c>
      <c r="AI37" s="82" t="str">
        <f>IF([2]ลับ!HE56=0,"-",[2]ลับ!HE56)</f>
        <v>-</v>
      </c>
      <c r="AJ37" s="72" t="str">
        <f>IF(AI37=" "," ",IF(AI37="-","-",(AI37/$B$21)*100))</f>
        <v>-</v>
      </c>
      <c r="AK37" s="82">
        <f>IF([2]ลับ!HF56=0,"-",[2]ลับ!HF56)</f>
        <v>50</v>
      </c>
      <c r="AL37" s="83" t="e">
        <f>IF(AK37=" "," ",IF(AK37="-","-",(AK37/$B$21)*100))</f>
        <v>#DIV/0!</v>
      </c>
      <c r="AM37" s="51"/>
      <c r="AN37" s="51"/>
      <c r="AO37" s="41"/>
      <c r="AP37" s="42"/>
      <c r="AQ37" s="42"/>
      <c r="AR37" s="42"/>
      <c r="AS37" s="42" t="s">
        <v>41</v>
      </c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 t="s">
        <v>71</v>
      </c>
      <c r="BE37" s="44"/>
      <c r="BF37" s="44"/>
      <c r="BG37" s="44"/>
    </row>
    <row r="38" spans="1:59" ht="4.5" customHeight="1" thickBot="1" x14ac:dyDescent="0.5">
      <c r="A38" s="75"/>
      <c r="B38" s="84"/>
      <c r="C38" s="84"/>
      <c r="D38" s="84"/>
      <c r="E38" s="84"/>
      <c r="F38" s="110"/>
      <c r="G38" s="114"/>
      <c r="H38" s="114"/>
      <c r="I38" s="114"/>
      <c r="J38" s="114"/>
      <c r="K38" s="114"/>
      <c r="L38" s="114"/>
      <c r="M38" s="114"/>
      <c r="N38" s="110"/>
      <c r="O38" s="78"/>
      <c r="Q38" s="78"/>
      <c r="R38" s="78"/>
      <c r="S38" s="78"/>
      <c r="T38" s="51"/>
      <c r="U38" s="51"/>
      <c r="V38" s="51"/>
      <c r="W38" s="51"/>
      <c r="X38" s="51"/>
      <c r="Y38" s="402"/>
      <c r="Z38" s="403"/>
      <c r="AA38" s="403"/>
      <c r="AB38" s="403"/>
      <c r="AC38" s="403"/>
      <c r="AD38" s="73" t="s">
        <v>40</v>
      </c>
      <c r="AE38" s="74"/>
      <c r="AF38" s="66"/>
      <c r="AG38" s="66"/>
      <c r="AH38" s="66"/>
      <c r="AI38" s="66"/>
      <c r="AJ38" s="66"/>
      <c r="AK38" s="66"/>
      <c r="AL38" s="67"/>
      <c r="AM38" s="51"/>
      <c r="AN38" s="51"/>
      <c r="AO38" s="41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8"/>
      <c r="BE38" s="44"/>
      <c r="BF38" s="44"/>
      <c r="BG38" s="44"/>
    </row>
    <row r="39" spans="1:59" s="78" customFormat="1" ht="21" customHeight="1" x14ac:dyDescent="0.3">
      <c r="G39" s="405" t="s">
        <v>75</v>
      </c>
      <c r="H39" s="405"/>
      <c r="I39" s="405"/>
      <c r="J39" s="405"/>
      <c r="K39" s="405"/>
      <c r="L39" s="405"/>
      <c r="M39" s="405"/>
      <c r="N39" s="79"/>
    </row>
    <row r="40" spans="1:59" ht="26.25" customHeight="1" x14ac:dyDescent="0.45">
      <c r="A40" s="75"/>
      <c r="B40" s="84"/>
      <c r="C40" s="84"/>
      <c r="D40" s="84"/>
      <c r="H40" s="84"/>
      <c r="J40" s="79" t="s">
        <v>76</v>
      </c>
      <c r="K40" s="79"/>
      <c r="L40" s="79"/>
      <c r="M40" s="79"/>
      <c r="N40" s="84"/>
      <c r="O40" s="78"/>
      <c r="Q40" s="78"/>
      <c r="R40" s="78"/>
      <c r="S40" s="7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41"/>
      <c r="AP40" s="47"/>
      <c r="AQ40" s="47"/>
      <c r="AR40" s="47"/>
      <c r="AS40" s="47"/>
      <c r="AT40" s="47"/>
      <c r="AU40" s="47" t="s">
        <v>53</v>
      </c>
      <c r="AV40" s="47"/>
      <c r="AW40" s="47"/>
      <c r="AX40" s="47"/>
      <c r="AY40" s="47"/>
      <c r="AZ40" s="47"/>
      <c r="BA40" s="47"/>
      <c r="BB40" s="47"/>
      <c r="BC40" s="47"/>
      <c r="BD40" s="44"/>
      <c r="BE40" s="44"/>
      <c r="BF40" s="44"/>
      <c r="BG40" s="44"/>
    </row>
    <row r="41" spans="1:59" ht="13.5" customHeight="1" x14ac:dyDescent="0.45">
      <c r="A41" s="75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41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</row>
  </sheetData>
  <mergeCells count="58">
    <mergeCell ref="Y34:AC34"/>
    <mergeCell ref="Y35:AC36"/>
    <mergeCell ref="Y37:AC38"/>
    <mergeCell ref="G39:M39"/>
    <mergeCell ref="AP25:BG25"/>
    <mergeCell ref="Y31:AD33"/>
    <mergeCell ref="AE31:AL31"/>
    <mergeCell ref="Y24:Y25"/>
    <mergeCell ref="AI24:AJ24"/>
    <mergeCell ref="AK24:AL24"/>
    <mergeCell ref="AI25:AJ25"/>
    <mergeCell ref="AK25:AL25"/>
    <mergeCell ref="AP19:AZ19"/>
    <mergeCell ref="BA19:BD20"/>
    <mergeCell ref="B18:O18"/>
    <mergeCell ref="BE19:BH20"/>
    <mergeCell ref="B20:B21"/>
    <mergeCell ref="C20:I20"/>
    <mergeCell ref="J20:L20"/>
    <mergeCell ref="AP20:AP21"/>
    <mergeCell ref="AQ20:AW20"/>
    <mergeCell ref="AX20:AZ20"/>
    <mergeCell ref="M19:P20"/>
    <mergeCell ref="B19:L19"/>
    <mergeCell ref="Q19:T20"/>
    <mergeCell ref="AP8:BG8"/>
    <mergeCell ref="K12:N12"/>
    <mergeCell ref="I12:J12"/>
    <mergeCell ref="AP6:BG6"/>
    <mergeCell ref="AP7:BG7"/>
    <mergeCell ref="AP9:BC9"/>
    <mergeCell ref="AO12:AP12"/>
    <mergeCell ref="BB12:BC12"/>
    <mergeCell ref="A6:U6"/>
    <mergeCell ref="A7:U7"/>
    <mergeCell ref="A8:U8"/>
    <mergeCell ref="L11:M11"/>
    <mergeCell ref="B14:O14"/>
    <mergeCell ref="AP14:BC14"/>
    <mergeCell ref="AQ12:AS12"/>
    <mergeCell ref="AV12:BA12"/>
    <mergeCell ref="AP18:BC18"/>
    <mergeCell ref="K13:O13"/>
    <mergeCell ref="D13:E13"/>
    <mergeCell ref="O15:P15"/>
    <mergeCell ref="E15:N15"/>
    <mergeCell ref="O12:P12"/>
    <mergeCell ref="D12:F12"/>
    <mergeCell ref="Q22:Q23"/>
    <mergeCell ref="R22:R23"/>
    <mergeCell ref="S22:S23"/>
    <mergeCell ref="T22:T23"/>
    <mergeCell ref="G31:M31"/>
    <mergeCell ref="G25:M25"/>
    <mergeCell ref="M22:M23"/>
    <mergeCell ref="N22:N23"/>
    <mergeCell ref="O22:O23"/>
    <mergeCell ref="P22:P23"/>
  </mergeCells>
  <pageMargins left="0.39370078740157483" right="0.39370078740157483" top="0.3" bottom="0.19685039370078741" header="0.35" footer="0.23"/>
  <pageSetup paperSize="9" orientation="portrait" r:id="rId1"/>
  <headerFooter alignWithMargins="0"/>
  <ignoredErrors>
    <ignoredError sqref="D23" formula="1"/>
    <ignoredError sqref="B22" formulaRange="1"/>
    <ignoredError sqref="I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สรุปผล ปพ.5 (ต้นฉบับ)</vt:lpstr>
      <vt:lpstr>สรุปผล ปพ.5 (ตัวอย่าง)</vt:lpstr>
      <vt:lpstr>สรุปผล ปพ.5 (2)</vt:lpstr>
      <vt:lpstr>สรุปผล ปพ.5</vt:lpstr>
      <vt:lpstr>ปก ต้นฉบับ</vt:lpstr>
      <vt:lpstr>'ปก ต้นฉบับ'!Print_Area</vt:lpstr>
      <vt:lpstr>'สรุปผล ปพ.5'!Print_Area</vt:lpstr>
      <vt:lpstr>'สรุปผล ปพ.5 (2)'!Print_Area</vt:lpstr>
      <vt:lpstr>'สรุปผล ปพ.5 (ต้นฉบับ)'!Print_Area</vt:lpstr>
      <vt:lpstr>'สรุปผล ปพ.5 (ตัวอย่าง)'!Print_Area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2026-03-02T02:22:39Z</cp:lastPrinted>
  <dcterms:created xsi:type="dcterms:W3CDTF">2025-12-20T14:46:47Z</dcterms:created>
  <dcterms:modified xsi:type="dcterms:W3CDTF">2026-03-02T03:23:10Z</dcterms:modified>
</cp:coreProperties>
</file>