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firstSheet="5" activeTab="5"/>
  </bookViews>
  <sheets>
    <sheet name="เกณฑ์ ก.ค.ศ." sheetId="16" r:id="rId1"/>
    <sheet name="กรอบโครงสร้างหลักสูตร" sheetId="18" r:id="rId2"/>
    <sheet name="คำอธิบายวิธีกรอกข้อมูล" sheetId="19" r:id="rId3"/>
    <sheet name="เกณฑ์มาตราฐานวิชาเอก" sheetId="2" r:id="rId4"/>
    <sheet name="แบบคำนวณเกณฑ์ ก.ค.ศ." sheetId="17" r:id="rId5"/>
    <sheet name="ตัวอย่างแบบสำรวจ 1" sheetId="9" r:id="rId6"/>
    <sheet name="แบบสำรวจ 1(วิชาเอก)" sheetId="7" r:id="rId7"/>
    <sheet name="แบบสำรวจ 2(เกษียณ)" sheetId="14" r:id="rId8"/>
    <sheet name="แบบสำรวจ3(ความต้องการ)แก้ไข" sheetId="15" r:id="rId9"/>
  </sheets>
  <definedNames>
    <definedName name="_xlnm.Print_Area" localSheetId="2">คำอธิบายวิธีกรอกข้อมูล!$A$1:$H$72</definedName>
    <definedName name="_xlnm.Print_Area" localSheetId="5">'ตัวอย่างแบบสำรวจ 1'!$A$1:$P$66</definedName>
    <definedName name="_xlnm.Print_Area" localSheetId="7">'แบบสำรวจ 2(เกษียณ)'!$A$1:$PQ$18</definedName>
    <definedName name="_xlnm.Print_Titles" localSheetId="5">'ตัวอย่างแบบสำรวจ 1'!$8:$12</definedName>
    <definedName name="_xlnm.Print_Titles" localSheetId="6">'แบบสำรวจ 1(วิชาเอก)'!$9:$13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P11" i="15"/>
  <c r="PO11"/>
  <c r="PN11"/>
  <c r="PM11"/>
  <c r="PL11"/>
  <c r="PK11"/>
  <c r="PJ11"/>
  <c r="PI11"/>
  <c r="PH11"/>
  <c r="PG11"/>
  <c r="PF11"/>
  <c r="PE11"/>
  <c r="PD11"/>
  <c r="PC11"/>
  <c r="PB11"/>
  <c r="PA11"/>
  <c r="OZ11"/>
  <c r="OY11"/>
  <c r="OX11"/>
  <c r="OW11"/>
  <c r="OV11"/>
  <c r="OU11"/>
  <c r="OT11"/>
  <c r="OS11"/>
  <c r="OR11"/>
  <c r="OQ11"/>
  <c r="OP11"/>
  <c r="OO11"/>
  <c r="ON11"/>
  <c r="OM11"/>
  <c r="OL11"/>
  <c r="OK11"/>
  <c r="OJ11"/>
  <c r="OI11"/>
  <c r="OH11"/>
  <c r="OG11"/>
  <c r="OF11"/>
  <c r="OE11"/>
  <c r="OD11"/>
  <c r="OC11"/>
  <c r="OB11"/>
  <c r="OA11"/>
  <c r="NY11"/>
  <c r="NX11"/>
  <c r="NW11"/>
  <c r="NV11"/>
  <c r="NU11"/>
  <c r="NT11"/>
  <c r="NS11"/>
  <c r="NR11"/>
  <c r="NQ11"/>
  <c r="NP11"/>
  <c r="NO11"/>
  <c r="NN11"/>
  <c r="NM11"/>
  <c r="NL11"/>
  <c r="NK11"/>
  <c r="NJ11"/>
  <c r="NI11"/>
  <c r="NH11"/>
  <c r="NG11"/>
  <c r="NF11"/>
  <c r="NE11"/>
  <c r="ND11"/>
  <c r="NC11"/>
  <c r="NB11"/>
  <c r="NA11"/>
  <c r="MZ11"/>
  <c r="MY11"/>
  <c r="MX11"/>
  <c r="MW11"/>
  <c r="MV11"/>
  <c r="MU11"/>
  <c r="MT11"/>
  <c r="MS11"/>
  <c r="MR11"/>
  <c r="MQ11"/>
  <c r="MP11"/>
  <c r="MO11"/>
  <c r="MN11"/>
  <c r="MM11"/>
  <c r="ML11"/>
  <c r="MK11"/>
  <c r="MJ11"/>
  <c r="MH11"/>
  <c r="MG11"/>
  <c r="MF11"/>
  <c r="ME11"/>
  <c r="MD11"/>
  <c r="MC11"/>
  <c r="MB11"/>
  <c r="MA11"/>
  <c r="LZ11"/>
  <c r="LY11"/>
  <c r="LX11"/>
  <c r="LW11"/>
  <c r="LV11"/>
  <c r="LU11"/>
  <c r="LT11"/>
  <c r="LS11"/>
  <c r="LR11"/>
  <c r="LQ11"/>
  <c r="LP11"/>
  <c r="LO11"/>
  <c r="LN11"/>
  <c r="LM11"/>
  <c r="LL11"/>
  <c r="LK11"/>
  <c r="LJ11"/>
  <c r="LI11"/>
  <c r="LH11"/>
  <c r="LG11"/>
  <c r="LF11"/>
  <c r="LE11"/>
  <c r="LD11"/>
  <c r="LC11"/>
  <c r="LB11"/>
  <c r="LA11"/>
  <c r="KZ11"/>
  <c r="KY11"/>
  <c r="KX11"/>
  <c r="KW11"/>
  <c r="KV11"/>
  <c r="KU11"/>
  <c r="KT11"/>
  <c r="KS11"/>
  <c r="KQ11"/>
  <c r="KP11"/>
  <c r="KO11"/>
  <c r="KN11"/>
  <c r="KM11"/>
  <c r="KL11"/>
  <c r="KK11"/>
  <c r="KJ11"/>
  <c r="KI11"/>
  <c r="KH11"/>
  <c r="KG11"/>
  <c r="KF11"/>
  <c r="KE11"/>
  <c r="KD11"/>
  <c r="KC11"/>
  <c r="KB11"/>
  <c r="KA11"/>
  <c r="JZ11"/>
  <c r="JY11"/>
  <c r="JX11"/>
  <c r="JW11"/>
  <c r="JV11"/>
  <c r="JU11"/>
  <c r="JT11"/>
  <c r="JS11"/>
  <c r="JR11"/>
  <c r="JQ11"/>
  <c r="JP11"/>
  <c r="JO11"/>
  <c r="JN11"/>
  <c r="JM11"/>
  <c r="JL11"/>
  <c r="JK11"/>
  <c r="JJ11"/>
  <c r="JI11"/>
  <c r="JH11"/>
  <c r="JG11"/>
  <c r="JF11"/>
  <c r="JE11"/>
  <c r="JD11"/>
  <c r="JC11"/>
  <c r="JB11"/>
  <c r="JA11"/>
  <c r="IZ11"/>
  <c r="IY11"/>
  <c r="IX11"/>
  <c r="IW11"/>
  <c r="IV11"/>
  <c r="IU11"/>
  <c r="IT11"/>
  <c r="IS11"/>
  <c r="IR11"/>
  <c r="IQ11"/>
  <c r="IP11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HV11"/>
  <c r="HU11"/>
  <c r="HT11"/>
  <c r="HS11"/>
  <c r="HR11"/>
  <c r="HQ11"/>
  <c r="HP11"/>
  <c r="HO11"/>
  <c r="HN11"/>
  <c r="HM11"/>
  <c r="HL11"/>
  <c r="HK11"/>
  <c r="HI11"/>
  <c r="HH11"/>
  <c r="HG11"/>
  <c r="HF11"/>
  <c r="HE11"/>
  <c r="HD11"/>
  <c r="HC11"/>
  <c r="HB11"/>
  <c r="HA11"/>
  <c r="GZ11"/>
  <c r="GY11"/>
  <c r="GX11"/>
  <c r="GW11"/>
  <c r="GV11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C11"/>
  <c r="GB11"/>
  <c r="GA11"/>
  <c r="FZ11"/>
  <c r="FY11"/>
  <c r="FX11"/>
  <c r="FW11"/>
  <c r="FV11"/>
  <c r="FU11"/>
  <c r="FT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A11"/>
  <c r="DZ11"/>
  <c r="DY11"/>
  <c r="AQ12" s="1"/>
  <c r="DX11"/>
  <c r="DW11"/>
  <c r="DV11"/>
  <c r="DU11"/>
  <c r="AM12" s="1"/>
  <c r="DT11"/>
  <c r="DS11"/>
  <c r="DR11"/>
  <c r="DQ11"/>
  <c r="AI12" s="1"/>
  <c r="DP11"/>
  <c r="DO11"/>
  <c r="DN11"/>
  <c r="DM11"/>
  <c r="AE12" s="1"/>
  <c r="DL11"/>
  <c r="DK11"/>
  <c r="DJ11"/>
  <c r="DI11"/>
  <c r="AA12" s="1"/>
  <c r="DH11"/>
  <c r="DG11"/>
  <c r="DF11"/>
  <c r="DE11"/>
  <c r="DD11"/>
  <c r="DC11"/>
  <c r="DB11"/>
  <c r="DA11"/>
  <c r="S12" s="1"/>
  <c r="CZ11"/>
  <c r="CY11"/>
  <c r="CX11"/>
  <c r="CW11"/>
  <c r="CV11"/>
  <c r="CU11"/>
  <c r="CT11"/>
  <c r="CS11"/>
  <c r="K12" s="1"/>
  <c r="CR11"/>
  <c r="CQ11"/>
  <c r="CP11"/>
  <c r="CO11"/>
  <c r="G12" s="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S11"/>
  <c r="AS12" s="1"/>
  <c r="AR11"/>
  <c r="AR12" s="1"/>
  <c r="AQ11"/>
  <c r="AP11"/>
  <c r="AP12" s="1"/>
  <c r="AO11"/>
  <c r="AO12" s="1"/>
  <c r="AN11"/>
  <c r="AN12" s="1"/>
  <c r="AM11"/>
  <c r="AL11"/>
  <c r="AL12" s="1"/>
  <c r="AK11"/>
  <c r="AK12" s="1"/>
  <c r="AJ11"/>
  <c r="AJ12" s="1"/>
  <c r="AI11"/>
  <c r="AH11"/>
  <c r="AH12" s="1"/>
  <c r="AG11"/>
  <c r="AG12" s="1"/>
  <c r="AF11"/>
  <c r="AF12" s="1"/>
  <c r="AE11"/>
  <c r="AD11"/>
  <c r="AD12" s="1"/>
  <c r="AC11"/>
  <c r="AC12" s="1"/>
  <c r="AB11"/>
  <c r="AB12" s="1"/>
  <c r="AA11"/>
  <c r="Z11"/>
  <c r="Y11"/>
  <c r="X11"/>
  <c r="X12" s="1"/>
  <c r="W11"/>
  <c r="V11"/>
  <c r="V12" s="1"/>
  <c r="U11"/>
  <c r="U12" s="1"/>
  <c r="T11"/>
  <c r="T12" s="1"/>
  <c r="S11"/>
  <c r="R11"/>
  <c r="R12" s="1"/>
  <c r="Q11"/>
  <c r="Q12" s="1"/>
  <c r="P11"/>
  <c r="O11"/>
  <c r="N11"/>
  <c r="N12" s="1"/>
  <c r="M11"/>
  <c r="L11"/>
  <c r="L12" s="1"/>
  <c r="K11"/>
  <c r="J11"/>
  <c r="J12" s="1"/>
  <c r="I11"/>
  <c r="I12" s="1"/>
  <c r="H11"/>
  <c r="H12" s="1"/>
  <c r="G11"/>
  <c r="F11"/>
  <c r="E11"/>
  <c r="E12" s="1"/>
  <c r="D11"/>
  <c r="D12" s="1"/>
  <c r="C11"/>
  <c r="PQ10"/>
  <c r="PQ11" s="1"/>
  <c r="NZ10"/>
  <c r="NZ11" s="1"/>
  <c r="MI10"/>
  <c r="MI11" s="1"/>
  <c r="KR10"/>
  <c r="KR11" s="1"/>
  <c r="JA10"/>
  <c r="HJ10"/>
  <c r="HJ11" s="1"/>
  <c r="FS10"/>
  <c r="FS11" s="1"/>
  <c r="EB10"/>
  <c r="EB11" s="1"/>
  <c r="CK10"/>
  <c r="AT10"/>
  <c r="AT11" s="1"/>
  <c r="O12" l="1"/>
  <c r="W12"/>
  <c r="F12"/>
  <c r="P12"/>
  <c r="Z12"/>
  <c r="M12"/>
  <c r="Y12"/>
  <c r="AT12"/>
  <c r="F47" i="7" l="1"/>
  <c r="F48"/>
  <c r="F49"/>
  <c r="F50"/>
  <c r="F51"/>
  <c r="F46"/>
  <c r="F36"/>
  <c r="F37"/>
  <c r="F38"/>
  <c r="F39"/>
  <c r="F40"/>
  <c r="F41"/>
  <c r="F42"/>
  <c r="F43"/>
  <c r="F35"/>
  <c r="F28"/>
  <c r="F29"/>
  <c r="F30"/>
  <c r="F31"/>
  <c r="F32"/>
  <c r="F33"/>
  <c r="F27"/>
  <c r="F15"/>
  <c r="F16"/>
  <c r="F17"/>
  <c r="F18"/>
  <c r="F19"/>
  <c r="F20"/>
  <c r="F21"/>
  <c r="F22"/>
  <c r="F23"/>
  <c r="F24"/>
  <c r="F25"/>
  <c r="F14"/>
  <c r="T2" i="14"/>
  <c r="Z8" i="17" l="1"/>
  <c r="F48" i="9"/>
  <c r="F49"/>
  <c r="F50"/>
  <c r="F41"/>
  <c r="F42"/>
  <c r="F40" l="1"/>
  <c r="F39"/>
  <c r="F38"/>
  <c r="F37"/>
  <c r="D11" i="14" l="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U11"/>
  <c r="AV11"/>
  <c r="AW11"/>
  <c r="AX11"/>
  <c r="AY11"/>
  <c r="AZ11"/>
  <c r="BA11"/>
  <c r="BB11"/>
  <c r="BC11"/>
  <c r="BD11"/>
  <c r="BE11"/>
  <c r="BF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L11"/>
  <c r="CM11"/>
  <c r="CO11"/>
  <c r="CP11"/>
  <c r="CR11"/>
  <c r="CS11"/>
  <c r="CT11"/>
  <c r="CU11"/>
  <c r="CV11"/>
  <c r="CW11"/>
  <c r="CY11"/>
  <c r="CZ11"/>
  <c r="DA11"/>
  <c r="DB11"/>
  <c r="DC11"/>
  <c r="DD11"/>
  <c r="DE11"/>
  <c r="DF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C11"/>
  <c r="ED11"/>
  <c r="EE11"/>
  <c r="EF11"/>
  <c r="EG11"/>
  <c r="EH11"/>
  <c r="EI11"/>
  <c r="EJ11"/>
  <c r="EK11"/>
  <c r="EM11"/>
  <c r="EN11"/>
  <c r="EO11"/>
  <c r="EP11"/>
  <c r="EQ11"/>
  <c r="ER11"/>
  <c r="ES11"/>
  <c r="ET11"/>
  <c r="EU11"/>
  <c r="EW11"/>
  <c r="EX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T11"/>
  <c r="FU11"/>
  <c r="FV11"/>
  <c r="FW11"/>
  <c r="FX11"/>
  <c r="FZ11"/>
  <c r="GA11"/>
  <c r="GB11"/>
  <c r="GD11"/>
  <c r="GE11"/>
  <c r="GF11"/>
  <c r="GG11"/>
  <c r="GH11"/>
  <c r="GI11"/>
  <c r="GJ11"/>
  <c r="GK11"/>
  <c r="GL11"/>
  <c r="GM11"/>
  <c r="GN11"/>
  <c r="GO11"/>
  <c r="GQ11"/>
  <c r="GR11"/>
  <c r="GS11"/>
  <c r="GT11"/>
  <c r="GU11"/>
  <c r="GV11"/>
  <c r="GW11"/>
  <c r="GX11"/>
  <c r="GY11"/>
  <c r="GZ11"/>
  <c r="HA11"/>
  <c r="HB11"/>
  <c r="HC11"/>
  <c r="HD11"/>
  <c r="HE11"/>
  <c r="HF11"/>
  <c r="HG11"/>
  <c r="HH11"/>
  <c r="HI11"/>
  <c r="HK11"/>
  <c r="HL11"/>
  <c r="HM11"/>
  <c r="HN11"/>
  <c r="HO11"/>
  <c r="HP11"/>
  <c r="HQ11"/>
  <c r="HR11"/>
  <c r="HS11"/>
  <c r="HT11"/>
  <c r="HU11"/>
  <c r="HV11"/>
  <c r="HW11"/>
  <c r="HX11"/>
  <c r="HY11"/>
  <c r="HZ11"/>
  <c r="IA11"/>
  <c r="IB11"/>
  <c r="IC11"/>
  <c r="ID11"/>
  <c r="IF11"/>
  <c r="IG11"/>
  <c r="IH11"/>
  <c r="II11"/>
  <c r="IJ11"/>
  <c r="IK11"/>
  <c r="IL11"/>
  <c r="IM11"/>
  <c r="IN11"/>
  <c r="IO11"/>
  <c r="IP11"/>
  <c r="IQ11"/>
  <c r="IR11"/>
  <c r="IS11"/>
  <c r="IT11"/>
  <c r="IU11"/>
  <c r="IV11"/>
  <c r="IW11"/>
  <c r="IX11"/>
  <c r="IY11"/>
  <c r="IZ11"/>
  <c r="JB11"/>
  <c r="JC11"/>
  <c r="JD11"/>
  <c r="JE11"/>
  <c r="JF11"/>
  <c r="JG11"/>
  <c r="JH11"/>
  <c r="JI11"/>
  <c r="JJ11"/>
  <c r="JK11"/>
  <c r="JL11"/>
  <c r="JN11"/>
  <c r="JO11"/>
  <c r="JP11"/>
  <c r="JQ11"/>
  <c r="JR11"/>
  <c r="JS11"/>
  <c r="JT11"/>
  <c r="JU11"/>
  <c r="JV11"/>
  <c r="JW11"/>
  <c r="JY11"/>
  <c r="JZ11"/>
  <c r="KA11"/>
  <c r="KB11"/>
  <c r="KC11"/>
  <c r="KD11"/>
  <c r="KE11"/>
  <c r="KF11"/>
  <c r="KG11"/>
  <c r="KH11"/>
  <c r="KI11"/>
  <c r="KJ11"/>
  <c r="KK11"/>
  <c r="KL11"/>
  <c r="KM11"/>
  <c r="KN11"/>
  <c r="KO11"/>
  <c r="KP11"/>
  <c r="KQ11"/>
  <c r="KS11"/>
  <c r="KT11"/>
  <c r="KU11"/>
  <c r="KV11"/>
  <c r="KW11"/>
  <c r="KX11"/>
  <c r="KY11"/>
  <c r="KZ11"/>
  <c r="LA11"/>
  <c r="LB11"/>
  <c r="LD11"/>
  <c r="LE11"/>
  <c r="LF11"/>
  <c r="LG11"/>
  <c r="LH11"/>
  <c r="LI11"/>
  <c r="LJ11"/>
  <c r="LK11"/>
  <c r="LM11"/>
  <c r="LN11"/>
  <c r="LO11"/>
  <c r="LP11"/>
  <c r="LQ11"/>
  <c r="LR11"/>
  <c r="LS11"/>
  <c r="LT11"/>
  <c r="LU11"/>
  <c r="LV11"/>
  <c r="LW11"/>
  <c r="LX11"/>
  <c r="LY11"/>
  <c r="LZ11"/>
  <c r="MA11"/>
  <c r="MB11"/>
  <c r="MC11"/>
  <c r="MD11"/>
  <c r="ME11"/>
  <c r="MF11"/>
  <c r="MG11"/>
  <c r="MH11"/>
  <c r="MJ11"/>
  <c r="MK11"/>
  <c r="ML11"/>
  <c r="MM11"/>
  <c r="MN11"/>
  <c r="MO11"/>
  <c r="MP11"/>
  <c r="MQ11"/>
  <c r="MR11"/>
  <c r="MS11"/>
  <c r="MT11"/>
  <c r="MU11"/>
  <c r="MV11"/>
  <c r="MW11"/>
  <c r="MX11"/>
  <c r="MY11"/>
  <c r="MZ11"/>
  <c r="NA11"/>
  <c r="NB11"/>
  <c r="NC11"/>
  <c r="ND11"/>
  <c r="NE11"/>
  <c r="NF11"/>
  <c r="NG11"/>
  <c r="NH11"/>
  <c r="NI11"/>
  <c r="NJ11"/>
  <c r="NK11"/>
  <c r="NL11"/>
  <c r="NM11"/>
  <c r="NN11"/>
  <c r="NO11"/>
  <c r="NP11"/>
  <c r="NQ11"/>
  <c r="NR11"/>
  <c r="NS11"/>
  <c r="NT11"/>
  <c r="NU11"/>
  <c r="NV11"/>
  <c r="NW11"/>
  <c r="NX11"/>
  <c r="NY11"/>
  <c r="OA11"/>
  <c r="OB11"/>
  <c r="OC11"/>
  <c r="OD11"/>
  <c r="OE11"/>
  <c r="OF11"/>
  <c r="OG11"/>
  <c r="OH11"/>
  <c r="OI11"/>
  <c r="OJ11"/>
  <c r="OK11"/>
  <c r="OL11"/>
  <c r="OM11"/>
  <c r="ON11"/>
  <c r="OO11"/>
  <c r="OP11"/>
  <c r="OQ11"/>
  <c r="OR11"/>
  <c r="OS11"/>
  <c r="OU11"/>
  <c r="OV11"/>
  <c r="OX11"/>
  <c r="OY11"/>
  <c r="OZ11"/>
  <c r="PA11"/>
  <c r="PB11"/>
  <c r="PC11"/>
  <c r="PD11"/>
  <c r="PE11"/>
  <c r="PF11"/>
  <c r="PG11"/>
  <c r="PH11"/>
  <c r="PI11"/>
  <c r="PJ11"/>
  <c r="PK11"/>
  <c r="PL11"/>
  <c r="PM11"/>
  <c r="PN11"/>
  <c r="PO11"/>
  <c r="PP11"/>
  <c r="C11"/>
  <c r="AQ12" l="1"/>
  <c r="O12"/>
  <c r="AI12"/>
  <c r="AA12"/>
  <c r="S12"/>
  <c r="K12"/>
  <c r="AL12"/>
  <c r="AD12"/>
  <c r="V12"/>
  <c r="N12"/>
  <c r="AS12"/>
  <c r="AO12"/>
  <c r="AK12"/>
  <c r="AG12"/>
  <c r="AC12"/>
  <c r="Y12"/>
  <c r="U12"/>
  <c r="Q12"/>
  <c r="M12"/>
  <c r="I12"/>
  <c r="E12"/>
  <c r="AM12"/>
  <c r="AE12"/>
  <c r="W12"/>
  <c r="G12"/>
  <c r="AP12"/>
  <c r="AH12"/>
  <c r="Z12"/>
  <c r="R12"/>
  <c r="J12"/>
  <c r="F12"/>
  <c r="AR12"/>
  <c r="AN12"/>
  <c r="AJ12"/>
  <c r="AF12"/>
  <c r="AB12"/>
  <c r="X12"/>
  <c r="T12"/>
  <c r="P12"/>
  <c r="L12"/>
  <c r="H12"/>
  <c r="D12"/>
  <c r="C51" i="9"/>
  <c r="C53" i="7" l="1"/>
  <c r="D53"/>
  <c r="E53"/>
  <c r="F53"/>
  <c r="JA10" i="14" l="1"/>
  <c r="JA11" l="1"/>
  <c r="PQ10"/>
  <c r="PQ11" l="1"/>
  <c r="P19" i="18"/>
  <c r="N19"/>
  <c r="J19"/>
  <c r="F19"/>
  <c r="O18"/>
  <c r="P18" s="1"/>
  <c r="M18"/>
  <c r="N18" s="1"/>
  <c r="L18"/>
  <c r="K18"/>
  <c r="I18"/>
  <c r="J18" s="1"/>
  <c r="H18"/>
  <c r="G18"/>
  <c r="E18"/>
  <c r="F18" s="1"/>
  <c r="D18"/>
  <c r="C18"/>
  <c r="P17"/>
  <c r="N17"/>
  <c r="J17"/>
  <c r="F17"/>
  <c r="P16"/>
  <c r="N16"/>
  <c r="J16"/>
  <c r="F16"/>
  <c r="P15"/>
  <c r="N15"/>
  <c r="J15"/>
  <c r="F15"/>
  <c r="P14"/>
  <c r="N14"/>
  <c r="J14"/>
  <c r="F14"/>
  <c r="P13"/>
  <c r="N13"/>
  <c r="J13"/>
  <c r="F13"/>
  <c r="P12"/>
  <c r="N12"/>
  <c r="J12"/>
  <c r="F12"/>
  <c r="P11"/>
  <c r="N11"/>
  <c r="J11"/>
  <c r="F11"/>
  <c r="P10"/>
  <c r="N10"/>
  <c r="J10"/>
  <c r="F10"/>
  <c r="P9"/>
  <c r="N9"/>
  <c r="J9"/>
  <c r="F9"/>
  <c r="P8"/>
  <c r="N8"/>
  <c r="J8"/>
  <c r="F8"/>
  <c r="AG8" i="17"/>
  <c r="AC8"/>
  <c r="AH8" s="1"/>
  <c r="AB8"/>
  <c r="X8"/>
  <c r="V8"/>
  <c r="T8"/>
  <c r="R8"/>
  <c r="P8"/>
  <c r="N8"/>
  <c r="L8"/>
  <c r="J8"/>
  <c r="H8"/>
  <c r="F8"/>
  <c r="D8"/>
  <c r="B8"/>
  <c r="AI8" l="1"/>
  <c r="AL8" s="1"/>
  <c r="AK8"/>
  <c r="AD8"/>
  <c r="NZ10" i="14"/>
  <c r="MI10"/>
  <c r="KR10"/>
  <c r="HJ10"/>
  <c r="FS10"/>
  <c r="EB10"/>
  <c r="HJ11" l="1"/>
  <c r="EB11"/>
  <c r="MI11"/>
  <c r="FS11"/>
  <c r="NZ11"/>
  <c r="KR11"/>
  <c r="AJ8" i="17"/>
  <c r="AM8" s="1"/>
  <c r="CK10" i="14"/>
  <c r="AT10"/>
  <c r="P51" i="9"/>
  <c r="O51"/>
  <c r="N51"/>
  <c r="M51"/>
  <c r="L51"/>
  <c r="K51"/>
  <c r="J51"/>
  <c r="I51"/>
  <c r="H51"/>
  <c r="G51"/>
  <c r="E51"/>
  <c r="D51"/>
  <c r="F47"/>
  <c r="F46"/>
  <c r="F45"/>
  <c r="F36"/>
  <c r="F35"/>
  <c r="F34"/>
  <c r="F32"/>
  <c r="F31"/>
  <c r="F30"/>
  <c r="F29"/>
  <c r="F28"/>
  <c r="F27"/>
  <c r="F26"/>
  <c r="F24"/>
  <c r="F23"/>
  <c r="F22"/>
  <c r="F21"/>
  <c r="F20"/>
  <c r="F19"/>
  <c r="F18"/>
  <c r="F17"/>
  <c r="F16"/>
  <c r="F15"/>
  <c r="F14"/>
  <c r="F13"/>
  <c r="P53" i="7"/>
  <c r="O53"/>
  <c r="N53"/>
  <c r="M53"/>
  <c r="L53"/>
  <c r="K53"/>
  <c r="J53"/>
  <c r="I53"/>
  <c r="H53"/>
  <c r="G53"/>
  <c r="M16" i="2"/>
  <c r="M15"/>
  <c r="M14"/>
  <c r="M13"/>
  <c r="M12"/>
  <c r="M11"/>
  <c r="M10"/>
  <c r="M9"/>
  <c r="M8"/>
  <c r="M7"/>
  <c r="AT11" i="14" l="1"/>
  <c r="CK11"/>
  <c r="F51" i="9"/>
  <c r="AT12" i="14" l="1"/>
</calcChain>
</file>

<file path=xl/sharedStrings.xml><?xml version="1.0" encoding="utf-8"?>
<sst xmlns="http://schemas.openxmlformats.org/spreadsheetml/2006/main" count="1352" uniqueCount="362">
  <si>
    <t>จำนวนครู</t>
  </si>
  <si>
    <t>ตามเกณฑ์ ก.ค.ศ.</t>
  </si>
  <si>
    <t>ปฐมวัย</t>
  </si>
  <si>
    <t>วิทยาศาสตร์</t>
  </si>
  <si>
    <t>การงานอาชีพและเทคโนโลยี</t>
  </si>
  <si>
    <t>ตารางแสดงจำนวนครูผู้สอนตามมาตรฐานวิชาเอกที่กำหนดให้มีในสถานศึกษา สังกัดสำนักงานเขตพื้นที่การศึกษามัธยมศึกษา ตามที่ สพฐ. กำหนด</t>
  </si>
  <si>
    <t>จำนวนครูผู้สอนตามมาตรฐานวิชาเอกในสถานศึกษา ที่ สพฐ. กำหนด</t>
  </si>
  <si>
    <t>จำนวนครูผู้สอน</t>
  </si>
  <si>
    <t>ศิลปศึกษา/</t>
  </si>
  <si>
    <t>การงานอาชีพ/เทคโนโลยี</t>
  </si>
  <si>
    <t>จำนวนห้อง</t>
  </si>
  <si>
    <t>ภาษาไทย</t>
  </si>
  <si>
    <t>คณิตศาสตร์</t>
  </si>
  <si>
    <t>(วิทย์ทั่วไป, ฟิสิกส์, เคมี, ชีววิทยา)</t>
  </si>
  <si>
    <t>สังคมศึกษา</t>
  </si>
  <si>
    <t>พลศึกษา/สุขศึกษา</t>
  </si>
  <si>
    <t>ดนตรี/ นาฎศิลป์</t>
  </si>
  <si>
    <t>(คอมพิวเตอร์, คหกรรม, เกษตรกรรม,</t>
  </si>
  <si>
    <t>ภาษาอังกฤษ</t>
  </si>
  <si>
    <t>วิชาเอกเพิ่มเติม</t>
  </si>
  <si>
    <t>รวมครูผู้สอน</t>
  </si>
  <si>
    <t>(คน)</t>
  </si>
  <si>
    <t xml:space="preserve"> พณิชกรรม, อุตสาหกรรม)</t>
  </si>
  <si>
    <t>(อัตรา)</t>
  </si>
  <si>
    <t xml:space="preserve"> </t>
  </si>
  <si>
    <t>หมายเหตุ</t>
  </si>
  <si>
    <t xml:space="preserve">  - วิชาเอกเพิ่มเติมให้สถานศึกษากำหนดวิชาเอกตามกรอบโครงสร้างเวลาเรียนตามหลักสูตรแกนกลางการศึกษาขั้นพื้นฐานและหลักสูตรสถานศึกษา โดยคำนึงถึงนโยบาย เหตุผล ตามจำเป็น</t>
  </si>
  <si>
    <t xml:space="preserve">  - การกำหนดจำนวนครูผู้สอนตามมาตรฐานวิชาเอกในสถานศึกษา  ให้กำหนดจำนวนตามเกณฑ์ที่ ก.ค.ศ. กำหนด</t>
  </si>
  <si>
    <t>ที่อยู่ เลขที่.....................ถนน.................................ตำบล...............................อำเภอ.............................จังหวัด...............................รหัสไปรษณีย์....................</t>
  </si>
  <si>
    <t>ผู้รวบรวมข้อมูล.............................................................โทรศัพท์.....................................................โทรสาร..............................................อีเมล....................................................................</t>
  </si>
  <si>
    <t>ที่</t>
  </si>
  <si>
    <t>มาตรฐานวิชาเอกที่กำหนดให้มีในสถานศึกษา  ตามที่ สพฐ. กำหนด</t>
  </si>
  <si>
    <t>จำนวนครูที่จะเกษียณอายุราชการในแต่ละปี (คน)</t>
  </si>
  <si>
    <t>ตามเกณฑ์</t>
  </si>
  <si>
    <t>มาตรฐานวิชาเอกที่กำหนดให้มีในสถานศึกษา</t>
  </si>
  <si>
    <t>ก.ค.ศ.</t>
  </si>
  <si>
    <t>มาตรฐานวิชาเอก</t>
  </si>
  <si>
    <t>ตามบัญชีถือจ่าย</t>
  </si>
  <si>
    <t>ขาด/เกิน</t>
  </si>
  <si>
    <t>(จ.18)</t>
  </si>
  <si>
    <t>วิชาเอกภาษาไทย</t>
  </si>
  <si>
    <t>วิชาเอกคณิตศาสตร์</t>
  </si>
  <si>
    <t>วิชาเอกภาษาอังกฤษ</t>
  </si>
  <si>
    <t>วิชาเอกสังคมศึกษา</t>
  </si>
  <si>
    <t>กรณีวิชาเอกอื่น ๆ (นอกเหนือจากมาตรฐานของ สพฐ.และ สถานศึกษา) ให้ระบุ</t>
  </si>
  <si>
    <t>รวม</t>
  </si>
  <si>
    <t xml:space="preserve">หมายเหตุ   </t>
  </si>
  <si>
    <t>วิชาเอกตามมาตรฐานวิชาเอกที่กำหนดให้มีในสถานศึกษาตามที่ สพฐ. กำหนด</t>
  </si>
  <si>
    <t>1. ครูตามเกณฑ์ ก.ค.ศ. กำหนด  ไม่นับรวมตำแหน่งผู้บริหาร</t>
  </si>
  <si>
    <r>
      <t>วิชาเอกตามมาตรฐานวิชาเอกที่กำหนดให้มีในสถานศึกษาตามที่</t>
    </r>
    <r>
      <rPr>
        <u/>
        <sz val="14"/>
        <color indexed="8"/>
        <rFont val="TH SarabunPSK"/>
        <family val="2"/>
      </rPr>
      <t>สถานศึกษา</t>
    </r>
    <r>
      <rPr>
        <sz val="14"/>
        <color indexed="8"/>
        <rFont val="TH SarabunPSK"/>
        <family val="2"/>
      </rPr>
      <t>ต้องการ</t>
    </r>
  </si>
  <si>
    <t>วิชาเอกที่มีสถานศึกษาต้องการในตำแหน่งว่าง(กรณีโรงเรียนขาดครู)</t>
  </si>
  <si>
    <t>5. กำหนดจำนวนครูตามมาตรฐานวิชาเอกให้กำหนดเท่าจำนวนครูตามเกณฑ์ที่ ก.ค.ศ. กำหนด</t>
  </si>
  <si>
    <t>2. กรณีตำแหน่งว่าง ให้ระบุเฉพาะที่ขาดจากเกณฑ์ ไม่ขาดไม่ต้องระบุ</t>
  </si>
  <si>
    <t>3. จำนวนครูเกษียณอายุราชการให้ระบุจำนวนและสาขาวิชาเอกของคนนั้นๆ</t>
  </si>
  <si>
    <t>แบบสำรวจข้อมูลเพื่อการวางแผนอัตรากำลังครูในสถานศึกษา ๑๐ ปี</t>
  </si>
  <si>
    <t>วิชาเอกเพิ่มเติมตามหลักสูตรของสถานศึกษา</t>
  </si>
  <si>
    <t>วิชาเอกคหกรรม</t>
  </si>
  <si>
    <t>สังกัดสำนักงานคณะกรรมการการศึกษาขั้นพื้นฐาน เพื่อรองรับการขับเคลื่อนการปฏิรูปการศึกษาในภูมิภาค</t>
  </si>
  <si>
    <t xml:space="preserve"> - / +</t>
  </si>
  <si>
    <t>วิชาเอกวิทยาศาสตร์ทั่วไป</t>
  </si>
  <si>
    <t>วิชาเอกฟิสิกส์</t>
  </si>
  <si>
    <t>วิชาเอกเคมี</t>
  </si>
  <si>
    <t>วิชาเอกชีววิทยา</t>
  </si>
  <si>
    <t>วิชาเอกพลศึกษา</t>
  </si>
  <si>
    <t>วิชาเอกสุขศึกษา</t>
  </si>
  <si>
    <t>วิชาเอกศิลปศึกษา</t>
  </si>
  <si>
    <t>วิชาเอกดนตรี</t>
  </si>
  <si>
    <t>วิชาเอกนาฏศิลป์</t>
  </si>
  <si>
    <t>วิชาเอกเทคโนโลยี</t>
  </si>
  <si>
    <t>วิชาเอกคอมพิวเตอร์</t>
  </si>
  <si>
    <t>วิชาเอกเกษตรกรรม</t>
  </si>
  <si>
    <t>วิชาเอกพาณิชยกรรม</t>
  </si>
  <si>
    <t>วิชาเอกอุตสาหกรรม</t>
  </si>
  <si>
    <t xml:space="preserve"> รวม </t>
  </si>
  <si>
    <t>ภาษาจีน</t>
  </si>
  <si>
    <t>ภาษาฝรั่งเศส</t>
  </si>
  <si>
    <t>เกษตรกรรม</t>
  </si>
  <si>
    <t>นาฏศิลป์</t>
  </si>
  <si>
    <t>ฟิสิกส์</t>
  </si>
  <si>
    <t>เคมี</t>
  </si>
  <si>
    <t>ชีววิทยา</t>
  </si>
  <si>
    <t>ดนตรีไทย</t>
  </si>
  <si>
    <t>บรรณารักษ์</t>
  </si>
  <si>
    <t>บริหารการศึกษา</t>
  </si>
  <si>
    <t>บริหารธุรกิจ</t>
  </si>
  <si>
    <t>บัญชี</t>
  </si>
  <si>
    <t>ฯลฯ</t>
  </si>
  <si>
    <t>แบบสรุปจำนวนครูเกษียณอายุราชการตามสาขาวิชา/วุฒิวิชาเอก  ปี พ.ศ. 2559 - 2568</t>
  </si>
  <si>
    <t>ประถมศึกษา</t>
  </si>
  <si>
    <t>คอมพิวเตอร์</t>
  </si>
  <si>
    <t>วิทยาศาสตร์(ทั่วไป)</t>
  </si>
  <si>
    <t>สุขศึกษา</t>
  </si>
  <si>
    <t>พลศึกษา</t>
  </si>
  <si>
    <t>ศิลปศึกษา</t>
  </si>
  <si>
    <t>ทัศนศิลป์</t>
  </si>
  <si>
    <t>ดนตรีศึกษา</t>
  </si>
  <si>
    <t>ดนตรีสากล</t>
  </si>
  <si>
    <t>ดุริยางคศิลป์</t>
  </si>
  <si>
    <t>คหกรรมศาสตร์</t>
  </si>
  <si>
    <t>อุตสาหกรรมศิลป์</t>
  </si>
  <si>
    <t>ภาษาเยอรมัน</t>
  </si>
  <si>
    <t>ภาษาสเปน</t>
  </si>
  <si>
    <t>ภาษารัสเซีย</t>
  </si>
  <si>
    <t>ภาษาเกาหลี</t>
  </si>
  <si>
    <t>ภาษาญี่ปุ่น</t>
  </si>
  <si>
    <t>ภาษามาเลเซีย</t>
  </si>
  <si>
    <t>ภาษาเมียนมาร์</t>
  </si>
  <si>
    <t>ภาษาเวียดนาม</t>
  </si>
  <si>
    <t>ภาษาเขมร</t>
  </si>
  <si>
    <t>การศึกษาพิเศษ</t>
  </si>
  <si>
    <t>การงานพื้นฐานอาชีพ</t>
  </si>
  <si>
    <t>จิตวิทยาแนะแนว</t>
  </si>
  <si>
    <t>การเงิน/บัญชี</t>
  </si>
  <si>
    <t>โสตทัศนศึกษา</t>
  </si>
  <si>
    <t>อื่น ๆ (ระบุ)</t>
  </si>
  <si>
    <t>รวมทั้งสิ้น</t>
  </si>
  <si>
    <t>แบบสรุปความต้องการครูทดแทนความขาดครูตามมาตรฐานวิชาเอกที่กำหนด/ทดแทนครูเกษียณอายุราชการ (ตามความขาดครูตามเกณฑ์ ก.ค.ศ.)  ปี พ.ศ. 2559 - 2568</t>
  </si>
  <si>
    <t>จำนวน</t>
  </si>
  <si>
    <t>จำนวนครูเกษียณอายุราชการ จำแนกตามสาขาวิชา/วุฒิวิชาเอก ปี 2559</t>
  </si>
  <si>
    <t>จำนวนครูเกษียณอายุราชการ จำแนกตามสาขาวิชา/วุฒิวิชาเอก ปี 2560</t>
  </si>
  <si>
    <t>นักเรียน</t>
  </si>
  <si>
    <t>จำนวนความต้องการครูทดแทนความขาดครูตามมาตรฐานวิชาเอกที่กำหนด/ทดแทนครูเกษียณอายุราชการ (ตามความขาดครูตามเกณฑ์ ก.ค.ศ.)  ปี 2559</t>
  </si>
  <si>
    <t>จำนวนความต้องการครูทดแทนความขาดครูตามมาตรฐานวิชาเอกที่กำหนด/ทดแทนครูเกษียณอายุราชการ (ตามความขาดครูตามเกณฑ์ ก.ค.ศ.)  ปี 2560</t>
  </si>
  <si>
    <t>จำนวนความต้องการครูทดแทนความขาดครูตามมาตรฐานวิชาเอกที่กำหนด/ทดแทนครูเกษียณอายุราชการ (ตามความขาดครูตามเกณฑ์ ก.ค.ศ.) ปี 2561</t>
  </si>
  <si>
    <t>จำนวนความต้องการครูทดแทนความขาดครูตามมาตรฐานวิชาเอกที่กำหนด/ทดแทนครูเกษียณอายุราชการ (ตามความขาดครูตามเกณฑ์ ก.ค.ศ.) ปี 2562</t>
  </si>
  <si>
    <t>เทคโนโลยีทางการศึกษา</t>
  </si>
  <si>
    <t>จำนวนความต้องการครูทดแทนความขาดครูตามมาตรฐานวิชาเอกที่กำหนด/ทดแทนครูเกษียณอายุราชการ (ตามความขาดครูตามเกณฑ์ ก.ค.ศ.) ปี 2563</t>
  </si>
  <si>
    <t>จำนวนความต้องการครูทดแทนความขาดครูตามมาตรฐานวิชาเอกที่กำหนด/ทดแทนครูเกษียณอายุราชการ (ตามความขาดครูตามเกณฑ์ ก.ค.ศ.) ปี 2564</t>
  </si>
  <si>
    <t>จำนวนความต้องการครูทดแทนความขาดครูตามมาตรฐานวิชาเอกที่กำหนด/ทดแทนครูเกษียณอายุราชการ (ตามความขาดครูตามเกณฑ์ ก.ค.ศ.) ปี 2565</t>
  </si>
  <si>
    <t>จำนวนความต้องการครูทดแทนความขาดครูตามมาตรฐานวิชาเอกที่กำหนด/ทดแทนครูเกษียณอายุราชการ (ตามความขาดครูตามเกณฑ์ ก.ค.ศ.) ปี 2566</t>
  </si>
  <si>
    <t>จำนวนความต้องการครูทดแทนความขาดครูตามมาตรฐานวิชาเอกที่กำหนด/ทดแทนครูเกษียณอายุราชการ (ตามความขาดครูตามเกณฑ์ ก.ค.ศ.) ปี 2567</t>
  </si>
  <si>
    <t>จำนวนความต้องการครูทดแทนความขาดครูตามมาตรฐานวิชาเอกที่กำหนด/ทดแทนครูเกษียณอายุราชการ (ตามความขาดครูตามเกณฑ์ ก.ค.ศ.) ปี 2568</t>
  </si>
  <si>
    <t>จำนวนครูเกษียณอายุราชการ จำแนกตามสาขาวิชา/วุฒิวิชาเอก ปี 2561</t>
  </si>
  <si>
    <t>จำนวนครูเกษียณอายุราชการ จำแนกตามสาขาวิชา/วุฒิวิชาเอก ปี 2562</t>
  </si>
  <si>
    <t>จำนวนครูเกษียณอายุราชการ จำแนกตามสาขาวิชา/วุฒิวิชาเอก ปี 2563</t>
  </si>
  <si>
    <t>จำนวนครูเกษียณอายุราชการ จำแนกตามสาขาวิชา/วุฒิวิชาเอก ปี 2564</t>
  </si>
  <si>
    <t>เทคโลโลยีทางการศึกษา</t>
  </si>
  <si>
    <t>จำนวนครูเกษียณอายุราชการ จำแนกตามสาขาวิชา/วุฒิวิชาเอก ปี 2565</t>
  </si>
  <si>
    <t>จำนวนครูเกษียณอายุราชการ จำแนกตามสาขาวิชา/วุฒิวิชาเอก ปี 2566</t>
  </si>
  <si>
    <t>จำนวนครูเกษียณอายุราชการ จำแนกตามสาขาวิชา/วุฒิวิชาเอก ปี 2567</t>
  </si>
  <si>
    <t>จำนวนครูเกษียณอายุราชการ จำแนกตามสาขาวิชา/วุฒิวิชาเอก ปี 2568</t>
  </si>
  <si>
    <t>การคำนวณอัตรากำลังข้าราชการครูโรงเรียนประถมศึกษาและโรงเรียนมัธยมศึกษา</t>
  </si>
  <si>
    <t>แบบ 1 (โรงเรียนประถมศึกษาที่มีนักเรียน 120 คน ลงมาและจัดการเรียนการสอน อ.1-ป.6 หรือ ป.1-ป.6)</t>
  </si>
  <si>
    <t xml:space="preserve">    -  นักเรียน  1 -20 คน       มีผู้บริหารได้  1  คน       มีครูผู้สอนได้   1  คน    </t>
  </si>
  <si>
    <t xml:space="preserve">    -  นักเรียน 21 -40 คน      มีผู้บริหารได้  1  คน       มีครูผู้สอนได้   2  คน    </t>
  </si>
  <si>
    <t xml:space="preserve">    -  นักเรียน 41 -60 คน      มีผู้บริหารได้  1  คน       มีครูผู้สอนได้   3  คน    </t>
  </si>
  <si>
    <t xml:space="preserve">    -  นักเรียน 61 -80 คน      มีผู้บริหารได้  1  คน       มีครูผู้สอนได้   4  คน    </t>
  </si>
  <si>
    <t xml:space="preserve">    -  นักเรียน 81 -100 คน    มีผู้บริหารได้  1  คน       มีครูผู้สอนได้   5  คน    </t>
  </si>
  <si>
    <t xml:space="preserve">    -  นักเรียน 101 -120 คน  มีผู้บริหารได้  1  คน       มีครูผู้สอนได้   6  คน    </t>
  </si>
  <si>
    <t>แบบ 2 (โรงเรียนประถมศึกษาที่มีนักเรียน 121 คนขึ้นไป และจัดการเรียนการสอน อ.1-ป.6 หรือ ป.1-ป.6)</t>
  </si>
  <si>
    <t xml:space="preserve">อัตราส่วน (อนุบาล)    ครู : นักเรียน              </t>
  </si>
  <si>
    <t>=       1  : 25</t>
  </si>
  <si>
    <t xml:space="preserve">                            จำนวนนักเรียน   :   ห้อง            </t>
  </si>
  <si>
    <t>=       30  : 1</t>
  </si>
  <si>
    <t xml:space="preserve">อัตราส่วน (ประถม)    ครู : นักเรียน              </t>
  </si>
  <si>
    <t>=       40  : 1</t>
  </si>
  <si>
    <t>จำนวนครูปฏิบัติการสอน (ป) รวม  =  จำนวนครู(ป) อนุบาล  + จำนวนครู (ป) ประถม</t>
  </si>
  <si>
    <t xml:space="preserve">   ครู (ป) รวม  = [(ห้องอนุบาล x 1.2)+(นักเรียนอนุบาล/25)]  +  [(ห้องประถม x 1.6)+(นักเรียนประถม/25)]</t>
  </si>
  <si>
    <t xml:space="preserve">                                              2                                                        2</t>
  </si>
  <si>
    <t xml:space="preserve">  หรือ   ครู(ป) รวม           =   (ห้องอนุบาล x 30 + นร.อนุบาล) +  (ห้องประถม x 40 + นร.ประถม)</t>
  </si>
  <si>
    <t xml:space="preserve">          50</t>
  </si>
  <si>
    <t>จำนวนบุคลากรสายบริหาร</t>
  </si>
  <si>
    <t xml:space="preserve">    -  นักเรียน  121 - 359 คน           มีผู้บริหารได้  1  ตำแหน่ง</t>
  </si>
  <si>
    <t xml:space="preserve">    -  นักเรียน  360 - 719 คน           มีผู้บริหารได้  1  ตำแหน่ง    มีผู้ช่วยได้   1  ตำแหน่ง</t>
  </si>
  <si>
    <t xml:space="preserve">    -  นักเรียน  720 - 1,079 คน        มีผู้บริหารได้  1  ตำแหน่ง    มีผู้ช่วยได้   2  ตำแหน่ง</t>
  </si>
  <si>
    <t xml:space="preserve">    -  นักเรียน  1,080 - 1,679 คน     มีผู้บริหารได้  1  ตำแหน่ง    มีผู้ช่วยได้   3  ตำแหน่ง</t>
  </si>
  <si>
    <t xml:space="preserve">    -  นักเรียน  1,680 คนขึ้นไป         มีผู้บริหารได้  1  ตำแหน่ง    มีผู้ช่วยได้   4  ตำแหน่ง  </t>
  </si>
  <si>
    <r>
      <t>เงื่อนไข</t>
    </r>
    <r>
      <rPr>
        <sz val="14"/>
        <rFont val="Cordia New"/>
        <family val="2"/>
        <charset val="222"/>
      </rPr>
      <t xml:space="preserve">  -  การคิดจำนวนห้องเรียน (โดยใช้จำนวนนักเรียน : ห้อง หารจำนวนนักเรียน)  แต่ละชั้น </t>
    </r>
  </si>
  <si>
    <t xml:space="preserve">                 หากมีเศษตั้งแต่ 10 คนขึ้นไป ให้เพิ่มอีก 1 ห้อง</t>
  </si>
  <si>
    <t xml:space="preserve">              -  การคิดจำนวนครูให้ปัดเศษตามหลักคณิตศาสตร์  (0.5ขึ้นไปปัดเป็น 1 , ไม่ถึง 0.5 ปัดทิ้ง)</t>
  </si>
  <si>
    <t>แบบ 3 (โรงเรียนประถมศึกษาที่มีนักเรียน 121 คนขึ้นไป และจัดการเรียนการสอน อ.1-ม.3 หรือ ป.1-ม.3)</t>
  </si>
  <si>
    <t>=    1  : 25</t>
  </si>
  <si>
    <t>=    30  : 1</t>
  </si>
  <si>
    <t>=    40  : 1</t>
  </si>
  <si>
    <t xml:space="preserve">อัตราส่วน (มัธยม)     ครู : นักเรียน              </t>
  </si>
  <si>
    <t>=    1  : 20</t>
  </si>
  <si>
    <t>จำนวนครูปฏิบัติการสอน(ป) รวม  =  จำนวนครู(ป)อนุบาล  + จำนวนครู(ป)ประถม + จำนวนครู(ป) มัธยม</t>
  </si>
  <si>
    <r>
      <t>ครู(ป)รวม</t>
    </r>
    <r>
      <rPr>
        <sz val="14"/>
        <rFont val="Cordia New"/>
        <family val="2"/>
        <charset val="222"/>
      </rPr>
      <t xml:space="preserve"> = [(ห้องอนุบาล x 1.2)+(นักเรียนอนุบาล/25)] </t>
    </r>
    <r>
      <rPr>
        <b/>
        <sz val="14"/>
        <rFont val="Cordia New"/>
        <family val="2"/>
        <charset val="222"/>
      </rPr>
      <t xml:space="preserve">+ </t>
    </r>
    <r>
      <rPr>
        <sz val="14"/>
        <rFont val="Cordia New"/>
        <family val="2"/>
        <charset val="222"/>
      </rPr>
      <t xml:space="preserve">[(ห้องประถม x 1.6) + (นักเรียนประถม/25)] </t>
    </r>
    <r>
      <rPr>
        <b/>
        <sz val="14"/>
        <rFont val="Cordia New"/>
        <family val="2"/>
        <charset val="222"/>
      </rPr>
      <t>+</t>
    </r>
    <r>
      <rPr>
        <sz val="14"/>
        <rFont val="Cordia New"/>
        <family val="2"/>
        <charset val="222"/>
      </rPr>
      <t xml:space="preserve"> (ห้องมัธยมx2)</t>
    </r>
  </si>
  <si>
    <t xml:space="preserve">                                                   2                                                                2</t>
  </si>
  <si>
    <t xml:space="preserve">  หรือ   ครู(ป) รวม   =   (ห้องอนุบาล x 30 + นร.อนุบาล) +  (ห้องประถม x 40 + นร.ประถม) + (ห้องมัธยม x 2)</t>
  </si>
  <si>
    <t xml:space="preserve">                                        50</t>
  </si>
  <si>
    <t>แบบ 4 (โรงเรียนมัธยมศึกษา)</t>
  </si>
  <si>
    <t>อัตราส่วน (มัธยม)      ครู : นักเรียน               =     1  : 20</t>
  </si>
  <si>
    <t xml:space="preserve">                 จำนวนนักเรียน   :   ห้อง            =    40  : 1</t>
  </si>
  <si>
    <t xml:space="preserve">จำนวนครูปฏิบัติการสอน  =  จำนวนห้องเรียน x (จำนวนนักเรียน : ห้อง) / จำนวนครู : นักเรียน </t>
  </si>
  <si>
    <t xml:space="preserve">                                  =  จำนวนห้องเรียน x  2</t>
  </si>
  <si>
    <t>แบบ 5  การคำนวณอัตรากำลังข้าราชการครูโรงเรียนศึกษาสงเคราะห์</t>
  </si>
  <si>
    <t>อัตราส่วน     ครู : นักเรียน                          =       1  : 12</t>
  </si>
  <si>
    <t xml:space="preserve">                 จำนวนนักเรียน   :   ห้อง            =    35  : 1</t>
  </si>
  <si>
    <t>จำนวนครูรวม                =   (35 x จำนวนห้องเรียน) / 12</t>
  </si>
  <si>
    <t>จำนวนครูปฏิบัติการสอน   =  จำนวนครูรวม - จำนวนบุคลากรสายบริหาร</t>
  </si>
  <si>
    <t xml:space="preserve">             1 - 2 ห้องเรียน         มีผู้บริหารได้  1 คน</t>
  </si>
  <si>
    <t xml:space="preserve">             3 - 6 ห้องเรียน         มีผู้บริหารได้  1 คน  มีผู้ช่วยผู้บริหารได้  1  คน</t>
  </si>
  <si>
    <t xml:space="preserve">             7 - 14 ห้องเรียน       มีผู้บริหารได้  1 คน  มีผู้ช่วยผู้บริหารได้  2 คน</t>
  </si>
  <si>
    <t xml:space="preserve">            15 - 23 ห้องเรียน      มีผู้บริหารได้  1 คน  มีผู้ช่วยผู้บริหารได้  3  คน</t>
  </si>
  <si>
    <t xml:space="preserve">            24 ห้องเรียนขึ้นไป     มีผู้บริหารได้  1 คน  มีผู้ช่วยผู้บริหารได้  4  คน</t>
  </si>
  <si>
    <r>
      <t>หมายเหตุ</t>
    </r>
    <r>
      <rPr>
        <sz val="14"/>
        <rFont val="Cordia New"/>
        <family val="2"/>
        <charset val="222"/>
      </rPr>
      <t xml:space="preserve">   ในการคำนวณตามสูตรหากมีเศษตั้งแต่  0.1 ขึ้นไปให้ปัดเป็น 1</t>
    </r>
  </si>
  <si>
    <t>ปริมาณงาน</t>
  </si>
  <si>
    <t>จำนวนครู -ขาด,เกิน</t>
  </si>
  <si>
    <t>อนุบาล1</t>
  </si>
  <si>
    <t>อนุบาล2</t>
  </si>
  <si>
    <t>ป. 1</t>
  </si>
  <si>
    <t>ป. 2</t>
  </si>
  <si>
    <t>ป. 3</t>
  </si>
  <si>
    <t>ป. 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</si>
  <si>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</si>
  <si>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</si>
  <si>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</si>
  <si>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</si>
  <si>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</si>
  <si>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</si>
  <si>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</si>
  <si>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</si>
  <si>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ตาม จ.18</t>
  </si>
  <si>
    <t>บร.</t>
  </si>
  <si>
    <t>ครู</t>
  </si>
  <si>
    <t>นร.</t>
  </si>
  <si>
    <t>ห้อง</t>
  </si>
  <si>
    <t>ผู้สอน</t>
  </si>
  <si>
    <t>กรอบโครงสร้างตามหลักสูตรแกนกลางการศึกษาขั้นพื้นฐาน พุทธศักราช 2551</t>
  </si>
  <si>
    <t>กลุ่มสาระการเรียนรู้/
กิจกรรม</t>
  </si>
  <si>
    <t>เวลาเรียน</t>
  </si>
  <si>
    <t>ระดับประถมศึกษา</t>
  </si>
  <si>
    <t>ระดับมัธยมศึกษาตอนต้น</t>
  </si>
  <si>
    <t>ระดับ
มัธยมศึกษา
ตอนปลาย</t>
  </si>
  <si>
    <t>ป.1</t>
  </si>
  <si>
    <t>ป.2</t>
  </si>
  <si>
    <t>ป.3</t>
  </si>
  <si>
    <t>ชั่วโมง/</t>
  </si>
  <si>
    <t>ป.4</t>
  </si>
  <si>
    <t>ม.4 - 6</t>
  </si>
  <si>
    <t>กลุ่มสาระการเรียนรู้</t>
  </si>
  <si>
    <t>สัปดาห์</t>
  </si>
  <si>
    <t xml:space="preserve">ภาษาไทย </t>
  </si>
  <si>
    <t>สังคมศึกษา ศาสนาและ
วัฒนธรรม</t>
  </si>
  <si>
    <t xml:space="preserve">  - ประวัติศาสตร์</t>
  </si>
  <si>
    <t xml:space="preserve">  - ศาสนา ศลีธรรม จริยธรรม
  - หน้าที่พลเมือง วัฒนธรรมและการดำเนินชีวติในสังคม
  -เศรษฐศาสตร์
  - ภูมิศาสตร์</t>
  </si>
  <si>
    <t>สุขศึกษาและพลศึกษา</t>
  </si>
  <si>
    <t>ศิลปะ</t>
  </si>
  <si>
    <t>ภาษาต่างประเทศ</t>
  </si>
  <si>
    <t>รวมเวลาเรียน (พื้นฐาน)</t>
  </si>
  <si>
    <t>กิจกรรมพัฒนาผู้เรียน</t>
  </si>
  <si>
    <t>รายวิชา/กิจกรรมที่
สถานศึกษาจัดเพิ่มเติม
ตามความพร้อมและจุดเน้น</t>
  </si>
  <si>
    <t>ปีละไม่น้อยกว่า 40 ชั่วโมง</t>
  </si>
  <si>
    <t>ปีละไม่น้อยกว่า 200 ชั่วโมง</t>
  </si>
  <si>
    <t>ปีละไม่น้อยกว่า 
1600 ชั่วโมง</t>
  </si>
  <si>
    <t>รวมเวลาเรียนทั้งหมด</t>
  </si>
  <si>
    <t>ไม่น้อยกว่า 1000 ชั่วโมง/ปี</t>
  </si>
  <si>
    <t>ไม่น้อยกว่า 1200 ชั่วโมง/ปี</t>
  </si>
  <si>
    <t>รวม 3 ปี
ไม่น้อยกว่า 
3600 ชั่วโมง</t>
  </si>
  <si>
    <t>ตำแหน่งว่าง</t>
  </si>
  <si>
    <t>ดุริยางค์ศิลป์</t>
  </si>
  <si>
    <t>ประถมวัย</t>
  </si>
  <si>
    <t>6. วิชาเอกเพิ่มเติมให้สถานศึกษากำหนดวิชาเอกตามกรอบโครงสร้างเวลาเรียนตามหลักสูตรแกนกลางการศึกษาขั้นพื้นฐานและหลักสูตรสถานศึกษา โดยคำนึงถึงนโยบาย เหตุผล ตามจำเป็น</t>
  </si>
  <si>
    <t>สำนักงานเขตพื้นที่การศึกษามัธยมศึกษา เขต 36</t>
  </si>
  <si>
    <t>โรงเรียน</t>
  </si>
  <si>
    <t>* ช่องสีเหลืองไม่ต้องกรอก</t>
  </si>
  <si>
    <t>*ช่องสีเหลือและสีเขียว ไม่ต้องกรอก (เป็นสูตรคำนวณ)</t>
  </si>
  <si>
    <t xml:space="preserve">หมายเหตุ </t>
  </si>
  <si>
    <t>2.ขอให้ตรวจสอบ จำนวนผู้เกษียณในแต่ละปี ว่าครบถ้วนถูกต้องหรือไม่</t>
  </si>
  <si>
    <t>รวมจำนวนเกษียณทั้งหมด 10 ปี</t>
  </si>
  <si>
    <t>รวมจำนวน ความต้องการ/ทดแทน 10 ปี</t>
  </si>
  <si>
    <r>
      <t>จำนวนนักเรียน........</t>
    </r>
    <r>
      <rPr>
        <sz val="16"/>
        <color rgb="FFFF0000"/>
        <rFont val="TH SarabunPSK"/>
        <family val="2"/>
      </rPr>
      <t>720</t>
    </r>
    <r>
      <rPr>
        <sz val="16"/>
        <color theme="1"/>
        <rFont val="TH SarabunPSK"/>
        <family val="2"/>
      </rPr>
      <t>............คน    จำนวนครูต</t>
    </r>
    <r>
      <rPr>
        <u/>
        <sz val="16"/>
        <color theme="1"/>
        <rFont val="TH SarabunPSK"/>
        <family val="2"/>
      </rPr>
      <t>ามเกณฑ์ที่ ก.ค.ศ. กำหนด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ผู้บริหาร......2......อัตรา ครูผู้สอน......36.........อัตรา</t>
    </r>
    <r>
      <rPr>
        <sz val="16"/>
        <color theme="1"/>
        <rFont val="TH SarabunPSK"/>
        <family val="2"/>
      </rPr>
      <t xml:space="preserve">   จำนวนครู</t>
    </r>
    <r>
      <rPr>
        <u/>
        <sz val="16"/>
        <color theme="1"/>
        <rFont val="TH SarabunPSK"/>
        <family val="2"/>
      </rPr>
      <t>ตามบัญชีถือจ่าย (จ.18)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 xml:space="preserve">ผู้บริหาร....2....คน ครูผู้สอน....42....คน   </t>
    </r>
    <r>
      <rPr>
        <sz val="16"/>
        <color theme="1"/>
        <rFont val="TH SarabunPSK"/>
        <family val="2"/>
      </rPr>
      <t xml:space="preserve"> </t>
    </r>
  </si>
  <si>
    <t>สังกัด สพม.36</t>
  </si>
  <si>
    <t>คำอธิบายวิธีกรอกข้อมูลในแบบสำรวจ</t>
  </si>
  <si>
    <t>แบบสำรวจที่ 1 แบบสำรวจวิชาเอก</t>
  </si>
  <si>
    <t>แบบสำรวจที่ 2 แบบสำรวจเกษียณ</t>
  </si>
  <si>
    <t>แบบสำรวจนี้ เป็นการสำรวจเพื่อการวางแผนอัตรากำลัง 10 ปี (ปี 2559- 2568)</t>
  </si>
  <si>
    <t>1.</t>
  </si>
  <si>
    <t>2.</t>
  </si>
  <si>
    <t>3.</t>
  </si>
  <si>
    <t xml:space="preserve">เช่น บริหารการศึกษา , บริหารธุรกิจ ,บัญชี , ปฐมวัย(เป็นวิชาเอกใน รร.ปฐมศึกษา) </t>
  </si>
  <si>
    <t>ตัวอย่าง แบบสำรวจข้อมูลเพื่อการวางแผนอัตรากำลังครูในสถานศึกษา ๑๐ ปี</t>
  </si>
  <si>
    <t>แบบคำนวณจำนวนครู ตามเกณฑ์ ก.ค.ศ.</t>
  </si>
  <si>
    <t>(1)</t>
  </si>
  <si>
    <t>(2)</t>
  </si>
  <si>
    <t>(3)</t>
  </si>
  <si>
    <t>ลำดับวิชาเอก 1 -8 คือ วิชาเอกตาม 8 สาระหลัก ที่สพฐ.กำหนดให้มีในสถานศึกษา</t>
  </si>
  <si>
    <t>(วิชาเอก หมายถึง สาขาวิชา/วิชาเอกตามวุฒิการศึกษา  ให้ระบุเพียงสาขาวิชาเดียวตามวุฒิระดับปริญญาตรี)</t>
  </si>
  <si>
    <t>4. วิชาเอก หมายถึง สาขาวิชา/วิชาเอกตามวุฒิการศึกษา  ให้ระบุเพียงสาขาวิชาเดียวตามวุฒิระดับปริญญาตรี)</t>
  </si>
  <si>
    <t>(</t>
  </si>
  <si>
    <t>(4)</t>
  </si>
  <si>
    <t>3.3</t>
  </si>
  <si>
    <t>การกรอกแบบสำรวจที่ 2 (แบบสำรวจครูเกษียณอายุ ตามสาขา/วิชาเอก)</t>
  </si>
  <si>
    <t>ให้ระบุจำนวนนักเรียน ตามข้อมูล DMC</t>
  </si>
  <si>
    <t>ให้ตรวจสอบข้อมูล จำนวนผู้เกษียณและวิชาเอกให้ถูกต้องตรงกัน</t>
  </si>
  <si>
    <t>ในช่อง ลำดับที่ 2 ,3 (สีเหลืองและสีเขียว) ไม่ต้องพิมพ์หรือแก้ไข เนื่องจากเป็นสูตรคำนวณ</t>
  </si>
  <si>
    <t>การกรอกแบบสำรวจที่ 3 (แบบสำรวจความต้องการครูแทนความขาดเกณฑ์/การทดแทนครูเกษียณ)</t>
  </si>
  <si>
    <t>ยังมีอัตราเกินเกณฑ์ ก็ไม่ต้องระบุในแบบสำรวจนี้</t>
  </si>
  <si>
    <t>* (อัตราตาม จ.18 รวมตำแหน่งว่างด้วย)</t>
  </si>
  <si>
    <t>การกรอกแบบสำรวจที่ 1 (แบบสำรวจวิชาเอก)</t>
  </si>
  <si>
    <t xml:space="preserve">ช่อง "จำนวนครูผู้สอน" </t>
  </si>
  <si>
    <t xml:space="preserve">ช่อง "มาตรฐานวิชาเอกที่กำหนดให้มีในสถานศึกษา ตามที่ สพฐ.กำหนด" </t>
  </si>
  <si>
    <t>* วิชาเอกที่สถานศึกษากำหนดวิชาเพิ่มเติม ตามกรอบโครงสร้างเวลาเรียน ตามหลักสูตรแกนกลางการศึกษาฯ</t>
  </si>
  <si>
    <t xml:space="preserve">โดยข้อมูลที่กรอกในแบบสำรวจที่ 2 นี้ ต้องตรงกันกับ ข้อมูลเกษียณที่กรอกไปใน แบบสำรวจที่ 1 (วิชาเอก) </t>
  </si>
  <si>
    <t xml:space="preserve">ช่อง "ตามบัญชีถือจ่าย จ.18" </t>
  </si>
  <si>
    <r>
      <rPr>
        <b/>
        <u/>
        <sz val="16"/>
        <color theme="1"/>
        <rFont val="TH SarabunPSK"/>
        <family val="2"/>
      </rPr>
      <t>ช่อง "ตามเกณฑ์ ก.ค.ศ."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เป็นจำนวน ครู ที่คำนวณจาก </t>
    </r>
    <r>
      <rPr>
        <u/>
        <sz val="16"/>
        <color theme="1"/>
        <rFont val="TH SarabunPSK"/>
        <family val="2"/>
      </rPr>
      <t>ชีทข้อมูลแบบคำนวณตามเกฑณ์ ก.ค.ศ.</t>
    </r>
    <r>
      <rPr>
        <sz val="16"/>
        <color theme="1"/>
        <rFont val="TH SarabunPSK"/>
        <family val="2"/>
      </rPr>
      <t xml:space="preserve"> </t>
    </r>
  </si>
  <si>
    <r>
      <rPr>
        <b/>
        <u/>
        <sz val="16"/>
        <color theme="1"/>
        <rFont val="TH SarabunPSK"/>
        <family val="2"/>
      </rPr>
      <t xml:space="preserve">ช่อง "มาตรฐานวิชาเอก" </t>
    </r>
    <r>
      <rPr>
        <b/>
        <i/>
        <u/>
        <sz val="16"/>
        <color theme="1"/>
        <rFont val="TH SarabunPSK"/>
        <family val="2"/>
      </rPr>
      <t xml:space="preserve"> </t>
    </r>
  </si>
  <si>
    <r>
      <rPr>
        <b/>
        <u/>
        <sz val="16"/>
        <color theme="1"/>
        <rFont val="TH SarabunPSK"/>
        <family val="2"/>
      </rPr>
      <t xml:space="preserve">ช่อง "ความ ขาด/เกิน -/+" </t>
    </r>
    <r>
      <rPr>
        <sz val="16"/>
        <color theme="1"/>
        <rFont val="TH SarabunPSK"/>
        <family val="2"/>
      </rPr>
      <t xml:space="preserve"> </t>
    </r>
    <r>
      <rPr>
        <i/>
        <sz val="16"/>
        <color theme="1"/>
        <rFont val="TH SarabunPSK"/>
        <family val="2"/>
      </rPr>
      <t xml:space="preserve"> (ให้เว้นไว้ เป็นสูตรคำนวณ)</t>
    </r>
  </si>
  <si>
    <r>
      <rPr>
        <b/>
        <u/>
        <sz val="16"/>
        <color theme="1"/>
        <rFont val="TH SarabunPSK"/>
        <family val="2"/>
      </rPr>
      <t>"กรณีวิชาเอกอื่นๆ นอกเหนือจากมาตรฐานของ สพฐ. และสถานศึกษา"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 คือ</t>
    </r>
  </si>
  <si>
    <r>
      <rPr>
        <u/>
        <sz val="16"/>
        <color theme="1"/>
        <rFont val="TH SarabunPSK"/>
        <family val="2"/>
      </rPr>
      <t>"</t>
    </r>
    <r>
      <rPr>
        <b/>
        <u/>
        <sz val="16"/>
        <color theme="1"/>
        <rFont val="TH SarabunPSK"/>
        <family val="2"/>
      </rPr>
      <t xml:space="preserve">วิชาเอกเพิ่มเติมตามหลักสูตรของสถานศึกษา" </t>
    </r>
    <r>
      <rPr>
        <sz val="16"/>
        <color theme="1"/>
        <rFont val="TH SarabunPSK"/>
        <family val="2"/>
      </rPr>
      <t xml:space="preserve"> ตั้งแต่ลำดับที่ 9 คือ</t>
    </r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</si>
  <si>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</si>
  <si>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</si>
  <si>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</si>
  <si>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</si>
  <si>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</si>
  <si>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</si>
  <si>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</si>
  <si>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</si>
  <si>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</si>
  <si>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</si>
  <si>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ตำแหน่งว่าง  หากไม่ทราบจำนวนอัตราว่างในสถานศึกษา  ให้เว้นว่างไว้ สพม.36 จะแจ้งให้ท่านทราบในวันประชุม</t>
  </si>
  <si>
    <r>
      <rPr>
        <b/>
        <sz val="18"/>
        <color theme="1"/>
        <rFont val="TH SarabunPSK"/>
        <family val="2"/>
      </rPr>
      <t>ช่อง "จำนวนครูที่เกษียณอายุราชการในแต่ละปี"</t>
    </r>
    <r>
      <rPr>
        <sz val="18"/>
        <color theme="1"/>
        <rFont val="TH SarabunPSK"/>
        <family val="2"/>
      </rPr>
      <t xml:space="preserve">  </t>
    </r>
  </si>
  <si>
    <t>ข้อมูลที่ให้เตรียมมาในวันประชุม</t>
  </si>
  <si>
    <t>3.ความต้องการ ตามสาระวิชาเอก เพื่อทดแทนความขาดเกณฑ์และทดแทนผู้เกษียณอายุราชการ</t>
  </si>
  <si>
    <t>4.จำนวนคาบสอน/ชั่วโมงสอน ตามสาระวิชา ที่สถานศึกษาได้กำหนดโครงสร้างเวลาเรียนตามหลักสูตร สพฐ.</t>
  </si>
  <si>
    <t>(ขอให้เตรียมโน้ตบุ๊คและปลั๊กไฟมาให้พร้อมด้วย)</t>
  </si>
  <si>
    <t>2.จำนวนและวุฒิการศึกษา/วิชาเอก ระดับปริญญาตรี ของผู้เกษียณอายุราชการ ปี 2559 - 2568</t>
  </si>
  <si>
    <t>1.จำนวนอัตรากำลัง และข้อมูลวุฒิการศึกษา/วิชาเอก ระดับปริญญาตรี (ข้อมูลปัจจุบัน)</t>
  </si>
  <si>
    <t>เป็นการสำรวจข้อมูลเฉพาะ ข้าราชการครู</t>
  </si>
  <si>
    <t xml:space="preserve">ครูเกษียณในปีนั้นๆ </t>
  </si>
  <si>
    <t xml:space="preserve">2. กรณีโรงเรียนที่มีครูตามเกณฑ์ ก.ค.ศ. กำหนด มากกว่าหรือไม่ตรงตามตารางที่แจ้งนี้  ให้เทียบเคียง ช่วงจำนวน ของครูผู้สอนตามเกณฑ์ที่ ก.ค.ศ.กำหนด แล้วกำหนดจำนวนผู้สอนตามมาตราฐานวิชาเอกนั้นๆ </t>
  </si>
  <si>
    <t xml:space="preserve">1. ตารางนี้ คือ จำนวนครูผู้สอนตามมาตรฐานวิชาเอกในสถานศึกษา ที่ สพฐ. กำหนด  ซึ่งเป็นวิชาเอก 8 สาระหลัก ที่สถานศึกษาต้องมีจำนวนครูเป็นพื้นฐาน เท่าตารางนี้ </t>
  </si>
  <si>
    <t>หรือสามารถเพิ่มเติมสาระหลักหรือสาระอื่นๆได้ตามจำนวนคาบสอน/ชั่วโมง ที่สถานศึกษาได้เปิดสอน ตามกรอบโครงสร้างเวลาเรียนตามหลักสูตรที่ สพฐ.กำหนด</t>
  </si>
  <si>
    <t>แบบสำรวจที่ให้สถานศึกษากรอกมีทั้งหมด 3 แบบ</t>
  </si>
  <si>
    <t>* วิชาเอกที่นอกเหนือจาก วิชาเอก 8 สาระหลัก และนอกเหนือ วิชาเอกเพิ่มเติมที่ สพฐ. กำหนดให้มีในสถานศึกษามัธยม</t>
  </si>
  <si>
    <t>ให้ระบุชื่อสถานศึกษา</t>
  </si>
  <si>
    <t>ให้สถานศึกษาที่มีความขาดเกณฑ์ และเกษียณในแต่ละปี ระบุความต้องการครู เพื่อทดแทนความขาดเกณฑ์ และทดแทน</t>
  </si>
  <si>
    <t>* กรณีระบุความต้องการครู/การทดแทนครูเกษียณ จะให้ทดแทนเฉพาะสถานศึกษาที่มีอัตรากำลังขาดเกณฑ์</t>
  </si>
  <si>
    <t>และสถานศึกษาที่เมื่อมีครูเกษียณออกไปแล้ว มีความขาดเกณฑ์ในปีนั้นๆ หากภาพรวมเกินเกณฑ์และเมื่อเกษียณออกไปแล้ว</t>
  </si>
  <si>
    <t>ของครู ตาม จ.18</t>
  </si>
  <si>
    <t>สามารถกำหนดเพิ่มเติมวิชาเอกได้ โดยกำหนดจาก วุฒิการศึกษา ระดับปริญญาตรี(ตามมาตรฐานวิชาเอกที่ สพฐ.กำหนด)</t>
  </si>
  <si>
    <t xml:space="preserve"> (เฉพาะจำนวน ครู ไม่รวมผู้บริหาร)  </t>
  </si>
  <si>
    <t>ในสถานศึกษา ที่ สพฐ.กำหนด)</t>
  </si>
  <si>
    <r>
      <t xml:space="preserve">ดังนั้น ข้อมูลในช่องนี้ ให้ดูควบคู่ไปกับ </t>
    </r>
    <r>
      <rPr>
        <u/>
        <sz val="16"/>
        <color theme="1"/>
        <rFont val="TH SarabunPSK"/>
        <family val="2"/>
      </rPr>
      <t>ชีทข้อมูล "เกณฑ์มาตรฐานวิชาเอก"</t>
    </r>
    <r>
      <rPr>
        <sz val="16"/>
        <color theme="1"/>
        <rFont val="TH SarabunPSK"/>
        <family val="2"/>
      </rPr>
      <t xml:space="preserve"> (ตารางแสดงจำนวนครูผู้สอน ตามมาตรฐานวิเอก</t>
    </r>
  </si>
  <si>
    <t>จำนวนครูผู้สอนเท่าช่วงใด ให้กำหนดจำนวนครูผู้สอนตามมาตรฐานวิชาเอก ตาม 8 สาระหลัก ที่กำหนดไว้เป็นจำนวนครูพื้นฐาน</t>
  </si>
  <si>
    <t>(1) ข้อมูลนี้ เป็นข้อมูลสำคัญที่ สพฐ.ต้องการทราบว่าสถานศึกษา มีความต้องการหรือมีความจำเป็นต้องมีครู ตามมาตรฐานวิชาเอกใด</t>
  </si>
  <si>
    <t>(2) กรณีสถานศึกษาที่มี จำนวนครูผู้สอนตามเกณฑ์ ก.ค.ศ. กำหนด (ตามชีทข้อมูล เกณฑ์มาตรฐาวิชาเอก) มากกว่าหรือไม่ตรงตาม</t>
  </si>
  <si>
    <t>ตารางที่กำหนด ให้เทียบเคียงช่วงจำนวน ของครูผู้สอนตามเกณฑ์ที่ ก.ค.ศ.กำหนด แล้วกำหนดจำนวนผู้สอนตามมาตราฐานวิชาเอก</t>
  </si>
  <si>
    <t>นั้น หรือสามารถเพิ่มเติมสาระหลักหรือสาระอื่นๆได้ตามจำนวนคาบสอน/ชั่วโมง ที่สถานศึกษาได้เปิดสอนตามหลักสูตรที่ สพฐ.กำหนด</t>
  </si>
  <si>
    <t>โดยสถานศึกษา ต้องมีจำนวนครูผู้สอน ครบตามที่ สพฐ.กำหนดไว้ ในวิชาเอก 8 สาระหลัก ก่อน จึงจะสามารถเพิ่มเติมสาระวิชาอื่นๆ</t>
  </si>
  <si>
    <t>ที่สถานศึกษากำหนดไว้ ตามกรอบโครงสร้างเวลาเรียนตามหลักสูตรที่ สพฐ.กำหนด</t>
  </si>
  <si>
    <t xml:space="preserve">(3) จำนวนครูผู้สอนตามมาตรฐานวิชาเอก สามารถระบุเพิ่มเติมได้โดย ดูจากหลักสูตรการสอน ตามจำนวนคาบสอน/ชั่วโมงสอน </t>
  </si>
  <si>
    <t xml:space="preserve">เช่น จบสาขา/วิชาเอก รัฐศาสตร์ ,รัฐประศาสนศาสตร์  ให้ระบุในกลุ่มสาระ สังคมศึกษา  </t>
  </si>
  <si>
    <t xml:space="preserve"> ให้ระบุจำนวน ครู ตามวุฒิการศึกษา ระดับ ปริญญาตรี  โดย</t>
  </si>
  <si>
    <t>* ให้ระบุวิชาเอก ตาม 8 สาระหลัก ที่สพฐ.กำหนดให้มีในสถานศึกษา(หากสาขา/วิชาเอกที่อยู่ในกลุ่มสาระหลัก ให้ระบุในสาระหลัก</t>
  </si>
  <si>
    <t>* หากวิชาเอกใดไม่อยู่ในสาระหลัก ให้ไปเพิ่มเติมวิชาเอก ในช่อง "มาตราฐานวิชาเอกที่กำหนดให้มีในสถานศึกษา"</t>
  </si>
  <si>
    <t>1. วิชาเอก หมายถึง สาขาวิชา/วิชาเอกตามวุฒิการศึกษา  ให้ระบุเพียงสาขาวิชาเดียวตามวุฒิระดับปริญญาตรี</t>
  </si>
  <si>
    <t>4. วิชาเอก หมายถึง สาขาวิชา/วิชาเอกตามวุฒิการศึกษา  ให้ระบุเพียงสาขาวิชาเดียวตามวุฒิระดับปริญญาตรี</t>
  </si>
  <si>
    <t>* รร.จุฬาภรณราชวิทยาลัย เชียงราย และ รร.เฉลิมพระเกียรติฯพะเยา ให้ระบุจำนวนครูตามเกณฑ์ ก.ค.ศ. ของโรงเรียนคิดเกณฑ์พิเศษ ตามที่ สพฐ.กำหนด</t>
  </si>
  <si>
    <t>ให้ระบุวิชาเอกตามวุฒิการศึกษา ระดับ ปริญญาตรี ของผู้เกษียณอายุราชการ ตามปีเกษียณนั้นๆ (ตั้งแต่ปี 2559-2568)</t>
  </si>
  <si>
    <t xml:space="preserve"> ให้ระบุจำนวนผู้เกษียณ ในปีเกษียณนั้นๆ ตามวิชาเอกตามวุฒิการศึกษาระดับ ปริญญาตรี  (ตั้งแต่ปี 2559-2568)</t>
  </si>
  <si>
    <t>แบบสำรวจที่ 3 แบบสำรวจความต้องการ/ทดแทน (กรณีขาดเกณฑ์ หรือเกษียณอายุราชการ)</t>
  </si>
  <si>
    <t>เวียงป่าเป้าวิทยาคม</t>
  </si>
  <si>
    <t xml:space="preserve">จำนวนนักเรียน 1,126คน    จำนวนครูตามเกณฑ์ที่ ก.ค.ศ. กำหนด ผู้บริหาร  4  อัตรา ครูผู้สอน  58  อัตรา   จำนวนครูตามบัญชีถือจ่าย (จ.18) ผู้บริหาร  4  คน ครูผู้สอน  59  คน    </t>
  </si>
  <si>
    <t>ที่อยู่ เลขที่  212 ถนน - ตำบล เวียง อำเภอเวียงป่าเป้า จังหวัดเชียงราย  รหัสไปรษณีย์  57170</t>
  </si>
  <si>
    <t>ผู้รวบรวมข้อมูล  นางไพลิน  ปิมปา  โทรศัพท์ 081-8857691 ,053-781376 โทรสาร 053-781376  อีเมล Pailin502@hotmail.com</t>
  </si>
  <si>
    <t>วิชาเอกภาษาจีน</t>
  </si>
  <si>
    <t>วิชาเอกภาษาญี่ปุ่น</t>
  </si>
  <si>
    <t>วิชาเอกแนะแนว</t>
  </si>
  <si>
    <t>วิชาเอกบรรณารักษ์</t>
  </si>
  <si>
    <t>โรงเรียนเวียงป่าเป้าวิทยาคม</t>
  </si>
</sst>
</file>

<file path=xl/styles.xml><?xml version="1.0" encoding="utf-8"?>
<styleSheet xmlns="http://schemas.openxmlformats.org/spreadsheetml/2006/main">
  <fonts count="36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1"/>
      <color theme="1"/>
      <name val="TH SarabunPSK"/>
      <family val="2"/>
    </font>
    <font>
      <u/>
      <sz val="14"/>
      <color indexed="8"/>
      <name val="TH SarabunPSK"/>
      <family val="2"/>
    </font>
    <font>
      <sz val="14"/>
      <color indexed="8"/>
      <name val="TH SarabunPSK"/>
      <family val="2"/>
    </font>
    <font>
      <b/>
      <i/>
      <sz val="14"/>
      <color rgb="FF000000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i/>
      <sz val="11"/>
      <color theme="1"/>
      <name val="TH SarabunPSK"/>
      <family val="2"/>
    </font>
    <font>
      <b/>
      <u/>
      <sz val="20"/>
      <name val="Cordia New"/>
      <family val="2"/>
      <charset val="222"/>
    </font>
    <font>
      <sz val="16"/>
      <name val="Cordia New"/>
      <family val="2"/>
      <charset val="222"/>
    </font>
    <font>
      <b/>
      <u/>
      <sz val="14"/>
      <color rgb="FFFF0000"/>
      <name val="Cordia New"/>
      <family val="2"/>
      <charset val="222"/>
    </font>
    <font>
      <sz val="14"/>
      <name val="Cordia New"/>
      <family val="2"/>
      <charset val="222"/>
    </font>
    <font>
      <b/>
      <u/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sz val="18"/>
      <color theme="1"/>
      <name val="Tahoma"/>
      <family val="2"/>
      <scheme val="minor"/>
    </font>
    <font>
      <sz val="18"/>
      <name val="TH SarabunPSK"/>
      <family val="2"/>
    </font>
    <font>
      <b/>
      <sz val="20"/>
      <color rgb="FFFF0000"/>
      <name val="TH SarabunPSK"/>
      <family val="2"/>
    </font>
    <font>
      <sz val="16"/>
      <color theme="1"/>
      <name val="Tahoma"/>
      <family val="2"/>
      <scheme val="minor"/>
    </font>
    <font>
      <sz val="18"/>
      <color rgb="FFFF0000"/>
      <name val="TH SarabunPSK"/>
      <family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i/>
      <sz val="16"/>
      <color theme="1"/>
      <name val="TH SarabunPSK"/>
      <family val="2"/>
    </font>
    <font>
      <b/>
      <i/>
      <u/>
      <sz val="16"/>
      <color theme="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E7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2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3" xfId="0" applyFont="1" applyBorder="1" applyAlignment="1">
      <alignment horizontal="center" vertical="center" shrinkToFit="1"/>
    </xf>
    <xf numFmtId="0" fontId="4" fillId="0" borderId="0" xfId="0" applyFont="1" applyBorder="1"/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13" xfId="0" applyFont="1" applyBorder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Fill="1" applyBorder="1"/>
    <xf numFmtId="0" fontId="0" fillId="0" borderId="0" xfId="0" applyFont="1"/>
    <xf numFmtId="0" fontId="2" fillId="0" borderId="0" xfId="0" applyFont="1"/>
    <xf numFmtId="0" fontId="7" fillId="4" borderId="1" xfId="0" applyFont="1" applyFill="1" applyBorder="1"/>
    <xf numFmtId="0" fontId="7" fillId="5" borderId="1" xfId="0" applyFont="1" applyFill="1" applyBorder="1"/>
    <xf numFmtId="0" fontId="7" fillId="0" borderId="1" xfId="0" applyFont="1" applyBorder="1"/>
    <xf numFmtId="0" fontId="7" fillId="0" borderId="0" xfId="0" applyFont="1" applyFill="1"/>
    <xf numFmtId="0" fontId="12" fillId="0" borderId="0" xfId="0" applyFont="1" applyAlignment="1">
      <alignment horizontal="right" vertical="center" readingOrder="1"/>
    </xf>
    <xf numFmtId="0" fontId="1" fillId="0" borderId="0" xfId="0" applyFont="1" applyAlignment="1">
      <alignment vertic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7" xfId="0" applyFont="1" applyBorder="1"/>
    <xf numFmtId="0" fontId="19" fillId="0" borderId="16" xfId="0" applyFont="1" applyBorder="1"/>
    <xf numFmtId="0" fontId="19" fillId="0" borderId="8" xfId="0" applyFont="1" applyBorder="1"/>
    <xf numFmtId="0" fontId="19" fillId="0" borderId="0" xfId="0" applyFont="1"/>
    <xf numFmtId="0" fontId="20" fillId="0" borderId="11" xfId="0" applyFont="1" applyBorder="1"/>
    <xf numFmtId="0" fontId="19" fillId="0" borderId="0" xfId="0" applyFont="1" applyBorder="1"/>
    <xf numFmtId="0" fontId="19" fillId="0" borderId="12" xfId="0" applyFont="1" applyBorder="1"/>
    <xf numFmtId="0" fontId="19" fillId="0" borderId="11" xfId="0" applyFont="1" applyBorder="1"/>
    <xf numFmtId="0" fontId="19" fillId="0" borderId="9" xfId="0" applyFont="1" applyBorder="1"/>
    <xf numFmtId="0" fontId="19" fillId="0" borderId="13" xfId="0" applyFont="1" applyBorder="1"/>
    <xf numFmtId="0" fontId="19" fillId="0" borderId="10" xfId="0" applyFont="1" applyBorder="1"/>
    <xf numFmtId="0" fontId="21" fillId="0" borderId="11" xfId="0" applyFont="1" applyBorder="1"/>
    <xf numFmtId="0" fontId="21" fillId="0" borderId="0" xfId="0" quotePrefix="1" applyFont="1" applyBorder="1"/>
    <xf numFmtId="0" fontId="21" fillId="0" borderId="0" xfId="0" applyFont="1" applyBorder="1"/>
    <xf numFmtId="0" fontId="21" fillId="0" borderId="12" xfId="0" applyFont="1" applyBorder="1"/>
    <xf numFmtId="0" fontId="21" fillId="0" borderId="0" xfId="0" applyFont="1"/>
    <xf numFmtId="0" fontId="21" fillId="0" borderId="17" xfId="0" applyFont="1" applyBorder="1"/>
    <xf numFmtId="0" fontId="21" fillId="0" borderId="18" xfId="0" applyFont="1" applyBorder="1"/>
    <xf numFmtId="0" fontId="21" fillId="0" borderId="19" xfId="0" applyFont="1" applyBorder="1"/>
    <xf numFmtId="0" fontId="21" fillId="0" borderId="20" xfId="0" applyFont="1" applyBorder="1"/>
    <xf numFmtId="0" fontId="21" fillId="0" borderId="21" xfId="0" quotePrefix="1" applyFont="1" applyBorder="1" applyAlignment="1">
      <alignment horizontal="left"/>
    </xf>
    <xf numFmtId="0" fontId="21" fillId="0" borderId="22" xfId="0" applyFont="1" applyBorder="1"/>
    <xf numFmtId="0" fontId="21" fillId="0" borderId="23" xfId="0" applyFont="1" applyBorder="1"/>
    <xf numFmtId="0" fontId="21" fillId="0" borderId="24" xfId="0" applyFont="1" applyBorder="1"/>
    <xf numFmtId="0" fontId="21" fillId="0" borderId="25" xfId="0" applyFont="1" applyBorder="1"/>
    <xf numFmtId="0" fontId="21" fillId="0" borderId="21" xfId="0" quotePrefix="1" applyFont="1" applyBorder="1"/>
    <xf numFmtId="0" fontId="21" fillId="0" borderId="9" xfId="0" applyFont="1" applyBorder="1"/>
    <xf numFmtId="0" fontId="1" fillId="0" borderId="1" xfId="0" applyFont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12" borderId="1" xfId="0" applyFont="1" applyFill="1" applyBorder="1" applyAlignment="1">
      <alignment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2" fillId="12" borderId="1" xfId="0" applyFont="1" applyFill="1" applyBorder="1" applyAlignment="1">
      <alignment horizontal="center"/>
    </xf>
    <xf numFmtId="0" fontId="22" fillId="0" borderId="0" xfId="0" applyFont="1"/>
    <xf numFmtId="0" fontId="22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23" fillId="4" borderId="1" xfId="0" applyFont="1" applyFill="1" applyBorder="1"/>
    <xf numFmtId="0" fontId="23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shrinkToFit="1"/>
    </xf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 shrinkToFit="1"/>
    </xf>
    <xf numFmtId="0" fontId="8" fillId="0" borderId="3" xfId="0" quotePrefix="1" applyFont="1" applyBorder="1" applyAlignment="1">
      <alignment horizontal="center" vertical="center" shrinkToFit="1"/>
    </xf>
    <xf numFmtId="0" fontId="8" fillId="0" borderId="13" xfId="0" quotePrefix="1" applyFont="1" applyBorder="1" applyAlignment="1">
      <alignment horizontal="center" vertical="center" shrinkToFit="1"/>
    </xf>
    <xf numFmtId="0" fontId="8" fillId="0" borderId="9" xfId="0" quotePrefix="1" applyFont="1" applyBorder="1" applyAlignment="1">
      <alignment horizontal="center" vertical="center" shrinkToFit="1"/>
    </xf>
    <xf numFmtId="0" fontId="8" fillId="0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3" xfId="0" quotePrefix="1" applyFont="1" applyFill="1" applyBorder="1" applyAlignment="1">
      <alignment horizontal="center" vertical="center" shrinkToFit="1"/>
    </xf>
    <xf numFmtId="0" fontId="24" fillId="0" borderId="0" xfId="0" applyFont="1"/>
    <xf numFmtId="0" fontId="22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5" fillId="0" borderId="0" xfId="0" applyFont="1" applyAlignment="1">
      <alignment horizontal="right" shrinkToFit="1"/>
    </xf>
    <xf numFmtId="0" fontId="7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0" fillId="0" borderId="0" xfId="0" applyFill="1" applyAlignment="1">
      <alignment shrinkToFit="1"/>
    </xf>
    <xf numFmtId="0" fontId="7" fillId="0" borderId="0" xfId="0" applyFont="1" applyFill="1" applyBorder="1" applyAlignment="1">
      <alignment shrinkToFit="1"/>
    </xf>
    <xf numFmtId="0" fontId="0" fillId="0" borderId="0" xfId="0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6" fillId="0" borderId="1" xfId="0" applyFont="1" applyBorder="1" applyAlignment="1">
      <alignment horizontal="left" vertical="center" shrinkToFit="1"/>
    </xf>
    <xf numFmtId="0" fontId="26" fillId="0" borderId="1" xfId="0" applyFont="1" applyFill="1" applyBorder="1" applyAlignment="1">
      <alignment horizontal="left" vertical="center" shrinkToFit="1"/>
    </xf>
    <xf numFmtId="0" fontId="25" fillId="0" borderId="15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shrinkToFit="1"/>
    </xf>
    <xf numFmtId="0" fontId="5" fillId="14" borderId="14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 shrinkToFit="1"/>
    </xf>
    <xf numFmtId="0" fontId="13" fillId="0" borderId="3" xfId="0" applyFont="1" applyBorder="1" applyAlignment="1">
      <alignment horizont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9" borderId="15" xfId="0" applyFont="1" applyFill="1" applyBorder="1" applyAlignment="1">
      <alignment horizontal="center" vertical="center" shrinkToFit="1"/>
    </xf>
    <xf numFmtId="0" fontId="25" fillId="10" borderId="15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30" fillId="0" borderId="0" xfId="0" applyFont="1" applyFill="1" applyAlignment="1"/>
    <xf numFmtId="0" fontId="30" fillId="0" borderId="0" xfId="0" applyFont="1" applyAlignme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shrinkToFit="1"/>
    </xf>
    <xf numFmtId="0" fontId="30" fillId="0" borderId="0" xfId="0" applyFont="1" applyAlignment="1">
      <alignment shrinkToFi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0" fontId="29" fillId="4" borderId="1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9" fillId="15" borderId="1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shrinkToFit="1"/>
    </xf>
    <xf numFmtId="0" fontId="24" fillId="4" borderId="1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shrinkToFit="1"/>
    </xf>
    <xf numFmtId="0" fontId="26" fillId="0" borderId="0" xfId="0" applyFont="1" applyAlignment="1">
      <alignment horizontal="right"/>
    </xf>
    <xf numFmtId="0" fontId="26" fillId="12" borderId="0" xfId="0" applyFont="1" applyFill="1" applyAlignment="1">
      <alignment shrinkToFit="1"/>
    </xf>
    <xf numFmtId="0" fontId="8" fillId="12" borderId="0" xfId="0" applyFont="1" applyFill="1" applyAlignment="1">
      <alignment vertical="center"/>
    </xf>
    <xf numFmtId="0" fontId="26" fillId="12" borderId="0" xfId="0" applyFont="1" applyFill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8" fillId="18" borderId="0" xfId="0" applyFont="1" applyFill="1" applyBorder="1" applyAlignment="1">
      <alignment horizontal="center" vertical="center" shrinkToFit="1"/>
    </xf>
    <xf numFmtId="0" fontId="8" fillId="18" borderId="13" xfId="0" quotePrefix="1" applyFont="1" applyFill="1" applyBorder="1" applyAlignment="1">
      <alignment horizontal="center" vertical="center" shrinkToFit="1"/>
    </xf>
    <xf numFmtId="0" fontId="8" fillId="18" borderId="9" xfId="0" quotePrefix="1" applyFont="1" applyFill="1" applyBorder="1" applyAlignment="1">
      <alignment horizontal="center" vertical="center" shrinkToFit="1"/>
    </xf>
    <xf numFmtId="49" fontId="8" fillId="0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quotePrefix="1" applyFont="1" applyBorder="1" applyAlignment="1">
      <alignment horizontal="center" vertical="center" wrapText="1"/>
    </xf>
    <xf numFmtId="0" fontId="30" fillId="0" borderId="0" xfId="0" applyFont="1"/>
    <xf numFmtId="0" fontId="8" fillId="0" borderId="0" xfId="0" applyFont="1" applyFill="1" applyBorder="1"/>
    <xf numFmtId="0" fontId="1" fillId="0" borderId="0" xfId="0" applyFont="1" applyFill="1" applyBorder="1"/>
    <xf numFmtId="0" fontId="23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8" fillId="0" borderId="3" xfId="0" quotePrefix="1" applyFont="1" applyFill="1" applyBorder="1" applyAlignment="1">
      <alignment horizontal="center" vertical="center" shrinkToFit="1"/>
    </xf>
    <xf numFmtId="0" fontId="1" fillId="0" borderId="0" xfId="0" applyFont="1" applyFill="1"/>
    <xf numFmtId="0" fontId="34" fillId="0" borderId="0" xfId="0" applyFont="1" applyFill="1"/>
    <xf numFmtId="0" fontId="5" fillId="7" borderId="0" xfId="0" applyFont="1" applyFill="1"/>
    <xf numFmtId="49" fontId="5" fillId="7" borderId="0" xfId="0" applyNumberFormat="1" applyFont="1" applyFill="1" applyAlignment="1">
      <alignment horizontal="center"/>
    </xf>
    <xf numFmtId="0" fontId="13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8" fillId="7" borderId="0" xfId="0" applyFont="1" applyFill="1"/>
    <xf numFmtId="49" fontId="26" fillId="0" borderId="0" xfId="0" applyNumberFormat="1" applyFont="1" applyAlignment="1">
      <alignment horizontal="left"/>
    </xf>
    <xf numFmtId="0" fontId="8" fillId="15" borderId="0" xfId="0" applyFont="1" applyFill="1"/>
    <xf numFmtId="0" fontId="33" fillId="0" borderId="0" xfId="0" applyFont="1" applyFill="1"/>
    <xf numFmtId="0" fontId="33" fillId="0" borderId="0" xfId="0" applyFont="1"/>
    <xf numFmtId="49" fontId="5" fillId="15" borderId="0" xfId="0" applyNumberFormat="1" applyFont="1" applyFill="1" applyAlignment="1">
      <alignment horizontal="center"/>
    </xf>
    <xf numFmtId="0" fontId="5" fillId="15" borderId="0" xfId="0" applyFont="1" applyFill="1"/>
    <xf numFmtId="0" fontId="13" fillId="15" borderId="0" xfId="0" applyFont="1" applyFill="1"/>
    <xf numFmtId="0" fontId="8" fillId="0" borderId="1" xfId="0" applyFont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3" fontId="25" fillId="0" borderId="15" xfId="0" applyNumberFormat="1" applyFont="1" applyBorder="1" applyAlignment="1">
      <alignment horizontal="center" vertical="center" shrinkToFit="1"/>
    </xf>
    <xf numFmtId="0" fontId="8" fillId="4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7" fillId="0" borderId="13" xfId="0" applyFont="1" applyBorder="1"/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26" fillId="0" borderId="0" xfId="0" applyNumberFormat="1" applyFont="1" applyAlignment="1">
      <alignment shrinkToFit="1"/>
    </xf>
    <xf numFmtId="0" fontId="0" fillId="0" borderId="0" xfId="0" applyNumberFormat="1" applyAlignment="1">
      <alignment shrinkToFit="1"/>
    </xf>
    <xf numFmtId="0" fontId="26" fillId="0" borderId="0" xfId="0" applyNumberFormat="1" applyFont="1" applyFill="1" applyAlignment="1">
      <alignment shrinkToFit="1"/>
    </xf>
    <xf numFmtId="0" fontId="26" fillId="0" borderId="0" xfId="0" applyNumberFormat="1" applyFont="1" applyAlignment="1">
      <alignment horizontal="right"/>
    </xf>
    <xf numFmtId="0" fontId="26" fillId="12" borderId="0" xfId="0" applyNumberFormat="1" applyFont="1" applyFill="1" applyAlignment="1">
      <alignment horizontal="left"/>
    </xf>
    <xf numFmtId="0" fontId="26" fillId="12" borderId="0" xfId="0" applyNumberFormat="1" applyFont="1" applyFill="1" applyAlignment="1">
      <alignment shrinkToFit="1"/>
    </xf>
    <xf numFmtId="0" fontId="7" fillId="0" borderId="0" xfId="0" applyNumberFormat="1" applyFont="1" applyAlignment="1">
      <alignment shrinkToFit="1"/>
    </xf>
    <xf numFmtId="0" fontId="5" fillId="0" borderId="0" xfId="0" applyNumberFormat="1" applyFont="1" applyAlignment="1">
      <alignment shrinkToFit="1"/>
    </xf>
    <xf numFmtId="0" fontId="13" fillId="0" borderId="0" xfId="0" applyNumberFormat="1" applyFont="1" applyAlignment="1">
      <alignment shrinkToFit="1"/>
    </xf>
    <xf numFmtId="0" fontId="27" fillId="0" borderId="0" xfId="0" applyNumberFormat="1" applyFont="1" applyAlignment="1">
      <alignment shrinkToFit="1"/>
    </xf>
    <xf numFmtId="0" fontId="13" fillId="0" borderId="2" xfId="0" applyNumberFormat="1" applyFont="1" applyBorder="1" applyAlignment="1">
      <alignment horizontal="center" shrinkToFit="1"/>
    </xf>
    <xf numFmtId="0" fontId="13" fillId="0" borderId="6" xfId="0" applyNumberFormat="1" applyFont="1" applyBorder="1" applyAlignment="1">
      <alignment horizontal="center" shrinkToFit="1"/>
    </xf>
    <xf numFmtId="0" fontId="13" fillId="0" borderId="3" xfId="0" applyNumberFormat="1" applyFont="1" applyBorder="1" applyAlignment="1">
      <alignment horizontal="center" shrinkToFit="1"/>
    </xf>
    <xf numFmtId="0" fontId="25" fillId="0" borderId="1" xfId="0" applyNumberFormat="1" applyFont="1" applyBorder="1" applyAlignment="1">
      <alignment horizontal="center" vertical="center" shrinkToFit="1"/>
    </xf>
    <xf numFmtId="0" fontId="25" fillId="0" borderId="1" xfId="0" applyNumberFormat="1" applyFont="1" applyBorder="1" applyAlignment="1">
      <alignment vertical="center" shrinkToFit="1"/>
    </xf>
    <xf numFmtId="0" fontId="25" fillId="0" borderId="1" xfId="0" applyNumberFormat="1" applyFont="1" applyFill="1" applyBorder="1" applyAlignment="1">
      <alignment horizontal="center" vertical="center" shrinkToFit="1"/>
    </xf>
    <xf numFmtId="0" fontId="25" fillId="9" borderId="1" xfId="0" applyNumberFormat="1" applyFont="1" applyFill="1" applyBorder="1" applyAlignment="1">
      <alignment horizontal="center" vertical="center" shrinkToFit="1"/>
    </xf>
    <xf numFmtId="0" fontId="25" fillId="10" borderId="1" xfId="0" applyNumberFormat="1" applyFont="1" applyFill="1" applyBorder="1" applyAlignment="1">
      <alignment horizontal="center" vertical="center" shrinkToFit="1"/>
    </xf>
    <xf numFmtId="0" fontId="25" fillId="0" borderId="0" xfId="0" applyNumberFormat="1" applyFont="1" applyAlignment="1">
      <alignment vertical="center" shrinkToFit="1"/>
    </xf>
    <xf numFmtId="0" fontId="26" fillId="0" borderId="1" xfId="0" applyNumberFormat="1" applyFont="1" applyBorder="1" applyAlignment="1">
      <alignment horizontal="center" vertical="center" shrinkToFit="1"/>
    </xf>
    <xf numFmtId="0" fontId="26" fillId="0" borderId="1" xfId="0" applyNumberFormat="1" applyFont="1" applyBorder="1" applyAlignment="1">
      <alignment vertical="center" shrinkToFit="1"/>
    </xf>
    <xf numFmtId="0" fontId="29" fillId="4" borderId="1" xfId="0" applyNumberFormat="1" applyFont="1" applyFill="1" applyBorder="1" applyAlignment="1">
      <alignment horizontal="center" vertical="center" shrinkToFit="1"/>
    </xf>
    <xf numFmtId="0" fontId="29" fillId="4" borderId="2" xfId="0" applyNumberFormat="1" applyFont="1" applyFill="1" applyBorder="1" applyAlignment="1">
      <alignment horizontal="center" vertical="center" shrinkToFit="1"/>
    </xf>
    <xf numFmtId="0" fontId="26" fillId="0" borderId="0" xfId="0" applyNumberFormat="1" applyFont="1" applyAlignment="1">
      <alignment vertical="center" shrinkToFit="1"/>
    </xf>
    <xf numFmtId="0" fontId="26" fillId="15" borderId="1" xfId="0" applyNumberFormat="1" applyFont="1" applyFill="1" applyBorder="1" applyAlignment="1">
      <alignment vertical="center" shrinkToFit="1"/>
    </xf>
    <xf numFmtId="0" fontId="26" fillId="15" borderId="1" xfId="0" applyNumberFormat="1" applyFont="1" applyFill="1" applyBorder="1" applyAlignment="1">
      <alignment horizontal="center" vertical="center" shrinkToFit="1"/>
    </xf>
    <xf numFmtId="0" fontId="26" fillId="0" borderId="16" xfId="0" applyNumberFormat="1" applyFont="1" applyFill="1" applyBorder="1" applyAlignment="1">
      <alignment horizontal="center" vertical="center" shrinkToFit="1"/>
    </xf>
    <xf numFmtId="0" fontId="26" fillId="0" borderId="0" xfId="0" applyNumberFormat="1" applyFont="1" applyFill="1" applyAlignment="1">
      <alignment vertical="center" shrinkToFit="1"/>
    </xf>
    <xf numFmtId="0" fontId="8" fillId="0" borderId="16" xfId="0" applyNumberFormat="1" applyFont="1" applyFill="1" applyBorder="1" applyAlignment="1">
      <alignment shrinkToFit="1"/>
    </xf>
    <xf numFmtId="0" fontId="8" fillId="0" borderId="0" xfId="0" applyNumberFormat="1" applyFont="1" applyFill="1" applyBorder="1" applyAlignment="1">
      <alignment shrinkToFit="1"/>
    </xf>
    <xf numFmtId="0" fontId="8" fillId="0" borderId="0" xfId="0" applyNumberFormat="1" applyFont="1" applyFill="1" applyBorder="1" applyAlignment="1">
      <alignment horizontal="center" shrinkToFit="1"/>
    </xf>
    <xf numFmtId="0" fontId="29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Border="1" applyAlignment="1">
      <alignment shrinkToFit="1"/>
    </xf>
    <xf numFmtId="0" fontId="1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18" borderId="4" xfId="0" applyFont="1" applyFill="1" applyBorder="1" applyAlignment="1">
      <alignment horizontal="center" vertical="center" shrinkToFit="1"/>
    </xf>
    <xf numFmtId="0" fontId="8" fillId="18" borderId="14" xfId="0" applyFont="1" applyFill="1" applyBorder="1" applyAlignment="1">
      <alignment horizontal="center" vertical="center" shrinkToFit="1"/>
    </xf>
    <xf numFmtId="0" fontId="8" fillId="18" borderId="5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18" borderId="2" xfId="0" applyFont="1" applyFill="1" applyBorder="1" applyAlignment="1">
      <alignment horizontal="center" vertical="center" shrinkToFit="1"/>
    </xf>
    <xf numFmtId="0" fontId="8" fillId="18" borderId="6" xfId="0" applyFont="1" applyFill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textRotation="90" shrinkToFit="1"/>
    </xf>
    <xf numFmtId="0" fontId="28" fillId="0" borderId="6" xfId="0" applyFont="1" applyBorder="1" applyAlignment="1">
      <alignment horizontal="center" textRotation="90" shrinkToFit="1"/>
    </xf>
    <xf numFmtId="0" fontId="28" fillId="0" borderId="3" xfId="0" applyFont="1" applyBorder="1" applyAlignment="1">
      <alignment horizontal="center" textRotation="90" shrinkToFit="1"/>
    </xf>
    <xf numFmtId="0" fontId="28" fillId="0" borderId="2" xfId="0" applyFont="1" applyFill="1" applyBorder="1" applyAlignment="1">
      <alignment horizontal="center" textRotation="90" shrinkToFit="1"/>
    </xf>
    <xf numFmtId="0" fontId="28" fillId="0" borderId="6" xfId="0" applyFont="1" applyFill="1" applyBorder="1" applyAlignment="1">
      <alignment horizontal="center" textRotation="90" shrinkToFit="1"/>
    </xf>
    <xf numFmtId="0" fontId="28" fillId="0" borderId="3" xfId="0" applyFont="1" applyFill="1" applyBorder="1" applyAlignment="1">
      <alignment horizontal="center" textRotation="90" shrinkToFit="1"/>
    </xf>
    <xf numFmtId="0" fontId="28" fillId="10" borderId="2" xfId="0" applyFont="1" applyFill="1" applyBorder="1" applyAlignment="1">
      <alignment horizontal="center" textRotation="88" shrinkToFit="1"/>
    </xf>
    <xf numFmtId="0" fontId="28" fillId="10" borderId="6" xfId="0" applyFont="1" applyFill="1" applyBorder="1" applyAlignment="1">
      <alignment horizontal="center" textRotation="88" shrinkToFit="1"/>
    </xf>
    <xf numFmtId="0" fontId="28" fillId="10" borderId="3" xfId="0" applyFont="1" applyFill="1" applyBorder="1" applyAlignment="1">
      <alignment horizontal="center" textRotation="88" shrinkToFit="1"/>
    </xf>
    <xf numFmtId="0" fontId="28" fillId="2" borderId="2" xfId="0" applyFont="1" applyFill="1" applyBorder="1" applyAlignment="1">
      <alignment horizontal="center" textRotation="90" shrinkToFit="1"/>
    </xf>
    <xf numFmtId="0" fontId="28" fillId="2" borderId="6" xfId="0" applyFont="1" applyFill="1" applyBorder="1" applyAlignment="1">
      <alignment horizontal="center" textRotation="90" shrinkToFit="1"/>
    </xf>
    <xf numFmtId="0" fontId="28" fillId="2" borderId="3" xfId="0" applyFont="1" applyFill="1" applyBorder="1" applyAlignment="1">
      <alignment horizontal="center" textRotation="90" shrinkToFit="1"/>
    </xf>
    <xf numFmtId="0" fontId="5" fillId="7" borderId="4" xfId="0" applyFont="1" applyFill="1" applyBorder="1" applyAlignment="1">
      <alignment horizontal="center" vertical="center" shrinkToFit="1"/>
    </xf>
    <xf numFmtId="0" fontId="5" fillId="7" borderId="14" xfId="0" applyFont="1" applyFill="1" applyBorder="1" applyAlignment="1">
      <alignment horizontal="center" vertical="center" shrinkToFit="1"/>
    </xf>
    <xf numFmtId="0" fontId="5" fillId="7" borderId="5" xfId="0" applyFont="1" applyFill="1" applyBorder="1" applyAlignment="1">
      <alignment horizontal="center" vertical="center" shrinkToFit="1"/>
    </xf>
    <xf numFmtId="0" fontId="28" fillId="8" borderId="2" xfId="0" applyFont="1" applyFill="1" applyBorder="1" applyAlignment="1">
      <alignment horizontal="center" textRotation="90" shrinkToFit="1"/>
    </xf>
    <xf numFmtId="0" fontId="28" fillId="8" borderId="6" xfId="0" applyFont="1" applyFill="1" applyBorder="1" applyAlignment="1">
      <alignment horizontal="center" textRotation="90" shrinkToFit="1"/>
    </xf>
    <xf numFmtId="0" fontId="28" fillId="8" borderId="3" xfId="0" applyFont="1" applyFill="1" applyBorder="1" applyAlignment="1">
      <alignment horizontal="center" textRotation="90" shrinkToFit="1"/>
    </xf>
    <xf numFmtId="0" fontId="28" fillId="9" borderId="2" xfId="0" applyFont="1" applyFill="1" applyBorder="1" applyAlignment="1">
      <alignment horizontal="center" textRotation="90" shrinkToFit="1"/>
    </xf>
    <xf numFmtId="0" fontId="28" fillId="9" borderId="6" xfId="0" applyFont="1" applyFill="1" applyBorder="1" applyAlignment="1">
      <alignment horizontal="center" textRotation="90" shrinkToFit="1"/>
    </xf>
    <xf numFmtId="0" fontId="28" fillId="9" borderId="3" xfId="0" applyFont="1" applyFill="1" applyBorder="1" applyAlignment="1">
      <alignment horizontal="center" textRotation="90" shrinkToFit="1"/>
    </xf>
    <xf numFmtId="0" fontId="5" fillId="0" borderId="0" xfId="0" applyFont="1" applyAlignment="1">
      <alignment horizont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11" borderId="4" xfId="0" applyFont="1" applyFill="1" applyBorder="1" applyAlignment="1">
      <alignment horizontal="center" vertical="center" shrinkToFit="1"/>
    </xf>
    <xf numFmtId="0" fontId="5" fillId="11" borderId="14" xfId="0" applyFont="1" applyFill="1" applyBorder="1" applyAlignment="1">
      <alignment horizontal="center" vertical="center" shrinkToFit="1"/>
    </xf>
    <xf numFmtId="0" fontId="5" fillId="11" borderId="5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15" borderId="4" xfId="0" applyFont="1" applyFill="1" applyBorder="1" applyAlignment="1">
      <alignment horizontal="center" vertical="center" shrinkToFit="1"/>
    </xf>
    <xf numFmtId="0" fontId="5" fillId="15" borderId="14" xfId="0" applyFont="1" applyFill="1" applyBorder="1" applyAlignment="1">
      <alignment horizontal="center" vertical="center" shrinkToFit="1"/>
    </xf>
    <xf numFmtId="0" fontId="5" fillId="15" borderId="5" xfId="0" applyFont="1" applyFill="1" applyBorder="1" applyAlignment="1">
      <alignment horizontal="center" vertical="center" shrinkToFit="1"/>
    </xf>
    <xf numFmtId="0" fontId="5" fillId="14" borderId="4" xfId="0" applyFont="1" applyFill="1" applyBorder="1" applyAlignment="1">
      <alignment horizontal="center" vertical="center" shrinkToFit="1"/>
    </xf>
    <xf numFmtId="0" fontId="5" fillId="14" borderId="14" xfId="0" applyFont="1" applyFill="1" applyBorder="1" applyAlignment="1">
      <alignment horizontal="center" vertical="center" shrinkToFit="1"/>
    </xf>
    <xf numFmtId="0" fontId="5" fillId="16" borderId="4" xfId="0" applyFont="1" applyFill="1" applyBorder="1" applyAlignment="1">
      <alignment horizontal="center" vertical="center" shrinkToFit="1"/>
    </xf>
    <xf numFmtId="0" fontId="5" fillId="16" borderId="14" xfId="0" applyFont="1" applyFill="1" applyBorder="1" applyAlignment="1">
      <alignment horizontal="center" vertical="center" shrinkToFit="1"/>
    </xf>
    <xf numFmtId="0" fontId="5" fillId="16" borderId="5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5" fillId="14" borderId="1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shrinkToFit="1"/>
    </xf>
    <xf numFmtId="0" fontId="28" fillId="2" borderId="2" xfId="0" applyNumberFormat="1" applyFont="1" applyFill="1" applyBorder="1" applyAlignment="1">
      <alignment horizontal="center" textRotation="90" shrinkToFit="1"/>
    </xf>
    <xf numFmtId="0" fontId="28" fillId="2" borderId="6" xfId="0" applyNumberFormat="1" applyFont="1" applyFill="1" applyBorder="1" applyAlignment="1">
      <alignment horizontal="center" textRotation="90" shrinkToFit="1"/>
    </xf>
    <xf numFmtId="0" fontId="28" fillId="2" borderId="3" xfId="0" applyNumberFormat="1" applyFont="1" applyFill="1" applyBorder="1" applyAlignment="1">
      <alignment horizontal="center" textRotation="90" shrinkToFit="1"/>
    </xf>
    <xf numFmtId="0" fontId="28" fillId="0" borderId="2" xfId="0" applyNumberFormat="1" applyFont="1" applyBorder="1" applyAlignment="1">
      <alignment horizontal="center" textRotation="90" shrinkToFit="1"/>
    </xf>
    <xf numFmtId="0" fontId="28" fillId="0" borderId="6" xfId="0" applyNumberFormat="1" applyFont="1" applyBorder="1" applyAlignment="1">
      <alignment horizontal="center" textRotation="90" shrinkToFit="1"/>
    </xf>
    <xf numFmtId="0" fontId="28" fillId="0" borderId="3" xfId="0" applyNumberFormat="1" applyFont="1" applyBorder="1" applyAlignment="1">
      <alignment horizontal="center" textRotation="90" shrinkToFit="1"/>
    </xf>
    <xf numFmtId="0" fontId="28" fillId="0" borderId="2" xfId="0" applyNumberFormat="1" applyFont="1" applyFill="1" applyBorder="1" applyAlignment="1">
      <alignment horizontal="center" textRotation="90" shrinkToFit="1"/>
    </xf>
    <xf numFmtId="0" fontId="28" fillId="0" borderId="6" xfId="0" applyNumberFormat="1" applyFont="1" applyFill="1" applyBorder="1" applyAlignment="1">
      <alignment horizontal="center" textRotation="90" shrinkToFit="1"/>
    </xf>
    <xf numFmtId="0" fontId="28" fillId="0" borderId="3" xfId="0" applyNumberFormat="1" applyFont="1" applyFill="1" applyBorder="1" applyAlignment="1">
      <alignment horizontal="center" textRotation="90" shrinkToFit="1"/>
    </xf>
    <xf numFmtId="0" fontId="28" fillId="10" borderId="2" xfId="0" applyNumberFormat="1" applyFont="1" applyFill="1" applyBorder="1" applyAlignment="1">
      <alignment horizontal="center" textRotation="88" shrinkToFit="1"/>
    </xf>
    <xf numFmtId="0" fontId="28" fillId="10" borderId="6" xfId="0" applyNumberFormat="1" applyFont="1" applyFill="1" applyBorder="1" applyAlignment="1">
      <alignment horizontal="center" textRotation="88" shrinkToFit="1"/>
    </xf>
    <xf numFmtId="0" fontId="28" fillId="10" borderId="3" xfId="0" applyNumberFormat="1" applyFont="1" applyFill="1" applyBorder="1" applyAlignment="1">
      <alignment horizontal="center" textRotation="88" shrinkToFit="1"/>
    </xf>
    <xf numFmtId="0" fontId="28" fillId="9" borderId="2" xfId="0" applyNumberFormat="1" applyFont="1" applyFill="1" applyBorder="1" applyAlignment="1">
      <alignment horizontal="center" textRotation="90" shrinkToFit="1"/>
    </xf>
    <xf numFmtId="0" fontId="28" fillId="9" borderId="6" xfId="0" applyNumberFormat="1" applyFont="1" applyFill="1" applyBorder="1" applyAlignment="1">
      <alignment horizontal="center" textRotation="90" shrinkToFit="1"/>
    </xf>
    <xf numFmtId="0" fontId="28" fillId="9" borderId="3" xfId="0" applyNumberFormat="1" applyFont="1" applyFill="1" applyBorder="1" applyAlignment="1">
      <alignment horizontal="center" textRotation="90" shrinkToFit="1"/>
    </xf>
    <xf numFmtId="0" fontId="28" fillId="8" borderId="2" xfId="0" applyNumberFormat="1" applyFont="1" applyFill="1" applyBorder="1" applyAlignment="1">
      <alignment horizontal="center" textRotation="90" shrinkToFit="1"/>
    </xf>
    <xf numFmtId="0" fontId="28" fillId="8" borderId="6" xfId="0" applyNumberFormat="1" applyFont="1" applyFill="1" applyBorder="1" applyAlignment="1">
      <alignment horizontal="center" textRotation="90" shrinkToFit="1"/>
    </xf>
    <xf numFmtId="0" fontId="28" fillId="8" borderId="3" xfId="0" applyNumberFormat="1" applyFont="1" applyFill="1" applyBorder="1" applyAlignment="1">
      <alignment horizontal="center" textRotation="90" shrinkToFit="1"/>
    </xf>
    <xf numFmtId="0" fontId="5" fillId="3" borderId="4" xfId="0" applyNumberFormat="1" applyFont="1" applyFill="1" applyBorder="1" applyAlignment="1">
      <alignment horizontal="center" vertical="center" shrinkToFit="1"/>
    </xf>
    <xf numFmtId="0" fontId="5" fillId="3" borderId="14" xfId="0" applyNumberFormat="1" applyFont="1" applyFill="1" applyBorder="1" applyAlignment="1">
      <alignment horizontal="center" vertical="center" shrinkToFit="1"/>
    </xf>
    <xf numFmtId="0" fontId="5" fillId="3" borderId="5" xfId="0" applyNumberFormat="1" applyFont="1" applyFill="1" applyBorder="1" applyAlignment="1">
      <alignment horizontal="center" vertical="center" shrinkToFit="1"/>
    </xf>
    <xf numFmtId="0" fontId="5" fillId="4" borderId="4" xfId="0" applyNumberFormat="1" applyFont="1" applyFill="1" applyBorder="1" applyAlignment="1">
      <alignment horizontal="center" vertical="center" shrinkToFit="1"/>
    </xf>
    <xf numFmtId="0" fontId="5" fillId="4" borderId="14" xfId="0" applyNumberFormat="1" applyFont="1" applyFill="1" applyBorder="1" applyAlignment="1">
      <alignment horizontal="center" vertical="center" shrinkToFit="1"/>
    </xf>
    <xf numFmtId="0" fontId="5" fillId="4" borderId="5" xfId="0" applyNumberFormat="1" applyFont="1" applyFill="1" applyBorder="1" applyAlignment="1">
      <alignment horizontal="center" vertical="center" shrinkToFit="1"/>
    </xf>
    <xf numFmtId="0" fontId="5" fillId="7" borderId="4" xfId="0" applyNumberFormat="1" applyFont="1" applyFill="1" applyBorder="1" applyAlignment="1">
      <alignment horizontal="center" vertical="center" shrinkToFit="1"/>
    </xf>
    <xf numFmtId="0" fontId="5" fillId="7" borderId="14" xfId="0" applyNumberFormat="1" applyFont="1" applyFill="1" applyBorder="1" applyAlignment="1">
      <alignment horizontal="center" vertical="center" shrinkToFit="1"/>
    </xf>
    <xf numFmtId="0" fontId="5" fillId="7" borderId="5" xfId="0" applyNumberFormat="1" applyFont="1" applyFill="1" applyBorder="1" applyAlignment="1">
      <alignment horizontal="center" vertical="center" shrinkToFit="1"/>
    </xf>
    <xf numFmtId="0" fontId="5" fillId="11" borderId="4" xfId="0" applyNumberFormat="1" applyFont="1" applyFill="1" applyBorder="1" applyAlignment="1">
      <alignment horizontal="center" vertical="center" shrinkToFit="1"/>
    </xf>
    <xf numFmtId="0" fontId="5" fillId="11" borderId="14" xfId="0" applyNumberFormat="1" applyFont="1" applyFill="1" applyBorder="1" applyAlignment="1">
      <alignment horizontal="center" vertical="center" shrinkToFit="1"/>
    </xf>
    <xf numFmtId="0" fontId="5" fillId="11" borderId="5" xfId="0" applyNumberFormat="1" applyFont="1" applyFill="1" applyBorder="1" applyAlignment="1">
      <alignment horizontal="center" vertical="center" shrinkToFit="1"/>
    </xf>
    <xf numFmtId="0" fontId="5" fillId="12" borderId="4" xfId="0" applyNumberFormat="1" applyFont="1" applyFill="1" applyBorder="1" applyAlignment="1">
      <alignment horizontal="center" vertical="center" shrinkToFit="1"/>
    </xf>
    <xf numFmtId="0" fontId="5" fillId="12" borderId="14" xfId="0" applyNumberFormat="1" applyFont="1" applyFill="1" applyBorder="1" applyAlignment="1">
      <alignment horizontal="center" vertical="center" shrinkToFit="1"/>
    </xf>
    <xf numFmtId="0" fontId="5" fillId="12" borderId="5" xfId="0" applyNumberFormat="1" applyFont="1" applyFill="1" applyBorder="1" applyAlignment="1">
      <alignment horizontal="center" vertical="center" shrinkToFit="1"/>
    </xf>
    <xf numFmtId="0" fontId="5" fillId="9" borderId="4" xfId="0" applyNumberFormat="1" applyFont="1" applyFill="1" applyBorder="1" applyAlignment="1">
      <alignment horizontal="center" vertical="center" shrinkToFit="1"/>
    </xf>
    <xf numFmtId="0" fontId="5" fillId="9" borderId="14" xfId="0" applyNumberFormat="1" applyFont="1" applyFill="1" applyBorder="1" applyAlignment="1">
      <alignment horizontal="center" vertical="center" shrinkToFit="1"/>
    </xf>
    <xf numFmtId="0" fontId="5" fillId="9" borderId="5" xfId="0" applyNumberFormat="1" applyFont="1" applyFill="1" applyBorder="1" applyAlignment="1">
      <alignment horizontal="center" vertical="center" shrinkToFit="1"/>
    </xf>
    <xf numFmtId="0" fontId="5" fillId="13" borderId="4" xfId="0" applyNumberFormat="1" applyFont="1" applyFill="1" applyBorder="1" applyAlignment="1">
      <alignment horizontal="center" vertical="center" shrinkToFit="1"/>
    </xf>
    <xf numFmtId="0" fontId="5" fillId="13" borderId="14" xfId="0" applyNumberFormat="1" applyFont="1" applyFill="1" applyBorder="1" applyAlignment="1">
      <alignment horizontal="center" vertical="center" shrinkToFit="1"/>
    </xf>
    <xf numFmtId="0" fontId="5" fillId="13" borderId="5" xfId="0" applyNumberFormat="1" applyFont="1" applyFill="1" applyBorder="1" applyAlignment="1">
      <alignment horizontal="center" vertical="center" shrinkToFit="1"/>
    </xf>
    <xf numFmtId="0" fontId="5" fillId="5" borderId="4" xfId="0" applyNumberFormat="1" applyFont="1" applyFill="1" applyBorder="1" applyAlignment="1">
      <alignment horizontal="center" vertical="center" shrinkToFit="1"/>
    </xf>
    <xf numFmtId="0" fontId="5" fillId="5" borderId="14" xfId="0" applyNumberFormat="1" applyFont="1" applyFill="1" applyBorder="1" applyAlignment="1">
      <alignment horizontal="center" vertical="center" shrinkToFit="1"/>
    </xf>
    <xf numFmtId="0" fontId="5" fillId="5" borderId="5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Border="1" applyAlignment="1">
      <alignment horizontal="center" vertical="center" shrinkToFit="1"/>
    </xf>
    <xf numFmtId="0" fontId="13" fillId="0" borderId="6" xfId="0" applyNumberFormat="1" applyFont="1" applyBorder="1" applyAlignment="1">
      <alignment horizontal="center" vertical="center" shrinkToFit="1"/>
    </xf>
    <xf numFmtId="0" fontId="13" fillId="0" borderId="3" xfId="0" applyNumberFormat="1" applyFont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Alignment="1">
      <alignment horizont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33CC"/>
      <color rgb="FFFF7C8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1453515</xdr:colOff>
      <xdr:row>12</xdr:row>
      <xdr:rowOff>7620</xdr:rowOff>
    </xdr:from>
    <xdr:to>
      <xdr:col>2</xdr:col>
      <xdr:colOff>17488</xdr:colOff>
      <xdr:row>13</xdr:row>
      <xdr:rowOff>0</xdr:rowOff>
    </xdr:to>
    <xdr:sp macro="" textlink="">
      <xdr:nvSpPr>
        <xdr:cNvPr id="2" name="วงเล็บปีกกาขวา 1"/>
        <xdr:cNvSpPr/>
      </xdr:nvSpPr>
      <xdr:spPr>
        <a:xfrm>
          <a:off x="1739265" y="3931920"/>
          <a:ext cx="421348" cy="151638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296957</xdr:colOff>
      <xdr:row>51</xdr:row>
      <xdr:rowOff>180693</xdr:rowOff>
    </xdr:from>
    <xdr:to>
      <xdr:col>15</xdr:col>
      <xdr:colOff>89647</xdr:colOff>
      <xdr:row>56</xdr:row>
      <xdr:rowOff>156882</xdr:rowOff>
    </xdr:to>
    <xdr:sp macro="" textlink="">
      <xdr:nvSpPr>
        <xdr:cNvPr id="2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905751" y="14064781"/>
          <a:ext cx="2695014" cy="13208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ผอ.ร.ร..................................... 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</a:t>
          </a:r>
        </a:p>
      </xdr:txBody>
    </xdr:sp>
    <xdr:clientData/>
  </xdr:twoCellAnchor>
  <xdr:oneCellAnchor>
    <xdr:from>
      <xdr:col>5</xdr:col>
      <xdr:colOff>633462</xdr:colOff>
      <xdr:row>20</xdr:row>
      <xdr:rowOff>112059</xdr:rowOff>
    </xdr:from>
    <xdr:ext cx="4252303" cy="396481"/>
    <xdr:sp macro="" textlink="">
      <xdr:nvSpPr>
        <xdr:cNvPr id="3" name="Rectangle 2"/>
        <xdr:cNvSpPr/>
      </xdr:nvSpPr>
      <xdr:spPr>
        <a:xfrm>
          <a:off x="6606197" y="5378824"/>
          <a:ext cx="4252303" cy="39648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4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ตัวอย่าง แบบ 1</a:t>
          </a:r>
          <a:endParaRPr lang="en-US" sz="4400" b="1" cap="none" spc="0">
            <a:ln w="12700">
              <a:solidFill>
                <a:schemeClr val="accent3">
                  <a:lumMod val="500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oneCellAnchor>
  <xdr:twoCellAnchor>
    <xdr:from>
      <xdr:col>1</xdr:col>
      <xdr:colOff>1511114</xdr:colOff>
      <xdr:row>12</xdr:row>
      <xdr:rowOff>84604</xdr:rowOff>
    </xdr:from>
    <xdr:to>
      <xdr:col>1</xdr:col>
      <xdr:colOff>2274795</xdr:colOff>
      <xdr:row>32</xdr:row>
      <xdr:rowOff>0</xdr:rowOff>
    </xdr:to>
    <xdr:sp macro="" textlink="">
      <xdr:nvSpPr>
        <xdr:cNvPr id="4" name="วงเล็บปีกกาขวา 3"/>
        <xdr:cNvSpPr/>
      </xdr:nvSpPr>
      <xdr:spPr>
        <a:xfrm>
          <a:off x="2138643" y="3580839"/>
          <a:ext cx="763681" cy="4823573"/>
        </a:xfrm>
        <a:prstGeom prst="rightBrace">
          <a:avLst>
            <a:gd name="adj1" fmla="val 8333"/>
            <a:gd name="adj2" fmla="val 49804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1</xdr:col>
      <xdr:colOff>2413187</xdr:colOff>
      <xdr:row>20</xdr:row>
      <xdr:rowOff>170330</xdr:rowOff>
    </xdr:from>
    <xdr:ext cx="1116666" cy="556050"/>
    <xdr:sp macro="" textlink="">
      <xdr:nvSpPr>
        <xdr:cNvPr id="5" name="กล่องข้อความ 4"/>
        <xdr:cNvSpPr txBox="1"/>
      </xdr:nvSpPr>
      <xdr:spPr>
        <a:xfrm>
          <a:off x="3040716" y="5750859"/>
          <a:ext cx="1116666" cy="556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8 สาระวิชาหลัก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ที่ สพฐ.กำหนด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</xdr:col>
      <xdr:colOff>1490383</xdr:colOff>
      <xdr:row>33</xdr:row>
      <xdr:rowOff>33618</xdr:rowOff>
    </xdr:from>
    <xdr:to>
      <xdr:col>1</xdr:col>
      <xdr:colOff>2286000</xdr:colOff>
      <xdr:row>41</xdr:row>
      <xdr:rowOff>224118</xdr:rowOff>
    </xdr:to>
    <xdr:sp macro="" textlink="">
      <xdr:nvSpPr>
        <xdr:cNvPr id="6" name="วงเล็บปีกกาขวา 5"/>
        <xdr:cNvSpPr/>
      </xdr:nvSpPr>
      <xdr:spPr>
        <a:xfrm>
          <a:off x="2117912" y="8673353"/>
          <a:ext cx="795617" cy="2073089"/>
        </a:xfrm>
        <a:prstGeom prst="rightBrace">
          <a:avLst>
            <a:gd name="adj1" fmla="val 8333"/>
            <a:gd name="adj2" fmla="val 49804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1</xdr:col>
      <xdr:colOff>2342030</xdr:colOff>
      <xdr:row>35</xdr:row>
      <xdr:rowOff>44824</xdr:rowOff>
    </xdr:from>
    <xdr:ext cx="1262342" cy="1483483"/>
    <xdr:sp macro="" textlink="">
      <xdr:nvSpPr>
        <xdr:cNvPr id="7" name="กล่องข้อความ 6"/>
        <xdr:cNvSpPr txBox="1"/>
      </xdr:nvSpPr>
      <xdr:spPr>
        <a:xfrm>
          <a:off x="2969559" y="9155206"/>
          <a:ext cx="1262342" cy="14834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วิชาเอกเพิ่มเติม               ที่ สพฐ.กำหนด</a:t>
          </a:r>
        </a:p>
        <a:p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(สามารถเพิ่มเติมวิชาเอกได้        โดยกำหนดเพิ่มจาก  ครูที่จบ ตาม จ.18)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</xdr:col>
      <xdr:colOff>1535206</xdr:colOff>
      <xdr:row>44</xdr:row>
      <xdr:rowOff>44824</xdr:rowOff>
    </xdr:from>
    <xdr:to>
      <xdr:col>1</xdr:col>
      <xdr:colOff>2084295</xdr:colOff>
      <xdr:row>48</xdr:row>
      <xdr:rowOff>212911</xdr:rowOff>
    </xdr:to>
    <xdr:sp macro="" textlink="">
      <xdr:nvSpPr>
        <xdr:cNvPr id="8" name="วงเล็บปีกกาขวา 7"/>
        <xdr:cNvSpPr/>
      </xdr:nvSpPr>
      <xdr:spPr>
        <a:xfrm>
          <a:off x="2162735" y="11519648"/>
          <a:ext cx="549089" cy="1109381"/>
        </a:xfrm>
        <a:prstGeom prst="rightBrace">
          <a:avLst>
            <a:gd name="adj1" fmla="val 8333"/>
            <a:gd name="adj2" fmla="val 49804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1</xdr:col>
      <xdr:colOff>2229971</xdr:colOff>
      <xdr:row>43</xdr:row>
      <xdr:rowOff>392205</xdr:rowOff>
    </xdr:from>
    <xdr:ext cx="1445559" cy="1483483"/>
    <xdr:sp macro="" textlink="">
      <xdr:nvSpPr>
        <xdr:cNvPr id="10" name="กล่องข้อความ 9"/>
        <xdr:cNvSpPr txBox="1"/>
      </xdr:nvSpPr>
      <xdr:spPr>
        <a:xfrm>
          <a:off x="2857500" y="11844617"/>
          <a:ext cx="1445559" cy="14834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วิชาเอกเพิ่มเติม               นอกเหนือมาตราฐาน สพฐ.และ รร. (สามารถเพิ่มเติมวิชาเอกได้ กำหนดเพิ่มจากครูที่จบ ตามจ.18)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164305</xdr:colOff>
      <xdr:row>56</xdr:row>
      <xdr:rowOff>9524</xdr:rowOff>
    </xdr:from>
    <xdr:to>
      <xdr:col>15</xdr:col>
      <xdr:colOff>104774</xdr:colOff>
      <xdr:row>60</xdr:row>
      <xdr:rowOff>226481</xdr:rowOff>
    </xdr:to>
    <xdr:sp macro="" textlink="">
      <xdr:nvSpPr>
        <xdr:cNvPr id="2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451305" y="14658974"/>
          <a:ext cx="2397919" cy="11694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(นายส่งศักดิ์  เทพดวงแก้ว)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ผอ.ร.ร.เวียงป่าเป้าวิทยาคม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421</xdr:col>
      <xdr:colOff>54429</xdr:colOff>
      <xdr:row>12</xdr:row>
      <xdr:rowOff>54429</xdr:rowOff>
    </xdr:from>
    <xdr:to>
      <xdr:col>431</xdr:col>
      <xdr:colOff>163071</xdr:colOff>
      <xdr:row>16</xdr:row>
      <xdr:rowOff>190500</xdr:rowOff>
    </xdr:to>
    <xdr:sp macro="" textlink="">
      <xdr:nvSpPr>
        <xdr:cNvPr id="3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53733500" y="4544786"/>
          <a:ext cx="3782571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(นายส่งศักดิ์  เทพดวงแก้ว)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ผอ.รร.เวียงป่าเป้าวิทยาคม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425</xdr:col>
      <xdr:colOff>47625</xdr:colOff>
      <xdr:row>11</xdr:row>
      <xdr:rowOff>299357</xdr:rowOff>
    </xdr:from>
    <xdr:to>
      <xdr:col>432</xdr:col>
      <xdr:colOff>224303</xdr:colOff>
      <xdr:row>17</xdr:row>
      <xdr:rowOff>110021</xdr:rowOff>
    </xdr:to>
    <xdr:sp macro="" textlink="">
      <xdr:nvSpPr>
        <xdr:cNvPr id="2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55073804" y="3810000"/>
          <a:ext cx="2748428" cy="1457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(………………….....……………..)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ผอ.รร..........................................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</a:t>
          </a:r>
        </a:p>
      </xdr:txBody>
    </xdr:sp>
    <xdr:clientData/>
  </xdr:twoCellAnchor>
  <xdr:twoCellAnchor>
    <xdr:from>
      <xdr:col>425</xdr:col>
      <xdr:colOff>47625</xdr:colOff>
      <xdr:row>11</xdr:row>
      <xdr:rowOff>299357</xdr:rowOff>
    </xdr:from>
    <xdr:to>
      <xdr:col>432</xdr:col>
      <xdr:colOff>224303</xdr:colOff>
      <xdr:row>17</xdr:row>
      <xdr:rowOff>110021</xdr:rowOff>
    </xdr:to>
    <xdr:sp macro="" textlink="">
      <xdr:nvSpPr>
        <xdr:cNvPr id="3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52990550" y="4299857"/>
          <a:ext cx="2710328" cy="15537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(………………….....……………..)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ผอ.รร..........................................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</a:t>
          </a:r>
        </a:p>
      </xdr:txBody>
    </xdr:sp>
    <xdr:clientData/>
  </xdr:twoCellAnchor>
  <xdr:twoCellAnchor>
    <xdr:from>
      <xdr:col>425</xdr:col>
      <xdr:colOff>47625</xdr:colOff>
      <xdr:row>11</xdr:row>
      <xdr:rowOff>299357</xdr:rowOff>
    </xdr:from>
    <xdr:to>
      <xdr:col>432</xdr:col>
      <xdr:colOff>224303</xdr:colOff>
      <xdr:row>17</xdr:row>
      <xdr:rowOff>110021</xdr:rowOff>
    </xdr:to>
    <xdr:sp macro="" textlink="">
      <xdr:nvSpPr>
        <xdr:cNvPr id="4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52990550" y="4299857"/>
          <a:ext cx="2710328" cy="15537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(นายส่งศักดิ์  เทพดวงแก้ว)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ผอ.รร.เวียงป่าเป้าวิทยาคม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F117"/>
  <sheetViews>
    <sheetView workbookViewId="0">
      <selection activeCell="D72" sqref="D72"/>
    </sheetView>
  </sheetViews>
  <sheetFormatPr defaultColWidth="9.125" defaultRowHeight="24"/>
  <cols>
    <col min="1" max="1" width="9.125" style="27"/>
    <col min="2" max="2" width="31.375" style="27" customWidth="1"/>
    <col min="3" max="3" width="26.125" style="27" customWidth="1"/>
    <col min="4" max="4" width="9.125" style="27"/>
    <col min="5" max="5" width="14" style="27" customWidth="1"/>
    <col min="6" max="6" width="11.375" style="27" customWidth="1"/>
    <col min="7" max="7" width="1.25" style="27" customWidth="1"/>
    <col min="8" max="257" width="9.125" style="27"/>
    <col min="258" max="258" width="31.375" style="27" customWidth="1"/>
    <col min="259" max="259" width="26.125" style="27" customWidth="1"/>
    <col min="260" max="260" width="9.125" style="27"/>
    <col min="261" max="261" width="14" style="27" customWidth="1"/>
    <col min="262" max="262" width="11.375" style="27" customWidth="1"/>
    <col min="263" max="263" width="1.25" style="27" customWidth="1"/>
    <col min="264" max="513" width="9.125" style="27"/>
    <col min="514" max="514" width="31.375" style="27" customWidth="1"/>
    <col min="515" max="515" width="26.125" style="27" customWidth="1"/>
    <col min="516" max="516" width="9.125" style="27"/>
    <col min="517" max="517" width="14" style="27" customWidth="1"/>
    <col min="518" max="518" width="11.375" style="27" customWidth="1"/>
    <col min="519" max="519" width="1.25" style="27" customWidth="1"/>
    <col min="520" max="769" width="9.125" style="27"/>
    <col min="770" max="770" width="31.375" style="27" customWidth="1"/>
    <col min="771" max="771" width="26.125" style="27" customWidth="1"/>
    <col min="772" max="772" width="9.125" style="27"/>
    <col min="773" max="773" width="14" style="27" customWidth="1"/>
    <col min="774" max="774" width="11.375" style="27" customWidth="1"/>
    <col min="775" max="775" width="1.25" style="27" customWidth="1"/>
    <col min="776" max="1025" width="9.125" style="27"/>
    <col min="1026" max="1026" width="31.375" style="27" customWidth="1"/>
    <col min="1027" max="1027" width="26.125" style="27" customWidth="1"/>
    <col min="1028" max="1028" width="9.125" style="27"/>
    <col min="1029" max="1029" width="14" style="27" customWidth="1"/>
    <col min="1030" max="1030" width="11.375" style="27" customWidth="1"/>
    <col min="1031" max="1031" width="1.25" style="27" customWidth="1"/>
    <col min="1032" max="1281" width="9.125" style="27"/>
    <col min="1282" max="1282" width="31.375" style="27" customWidth="1"/>
    <col min="1283" max="1283" width="26.125" style="27" customWidth="1"/>
    <col min="1284" max="1284" width="9.125" style="27"/>
    <col min="1285" max="1285" width="14" style="27" customWidth="1"/>
    <col min="1286" max="1286" width="11.375" style="27" customWidth="1"/>
    <col min="1287" max="1287" width="1.25" style="27" customWidth="1"/>
    <col min="1288" max="1537" width="9.125" style="27"/>
    <col min="1538" max="1538" width="31.375" style="27" customWidth="1"/>
    <col min="1539" max="1539" width="26.125" style="27" customWidth="1"/>
    <col min="1540" max="1540" width="9.125" style="27"/>
    <col min="1541" max="1541" width="14" style="27" customWidth="1"/>
    <col min="1542" max="1542" width="11.375" style="27" customWidth="1"/>
    <col min="1543" max="1543" width="1.25" style="27" customWidth="1"/>
    <col min="1544" max="1793" width="9.125" style="27"/>
    <col min="1794" max="1794" width="31.375" style="27" customWidth="1"/>
    <col min="1795" max="1795" width="26.125" style="27" customWidth="1"/>
    <col min="1796" max="1796" width="9.125" style="27"/>
    <col min="1797" max="1797" width="14" style="27" customWidth="1"/>
    <col min="1798" max="1798" width="11.375" style="27" customWidth="1"/>
    <col min="1799" max="1799" width="1.25" style="27" customWidth="1"/>
    <col min="1800" max="2049" width="9.125" style="27"/>
    <col min="2050" max="2050" width="31.375" style="27" customWidth="1"/>
    <col min="2051" max="2051" width="26.125" style="27" customWidth="1"/>
    <col min="2052" max="2052" width="9.125" style="27"/>
    <col min="2053" max="2053" width="14" style="27" customWidth="1"/>
    <col min="2054" max="2054" width="11.375" style="27" customWidth="1"/>
    <col min="2055" max="2055" width="1.25" style="27" customWidth="1"/>
    <col min="2056" max="2305" width="9.125" style="27"/>
    <col min="2306" max="2306" width="31.375" style="27" customWidth="1"/>
    <col min="2307" max="2307" width="26.125" style="27" customWidth="1"/>
    <col min="2308" max="2308" width="9.125" style="27"/>
    <col min="2309" max="2309" width="14" style="27" customWidth="1"/>
    <col min="2310" max="2310" width="11.375" style="27" customWidth="1"/>
    <col min="2311" max="2311" width="1.25" style="27" customWidth="1"/>
    <col min="2312" max="2561" width="9.125" style="27"/>
    <col min="2562" max="2562" width="31.375" style="27" customWidth="1"/>
    <col min="2563" max="2563" width="26.125" style="27" customWidth="1"/>
    <col min="2564" max="2564" width="9.125" style="27"/>
    <col min="2565" max="2565" width="14" style="27" customWidth="1"/>
    <col min="2566" max="2566" width="11.375" style="27" customWidth="1"/>
    <col min="2567" max="2567" width="1.25" style="27" customWidth="1"/>
    <col min="2568" max="2817" width="9.125" style="27"/>
    <col min="2818" max="2818" width="31.375" style="27" customWidth="1"/>
    <col min="2819" max="2819" width="26.125" style="27" customWidth="1"/>
    <col min="2820" max="2820" width="9.125" style="27"/>
    <col min="2821" max="2821" width="14" style="27" customWidth="1"/>
    <col min="2822" max="2822" width="11.375" style="27" customWidth="1"/>
    <col min="2823" max="2823" width="1.25" style="27" customWidth="1"/>
    <col min="2824" max="3073" width="9.125" style="27"/>
    <col min="3074" max="3074" width="31.375" style="27" customWidth="1"/>
    <col min="3075" max="3075" width="26.125" style="27" customWidth="1"/>
    <col min="3076" max="3076" width="9.125" style="27"/>
    <col min="3077" max="3077" width="14" style="27" customWidth="1"/>
    <col min="3078" max="3078" width="11.375" style="27" customWidth="1"/>
    <col min="3079" max="3079" width="1.25" style="27" customWidth="1"/>
    <col min="3080" max="3329" width="9.125" style="27"/>
    <col min="3330" max="3330" width="31.375" style="27" customWidth="1"/>
    <col min="3331" max="3331" width="26.125" style="27" customWidth="1"/>
    <col min="3332" max="3332" width="9.125" style="27"/>
    <col min="3333" max="3333" width="14" style="27" customWidth="1"/>
    <col min="3334" max="3334" width="11.375" style="27" customWidth="1"/>
    <col min="3335" max="3335" width="1.25" style="27" customWidth="1"/>
    <col min="3336" max="3585" width="9.125" style="27"/>
    <col min="3586" max="3586" width="31.375" style="27" customWidth="1"/>
    <col min="3587" max="3587" width="26.125" style="27" customWidth="1"/>
    <col min="3588" max="3588" width="9.125" style="27"/>
    <col min="3589" max="3589" width="14" style="27" customWidth="1"/>
    <col min="3590" max="3590" width="11.375" style="27" customWidth="1"/>
    <col min="3591" max="3591" width="1.25" style="27" customWidth="1"/>
    <col min="3592" max="3841" width="9.125" style="27"/>
    <col min="3842" max="3842" width="31.375" style="27" customWidth="1"/>
    <col min="3843" max="3843" width="26.125" style="27" customWidth="1"/>
    <col min="3844" max="3844" width="9.125" style="27"/>
    <col min="3845" max="3845" width="14" style="27" customWidth="1"/>
    <col min="3846" max="3846" width="11.375" style="27" customWidth="1"/>
    <col min="3847" max="3847" width="1.25" style="27" customWidth="1"/>
    <col min="3848" max="4097" width="9.125" style="27"/>
    <col min="4098" max="4098" width="31.375" style="27" customWidth="1"/>
    <col min="4099" max="4099" width="26.125" style="27" customWidth="1"/>
    <col min="4100" max="4100" width="9.125" style="27"/>
    <col min="4101" max="4101" width="14" style="27" customWidth="1"/>
    <col min="4102" max="4102" width="11.375" style="27" customWidth="1"/>
    <col min="4103" max="4103" width="1.25" style="27" customWidth="1"/>
    <col min="4104" max="4353" width="9.125" style="27"/>
    <col min="4354" max="4354" width="31.375" style="27" customWidth="1"/>
    <col min="4355" max="4355" width="26.125" style="27" customWidth="1"/>
    <col min="4356" max="4356" width="9.125" style="27"/>
    <col min="4357" max="4357" width="14" style="27" customWidth="1"/>
    <col min="4358" max="4358" width="11.375" style="27" customWidth="1"/>
    <col min="4359" max="4359" width="1.25" style="27" customWidth="1"/>
    <col min="4360" max="4609" width="9.125" style="27"/>
    <col min="4610" max="4610" width="31.375" style="27" customWidth="1"/>
    <col min="4611" max="4611" width="26.125" style="27" customWidth="1"/>
    <col min="4612" max="4612" width="9.125" style="27"/>
    <col min="4613" max="4613" width="14" style="27" customWidth="1"/>
    <col min="4614" max="4614" width="11.375" style="27" customWidth="1"/>
    <col min="4615" max="4615" width="1.25" style="27" customWidth="1"/>
    <col min="4616" max="4865" width="9.125" style="27"/>
    <col min="4866" max="4866" width="31.375" style="27" customWidth="1"/>
    <col min="4867" max="4867" width="26.125" style="27" customWidth="1"/>
    <col min="4868" max="4868" width="9.125" style="27"/>
    <col min="4869" max="4869" width="14" style="27" customWidth="1"/>
    <col min="4870" max="4870" width="11.375" style="27" customWidth="1"/>
    <col min="4871" max="4871" width="1.25" style="27" customWidth="1"/>
    <col min="4872" max="5121" width="9.125" style="27"/>
    <col min="5122" max="5122" width="31.375" style="27" customWidth="1"/>
    <col min="5123" max="5123" width="26.125" style="27" customWidth="1"/>
    <col min="5124" max="5124" width="9.125" style="27"/>
    <col min="5125" max="5125" width="14" style="27" customWidth="1"/>
    <col min="5126" max="5126" width="11.375" style="27" customWidth="1"/>
    <col min="5127" max="5127" width="1.25" style="27" customWidth="1"/>
    <col min="5128" max="5377" width="9.125" style="27"/>
    <col min="5378" max="5378" width="31.375" style="27" customWidth="1"/>
    <col min="5379" max="5379" width="26.125" style="27" customWidth="1"/>
    <col min="5380" max="5380" width="9.125" style="27"/>
    <col min="5381" max="5381" width="14" style="27" customWidth="1"/>
    <col min="5382" max="5382" width="11.375" style="27" customWidth="1"/>
    <col min="5383" max="5383" width="1.25" style="27" customWidth="1"/>
    <col min="5384" max="5633" width="9.125" style="27"/>
    <col min="5634" max="5634" width="31.375" style="27" customWidth="1"/>
    <col min="5635" max="5635" width="26.125" style="27" customWidth="1"/>
    <col min="5636" max="5636" width="9.125" style="27"/>
    <col min="5637" max="5637" width="14" style="27" customWidth="1"/>
    <col min="5638" max="5638" width="11.375" style="27" customWidth="1"/>
    <col min="5639" max="5639" width="1.25" style="27" customWidth="1"/>
    <col min="5640" max="5889" width="9.125" style="27"/>
    <col min="5890" max="5890" width="31.375" style="27" customWidth="1"/>
    <col min="5891" max="5891" width="26.125" style="27" customWidth="1"/>
    <col min="5892" max="5892" width="9.125" style="27"/>
    <col min="5893" max="5893" width="14" style="27" customWidth="1"/>
    <col min="5894" max="5894" width="11.375" style="27" customWidth="1"/>
    <col min="5895" max="5895" width="1.25" style="27" customWidth="1"/>
    <col min="5896" max="6145" width="9.125" style="27"/>
    <col min="6146" max="6146" width="31.375" style="27" customWidth="1"/>
    <col min="6147" max="6147" width="26.125" style="27" customWidth="1"/>
    <col min="6148" max="6148" width="9.125" style="27"/>
    <col min="6149" max="6149" width="14" style="27" customWidth="1"/>
    <col min="6150" max="6150" width="11.375" style="27" customWidth="1"/>
    <col min="6151" max="6151" width="1.25" style="27" customWidth="1"/>
    <col min="6152" max="6401" width="9.125" style="27"/>
    <col min="6402" max="6402" width="31.375" style="27" customWidth="1"/>
    <col min="6403" max="6403" width="26.125" style="27" customWidth="1"/>
    <col min="6404" max="6404" width="9.125" style="27"/>
    <col min="6405" max="6405" width="14" style="27" customWidth="1"/>
    <col min="6406" max="6406" width="11.375" style="27" customWidth="1"/>
    <col min="6407" max="6407" width="1.25" style="27" customWidth="1"/>
    <col min="6408" max="6657" width="9.125" style="27"/>
    <col min="6658" max="6658" width="31.375" style="27" customWidth="1"/>
    <col min="6659" max="6659" width="26.125" style="27" customWidth="1"/>
    <col min="6660" max="6660" width="9.125" style="27"/>
    <col min="6661" max="6661" width="14" style="27" customWidth="1"/>
    <col min="6662" max="6662" width="11.375" style="27" customWidth="1"/>
    <col min="6663" max="6663" width="1.25" style="27" customWidth="1"/>
    <col min="6664" max="6913" width="9.125" style="27"/>
    <col min="6914" max="6914" width="31.375" style="27" customWidth="1"/>
    <col min="6915" max="6915" width="26.125" style="27" customWidth="1"/>
    <col min="6916" max="6916" width="9.125" style="27"/>
    <col min="6917" max="6917" width="14" style="27" customWidth="1"/>
    <col min="6918" max="6918" width="11.375" style="27" customWidth="1"/>
    <col min="6919" max="6919" width="1.25" style="27" customWidth="1"/>
    <col min="6920" max="7169" width="9.125" style="27"/>
    <col min="7170" max="7170" width="31.375" style="27" customWidth="1"/>
    <col min="7171" max="7171" width="26.125" style="27" customWidth="1"/>
    <col min="7172" max="7172" width="9.125" style="27"/>
    <col min="7173" max="7173" width="14" style="27" customWidth="1"/>
    <col min="7174" max="7174" width="11.375" style="27" customWidth="1"/>
    <col min="7175" max="7175" width="1.25" style="27" customWidth="1"/>
    <col min="7176" max="7425" width="9.125" style="27"/>
    <col min="7426" max="7426" width="31.375" style="27" customWidth="1"/>
    <col min="7427" max="7427" width="26.125" style="27" customWidth="1"/>
    <col min="7428" max="7428" width="9.125" style="27"/>
    <col min="7429" max="7429" width="14" style="27" customWidth="1"/>
    <col min="7430" max="7430" width="11.375" style="27" customWidth="1"/>
    <col min="7431" max="7431" width="1.25" style="27" customWidth="1"/>
    <col min="7432" max="7681" width="9.125" style="27"/>
    <col min="7682" max="7682" width="31.375" style="27" customWidth="1"/>
    <col min="7683" max="7683" width="26.125" style="27" customWidth="1"/>
    <col min="7684" max="7684" width="9.125" style="27"/>
    <col min="7685" max="7685" width="14" style="27" customWidth="1"/>
    <col min="7686" max="7686" width="11.375" style="27" customWidth="1"/>
    <col min="7687" max="7687" width="1.25" style="27" customWidth="1"/>
    <col min="7688" max="7937" width="9.125" style="27"/>
    <col min="7938" max="7938" width="31.375" style="27" customWidth="1"/>
    <col min="7939" max="7939" width="26.125" style="27" customWidth="1"/>
    <col min="7940" max="7940" width="9.125" style="27"/>
    <col min="7941" max="7941" width="14" style="27" customWidth="1"/>
    <col min="7942" max="7942" width="11.375" style="27" customWidth="1"/>
    <col min="7943" max="7943" width="1.25" style="27" customWidth="1"/>
    <col min="7944" max="8193" width="9.125" style="27"/>
    <col min="8194" max="8194" width="31.375" style="27" customWidth="1"/>
    <col min="8195" max="8195" width="26.125" style="27" customWidth="1"/>
    <col min="8196" max="8196" width="9.125" style="27"/>
    <col min="8197" max="8197" width="14" style="27" customWidth="1"/>
    <col min="8198" max="8198" width="11.375" style="27" customWidth="1"/>
    <col min="8199" max="8199" width="1.25" style="27" customWidth="1"/>
    <col min="8200" max="8449" width="9.125" style="27"/>
    <col min="8450" max="8450" width="31.375" style="27" customWidth="1"/>
    <col min="8451" max="8451" width="26.125" style="27" customWidth="1"/>
    <col min="8452" max="8452" width="9.125" style="27"/>
    <col min="8453" max="8453" width="14" style="27" customWidth="1"/>
    <col min="8454" max="8454" width="11.375" style="27" customWidth="1"/>
    <col min="8455" max="8455" width="1.25" style="27" customWidth="1"/>
    <col min="8456" max="8705" width="9.125" style="27"/>
    <col min="8706" max="8706" width="31.375" style="27" customWidth="1"/>
    <col min="8707" max="8707" width="26.125" style="27" customWidth="1"/>
    <col min="8708" max="8708" width="9.125" style="27"/>
    <col min="8709" max="8709" width="14" style="27" customWidth="1"/>
    <col min="8710" max="8710" width="11.375" style="27" customWidth="1"/>
    <col min="8711" max="8711" width="1.25" style="27" customWidth="1"/>
    <col min="8712" max="8961" width="9.125" style="27"/>
    <col min="8962" max="8962" width="31.375" style="27" customWidth="1"/>
    <col min="8963" max="8963" width="26.125" style="27" customWidth="1"/>
    <col min="8964" max="8964" width="9.125" style="27"/>
    <col min="8965" max="8965" width="14" style="27" customWidth="1"/>
    <col min="8966" max="8966" width="11.375" style="27" customWidth="1"/>
    <col min="8967" max="8967" width="1.25" style="27" customWidth="1"/>
    <col min="8968" max="9217" width="9.125" style="27"/>
    <col min="9218" max="9218" width="31.375" style="27" customWidth="1"/>
    <col min="9219" max="9219" width="26.125" style="27" customWidth="1"/>
    <col min="9220" max="9220" width="9.125" style="27"/>
    <col min="9221" max="9221" width="14" style="27" customWidth="1"/>
    <col min="9222" max="9222" width="11.375" style="27" customWidth="1"/>
    <col min="9223" max="9223" width="1.25" style="27" customWidth="1"/>
    <col min="9224" max="9473" width="9.125" style="27"/>
    <col min="9474" max="9474" width="31.375" style="27" customWidth="1"/>
    <col min="9475" max="9475" width="26.125" style="27" customWidth="1"/>
    <col min="9476" max="9476" width="9.125" style="27"/>
    <col min="9477" max="9477" width="14" style="27" customWidth="1"/>
    <col min="9478" max="9478" width="11.375" style="27" customWidth="1"/>
    <col min="9479" max="9479" width="1.25" style="27" customWidth="1"/>
    <col min="9480" max="9729" width="9.125" style="27"/>
    <col min="9730" max="9730" width="31.375" style="27" customWidth="1"/>
    <col min="9731" max="9731" width="26.125" style="27" customWidth="1"/>
    <col min="9732" max="9732" width="9.125" style="27"/>
    <col min="9733" max="9733" width="14" style="27" customWidth="1"/>
    <col min="9734" max="9734" width="11.375" style="27" customWidth="1"/>
    <col min="9735" max="9735" width="1.25" style="27" customWidth="1"/>
    <col min="9736" max="9985" width="9.125" style="27"/>
    <col min="9986" max="9986" width="31.375" style="27" customWidth="1"/>
    <col min="9987" max="9987" width="26.125" style="27" customWidth="1"/>
    <col min="9988" max="9988" width="9.125" style="27"/>
    <col min="9989" max="9989" width="14" style="27" customWidth="1"/>
    <col min="9990" max="9990" width="11.375" style="27" customWidth="1"/>
    <col min="9991" max="9991" width="1.25" style="27" customWidth="1"/>
    <col min="9992" max="10241" width="9.125" style="27"/>
    <col min="10242" max="10242" width="31.375" style="27" customWidth="1"/>
    <col min="10243" max="10243" width="26.125" style="27" customWidth="1"/>
    <col min="10244" max="10244" width="9.125" style="27"/>
    <col min="10245" max="10245" width="14" style="27" customWidth="1"/>
    <col min="10246" max="10246" width="11.375" style="27" customWidth="1"/>
    <col min="10247" max="10247" width="1.25" style="27" customWidth="1"/>
    <col min="10248" max="10497" width="9.125" style="27"/>
    <col min="10498" max="10498" width="31.375" style="27" customWidth="1"/>
    <col min="10499" max="10499" width="26.125" style="27" customWidth="1"/>
    <col min="10500" max="10500" width="9.125" style="27"/>
    <col min="10501" max="10501" width="14" style="27" customWidth="1"/>
    <col min="10502" max="10502" width="11.375" style="27" customWidth="1"/>
    <col min="10503" max="10503" width="1.25" style="27" customWidth="1"/>
    <col min="10504" max="10753" width="9.125" style="27"/>
    <col min="10754" max="10754" width="31.375" style="27" customWidth="1"/>
    <col min="10755" max="10755" width="26.125" style="27" customWidth="1"/>
    <col min="10756" max="10756" width="9.125" style="27"/>
    <col min="10757" max="10757" width="14" style="27" customWidth="1"/>
    <col min="10758" max="10758" width="11.375" style="27" customWidth="1"/>
    <col min="10759" max="10759" width="1.25" style="27" customWidth="1"/>
    <col min="10760" max="11009" width="9.125" style="27"/>
    <col min="11010" max="11010" width="31.375" style="27" customWidth="1"/>
    <col min="11011" max="11011" width="26.125" style="27" customWidth="1"/>
    <col min="11012" max="11012" width="9.125" style="27"/>
    <col min="11013" max="11013" width="14" style="27" customWidth="1"/>
    <col min="11014" max="11014" width="11.375" style="27" customWidth="1"/>
    <col min="11015" max="11015" width="1.25" style="27" customWidth="1"/>
    <col min="11016" max="11265" width="9.125" style="27"/>
    <col min="11266" max="11266" width="31.375" style="27" customWidth="1"/>
    <col min="11267" max="11267" width="26.125" style="27" customWidth="1"/>
    <col min="11268" max="11268" width="9.125" style="27"/>
    <col min="11269" max="11269" width="14" style="27" customWidth="1"/>
    <col min="11270" max="11270" width="11.375" style="27" customWidth="1"/>
    <col min="11271" max="11271" width="1.25" style="27" customWidth="1"/>
    <col min="11272" max="11521" width="9.125" style="27"/>
    <col min="11522" max="11522" width="31.375" style="27" customWidth="1"/>
    <col min="11523" max="11523" width="26.125" style="27" customWidth="1"/>
    <col min="11524" max="11524" width="9.125" style="27"/>
    <col min="11525" max="11525" width="14" style="27" customWidth="1"/>
    <col min="11526" max="11526" width="11.375" style="27" customWidth="1"/>
    <col min="11527" max="11527" width="1.25" style="27" customWidth="1"/>
    <col min="11528" max="11777" width="9.125" style="27"/>
    <col min="11778" max="11778" width="31.375" style="27" customWidth="1"/>
    <col min="11779" max="11779" width="26.125" style="27" customWidth="1"/>
    <col min="11780" max="11780" width="9.125" style="27"/>
    <col min="11781" max="11781" width="14" style="27" customWidth="1"/>
    <col min="11782" max="11782" width="11.375" style="27" customWidth="1"/>
    <col min="11783" max="11783" width="1.25" style="27" customWidth="1"/>
    <col min="11784" max="12033" width="9.125" style="27"/>
    <col min="12034" max="12034" width="31.375" style="27" customWidth="1"/>
    <col min="12035" max="12035" width="26.125" style="27" customWidth="1"/>
    <col min="12036" max="12036" width="9.125" style="27"/>
    <col min="12037" max="12037" width="14" style="27" customWidth="1"/>
    <col min="12038" max="12038" width="11.375" style="27" customWidth="1"/>
    <col min="12039" max="12039" width="1.25" style="27" customWidth="1"/>
    <col min="12040" max="12289" width="9.125" style="27"/>
    <col min="12290" max="12290" width="31.375" style="27" customWidth="1"/>
    <col min="12291" max="12291" width="26.125" style="27" customWidth="1"/>
    <col min="12292" max="12292" width="9.125" style="27"/>
    <col min="12293" max="12293" width="14" style="27" customWidth="1"/>
    <col min="12294" max="12294" width="11.375" style="27" customWidth="1"/>
    <col min="12295" max="12295" width="1.25" style="27" customWidth="1"/>
    <col min="12296" max="12545" width="9.125" style="27"/>
    <col min="12546" max="12546" width="31.375" style="27" customWidth="1"/>
    <col min="12547" max="12547" width="26.125" style="27" customWidth="1"/>
    <col min="12548" max="12548" width="9.125" style="27"/>
    <col min="12549" max="12549" width="14" style="27" customWidth="1"/>
    <col min="12550" max="12550" width="11.375" style="27" customWidth="1"/>
    <col min="12551" max="12551" width="1.25" style="27" customWidth="1"/>
    <col min="12552" max="12801" width="9.125" style="27"/>
    <col min="12802" max="12802" width="31.375" style="27" customWidth="1"/>
    <col min="12803" max="12803" width="26.125" style="27" customWidth="1"/>
    <col min="12804" max="12804" width="9.125" style="27"/>
    <col min="12805" max="12805" width="14" style="27" customWidth="1"/>
    <col min="12806" max="12806" width="11.375" style="27" customWidth="1"/>
    <col min="12807" max="12807" width="1.25" style="27" customWidth="1"/>
    <col min="12808" max="13057" width="9.125" style="27"/>
    <col min="13058" max="13058" width="31.375" style="27" customWidth="1"/>
    <col min="13059" max="13059" width="26.125" style="27" customWidth="1"/>
    <col min="13060" max="13060" width="9.125" style="27"/>
    <col min="13061" max="13061" width="14" style="27" customWidth="1"/>
    <col min="13062" max="13062" width="11.375" style="27" customWidth="1"/>
    <col min="13063" max="13063" width="1.25" style="27" customWidth="1"/>
    <col min="13064" max="13313" width="9.125" style="27"/>
    <col min="13314" max="13314" width="31.375" style="27" customWidth="1"/>
    <col min="13315" max="13315" width="26.125" style="27" customWidth="1"/>
    <col min="13316" max="13316" width="9.125" style="27"/>
    <col min="13317" max="13317" width="14" style="27" customWidth="1"/>
    <col min="13318" max="13318" width="11.375" style="27" customWidth="1"/>
    <col min="13319" max="13319" width="1.25" style="27" customWidth="1"/>
    <col min="13320" max="13569" width="9.125" style="27"/>
    <col min="13570" max="13570" width="31.375" style="27" customWidth="1"/>
    <col min="13571" max="13571" width="26.125" style="27" customWidth="1"/>
    <col min="13572" max="13572" width="9.125" style="27"/>
    <col min="13573" max="13573" width="14" style="27" customWidth="1"/>
    <col min="13574" max="13574" width="11.375" style="27" customWidth="1"/>
    <col min="13575" max="13575" width="1.25" style="27" customWidth="1"/>
    <col min="13576" max="13825" width="9.125" style="27"/>
    <col min="13826" max="13826" width="31.375" style="27" customWidth="1"/>
    <col min="13827" max="13827" width="26.125" style="27" customWidth="1"/>
    <col min="13828" max="13828" width="9.125" style="27"/>
    <col min="13829" max="13829" width="14" style="27" customWidth="1"/>
    <col min="13830" max="13830" width="11.375" style="27" customWidth="1"/>
    <col min="13831" max="13831" width="1.25" style="27" customWidth="1"/>
    <col min="13832" max="14081" width="9.125" style="27"/>
    <col min="14082" max="14082" width="31.375" style="27" customWidth="1"/>
    <col min="14083" max="14083" width="26.125" style="27" customWidth="1"/>
    <col min="14084" max="14084" width="9.125" style="27"/>
    <col min="14085" max="14085" width="14" style="27" customWidth="1"/>
    <col min="14086" max="14086" width="11.375" style="27" customWidth="1"/>
    <col min="14087" max="14087" width="1.25" style="27" customWidth="1"/>
    <col min="14088" max="14337" width="9.125" style="27"/>
    <col min="14338" max="14338" width="31.375" style="27" customWidth="1"/>
    <col min="14339" max="14339" width="26.125" style="27" customWidth="1"/>
    <col min="14340" max="14340" width="9.125" style="27"/>
    <col min="14341" max="14341" width="14" style="27" customWidth="1"/>
    <col min="14342" max="14342" width="11.375" style="27" customWidth="1"/>
    <col min="14343" max="14343" width="1.25" style="27" customWidth="1"/>
    <col min="14344" max="14593" width="9.125" style="27"/>
    <col min="14594" max="14594" width="31.375" style="27" customWidth="1"/>
    <col min="14595" max="14595" width="26.125" style="27" customWidth="1"/>
    <col min="14596" max="14596" width="9.125" style="27"/>
    <col min="14597" max="14597" width="14" style="27" customWidth="1"/>
    <col min="14598" max="14598" width="11.375" style="27" customWidth="1"/>
    <col min="14599" max="14599" width="1.25" style="27" customWidth="1"/>
    <col min="14600" max="14849" width="9.125" style="27"/>
    <col min="14850" max="14850" width="31.375" style="27" customWidth="1"/>
    <col min="14851" max="14851" width="26.125" style="27" customWidth="1"/>
    <col min="14852" max="14852" width="9.125" style="27"/>
    <col min="14853" max="14853" width="14" style="27" customWidth="1"/>
    <col min="14854" max="14854" width="11.375" style="27" customWidth="1"/>
    <col min="14855" max="14855" width="1.25" style="27" customWidth="1"/>
    <col min="14856" max="15105" width="9.125" style="27"/>
    <col min="15106" max="15106" width="31.375" style="27" customWidth="1"/>
    <col min="15107" max="15107" width="26.125" style="27" customWidth="1"/>
    <col min="15108" max="15108" width="9.125" style="27"/>
    <col min="15109" max="15109" width="14" style="27" customWidth="1"/>
    <col min="15110" max="15110" width="11.375" style="27" customWidth="1"/>
    <col min="15111" max="15111" width="1.25" style="27" customWidth="1"/>
    <col min="15112" max="15361" width="9.125" style="27"/>
    <col min="15362" max="15362" width="31.375" style="27" customWidth="1"/>
    <col min="15363" max="15363" width="26.125" style="27" customWidth="1"/>
    <col min="15364" max="15364" width="9.125" style="27"/>
    <col min="15365" max="15365" width="14" style="27" customWidth="1"/>
    <col min="15366" max="15366" width="11.375" style="27" customWidth="1"/>
    <col min="15367" max="15367" width="1.25" style="27" customWidth="1"/>
    <col min="15368" max="15617" width="9.125" style="27"/>
    <col min="15618" max="15618" width="31.375" style="27" customWidth="1"/>
    <col min="15619" max="15619" width="26.125" style="27" customWidth="1"/>
    <col min="15620" max="15620" width="9.125" style="27"/>
    <col min="15621" max="15621" width="14" style="27" customWidth="1"/>
    <col min="15622" max="15622" width="11.375" style="27" customWidth="1"/>
    <col min="15623" max="15623" width="1.25" style="27" customWidth="1"/>
    <col min="15624" max="15873" width="9.125" style="27"/>
    <col min="15874" max="15874" width="31.375" style="27" customWidth="1"/>
    <col min="15875" max="15875" width="26.125" style="27" customWidth="1"/>
    <col min="15876" max="15876" width="9.125" style="27"/>
    <col min="15877" max="15877" width="14" style="27" customWidth="1"/>
    <col min="15878" max="15878" width="11.375" style="27" customWidth="1"/>
    <col min="15879" max="15879" width="1.25" style="27" customWidth="1"/>
    <col min="15880" max="16129" width="9.125" style="27"/>
    <col min="16130" max="16130" width="31.375" style="27" customWidth="1"/>
    <col min="16131" max="16131" width="26.125" style="27" customWidth="1"/>
    <col min="16132" max="16132" width="9.125" style="27"/>
    <col min="16133" max="16133" width="14" style="27" customWidth="1"/>
    <col min="16134" max="16134" width="11.375" style="27" customWidth="1"/>
    <col min="16135" max="16135" width="1.25" style="27" customWidth="1"/>
    <col min="16136" max="16384" width="9.125" style="27"/>
  </cols>
  <sheetData>
    <row r="1" spans="1:6" ht="34.5" customHeight="1">
      <c r="A1" s="250" t="s">
        <v>141</v>
      </c>
      <c r="B1" s="250"/>
      <c r="C1" s="250"/>
      <c r="D1" s="250"/>
      <c r="E1" s="250"/>
      <c r="F1" s="250"/>
    </row>
    <row r="2" spans="1:6" ht="15.75" customHeight="1"/>
    <row r="3" spans="1:6" s="31" customFormat="1" ht="21.75">
      <c r="A3" s="28" t="s">
        <v>142</v>
      </c>
      <c r="B3" s="29"/>
      <c r="C3" s="29"/>
      <c r="D3" s="29"/>
      <c r="E3" s="29"/>
      <c r="F3" s="30"/>
    </row>
    <row r="4" spans="1:6" s="31" customFormat="1" ht="21" customHeight="1">
      <c r="A4" s="32"/>
      <c r="B4" s="33"/>
      <c r="C4" s="33"/>
      <c r="D4" s="33"/>
      <c r="E4" s="33"/>
      <c r="F4" s="34"/>
    </row>
    <row r="5" spans="1:6" s="31" customFormat="1" ht="21.75">
      <c r="A5" s="35" t="s">
        <v>143</v>
      </c>
      <c r="B5" s="33"/>
      <c r="C5" s="33"/>
      <c r="D5" s="33"/>
      <c r="E5" s="33"/>
      <c r="F5" s="34"/>
    </row>
    <row r="6" spans="1:6" s="31" customFormat="1" ht="21.75">
      <c r="A6" s="35" t="s">
        <v>144</v>
      </c>
      <c r="B6" s="33"/>
      <c r="C6" s="33"/>
      <c r="D6" s="33"/>
      <c r="E6" s="33"/>
      <c r="F6" s="34"/>
    </row>
    <row r="7" spans="1:6" s="31" customFormat="1" ht="21.75">
      <c r="A7" s="35" t="s">
        <v>145</v>
      </c>
      <c r="B7" s="33"/>
      <c r="C7" s="33"/>
      <c r="D7" s="33"/>
      <c r="E7" s="33"/>
      <c r="F7" s="34"/>
    </row>
    <row r="8" spans="1:6" s="31" customFormat="1" ht="21.75">
      <c r="A8" s="35" t="s">
        <v>146</v>
      </c>
      <c r="B8" s="33"/>
      <c r="C8" s="33"/>
      <c r="D8" s="33"/>
      <c r="E8" s="33"/>
      <c r="F8" s="34"/>
    </row>
    <row r="9" spans="1:6" s="31" customFormat="1" ht="21.75">
      <c r="A9" s="35" t="s">
        <v>147</v>
      </c>
      <c r="B9" s="33"/>
      <c r="C9" s="33"/>
      <c r="D9" s="33"/>
      <c r="E9" s="33"/>
      <c r="F9" s="34"/>
    </row>
    <row r="10" spans="1:6" s="31" customFormat="1" ht="21.75">
      <c r="A10" s="35" t="s">
        <v>148</v>
      </c>
      <c r="B10" s="33"/>
      <c r="C10" s="33"/>
      <c r="D10" s="33"/>
      <c r="E10" s="33"/>
      <c r="F10" s="34"/>
    </row>
    <row r="11" spans="1:6" s="31" customFormat="1" ht="14.25" customHeight="1">
      <c r="A11" s="36"/>
      <c r="B11" s="37"/>
      <c r="C11" s="37"/>
      <c r="D11" s="37"/>
      <c r="E11" s="37"/>
      <c r="F11" s="38"/>
    </row>
    <row r="12" spans="1:6" s="31" customFormat="1" ht="15" customHeight="1">
      <c r="A12" s="33"/>
      <c r="B12" s="33"/>
      <c r="C12" s="33"/>
      <c r="D12" s="33"/>
      <c r="E12" s="33"/>
      <c r="F12" s="33"/>
    </row>
    <row r="13" spans="1:6" s="31" customFormat="1" ht="30" customHeight="1">
      <c r="A13" s="28" t="s">
        <v>149</v>
      </c>
      <c r="B13" s="29"/>
      <c r="C13" s="29"/>
      <c r="D13" s="29"/>
      <c r="E13" s="29"/>
      <c r="F13" s="30"/>
    </row>
    <row r="14" spans="1:6" s="31" customFormat="1" ht="12" customHeight="1">
      <c r="A14" s="35"/>
      <c r="B14" s="33"/>
      <c r="C14" s="33"/>
      <c r="D14" s="33"/>
      <c r="E14" s="33"/>
      <c r="F14" s="34"/>
    </row>
    <row r="15" spans="1:6" s="31" customFormat="1" ht="27" customHeight="1">
      <c r="A15" s="39" t="s">
        <v>150</v>
      </c>
      <c r="B15" s="33"/>
      <c r="C15" s="33"/>
      <c r="D15" s="40" t="s">
        <v>151</v>
      </c>
      <c r="E15" s="41"/>
      <c r="F15" s="34"/>
    </row>
    <row r="16" spans="1:6" s="31" customFormat="1" ht="21.75">
      <c r="A16" s="39" t="s">
        <v>152</v>
      </c>
      <c r="B16" s="33"/>
      <c r="C16" s="33"/>
      <c r="D16" s="40" t="s">
        <v>153</v>
      </c>
      <c r="E16" s="41"/>
      <c r="F16" s="34"/>
    </row>
    <row r="17" spans="1:6" s="31" customFormat="1" ht="27" customHeight="1">
      <c r="A17" s="39" t="s">
        <v>154</v>
      </c>
      <c r="B17" s="33"/>
      <c r="C17" s="33"/>
      <c r="D17" s="40" t="s">
        <v>151</v>
      </c>
      <c r="E17" s="41"/>
      <c r="F17" s="34"/>
    </row>
    <row r="18" spans="1:6" s="31" customFormat="1" ht="21.75">
      <c r="A18" s="39" t="s">
        <v>152</v>
      </c>
      <c r="B18" s="33"/>
      <c r="C18" s="33"/>
      <c r="D18" s="40" t="s">
        <v>155</v>
      </c>
      <c r="E18" s="41"/>
      <c r="F18" s="34"/>
    </row>
    <row r="19" spans="1:6" s="31" customFormat="1" ht="38.25" customHeight="1">
      <c r="A19" s="39" t="s">
        <v>156</v>
      </c>
      <c r="B19" s="33"/>
      <c r="C19" s="33"/>
      <c r="D19" s="33"/>
      <c r="E19" s="33"/>
      <c r="F19" s="34"/>
    </row>
    <row r="20" spans="1:6" s="43" customFormat="1" ht="21">
      <c r="A20" s="39" t="s">
        <v>157</v>
      </c>
      <c r="B20" s="41"/>
      <c r="C20" s="41"/>
      <c r="D20" s="41"/>
      <c r="E20" s="41"/>
      <c r="F20" s="42"/>
    </row>
    <row r="21" spans="1:6" s="43" customFormat="1" ht="21">
      <c r="A21" s="39" t="s">
        <v>158</v>
      </c>
      <c r="B21" s="41"/>
      <c r="C21" s="41"/>
      <c r="D21" s="41"/>
      <c r="E21" s="41"/>
      <c r="F21" s="42"/>
    </row>
    <row r="22" spans="1:6" s="43" customFormat="1" ht="12" customHeight="1" thickBot="1">
      <c r="A22" s="39"/>
      <c r="B22" s="41"/>
      <c r="C22" s="41"/>
      <c r="D22" s="41"/>
      <c r="E22" s="41"/>
      <c r="F22" s="42"/>
    </row>
    <row r="23" spans="1:6" s="43" customFormat="1" ht="21">
      <c r="A23" s="39"/>
      <c r="B23" s="44" t="s">
        <v>159</v>
      </c>
      <c r="C23" s="45"/>
      <c r="D23" s="45"/>
      <c r="E23" s="46"/>
      <c r="F23" s="42"/>
    </row>
    <row r="24" spans="1:6" s="43" customFormat="1" ht="21.75" thickBot="1">
      <c r="A24" s="39"/>
      <c r="B24" s="47"/>
      <c r="C24" s="48" t="s">
        <v>160</v>
      </c>
      <c r="D24" s="48" t="s">
        <v>160</v>
      </c>
      <c r="E24" s="49"/>
      <c r="F24" s="42"/>
    </row>
    <row r="25" spans="1:6" s="43" customFormat="1" ht="17.25" customHeight="1">
      <c r="A25" s="39"/>
      <c r="B25" s="41"/>
      <c r="C25" s="41"/>
      <c r="D25" s="41"/>
      <c r="E25" s="41"/>
      <c r="F25" s="42"/>
    </row>
    <row r="26" spans="1:6" s="31" customFormat="1" ht="21.75">
      <c r="A26" s="39" t="s">
        <v>161</v>
      </c>
      <c r="B26" s="33"/>
      <c r="C26" s="33"/>
      <c r="D26" s="33"/>
      <c r="E26" s="33"/>
      <c r="F26" s="34"/>
    </row>
    <row r="27" spans="1:6" s="31" customFormat="1" ht="21.75">
      <c r="A27" s="35" t="s">
        <v>162</v>
      </c>
      <c r="B27" s="33"/>
      <c r="C27" s="33"/>
      <c r="D27" s="33"/>
      <c r="E27" s="33"/>
      <c r="F27" s="34"/>
    </row>
    <row r="28" spans="1:6" s="31" customFormat="1" ht="21.75">
      <c r="A28" s="35" t="s">
        <v>163</v>
      </c>
      <c r="B28" s="33"/>
      <c r="C28" s="33"/>
      <c r="D28" s="33"/>
      <c r="E28" s="33"/>
      <c r="F28" s="34"/>
    </row>
    <row r="29" spans="1:6" s="31" customFormat="1" ht="21.75">
      <c r="A29" s="35" t="s">
        <v>164</v>
      </c>
      <c r="B29" s="33"/>
      <c r="C29" s="33"/>
      <c r="D29" s="33"/>
      <c r="E29" s="33"/>
      <c r="F29" s="34"/>
    </row>
    <row r="30" spans="1:6" s="31" customFormat="1" ht="21.75">
      <c r="A30" s="35" t="s">
        <v>165</v>
      </c>
      <c r="B30" s="33"/>
      <c r="C30" s="33"/>
      <c r="D30" s="33"/>
      <c r="E30" s="33"/>
      <c r="F30" s="34"/>
    </row>
    <row r="31" spans="1:6" s="31" customFormat="1" ht="21.75">
      <c r="A31" s="35" t="s">
        <v>166</v>
      </c>
      <c r="B31" s="33"/>
      <c r="C31" s="33"/>
      <c r="D31" s="33"/>
      <c r="E31" s="33"/>
      <c r="F31" s="34"/>
    </row>
    <row r="32" spans="1:6" s="31" customFormat="1" ht="16.5" customHeight="1">
      <c r="A32" s="35"/>
      <c r="B32" s="33"/>
      <c r="C32" s="33"/>
      <c r="D32" s="33"/>
      <c r="E32" s="33"/>
      <c r="F32" s="34"/>
    </row>
    <row r="33" spans="1:6" s="31" customFormat="1" ht="21.75">
      <c r="A33" s="32" t="s">
        <v>167</v>
      </c>
      <c r="B33" s="33"/>
      <c r="C33" s="33"/>
      <c r="D33" s="33"/>
      <c r="E33" s="33"/>
      <c r="F33" s="34"/>
    </row>
    <row r="34" spans="1:6" s="31" customFormat="1" ht="21.75">
      <c r="A34" s="35" t="s">
        <v>168</v>
      </c>
      <c r="B34" s="33"/>
      <c r="C34" s="33"/>
      <c r="D34" s="33"/>
      <c r="E34" s="33"/>
      <c r="F34" s="34"/>
    </row>
    <row r="35" spans="1:6" s="31" customFormat="1" ht="24" customHeight="1">
      <c r="A35" s="36" t="s">
        <v>169</v>
      </c>
      <c r="B35" s="37"/>
      <c r="C35" s="37"/>
      <c r="D35" s="37"/>
      <c r="E35" s="37"/>
      <c r="F35" s="38"/>
    </row>
    <row r="36" spans="1:6" s="31" customFormat="1" ht="14.25" customHeight="1"/>
    <row r="37" spans="1:6" s="31" customFormat="1" ht="14.25" customHeight="1"/>
    <row r="38" spans="1:6" s="31" customFormat="1" ht="30" customHeight="1">
      <c r="A38" s="28" t="s">
        <v>170</v>
      </c>
      <c r="B38" s="29"/>
      <c r="C38" s="29"/>
      <c r="D38" s="29"/>
      <c r="E38" s="29"/>
      <c r="F38" s="30"/>
    </row>
    <row r="39" spans="1:6" s="31" customFormat="1" ht="21.75">
      <c r="A39" s="35"/>
      <c r="B39" s="33"/>
      <c r="C39" s="33"/>
      <c r="D39" s="33"/>
      <c r="E39" s="33"/>
      <c r="F39" s="34"/>
    </row>
    <row r="40" spans="1:6" s="31" customFormat="1" ht="27" customHeight="1">
      <c r="A40" s="39" t="s">
        <v>150</v>
      </c>
      <c r="B40" s="33"/>
      <c r="C40" s="33"/>
      <c r="D40" s="40" t="s">
        <v>171</v>
      </c>
      <c r="E40" s="33"/>
      <c r="F40" s="34"/>
    </row>
    <row r="41" spans="1:6" s="31" customFormat="1" ht="21.75">
      <c r="A41" s="39" t="s">
        <v>152</v>
      </c>
      <c r="B41" s="33"/>
      <c r="C41" s="33"/>
      <c r="D41" s="40" t="s">
        <v>172</v>
      </c>
      <c r="E41" s="33"/>
      <c r="F41" s="34"/>
    </row>
    <row r="42" spans="1:6" s="31" customFormat="1" ht="27" customHeight="1">
      <c r="A42" s="39" t="s">
        <v>154</v>
      </c>
      <c r="B42" s="33"/>
      <c r="C42" s="33"/>
      <c r="D42" s="40" t="s">
        <v>171</v>
      </c>
      <c r="E42" s="33"/>
      <c r="F42" s="34"/>
    </row>
    <row r="43" spans="1:6" s="31" customFormat="1" ht="21.75">
      <c r="A43" s="39" t="s">
        <v>152</v>
      </c>
      <c r="B43" s="33"/>
      <c r="C43" s="33"/>
      <c r="D43" s="40" t="s">
        <v>173</v>
      </c>
      <c r="E43" s="33"/>
      <c r="F43" s="34"/>
    </row>
    <row r="44" spans="1:6" s="31" customFormat="1" ht="27" customHeight="1">
      <c r="A44" s="39" t="s">
        <v>174</v>
      </c>
      <c r="B44" s="33"/>
      <c r="C44" s="33"/>
      <c r="D44" s="40" t="s">
        <v>175</v>
      </c>
      <c r="E44" s="33"/>
      <c r="F44" s="34"/>
    </row>
    <row r="45" spans="1:6" s="31" customFormat="1" ht="21.75">
      <c r="A45" s="39" t="s">
        <v>152</v>
      </c>
      <c r="B45" s="33"/>
      <c r="C45" s="33"/>
      <c r="D45" s="40" t="s">
        <v>173</v>
      </c>
      <c r="E45" s="33"/>
      <c r="F45" s="34"/>
    </row>
    <row r="46" spans="1:6" s="31" customFormat="1" ht="21.75">
      <c r="A46" s="39"/>
      <c r="B46" s="33"/>
      <c r="C46" s="33"/>
      <c r="D46" s="33"/>
      <c r="E46" s="33"/>
      <c r="F46" s="34"/>
    </row>
    <row r="47" spans="1:6" s="31" customFormat="1" ht="21.75">
      <c r="A47" s="39" t="s">
        <v>176</v>
      </c>
      <c r="B47" s="33"/>
      <c r="C47" s="33"/>
      <c r="D47" s="33"/>
      <c r="E47" s="33"/>
      <c r="F47" s="34"/>
    </row>
    <row r="48" spans="1:6" s="31" customFormat="1" ht="21.75">
      <c r="A48" s="39" t="s">
        <v>177</v>
      </c>
      <c r="B48" s="33"/>
      <c r="C48" s="33"/>
      <c r="D48" s="33"/>
      <c r="E48" s="33"/>
      <c r="F48" s="34"/>
    </row>
    <row r="49" spans="1:6" s="31" customFormat="1" ht="24" customHeight="1" thickBot="1">
      <c r="A49" s="35" t="s">
        <v>178</v>
      </c>
      <c r="B49" s="33"/>
      <c r="C49" s="33"/>
      <c r="D49" s="33"/>
      <c r="E49" s="33"/>
      <c r="F49" s="34"/>
    </row>
    <row r="50" spans="1:6" s="43" customFormat="1" ht="26.25" customHeight="1">
      <c r="A50" s="50" t="s">
        <v>179</v>
      </c>
      <c r="B50" s="45"/>
      <c r="C50" s="45"/>
      <c r="D50" s="45"/>
      <c r="E50" s="46"/>
      <c r="F50" s="51"/>
    </row>
    <row r="51" spans="1:6" s="43" customFormat="1" ht="21.75" thickBot="1">
      <c r="A51" s="52"/>
      <c r="B51" s="53" t="s">
        <v>180</v>
      </c>
      <c r="C51" s="48" t="s">
        <v>180</v>
      </c>
      <c r="D51" s="48"/>
      <c r="E51" s="49"/>
      <c r="F51" s="51"/>
    </row>
    <row r="52" spans="1:6" s="31" customFormat="1" ht="21.75">
      <c r="A52" s="35"/>
      <c r="B52" s="33"/>
      <c r="C52" s="33"/>
      <c r="D52" s="33"/>
      <c r="E52" s="33"/>
      <c r="F52" s="34"/>
    </row>
    <row r="53" spans="1:6" s="31" customFormat="1" ht="21.75">
      <c r="A53" s="35"/>
      <c r="B53" s="33"/>
      <c r="C53" s="33"/>
      <c r="D53" s="33"/>
      <c r="E53" s="33"/>
      <c r="F53" s="34"/>
    </row>
    <row r="54" spans="1:6" s="31" customFormat="1" ht="21.75">
      <c r="A54" s="39" t="s">
        <v>161</v>
      </c>
      <c r="B54" s="33"/>
      <c r="C54" s="33"/>
      <c r="D54" s="33"/>
      <c r="E54" s="33"/>
      <c r="F54" s="34"/>
    </row>
    <row r="55" spans="1:6" s="31" customFormat="1" ht="21.75">
      <c r="A55" s="35" t="s">
        <v>162</v>
      </c>
      <c r="B55" s="33"/>
      <c r="C55" s="33"/>
      <c r="D55" s="33"/>
      <c r="E55" s="33"/>
      <c r="F55" s="34"/>
    </row>
    <row r="56" spans="1:6" s="31" customFormat="1" ht="21.75">
      <c r="A56" s="35" t="s">
        <v>163</v>
      </c>
      <c r="B56" s="33"/>
      <c r="C56" s="33"/>
      <c r="D56" s="33"/>
      <c r="E56" s="33"/>
      <c r="F56" s="34"/>
    </row>
    <row r="57" spans="1:6" s="31" customFormat="1" ht="21.75">
      <c r="A57" s="35" t="s">
        <v>164</v>
      </c>
      <c r="B57" s="33"/>
      <c r="C57" s="33"/>
      <c r="D57" s="33"/>
      <c r="E57" s="33"/>
      <c r="F57" s="34"/>
    </row>
    <row r="58" spans="1:6" s="31" customFormat="1" ht="21.75">
      <c r="A58" s="35" t="s">
        <v>165</v>
      </c>
      <c r="B58" s="33"/>
      <c r="C58" s="33"/>
      <c r="D58" s="33"/>
      <c r="E58" s="33"/>
      <c r="F58" s="34"/>
    </row>
    <row r="59" spans="1:6" s="31" customFormat="1" ht="21.75">
      <c r="A59" s="35" t="s">
        <v>166</v>
      </c>
      <c r="B59" s="33"/>
      <c r="C59" s="33"/>
      <c r="D59" s="33"/>
      <c r="E59" s="33"/>
      <c r="F59" s="34"/>
    </row>
    <row r="60" spans="1:6" s="31" customFormat="1" ht="21.75">
      <c r="A60" s="35"/>
      <c r="B60" s="33"/>
      <c r="C60" s="33"/>
      <c r="D60" s="33"/>
      <c r="E60" s="33"/>
      <c r="F60" s="34"/>
    </row>
    <row r="61" spans="1:6" s="31" customFormat="1" ht="21.75">
      <c r="A61" s="32" t="s">
        <v>167</v>
      </c>
      <c r="B61" s="33"/>
      <c r="C61" s="33"/>
      <c r="D61" s="33"/>
      <c r="E61" s="33"/>
      <c r="F61" s="34"/>
    </row>
    <row r="62" spans="1:6" s="31" customFormat="1" ht="21.75">
      <c r="A62" s="35" t="s">
        <v>168</v>
      </c>
      <c r="B62" s="33"/>
      <c r="C62" s="33"/>
      <c r="D62" s="33"/>
      <c r="E62" s="33"/>
      <c r="F62" s="34"/>
    </row>
    <row r="63" spans="1:6" s="33" customFormat="1" ht="23.25" customHeight="1">
      <c r="A63" s="35" t="s">
        <v>169</v>
      </c>
      <c r="F63" s="34"/>
    </row>
    <row r="64" spans="1:6" s="31" customFormat="1" ht="21.75">
      <c r="A64" s="36"/>
      <c r="B64" s="37"/>
      <c r="C64" s="37"/>
      <c r="D64" s="37"/>
      <c r="E64" s="37"/>
      <c r="F64" s="38"/>
    </row>
    <row r="65" spans="1:6" s="31" customFormat="1" ht="21.75"/>
    <row r="66" spans="1:6" s="31" customFormat="1" ht="18.75" customHeight="1"/>
    <row r="67" spans="1:6" s="31" customFormat="1" ht="33.75" customHeight="1">
      <c r="A67" s="28" t="s">
        <v>181</v>
      </c>
      <c r="B67" s="29"/>
      <c r="C67" s="29"/>
      <c r="D67" s="29"/>
      <c r="E67" s="29"/>
      <c r="F67" s="30"/>
    </row>
    <row r="68" spans="1:6" s="31" customFormat="1" ht="14.25" customHeight="1">
      <c r="A68" s="35"/>
      <c r="B68" s="33"/>
      <c r="C68" s="33"/>
      <c r="D68" s="33"/>
      <c r="E68" s="33"/>
      <c r="F68" s="34"/>
    </row>
    <row r="69" spans="1:6" s="31" customFormat="1" ht="21.75">
      <c r="A69" s="39" t="s">
        <v>182</v>
      </c>
      <c r="B69" s="33"/>
      <c r="C69" s="33"/>
      <c r="D69" s="33"/>
      <c r="E69" s="33"/>
      <c r="F69" s="34"/>
    </row>
    <row r="70" spans="1:6" s="31" customFormat="1" ht="21.75">
      <c r="A70" s="39" t="s">
        <v>183</v>
      </c>
      <c r="B70" s="33"/>
      <c r="C70" s="33"/>
      <c r="D70" s="33"/>
      <c r="E70" s="33"/>
      <c r="F70" s="34"/>
    </row>
    <row r="71" spans="1:6" s="31" customFormat="1" ht="12.75" customHeight="1">
      <c r="A71" s="39"/>
      <c r="B71" s="33"/>
      <c r="C71" s="33"/>
      <c r="D71" s="33"/>
      <c r="E71" s="33"/>
      <c r="F71" s="34"/>
    </row>
    <row r="72" spans="1:6" s="31" customFormat="1" ht="21.75">
      <c r="A72" s="39" t="s">
        <v>184</v>
      </c>
      <c r="B72" s="33"/>
      <c r="C72" s="33"/>
      <c r="D72" s="33"/>
      <c r="E72" s="33"/>
      <c r="F72" s="34"/>
    </row>
    <row r="73" spans="1:6" s="31" customFormat="1" ht="21.75">
      <c r="A73" s="39" t="s">
        <v>185</v>
      </c>
      <c r="B73" s="33"/>
      <c r="C73" s="33"/>
      <c r="D73" s="33"/>
      <c r="E73" s="33"/>
      <c r="F73" s="34"/>
    </row>
    <row r="74" spans="1:6" s="31" customFormat="1" ht="14.25" customHeight="1">
      <c r="A74" s="35"/>
      <c r="B74" s="33"/>
      <c r="C74" s="33"/>
      <c r="D74" s="33"/>
      <c r="E74" s="33"/>
      <c r="F74" s="34"/>
    </row>
    <row r="75" spans="1:6" s="31" customFormat="1" ht="21.75">
      <c r="A75" s="39" t="s">
        <v>161</v>
      </c>
      <c r="B75" s="33"/>
      <c r="C75" s="33"/>
      <c r="D75" s="33"/>
      <c r="E75" s="33"/>
      <c r="F75" s="34"/>
    </row>
    <row r="76" spans="1:6" s="31" customFormat="1" ht="21.75">
      <c r="A76" s="35" t="s">
        <v>162</v>
      </c>
      <c r="B76" s="33"/>
      <c r="C76" s="33"/>
      <c r="D76" s="33"/>
      <c r="E76" s="33"/>
      <c r="F76" s="34"/>
    </row>
    <row r="77" spans="1:6" s="31" customFormat="1" ht="21.75">
      <c r="A77" s="35" t="s">
        <v>163</v>
      </c>
      <c r="B77" s="33"/>
      <c r="C77" s="33"/>
      <c r="D77" s="33"/>
      <c r="E77" s="33"/>
      <c r="F77" s="34"/>
    </row>
    <row r="78" spans="1:6" s="31" customFormat="1" ht="21.75">
      <c r="A78" s="35" t="s">
        <v>164</v>
      </c>
      <c r="B78" s="33"/>
      <c r="C78" s="33"/>
      <c r="D78" s="33"/>
      <c r="E78" s="33"/>
      <c r="F78" s="34"/>
    </row>
    <row r="79" spans="1:6" s="31" customFormat="1" ht="21.75">
      <c r="A79" s="35" t="s">
        <v>165</v>
      </c>
      <c r="B79" s="33"/>
      <c r="C79" s="33"/>
      <c r="D79" s="33"/>
      <c r="E79" s="33"/>
      <c r="F79" s="34"/>
    </row>
    <row r="80" spans="1:6" s="31" customFormat="1" ht="21.75">
      <c r="A80" s="35" t="s">
        <v>166</v>
      </c>
      <c r="B80" s="33"/>
      <c r="C80" s="33"/>
      <c r="D80" s="33"/>
      <c r="E80" s="33"/>
      <c r="F80" s="34"/>
    </row>
    <row r="81" spans="1:6" s="31" customFormat="1" ht="12" customHeight="1">
      <c r="A81" s="35"/>
      <c r="B81" s="33"/>
      <c r="C81" s="33"/>
      <c r="D81" s="33"/>
      <c r="E81" s="33"/>
      <c r="F81" s="34"/>
    </row>
    <row r="82" spans="1:6" s="31" customFormat="1" ht="21.75">
      <c r="A82" s="32" t="s">
        <v>167</v>
      </c>
      <c r="B82" s="33"/>
      <c r="C82" s="33"/>
      <c r="D82" s="33"/>
      <c r="E82" s="33"/>
      <c r="F82" s="34"/>
    </row>
    <row r="83" spans="1:6" s="31" customFormat="1" ht="21.75">
      <c r="A83" s="35" t="s">
        <v>168</v>
      </c>
      <c r="B83" s="33"/>
      <c r="C83" s="33"/>
      <c r="D83" s="33"/>
      <c r="E83" s="33"/>
      <c r="F83" s="34"/>
    </row>
    <row r="84" spans="1:6" s="33" customFormat="1" ht="21.75">
      <c r="A84" s="35" t="s">
        <v>169</v>
      </c>
      <c r="F84" s="34"/>
    </row>
    <row r="85" spans="1:6" s="33" customFormat="1" ht="10.5" customHeight="1">
      <c r="A85" s="36"/>
      <c r="B85" s="37"/>
      <c r="C85" s="37"/>
      <c r="D85" s="37"/>
      <c r="E85" s="37"/>
      <c r="F85" s="38"/>
    </row>
    <row r="86" spans="1:6" s="33" customFormat="1" ht="18" customHeight="1"/>
    <row r="87" spans="1:6" s="31" customFormat="1" ht="18" customHeight="1"/>
    <row r="88" spans="1:6" s="31" customFormat="1" ht="29.25" customHeight="1">
      <c r="A88" s="28" t="s">
        <v>186</v>
      </c>
      <c r="B88" s="29"/>
      <c r="C88" s="29"/>
      <c r="D88" s="29"/>
      <c r="E88" s="29"/>
      <c r="F88" s="30"/>
    </row>
    <row r="89" spans="1:6" s="31" customFormat="1" ht="34.5" customHeight="1">
      <c r="A89" s="39" t="s">
        <v>187</v>
      </c>
      <c r="B89" s="33"/>
      <c r="C89" s="33"/>
      <c r="D89" s="33"/>
      <c r="E89" s="33"/>
      <c r="F89" s="34"/>
    </row>
    <row r="90" spans="1:6" s="31" customFormat="1" ht="21.75">
      <c r="A90" s="39" t="s">
        <v>188</v>
      </c>
      <c r="B90" s="33"/>
      <c r="C90" s="33"/>
      <c r="D90" s="33"/>
      <c r="E90" s="33"/>
      <c r="F90" s="34"/>
    </row>
    <row r="91" spans="1:6" s="31" customFormat="1" ht="19.5" customHeight="1">
      <c r="A91" s="35"/>
      <c r="B91" s="33"/>
      <c r="C91" s="33"/>
      <c r="D91" s="33"/>
      <c r="E91" s="33"/>
      <c r="F91" s="34"/>
    </row>
    <row r="92" spans="1:6" s="31" customFormat="1" ht="21.75">
      <c r="A92" s="39" t="s">
        <v>189</v>
      </c>
      <c r="B92" s="33"/>
      <c r="C92" s="33"/>
      <c r="D92" s="33"/>
      <c r="E92" s="33"/>
      <c r="F92" s="34"/>
    </row>
    <row r="93" spans="1:6" s="31" customFormat="1" ht="14.25" customHeight="1">
      <c r="A93" s="35"/>
      <c r="B93" s="33"/>
      <c r="C93" s="33"/>
      <c r="D93" s="33"/>
      <c r="E93" s="33"/>
      <c r="F93" s="34"/>
    </row>
    <row r="94" spans="1:6" s="31" customFormat="1" ht="23.25" customHeight="1">
      <c r="A94" s="39" t="s">
        <v>190</v>
      </c>
      <c r="B94" s="33"/>
      <c r="C94" s="33"/>
      <c r="D94" s="33"/>
      <c r="E94" s="33"/>
      <c r="F94" s="34"/>
    </row>
    <row r="95" spans="1:6" s="31" customFormat="1" ht="9" customHeight="1">
      <c r="A95" s="35"/>
      <c r="B95" s="33"/>
      <c r="C95" s="33"/>
      <c r="D95" s="33"/>
      <c r="E95" s="33"/>
      <c r="F95" s="34"/>
    </row>
    <row r="96" spans="1:6" s="31" customFormat="1" ht="21.75">
      <c r="A96" s="39" t="s">
        <v>161</v>
      </c>
      <c r="B96" s="33"/>
      <c r="C96" s="33"/>
      <c r="D96" s="33"/>
      <c r="E96" s="33"/>
      <c r="F96" s="34"/>
    </row>
    <row r="97" spans="1:6" s="31" customFormat="1" ht="21.75">
      <c r="A97" s="35" t="s">
        <v>191</v>
      </c>
      <c r="B97" s="33"/>
      <c r="C97" s="33"/>
      <c r="D97" s="33"/>
      <c r="E97" s="33"/>
      <c r="F97" s="34"/>
    </row>
    <row r="98" spans="1:6" s="31" customFormat="1" ht="21.75">
      <c r="A98" s="35" t="s">
        <v>192</v>
      </c>
      <c r="B98" s="33"/>
      <c r="C98" s="33"/>
      <c r="D98" s="33"/>
      <c r="E98" s="33"/>
      <c r="F98" s="34"/>
    </row>
    <row r="99" spans="1:6" s="31" customFormat="1" ht="21.75">
      <c r="A99" s="35" t="s">
        <v>193</v>
      </c>
      <c r="B99" s="33"/>
      <c r="C99" s="33"/>
      <c r="D99" s="33"/>
      <c r="E99" s="33"/>
      <c r="F99" s="34"/>
    </row>
    <row r="100" spans="1:6" s="31" customFormat="1" ht="21.75">
      <c r="A100" s="35" t="s">
        <v>194</v>
      </c>
      <c r="B100" s="33"/>
      <c r="C100" s="33"/>
      <c r="D100" s="33"/>
      <c r="E100" s="33"/>
      <c r="F100" s="34"/>
    </row>
    <row r="101" spans="1:6" s="31" customFormat="1" ht="21.75">
      <c r="A101" s="35" t="s">
        <v>195</v>
      </c>
      <c r="B101" s="33"/>
      <c r="C101" s="33"/>
      <c r="D101" s="33"/>
      <c r="E101" s="33"/>
      <c r="F101" s="34"/>
    </row>
    <row r="102" spans="1:6" s="31" customFormat="1" ht="6.75" customHeight="1">
      <c r="A102" s="35"/>
      <c r="B102" s="33"/>
      <c r="C102" s="33"/>
      <c r="D102" s="33"/>
      <c r="E102" s="33"/>
      <c r="F102" s="34"/>
    </row>
    <row r="103" spans="1:6" s="31" customFormat="1" ht="21.75">
      <c r="A103" s="54" t="s">
        <v>196</v>
      </c>
      <c r="B103" s="37"/>
      <c r="C103" s="37"/>
      <c r="D103" s="37"/>
      <c r="E103" s="37"/>
      <c r="F103" s="38"/>
    </row>
    <row r="104" spans="1:6" s="31" customFormat="1" ht="11.25" customHeight="1"/>
    <row r="105" spans="1:6" s="31" customFormat="1" ht="21.75"/>
    <row r="106" spans="1:6" s="31" customFormat="1" ht="21.75"/>
    <row r="107" spans="1:6" s="31" customFormat="1" ht="21.75"/>
    <row r="108" spans="1:6" s="31" customFormat="1" ht="21.75"/>
    <row r="109" spans="1:6" s="31" customFormat="1" ht="21.75"/>
    <row r="110" spans="1:6" s="31" customFormat="1" ht="21.75"/>
    <row r="111" spans="1:6" s="31" customFormat="1" ht="21.75"/>
    <row r="112" spans="1:6" s="31" customFormat="1" ht="21.75"/>
    <row r="113" s="31" customFormat="1" ht="21.75"/>
    <row r="114" s="31" customFormat="1" ht="21.75"/>
    <row r="115" s="31" customFormat="1" ht="21.75"/>
    <row r="116" s="31" customFormat="1" ht="21.75"/>
    <row r="117" s="31" customFormat="1" ht="21.75"/>
  </sheetData>
  <mergeCells count="1">
    <mergeCell ref="A1:F1"/>
  </mergeCells>
  <printOptions horizontalCentered="1"/>
  <pageMargins left="0.45" right="0.45" top="0.5" bottom="0.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P23"/>
  <sheetViews>
    <sheetView zoomScale="90" zoomScaleNormal="90" workbookViewId="0">
      <pane xSplit="2" ySplit="6" topLeftCell="C7" activePane="bottomRight" state="frozen"/>
      <selection activeCell="K6" sqref="K6"/>
      <selection pane="topRight" activeCell="K6" sqref="K6"/>
      <selection pane="bottomLeft" activeCell="K6" sqref="K6"/>
      <selection pane="bottomRight" activeCell="K6" sqref="K6"/>
    </sheetView>
  </sheetViews>
  <sheetFormatPr defaultColWidth="9.125" defaultRowHeight="21"/>
  <cols>
    <col min="1" max="1" width="3.75" style="13" customWidth="1"/>
    <col min="2" max="2" width="26.875" style="13" customWidth="1"/>
    <col min="3" max="14" width="7.75" style="13" customWidth="1"/>
    <col min="15" max="16" width="9.875" style="13" customWidth="1"/>
    <col min="17" max="256" width="9.125" style="13"/>
    <col min="257" max="257" width="3.75" style="13" customWidth="1"/>
    <col min="258" max="258" width="24.375" style="13" bestFit="1" customWidth="1"/>
    <col min="259" max="266" width="6.75" style="13" customWidth="1"/>
    <col min="267" max="270" width="8.75" style="13" customWidth="1"/>
    <col min="271" max="271" width="12.375" style="13" bestFit="1" customWidth="1"/>
    <col min="272" max="272" width="7.375" style="13" customWidth="1"/>
    <col min="273" max="512" width="9.125" style="13"/>
    <col min="513" max="513" width="3.75" style="13" customWidth="1"/>
    <col min="514" max="514" width="24.375" style="13" bestFit="1" customWidth="1"/>
    <col min="515" max="522" width="6.75" style="13" customWidth="1"/>
    <col min="523" max="526" width="8.75" style="13" customWidth="1"/>
    <col min="527" max="527" width="12.375" style="13" bestFit="1" customWidth="1"/>
    <col min="528" max="528" width="7.375" style="13" customWidth="1"/>
    <col min="529" max="768" width="9.125" style="13"/>
    <col min="769" max="769" width="3.75" style="13" customWidth="1"/>
    <col min="770" max="770" width="24.375" style="13" bestFit="1" customWidth="1"/>
    <col min="771" max="778" width="6.75" style="13" customWidth="1"/>
    <col min="779" max="782" width="8.75" style="13" customWidth="1"/>
    <col min="783" max="783" width="12.375" style="13" bestFit="1" customWidth="1"/>
    <col min="784" max="784" width="7.375" style="13" customWidth="1"/>
    <col min="785" max="1024" width="9.125" style="13"/>
    <col min="1025" max="1025" width="3.75" style="13" customWidth="1"/>
    <col min="1026" max="1026" width="24.375" style="13" bestFit="1" customWidth="1"/>
    <col min="1027" max="1034" width="6.75" style="13" customWidth="1"/>
    <col min="1035" max="1038" width="8.75" style="13" customWidth="1"/>
    <col min="1039" max="1039" width="12.375" style="13" bestFit="1" customWidth="1"/>
    <col min="1040" max="1040" width="7.375" style="13" customWidth="1"/>
    <col min="1041" max="1280" width="9.125" style="13"/>
    <col min="1281" max="1281" width="3.75" style="13" customWidth="1"/>
    <col min="1282" max="1282" width="24.375" style="13" bestFit="1" customWidth="1"/>
    <col min="1283" max="1290" width="6.75" style="13" customWidth="1"/>
    <col min="1291" max="1294" width="8.75" style="13" customWidth="1"/>
    <col min="1295" max="1295" width="12.375" style="13" bestFit="1" customWidth="1"/>
    <col min="1296" max="1296" width="7.375" style="13" customWidth="1"/>
    <col min="1297" max="1536" width="9.125" style="13"/>
    <col min="1537" max="1537" width="3.75" style="13" customWidth="1"/>
    <col min="1538" max="1538" width="24.375" style="13" bestFit="1" customWidth="1"/>
    <col min="1539" max="1546" width="6.75" style="13" customWidth="1"/>
    <col min="1547" max="1550" width="8.75" style="13" customWidth="1"/>
    <col min="1551" max="1551" width="12.375" style="13" bestFit="1" customWidth="1"/>
    <col min="1552" max="1552" width="7.375" style="13" customWidth="1"/>
    <col min="1553" max="1792" width="9.125" style="13"/>
    <col min="1793" max="1793" width="3.75" style="13" customWidth="1"/>
    <col min="1794" max="1794" width="24.375" style="13" bestFit="1" customWidth="1"/>
    <col min="1795" max="1802" width="6.75" style="13" customWidth="1"/>
    <col min="1803" max="1806" width="8.75" style="13" customWidth="1"/>
    <col min="1807" max="1807" width="12.375" style="13" bestFit="1" customWidth="1"/>
    <col min="1808" max="1808" width="7.375" style="13" customWidth="1"/>
    <col min="1809" max="2048" width="9.125" style="13"/>
    <col min="2049" max="2049" width="3.75" style="13" customWidth="1"/>
    <col min="2050" max="2050" width="24.375" style="13" bestFit="1" customWidth="1"/>
    <col min="2051" max="2058" width="6.75" style="13" customWidth="1"/>
    <col min="2059" max="2062" width="8.75" style="13" customWidth="1"/>
    <col min="2063" max="2063" width="12.375" style="13" bestFit="1" customWidth="1"/>
    <col min="2064" max="2064" width="7.375" style="13" customWidth="1"/>
    <col min="2065" max="2304" width="9.125" style="13"/>
    <col min="2305" max="2305" width="3.75" style="13" customWidth="1"/>
    <col min="2306" max="2306" width="24.375" style="13" bestFit="1" customWidth="1"/>
    <col min="2307" max="2314" width="6.75" style="13" customWidth="1"/>
    <col min="2315" max="2318" width="8.75" style="13" customWidth="1"/>
    <col min="2319" max="2319" width="12.375" style="13" bestFit="1" customWidth="1"/>
    <col min="2320" max="2320" width="7.375" style="13" customWidth="1"/>
    <col min="2321" max="2560" width="9.125" style="13"/>
    <col min="2561" max="2561" width="3.75" style="13" customWidth="1"/>
    <col min="2562" max="2562" width="24.375" style="13" bestFit="1" customWidth="1"/>
    <col min="2563" max="2570" width="6.75" style="13" customWidth="1"/>
    <col min="2571" max="2574" width="8.75" style="13" customWidth="1"/>
    <col min="2575" max="2575" width="12.375" style="13" bestFit="1" customWidth="1"/>
    <col min="2576" max="2576" width="7.375" style="13" customWidth="1"/>
    <col min="2577" max="2816" width="9.125" style="13"/>
    <col min="2817" max="2817" width="3.75" style="13" customWidth="1"/>
    <col min="2818" max="2818" width="24.375" style="13" bestFit="1" customWidth="1"/>
    <col min="2819" max="2826" width="6.75" style="13" customWidth="1"/>
    <col min="2827" max="2830" width="8.75" style="13" customWidth="1"/>
    <col min="2831" max="2831" width="12.375" style="13" bestFit="1" customWidth="1"/>
    <col min="2832" max="2832" width="7.375" style="13" customWidth="1"/>
    <col min="2833" max="3072" width="9.125" style="13"/>
    <col min="3073" max="3073" width="3.75" style="13" customWidth="1"/>
    <col min="3074" max="3074" width="24.375" style="13" bestFit="1" customWidth="1"/>
    <col min="3075" max="3082" width="6.75" style="13" customWidth="1"/>
    <col min="3083" max="3086" width="8.75" style="13" customWidth="1"/>
    <col min="3087" max="3087" width="12.375" style="13" bestFit="1" customWidth="1"/>
    <col min="3088" max="3088" width="7.375" style="13" customWidth="1"/>
    <col min="3089" max="3328" width="9.125" style="13"/>
    <col min="3329" max="3329" width="3.75" style="13" customWidth="1"/>
    <col min="3330" max="3330" width="24.375" style="13" bestFit="1" customWidth="1"/>
    <col min="3331" max="3338" width="6.75" style="13" customWidth="1"/>
    <col min="3339" max="3342" width="8.75" style="13" customWidth="1"/>
    <col min="3343" max="3343" width="12.375" style="13" bestFit="1" customWidth="1"/>
    <col min="3344" max="3344" width="7.375" style="13" customWidth="1"/>
    <col min="3345" max="3584" width="9.125" style="13"/>
    <col min="3585" max="3585" width="3.75" style="13" customWidth="1"/>
    <col min="3586" max="3586" width="24.375" style="13" bestFit="1" customWidth="1"/>
    <col min="3587" max="3594" width="6.75" style="13" customWidth="1"/>
    <col min="3595" max="3598" width="8.75" style="13" customWidth="1"/>
    <col min="3599" max="3599" width="12.375" style="13" bestFit="1" customWidth="1"/>
    <col min="3600" max="3600" width="7.375" style="13" customWidth="1"/>
    <col min="3601" max="3840" width="9.125" style="13"/>
    <col min="3841" max="3841" width="3.75" style="13" customWidth="1"/>
    <col min="3842" max="3842" width="24.375" style="13" bestFit="1" customWidth="1"/>
    <col min="3843" max="3850" width="6.75" style="13" customWidth="1"/>
    <col min="3851" max="3854" width="8.75" style="13" customWidth="1"/>
    <col min="3855" max="3855" width="12.375" style="13" bestFit="1" customWidth="1"/>
    <col min="3856" max="3856" width="7.375" style="13" customWidth="1"/>
    <col min="3857" max="4096" width="9.125" style="13"/>
    <col min="4097" max="4097" width="3.75" style="13" customWidth="1"/>
    <col min="4098" max="4098" width="24.375" style="13" bestFit="1" customWidth="1"/>
    <col min="4099" max="4106" width="6.75" style="13" customWidth="1"/>
    <col min="4107" max="4110" width="8.75" style="13" customWidth="1"/>
    <col min="4111" max="4111" width="12.375" style="13" bestFit="1" customWidth="1"/>
    <col min="4112" max="4112" width="7.375" style="13" customWidth="1"/>
    <col min="4113" max="4352" width="9.125" style="13"/>
    <col min="4353" max="4353" width="3.75" style="13" customWidth="1"/>
    <col min="4354" max="4354" width="24.375" style="13" bestFit="1" customWidth="1"/>
    <col min="4355" max="4362" width="6.75" style="13" customWidth="1"/>
    <col min="4363" max="4366" width="8.75" style="13" customWidth="1"/>
    <col min="4367" max="4367" width="12.375" style="13" bestFit="1" customWidth="1"/>
    <col min="4368" max="4368" width="7.375" style="13" customWidth="1"/>
    <col min="4369" max="4608" width="9.125" style="13"/>
    <col min="4609" max="4609" width="3.75" style="13" customWidth="1"/>
    <col min="4610" max="4610" width="24.375" style="13" bestFit="1" customWidth="1"/>
    <col min="4611" max="4618" width="6.75" style="13" customWidth="1"/>
    <col min="4619" max="4622" width="8.75" style="13" customWidth="1"/>
    <col min="4623" max="4623" width="12.375" style="13" bestFit="1" customWidth="1"/>
    <col min="4624" max="4624" width="7.375" style="13" customWidth="1"/>
    <col min="4625" max="4864" width="9.125" style="13"/>
    <col min="4865" max="4865" width="3.75" style="13" customWidth="1"/>
    <col min="4866" max="4866" width="24.375" style="13" bestFit="1" customWidth="1"/>
    <col min="4867" max="4874" width="6.75" style="13" customWidth="1"/>
    <col min="4875" max="4878" width="8.75" style="13" customWidth="1"/>
    <col min="4879" max="4879" width="12.375" style="13" bestFit="1" customWidth="1"/>
    <col min="4880" max="4880" width="7.375" style="13" customWidth="1"/>
    <col min="4881" max="5120" width="9.125" style="13"/>
    <col min="5121" max="5121" width="3.75" style="13" customWidth="1"/>
    <col min="5122" max="5122" width="24.375" style="13" bestFit="1" customWidth="1"/>
    <col min="5123" max="5130" width="6.75" style="13" customWidth="1"/>
    <col min="5131" max="5134" width="8.75" style="13" customWidth="1"/>
    <col min="5135" max="5135" width="12.375" style="13" bestFit="1" customWidth="1"/>
    <col min="5136" max="5136" width="7.375" style="13" customWidth="1"/>
    <col min="5137" max="5376" width="9.125" style="13"/>
    <col min="5377" max="5377" width="3.75" style="13" customWidth="1"/>
    <col min="5378" max="5378" width="24.375" style="13" bestFit="1" customWidth="1"/>
    <col min="5379" max="5386" width="6.75" style="13" customWidth="1"/>
    <col min="5387" max="5390" width="8.75" style="13" customWidth="1"/>
    <col min="5391" max="5391" width="12.375" style="13" bestFit="1" customWidth="1"/>
    <col min="5392" max="5392" width="7.375" style="13" customWidth="1"/>
    <col min="5393" max="5632" width="9.125" style="13"/>
    <col min="5633" max="5633" width="3.75" style="13" customWidth="1"/>
    <col min="5634" max="5634" width="24.375" style="13" bestFit="1" customWidth="1"/>
    <col min="5635" max="5642" width="6.75" style="13" customWidth="1"/>
    <col min="5643" max="5646" width="8.75" style="13" customWidth="1"/>
    <col min="5647" max="5647" width="12.375" style="13" bestFit="1" customWidth="1"/>
    <col min="5648" max="5648" width="7.375" style="13" customWidth="1"/>
    <col min="5649" max="5888" width="9.125" style="13"/>
    <col min="5889" max="5889" width="3.75" style="13" customWidth="1"/>
    <col min="5890" max="5890" width="24.375" style="13" bestFit="1" customWidth="1"/>
    <col min="5891" max="5898" width="6.75" style="13" customWidth="1"/>
    <col min="5899" max="5902" width="8.75" style="13" customWidth="1"/>
    <col min="5903" max="5903" width="12.375" style="13" bestFit="1" customWidth="1"/>
    <col min="5904" max="5904" width="7.375" style="13" customWidth="1"/>
    <col min="5905" max="6144" width="9.125" style="13"/>
    <col min="6145" max="6145" width="3.75" style="13" customWidth="1"/>
    <col min="6146" max="6146" width="24.375" style="13" bestFit="1" customWidth="1"/>
    <col min="6147" max="6154" width="6.75" style="13" customWidth="1"/>
    <col min="6155" max="6158" width="8.75" style="13" customWidth="1"/>
    <col min="6159" max="6159" width="12.375" style="13" bestFit="1" customWidth="1"/>
    <col min="6160" max="6160" width="7.375" style="13" customWidth="1"/>
    <col min="6161" max="6400" width="9.125" style="13"/>
    <col min="6401" max="6401" width="3.75" style="13" customWidth="1"/>
    <col min="6402" max="6402" width="24.375" style="13" bestFit="1" customWidth="1"/>
    <col min="6403" max="6410" width="6.75" style="13" customWidth="1"/>
    <col min="6411" max="6414" width="8.75" style="13" customWidth="1"/>
    <col min="6415" max="6415" width="12.375" style="13" bestFit="1" customWidth="1"/>
    <col min="6416" max="6416" width="7.375" style="13" customWidth="1"/>
    <col min="6417" max="6656" width="9.125" style="13"/>
    <col min="6657" max="6657" width="3.75" style="13" customWidth="1"/>
    <col min="6658" max="6658" width="24.375" style="13" bestFit="1" customWidth="1"/>
    <col min="6659" max="6666" width="6.75" style="13" customWidth="1"/>
    <col min="6667" max="6670" width="8.75" style="13" customWidth="1"/>
    <col min="6671" max="6671" width="12.375" style="13" bestFit="1" customWidth="1"/>
    <col min="6672" max="6672" width="7.375" style="13" customWidth="1"/>
    <col min="6673" max="6912" width="9.125" style="13"/>
    <col min="6913" max="6913" width="3.75" style="13" customWidth="1"/>
    <col min="6914" max="6914" width="24.375" style="13" bestFit="1" customWidth="1"/>
    <col min="6915" max="6922" width="6.75" style="13" customWidth="1"/>
    <col min="6923" max="6926" width="8.75" style="13" customWidth="1"/>
    <col min="6927" max="6927" width="12.375" style="13" bestFit="1" customWidth="1"/>
    <col min="6928" max="6928" width="7.375" style="13" customWidth="1"/>
    <col min="6929" max="7168" width="9.125" style="13"/>
    <col min="7169" max="7169" width="3.75" style="13" customWidth="1"/>
    <col min="7170" max="7170" width="24.375" style="13" bestFit="1" customWidth="1"/>
    <col min="7171" max="7178" width="6.75" style="13" customWidth="1"/>
    <col min="7179" max="7182" width="8.75" style="13" customWidth="1"/>
    <col min="7183" max="7183" width="12.375" style="13" bestFit="1" customWidth="1"/>
    <col min="7184" max="7184" width="7.375" style="13" customWidth="1"/>
    <col min="7185" max="7424" width="9.125" style="13"/>
    <col min="7425" max="7425" width="3.75" style="13" customWidth="1"/>
    <col min="7426" max="7426" width="24.375" style="13" bestFit="1" customWidth="1"/>
    <col min="7427" max="7434" width="6.75" style="13" customWidth="1"/>
    <col min="7435" max="7438" width="8.75" style="13" customWidth="1"/>
    <col min="7439" max="7439" width="12.375" style="13" bestFit="1" customWidth="1"/>
    <col min="7440" max="7440" width="7.375" style="13" customWidth="1"/>
    <col min="7441" max="7680" width="9.125" style="13"/>
    <col min="7681" max="7681" width="3.75" style="13" customWidth="1"/>
    <col min="7682" max="7682" width="24.375" style="13" bestFit="1" customWidth="1"/>
    <col min="7683" max="7690" width="6.75" style="13" customWidth="1"/>
    <col min="7691" max="7694" width="8.75" style="13" customWidth="1"/>
    <col min="7695" max="7695" width="12.375" style="13" bestFit="1" customWidth="1"/>
    <col min="7696" max="7696" width="7.375" style="13" customWidth="1"/>
    <col min="7697" max="7936" width="9.125" style="13"/>
    <col min="7937" max="7937" width="3.75" style="13" customWidth="1"/>
    <col min="7938" max="7938" width="24.375" style="13" bestFit="1" customWidth="1"/>
    <col min="7939" max="7946" width="6.75" style="13" customWidth="1"/>
    <col min="7947" max="7950" width="8.75" style="13" customWidth="1"/>
    <col min="7951" max="7951" width="12.375" style="13" bestFit="1" customWidth="1"/>
    <col min="7952" max="7952" width="7.375" style="13" customWidth="1"/>
    <col min="7953" max="8192" width="9.125" style="13"/>
    <col min="8193" max="8193" width="3.75" style="13" customWidth="1"/>
    <col min="8194" max="8194" width="24.375" style="13" bestFit="1" customWidth="1"/>
    <col min="8195" max="8202" width="6.75" style="13" customWidth="1"/>
    <col min="8203" max="8206" width="8.75" style="13" customWidth="1"/>
    <col min="8207" max="8207" width="12.375" style="13" bestFit="1" customWidth="1"/>
    <col min="8208" max="8208" width="7.375" style="13" customWidth="1"/>
    <col min="8209" max="8448" width="9.125" style="13"/>
    <col min="8449" max="8449" width="3.75" style="13" customWidth="1"/>
    <col min="8450" max="8450" width="24.375" style="13" bestFit="1" customWidth="1"/>
    <col min="8451" max="8458" width="6.75" style="13" customWidth="1"/>
    <col min="8459" max="8462" width="8.75" style="13" customWidth="1"/>
    <col min="8463" max="8463" width="12.375" style="13" bestFit="1" customWidth="1"/>
    <col min="8464" max="8464" width="7.375" style="13" customWidth="1"/>
    <col min="8465" max="8704" width="9.125" style="13"/>
    <col min="8705" max="8705" width="3.75" style="13" customWidth="1"/>
    <col min="8706" max="8706" width="24.375" style="13" bestFit="1" customWidth="1"/>
    <col min="8707" max="8714" width="6.75" style="13" customWidth="1"/>
    <col min="8715" max="8718" width="8.75" style="13" customWidth="1"/>
    <col min="8719" max="8719" width="12.375" style="13" bestFit="1" customWidth="1"/>
    <col min="8720" max="8720" width="7.375" style="13" customWidth="1"/>
    <col min="8721" max="8960" width="9.125" style="13"/>
    <col min="8961" max="8961" width="3.75" style="13" customWidth="1"/>
    <col min="8962" max="8962" width="24.375" style="13" bestFit="1" customWidth="1"/>
    <col min="8963" max="8970" width="6.75" style="13" customWidth="1"/>
    <col min="8971" max="8974" width="8.75" style="13" customWidth="1"/>
    <col min="8975" max="8975" width="12.375" style="13" bestFit="1" customWidth="1"/>
    <col min="8976" max="8976" width="7.375" style="13" customWidth="1"/>
    <col min="8977" max="9216" width="9.125" style="13"/>
    <col min="9217" max="9217" width="3.75" style="13" customWidth="1"/>
    <col min="9218" max="9218" width="24.375" style="13" bestFit="1" customWidth="1"/>
    <col min="9219" max="9226" width="6.75" style="13" customWidth="1"/>
    <col min="9227" max="9230" width="8.75" style="13" customWidth="1"/>
    <col min="9231" max="9231" width="12.375" style="13" bestFit="1" customWidth="1"/>
    <col min="9232" max="9232" width="7.375" style="13" customWidth="1"/>
    <col min="9233" max="9472" width="9.125" style="13"/>
    <col min="9473" max="9473" width="3.75" style="13" customWidth="1"/>
    <col min="9474" max="9474" width="24.375" style="13" bestFit="1" customWidth="1"/>
    <col min="9475" max="9482" width="6.75" style="13" customWidth="1"/>
    <col min="9483" max="9486" width="8.75" style="13" customWidth="1"/>
    <col min="9487" max="9487" width="12.375" style="13" bestFit="1" customWidth="1"/>
    <col min="9488" max="9488" width="7.375" style="13" customWidth="1"/>
    <col min="9489" max="9728" width="9.125" style="13"/>
    <col min="9729" max="9729" width="3.75" style="13" customWidth="1"/>
    <col min="9730" max="9730" width="24.375" style="13" bestFit="1" customWidth="1"/>
    <col min="9731" max="9738" width="6.75" style="13" customWidth="1"/>
    <col min="9739" max="9742" width="8.75" style="13" customWidth="1"/>
    <col min="9743" max="9743" width="12.375" style="13" bestFit="1" customWidth="1"/>
    <col min="9744" max="9744" width="7.375" style="13" customWidth="1"/>
    <col min="9745" max="9984" width="9.125" style="13"/>
    <col min="9985" max="9985" width="3.75" style="13" customWidth="1"/>
    <col min="9986" max="9986" width="24.375" style="13" bestFit="1" customWidth="1"/>
    <col min="9987" max="9994" width="6.75" style="13" customWidth="1"/>
    <col min="9995" max="9998" width="8.75" style="13" customWidth="1"/>
    <col min="9999" max="9999" width="12.375" style="13" bestFit="1" customWidth="1"/>
    <col min="10000" max="10000" width="7.375" style="13" customWidth="1"/>
    <col min="10001" max="10240" width="9.125" style="13"/>
    <col min="10241" max="10241" width="3.75" style="13" customWidth="1"/>
    <col min="10242" max="10242" width="24.375" style="13" bestFit="1" customWidth="1"/>
    <col min="10243" max="10250" width="6.75" style="13" customWidth="1"/>
    <col min="10251" max="10254" width="8.75" style="13" customWidth="1"/>
    <col min="10255" max="10255" width="12.375" style="13" bestFit="1" customWidth="1"/>
    <col min="10256" max="10256" width="7.375" style="13" customWidth="1"/>
    <col min="10257" max="10496" width="9.125" style="13"/>
    <col min="10497" max="10497" width="3.75" style="13" customWidth="1"/>
    <col min="10498" max="10498" width="24.375" style="13" bestFit="1" customWidth="1"/>
    <col min="10499" max="10506" width="6.75" style="13" customWidth="1"/>
    <col min="10507" max="10510" width="8.75" style="13" customWidth="1"/>
    <col min="10511" max="10511" width="12.375" style="13" bestFit="1" customWidth="1"/>
    <col min="10512" max="10512" width="7.375" style="13" customWidth="1"/>
    <col min="10513" max="10752" width="9.125" style="13"/>
    <col min="10753" max="10753" width="3.75" style="13" customWidth="1"/>
    <col min="10754" max="10754" width="24.375" style="13" bestFit="1" customWidth="1"/>
    <col min="10755" max="10762" width="6.75" style="13" customWidth="1"/>
    <col min="10763" max="10766" width="8.75" style="13" customWidth="1"/>
    <col min="10767" max="10767" width="12.375" style="13" bestFit="1" customWidth="1"/>
    <col min="10768" max="10768" width="7.375" style="13" customWidth="1"/>
    <col min="10769" max="11008" width="9.125" style="13"/>
    <col min="11009" max="11009" width="3.75" style="13" customWidth="1"/>
    <col min="11010" max="11010" width="24.375" style="13" bestFit="1" customWidth="1"/>
    <col min="11011" max="11018" width="6.75" style="13" customWidth="1"/>
    <col min="11019" max="11022" width="8.75" style="13" customWidth="1"/>
    <col min="11023" max="11023" width="12.375" style="13" bestFit="1" customWidth="1"/>
    <col min="11024" max="11024" width="7.375" style="13" customWidth="1"/>
    <col min="11025" max="11264" width="9.125" style="13"/>
    <col min="11265" max="11265" width="3.75" style="13" customWidth="1"/>
    <col min="11266" max="11266" width="24.375" style="13" bestFit="1" customWidth="1"/>
    <col min="11267" max="11274" width="6.75" style="13" customWidth="1"/>
    <col min="11275" max="11278" width="8.75" style="13" customWidth="1"/>
    <col min="11279" max="11279" width="12.375" style="13" bestFit="1" customWidth="1"/>
    <col min="11280" max="11280" width="7.375" style="13" customWidth="1"/>
    <col min="11281" max="11520" width="9.125" style="13"/>
    <col min="11521" max="11521" width="3.75" style="13" customWidth="1"/>
    <col min="11522" max="11522" width="24.375" style="13" bestFit="1" customWidth="1"/>
    <col min="11523" max="11530" width="6.75" style="13" customWidth="1"/>
    <col min="11531" max="11534" width="8.75" style="13" customWidth="1"/>
    <col min="11535" max="11535" width="12.375" style="13" bestFit="1" customWidth="1"/>
    <col min="11536" max="11536" width="7.375" style="13" customWidth="1"/>
    <col min="11537" max="11776" width="9.125" style="13"/>
    <col min="11777" max="11777" width="3.75" style="13" customWidth="1"/>
    <col min="11778" max="11778" width="24.375" style="13" bestFit="1" customWidth="1"/>
    <col min="11779" max="11786" width="6.75" style="13" customWidth="1"/>
    <col min="11787" max="11790" width="8.75" style="13" customWidth="1"/>
    <col min="11791" max="11791" width="12.375" style="13" bestFit="1" customWidth="1"/>
    <col min="11792" max="11792" width="7.375" style="13" customWidth="1"/>
    <col min="11793" max="12032" width="9.125" style="13"/>
    <col min="12033" max="12033" width="3.75" style="13" customWidth="1"/>
    <col min="12034" max="12034" width="24.375" style="13" bestFit="1" customWidth="1"/>
    <col min="12035" max="12042" width="6.75" style="13" customWidth="1"/>
    <col min="12043" max="12046" width="8.75" style="13" customWidth="1"/>
    <col min="12047" max="12047" width="12.375" style="13" bestFit="1" customWidth="1"/>
    <col min="12048" max="12048" width="7.375" style="13" customWidth="1"/>
    <col min="12049" max="12288" width="9.125" style="13"/>
    <col min="12289" max="12289" width="3.75" style="13" customWidth="1"/>
    <col min="12290" max="12290" width="24.375" style="13" bestFit="1" customWidth="1"/>
    <col min="12291" max="12298" width="6.75" style="13" customWidth="1"/>
    <col min="12299" max="12302" width="8.75" style="13" customWidth="1"/>
    <col min="12303" max="12303" width="12.375" style="13" bestFit="1" customWidth="1"/>
    <col min="12304" max="12304" width="7.375" style="13" customWidth="1"/>
    <col min="12305" max="12544" width="9.125" style="13"/>
    <col min="12545" max="12545" width="3.75" style="13" customWidth="1"/>
    <col min="12546" max="12546" width="24.375" style="13" bestFit="1" customWidth="1"/>
    <col min="12547" max="12554" width="6.75" style="13" customWidth="1"/>
    <col min="12555" max="12558" width="8.75" style="13" customWidth="1"/>
    <col min="12559" max="12559" width="12.375" style="13" bestFit="1" customWidth="1"/>
    <col min="12560" max="12560" width="7.375" style="13" customWidth="1"/>
    <col min="12561" max="12800" width="9.125" style="13"/>
    <col min="12801" max="12801" width="3.75" style="13" customWidth="1"/>
    <col min="12802" max="12802" width="24.375" style="13" bestFit="1" customWidth="1"/>
    <col min="12803" max="12810" width="6.75" style="13" customWidth="1"/>
    <col min="12811" max="12814" width="8.75" style="13" customWidth="1"/>
    <col min="12815" max="12815" width="12.375" style="13" bestFit="1" customWidth="1"/>
    <col min="12816" max="12816" width="7.375" style="13" customWidth="1"/>
    <col min="12817" max="13056" width="9.125" style="13"/>
    <col min="13057" max="13057" width="3.75" style="13" customWidth="1"/>
    <col min="13058" max="13058" width="24.375" style="13" bestFit="1" customWidth="1"/>
    <col min="13059" max="13066" width="6.75" style="13" customWidth="1"/>
    <col min="13067" max="13070" width="8.75" style="13" customWidth="1"/>
    <col min="13071" max="13071" width="12.375" style="13" bestFit="1" customWidth="1"/>
    <col min="13072" max="13072" width="7.375" style="13" customWidth="1"/>
    <col min="13073" max="13312" width="9.125" style="13"/>
    <col min="13313" max="13313" width="3.75" style="13" customWidth="1"/>
    <col min="13314" max="13314" width="24.375" style="13" bestFit="1" customWidth="1"/>
    <col min="13315" max="13322" width="6.75" style="13" customWidth="1"/>
    <col min="13323" max="13326" width="8.75" style="13" customWidth="1"/>
    <col min="13327" max="13327" width="12.375" style="13" bestFit="1" customWidth="1"/>
    <col min="13328" max="13328" width="7.375" style="13" customWidth="1"/>
    <col min="13329" max="13568" width="9.125" style="13"/>
    <col min="13569" max="13569" width="3.75" style="13" customWidth="1"/>
    <col min="13570" max="13570" width="24.375" style="13" bestFit="1" customWidth="1"/>
    <col min="13571" max="13578" width="6.75" style="13" customWidth="1"/>
    <col min="13579" max="13582" width="8.75" style="13" customWidth="1"/>
    <col min="13583" max="13583" width="12.375" style="13" bestFit="1" customWidth="1"/>
    <col min="13584" max="13584" width="7.375" style="13" customWidth="1"/>
    <col min="13585" max="13824" width="9.125" style="13"/>
    <col min="13825" max="13825" width="3.75" style="13" customWidth="1"/>
    <col min="13826" max="13826" width="24.375" style="13" bestFit="1" customWidth="1"/>
    <col min="13827" max="13834" width="6.75" style="13" customWidth="1"/>
    <col min="13835" max="13838" width="8.75" style="13" customWidth="1"/>
    <col min="13839" max="13839" width="12.375" style="13" bestFit="1" customWidth="1"/>
    <col min="13840" max="13840" width="7.375" style="13" customWidth="1"/>
    <col min="13841" max="14080" width="9.125" style="13"/>
    <col min="14081" max="14081" width="3.75" style="13" customWidth="1"/>
    <col min="14082" max="14082" width="24.375" style="13" bestFit="1" customWidth="1"/>
    <col min="14083" max="14090" width="6.75" style="13" customWidth="1"/>
    <col min="14091" max="14094" width="8.75" style="13" customWidth="1"/>
    <col min="14095" max="14095" width="12.375" style="13" bestFit="1" customWidth="1"/>
    <col min="14096" max="14096" width="7.375" style="13" customWidth="1"/>
    <col min="14097" max="14336" width="9.125" style="13"/>
    <col min="14337" max="14337" width="3.75" style="13" customWidth="1"/>
    <col min="14338" max="14338" width="24.375" style="13" bestFit="1" customWidth="1"/>
    <col min="14339" max="14346" width="6.75" style="13" customWidth="1"/>
    <col min="14347" max="14350" width="8.75" style="13" customWidth="1"/>
    <col min="14351" max="14351" width="12.375" style="13" bestFit="1" customWidth="1"/>
    <col min="14352" max="14352" width="7.375" style="13" customWidth="1"/>
    <col min="14353" max="14592" width="9.125" style="13"/>
    <col min="14593" max="14593" width="3.75" style="13" customWidth="1"/>
    <col min="14594" max="14594" width="24.375" style="13" bestFit="1" customWidth="1"/>
    <col min="14595" max="14602" width="6.75" style="13" customWidth="1"/>
    <col min="14603" max="14606" width="8.75" style="13" customWidth="1"/>
    <col min="14607" max="14607" width="12.375" style="13" bestFit="1" customWidth="1"/>
    <col min="14608" max="14608" width="7.375" style="13" customWidth="1"/>
    <col min="14609" max="14848" width="9.125" style="13"/>
    <col min="14849" max="14849" width="3.75" style="13" customWidth="1"/>
    <col min="14850" max="14850" width="24.375" style="13" bestFit="1" customWidth="1"/>
    <col min="14851" max="14858" width="6.75" style="13" customWidth="1"/>
    <col min="14859" max="14862" width="8.75" style="13" customWidth="1"/>
    <col min="14863" max="14863" width="12.375" style="13" bestFit="1" customWidth="1"/>
    <col min="14864" max="14864" width="7.375" style="13" customWidth="1"/>
    <col min="14865" max="15104" width="9.125" style="13"/>
    <col min="15105" max="15105" width="3.75" style="13" customWidth="1"/>
    <col min="15106" max="15106" width="24.375" style="13" bestFit="1" customWidth="1"/>
    <col min="15107" max="15114" width="6.75" style="13" customWidth="1"/>
    <col min="15115" max="15118" width="8.75" style="13" customWidth="1"/>
    <col min="15119" max="15119" width="12.375" style="13" bestFit="1" customWidth="1"/>
    <col min="15120" max="15120" width="7.375" style="13" customWidth="1"/>
    <col min="15121" max="15360" width="9.125" style="13"/>
    <col min="15361" max="15361" width="3.75" style="13" customWidth="1"/>
    <col min="15362" max="15362" width="24.375" style="13" bestFit="1" customWidth="1"/>
    <col min="15363" max="15370" width="6.75" style="13" customWidth="1"/>
    <col min="15371" max="15374" width="8.75" style="13" customWidth="1"/>
    <col min="15375" max="15375" width="12.375" style="13" bestFit="1" customWidth="1"/>
    <col min="15376" max="15376" width="7.375" style="13" customWidth="1"/>
    <col min="15377" max="15616" width="9.125" style="13"/>
    <col min="15617" max="15617" width="3.75" style="13" customWidth="1"/>
    <col min="15618" max="15618" width="24.375" style="13" bestFit="1" customWidth="1"/>
    <col min="15619" max="15626" width="6.75" style="13" customWidth="1"/>
    <col min="15627" max="15630" width="8.75" style="13" customWidth="1"/>
    <col min="15631" max="15631" width="12.375" style="13" bestFit="1" customWidth="1"/>
    <col min="15632" max="15632" width="7.375" style="13" customWidth="1"/>
    <col min="15633" max="15872" width="9.125" style="13"/>
    <col min="15873" max="15873" width="3.75" style="13" customWidth="1"/>
    <col min="15874" max="15874" width="24.375" style="13" bestFit="1" customWidth="1"/>
    <col min="15875" max="15882" width="6.75" style="13" customWidth="1"/>
    <col min="15883" max="15886" width="8.75" style="13" customWidth="1"/>
    <col min="15887" max="15887" width="12.375" style="13" bestFit="1" customWidth="1"/>
    <col min="15888" max="15888" width="7.375" style="13" customWidth="1"/>
    <col min="15889" max="16128" width="9.125" style="13"/>
    <col min="16129" max="16129" width="3.75" style="13" customWidth="1"/>
    <col min="16130" max="16130" width="24.375" style="13" bestFit="1" customWidth="1"/>
    <col min="16131" max="16138" width="6.75" style="13" customWidth="1"/>
    <col min="16139" max="16142" width="8.75" style="13" customWidth="1"/>
    <col min="16143" max="16143" width="12.375" style="13" bestFit="1" customWidth="1"/>
    <col min="16144" max="16144" width="7.375" style="13" customWidth="1"/>
    <col min="16145" max="16384" width="9.125" style="13"/>
  </cols>
  <sheetData>
    <row r="1" spans="1:16">
      <c r="A1" s="269" t="s">
        <v>219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24" customHeight="1">
      <c r="A2" s="271" t="s">
        <v>220</v>
      </c>
      <c r="B2" s="271"/>
      <c r="C2" s="272" t="s">
        <v>221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</row>
    <row r="3" spans="1:16" ht="21" customHeight="1">
      <c r="A3" s="271"/>
      <c r="B3" s="271"/>
      <c r="C3" s="273" t="s">
        <v>222</v>
      </c>
      <c r="D3" s="274"/>
      <c r="E3" s="274"/>
      <c r="F3" s="274"/>
      <c r="G3" s="274"/>
      <c r="H3" s="274"/>
      <c r="I3" s="274"/>
      <c r="J3" s="275"/>
      <c r="K3" s="273" t="s">
        <v>223</v>
      </c>
      <c r="L3" s="274"/>
      <c r="M3" s="274"/>
      <c r="N3" s="275"/>
      <c r="O3" s="271" t="s">
        <v>224</v>
      </c>
      <c r="P3" s="271"/>
    </row>
    <row r="4" spans="1:16">
      <c r="A4" s="271"/>
      <c r="B4" s="271"/>
      <c r="C4" s="273"/>
      <c r="D4" s="274"/>
      <c r="E4" s="274"/>
      <c r="F4" s="274"/>
      <c r="G4" s="274"/>
      <c r="H4" s="274"/>
      <c r="I4" s="274"/>
      <c r="J4" s="275"/>
      <c r="K4" s="273"/>
      <c r="L4" s="274"/>
      <c r="M4" s="274"/>
      <c r="N4" s="275"/>
      <c r="O4" s="271"/>
      <c r="P4" s="271"/>
    </row>
    <row r="5" spans="1:16">
      <c r="A5" s="271"/>
      <c r="B5" s="271"/>
      <c r="C5" s="276"/>
      <c r="D5" s="277"/>
      <c r="E5" s="277"/>
      <c r="F5" s="277"/>
      <c r="G5" s="277"/>
      <c r="H5" s="277"/>
      <c r="I5" s="277"/>
      <c r="J5" s="278"/>
      <c r="K5" s="276"/>
      <c r="L5" s="277"/>
      <c r="M5" s="277"/>
      <c r="N5" s="278"/>
      <c r="O5" s="271"/>
      <c r="P5" s="271"/>
    </row>
    <row r="6" spans="1:16">
      <c r="A6" s="271"/>
      <c r="B6" s="271"/>
      <c r="C6" s="55" t="s">
        <v>225</v>
      </c>
      <c r="D6" s="55" t="s">
        <v>226</v>
      </c>
      <c r="E6" s="55" t="s">
        <v>227</v>
      </c>
      <c r="F6" s="56" t="s">
        <v>228</v>
      </c>
      <c r="G6" s="55" t="s">
        <v>229</v>
      </c>
      <c r="H6" s="55" t="s">
        <v>205</v>
      </c>
      <c r="I6" s="55" t="s">
        <v>206</v>
      </c>
      <c r="J6" s="56" t="s">
        <v>228</v>
      </c>
      <c r="K6" s="55" t="s">
        <v>207</v>
      </c>
      <c r="L6" s="55" t="s">
        <v>208</v>
      </c>
      <c r="M6" s="55" t="s">
        <v>209</v>
      </c>
      <c r="N6" s="56" t="s">
        <v>228</v>
      </c>
      <c r="O6" s="55" t="s">
        <v>230</v>
      </c>
      <c r="P6" s="56" t="s">
        <v>228</v>
      </c>
    </row>
    <row r="7" spans="1:16">
      <c r="A7" s="57"/>
      <c r="B7" s="58" t="s">
        <v>231</v>
      </c>
      <c r="C7" s="59"/>
      <c r="D7" s="59"/>
      <c r="E7" s="59"/>
      <c r="F7" s="60" t="s">
        <v>232</v>
      </c>
      <c r="G7" s="59"/>
      <c r="H7" s="59"/>
      <c r="I7" s="59"/>
      <c r="J7" s="60" t="s">
        <v>232</v>
      </c>
      <c r="K7" s="59"/>
      <c r="L7" s="59"/>
      <c r="M7" s="59"/>
      <c r="N7" s="60" t="s">
        <v>232</v>
      </c>
      <c r="O7" s="59"/>
      <c r="P7" s="60" t="s">
        <v>232</v>
      </c>
    </row>
    <row r="8" spans="1:16">
      <c r="A8" s="57">
        <v>1</v>
      </c>
      <c r="B8" s="61" t="s">
        <v>233</v>
      </c>
      <c r="C8" s="62">
        <v>200</v>
      </c>
      <c r="D8" s="63">
        <v>200</v>
      </c>
      <c r="E8" s="63">
        <v>200</v>
      </c>
      <c r="F8" s="64">
        <f>E8/40</f>
        <v>5</v>
      </c>
      <c r="G8" s="63">
        <v>160</v>
      </c>
      <c r="H8" s="63">
        <v>160</v>
      </c>
      <c r="I8" s="63">
        <v>160</v>
      </c>
      <c r="J8" s="64">
        <f>I8/40</f>
        <v>4</v>
      </c>
      <c r="K8" s="63">
        <v>120</v>
      </c>
      <c r="L8" s="63">
        <v>120</v>
      </c>
      <c r="M8" s="63">
        <v>120</v>
      </c>
      <c r="N8" s="64">
        <f>M8/40</f>
        <v>3</v>
      </c>
      <c r="O8" s="63">
        <v>240</v>
      </c>
      <c r="P8" s="64">
        <f>O8/40</f>
        <v>6</v>
      </c>
    </row>
    <row r="9" spans="1:16">
      <c r="A9" s="57">
        <v>2</v>
      </c>
      <c r="B9" s="61" t="s">
        <v>12</v>
      </c>
      <c r="C9" s="62">
        <v>200</v>
      </c>
      <c r="D9" s="63">
        <v>200</v>
      </c>
      <c r="E9" s="63">
        <v>200</v>
      </c>
      <c r="F9" s="64">
        <f t="shared" ref="F9:F19" si="0">E9/40</f>
        <v>5</v>
      </c>
      <c r="G9" s="63">
        <v>160</v>
      </c>
      <c r="H9" s="63">
        <v>160</v>
      </c>
      <c r="I9" s="63">
        <v>160</v>
      </c>
      <c r="J9" s="64">
        <f t="shared" ref="J9:J19" si="1">I9/40</f>
        <v>4</v>
      </c>
      <c r="K9" s="63">
        <v>120</v>
      </c>
      <c r="L9" s="63">
        <v>120</v>
      </c>
      <c r="M9" s="63">
        <v>120</v>
      </c>
      <c r="N9" s="64">
        <f t="shared" ref="N9:N19" si="2">M9/40</f>
        <v>3</v>
      </c>
      <c r="O9" s="63">
        <v>240</v>
      </c>
      <c r="P9" s="64">
        <f t="shared" ref="P9:P19" si="3">O9/40</f>
        <v>6</v>
      </c>
    </row>
    <row r="10" spans="1:16">
      <c r="A10" s="57">
        <v>3</v>
      </c>
      <c r="B10" s="61" t="s">
        <v>3</v>
      </c>
      <c r="C10" s="62">
        <v>80</v>
      </c>
      <c r="D10" s="63">
        <v>80</v>
      </c>
      <c r="E10" s="63">
        <v>80</v>
      </c>
      <c r="F10" s="64">
        <f t="shared" si="0"/>
        <v>2</v>
      </c>
      <c r="G10" s="63">
        <v>80</v>
      </c>
      <c r="H10" s="63">
        <v>80</v>
      </c>
      <c r="I10" s="63">
        <v>80</v>
      </c>
      <c r="J10" s="64">
        <f t="shared" si="1"/>
        <v>2</v>
      </c>
      <c r="K10" s="63">
        <v>120</v>
      </c>
      <c r="L10" s="63">
        <v>120</v>
      </c>
      <c r="M10" s="63">
        <v>120</v>
      </c>
      <c r="N10" s="64">
        <f t="shared" si="2"/>
        <v>3</v>
      </c>
      <c r="O10" s="63">
        <v>240</v>
      </c>
      <c r="P10" s="64">
        <f t="shared" si="3"/>
        <v>6</v>
      </c>
    </row>
    <row r="11" spans="1:16" s="68" customFormat="1" ht="42">
      <c r="A11" s="251">
        <v>4</v>
      </c>
      <c r="B11" s="65" t="s">
        <v>234</v>
      </c>
      <c r="C11" s="66">
        <v>120</v>
      </c>
      <c r="D11" s="66">
        <v>120</v>
      </c>
      <c r="E11" s="66">
        <v>120</v>
      </c>
      <c r="F11" s="67">
        <f t="shared" si="0"/>
        <v>3</v>
      </c>
      <c r="G11" s="66">
        <v>120</v>
      </c>
      <c r="H11" s="66">
        <v>120</v>
      </c>
      <c r="I11" s="66">
        <v>120</v>
      </c>
      <c r="J11" s="67">
        <f t="shared" si="1"/>
        <v>3</v>
      </c>
      <c r="K11" s="66">
        <v>160</v>
      </c>
      <c r="L11" s="66">
        <v>160</v>
      </c>
      <c r="M11" s="66">
        <v>160</v>
      </c>
      <c r="N11" s="67">
        <f t="shared" si="2"/>
        <v>4</v>
      </c>
      <c r="O11" s="66">
        <v>320</v>
      </c>
      <c r="P11" s="67">
        <f t="shared" si="3"/>
        <v>8</v>
      </c>
    </row>
    <row r="12" spans="1:16" s="72" customFormat="1">
      <c r="A12" s="252"/>
      <c r="B12" s="69" t="s">
        <v>235</v>
      </c>
      <c r="C12" s="70">
        <v>40</v>
      </c>
      <c r="D12" s="70">
        <v>40</v>
      </c>
      <c r="E12" s="70">
        <v>40</v>
      </c>
      <c r="F12" s="71">
        <f t="shared" si="0"/>
        <v>1</v>
      </c>
      <c r="G12" s="70">
        <v>40</v>
      </c>
      <c r="H12" s="70">
        <v>40</v>
      </c>
      <c r="I12" s="70">
        <v>40</v>
      </c>
      <c r="J12" s="71">
        <f t="shared" si="1"/>
        <v>1</v>
      </c>
      <c r="K12" s="70">
        <v>40</v>
      </c>
      <c r="L12" s="70">
        <v>40</v>
      </c>
      <c r="M12" s="70">
        <v>40</v>
      </c>
      <c r="N12" s="71">
        <f t="shared" si="2"/>
        <v>1</v>
      </c>
      <c r="O12" s="70">
        <v>80</v>
      </c>
      <c r="P12" s="71">
        <f t="shared" si="3"/>
        <v>2</v>
      </c>
    </row>
    <row r="13" spans="1:16" s="77" customFormat="1" ht="105">
      <c r="A13" s="253"/>
      <c r="B13" s="73" t="s">
        <v>236</v>
      </c>
      <c r="C13" s="74">
        <v>80</v>
      </c>
      <c r="D13" s="75">
        <v>80</v>
      </c>
      <c r="E13" s="75">
        <v>80</v>
      </c>
      <c r="F13" s="76">
        <f t="shared" si="0"/>
        <v>2</v>
      </c>
      <c r="G13" s="75">
        <v>80</v>
      </c>
      <c r="H13" s="75">
        <v>80</v>
      </c>
      <c r="I13" s="75">
        <v>80</v>
      </c>
      <c r="J13" s="76">
        <f t="shared" si="1"/>
        <v>2</v>
      </c>
      <c r="K13" s="75">
        <v>120</v>
      </c>
      <c r="L13" s="75">
        <v>120</v>
      </c>
      <c r="M13" s="75">
        <v>120</v>
      </c>
      <c r="N13" s="76">
        <f t="shared" si="2"/>
        <v>3</v>
      </c>
      <c r="O13" s="75">
        <v>240</v>
      </c>
      <c r="P13" s="76">
        <f t="shared" si="3"/>
        <v>6</v>
      </c>
    </row>
    <row r="14" spans="1:16">
      <c r="A14" s="57">
        <v>5</v>
      </c>
      <c r="B14" s="61" t="s">
        <v>237</v>
      </c>
      <c r="C14" s="78">
        <v>80</v>
      </c>
      <c r="D14" s="78">
        <v>80</v>
      </c>
      <c r="E14" s="78">
        <v>80</v>
      </c>
      <c r="F14" s="64">
        <f t="shared" si="0"/>
        <v>2</v>
      </c>
      <c r="G14" s="78">
        <v>80</v>
      </c>
      <c r="H14" s="78">
        <v>80</v>
      </c>
      <c r="I14" s="78">
        <v>80</v>
      </c>
      <c r="J14" s="64">
        <f t="shared" si="1"/>
        <v>2</v>
      </c>
      <c r="K14" s="78">
        <v>80</v>
      </c>
      <c r="L14" s="78">
        <v>80</v>
      </c>
      <c r="M14" s="78">
        <v>80</v>
      </c>
      <c r="N14" s="64">
        <f t="shared" si="2"/>
        <v>2</v>
      </c>
      <c r="O14" s="78">
        <v>120</v>
      </c>
      <c r="P14" s="64">
        <f t="shared" si="3"/>
        <v>3</v>
      </c>
    </row>
    <row r="15" spans="1:16">
      <c r="A15" s="57">
        <v>6</v>
      </c>
      <c r="B15" s="79" t="s">
        <v>238</v>
      </c>
      <c r="C15" s="78">
        <v>80</v>
      </c>
      <c r="D15" s="78">
        <v>80</v>
      </c>
      <c r="E15" s="78">
        <v>80</v>
      </c>
      <c r="F15" s="64">
        <f t="shared" si="0"/>
        <v>2</v>
      </c>
      <c r="G15" s="78">
        <v>80</v>
      </c>
      <c r="H15" s="78">
        <v>80</v>
      </c>
      <c r="I15" s="78">
        <v>80</v>
      </c>
      <c r="J15" s="64">
        <f t="shared" si="1"/>
        <v>2</v>
      </c>
      <c r="K15" s="78">
        <v>80</v>
      </c>
      <c r="L15" s="78">
        <v>80</v>
      </c>
      <c r="M15" s="78">
        <v>80</v>
      </c>
      <c r="N15" s="64">
        <f t="shared" si="2"/>
        <v>2</v>
      </c>
      <c r="O15" s="78">
        <v>120</v>
      </c>
      <c r="P15" s="64">
        <f t="shared" si="3"/>
        <v>3</v>
      </c>
    </row>
    <row r="16" spans="1:16">
      <c r="A16" s="57">
        <v>7</v>
      </c>
      <c r="B16" s="61" t="s">
        <v>4</v>
      </c>
      <c r="C16" s="78">
        <v>40</v>
      </c>
      <c r="D16" s="78">
        <v>40</v>
      </c>
      <c r="E16" s="78">
        <v>40</v>
      </c>
      <c r="F16" s="64">
        <f t="shared" si="0"/>
        <v>1</v>
      </c>
      <c r="G16" s="78">
        <v>80</v>
      </c>
      <c r="H16" s="78">
        <v>80</v>
      </c>
      <c r="I16" s="78">
        <v>80</v>
      </c>
      <c r="J16" s="64">
        <f t="shared" si="1"/>
        <v>2</v>
      </c>
      <c r="K16" s="78">
        <v>80</v>
      </c>
      <c r="L16" s="78">
        <v>80</v>
      </c>
      <c r="M16" s="78">
        <v>80</v>
      </c>
      <c r="N16" s="64">
        <f t="shared" si="2"/>
        <v>2</v>
      </c>
      <c r="O16" s="78">
        <v>120</v>
      </c>
      <c r="P16" s="64">
        <f t="shared" si="3"/>
        <v>3</v>
      </c>
    </row>
    <row r="17" spans="1:16">
      <c r="A17" s="57">
        <v>8</v>
      </c>
      <c r="B17" s="79" t="s">
        <v>239</v>
      </c>
      <c r="C17" s="80">
        <v>40</v>
      </c>
      <c r="D17" s="78">
        <v>40</v>
      </c>
      <c r="E17" s="78">
        <v>40</v>
      </c>
      <c r="F17" s="64">
        <f t="shared" si="0"/>
        <v>1</v>
      </c>
      <c r="G17" s="78">
        <v>80</v>
      </c>
      <c r="H17" s="78">
        <v>80</v>
      </c>
      <c r="I17" s="78">
        <v>80</v>
      </c>
      <c r="J17" s="64">
        <f t="shared" si="1"/>
        <v>2</v>
      </c>
      <c r="K17" s="78">
        <v>120</v>
      </c>
      <c r="L17" s="78">
        <v>120</v>
      </c>
      <c r="M17" s="78">
        <v>120</v>
      </c>
      <c r="N17" s="64">
        <f t="shared" si="2"/>
        <v>3</v>
      </c>
      <c r="O17" s="78">
        <v>240</v>
      </c>
      <c r="P17" s="64">
        <f t="shared" si="3"/>
        <v>6</v>
      </c>
    </row>
    <row r="18" spans="1:16">
      <c r="A18" s="81"/>
      <c r="B18" s="81" t="s">
        <v>240</v>
      </c>
      <c r="C18" s="82">
        <f>SUM(C8:C10,C12:C17)</f>
        <v>840</v>
      </c>
      <c r="D18" s="82">
        <f t="shared" ref="D18:O18" si="4">SUM(D8:D10,D12:D17)</f>
        <v>840</v>
      </c>
      <c r="E18" s="82">
        <f t="shared" si="4"/>
        <v>840</v>
      </c>
      <c r="F18" s="64">
        <f t="shared" si="0"/>
        <v>21</v>
      </c>
      <c r="G18" s="82">
        <f t="shared" si="4"/>
        <v>840</v>
      </c>
      <c r="H18" s="82">
        <f t="shared" si="4"/>
        <v>840</v>
      </c>
      <c r="I18" s="82">
        <f t="shared" si="4"/>
        <v>840</v>
      </c>
      <c r="J18" s="64">
        <f t="shared" si="1"/>
        <v>21</v>
      </c>
      <c r="K18" s="82">
        <f t="shared" si="4"/>
        <v>880</v>
      </c>
      <c r="L18" s="82">
        <f t="shared" si="4"/>
        <v>880</v>
      </c>
      <c r="M18" s="82">
        <f t="shared" si="4"/>
        <v>880</v>
      </c>
      <c r="N18" s="64">
        <f t="shared" si="2"/>
        <v>22</v>
      </c>
      <c r="O18" s="82">
        <f t="shared" si="4"/>
        <v>1640</v>
      </c>
      <c r="P18" s="64">
        <f t="shared" si="3"/>
        <v>41</v>
      </c>
    </row>
    <row r="19" spans="1:16">
      <c r="A19" s="57">
        <v>9</v>
      </c>
      <c r="B19" s="57" t="s">
        <v>241</v>
      </c>
      <c r="C19" s="63">
        <v>120</v>
      </c>
      <c r="D19" s="63">
        <v>120</v>
      </c>
      <c r="E19" s="63">
        <v>120</v>
      </c>
      <c r="F19" s="64">
        <f t="shared" si="0"/>
        <v>3</v>
      </c>
      <c r="G19" s="63">
        <v>120</v>
      </c>
      <c r="H19" s="63">
        <v>120</v>
      </c>
      <c r="I19" s="63">
        <v>120</v>
      </c>
      <c r="J19" s="64">
        <f t="shared" si="1"/>
        <v>3</v>
      </c>
      <c r="K19" s="63">
        <v>120</v>
      </c>
      <c r="L19" s="63">
        <v>120</v>
      </c>
      <c r="M19" s="63">
        <v>120</v>
      </c>
      <c r="N19" s="64">
        <f t="shared" si="2"/>
        <v>3</v>
      </c>
      <c r="O19" s="63">
        <v>360</v>
      </c>
      <c r="P19" s="64">
        <f t="shared" si="3"/>
        <v>9</v>
      </c>
    </row>
    <row r="20" spans="1:16" s="84" customFormat="1" ht="63">
      <c r="A20" s="78">
        <v>10</v>
      </c>
      <c r="B20" s="83" t="s">
        <v>242</v>
      </c>
      <c r="C20" s="254" t="s">
        <v>243</v>
      </c>
      <c r="D20" s="255"/>
      <c r="E20" s="255"/>
      <c r="F20" s="255"/>
      <c r="G20" s="255"/>
      <c r="H20" s="255"/>
      <c r="I20" s="255"/>
      <c r="J20" s="256"/>
      <c r="K20" s="254" t="s">
        <v>244</v>
      </c>
      <c r="L20" s="255"/>
      <c r="M20" s="255"/>
      <c r="N20" s="256"/>
      <c r="O20" s="257" t="s">
        <v>245</v>
      </c>
      <c r="P20" s="257"/>
    </row>
    <row r="21" spans="1:16" ht="21" customHeight="1">
      <c r="A21" s="85"/>
      <c r="B21" s="258" t="s">
        <v>246</v>
      </c>
      <c r="C21" s="259" t="s">
        <v>247</v>
      </c>
      <c r="D21" s="260"/>
      <c r="E21" s="260"/>
      <c r="F21" s="260"/>
      <c r="G21" s="260"/>
      <c r="H21" s="260"/>
      <c r="I21" s="260"/>
      <c r="J21" s="261"/>
      <c r="K21" s="259" t="s">
        <v>248</v>
      </c>
      <c r="L21" s="260"/>
      <c r="M21" s="260"/>
      <c r="N21" s="261"/>
      <c r="O21" s="268" t="s">
        <v>249</v>
      </c>
      <c r="P21" s="268"/>
    </row>
    <row r="22" spans="1:16">
      <c r="A22" s="86"/>
      <c r="B22" s="258"/>
      <c r="C22" s="262"/>
      <c r="D22" s="263"/>
      <c r="E22" s="263"/>
      <c r="F22" s="263"/>
      <c r="G22" s="263"/>
      <c r="H22" s="263"/>
      <c r="I22" s="263"/>
      <c r="J22" s="264"/>
      <c r="K22" s="262"/>
      <c r="L22" s="263"/>
      <c r="M22" s="263"/>
      <c r="N22" s="264"/>
      <c r="O22" s="268"/>
      <c r="P22" s="268"/>
    </row>
    <row r="23" spans="1:16">
      <c r="A23" s="87"/>
      <c r="B23" s="258"/>
      <c r="C23" s="265"/>
      <c r="D23" s="266"/>
      <c r="E23" s="266"/>
      <c r="F23" s="266"/>
      <c r="G23" s="266"/>
      <c r="H23" s="266"/>
      <c r="I23" s="266"/>
      <c r="J23" s="267"/>
      <c r="K23" s="265"/>
      <c r="L23" s="266"/>
      <c r="M23" s="266"/>
      <c r="N23" s="267"/>
      <c r="O23" s="268"/>
      <c r="P23" s="268"/>
    </row>
  </sheetData>
  <mergeCells count="14">
    <mergeCell ref="A1:O1"/>
    <mergeCell ref="A2:B6"/>
    <mergeCell ref="C2:P2"/>
    <mergeCell ref="C3:J5"/>
    <mergeCell ref="K3:N5"/>
    <mergeCell ref="O3:P5"/>
    <mergeCell ref="A11:A13"/>
    <mergeCell ref="C20:J20"/>
    <mergeCell ref="K20:N20"/>
    <mergeCell ref="O20:P20"/>
    <mergeCell ref="B21:B23"/>
    <mergeCell ref="C21:J23"/>
    <mergeCell ref="K21:N23"/>
    <mergeCell ref="O21:P23"/>
  </mergeCells>
  <pageMargins left="0.63" right="0.32" top="0.37" bottom="0.16" header="0.37" footer="0.16"/>
  <pageSetup paperSize="9" scale="8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H72"/>
  <sheetViews>
    <sheetView topLeftCell="A52" zoomScaleSheetLayoutView="85" workbookViewId="0">
      <selection activeCell="C33" sqref="C33"/>
    </sheetView>
  </sheetViews>
  <sheetFormatPr defaultColWidth="9" defaultRowHeight="21"/>
  <cols>
    <col min="1" max="1" width="4.25" style="166" customWidth="1"/>
    <col min="2" max="2" width="33.125" style="13" customWidth="1"/>
    <col min="3" max="7" width="9" style="13"/>
    <col min="8" max="8" width="12.875" style="13" customWidth="1"/>
    <col min="9" max="16384" width="9" style="13"/>
  </cols>
  <sheetData>
    <row r="2" spans="1:5" ht="26.25">
      <c r="A2" s="198" t="s">
        <v>264</v>
      </c>
    </row>
    <row r="3" spans="1:5">
      <c r="A3" s="165" t="s">
        <v>267</v>
      </c>
    </row>
    <row r="4" spans="1:5">
      <c r="A4" s="165" t="s">
        <v>319</v>
      </c>
    </row>
    <row r="5" spans="1:5">
      <c r="A5" s="165"/>
    </row>
    <row r="6" spans="1:5">
      <c r="A6" s="166" t="s">
        <v>268</v>
      </c>
      <c r="B6" s="13" t="s">
        <v>324</v>
      </c>
    </row>
    <row r="7" spans="1:5">
      <c r="A7" s="166" t="s">
        <v>269</v>
      </c>
      <c r="B7" s="13" t="s">
        <v>265</v>
      </c>
    </row>
    <row r="8" spans="1:5">
      <c r="B8" s="13" t="s">
        <v>266</v>
      </c>
    </row>
    <row r="9" spans="1:5">
      <c r="B9" s="13" t="s">
        <v>352</v>
      </c>
    </row>
    <row r="11" spans="1:5" ht="23.25">
      <c r="A11" s="193" t="s">
        <v>268</v>
      </c>
      <c r="B11" s="192" t="s">
        <v>290</v>
      </c>
      <c r="C11" s="197"/>
    </row>
    <row r="12" spans="1:5" s="95" customFormat="1" ht="23.25">
      <c r="A12" s="202" t="s">
        <v>301</v>
      </c>
      <c r="B12" s="203" t="s">
        <v>292</v>
      </c>
      <c r="C12" s="199"/>
      <c r="D12" s="199"/>
      <c r="E12" s="199"/>
    </row>
    <row r="13" spans="1:5" s="95" customFormat="1">
      <c r="A13" s="170" t="s">
        <v>274</v>
      </c>
      <c r="B13" s="95" t="s">
        <v>277</v>
      </c>
    </row>
    <row r="14" spans="1:5" s="95" customFormat="1">
      <c r="A14" s="170" t="s">
        <v>275</v>
      </c>
      <c r="B14" s="95" t="s">
        <v>300</v>
      </c>
    </row>
    <row r="15" spans="1:5" s="95" customFormat="1">
      <c r="A15" s="170"/>
      <c r="B15" s="95" t="s">
        <v>293</v>
      </c>
      <c r="C15" s="191"/>
    </row>
    <row r="16" spans="1:5" s="95" customFormat="1">
      <c r="A16" s="170"/>
      <c r="B16" s="95" t="s">
        <v>331</v>
      </c>
    </row>
    <row r="17" spans="1:3" s="95" customFormat="1">
      <c r="A17" s="170"/>
      <c r="B17" s="95" t="s">
        <v>330</v>
      </c>
    </row>
    <row r="18" spans="1:3" s="95" customFormat="1">
      <c r="A18" s="170" t="s">
        <v>276</v>
      </c>
      <c r="B18" s="95" t="s">
        <v>299</v>
      </c>
    </row>
    <row r="19" spans="1:3" s="95" customFormat="1">
      <c r="A19" s="170"/>
      <c r="B19" s="95" t="s">
        <v>325</v>
      </c>
    </row>
    <row r="20" spans="1:3" s="95" customFormat="1">
      <c r="A20" s="170"/>
      <c r="B20" s="95" t="s">
        <v>271</v>
      </c>
    </row>
    <row r="21" spans="1:3" s="95" customFormat="1">
      <c r="A21" s="170" t="s">
        <v>281</v>
      </c>
      <c r="B21" s="13" t="s">
        <v>311</v>
      </c>
    </row>
    <row r="22" spans="1:3" s="95" customFormat="1">
      <c r="A22" s="170"/>
      <c r="B22" s="13"/>
    </row>
    <row r="23" spans="1:3" s="95" customFormat="1" ht="23.25">
      <c r="A23" s="202" t="s">
        <v>302</v>
      </c>
      <c r="B23" s="203" t="s">
        <v>291</v>
      </c>
    </row>
    <row r="24" spans="1:3" s="95" customFormat="1">
      <c r="A24" s="170" t="s">
        <v>274</v>
      </c>
      <c r="B24" s="190" t="s">
        <v>296</v>
      </c>
    </row>
    <row r="25" spans="1:3" s="95" customFormat="1">
      <c r="A25" s="170"/>
      <c r="B25" s="95" t="s">
        <v>332</v>
      </c>
    </row>
    <row r="26" spans="1:3" s="95" customFormat="1">
      <c r="A26" s="170" t="s">
        <v>275</v>
      </c>
      <c r="B26" s="200" t="s">
        <v>297</v>
      </c>
    </row>
    <row r="27" spans="1:3" s="95" customFormat="1">
      <c r="A27" s="170"/>
      <c r="B27" s="95" t="s">
        <v>336</v>
      </c>
    </row>
    <row r="28" spans="1:3" s="95" customFormat="1">
      <c r="A28" s="170"/>
      <c r="B28" s="95" t="s">
        <v>334</v>
      </c>
    </row>
    <row r="29" spans="1:3" s="95" customFormat="1">
      <c r="A29" s="170"/>
      <c r="B29" s="95" t="s">
        <v>333</v>
      </c>
    </row>
    <row r="30" spans="1:3" ht="22.5" customHeight="1">
      <c r="A30" s="13"/>
      <c r="B30" s="14" t="s">
        <v>337</v>
      </c>
      <c r="C30" s="14"/>
    </row>
    <row r="31" spans="1:3" ht="22.5" customHeight="1">
      <c r="A31" s="13"/>
      <c r="B31" s="14" t="s">
        <v>338</v>
      </c>
      <c r="C31" s="14"/>
    </row>
    <row r="32" spans="1:3" s="95" customFormat="1">
      <c r="A32" s="170"/>
      <c r="B32" s="95" t="s">
        <v>339</v>
      </c>
    </row>
    <row r="33" spans="1:3" s="95" customFormat="1">
      <c r="A33" s="170"/>
      <c r="B33" s="95" t="s">
        <v>335</v>
      </c>
    </row>
    <row r="34" spans="1:3" s="95" customFormat="1">
      <c r="A34" s="170"/>
      <c r="B34" s="95" t="s">
        <v>340</v>
      </c>
    </row>
    <row r="35" spans="1:3" s="95" customFormat="1">
      <c r="A35" s="170"/>
      <c r="B35" s="95" t="s">
        <v>342</v>
      </c>
    </row>
    <row r="36" spans="1:3" s="95" customFormat="1">
      <c r="A36" s="170"/>
      <c r="B36" s="95" t="s">
        <v>341</v>
      </c>
    </row>
    <row r="37" spans="1:3" s="95" customFormat="1">
      <c r="A37" s="170"/>
    </row>
    <row r="38" spans="1:3">
      <c r="A38" s="166" t="s">
        <v>276</v>
      </c>
      <c r="B38" s="201" t="s">
        <v>295</v>
      </c>
    </row>
    <row r="39" spans="1:3">
      <c r="B39" s="13" t="s">
        <v>344</v>
      </c>
    </row>
    <row r="40" spans="1:3" s="95" customFormat="1">
      <c r="A40" s="170"/>
      <c r="B40" s="95" t="s">
        <v>345</v>
      </c>
    </row>
    <row r="41" spans="1:3" s="95" customFormat="1">
      <c r="A41" s="170"/>
      <c r="B41" s="95" t="s">
        <v>343</v>
      </c>
    </row>
    <row r="42" spans="1:3" s="95" customFormat="1">
      <c r="A42" s="170"/>
      <c r="B42" s="95" t="s">
        <v>346</v>
      </c>
    </row>
    <row r="43" spans="1:3">
      <c r="B43" s="13" t="s">
        <v>278</v>
      </c>
    </row>
    <row r="44" spans="1:3">
      <c r="A44" s="166" t="s">
        <v>281</v>
      </c>
      <c r="B44" s="13" t="s">
        <v>298</v>
      </c>
    </row>
    <row r="46" spans="1:3" ht="23.25">
      <c r="A46" s="202" t="s">
        <v>303</v>
      </c>
      <c r="B46" s="204" t="s">
        <v>312</v>
      </c>
      <c r="C46" s="199"/>
    </row>
    <row r="47" spans="1:3">
      <c r="A47" s="195"/>
      <c r="B47" s="13" t="s">
        <v>351</v>
      </c>
    </row>
    <row r="49" spans="1:8" ht="23.25">
      <c r="A49" s="193" t="s">
        <v>269</v>
      </c>
      <c r="B49" s="192" t="s">
        <v>283</v>
      </c>
      <c r="C49" s="197"/>
      <c r="D49" s="197"/>
      <c r="E49" s="197"/>
    </row>
    <row r="50" spans="1:8">
      <c r="A50" s="166" t="s">
        <v>304</v>
      </c>
      <c r="B50" s="13" t="s">
        <v>326</v>
      </c>
    </row>
    <row r="51" spans="1:8">
      <c r="A51" s="166" t="s">
        <v>305</v>
      </c>
      <c r="B51" s="13" t="s">
        <v>284</v>
      </c>
    </row>
    <row r="52" spans="1:8">
      <c r="A52" s="166" t="s">
        <v>306</v>
      </c>
      <c r="B52" s="13" t="s">
        <v>350</v>
      </c>
    </row>
    <row r="53" spans="1:8">
      <c r="B53" s="13" t="s">
        <v>294</v>
      </c>
    </row>
    <row r="54" spans="1:8">
      <c r="A54" s="166" t="s">
        <v>307</v>
      </c>
      <c r="B54" s="13" t="s">
        <v>285</v>
      </c>
    </row>
    <row r="55" spans="1:8">
      <c r="A55" s="166" t="s">
        <v>308</v>
      </c>
      <c r="B55" s="13" t="s">
        <v>286</v>
      </c>
    </row>
    <row r="57" spans="1:8" ht="23.25">
      <c r="A57" s="193" t="s">
        <v>270</v>
      </c>
      <c r="B57" s="192" t="s">
        <v>287</v>
      </c>
      <c r="C57" s="197"/>
      <c r="D57" s="197"/>
      <c r="E57" s="197"/>
      <c r="F57" s="197"/>
      <c r="G57" s="197"/>
      <c r="H57" s="197"/>
    </row>
    <row r="58" spans="1:8">
      <c r="A58" s="166" t="s">
        <v>309</v>
      </c>
      <c r="B58" s="13" t="s">
        <v>326</v>
      </c>
    </row>
    <row r="59" spans="1:8">
      <c r="A59" s="166" t="s">
        <v>310</v>
      </c>
      <c r="B59" s="13" t="s">
        <v>284</v>
      </c>
    </row>
    <row r="60" spans="1:8">
      <c r="A60" s="166" t="s">
        <v>282</v>
      </c>
      <c r="B60" s="13" t="s">
        <v>327</v>
      </c>
    </row>
    <row r="61" spans="1:8">
      <c r="B61" s="13" t="s">
        <v>320</v>
      </c>
    </row>
    <row r="62" spans="1:8">
      <c r="B62" s="196" t="s">
        <v>328</v>
      </c>
    </row>
    <row r="63" spans="1:8">
      <c r="B63" s="196" t="s">
        <v>329</v>
      </c>
    </row>
    <row r="64" spans="1:8">
      <c r="B64" s="196" t="s">
        <v>288</v>
      </c>
    </row>
    <row r="66" spans="2:2">
      <c r="B66" s="196" t="s">
        <v>313</v>
      </c>
    </row>
    <row r="67" spans="2:2">
      <c r="B67" s="13" t="s">
        <v>318</v>
      </c>
    </row>
    <row r="68" spans="2:2">
      <c r="B68" s="13" t="s">
        <v>317</v>
      </c>
    </row>
    <row r="69" spans="2:2">
      <c r="B69" s="13" t="s">
        <v>314</v>
      </c>
    </row>
    <row r="70" spans="2:2">
      <c r="B70" s="13" t="s">
        <v>315</v>
      </c>
    </row>
    <row r="71" spans="2:2" ht="9.75" customHeight="1"/>
    <row r="72" spans="2:2">
      <c r="B72" s="13" t="s">
        <v>316</v>
      </c>
    </row>
  </sheetData>
  <pageMargins left="0.16" right="0.11" top="0.49" bottom="0.4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33CC"/>
  </sheetPr>
  <dimension ref="A1:M25"/>
  <sheetViews>
    <sheetView topLeftCell="A4" workbookViewId="0">
      <selection activeCell="B11" sqref="B11:M11"/>
    </sheetView>
  </sheetViews>
  <sheetFormatPr defaultColWidth="9" defaultRowHeight="22.5" customHeight="1"/>
  <cols>
    <col min="1" max="1" width="2.375" style="3" customWidth="1"/>
    <col min="2" max="2" width="18.875" style="3" customWidth="1"/>
    <col min="3" max="3" width="7.625" style="3" customWidth="1"/>
    <col min="4" max="5" width="9.625" style="3" customWidth="1"/>
    <col min="6" max="6" width="14.75" style="3" customWidth="1"/>
    <col min="7" max="8" width="10.25" style="3" customWidth="1"/>
    <col min="9" max="10" width="11.875" style="3" customWidth="1"/>
    <col min="11" max="12" width="9.375" style="3" customWidth="1"/>
    <col min="13" max="13" width="10.875" style="3" customWidth="1"/>
    <col min="14" max="14" width="8.75" style="3" customWidth="1"/>
    <col min="15" max="15" width="11.875" style="3" customWidth="1"/>
    <col min="16" max="17" width="11.375" style="3" customWidth="1"/>
    <col min="18" max="16384" width="9" style="3"/>
  </cols>
  <sheetData>
    <row r="1" spans="2:13" ht="27.75" customHeight="1">
      <c r="B1" s="279" t="s">
        <v>5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2:13" s="5" customFormat="1" ht="22.5" customHeight="1">
      <c r="B2" s="4"/>
    </row>
    <row r="3" spans="2:13" s="5" customFormat="1" ht="22.5" customHeight="1">
      <c r="B3" s="1"/>
      <c r="C3" s="1"/>
      <c r="D3" s="280" t="s">
        <v>6</v>
      </c>
      <c r="E3" s="280"/>
      <c r="F3" s="280"/>
      <c r="G3" s="280"/>
      <c r="H3" s="280"/>
      <c r="I3" s="280"/>
      <c r="J3" s="280"/>
      <c r="K3" s="280"/>
      <c r="L3" s="280"/>
      <c r="M3" s="280"/>
    </row>
    <row r="4" spans="2:13" s="5" customFormat="1" ht="22.5" customHeight="1">
      <c r="B4" s="6" t="s">
        <v>7</v>
      </c>
      <c r="C4" s="6"/>
      <c r="D4" s="6"/>
      <c r="E4" s="6"/>
      <c r="F4" s="6" t="s">
        <v>3</v>
      </c>
      <c r="G4" s="6"/>
      <c r="H4" s="6"/>
      <c r="I4" s="6" t="s">
        <v>8</v>
      </c>
      <c r="J4" s="6" t="s">
        <v>9</v>
      </c>
      <c r="K4" s="6"/>
      <c r="L4" s="6"/>
      <c r="M4" s="6"/>
    </row>
    <row r="5" spans="2:13" s="5" customFormat="1" ht="22.5" customHeight="1">
      <c r="B5" s="6" t="s">
        <v>1</v>
      </c>
      <c r="C5" s="6" t="s">
        <v>10</v>
      </c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  <c r="K5" s="6" t="s">
        <v>18</v>
      </c>
      <c r="L5" s="6" t="s">
        <v>19</v>
      </c>
      <c r="M5" s="6" t="s">
        <v>20</v>
      </c>
    </row>
    <row r="6" spans="2:13" s="5" customFormat="1" ht="22.5" customHeight="1">
      <c r="B6" s="7" t="s">
        <v>21</v>
      </c>
      <c r="C6" s="7"/>
      <c r="D6" s="7"/>
      <c r="E6" s="7"/>
      <c r="F6" s="7"/>
      <c r="G6" s="7"/>
      <c r="H6" s="7"/>
      <c r="I6" s="7"/>
      <c r="J6" s="7" t="s">
        <v>22</v>
      </c>
      <c r="K6" s="7"/>
      <c r="L6" s="7"/>
      <c r="M6" s="7" t="s">
        <v>23</v>
      </c>
    </row>
    <row r="7" spans="2:13" s="5" customFormat="1" ht="22.5" customHeight="1">
      <c r="B7" s="8">
        <v>12</v>
      </c>
      <c r="C7" s="6">
        <v>6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4</v>
      </c>
      <c r="M7" s="9">
        <f t="shared" ref="M7:M16" si="0">SUM(D7:L7)</f>
        <v>12</v>
      </c>
    </row>
    <row r="8" spans="2:13" s="5" customFormat="1" ht="22.5" customHeight="1">
      <c r="B8" s="8">
        <v>24</v>
      </c>
      <c r="C8" s="6">
        <v>12</v>
      </c>
      <c r="D8" s="6">
        <v>2</v>
      </c>
      <c r="E8" s="6">
        <v>2</v>
      </c>
      <c r="F8" s="6">
        <v>2</v>
      </c>
      <c r="G8" s="6">
        <v>2</v>
      </c>
      <c r="H8" s="6">
        <v>1</v>
      </c>
      <c r="I8" s="6">
        <v>1</v>
      </c>
      <c r="J8" s="6">
        <v>1</v>
      </c>
      <c r="K8" s="6">
        <v>2</v>
      </c>
      <c r="L8" s="6">
        <v>11</v>
      </c>
      <c r="M8" s="9">
        <f t="shared" si="0"/>
        <v>24</v>
      </c>
    </row>
    <row r="9" spans="2:13" s="5" customFormat="1" ht="22.5" customHeight="1">
      <c r="B9" s="8">
        <v>36</v>
      </c>
      <c r="C9" s="6">
        <v>18</v>
      </c>
      <c r="D9" s="6">
        <v>3</v>
      </c>
      <c r="E9" s="6">
        <v>3</v>
      </c>
      <c r="F9" s="6">
        <v>3</v>
      </c>
      <c r="G9" s="6">
        <v>3</v>
      </c>
      <c r="H9" s="6">
        <v>2</v>
      </c>
      <c r="I9" s="6">
        <v>2</v>
      </c>
      <c r="J9" s="6">
        <v>2</v>
      </c>
      <c r="K9" s="6">
        <v>3</v>
      </c>
      <c r="L9" s="6">
        <v>15</v>
      </c>
      <c r="M9" s="9">
        <f t="shared" si="0"/>
        <v>36</v>
      </c>
    </row>
    <row r="10" spans="2:13" s="5" customFormat="1" ht="22.5" customHeight="1">
      <c r="B10" s="8">
        <v>48</v>
      </c>
      <c r="C10" s="6">
        <v>24</v>
      </c>
      <c r="D10" s="6">
        <v>3</v>
      </c>
      <c r="E10" s="6">
        <v>3</v>
      </c>
      <c r="F10" s="6">
        <v>4</v>
      </c>
      <c r="G10" s="6">
        <v>4</v>
      </c>
      <c r="H10" s="6">
        <v>2</v>
      </c>
      <c r="I10" s="6">
        <v>2</v>
      </c>
      <c r="J10" s="6">
        <v>2</v>
      </c>
      <c r="K10" s="6">
        <v>3</v>
      </c>
      <c r="L10" s="6">
        <v>25</v>
      </c>
      <c r="M10" s="9">
        <f t="shared" si="0"/>
        <v>48</v>
      </c>
    </row>
    <row r="11" spans="2:13" s="5" customFormat="1" ht="22.5" customHeight="1">
      <c r="B11" s="8">
        <v>60</v>
      </c>
      <c r="C11" s="6">
        <v>30</v>
      </c>
      <c r="D11" s="6">
        <v>4</v>
      </c>
      <c r="E11" s="6">
        <v>4</v>
      </c>
      <c r="F11" s="6">
        <v>5</v>
      </c>
      <c r="G11" s="6">
        <v>5</v>
      </c>
      <c r="H11" s="6">
        <v>3</v>
      </c>
      <c r="I11" s="6">
        <v>3</v>
      </c>
      <c r="J11" s="6">
        <v>3</v>
      </c>
      <c r="K11" s="6">
        <v>4</v>
      </c>
      <c r="L11" s="6">
        <v>29</v>
      </c>
      <c r="M11" s="9">
        <f t="shared" si="0"/>
        <v>60</v>
      </c>
    </row>
    <row r="12" spans="2:13" s="5" customFormat="1" ht="22.5" customHeight="1">
      <c r="B12" s="8">
        <v>72</v>
      </c>
      <c r="C12" s="6">
        <v>36</v>
      </c>
      <c r="D12" s="6">
        <v>5</v>
      </c>
      <c r="E12" s="6">
        <v>5</v>
      </c>
      <c r="F12" s="6">
        <v>6</v>
      </c>
      <c r="G12" s="6">
        <v>6</v>
      </c>
      <c r="H12" s="6">
        <v>3</v>
      </c>
      <c r="I12" s="6">
        <v>3</v>
      </c>
      <c r="J12" s="6">
        <v>3</v>
      </c>
      <c r="K12" s="6">
        <v>5</v>
      </c>
      <c r="L12" s="6">
        <v>36</v>
      </c>
      <c r="M12" s="9">
        <f t="shared" si="0"/>
        <v>72</v>
      </c>
    </row>
    <row r="13" spans="2:13" s="5" customFormat="1" ht="22.5" customHeight="1">
      <c r="B13" s="8">
        <v>84</v>
      </c>
      <c r="C13" s="6">
        <v>42</v>
      </c>
      <c r="D13" s="6">
        <v>6</v>
      </c>
      <c r="E13" s="6">
        <v>6</v>
      </c>
      <c r="F13" s="6">
        <v>7</v>
      </c>
      <c r="G13" s="6">
        <v>7</v>
      </c>
      <c r="H13" s="6">
        <v>4</v>
      </c>
      <c r="I13" s="6">
        <v>4</v>
      </c>
      <c r="J13" s="6">
        <v>4</v>
      </c>
      <c r="K13" s="6">
        <v>6</v>
      </c>
      <c r="L13" s="6">
        <v>40</v>
      </c>
      <c r="M13" s="9">
        <f t="shared" si="0"/>
        <v>84</v>
      </c>
    </row>
    <row r="14" spans="2:13" s="5" customFormat="1" ht="22.5" customHeight="1">
      <c r="B14" s="8">
        <v>96</v>
      </c>
      <c r="C14" s="6">
        <v>48</v>
      </c>
      <c r="D14" s="6">
        <v>7</v>
      </c>
      <c r="E14" s="6">
        <v>7</v>
      </c>
      <c r="F14" s="6">
        <v>8</v>
      </c>
      <c r="G14" s="6">
        <v>8</v>
      </c>
      <c r="H14" s="6">
        <v>4</v>
      </c>
      <c r="I14" s="6">
        <v>4</v>
      </c>
      <c r="J14" s="6">
        <v>4</v>
      </c>
      <c r="K14" s="6">
        <v>7</v>
      </c>
      <c r="L14" s="6">
        <v>47</v>
      </c>
      <c r="M14" s="9">
        <f t="shared" si="0"/>
        <v>96</v>
      </c>
    </row>
    <row r="15" spans="2:13" s="5" customFormat="1" ht="22.5" customHeight="1">
      <c r="B15" s="8">
        <v>108</v>
      </c>
      <c r="C15" s="6">
        <v>54</v>
      </c>
      <c r="D15" s="6">
        <v>8</v>
      </c>
      <c r="E15" s="6">
        <v>8</v>
      </c>
      <c r="F15" s="6">
        <v>9</v>
      </c>
      <c r="G15" s="6">
        <v>9</v>
      </c>
      <c r="H15" s="6">
        <v>5</v>
      </c>
      <c r="I15" s="6">
        <v>5</v>
      </c>
      <c r="J15" s="6">
        <v>5</v>
      </c>
      <c r="K15" s="6">
        <v>8</v>
      </c>
      <c r="L15" s="6">
        <v>51</v>
      </c>
      <c r="M15" s="9">
        <f t="shared" si="0"/>
        <v>108</v>
      </c>
    </row>
    <row r="16" spans="2:13" s="5" customFormat="1" ht="22.5" customHeight="1">
      <c r="B16" s="8">
        <v>120</v>
      </c>
      <c r="C16" s="6">
        <v>60</v>
      </c>
      <c r="D16" s="6">
        <v>8</v>
      </c>
      <c r="E16" s="6">
        <v>8</v>
      </c>
      <c r="F16" s="6">
        <v>10</v>
      </c>
      <c r="G16" s="6">
        <v>10</v>
      </c>
      <c r="H16" s="6">
        <v>5</v>
      </c>
      <c r="I16" s="6">
        <v>5</v>
      </c>
      <c r="J16" s="6">
        <v>5</v>
      </c>
      <c r="K16" s="6">
        <v>8</v>
      </c>
      <c r="L16" s="6">
        <v>61</v>
      </c>
      <c r="M16" s="9">
        <f t="shared" si="0"/>
        <v>120</v>
      </c>
    </row>
    <row r="17" spans="1:13" s="5" customFormat="1" ht="22.5" customHeight="1">
      <c r="A17" s="10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2.5" customHeight="1">
      <c r="B18" s="2"/>
      <c r="C18" s="2"/>
      <c r="M18" s="3" t="s">
        <v>24</v>
      </c>
    </row>
    <row r="19" spans="1:13" ht="22.5" customHeight="1">
      <c r="B19" s="2" t="s">
        <v>322</v>
      </c>
      <c r="C19" s="2"/>
    </row>
    <row r="20" spans="1:13" ht="22.5" customHeight="1">
      <c r="B20" s="2" t="s">
        <v>321</v>
      </c>
      <c r="C20" s="2"/>
    </row>
    <row r="21" spans="1:13" ht="22.5" customHeight="1">
      <c r="B21" s="2" t="s">
        <v>323</v>
      </c>
      <c r="C21" s="2"/>
    </row>
    <row r="22" spans="1:13" ht="12.75" customHeight="1">
      <c r="B22" s="2"/>
      <c r="C22" s="2"/>
    </row>
    <row r="23" spans="1:13" ht="22.5" customHeight="1">
      <c r="B23" s="11" t="s">
        <v>25</v>
      </c>
      <c r="C23" s="2"/>
    </row>
    <row r="24" spans="1:13" ht="22.5" customHeight="1">
      <c r="B24" s="2" t="s">
        <v>26</v>
      </c>
      <c r="C24" s="2"/>
    </row>
    <row r="25" spans="1:13" ht="22.5" customHeight="1">
      <c r="B25" s="2" t="s">
        <v>27</v>
      </c>
      <c r="C25" s="2"/>
    </row>
  </sheetData>
  <mergeCells count="2">
    <mergeCell ref="B1:M1"/>
    <mergeCell ref="D3:M3"/>
  </mergeCells>
  <pageMargins left="0" right="0" top="0.5" bottom="0.3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33CC"/>
  </sheetPr>
  <dimension ref="A1:AM12"/>
  <sheetViews>
    <sheetView workbookViewId="0">
      <selection activeCell="AH12" sqref="AH12"/>
    </sheetView>
  </sheetViews>
  <sheetFormatPr defaultRowHeight="21"/>
  <cols>
    <col min="1" max="1" width="3.75" style="13" bestFit="1" customWidth="1"/>
    <col min="2" max="2" width="4.125" style="13" bestFit="1" customWidth="1"/>
    <col min="3" max="3" width="3.75" style="13" bestFit="1" customWidth="1"/>
    <col min="4" max="4" width="4.125" style="13" bestFit="1" customWidth="1"/>
    <col min="5" max="5" width="3.25" style="13" bestFit="1" customWidth="1"/>
    <col min="6" max="6" width="4.125" style="13" bestFit="1" customWidth="1"/>
    <col min="7" max="7" width="3.75" style="13" bestFit="1" customWidth="1"/>
    <col min="8" max="8" width="4.125" style="13" bestFit="1" customWidth="1"/>
    <col min="9" max="9" width="3.75" style="13" bestFit="1" customWidth="1"/>
    <col min="10" max="10" width="4.125" style="13" bestFit="1" customWidth="1"/>
    <col min="11" max="11" width="3.25" style="13" bestFit="1" customWidth="1"/>
    <col min="12" max="12" width="4.125" style="13" bestFit="1" customWidth="1"/>
    <col min="13" max="13" width="3.75" style="13" bestFit="1" customWidth="1"/>
    <col min="14" max="14" width="4.125" style="13" bestFit="1" customWidth="1"/>
    <col min="15" max="15" width="3.75" style="13" bestFit="1" customWidth="1"/>
    <col min="16" max="16" width="4.125" style="13" bestFit="1" customWidth="1"/>
    <col min="17" max="17" width="3.75" style="13" bestFit="1" customWidth="1"/>
    <col min="18" max="18" width="4.125" style="13" bestFit="1" customWidth="1"/>
    <col min="19" max="19" width="3.75" style="13" bestFit="1" customWidth="1"/>
    <col min="20" max="20" width="4.125" style="13" bestFit="1" customWidth="1"/>
    <col min="21" max="21" width="3.75" style="13" bestFit="1" customWidth="1"/>
    <col min="22" max="22" width="4.125" style="13" bestFit="1" customWidth="1"/>
    <col min="23" max="23" width="3.75" style="13" bestFit="1" customWidth="1"/>
    <col min="24" max="24" width="4.125" style="13" bestFit="1" customWidth="1"/>
    <col min="25" max="25" width="3.875" style="13" bestFit="1" customWidth="1"/>
    <col min="26" max="26" width="4.125" style="13" bestFit="1" customWidth="1"/>
    <col min="27" max="27" width="3.875" style="13" bestFit="1" customWidth="1"/>
    <col min="28" max="28" width="4.125" style="13" customWidth="1"/>
    <col min="29" max="29" width="4.875" style="13" customWidth="1"/>
    <col min="30" max="30" width="4.125" style="13" bestFit="1" customWidth="1"/>
    <col min="31" max="31" width="3.75" style="13" bestFit="1" customWidth="1"/>
    <col min="32" max="32" width="5.25" style="13" bestFit="1" customWidth="1"/>
    <col min="33" max="33" width="3.75" style="13" bestFit="1" customWidth="1"/>
    <col min="34" max="34" width="3.25" style="13" bestFit="1" customWidth="1"/>
    <col min="35" max="35" width="5.25" style="13" bestFit="1" customWidth="1"/>
    <col min="36" max="36" width="3.75" style="13" bestFit="1" customWidth="1"/>
    <col min="37" max="37" width="3.25" style="13" bestFit="1" customWidth="1"/>
    <col min="38" max="38" width="5.25" style="13" bestFit="1" customWidth="1"/>
    <col min="39" max="39" width="3.75" style="13" bestFit="1" customWidth="1"/>
    <col min="40" max="255" width="9" style="13"/>
    <col min="256" max="256" width="2.875" style="13" customWidth="1"/>
    <col min="257" max="257" width="3.75" style="13" bestFit="1" customWidth="1"/>
    <col min="258" max="258" width="4.125" style="13" bestFit="1" customWidth="1"/>
    <col min="259" max="259" width="3.75" style="13" bestFit="1" customWidth="1"/>
    <col min="260" max="260" width="4.125" style="13" bestFit="1" customWidth="1"/>
    <col min="261" max="261" width="3.25" style="13" bestFit="1" customWidth="1"/>
    <col min="262" max="262" width="4.125" style="13" bestFit="1" customWidth="1"/>
    <col min="263" max="263" width="3.75" style="13" bestFit="1" customWidth="1"/>
    <col min="264" max="264" width="4.125" style="13" bestFit="1" customWidth="1"/>
    <col min="265" max="265" width="3.75" style="13" bestFit="1" customWidth="1"/>
    <col min="266" max="266" width="4.125" style="13" bestFit="1" customWidth="1"/>
    <col min="267" max="267" width="3.25" style="13" bestFit="1" customWidth="1"/>
    <col min="268" max="268" width="4.125" style="13" bestFit="1" customWidth="1"/>
    <col min="269" max="269" width="3.75" style="13" bestFit="1" customWidth="1"/>
    <col min="270" max="270" width="4.125" style="13" bestFit="1" customWidth="1"/>
    <col min="271" max="271" width="3.75" style="13" bestFit="1" customWidth="1"/>
    <col min="272" max="272" width="4.125" style="13" bestFit="1" customWidth="1"/>
    <col min="273" max="273" width="3.75" style="13" bestFit="1" customWidth="1"/>
    <col min="274" max="274" width="4.125" style="13" bestFit="1" customWidth="1"/>
    <col min="275" max="275" width="3.75" style="13" bestFit="1" customWidth="1"/>
    <col min="276" max="276" width="4.125" style="13" bestFit="1" customWidth="1"/>
    <col min="277" max="277" width="3.75" style="13" bestFit="1" customWidth="1"/>
    <col min="278" max="278" width="4.125" style="13" bestFit="1" customWidth="1"/>
    <col min="279" max="279" width="3.75" style="13" bestFit="1" customWidth="1"/>
    <col min="280" max="280" width="4.125" style="13" bestFit="1" customWidth="1"/>
    <col min="281" max="281" width="3.25" style="13" bestFit="1" customWidth="1"/>
    <col min="282" max="282" width="4.125" style="13" bestFit="1" customWidth="1"/>
    <col min="283" max="283" width="3.25" style="13" bestFit="1" customWidth="1"/>
    <col min="284" max="284" width="4.125" style="13" bestFit="1" customWidth="1"/>
    <col min="285" max="285" width="3.75" style="13" bestFit="1" customWidth="1"/>
    <col min="286" max="286" width="4.125" style="13" bestFit="1" customWidth="1"/>
    <col min="287" max="287" width="3.75" style="13" bestFit="1" customWidth="1"/>
    <col min="288" max="288" width="5.25" style="13" bestFit="1" customWidth="1"/>
    <col min="289" max="289" width="3.75" style="13" bestFit="1" customWidth="1"/>
    <col min="290" max="290" width="3.25" style="13" bestFit="1" customWidth="1"/>
    <col min="291" max="291" width="5.25" style="13" bestFit="1" customWidth="1"/>
    <col min="292" max="292" width="3.75" style="13" bestFit="1" customWidth="1"/>
    <col min="293" max="293" width="3.25" style="13" bestFit="1" customWidth="1"/>
    <col min="294" max="294" width="5.25" style="13" bestFit="1" customWidth="1"/>
    <col min="295" max="295" width="3.75" style="13" bestFit="1" customWidth="1"/>
    <col min="296" max="511" width="9" style="13"/>
    <col min="512" max="512" width="2.875" style="13" customWidth="1"/>
    <col min="513" max="513" width="3.75" style="13" bestFit="1" customWidth="1"/>
    <col min="514" max="514" width="4.125" style="13" bestFit="1" customWidth="1"/>
    <col min="515" max="515" width="3.75" style="13" bestFit="1" customWidth="1"/>
    <col min="516" max="516" width="4.125" style="13" bestFit="1" customWidth="1"/>
    <col min="517" max="517" width="3.25" style="13" bestFit="1" customWidth="1"/>
    <col min="518" max="518" width="4.125" style="13" bestFit="1" customWidth="1"/>
    <col min="519" max="519" width="3.75" style="13" bestFit="1" customWidth="1"/>
    <col min="520" max="520" width="4.125" style="13" bestFit="1" customWidth="1"/>
    <col min="521" max="521" width="3.75" style="13" bestFit="1" customWidth="1"/>
    <col min="522" max="522" width="4.125" style="13" bestFit="1" customWidth="1"/>
    <col min="523" max="523" width="3.25" style="13" bestFit="1" customWidth="1"/>
    <col min="524" max="524" width="4.125" style="13" bestFit="1" customWidth="1"/>
    <col min="525" max="525" width="3.75" style="13" bestFit="1" customWidth="1"/>
    <col min="526" max="526" width="4.125" style="13" bestFit="1" customWidth="1"/>
    <col min="527" max="527" width="3.75" style="13" bestFit="1" customWidth="1"/>
    <col min="528" max="528" width="4.125" style="13" bestFit="1" customWidth="1"/>
    <col min="529" max="529" width="3.75" style="13" bestFit="1" customWidth="1"/>
    <col min="530" max="530" width="4.125" style="13" bestFit="1" customWidth="1"/>
    <col min="531" max="531" width="3.75" style="13" bestFit="1" customWidth="1"/>
    <col min="532" max="532" width="4.125" style="13" bestFit="1" customWidth="1"/>
    <col min="533" max="533" width="3.75" style="13" bestFit="1" customWidth="1"/>
    <col min="534" max="534" width="4.125" style="13" bestFit="1" customWidth="1"/>
    <col min="535" max="535" width="3.75" style="13" bestFit="1" customWidth="1"/>
    <col min="536" max="536" width="4.125" style="13" bestFit="1" customWidth="1"/>
    <col min="537" max="537" width="3.25" style="13" bestFit="1" customWidth="1"/>
    <col min="538" max="538" width="4.125" style="13" bestFit="1" customWidth="1"/>
    <col min="539" max="539" width="3.25" style="13" bestFit="1" customWidth="1"/>
    <col min="540" max="540" width="4.125" style="13" bestFit="1" customWidth="1"/>
    <col min="541" max="541" width="3.75" style="13" bestFit="1" customWidth="1"/>
    <col min="542" max="542" width="4.125" style="13" bestFit="1" customWidth="1"/>
    <col min="543" max="543" width="3.75" style="13" bestFit="1" customWidth="1"/>
    <col min="544" max="544" width="5.25" style="13" bestFit="1" customWidth="1"/>
    <col min="545" max="545" width="3.75" style="13" bestFit="1" customWidth="1"/>
    <col min="546" max="546" width="3.25" style="13" bestFit="1" customWidth="1"/>
    <col min="547" max="547" width="5.25" style="13" bestFit="1" customWidth="1"/>
    <col min="548" max="548" width="3.75" style="13" bestFit="1" customWidth="1"/>
    <col min="549" max="549" width="3.25" style="13" bestFit="1" customWidth="1"/>
    <col min="550" max="550" width="5.25" style="13" bestFit="1" customWidth="1"/>
    <col min="551" max="551" width="3.75" style="13" bestFit="1" customWidth="1"/>
    <col min="552" max="767" width="9" style="13"/>
    <col min="768" max="768" width="2.875" style="13" customWidth="1"/>
    <col min="769" max="769" width="3.75" style="13" bestFit="1" customWidth="1"/>
    <col min="770" max="770" width="4.125" style="13" bestFit="1" customWidth="1"/>
    <col min="771" max="771" width="3.75" style="13" bestFit="1" customWidth="1"/>
    <col min="772" max="772" width="4.125" style="13" bestFit="1" customWidth="1"/>
    <col min="773" max="773" width="3.25" style="13" bestFit="1" customWidth="1"/>
    <col min="774" max="774" width="4.125" style="13" bestFit="1" customWidth="1"/>
    <col min="775" max="775" width="3.75" style="13" bestFit="1" customWidth="1"/>
    <col min="776" max="776" width="4.125" style="13" bestFit="1" customWidth="1"/>
    <col min="777" max="777" width="3.75" style="13" bestFit="1" customWidth="1"/>
    <col min="778" max="778" width="4.125" style="13" bestFit="1" customWidth="1"/>
    <col min="779" max="779" width="3.25" style="13" bestFit="1" customWidth="1"/>
    <col min="780" max="780" width="4.125" style="13" bestFit="1" customWidth="1"/>
    <col min="781" max="781" width="3.75" style="13" bestFit="1" customWidth="1"/>
    <col min="782" max="782" width="4.125" style="13" bestFit="1" customWidth="1"/>
    <col min="783" max="783" width="3.75" style="13" bestFit="1" customWidth="1"/>
    <col min="784" max="784" width="4.125" style="13" bestFit="1" customWidth="1"/>
    <col min="785" max="785" width="3.75" style="13" bestFit="1" customWidth="1"/>
    <col min="786" max="786" width="4.125" style="13" bestFit="1" customWidth="1"/>
    <col min="787" max="787" width="3.75" style="13" bestFit="1" customWidth="1"/>
    <col min="788" max="788" width="4.125" style="13" bestFit="1" customWidth="1"/>
    <col min="789" max="789" width="3.75" style="13" bestFit="1" customWidth="1"/>
    <col min="790" max="790" width="4.125" style="13" bestFit="1" customWidth="1"/>
    <col min="791" max="791" width="3.75" style="13" bestFit="1" customWidth="1"/>
    <col min="792" max="792" width="4.125" style="13" bestFit="1" customWidth="1"/>
    <col min="793" max="793" width="3.25" style="13" bestFit="1" customWidth="1"/>
    <col min="794" max="794" width="4.125" style="13" bestFit="1" customWidth="1"/>
    <col min="795" max="795" width="3.25" style="13" bestFit="1" customWidth="1"/>
    <col min="796" max="796" width="4.125" style="13" bestFit="1" customWidth="1"/>
    <col min="797" max="797" width="3.75" style="13" bestFit="1" customWidth="1"/>
    <col min="798" max="798" width="4.125" style="13" bestFit="1" customWidth="1"/>
    <col min="799" max="799" width="3.75" style="13" bestFit="1" customWidth="1"/>
    <col min="800" max="800" width="5.25" style="13" bestFit="1" customWidth="1"/>
    <col min="801" max="801" width="3.75" style="13" bestFit="1" customWidth="1"/>
    <col min="802" max="802" width="3.25" style="13" bestFit="1" customWidth="1"/>
    <col min="803" max="803" width="5.25" style="13" bestFit="1" customWidth="1"/>
    <col min="804" max="804" width="3.75" style="13" bestFit="1" customWidth="1"/>
    <col min="805" max="805" width="3.25" style="13" bestFit="1" customWidth="1"/>
    <col min="806" max="806" width="5.25" style="13" bestFit="1" customWidth="1"/>
    <col min="807" max="807" width="3.75" style="13" bestFit="1" customWidth="1"/>
    <col min="808" max="1023" width="9" style="13"/>
    <col min="1024" max="1024" width="2.875" style="13" customWidth="1"/>
    <col min="1025" max="1025" width="3.75" style="13" bestFit="1" customWidth="1"/>
    <col min="1026" max="1026" width="4.125" style="13" bestFit="1" customWidth="1"/>
    <col min="1027" max="1027" width="3.75" style="13" bestFit="1" customWidth="1"/>
    <col min="1028" max="1028" width="4.125" style="13" bestFit="1" customWidth="1"/>
    <col min="1029" max="1029" width="3.25" style="13" bestFit="1" customWidth="1"/>
    <col min="1030" max="1030" width="4.125" style="13" bestFit="1" customWidth="1"/>
    <col min="1031" max="1031" width="3.75" style="13" bestFit="1" customWidth="1"/>
    <col min="1032" max="1032" width="4.125" style="13" bestFit="1" customWidth="1"/>
    <col min="1033" max="1033" width="3.75" style="13" bestFit="1" customWidth="1"/>
    <col min="1034" max="1034" width="4.125" style="13" bestFit="1" customWidth="1"/>
    <col min="1035" max="1035" width="3.25" style="13" bestFit="1" customWidth="1"/>
    <col min="1036" max="1036" width="4.125" style="13" bestFit="1" customWidth="1"/>
    <col min="1037" max="1037" width="3.75" style="13" bestFit="1" customWidth="1"/>
    <col min="1038" max="1038" width="4.125" style="13" bestFit="1" customWidth="1"/>
    <col min="1039" max="1039" width="3.75" style="13" bestFit="1" customWidth="1"/>
    <col min="1040" max="1040" width="4.125" style="13" bestFit="1" customWidth="1"/>
    <col min="1041" max="1041" width="3.75" style="13" bestFit="1" customWidth="1"/>
    <col min="1042" max="1042" width="4.125" style="13" bestFit="1" customWidth="1"/>
    <col min="1043" max="1043" width="3.75" style="13" bestFit="1" customWidth="1"/>
    <col min="1044" max="1044" width="4.125" style="13" bestFit="1" customWidth="1"/>
    <col min="1045" max="1045" width="3.75" style="13" bestFit="1" customWidth="1"/>
    <col min="1046" max="1046" width="4.125" style="13" bestFit="1" customWidth="1"/>
    <col min="1047" max="1047" width="3.75" style="13" bestFit="1" customWidth="1"/>
    <col min="1048" max="1048" width="4.125" style="13" bestFit="1" customWidth="1"/>
    <col min="1049" max="1049" width="3.25" style="13" bestFit="1" customWidth="1"/>
    <col min="1050" max="1050" width="4.125" style="13" bestFit="1" customWidth="1"/>
    <col min="1051" max="1051" width="3.25" style="13" bestFit="1" customWidth="1"/>
    <col min="1052" max="1052" width="4.125" style="13" bestFit="1" customWidth="1"/>
    <col min="1053" max="1053" width="3.75" style="13" bestFit="1" customWidth="1"/>
    <col min="1054" max="1054" width="4.125" style="13" bestFit="1" customWidth="1"/>
    <col min="1055" max="1055" width="3.75" style="13" bestFit="1" customWidth="1"/>
    <col min="1056" max="1056" width="5.25" style="13" bestFit="1" customWidth="1"/>
    <col min="1057" max="1057" width="3.75" style="13" bestFit="1" customWidth="1"/>
    <col min="1058" max="1058" width="3.25" style="13" bestFit="1" customWidth="1"/>
    <col min="1059" max="1059" width="5.25" style="13" bestFit="1" customWidth="1"/>
    <col min="1060" max="1060" width="3.75" style="13" bestFit="1" customWidth="1"/>
    <col min="1061" max="1061" width="3.25" style="13" bestFit="1" customWidth="1"/>
    <col min="1062" max="1062" width="5.25" style="13" bestFit="1" customWidth="1"/>
    <col min="1063" max="1063" width="3.75" style="13" bestFit="1" customWidth="1"/>
    <col min="1064" max="1279" width="9" style="13"/>
    <col min="1280" max="1280" width="2.875" style="13" customWidth="1"/>
    <col min="1281" max="1281" width="3.75" style="13" bestFit="1" customWidth="1"/>
    <col min="1282" max="1282" width="4.125" style="13" bestFit="1" customWidth="1"/>
    <col min="1283" max="1283" width="3.75" style="13" bestFit="1" customWidth="1"/>
    <col min="1284" max="1284" width="4.125" style="13" bestFit="1" customWidth="1"/>
    <col min="1285" max="1285" width="3.25" style="13" bestFit="1" customWidth="1"/>
    <col min="1286" max="1286" width="4.125" style="13" bestFit="1" customWidth="1"/>
    <col min="1287" max="1287" width="3.75" style="13" bestFit="1" customWidth="1"/>
    <col min="1288" max="1288" width="4.125" style="13" bestFit="1" customWidth="1"/>
    <col min="1289" max="1289" width="3.75" style="13" bestFit="1" customWidth="1"/>
    <col min="1290" max="1290" width="4.125" style="13" bestFit="1" customWidth="1"/>
    <col min="1291" max="1291" width="3.25" style="13" bestFit="1" customWidth="1"/>
    <col min="1292" max="1292" width="4.125" style="13" bestFit="1" customWidth="1"/>
    <col min="1293" max="1293" width="3.75" style="13" bestFit="1" customWidth="1"/>
    <col min="1294" max="1294" width="4.125" style="13" bestFit="1" customWidth="1"/>
    <col min="1295" max="1295" width="3.75" style="13" bestFit="1" customWidth="1"/>
    <col min="1296" max="1296" width="4.125" style="13" bestFit="1" customWidth="1"/>
    <col min="1297" max="1297" width="3.75" style="13" bestFit="1" customWidth="1"/>
    <col min="1298" max="1298" width="4.125" style="13" bestFit="1" customWidth="1"/>
    <col min="1299" max="1299" width="3.75" style="13" bestFit="1" customWidth="1"/>
    <col min="1300" max="1300" width="4.125" style="13" bestFit="1" customWidth="1"/>
    <col min="1301" max="1301" width="3.75" style="13" bestFit="1" customWidth="1"/>
    <col min="1302" max="1302" width="4.125" style="13" bestFit="1" customWidth="1"/>
    <col min="1303" max="1303" width="3.75" style="13" bestFit="1" customWidth="1"/>
    <col min="1304" max="1304" width="4.125" style="13" bestFit="1" customWidth="1"/>
    <col min="1305" max="1305" width="3.25" style="13" bestFit="1" customWidth="1"/>
    <col min="1306" max="1306" width="4.125" style="13" bestFit="1" customWidth="1"/>
    <col min="1307" max="1307" width="3.25" style="13" bestFit="1" customWidth="1"/>
    <col min="1308" max="1308" width="4.125" style="13" bestFit="1" customWidth="1"/>
    <col min="1309" max="1309" width="3.75" style="13" bestFit="1" customWidth="1"/>
    <col min="1310" max="1310" width="4.125" style="13" bestFit="1" customWidth="1"/>
    <col min="1311" max="1311" width="3.75" style="13" bestFit="1" customWidth="1"/>
    <col min="1312" max="1312" width="5.25" style="13" bestFit="1" customWidth="1"/>
    <col min="1313" max="1313" width="3.75" style="13" bestFit="1" customWidth="1"/>
    <col min="1314" max="1314" width="3.25" style="13" bestFit="1" customWidth="1"/>
    <col min="1315" max="1315" width="5.25" style="13" bestFit="1" customWidth="1"/>
    <col min="1316" max="1316" width="3.75" style="13" bestFit="1" customWidth="1"/>
    <col min="1317" max="1317" width="3.25" style="13" bestFit="1" customWidth="1"/>
    <col min="1318" max="1318" width="5.25" style="13" bestFit="1" customWidth="1"/>
    <col min="1319" max="1319" width="3.75" style="13" bestFit="1" customWidth="1"/>
    <col min="1320" max="1535" width="9" style="13"/>
    <col min="1536" max="1536" width="2.875" style="13" customWidth="1"/>
    <col min="1537" max="1537" width="3.75" style="13" bestFit="1" customWidth="1"/>
    <col min="1538" max="1538" width="4.125" style="13" bestFit="1" customWidth="1"/>
    <col min="1539" max="1539" width="3.75" style="13" bestFit="1" customWidth="1"/>
    <col min="1540" max="1540" width="4.125" style="13" bestFit="1" customWidth="1"/>
    <col min="1541" max="1541" width="3.25" style="13" bestFit="1" customWidth="1"/>
    <col min="1542" max="1542" width="4.125" style="13" bestFit="1" customWidth="1"/>
    <col min="1543" max="1543" width="3.75" style="13" bestFit="1" customWidth="1"/>
    <col min="1544" max="1544" width="4.125" style="13" bestFit="1" customWidth="1"/>
    <col min="1545" max="1545" width="3.75" style="13" bestFit="1" customWidth="1"/>
    <col min="1546" max="1546" width="4.125" style="13" bestFit="1" customWidth="1"/>
    <col min="1547" max="1547" width="3.25" style="13" bestFit="1" customWidth="1"/>
    <col min="1548" max="1548" width="4.125" style="13" bestFit="1" customWidth="1"/>
    <col min="1549" max="1549" width="3.75" style="13" bestFit="1" customWidth="1"/>
    <col min="1550" max="1550" width="4.125" style="13" bestFit="1" customWidth="1"/>
    <col min="1551" max="1551" width="3.75" style="13" bestFit="1" customWidth="1"/>
    <col min="1552" max="1552" width="4.125" style="13" bestFit="1" customWidth="1"/>
    <col min="1553" max="1553" width="3.75" style="13" bestFit="1" customWidth="1"/>
    <col min="1554" max="1554" width="4.125" style="13" bestFit="1" customWidth="1"/>
    <col min="1555" max="1555" width="3.75" style="13" bestFit="1" customWidth="1"/>
    <col min="1556" max="1556" width="4.125" style="13" bestFit="1" customWidth="1"/>
    <col min="1557" max="1557" width="3.75" style="13" bestFit="1" customWidth="1"/>
    <col min="1558" max="1558" width="4.125" style="13" bestFit="1" customWidth="1"/>
    <col min="1559" max="1559" width="3.75" style="13" bestFit="1" customWidth="1"/>
    <col min="1560" max="1560" width="4.125" style="13" bestFit="1" customWidth="1"/>
    <col min="1561" max="1561" width="3.25" style="13" bestFit="1" customWidth="1"/>
    <col min="1562" max="1562" width="4.125" style="13" bestFit="1" customWidth="1"/>
    <col min="1563" max="1563" width="3.25" style="13" bestFit="1" customWidth="1"/>
    <col min="1564" max="1564" width="4.125" style="13" bestFit="1" customWidth="1"/>
    <col min="1565" max="1565" width="3.75" style="13" bestFit="1" customWidth="1"/>
    <col min="1566" max="1566" width="4.125" style="13" bestFit="1" customWidth="1"/>
    <col min="1567" max="1567" width="3.75" style="13" bestFit="1" customWidth="1"/>
    <col min="1568" max="1568" width="5.25" style="13" bestFit="1" customWidth="1"/>
    <col min="1569" max="1569" width="3.75" style="13" bestFit="1" customWidth="1"/>
    <col min="1570" max="1570" width="3.25" style="13" bestFit="1" customWidth="1"/>
    <col min="1571" max="1571" width="5.25" style="13" bestFit="1" customWidth="1"/>
    <col min="1572" max="1572" width="3.75" style="13" bestFit="1" customWidth="1"/>
    <col min="1573" max="1573" width="3.25" style="13" bestFit="1" customWidth="1"/>
    <col min="1574" max="1574" width="5.25" style="13" bestFit="1" customWidth="1"/>
    <col min="1575" max="1575" width="3.75" style="13" bestFit="1" customWidth="1"/>
    <col min="1576" max="1791" width="9" style="13"/>
    <col min="1792" max="1792" width="2.875" style="13" customWidth="1"/>
    <col min="1793" max="1793" width="3.75" style="13" bestFit="1" customWidth="1"/>
    <col min="1794" max="1794" width="4.125" style="13" bestFit="1" customWidth="1"/>
    <col min="1795" max="1795" width="3.75" style="13" bestFit="1" customWidth="1"/>
    <col min="1796" max="1796" width="4.125" style="13" bestFit="1" customWidth="1"/>
    <col min="1797" max="1797" width="3.25" style="13" bestFit="1" customWidth="1"/>
    <col min="1798" max="1798" width="4.125" style="13" bestFit="1" customWidth="1"/>
    <col min="1799" max="1799" width="3.75" style="13" bestFit="1" customWidth="1"/>
    <col min="1800" max="1800" width="4.125" style="13" bestFit="1" customWidth="1"/>
    <col min="1801" max="1801" width="3.75" style="13" bestFit="1" customWidth="1"/>
    <col min="1802" max="1802" width="4.125" style="13" bestFit="1" customWidth="1"/>
    <col min="1803" max="1803" width="3.25" style="13" bestFit="1" customWidth="1"/>
    <col min="1804" max="1804" width="4.125" style="13" bestFit="1" customWidth="1"/>
    <col min="1805" max="1805" width="3.75" style="13" bestFit="1" customWidth="1"/>
    <col min="1806" max="1806" width="4.125" style="13" bestFit="1" customWidth="1"/>
    <col min="1807" max="1807" width="3.75" style="13" bestFit="1" customWidth="1"/>
    <col min="1808" max="1808" width="4.125" style="13" bestFit="1" customWidth="1"/>
    <col min="1809" max="1809" width="3.75" style="13" bestFit="1" customWidth="1"/>
    <col min="1810" max="1810" width="4.125" style="13" bestFit="1" customWidth="1"/>
    <col min="1811" max="1811" width="3.75" style="13" bestFit="1" customWidth="1"/>
    <col min="1812" max="1812" width="4.125" style="13" bestFit="1" customWidth="1"/>
    <col min="1813" max="1813" width="3.75" style="13" bestFit="1" customWidth="1"/>
    <col min="1814" max="1814" width="4.125" style="13" bestFit="1" customWidth="1"/>
    <col min="1815" max="1815" width="3.75" style="13" bestFit="1" customWidth="1"/>
    <col min="1816" max="1816" width="4.125" style="13" bestFit="1" customWidth="1"/>
    <col min="1817" max="1817" width="3.25" style="13" bestFit="1" customWidth="1"/>
    <col min="1818" max="1818" width="4.125" style="13" bestFit="1" customWidth="1"/>
    <col min="1819" max="1819" width="3.25" style="13" bestFit="1" customWidth="1"/>
    <col min="1820" max="1820" width="4.125" style="13" bestFit="1" customWidth="1"/>
    <col min="1821" max="1821" width="3.75" style="13" bestFit="1" customWidth="1"/>
    <col min="1822" max="1822" width="4.125" style="13" bestFit="1" customWidth="1"/>
    <col min="1823" max="1823" width="3.75" style="13" bestFit="1" customWidth="1"/>
    <col min="1824" max="1824" width="5.25" style="13" bestFit="1" customWidth="1"/>
    <col min="1825" max="1825" width="3.75" style="13" bestFit="1" customWidth="1"/>
    <col min="1826" max="1826" width="3.25" style="13" bestFit="1" customWidth="1"/>
    <col min="1827" max="1827" width="5.25" style="13" bestFit="1" customWidth="1"/>
    <col min="1828" max="1828" width="3.75" style="13" bestFit="1" customWidth="1"/>
    <col min="1829" max="1829" width="3.25" style="13" bestFit="1" customWidth="1"/>
    <col min="1830" max="1830" width="5.25" style="13" bestFit="1" customWidth="1"/>
    <col min="1831" max="1831" width="3.75" style="13" bestFit="1" customWidth="1"/>
    <col min="1832" max="2047" width="9" style="13"/>
    <col min="2048" max="2048" width="2.875" style="13" customWidth="1"/>
    <col min="2049" max="2049" width="3.75" style="13" bestFit="1" customWidth="1"/>
    <col min="2050" max="2050" width="4.125" style="13" bestFit="1" customWidth="1"/>
    <col min="2051" max="2051" width="3.75" style="13" bestFit="1" customWidth="1"/>
    <col min="2052" max="2052" width="4.125" style="13" bestFit="1" customWidth="1"/>
    <col min="2053" max="2053" width="3.25" style="13" bestFit="1" customWidth="1"/>
    <col min="2054" max="2054" width="4.125" style="13" bestFit="1" customWidth="1"/>
    <col min="2055" max="2055" width="3.75" style="13" bestFit="1" customWidth="1"/>
    <col min="2056" max="2056" width="4.125" style="13" bestFit="1" customWidth="1"/>
    <col min="2057" max="2057" width="3.75" style="13" bestFit="1" customWidth="1"/>
    <col min="2058" max="2058" width="4.125" style="13" bestFit="1" customWidth="1"/>
    <col min="2059" max="2059" width="3.25" style="13" bestFit="1" customWidth="1"/>
    <col min="2060" max="2060" width="4.125" style="13" bestFit="1" customWidth="1"/>
    <col min="2061" max="2061" width="3.75" style="13" bestFit="1" customWidth="1"/>
    <col min="2062" max="2062" width="4.125" style="13" bestFit="1" customWidth="1"/>
    <col min="2063" max="2063" width="3.75" style="13" bestFit="1" customWidth="1"/>
    <col min="2064" max="2064" width="4.125" style="13" bestFit="1" customWidth="1"/>
    <col min="2065" max="2065" width="3.75" style="13" bestFit="1" customWidth="1"/>
    <col min="2066" max="2066" width="4.125" style="13" bestFit="1" customWidth="1"/>
    <col min="2067" max="2067" width="3.75" style="13" bestFit="1" customWidth="1"/>
    <col min="2068" max="2068" width="4.125" style="13" bestFit="1" customWidth="1"/>
    <col min="2069" max="2069" width="3.75" style="13" bestFit="1" customWidth="1"/>
    <col min="2070" max="2070" width="4.125" style="13" bestFit="1" customWidth="1"/>
    <col min="2071" max="2071" width="3.75" style="13" bestFit="1" customWidth="1"/>
    <col min="2072" max="2072" width="4.125" style="13" bestFit="1" customWidth="1"/>
    <col min="2073" max="2073" width="3.25" style="13" bestFit="1" customWidth="1"/>
    <col min="2074" max="2074" width="4.125" style="13" bestFit="1" customWidth="1"/>
    <col min="2075" max="2075" width="3.25" style="13" bestFit="1" customWidth="1"/>
    <col min="2076" max="2076" width="4.125" style="13" bestFit="1" customWidth="1"/>
    <col min="2077" max="2077" width="3.75" style="13" bestFit="1" customWidth="1"/>
    <col min="2078" max="2078" width="4.125" style="13" bestFit="1" customWidth="1"/>
    <col min="2079" max="2079" width="3.75" style="13" bestFit="1" customWidth="1"/>
    <col min="2080" max="2080" width="5.25" style="13" bestFit="1" customWidth="1"/>
    <col min="2081" max="2081" width="3.75" style="13" bestFit="1" customWidth="1"/>
    <col min="2082" max="2082" width="3.25" style="13" bestFit="1" customWidth="1"/>
    <col min="2083" max="2083" width="5.25" style="13" bestFit="1" customWidth="1"/>
    <col min="2084" max="2084" width="3.75" style="13" bestFit="1" customWidth="1"/>
    <col min="2085" max="2085" width="3.25" style="13" bestFit="1" customWidth="1"/>
    <col min="2086" max="2086" width="5.25" style="13" bestFit="1" customWidth="1"/>
    <col min="2087" max="2087" width="3.75" style="13" bestFit="1" customWidth="1"/>
    <col min="2088" max="2303" width="9" style="13"/>
    <col min="2304" max="2304" width="2.875" style="13" customWidth="1"/>
    <col min="2305" max="2305" width="3.75" style="13" bestFit="1" customWidth="1"/>
    <col min="2306" max="2306" width="4.125" style="13" bestFit="1" customWidth="1"/>
    <col min="2307" max="2307" width="3.75" style="13" bestFit="1" customWidth="1"/>
    <col min="2308" max="2308" width="4.125" style="13" bestFit="1" customWidth="1"/>
    <col min="2309" max="2309" width="3.25" style="13" bestFit="1" customWidth="1"/>
    <col min="2310" max="2310" width="4.125" style="13" bestFit="1" customWidth="1"/>
    <col min="2311" max="2311" width="3.75" style="13" bestFit="1" customWidth="1"/>
    <col min="2312" max="2312" width="4.125" style="13" bestFit="1" customWidth="1"/>
    <col min="2313" max="2313" width="3.75" style="13" bestFit="1" customWidth="1"/>
    <col min="2314" max="2314" width="4.125" style="13" bestFit="1" customWidth="1"/>
    <col min="2315" max="2315" width="3.25" style="13" bestFit="1" customWidth="1"/>
    <col min="2316" max="2316" width="4.125" style="13" bestFit="1" customWidth="1"/>
    <col min="2317" max="2317" width="3.75" style="13" bestFit="1" customWidth="1"/>
    <col min="2318" max="2318" width="4.125" style="13" bestFit="1" customWidth="1"/>
    <col min="2319" max="2319" width="3.75" style="13" bestFit="1" customWidth="1"/>
    <col min="2320" max="2320" width="4.125" style="13" bestFit="1" customWidth="1"/>
    <col min="2321" max="2321" width="3.75" style="13" bestFit="1" customWidth="1"/>
    <col min="2322" max="2322" width="4.125" style="13" bestFit="1" customWidth="1"/>
    <col min="2323" max="2323" width="3.75" style="13" bestFit="1" customWidth="1"/>
    <col min="2324" max="2324" width="4.125" style="13" bestFit="1" customWidth="1"/>
    <col min="2325" max="2325" width="3.75" style="13" bestFit="1" customWidth="1"/>
    <col min="2326" max="2326" width="4.125" style="13" bestFit="1" customWidth="1"/>
    <col min="2327" max="2327" width="3.75" style="13" bestFit="1" customWidth="1"/>
    <col min="2328" max="2328" width="4.125" style="13" bestFit="1" customWidth="1"/>
    <col min="2329" max="2329" width="3.25" style="13" bestFit="1" customWidth="1"/>
    <col min="2330" max="2330" width="4.125" style="13" bestFit="1" customWidth="1"/>
    <col min="2331" max="2331" width="3.25" style="13" bestFit="1" customWidth="1"/>
    <col min="2332" max="2332" width="4.125" style="13" bestFit="1" customWidth="1"/>
    <col min="2333" max="2333" width="3.75" style="13" bestFit="1" customWidth="1"/>
    <col min="2334" max="2334" width="4.125" style="13" bestFit="1" customWidth="1"/>
    <col min="2335" max="2335" width="3.75" style="13" bestFit="1" customWidth="1"/>
    <col min="2336" max="2336" width="5.25" style="13" bestFit="1" customWidth="1"/>
    <col min="2337" max="2337" width="3.75" style="13" bestFit="1" customWidth="1"/>
    <col min="2338" max="2338" width="3.25" style="13" bestFit="1" customWidth="1"/>
    <col min="2339" max="2339" width="5.25" style="13" bestFit="1" customWidth="1"/>
    <col min="2340" max="2340" width="3.75" style="13" bestFit="1" customWidth="1"/>
    <col min="2341" max="2341" width="3.25" style="13" bestFit="1" customWidth="1"/>
    <col min="2342" max="2342" width="5.25" style="13" bestFit="1" customWidth="1"/>
    <col min="2343" max="2343" width="3.75" style="13" bestFit="1" customWidth="1"/>
    <col min="2344" max="2559" width="9" style="13"/>
    <col min="2560" max="2560" width="2.875" style="13" customWidth="1"/>
    <col min="2561" max="2561" width="3.75" style="13" bestFit="1" customWidth="1"/>
    <col min="2562" max="2562" width="4.125" style="13" bestFit="1" customWidth="1"/>
    <col min="2563" max="2563" width="3.75" style="13" bestFit="1" customWidth="1"/>
    <col min="2564" max="2564" width="4.125" style="13" bestFit="1" customWidth="1"/>
    <col min="2565" max="2565" width="3.25" style="13" bestFit="1" customWidth="1"/>
    <col min="2566" max="2566" width="4.125" style="13" bestFit="1" customWidth="1"/>
    <col min="2567" max="2567" width="3.75" style="13" bestFit="1" customWidth="1"/>
    <col min="2568" max="2568" width="4.125" style="13" bestFit="1" customWidth="1"/>
    <col min="2569" max="2569" width="3.75" style="13" bestFit="1" customWidth="1"/>
    <col min="2570" max="2570" width="4.125" style="13" bestFit="1" customWidth="1"/>
    <col min="2571" max="2571" width="3.25" style="13" bestFit="1" customWidth="1"/>
    <col min="2572" max="2572" width="4.125" style="13" bestFit="1" customWidth="1"/>
    <col min="2573" max="2573" width="3.75" style="13" bestFit="1" customWidth="1"/>
    <col min="2574" max="2574" width="4.125" style="13" bestFit="1" customWidth="1"/>
    <col min="2575" max="2575" width="3.75" style="13" bestFit="1" customWidth="1"/>
    <col min="2576" max="2576" width="4.125" style="13" bestFit="1" customWidth="1"/>
    <col min="2577" max="2577" width="3.75" style="13" bestFit="1" customWidth="1"/>
    <col min="2578" max="2578" width="4.125" style="13" bestFit="1" customWidth="1"/>
    <col min="2579" max="2579" width="3.75" style="13" bestFit="1" customWidth="1"/>
    <col min="2580" max="2580" width="4.125" style="13" bestFit="1" customWidth="1"/>
    <col min="2581" max="2581" width="3.75" style="13" bestFit="1" customWidth="1"/>
    <col min="2582" max="2582" width="4.125" style="13" bestFit="1" customWidth="1"/>
    <col min="2583" max="2583" width="3.75" style="13" bestFit="1" customWidth="1"/>
    <col min="2584" max="2584" width="4.125" style="13" bestFit="1" customWidth="1"/>
    <col min="2585" max="2585" width="3.25" style="13" bestFit="1" customWidth="1"/>
    <col min="2586" max="2586" width="4.125" style="13" bestFit="1" customWidth="1"/>
    <col min="2587" max="2587" width="3.25" style="13" bestFit="1" customWidth="1"/>
    <col min="2588" max="2588" width="4.125" style="13" bestFit="1" customWidth="1"/>
    <col min="2589" max="2589" width="3.75" style="13" bestFit="1" customWidth="1"/>
    <col min="2590" max="2590" width="4.125" style="13" bestFit="1" customWidth="1"/>
    <col min="2591" max="2591" width="3.75" style="13" bestFit="1" customWidth="1"/>
    <col min="2592" max="2592" width="5.25" style="13" bestFit="1" customWidth="1"/>
    <col min="2593" max="2593" width="3.75" style="13" bestFit="1" customWidth="1"/>
    <col min="2594" max="2594" width="3.25" style="13" bestFit="1" customWidth="1"/>
    <col min="2595" max="2595" width="5.25" style="13" bestFit="1" customWidth="1"/>
    <col min="2596" max="2596" width="3.75" style="13" bestFit="1" customWidth="1"/>
    <col min="2597" max="2597" width="3.25" style="13" bestFit="1" customWidth="1"/>
    <col min="2598" max="2598" width="5.25" style="13" bestFit="1" customWidth="1"/>
    <col min="2599" max="2599" width="3.75" style="13" bestFit="1" customWidth="1"/>
    <col min="2600" max="2815" width="9" style="13"/>
    <col min="2816" max="2816" width="2.875" style="13" customWidth="1"/>
    <col min="2817" max="2817" width="3.75" style="13" bestFit="1" customWidth="1"/>
    <col min="2818" max="2818" width="4.125" style="13" bestFit="1" customWidth="1"/>
    <col min="2819" max="2819" width="3.75" style="13" bestFit="1" customWidth="1"/>
    <col min="2820" max="2820" width="4.125" style="13" bestFit="1" customWidth="1"/>
    <col min="2821" max="2821" width="3.25" style="13" bestFit="1" customWidth="1"/>
    <col min="2822" max="2822" width="4.125" style="13" bestFit="1" customWidth="1"/>
    <col min="2823" max="2823" width="3.75" style="13" bestFit="1" customWidth="1"/>
    <col min="2824" max="2824" width="4.125" style="13" bestFit="1" customWidth="1"/>
    <col min="2825" max="2825" width="3.75" style="13" bestFit="1" customWidth="1"/>
    <col min="2826" max="2826" width="4.125" style="13" bestFit="1" customWidth="1"/>
    <col min="2827" max="2827" width="3.25" style="13" bestFit="1" customWidth="1"/>
    <col min="2828" max="2828" width="4.125" style="13" bestFit="1" customWidth="1"/>
    <col min="2829" max="2829" width="3.75" style="13" bestFit="1" customWidth="1"/>
    <col min="2830" max="2830" width="4.125" style="13" bestFit="1" customWidth="1"/>
    <col min="2831" max="2831" width="3.75" style="13" bestFit="1" customWidth="1"/>
    <col min="2832" max="2832" width="4.125" style="13" bestFit="1" customWidth="1"/>
    <col min="2833" max="2833" width="3.75" style="13" bestFit="1" customWidth="1"/>
    <col min="2834" max="2834" width="4.125" style="13" bestFit="1" customWidth="1"/>
    <col min="2835" max="2835" width="3.75" style="13" bestFit="1" customWidth="1"/>
    <col min="2836" max="2836" width="4.125" style="13" bestFit="1" customWidth="1"/>
    <col min="2837" max="2837" width="3.75" style="13" bestFit="1" customWidth="1"/>
    <col min="2838" max="2838" width="4.125" style="13" bestFit="1" customWidth="1"/>
    <col min="2839" max="2839" width="3.75" style="13" bestFit="1" customWidth="1"/>
    <col min="2840" max="2840" width="4.125" style="13" bestFit="1" customWidth="1"/>
    <col min="2841" max="2841" width="3.25" style="13" bestFit="1" customWidth="1"/>
    <col min="2842" max="2842" width="4.125" style="13" bestFit="1" customWidth="1"/>
    <col min="2843" max="2843" width="3.25" style="13" bestFit="1" customWidth="1"/>
    <col min="2844" max="2844" width="4.125" style="13" bestFit="1" customWidth="1"/>
    <col min="2845" max="2845" width="3.75" style="13" bestFit="1" customWidth="1"/>
    <col min="2846" max="2846" width="4.125" style="13" bestFit="1" customWidth="1"/>
    <col min="2847" max="2847" width="3.75" style="13" bestFit="1" customWidth="1"/>
    <col min="2848" max="2848" width="5.25" style="13" bestFit="1" customWidth="1"/>
    <col min="2849" max="2849" width="3.75" style="13" bestFit="1" customWidth="1"/>
    <col min="2850" max="2850" width="3.25" style="13" bestFit="1" customWidth="1"/>
    <col min="2851" max="2851" width="5.25" style="13" bestFit="1" customWidth="1"/>
    <col min="2852" max="2852" width="3.75" style="13" bestFit="1" customWidth="1"/>
    <col min="2853" max="2853" width="3.25" style="13" bestFit="1" customWidth="1"/>
    <col min="2854" max="2854" width="5.25" style="13" bestFit="1" customWidth="1"/>
    <col min="2855" max="2855" width="3.75" style="13" bestFit="1" customWidth="1"/>
    <col min="2856" max="3071" width="9" style="13"/>
    <col min="3072" max="3072" width="2.875" style="13" customWidth="1"/>
    <col min="3073" max="3073" width="3.75" style="13" bestFit="1" customWidth="1"/>
    <col min="3074" max="3074" width="4.125" style="13" bestFit="1" customWidth="1"/>
    <col min="3075" max="3075" width="3.75" style="13" bestFit="1" customWidth="1"/>
    <col min="3076" max="3076" width="4.125" style="13" bestFit="1" customWidth="1"/>
    <col min="3077" max="3077" width="3.25" style="13" bestFit="1" customWidth="1"/>
    <col min="3078" max="3078" width="4.125" style="13" bestFit="1" customWidth="1"/>
    <col min="3079" max="3079" width="3.75" style="13" bestFit="1" customWidth="1"/>
    <col min="3080" max="3080" width="4.125" style="13" bestFit="1" customWidth="1"/>
    <col min="3081" max="3081" width="3.75" style="13" bestFit="1" customWidth="1"/>
    <col min="3082" max="3082" width="4.125" style="13" bestFit="1" customWidth="1"/>
    <col min="3083" max="3083" width="3.25" style="13" bestFit="1" customWidth="1"/>
    <col min="3084" max="3084" width="4.125" style="13" bestFit="1" customWidth="1"/>
    <col min="3085" max="3085" width="3.75" style="13" bestFit="1" customWidth="1"/>
    <col min="3086" max="3086" width="4.125" style="13" bestFit="1" customWidth="1"/>
    <col min="3087" max="3087" width="3.75" style="13" bestFit="1" customWidth="1"/>
    <col min="3088" max="3088" width="4.125" style="13" bestFit="1" customWidth="1"/>
    <col min="3089" max="3089" width="3.75" style="13" bestFit="1" customWidth="1"/>
    <col min="3090" max="3090" width="4.125" style="13" bestFit="1" customWidth="1"/>
    <col min="3091" max="3091" width="3.75" style="13" bestFit="1" customWidth="1"/>
    <col min="3092" max="3092" width="4.125" style="13" bestFit="1" customWidth="1"/>
    <col min="3093" max="3093" width="3.75" style="13" bestFit="1" customWidth="1"/>
    <col min="3094" max="3094" width="4.125" style="13" bestFit="1" customWidth="1"/>
    <col min="3095" max="3095" width="3.75" style="13" bestFit="1" customWidth="1"/>
    <col min="3096" max="3096" width="4.125" style="13" bestFit="1" customWidth="1"/>
    <col min="3097" max="3097" width="3.25" style="13" bestFit="1" customWidth="1"/>
    <col min="3098" max="3098" width="4.125" style="13" bestFit="1" customWidth="1"/>
    <col min="3099" max="3099" width="3.25" style="13" bestFit="1" customWidth="1"/>
    <col min="3100" max="3100" width="4.125" style="13" bestFit="1" customWidth="1"/>
    <col min="3101" max="3101" width="3.75" style="13" bestFit="1" customWidth="1"/>
    <col min="3102" max="3102" width="4.125" style="13" bestFit="1" customWidth="1"/>
    <col min="3103" max="3103" width="3.75" style="13" bestFit="1" customWidth="1"/>
    <col min="3104" max="3104" width="5.25" style="13" bestFit="1" customWidth="1"/>
    <col min="3105" max="3105" width="3.75" style="13" bestFit="1" customWidth="1"/>
    <col min="3106" max="3106" width="3.25" style="13" bestFit="1" customWidth="1"/>
    <col min="3107" max="3107" width="5.25" style="13" bestFit="1" customWidth="1"/>
    <col min="3108" max="3108" width="3.75" style="13" bestFit="1" customWidth="1"/>
    <col min="3109" max="3109" width="3.25" style="13" bestFit="1" customWidth="1"/>
    <col min="3110" max="3110" width="5.25" style="13" bestFit="1" customWidth="1"/>
    <col min="3111" max="3111" width="3.75" style="13" bestFit="1" customWidth="1"/>
    <col min="3112" max="3327" width="9" style="13"/>
    <col min="3328" max="3328" width="2.875" style="13" customWidth="1"/>
    <col min="3329" max="3329" width="3.75" style="13" bestFit="1" customWidth="1"/>
    <col min="3330" max="3330" width="4.125" style="13" bestFit="1" customWidth="1"/>
    <col min="3331" max="3331" width="3.75" style="13" bestFit="1" customWidth="1"/>
    <col min="3332" max="3332" width="4.125" style="13" bestFit="1" customWidth="1"/>
    <col min="3333" max="3333" width="3.25" style="13" bestFit="1" customWidth="1"/>
    <col min="3334" max="3334" width="4.125" style="13" bestFit="1" customWidth="1"/>
    <col min="3335" max="3335" width="3.75" style="13" bestFit="1" customWidth="1"/>
    <col min="3336" max="3336" width="4.125" style="13" bestFit="1" customWidth="1"/>
    <col min="3337" max="3337" width="3.75" style="13" bestFit="1" customWidth="1"/>
    <col min="3338" max="3338" width="4.125" style="13" bestFit="1" customWidth="1"/>
    <col min="3339" max="3339" width="3.25" style="13" bestFit="1" customWidth="1"/>
    <col min="3340" max="3340" width="4.125" style="13" bestFit="1" customWidth="1"/>
    <col min="3341" max="3341" width="3.75" style="13" bestFit="1" customWidth="1"/>
    <col min="3342" max="3342" width="4.125" style="13" bestFit="1" customWidth="1"/>
    <col min="3343" max="3343" width="3.75" style="13" bestFit="1" customWidth="1"/>
    <col min="3344" max="3344" width="4.125" style="13" bestFit="1" customWidth="1"/>
    <col min="3345" max="3345" width="3.75" style="13" bestFit="1" customWidth="1"/>
    <col min="3346" max="3346" width="4.125" style="13" bestFit="1" customWidth="1"/>
    <col min="3347" max="3347" width="3.75" style="13" bestFit="1" customWidth="1"/>
    <col min="3348" max="3348" width="4.125" style="13" bestFit="1" customWidth="1"/>
    <col min="3349" max="3349" width="3.75" style="13" bestFit="1" customWidth="1"/>
    <col min="3350" max="3350" width="4.125" style="13" bestFit="1" customWidth="1"/>
    <col min="3351" max="3351" width="3.75" style="13" bestFit="1" customWidth="1"/>
    <col min="3352" max="3352" width="4.125" style="13" bestFit="1" customWidth="1"/>
    <col min="3353" max="3353" width="3.25" style="13" bestFit="1" customWidth="1"/>
    <col min="3354" max="3354" width="4.125" style="13" bestFit="1" customWidth="1"/>
    <col min="3355" max="3355" width="3.25" style="13" bestFit="1" customWidth="1"/>
    <col min="3356" max="3356" width="4.125" style="13" bestFit="1" customWidth="1"/>
    <col min="3357" max="3357" width="3.75" style="13" bestFit="1" customWidth="1"/>
    <col min="3358" max="3358" width="4.125" style="13" bestFit="1" customWidth="1"/>
    <col min="3359" max="3359" width="3.75" style="13" bestFit="1" customWidth="1"/>
    <col min="3360" max="3360" width="5.25" style="13" bestFit="1" customWidth="1"/>
    <col min="3361" max="3361" width="3.75" style="13" bestFit="1" customWidth="1"/>
    <col min="3362" max="3362" width="3.25" style="13" bestFit="1" customWidth="1"/>
    <col min="3363" max="3363" width="5.25" style="13" bestFit="1" customWidth="1"/>
    <col min="3364" max="3364" width="3.75" style="13" bestFit="1" customWidth="1"/>
    <col min="3365" max="3365" width="3.25" style="13" bestFit="1" customWidth="1"/>
    <col min="3366" max="3366" width="5.25" style="13" bestFit="1" customWidth="1"/>
    <col min="3367" max="3367" width="3.75" style="13" bestFit="1" customWidth="1"/>
    <col min="3368" max="3583" width="9" style="13"/>
    <col min="3584" max="3584" width="2.875" style="13" customWidth="1"/>
    <col min="3585" max="3585" width="3.75" style="13" bestFit="1" customWidth="1"/>
    <col min="3586" max="3586" width="4.125" style="13" bestFit="1" customWidth="1"/>
    <col min="3587" max="3587" width="3.75" style="13" bestFit="1" customWidth="1"/>
    <col min="3588" max="3588" width="4.125" style="13" bestFit="1" customWidth="1"/>
    <col min="3589" max="3589" width="3.25" style="13" bestFit="1" customWidth="1"/>
    <col min="3590" max="3590" width="4.125" style="13" bestFit="1" customWidth="1"/>
    <col min="3591" max="3591" width="3.75" style="13" bestFit="1" customWidth="1"/>
    <col min="3592" max="3592" width="4.125" style="13" bestFit="1" customWidth="1"/>
    <col min="3593" max="3593" width="3.75" style="13" bestFit="1" customWidth="1"/>
    <col min="3594" max="3594" width="4.125" style="13" bestFit="1" customWidth="1"/>
    <col min="3595" max="3595" width="3.25" style="13" bestFit="1" customWidth="1"/>
    <col min="3596" max="3596" width="4.125" style="13" bestFit="1" customWidth="1"/>
    <col min="3597" max="3597" width="3.75" style="13" bestFit="1" customWidth="1"/>
    <col min="3598" max="3598" width="4.125" style="13" bestFit="1" customWidth="1"/>
    <col min="3599" max="3599" width="3.75" style="13" bestFit="1" customWidth="1"/>
    <col min="3600" max="3600" width="4.125" style="13" bestFit="1" customWidth="1"/>
    <col min="3601" max="3601" width="3.75" style="13" bestFit="1" customWidth="1"/>
    <col min="3602" max="3602" width="4.125" style="13" bestFit="1" customWidth="1"/>
    <col min="3603" max="3603" width="3.75" style="13" bestFit="1" customWidth="1"/>
    <col min="3604" max="3604" width="4.125" style="13" bestFit="1" customWidth="1"/>
    <col min="3605" max="3605" width="3.75" style="13" bestFit="1" customWidth="1"/>
    <col min="3606" max="3606" width="4.125" style="13" bestFit="1" customWidth="1"/>
    <col min="3607" max="3607" width="3.75" style="13" bestFit="1" customWidth="1"/>
    <col min="3608" max="3608" width="4.125" style="13" bestFit="1" customWidth="1"/>
    <col min="3609" max="3609" width="3.25" style="13" bestFit="1" customWidth="1"/>
    <col min="3610" max="3610" width="4.125" style="13" bestFit="1" customWidth="1"/>
    <col min="3611" max="3611" width="3.25" style="13" bestFit="1" customWidth="1"/>
    <col min="3612" max="3612" width="4.125" style="13" bestFit="1" customWidth="1"/>
    <col min="3613" max="3613" width="3.75" style="13" bestFit="1" customWidth="1"/>
    <col min="3614" max="3614" width="4.125" style="13" bestFit="1" customWidth="1"/>
    <col min="3615" max="3615" width="3.75" style="13" bestFit="1" customWidth="1"/>
    <col min="3616" max="3616" width="5.25" style="13" bestFit="1" customWidth="1"/>
    <col min="3617" max="3617" width="3.75" style="13" bestFit="1" customWidth="1"/>
    <col min="3618" max="3618" width="3.25" style="13" bestFit="1" customWidth="1"/>
    <col min="3619" max="3619" width="5.25" style="13" bestFit="1" customWidth="1"/>
    <col min="3620" max="3620" width="3.75" style="13" bestFit="1" customWidth="1"/>
    <col min="3621" max="3621" width="3.25" style="13" bestFit="1" customWidth="1"/>
    <col min="3622" max="3622" width="5.25" style="13" bestFit="1" customWidth="1"/>
    <col min="3623" max="3623" width="3.75" style="13" bestFit="1" customWidth="1"/>
    <col min="3624" max="3839" width="9" style="13"/>
    <col min="3840" max="3840" width="2.875" style="13" customWidth="1"/>
    <col min="3841" max="3841" width="3.75" style="13" bestFit="1" customWidth="1"/>
    <col min="3842" max="3842" width="4.125" style="13" bestFit="1" customWidth="1"/>
    <col min="3843" max="3843" width="3.75" style="13" bestFit="1" customWidth="1"/>
    <col min="3844" max="3844" width="4.125" style="13" bestFit="1" customWidth="1"/>
    <col min="3845" max="3845" width="3.25" style="13" bestFit="1" customWidth="1"/>
    <col min="3846" max="3846" width="4.125" style="13" bestFit="1" customWidth="1"/>
    <col min="3847" max="3847" width="3.75" style="13" bestFit="1" customWidth="1"/>
    <col min="3848" max="3848" width="4.125" style="13" bestFit="1" customWidth="1"/>
    <col min="3849" max="3849" width="3.75" style="13" bestFit="1" customWidth="1"/>
    <col min="3850" max="3850" width="4.125" style="13" bestFit="1" customWidth="1"/>
    <col min="3851" max="3851" width="3.25" style="13" bestFit="1" customWidth="1"/>
    <col min="3852" max="3852" width="4.125" style="13" bestFit="1" customWidth="1"/>
    <col min="3853" max="3853" width="3.75" style="13" bestFit="1" customWidth="1"/>
    <col min="3854" max="3854" width="4.125" style="13" bestFit="1" customWidth="1"/>
    <col min="3855" max="3855" width="3.75" style="13" bestFit="1" customWidth="1"/>
    <col min="3856" max="3856" width="4.125" style="13" bestFit="1" customWidth="1"/>
    <col min="3857" max="3857" width="3.75" style="13" bestFit="1" customWidth="1"/>
    <col min="3858" max="3858" width="4.125" style="13" bestFit="1" customWidth="1"/>
    <col min="3859" max="3859" width="3.75" style="13" bestFit="1" customWidth="1"/>
    <col min="3860" max="3860" width="4.125" style="13" bestFit="1" customWidth="1"/>
    <col min="3861" max="3861" width="3.75" style="13" bestFit="1" customWidth="1"/>
    <col min="3862" max="3862" width="4.125" style="13" bestFit="1" customWidth="1"/>
    <col min="3863" max="3863" width="3.75" style="13" bestFit="1" customWidth="1"/>
    <col min="3864" max="3864" width="4.125" style="13" bestFit="1" customWidth="1"/>
    <col min="3865" max="3865" width="3.25" style="13" bestFit="1" customWidth="1"/>
    <col min="3866" max="3866" width="4.125" style="13" bestFit="1" customWidth="1"/>
    <col min="3867" max="3867" width="3.25" style="13" bestFit="1" customWidth="1"/>
    <col min="3868" max="3868" width="4.125" style="13" bestFit="1" customWidth="1"/>
    <col min="3869" max="3869" width="3.75" style="13" bestFit="1" customWidth="1"/>
    <col min="3870" max="3870" width="4.125" style="13" bestFit="1" customWidth="1"/>
    <col min="3871" max="3871" width="3.75" style="13" bestFit="1" customWidth="1"/>
    <col min="3872" max="3872" width="5.25" style="13" bestFit="1" customWidth="1"/>
    <col min="3873" max="3873" width="3.75" style="13" bestFit="1" customWidth="1"/>
    <col min="3874" max="3874" width="3.25" style="13" bestFit="1" customWidth="1"/>
    <col min="3875" max="3875" width="5.25" style="13" bestFit="1" customWidth="1"/>
    <col min="3876" max="3876" width="3.75" style="13" bestFit="1" customWidth="1"/>
    <col min="3877" max="3877" width="3.25" style="13" bestFit="1" customWidth="1"/>
    <col min="3878" max="3878" width="5.25" style="13" bestFit="1" customWidth="1"/>
    <col min="3879" max="3879" width="3.75" style="13" bestFit="1" customWidth="1"/>
    <col min="3880" max="4095" width="9" style="13"/>
    <col min="4096" max="4096" width="2.875" style="13" customWidth="1"/>
    <col min="4097" max="4097" width="3.75" style="13" bestFit="1" customWidth="1"/>
    <col min="4098" max="4098" width="4.125" style="13" bestFit="1" customWidth="1"/>
    <col min="4099" max="4099" width="3.75" style="13" bestFit="1" customWidth="1"/>
    <col min="4100" max="4100" width="4.125" style="13" bestFit="1" customWidth="1"/>
    <col min="4101" max="4101" width="3.25" style="13" bestFit="1" customWidth="1"/>
    <col min="4102" max="4102" width="4.125" style="13" bestFit="1" customWidth="1"/>
    <col min="4103" max="4103" width="3.75" style="13" bestFit="1" customWidth="1"/>
    <col min="4104" max="4104" width="4.125" style="13" bestFit="1" customWidth="1"/>
    <col min="4105" max="4105" width="3.75" style="13" bestFit="1" customWidth="1"/>
    <col min="4106" max="4106" width="4.125" style="13" bestFit="1" customWidth="1"/>
    <col min="4107" max="4107" width="3.25" style="13" bestFit="1" customWidth="1"/>
    <col min="4108" max="4108" width="4.125" style="13" bestFit="1" customWidth="1"/>
    <col min="4109" max="4109" width="3.75" style="13" bestFit="1" customWidth="1"/>
    <col min="4110" max="4110" width="4.125" style="13" bestFit="1" customWidth="1"/>
    <col min="4111" max="4111" width="3.75" style="13" bestFit="1" customWidth="1"/>
    <col min="4112" max="4112" width="4.125" style="13" bestFit="1" customWidth="1"/>
    <col min="4113" max="4113" width="3.75" style="13" bestFit="1" customWidth="1"/>
    <col min="4114" max="4114" width="4.125" style="13" bestFit="1" customWidth="1"/>
    <col min="4115" max="4115" width="3.75" style="13" bestFit="1" customWidth="1"/>
    <col min="4116" max="4116" width="4.125" style="13" bestFit="1" customWidth="1"/>
    <col min="4117" max="4117" width="3.75" style="13" bestFit="1" customWidth="1"/>
    <col min="4118" max="4118" width="4.125" style="13" bestFit="1" customWidth="1"/>
    <col min="4119" max="4119" width="3.75" style="13" bestFit="1" customWidth="1"/>
    <col min="4120" max="4120" width="4.125" style="13" bestFit="1" customWidth="1"/>
    <col min="4121" max="4121" width="3.25" style="13" bestFit="1" customWidth="1"/>
    <col min="4122" max="4122" width="4.125" style="13" bestFit="1" customWidth="1"/>
    <col min="4123" max="4123" width="3.25" style="13" bestFit="1" customWidth="1"/>
    <col min="4124" max="4124" width="4.125" style="13" bestFit="1" customWidth="1"/>
    <col min="4125" max="4125" width="3.75" style="13" bestFit="1" customWidth="1"/>
    <col min="4126" max="4126" width="4.125" style="13" bestFit="1" customWidth="1"/>
    <col min="4127" max="4127" width="3.75" style="13" bestFit="1" customWidth="1"/>
    <col min="4128" max="4128" width="5.25" style="13" bestFit="1" customWidth="1"/>
    <col min="4129" max="4129" width="3.75" style="13" bestFit="1" customWidth="1"/>
    <col min="4130" max="4130" width="3.25" style="13" bestFit="1" customWidth="1"/>
    <col min="4131" max="4131" width="5.25" style="13" bestFit="1" customWidth="1"/>
    <col min="4132" max="4132" width="3.75" style="13" bestFit="1" customWidth="1"/>
    <col min="4133" max="4133" width="3.25" style="13" bestFit="1" customWidth="1"/>
    <col min="4134" max="4134" width="5.25" style="13" bestFit="1" customWidth="1"/>
    <col min="4135" max="4135" width="3.75" style="13" bestFit="1" customWidth="1"/>
    <col min="4136" max="4351" width="9" style="13"/>
    <col min="4352" max="4352" width="2.875" style="13" customWidth="1"/>
    <col min="4353" max="4353" width="3.75" style="13" bestFit="1" customWidth="1"/>
    <col min="4354" max="4354" width="4.125" style="13" bestFit="1" customWidth="1"/>
    <col min="4355" max="4355" width="3.75" style="13" bestFit="1" customWidth="1"/>
    <col min="4356" max="4356" width="4.125" style="13" bestFit="1" customWidth="1"/>
    <col min="4357" max="4357" width="3.25" style="13" bestFit="1" customWidth="1"/>
    <col min="4358" max="4358" width="4.125" style="13" bestFit="1" customWidth="1"/>
    <col min="4359" max="4359" width="3.75" style="13" bestFit="1" customWidth="1"/>
    <col min="4360" max="4360" width="4.125" style="13" bestFit="1" customWidth="1"/>
    <col min="4361" max="4361" width="3.75" style="13" bestFit="1" customWidth="1"/>
    <col min="4362" max="4362" width="4.125" style="13" bestFit="1" customWidth="1"/>
    <col min="4363" max="4363" width="3.25" style="13" bestFit="1" customWidth="1"/>
    <col min="4364" max="4364" width="4.125" style="13" bestFit="1" customWidth="1"/>
    <col min="4365" max="4365" width="3.75" style="13" bestFit="1" customWidth="1"/>
    <col min="4366" max="4366" width="4.125" style="13" bestFit="1" customWidth="1"/>
    <col min="4367" max="4367" width="3.75" style="13" bestFit="1" customWidth="1"/>
    <col min="4368" max="4368" width="4.125" style="13" bestFit="1" customWidth="1"/>
    <col min="4369" max="4369" width="3.75" style="13" bestFit="1" customWidth="1"/>
    <col min="4370" max="4370" width="4.125" style="13" bestFit="1" customWidth="1"/>
    <col min="4371" max="4371" width="3.75" style="13" bestFit="1" customWidth="1"/>
    <col min="4372" max="4372" width="4.125" style="13" bestFit="1" customWidth="1"/>
    <col min="4373" max="4373" width="3.75" style="13" bestFit="1" customWidth="1"/>
    <col min="4374" max="4374" width="4.125" style="13" bestFit="1" customWidth="1"/>
    <col min="4375" max="4375" width="3.75" style="13" bestFit="1" customWidth="1"/>
    <col min="4376" max="4376" width="4.125" style="13" bestFit="1" customWidth="1"/>
    <col min="4377" max="4377" width="3.25" style="13" bestFit="1" customWidth="1"/>
    <col min="4378" max="4378" width="4.125" style="13" bestFit="1" customWidth="1"/>
    <col min="4379" max="4379" width="3.25" style="13" bestFit="1" customWidth="1"/>
    <col min="4380" max="4380" width="4.125" style="13" bestFit="1" customWidth="1"/>
    <col min="4381" max="4381" width="3.75" style="13" bestFit="1" customWidth="1"/>
    <col min="4382" max="4382" width="4.125" style="13" bestFit="1" customWidth="1"/>
    <col min="4383" max="4383" width="3.75" style="13" bestFit="1" customWidth="1"/>
    <col min="4384" max="4384" width="5.25" style="13" bestFit="1" customWidth="1"/>
    <col min="4385" max="4385" width="3.75" style="13" bestFit="1" customWidth="1"/>
    <col min="4386" max="4386" width="3.25" style="13" bestFit="1" customWidth="1"/>
    <col min="4387" max="4387" width="5.25" style="13" bestFit="1" customWidth="1"/>
    <col min="4388" max="4388" width="3.75" style="13" bestFit="1" customWidth="1"/>
    <col min="4389" max="4389" width="3.25" style="13" bestFit="1" customWidth="1"/>
    <col min="4390" max="4390" width="5.25" style="13" bestFit="1" customWidth="1"/>
    <col min="4391" max="4391" width="3.75" style="13" bestFit="1" customWidth="1"/>
    <col min="4392" max="4607" width="9" style="13"/>
    <col min="4608" max="4608" width="2.875" style="13" customWidth="1"/>
    <col min="4609" max="4609" width="3.75" style="13" bestFit="1" customWidth="1"/>
    <col min="4610" max="4610" width="4.125" style="13" bestFit="1" customWidth="1"/>
    <col min="4611" max="4611" width="3.75" style="13" bestFit="1" customWidth="1"/>
    <col min="4612" max="4612" width="4.125" style="13" bestFit="1" customWidth="1"/>
    <col min="4613" max="4613" width="3.25" style="13" bestFit="1" customWidth="1"/>
    <col min="4614" max="4614" width="4.125" style="13" bestFit="1" customWidth="1"/>
    <col min="4615" max="4615" width="3.75" style="13" bestFit="1" customWidth="1"/>
    <col min="4616" max="4616" width="4.125" style="13" bestFit="1" customWidth="1"/>
    <col min="4617" max="4617" width="3.75" style="13" bestFit="1" customWidth="1"/>
    <col min="4618" max="4618" width="4.125" style="13" bestFit="1" customWidth="1"/>
    <col min="4619" max="4619" width="3.25" style="13" bestFit="1" customWidth="1"/>
    <col min="4620" max="4620" width="4.125" style="13" bestFit="1" customWidth="1"/>
    <col min="4621" max="4621" width="3.75" style="13" bestFit="1" customWidth="1"/>
    <col min="4622" max="4622" width="4.125" style="13" bestFit="1" customWidth="1"/>
    <col min="4623" max="4623" width="3.75" style="13" bestFit="1" customWidth="1"/>
    <col min="4624" max="4624" width="4.125" style="13" bestFit="1" customWidth="1"/>
    <col min="4625" max="4625" width="3.75" style="13" bestFit="1" customWidth="1"/>
    <col min="4626" max="4626" width="4.125" style="13" bestFit="1" customWidth="1"/>
    <col min="4627" max="4627" width="3.75" style="13" bestFit="1" customWidth="1"/>
    <col min="4628" max="4628" width="4.125" style="13" bestFit="1" customWidth="1"/>
    <col min="4629" max="4629" width="3.75" style="13" bestFit="1" customWidth="1"/>
    <col min="4630" max="4630" width="4.125" style="13" bestFit="1" customWidth="1"/>
    <col min="4631" max="4631" width="3.75" style="13" bestFit="1" customWidth="1"/>
    <col min="4632" max="4632" width="4.125" style="13" bestFit="1" customWidth="1"/>
    <col min="4633" max="4633" width="3.25" style="13" bestFit="1" customWidth="1"/>
    <col min="4634" max="4634" width="4.125" style="13" bestFit="1" customWidth="1"/>
    <col min="4635" max="4635" width="3.25" style="13" bestFit="1" customWidth="1"/>
    <col min="4636" max="4636" width="4.125" style="13" bestFit="1" customWidth="1"/>
    <col min="4637" max="4637" width="3.75" style="13" bestFit="1" customWidth="1"/>
    <col min="4638" max="4638" width="4.125" style="13" bestFit="1" customWidth="1"/>
    <col min="4639" max="4639" width="3.75" style="13" bestFit="1" customWidth="1"/>
    <col min="4640" max="4640" width="5.25" style="13" bestFit="1" customWidth="1"/>
    <col min="4641" max="4641" width="3.75" style="13" bestFit="1" customWidth="1"/>
    <col min="4642" max="4642" width="3.25" style="13" bestFit="1" customWidth="1"/>
    <col min="4643" max="4643" width="5.25" style="13" bestFit="1" customWidth="1"/>
    <col min="4644" max="4644" width="3.75" style="13" bestFit="1" customWidth="1"/>
    <col min="4645" max="4645" width="3.25" style="13" bestFit="1" customWidth="1"/>
    <col min="4646" max="4646" width="5.25" style="13" bestFit="1" customWidth="1"/>
    <col min="4647" max="4647" width="3.75" style="13" bestFit="1" customWidth="1"/>
    <col min="4648" max="4863" width="9" style="13"/>
    <col min="4864" max="4864" width="2.875" style="13" customWidth="1"/>
    <col min="4865" max="4865" width="3.75" style="13" bestFit="1" customWidth="1"/>
    <col min="4866" max="4866" width="4.125" style="13" bestFit="1" customWidth="1"/>
    <col min="4867" max="4867" width="3.75" style="13" bestFit="1" customWidth="1"/>
    <col min="4868" max="4868" width="4.125" style="13" bestFit="1" customWidth="1"/>
    <col min="4869" max="4869" width="3.25" style="13" bestFit="1" customWidth="1"/>
    <col min="4870" max="4870" width="4.125" style="13" bestFit="1" customWidth="1"/>
    <col min="4871" max="4871" width="3.75" style="13" bestFit="1" customWidth="1"/>
    <col min="4872" max="4872" width="4.125" style="13" bestFit="1" customWidth="1"/>
    <col min="4873" max="4873" width="3.75" style="13" bestFit="1" customWidth="1"/>
    <col min="4874" max="4874" width="4.125" style="13" bestFit="1" customWidth="1"/>
    <col min="4875" max="4875" width="3.25" style="13" bestFit="1" customWidth="1"/>
    <col min="4876" max="4876" width="4.125" style="13" bestFit="1" customWidth="1"/>
    <col min="4877" max="4877" width="3.75" style="13" bestFit="1" customWidth="1"/>
    <col min="4878" max="4878" width="4.125" style="13" bestFit="1" customWidth="1"/>
    <col min="4879" max="4879" width="3.75" style="13" bestFit="1" customWidth="1"/>
    <col min="4880" max="4880" width="4.125" style="13" bestFit="1" customWidth="1"/>
    <col min="4881" max="4881" width="3.75" style="13" bestFit="1" customWidth="1"/>
    <col min="4882" max="4882" width="4.125" style="13" bestFit="1" customWidth="1"/>
    <col min="4883" max="4883" width="3.75" style="13" bestFit="1" customWidth="1"/>
    <col min="4884" max="4884" width="4.125" style="13" bestFit="1" customWidth="1"/>
    <col min="4885" max="4885" width="3.75" style="13" bestFit="1" customWidth="1"/>
    <col min="4886" max="4886" width="4.125" style="13" bestFit="1" customWidth="1"/>
    <col min="4887" max="4887" width="3.75" style="13" bestFit="1" customWidth="1"/>
    <col min="4888" max="4888" width="4.125" style="13" bestFit="1" customWidth="1"/>
    <col min="4889" max="4889" width="3.25" style="13" bestFit="1" customWidth="1"/>
    <col min="4890" max="4890" width="4.125" style="13" bestFit="1" customWidth="1"/>
    <col min="4891" max="4891" width="3.25" style="13" bestFit="1" customWidth="1"/>
    <col min="4892" max="4892" width="4.125" style="13" bestFit="1" customWidth="1"/>
    <col min="4893" max="4893" width="3.75" style="13" bestFit="1" customWidth="1"/>
    <col min="4894" max="4894" width="4.125" style="13" bestFit="1" customWidth="1"/>
    <col min="4895" max="4895" width="3.75" style="13" bestFit="1" customWidth="1"/>
    <col min="4896" max="4896" width="5.25" style="13" bestFit="1" customWidth="1"/>
    <col min="4897" max="4897" width="3.75" style="13" bestFit="1" customWidth="1"/>
    <col min="4898" max="4898" width="3.25" style="13" bestFit="1" customWidth="1"/>
    <col min="4899" max="4899" width="5.25" style="13" bestFit="1" customWidth="1"/>
    <col min="4900" max="4900" width="3.75" style="13" bestFit="1" customWidth="1"/>
    <col min="4901" max="4901" width="3.25" style="13" bestFit="1" customWidth="1"/>
    <col min="4902" max="4902" width="5.25" style="13" bestFit="1" customWidth="1"/>
    <col min="4903" max="4903" width="3.75" style="13" bestFit="1" customWidth="1"/>
    <col min="4904" max="5119" width="9" style="13"/>
    <col min="5120" max="5120" width="2.875" style="13" customWidth="1"/>
    <col min="5121" max="5121" width="3.75" style="13" bestFit="1" customWidth="1"/>
    <col min="5122" max="5122" width="4.125" style="13" bestFit="1" customWidth="1"/>
    <col min="5123" max="5123" width="3.75" style="13" bestFit="1" customWidth="1"/>
    <col min="5124" max="5124" width="4.125" style="13" bestFit="1" customWidth="1"/>
    <col min="5125" max="5125" width="3.25" style="13" bestFit="1" customWidth="1"/>
    <col min="5126" max="5126" width="4.125" style="13" bestFit="1" customWidth="1"/>
    <col min="5127" max="5127" width="3.75" style="13" bestFit="1" customWidth="1"/>
    <col min="5128" max="5128" width="4.125" style="13" bestFit="1" customWidth="1"/>
    <col min="5129" max="5129" width="3.75" style="13" bestFit="1" customWidth="1"/>
    <col min="5130" max="5130" width="4.125" style="13" bestFit="1" customWidth="1"/>
    <col min="5131" max="5131" width="3.25" style="13" bestFit="1" customWidth="1"/>
    <col min="5132" max="5132" width="4.125" style="13" bestFit="1" customWidth="1"/>
    <col min="5133" max="5133" width="3.75" style="13" bestFit="1" customWidth="1"/>
    <col min="5134" max="5134" width="4.125" style="13" bestFit="1" customWidth="1"/>
    <col min="5135" max="5135" width="3.75" style="13" bestFit="1" customWidth="1"/>
    <col min="5136" max="5136" width="4.125" style="13" bestFit="1" customWidth="1"/>
    <col min="5137" max="5137" width="3.75" style="13" bestFit="1" customWidth="1"/>
    <col min="5138" max="5138" width="4.125" style="13" bestFit="1" customWidth="1"/>
    <col min="5139" max="5139" width="3.75" style="13" bestFit="1" customWidth="1"/>
    <col min="5140" max="5140" width="4.125" style="13" bestFit="1" customWidth="1"/>
    <col min="5141" max="5141" width="3.75" style="13" bestFit="1" customWidth="1"/>
    <col min="5142" max="5142" width="4.125" style="13" bestFit="1" customWidth="1"/>
    <col min="5143" max="5143" width="3.75" style="13" bestFit="1" customWidth="1"/>
    <col min="5144" max="5144" width="4.125" style="13" bestFit="1" customWidth="1"/>
    <col min="5145" max="5145" width="3.25" style="13" bestFit="1" customWidth="1"/>
    <col min="5146" max="5146" width="4.125" style="13" bestFit="1" customWidth="1"/>
    <col min="5147" max="5147" width="3.25" style="13" bestFit="1" customWidth="1"/>
    <col min="5148" max="5148" width="4.125" style="13" bestFit="1" customWidth="1"/>
    <col min="5149" max="5149" width="3.75" style="13" bestFit="1" customWidth="1"/>
    <col min="5150" max="5150" width="4.125" style="13" bestFit="1" customWidth="1"/>
    <col min="5151" max="5151" width="3.75" style="13" bestFit="1" customWidth="1"/>
    <col min="5152" max="5152" width="5.25" style="13" bestFit="1" customWidth="1"/>
    <col min="5153" max="5153" width="3.75" style="13" bestFit="1" customWidth="1"/>
    <col min="5154" max="5154" width="3.25" style="13" bestFit="1" customWidth="1"/>
    <col min="5155" max="5155" width="5.25" style="13" bestFit="1" customWidth="1"/>
    <col min="5156" max="5156" width="3.75" style="13" bestFit="1" customWidth="1"/>
    <col min="5157" max="5157" width="3.25" style="13" bestFit="1" customWidth="1"/>
    <col min="5158" max="5158" width="5.25" style="13" bestFit="1" customWidth="1"/>
    <col min="5159" max="5159" width="3.75" style="13" bestFit="1" customWidth="1"/>
    <col min="5160" max="5375" width="9" style="13"/>
    <col min="5376" max="5376" width="2.875" style="13" customWidth="1"/>
    <col min="5377" max="5377" width="3.75" style="13" bestFit="1" customWidth="1"/>
    <col min="5378" max="5378" width="4.125" style="13" bestFit="1" customWidth="1"/>
    <col min="5379" max="5379" width="3.75" style="13" bestFit="1" customWidth="1"/>
    <col min="5380" max="5380" width="4.125" style="13" bestFit="1" customWidth="1"/>
    <col min="5381" max="5381" width="3.25" style="13" bestFit="1" customWidth="1"/>
    <col min="5382" max="5382" width="4.125" style="13" bestFit="1" customWidth="1"/>
    <col min="5383" max="5383" width="3.75" style="13" bestFit="1" customWidth="1"/>
    <col min="5384" max="5384" width="4.125" style="13" bestFit="1" customWidth="1"/>
    <col min="5385" max="5385" width="3.75" style="13" bestFit="1" customWidth="1"/>
    <col min="5386" max="5386" width="4.125" style="13" bestFit="1" customWidth="1"/>
    <col min="5387" max="5387" width="3.25" style="13" bestFit="1" customWidth="1"/>
    <col min="5388" max="5388" width="4.125" style="13" bestFit="1" customWidth="1"/>
    <col min="5389" max="5389" width="3.75" style="13" bestFit="1" customWidth="1"/>
    <col min="5390" max="5390" width="4.125" style="13" bestFit="1" customWidth="1"/>
    <col min="5391" max="5391" width="3.75" style="13" bestFit="1" customWidth="1"/>
    <col min="5392" max="5392" width="4.125" style="13" bestFit="1" customWidth="1"/>
    <col min="5393" max="5393" width="3.75" style="13" bestFit="1" customWidth="1"/>
    <col min="5394" max="5394" width="4.125" style="13" bestFit="1" customWidth="1"/>
    <col min="5395" max="5395" width="3.75" style="13" bestFit="1" customWidth="1"/>
    <col min="5396" max="5396" width="4.125" style="13" bestFit="1" customWidth="1"/>
    <col min="5397" max="5397" width="3.75" style="13" bestFit="1" customWidth="1"/>
    <col min="5398" max="5398" width="4.125" style="13" bestFit="1" customWidth="1"/>
    <col min="5399" max="5399" width="3.75" style="13" bestFit="1" customWidth="1"/>
    <col min="5400" max="5400" width="4.125" style="13" bestFit="1" customWidth="1"/>
    <col min="5401" max="5401" width="3.25" style="13" bestFit="1" customWidth="1"/>
    <col min="5402" max="5402" width="4.125" style="13" bestFit="1" customWidth="1"/>
    <col min="5403" max="5403" width="3.25" style="13" bestFit="1" customWidth="1"/>
    <col min="5404" max="5404" width="4.125" style="13" bestFit="1" customWidth="1"/>
    <col min="5405" max="5405" width="3.75" style="13" bestFit="1" customWidth="1"/>
    <col min="5406" max="5406" width="4.125" style="13" bestFit="1" customWidth="1"/>
    <col min="5407" max="5407" width="3.75" style="13" bestFit="1" customWidth="1"/>
    <col min="5408" max="5408" width="5.25" style="13" bestFit="1" customWidth="1"/>
    <col min="5409" max="5409" width="3.75" style="13" bestFit="1" customWidth="1"/>
    <col min="5410" max="5410" width="3.25" style="13" bestFit="1" customWidth="1"/>
    <col min="5411" max="5411" width="5.25" style="13" bestFit="1" customWidth="1"/>
    <col min="5412" max="5412" width="3.75" style="13" bestFit="1" customWidth="1"/>
    <col min="5413" max="5413" width="3.25" style="13" bestFit="1" customWidth="1"/>
    <col min="5414" max="5414" width="5.25" style="13" bestFit="1" customWidth="1"/>
    <col min="5415" max="5415" width="3.75" style="13" bestFit="1" customWidth="1"/>
    <col min="5416" max="5631" width="9" style="13"/>
    <col min="5632" max="5632" width="2.875" style="13" customWidth="1"/>
    <col min="5633" max="5633" width="3.75" style="13" bestFit="1" customWidth="1"/>
    <col min="5634" max="5634" width="4.125" style="13" bestFit="1" customWidth="1"/>
    <col min="5635" max="5635" width="3.75" style="13" bestFit="1" customWidth="1"/>
    <col min="5636" max="5636" width="4.125" style="13" bestFit="1" customWidth="1"/>
    <col min="5637" max="5637" width="3.25" style="13" bestFit="1" customWidth="1"/>
    <col min="5638" max="5638" width="4.125" style="13" bestFit="1" customWidth="1"/>
    <col min="5639" max="5639" width="3.75" style="13" bestFit="1" customWidth="1"/>
    <col min="5640" max="5640" width="4.125" style="13" bestFit="1" customWidth="1"/>
    <col min="5641" max="5641" width="3.75" style="13" bestFit="1" customWidth="1"/>
    <col min="5642" max="5642" width="4.125" style="13" bestFit="1" customWidth="1"/>
    <col min="5643" max="5643" width="3.25" style="13" bestFit="1" customWidth="1"/>
    <col min="5644" max="5644" width="4.125" style="13" bestFit="1" customWidth="1"/>
    <col min="5645" max="5645" width="3.75" style="13" bestFit="1" customWidth="1"/>
    <col min="5646" max="5646" width="4.125" style="13" bestFit="1" customWidth="1"/>
    <col min="5647" max="5647" width="3.75" style="13" bestFit="1" customWidth="1"/>
    <col min="5648" max="5648" width="4.125" style="13" bestFit="1" customWidth="1"/>
    <col min="5649" max="5649" width="3.75" style="13" bestFit="1" customWidth="1"/>
    <col min="5650" max="5650" width="4.125" style="13" bestFit="1" customWidth="1"/>
    <col min="5651" max="5651" width="3.75" style="13" bestFit="1" customWidth="1"/>
    <col min="5652" max="5652" width="4.125" style="13" bestFit="1" customWidth="1"/>
    <col min="5653" max="5653" width="3.75" style="13" bestFit="1" customWidth="1"/>
    <col min="5654" max="5654" width="4.125" style="13" bestFit="1" customWidth="1"/>
    <col min="5655" max="5655" width="3.75" style="13" bestFit="1" customWidth="1"/>
    <col min="5656" max="5656" width="4.125" style="13" bestFit="1" customWidth="1"/>
    <col min="5657" max="5657" width="3.25" style="13" bestFit="1" customWidth="1"/>
    <col min="5658" max="5658" width="4.125" style="13" bestFit="1" customWidth="1"/>
    <col min="5659" max="5659" width="3.25" style="13" bestFit="1" customWidth="1"/>
    <col min="5660" max="5660" width="4.125" style="13" bestFit="1" customWidth="1"/>
    <col min="5661" max="5661" width="3.75" style="13" bestFit="1" customWidth="1"/>
    <col min="5662" max="5662" width="4.125" style="13" bestFit="1" customWidth="1"/>
    <col min="5663" max="5663" width="3.75" style="13" bestFit="1" customWidth="1"/>
    <col min="5664" max="5664" width="5.25" style="13" bestFit="1" customWidth="1"/>
    <col min="5665" max="5665" width="3.75" style="13" bestFit="1" customWidth="1"/>
    <col min="5666" max="5666" width="3.25" style="13" bestFit="1" customWidth="1"/>
    <col min="5667" max="5667" width="5.25" style="13" bestFit="1" customWidth="1"/>
    <col min="5668" max="5668" width="3.75" style="13" bestFit="1" customWidth="1"/>
    <col min="5669" max="5669" width="3.25" style="13" bestFit="1" customWidth="1"/>
    <col min="5670" max="5670" width="5.25" style="13" bestFit="1" customWidth="1"/>
    <col min="5671" max="5671" width="3.75" style="13" bestFit="1" customWidth="1"/>
    <col min="5672" max="5887" width="9" style="13"/>
    <col min="5888" max="5888" width="2.875" style="13" customWidth="1"/>
    <col min="5889" max="5889" width="3.75" style="13" bestFit="1" customWidth="1"/>
    <col min="5890" max="5890" width="4.125" style="13" bestFit="1" customWidth="1"/>
    <col min="5891" max="5891" width="3.75" style="13" bestFit="1" customWidth="1"/>
    <col min="5892" max="5892" width="4.125" style="13" bestFit="1" customWidth="1"/>
    <col min="5893" max="5893" width="3.25" style="13" bestFit="1" customWidth="1"/>
    <col min="5894" max="5894" width="4.125" style="13" bestFit="1" customWidth="1"/>
    <col min="5895" max="5895" width="3.75" style="13" bestFit="1" customWidth="1"/>
    <col min="5896" max="5896" width="4.125" style="13" bestFit="1" customWidth="1"/>
    <col min="5897" max="5897" width="3.75" style="13" bestFit="1" customWidth="1"/>
    <col min="5898" max="5898" width="4.125" style="13" bestFit="1" customWidth="1"/>
    <col min="5899" max="5899" width="3.25" style="13" bestFit="1" customWidth="1"/>
    <col min="5900" max="5900" width="4.125" style="13" bestFit="1" customWidth="1"/>
    <col min="5901" max="5901" width="3.75" style="13" bestFit="1" customWidth="1"/>
    <col min="5902" max="5902" width="4.125" style="13" bestFit="1" customWidth="1"/>
    <col min="5903" max="5903" width="3.75" style="13" bestFit="1" customWidth="1"/>
    <col min="5904" max="5904" width="4.125" style="13" bestFit="1" customWidth="1"/>
    <col min="5905" max="5905" width="3.75" style="13" bestFit="1" customWidth="1"/>
    <col min="5906" max="5906" width="4.125" style="13" bestFit="1" customWidth="1"/>
    <col min="5907" max="5907" width="3.75" style="13" bestFit="1" customWidth="1"/>
    <col min="5908" max="5908" width="4.125" style="13" bestFit="1" customWidth="1"/>
    <col min="5909" max="5909" width="3.75" style="13" bestFit="1" customWidth="1"/>
    <col min="5910" max="5910" width="4.125" style="13" bestFit="1" customWidth="1"/>
    <col min="5911" max="5911" width="3.75" style="13" bestFit="1" customWidth="1"/>
    <col min="5912" max="5912" width="4.125" style="13" bestFit="1" customWidth="1"/>
    <col min="5913" max="5913" width="3.25" style="13" bestFit="1" customWidth="1"/>
    <col min="5914" max="5914" width="4.125" style="13" bestFit="1" customWidth="1"/>
    <col min="5915" max="5915" width="3.25" style="13" bestFit="1" customWidth="1"/>
    <col min="5916" max="5916" width="4.125" style="13" bestFit="1" customWidth="1"/>
    <col min="5917" max="5917" width="3.75" style="13" bestFit="1" customWidth="1"/>
    <col min="5918" max="5918" width="4.125" style="13" bestFit="1" customWidth="1"/>
    <col min="5919" max="5919" width="3.75" style="13" bestFit="1" customWidth="1"/>
    <col min="5920" max="5920" width="5.25" style="13" bestFit="1" customWidth="1"/>
    <col min="5921" max="5921" width="3.75" style="13" bestFit="1" customWidth="1"/>
    <col min="5922" max="5922" width="3.25" style="13" bestFit="1" customWidth="1"/>
    <col min="5923" max="5923" width="5.25" style="13" bestFit="1" customWidth="1"/>
    <col min="5924" max="5924" width="3.75" style="13" bestFit="1" customWidth="1"/>
    <col min="5925" max="5925" width="3.25" style="13" bestFit="1" customWidth="1"/>
    <col min="5926" max="5926" width="5.25" style="13" bestFit="1" customWidth="1"/>
    <col min="5927" max="5927" width="3.75" style="13" bestFit="1" customWidth="1"/>
    <col min="5928" max="6143" width="9" style="13"/>
    <col min="6144" max="6144" width="2.875" style="13" customWidth="1"/>
    <col min="6145" max="6145" width="3.75" style="13" bestFit="1" customWidth="1"/>
    <col min="6146" max="6146" width="4.125" style="13" bestFit="1" customWidth="1"/>
    <col min="6147" max="6147" width="3.75" style="13" bestFit="1" customWidth="1"/>
    <col min="6148" max="6148" width="4.125" style="13" bestFit="1" customWidth="1"/>
    <col min="6149" max="6149" width="3.25" style="13" bestFit="1" customWidth="1"/>
    <col min="6150" max="6150" width="4.125" style="13" bestFit="1" customWidth="1"/>
    <col min="6151" max="6151" width="3.75" style="13" bestFit="1" customWidth="1"/>
    <col min="6152" max="6152" width="4.125" style="13" bestFit="1" customWidth="1"/>
    <col min="6153" max="6153" width="3.75" style="13" bestFit="1" customWidth="1"/>
    <col min="6154" max="6154" width="4.125" style="13" bestFit="1" customWidth="1"/>
    <col min="6155" max="6155" width="3.25" style="13" bestFit="1" customWidth="1"/>
    <col min="6156" max="6156" width="4.125" style="13" bestFit="1" customWidth="1"/>
    <col min="6157" max="6157" width="3.75" style="13" bestFit="1" customWidth="1"/>
    <col min="6158" max="6158" width="4.125" style="13" bestFit="1" customWidth="1"/>
    <col min="6159" max="6159" width="3.75" style="13" bestFit="1" customWidth="1"/>
    <col min="6160" max="6160" width="4.125" style="13" bestFit="1" customWidth="1"/>
    <col min="6161" max="6161" width="3.75" style="13" bestFit="1" customWidth="1"/>
    <col min="6162" max="6162" width="4.125" style="13" bestFit="1" customWidth="1"/>
    <col min="6163" max="6163" width="3.75" style="13" bestFit="1" customWidth="1"/>
    <col min="6164" max="6164" width="4.125" style="13" bestFit="1" customWidth="1"/>
    <col min="6165" max="6165" width="3.75" style="13" bestFit="1" customWidth="1"/>
    <col min="6166" max="6166" width="4.125" style="13" bestFit="1" customWidth="1"/>
    <col min="6167" max="6167" width="3.75" style="13" bestFit="1" customWidth="1"/>
    <col min="6168" max="6168" width="4.125" style="13" bestFit="1" customWidth="1"/>
    <col min="6169" max="6169" width="3.25" style="13" bestFit="1" customWidth="1"/>
    <col min="6170" max="6170" width="4.125" style="13" bestFit="1" customWidth="1"/>
    <col min="6171" max="6171" width="3.25" style="13" bestFit="1" customWidth="1"/>
    <col min="6172" max="6172" width="4.125" style="13" bestFit="1" customWidth="1"/>
    <col min="6173" max="6173" width="3.75" style="13" bestFit="1" customWidth="1"/>
    <col min="6174" max="6174" width="4.125" style="13" bestFit="1" customWidth="1"/>
    <col min="6175" max="6175" width="3.75" style="13" bestFit="1" customWidth="1"/>
    <col min="6176" max="6176" width="5.25" style="13" bestFit="1" customWidth="1"/>
    <col min="6177" max="6177" width="3.75" style="13" bestFit="1" customWidth="1"/>
    <col min="6178" max="6178" width="3.25" style="13" bestFit="1" customWidth="1"/>
    <col min="6179" max="6179" width="5.25" style="13" bestFit="1" customWidth="1"/>
    <col min="6180" max="6180" width="3.75" style="13" bestFit="1" customWidth="1"/>
    <col min="6181" max="6181" width="3.25" style="13" bestFit="1" customWidth="1"/>
    <col min="6182" max="6182" width="5.25" style="13" bestFit="1" customWidth="1"/>
    <col min="6183" max="6183" width="3.75" style="13" bestFit="1" customWidth="1"/>
    <col min="6184" max="6399" width="9" style="13"/>
    <col min="6400" max="6400" width="2.875" style="13" customWidth="1"/>
    <col min="6401" max="6401" width="3.75" style="13" bestFit="1" customWidth="1"/>
    <col min="6402" max="6402" width="4.125" style="13" bestFit="1" customWidth="1"/>
    <col min="6403" max="6403" width="3.75" style="13" bestFit="1" customWidth="1"/>
    <col min="6404" max="6404" width="4.125" style="13" bestFit="1" customWidth="1"/>
    <col min="6405" max="6405" width="3.25" style="13" bestFit="1" customWidth="1"/>
    <col min="6406" max="6406" width="4.125" style="13" bestFit="1" customWidth="1"/>
    <col min="6407" max="6407" width="3.75" style="13" bestFit="1" customWidth="1"/>
    <col min="6408" max="6408" width="4.125" style="13" bestFit="1" customWidth="1"/>
    <col min="6409" max="6409" width="3.75" style="13" bestFit="1" customWidth="1"/>
    <col min="6410" max="6410" width="4.125" style="13" bestFit="1" customWidth="1"/>
    <col min="6411" max="6411" width="3.25" style="13" bestFit="1" customWidth="1"/>
    <col min="6412" max="6412" width="4.125" style="13" bestFit="1" customWidth="1"/>
    <col min="6413" max="6413" width="3.75" style="13" bestFit="1" customWidth="1"/>
    <col min="6414" max="6414" width="4.125" style="13" bestFit="1" customWidth="1"/>
    <col min="6415" max="6415" width="3.75" style="13" bestFit="1" customWidth="1"/>
    <col min="6416" max="6416" width="4.125" style="13" bestFit="1" customWidth="1"/>
    <col min="6417" max="6417" width="3.75" style="13" bestFit="1" customWidth="1"/>
    <col min="6418" max="6418" width="4.125" style="13" bestFit="1" customWidth="1"/>
    <col min="6419" max="6419" width="3.75" style="13" bestFit="1" customWidth="1"/>
    <col min="6420" max="6420" width="4.125" style="13" bestFit="1" customWidth="1"/>
    <col min="6421" max="6421" width="3.75" style="13" bestFit="1" customWidth="1"/>
    <col min="6422" max="6422" width="4.125" style="13" bestFit="1" customWidth="1"/>
    <col min="6423" max="6423" width="3.75" style="13" bestFit="1" customWidth="1"/>
    <col min="6424" max="6424" width="4.125" style="13" bestFit="1" customWidth="1"/>
    <col min="6425" max="6425" width="3.25" style="13" bestFit="1" customWidth="1"/>
    <col min="6426" max="6426" width="4.125" style="13" bestFit="1" customWidth="1"/>
    <col min="6427" max="6427" width="3.25" style="13" bestFit="1" customWidth="1"/>
    <col min="6428" max="6428" width="4.125" style="13" bestFit="1" customWidth="1"/>
    <col min="6429" max="6429" width="3.75" style="13" bestFit="1" customWidth="1"/>
    <col min="6430" max="6430" width="4.125" style="13" bestFit="1" customWidth="1"/>
    <col min="6431" max="6431" width="3.75" style="13" bestFit="1" customWidth="1"/>
    <col min="6432" max="6432" width="5.25" style="13" bestFit="1" customWidth="1"/>
    <col min="6433" max="6433" width="3.75" style="13" bestFit="1" customWidth="1"/>
    <col min="6434" max="6434" width="3.25" style="13" bestFit="1" customWidth="1"/>
    <col min="6435" max="6435" width="5.25" style="13" bestFit="1" customWidth="1"/>
    <col min="6436" max="6436" width="3.75" style="13" bestFit="1" customWidth="1"/>
    <col min="6437" max="6437" width="3.25" style="13" bestFit="1" customWidth="1"/>
    <col min="6438" max="6438" width="5.25" style="13" bestFit="1" customWidth="1"/>
    <col min="6439" max="6439" width="3.75" style="13" bestFit="1" customWidth="1"/>
    <col min="6440" max="6655" width="9" style="13"/>
    <col min="6656" max="6656" width="2.875" style="13" customWidth="1"/>
    <col min="6657" max="6657" width="3.75" style="13" bestFit="1" customWidth="1"/>
    <col min="6658" max="6658" width="4.125" style="13" bestFit="1" customWidth="1"/>
    <col min="6659" max="6659" width="3.75" style="13" bestFit="1" customWidth="1"/>
    <col min="6660" max="6660" width="4.125" style="13" bestFit="1" customWidth="1"/>
    <col min="6661" max="6661" width="3.25" style="13" bestFit="1" customWidth="1"/>
    <col min="6662" max="6662" width="4.125" style="13" bestFit="1" customWidth="1"/>
    <col min="6663" max="6663" width="3.75" style="13" bestFit="1" customWidth="1"/>
    <col min="6664" max="6664" width="4.125" style="13" bestFit="1" customWidth="1"/>
    <col min="6665" max="6665" width="3.75" style="13" bestFit="1" customWidth="1"/>
    <col min="6666" max="6666" width="4.125" style="13" bestFit="1" customWidth="1"/>
    <col min="6667" max="6667" width="3.25" style="13" bestFit="1" customWidth="1"/>
    <col min="6668" max="6668" width="4.125" style="13" bestFit="1" customWidth="1"/>
    <col min="6669" max="6669" width="3.75" style="13" bestFit="1" customWidth="1"/>
    <col min="6670" max="6670" width="4.125" style="13" bestFit="1" customWidth="1"/>
    <col min="6671" max="6671" width="3.75" style="13" bestFit="1" customWidth="1"/>
    <col min="6672" max="6672" width="4.125" style="13" bestFit="1" customWidth="1"/>
    <col min="6673" max="6673" width="3.75" style="13" bestFit="1" customWidth="1"/>
    <col min="6674" max="6674" width="4.125" style="13" bestFit="1" customWidth="1"/>
    <col min="6675" max="6675" width="3.75" style="13" bestFit="1" customWidth="1"/>
    <col min="6676" max="6676" width="4.125" style="13" bestFit="1" customWidth="1"/>
    <col min="6677" max="6677" width="3.75" style="13" bestFit="1" customWidth="1"/>
    <col min="6678" max="6678" width="4.125" style="13" bestFit="1" customWidth="1"/>
    <col min="6679" max="6679" width="3.75" style="13" bestFit="1" customWidth="1"/>
    <col min="6680" max="6680" width="4.125" style="13" bestFit="1" customWidth="1"/>
    <col min="6681" max="6681" width="3.25" style="13" bestFit="1" customWidth="1"/>
    <col min="6682" max="6682" width="4.125" style="13" bestFit="1" customWidth="1"/>
    <col min="6683" max="6683" width="3.25" style="13" bestFit="1" customWidth="1"/>
    <col min="6684" max="6684" width="4.125" style="13" bestFit="1" customWidth="1"/>
    <col min="6685" max="6685" width="3.75" style="13" bestFit="1" customWidth="1"/>
    <col min="6686" max="6686" width="4.125" style="13" bestFit="1" customWidth="1"/>
    <col min="6687" max="6687" width="3.75" style="13" bestFit="1" customWidth="1"/>
    <col min="6688" max="6688" width="5.25" style="13" bestFit="1" customWidth="1"/>
    <col min="6689" max="6689" width="3.75" style="13" bestFit="1" customWidth="1"/>
    <col min="6690" max="6690" width="3.25" style="13" bestFit="1" customWidth="1"/>
    <col min="6691" max="6691" width="5.25" style="13" bestFit="1" customWidth="1"/>
    <col min="6692" max="6692" width="3.75" style="13" bestFit="1" customWidth="1"/>
    <col min="6693" max="6693" width="3.25" style="13" bestFit="1" customWidth="1"/>
    <col min="6694" max="6694" width="5.25" style="13" bestFit="1" customWidth="1"/>
    <col min="6695" max="6695" width="3.75" style="13" bestFit="1" customWidth="1"/>
    <col min="6696" max="6911" width="9" style="13"/>
    <col min="6912" max="6912" width="2.875" style="13" customWidth="1"/>
    <col min="6913" max="6913" width="3.75" style="13" bestFit="1" customWidth="1"/>
    <col min="6914" max="6914" width="4.125" style="13" bestFit="1" customWidth="1"/>
    <col min="6915" max="6915" width="3.75" style="13" bestFit="1" customWidth="1"/>
    <col min="6916" max="6916" width="4.125" style="13" bestFit="1" customWidth="1"/>
    <col min="6917" max="6917" width="3.25" style="13" bestFit="1" customWidth="1"/>
    <col min="6918" max="6918" width="4.125" style="13" bestFit="1" customWidth="1"/>
    <col min="6919" max="6919" width="3.75" style="13" bestFit="1" customWidth="1"/>
    <col min="6920" max="6920" width="4.125" style="13" bestFit="1" customWidth="1"/>
    <col min="6921" max="6921" width="3.75" style="13" bestFit="1" customWidth="1"/>
    <col min="6922" max="6922" width="4.125" style="13" bestFit="1" customWidth="1"/>
    <col min="6923" max="6923" width="3.25" style="13" bestFit="1" customWidth="1"/>
    <col min="6924" max="6924" width="4.125" style="13" bestFit="1" customWidth="1"/>
    <col min="6925" max="6925" width="3.75" style="13" bestFit="1" customWidth="1"/>
    <col min="6926" max="6926" width="4.125" style="13" bestFit="1" customWidth="1"/>
    <col min="6927" max="6927" width="3.75" style="13" bestFit="1" customWidth="1"/>
    <col min="6928" max="6928" width="4.125" style="13" bestFit="1" customWidth="1"/>
    <col min="6929" max="6929" width="3.75" style="13" bestFit="1" customWidth="1"/>
    <col min="6930" max="6930" width="4.125" style="13" bestFit="1" customWidth="1"/>
    <col min="6931" max="6931" width="3.75" style="13" bestFit="1" customWidth="1"/>
    <col min="6932" max="6932" width="4.125" style="13" bestFit="1" customWidth="1"/>
    <col min="6933" max="6933" width="3.75" style="13" bestFit="1" customWidth="1"/>
    <col min="6934" max="6934" width="4.125" style="13" bestFit="1" customWidth="1"/>
    <col min="6935" max="6935" width="3.75" style="13" bestFit="1" customWidth="1"/>
    <col min="6936" max="6936" width="4.125" style="13" bestFit="1" customWidth="1"/>
    <col min="6937" max="6937" width="3.25" style="13" bestFit="1" customWidth="1"/>
    <col min="6938" max="6938" width="4.125" style="13" bestFit="1" customWidth="1"/>
    <col min="6939" max="6939" width="3.25" style="13" bestFit="1" customWidth="1"/>
    <col min="6940" max="6940" width="4.125" style="13" bestFit="1" customWidth="1"/>
    <col min="6941" max="6941" width="3.75" style="13" bestFit="1" customWidth="1"/>
    <col min="6942" max="6942" width="4.125" style="13" bestFit="1" customWidth="1"/>
    <col min="6943" max="6943" width="3.75" style="13" bestFit="1" customWidth="1"/>
    <col min="6944" max="6944" width="5.25" style="13" bestFit="1" customWidth="1"/>
    <col min="6945" max="6945" width="3.75" style="13" bestFit="1" customWidth="1"/>
    <col min="6946" max="6946" width="3.25" style="13" bestFit="1" customWidth="1"/>
    <col min="6947" max="6947" width="5.25" style="13" bestFit="1" customWidth="1"/>
    <col min="6948" max="6948" width="3.75" style="13" bestFit="1" customWidth="1"/>
    <col min="6949" max="6949" width="3.25" style="13" bestFit="1" customWidth="1"/>
    <col min="6950" max="6950" width="5.25" style="13" bestFit="1" customWidth="1"/>
    <col min="6951" max="6951" width="3.75" style="13" bestFit="1" customWidth="1"/>
    <col min="6952" max="7167" width="9" style="13"/>
    <col min="7168" max="7168" width="2.875" style="13" customWidth="1"/>
    <col min="7169" max="7169" width="3.75" style="13" bestFit="1" customWidth="1"/>
    <col min="7170" max="7170" width="4.125" style="13" bestFit="1" customWidth="1"/>
    <col min="7171" max="7171" width="3.75" style="13" bestFit="1" customWidth="1"/>
    <col min="7172" max="7172" width="4.125" style="13" bestFit="1" customWidth="1"/>
    <col min="7173" max="7173" width="3.25" style="13" bestFit="1" customWidth="1"/>
    <col min="7174" max="7174" width="4.125" style="13" bestFit="1" customWidth="1"/>
    <col min="7175" max="7175" width="3.75" style="13" bestFit="1" customWidth="1"/>
    <col min="7176" max="7176" width="4.125" style="13" bestFit="1" customWidth="1"/>
    <col min="7177" max="7177" width="3.75" style="13" bestFit="1" customWidth="1"/>
    <col min="7178" max="7178" width="4.125" style="13" bestFit="1" customWidth="1"/>
    <col min="7179" max="7179" width="3.25" style="13" bestFit="1" customWidth="1"/>
    <col min="7180" max="7180" width="4.125" style="13" bestFit="1" customWidth="1"/>
    <col min="7181" max="7181" width="3.75" style="13" bestFit="1" customWidth="1"/>
    <col min="7182" max="7182" width="4.125" style="13" bestFit="1" customWidth="1"/>
    <col min="7183" max="7183" width="3.75" style="13" bestFit="1" customWidth="1"/>
    <col min="7184" max="7184" width="4.125" style="13" bestFit="1" customWidth="1"/>
    <col min="7185" max="7185" width="3.75" style="13" bestFit="1" customWidth="1"/>
    <col min="7186" max="7186" width="4.125" style="13" bestFit="1" customWidth="1"/>
    <col min="7187" max="7187" width="3.75" style="13" bestFit="1" customWidth="1"/>
    <col min="7188" max="7188" width="4.125" style="13" bestFit="1" customWidth="1"/>
    <col min="7189" max="7189" width="3.75" style="13" bestFit="1" customWidth="1"/>
    <col min="7190" max="7190" width="4.125" style="13" bestFit="1" customWidth="1"/>
    <col min="7191" max="7191" width="3.75" style="13" bestFit="1" customWidth="1"/>
    <col min="7192" max="7192" width="4.125" style="13" bestFit="1" customWidth="1"/>
    <col min="7193" max="7193" width="3.25" style="13" bestFit="1" customWidth="1"/>
    <col min="7194" max="7194" width="4.125" style="13" bestFit="1" customWidth="1"/>
    <col min="7195" max="7195" width="3.25" style="13" bestFit="1" customWidth="1"/>
    <col min="7196" max="7196" width="4.125" style="13" bestFit="1" customWidth="1"/>
    <col min="7197" max="7197" width="3.75" style="13" bestFit="1" customWidth="1"/>
    <col min="7198" max="7198" width="4.125" style="13" bestFit="1" customWidth="1"/>
    <col min="7199" max="7199" width="3.75" style="13" bestFit="1" customWidth="1"/>
    <col min="7200" max="7200" width="5.25" style="13" bestFit="1" customWidth="1"/>
    <col min="7201" max="7201" width="3.75" style="13" bestFit="1" customWidth="1"/>
    <col min="7202" max="7202" width="3.25" style="13" bestFit="1" customWidth="1"/>
    <col min="7203" max="7203" width="5.25" style="13" bestFit="1" customWidth="1"/>
    <col min="7204" max="7204" width="3.75" style="13" bestFit="1" customWidth="1"/>
    <col min="7205" max="7205" width="3.25" style="13" bestFit="1" customWidth="1"/>
    <col min="7206" max="7206" width="5.25" style="13" bestFit="1" customWidth="1"/>
    <col min="7207" max="7207" width="3.75" style="13" bestFit="1" customWidth="1"/>
    <col min="7208" max="7423" width="9" style="13"/>
    <col min="7424" max="7424" width="2.875" style="13" customWidth="1"/>
    <col min="7425" max="7425" width="3.75" style="13" bestFit="1" customWidth="1"/>
    <col min="7426" max="7426" width="4.125" style="13" bestFit="1" customWidth="1"/>
    <col min="7427" max="7427" width="3.75" style="13" bestFit="1" customWidth="1"/>
    <col min="7428" max="7428" width="4.125" style="13" bestFit="1" customWidth="1"/>
    <col min="7429" max="7429" width="3.25" style="13" bestFit="1" customWidth="1"/>
    <col min="7430" max="7430" width="4.125" style="13" bestFit="1" customWidth="1"/>
    <col min="7431" max="7431" width="3.75" style="13" bestFit="1" customWidth="1"/>
    <col min="7432" max="7432" width="4.125" style="13" bestFit="1" customWidth="1"/>
    <col min="7433" max="7433" width="3.75" style="13" bestFit="1" customWidth="1"/>
    <col min="7434" max="7434" width="4.125" style="13" bestFit="1" customWidth="1"/>
    <col min="7435" max="7435" width="3.25" style="13" bestFit="1" customWidth="1"/>
    <col min="7436" max="7436" width="4.125" style="13" bestFit="1" customWidth="1"/>
    <col min="7437" max="7437" width="3.75" style="13" bestFit="1" customWidth="1"/>
    <col min="7438" max="7438" width="4.125" style="13" bestFit="1" customWidth="1"/>
    <col min="7439" max="7439" width="3.75" style="13" bestFit="1" customWidth="1"/>
    <col min="7440" max="7440" width="4.125" style="13" bestFit="1" customWidth="1"/>
    <col min="7441" max="7441" width="3.75" style="13" bestFit="1" customWidth="1"/>
    <col min="7442" max="7442" width="4.125" style="13" bestFit="1" customWidth="1"/>
    <col min="7443" max="7443" width="3.75" style="13" bestFit="1" customWidth="1"/>
    <col min="7444" max="7444" width="4.125" style="13" bestFit="1" customWidth="1"/>
    <col min="7445" max="7445" width="3.75" style="13" bestFit="1" customWidth="1"/>
    <col min="7446" max="7446" width="4.125" style="13" bestFit="1" customWidth="1"/>
    <col min="7447" max="7447" width="3.75" style="13" bestFit="1" customWidth="1"/>
    <col min="7448" max="7448" width="4.125" style="13" bestFit="1" customWidth="1"/>
    <col min="7449" max="7449" width="3.25" style="13" bestFit="1" customWidth="1"/>
    <col min="7450" max="7450" width="4.125" style="13" bestFit="1" customWidth="1"/>
    <col min="7451" max="7451" width="3.25" style="13" bestFit="1" customWidth="1"/>
    <col min="7452" max="7452" width="4.125" style="13" bestFit="1" customWidth="1"/>
    <col min="7453" max="7453" width="3.75" style="13" bestFit="1" customWidth="1"/>
    <col min="7454" max="7454" width="4.125" style="13" bestFit="1" customWidth="1"/>
    <col min="7455" max="7455" width="3.75" style="13" bestFit="1" customWidth="1"/>
    <col min="7456" max="7456" width="5.25" style="13" bestFit="1" customWidth="1"/>
    <col min="7457" max="7457" width="3.75" style="13" bestFit="1" customWidth="1"/>
    <col min="7458" max="7458" width="3.25" style="13" bestFit="1" customWidth="1"/>
    <col min="7459" max="7459" width="5.25" style="13" bestFit="1" customWidth="1"/>
    <col min="7460" max="7460" width="3.75" style="13" bestFit="1" customWidth="1"/>
    <col min="7461" max="7461" width="3.25" style="13" bestFit="1" customWidth="1"/>
    <col min="7462" max="7462" width="5.25" style="13" bestFit="1" customWidth="1"/>
    <col min="7463" max="7463" width="3.75" style="13" bestFit="1" customWidth="1"/>
    <col min="7464" max="7679" width="9" style="13"/>
    <col min="7680" max="7680" width="2.875" style="13" customWidth="1"/>
    <col min="7681" max="7681" width="3.75" style="13" bestFit="1" customWidth="1"/>
    <col min="7682" max="7682" width="4.125" style="13" bestFit="1" customWidth="1"/>
    <col min="7683" max="7683" width="3.75" style="13" bestFit="1" customWidth="1"/>
    <col min="7684" max="7684" width="4.125" style="13" bestFit="1" customWidth="1"/>
    <col min="7685" max="7685" width="3.25" style="13" bestFit="1" customWidth="1"/>
    <col min="7686" max="7686" width="4.125" style="13" bestFit="1" customWidth="1"/>
    <col min="7687" max="7687" width="3.75" style="13" bestFit="1" customWidth="1"/>
    <col min="7688" max="7688" width="4.125" style="13" bestFit="1" customWidth="1"/>
    <col min="7689" max="7689" width="3.75" style="13" bestFit="1" customWidth="1"/>
    <col min="7690" max="7690" width="4.125" style="13" bestFit="1" customWidth="1"/>
    <col min="7691" max="7691" width="3.25" style="13" bestFit="1" customWidth="1"/>
    <col min="7692" max="7692" width="4.125" style="13" bestFit="1" customWidth="1"/>
    <col min="7693" max="7693" width="3.75" style="13" bestFit="1" customWidth="1"/>
    <col min="7694" max="7694" width="4.125" style="13" bestFit="1" customWidth="1"/>
    <col min="7695" max="7695" width="3.75" style="13" bestFit="1" customWidth="1"/>
    <col min="7696" max="7696" width="4.125" style="13" bestFit="1" customWidth="1"/>
    <col min="7697" max="7697" width="3.75" style="13" bestFit="1" customWidth="1"/>
    <col min="7698" max="7698" width="4.125" style="13" bestFit="1" customWidth="1"/>
    <col min="7699" max="7699" width="3.75" style="13" bestFit="1" customWidth="1"/>
    <col min="7700" max="7700" width="4.125" style="13" bestFit="1" customWidth="1"/>
    <col min="7701" max="7701" width="3.75" style="13" bestFit="1" customWidth="1"/>
    <col min="7702" max="7702" width="4.125" style="13" bestFit="1" customWidth="1"/>
    <col min="7703" max="7703" width="3.75" style="13" bestFit="1" customWidth="1"/>
    <col min="7704" max="7704" width="4.125" style="13" bestFit="1" customWidth="1"/>
    <col min="7705" max="7705" width="3.25" style="13" bestFit="1" customWidth="1"/>
    <col min="7706" max="7706" width="4.125" style="13" bestFit="1" customWidth="1"/>
    <col min="7707" max="7707" width="3.25" style="13" bestFit="1" customWidth="1"/>
    <col min="7708" max="7708" width="4.125" style="13" bestFit="1" customWidth="1"/>
    <col min="7709" max="7709" width="3.75" style="13" bestFit="1" customWidth="1"/>
    <col min="7710" max="7710" width="4.125" style="13" bestFit="1" customWidth="1"/>
    <col min="7711" max="7711" width="3.75" style="13" bestFit="1" customWidth="1"/>
    <col min="7712" max="7712" width="5.25" style="13" bestFit="1" customWidth="1"/>
    <col min="7713" max="7713" width="3.75" style="13" bestFit="1" customWidth="1"/>
    <col min="7714" max="7714" width="3.25" style="13" bestFit="1" customWidth="1"/>
    <col min="7715" max="7715" width="5.25" style="13" bestFit="1" customWidth="1"/>
    <col min="7716" max="7716" width="3.75" style="13" bestFit="1" customWidth="1"/>
    <col min="7717" max="7717" width="3.25" style="13" bestFit="1" customWidth="1"/>
    <col min="7718" max="7718" width="5.25" style="13" bestFit="1" customWidth="1"/>
    <col min="7719" max="7719" width="3.75" style="13" bestFit="1" customWidth="1"/>
    <col min="7720" max="7935" width="9" style="13"/>
    <col min="7936" max="7936" width="2.875" style="13" customWidth="1"/>
    <col min="7937" max="7937" width="3.75" style="13" bestFit="1" customWidth="1"/>
    <col min="7938" max="7938" width="4.125" style="13" bestFit="1" customWidth="1"/>
    <col min="7939" max="7939" width="3.75" style="13" bestFit="1" customWidth="1"/>
    <col min="7940" max="7940" width="4.125" style="13" bestFit="1" customWidth="1"/>
    <col min="7941" max="7941" width="3.25" style="13" bestFit="1" customWidth="1"/>
    <col min="7942" max="7942" width="4.125" style="13" bestFit="1" customWidth="1"/>
    <col min="7943" max="7943" width="3.75" style="13" bestFit="1" customWidth="1"/>
    <col min="7944" max="7944" width="4.125" style="13" bestFit="1" customWidth="1"/>
    <col min="7945" max="7945" width="3.75" style="13" bestFit="1" customWidth="1"/>
    <col min="7946" max="7946" width="4.125" style="13" bestFit="1" customWidth="1"/>
    <col min="7947" max="7947" width="3.25" style="13" bestFit="1" customWidth="1"/>
    <col min="7948" max="7948" width="4.125" style="13" bestFit="1" customWidth="1"/>
    <col min="7949" max="7949" width="3.75" style="13" bestFit="1" customWidth="1"/>
    <col min="7950" max="7950" width="4.125" style="13" bestFit="1" customWidth="1"/>
    <col min="7951" max="7951" width="3.75" style="13" bestFit="1" customWidth="1"/>
    <col min="7952" max="7952" width="4.125" style="13" bestFit="1" customWidth="1"/>
    <col min="7953" max="7953" width="3.75" style="13" bestFit="1" customWidth="1"/>
    <col min="7954" max="7954" width="4.125" style="13" bestFit="1" customWidth="1"/>
    <col min="7955" max="7955" width="3.75" style="13" bestFit="1" customWidth="1"/>
    <col min="7956" max="7956" width="4.125" style="13" bestFit="1" customWidth="1"/>
    <col min="7957" max="7957" width="3.75" style="13" bestFit="1" customWidth="1"/>
    <col min="7958" max="7958" width="4.125" style="13" bestFit="1" customWidth="1"/>
    <col min="7959" max="7959" width="3.75" style="13" bestFit="1" customWidth="1"/>
    <col min="7960" max="7960" width="4.125" style="13" bestFit="1" customWidth="1"/>
    <col min="7961" max="7961" width="3.25" style="13" bestFit="1" customWidth="1"/>
    <col min="7962" max="7962" width="4.125" style="13" bestFit="1" customWidth="1"/>
    <col min="7963" max="7963" width="3.25" style="13" bestFit="1" customWidth="1"/>
    <col min="7964" max="7964" width="4.125" style="13" bestFit="1" customWidth="1"/>
    <col min="7965" max="7965" width="3.75" style="13" bestFit="1" customWidth="1"/>
    <col min="7966" max="7966" width="4.125" style="13" bestFit="1" customWidth="1"/>
    <col min="7967" max="7967" width="3.75" style="13" bestFit="1" customWidth="1"/>
    <col min="7968" max="7968" width="5.25" style="13" bestFit="1" customWidth="1"/>
    <col min="7969" max="7969" width="3.75" style="13" bestFit="1" customWidth="1"/>
    <col min="7970" max="7970" width="3.25" style="13" bestFit="1" customWidth="1"/>
    <col min="7971" max="7971" width="5.25" style="13" bestFit="1" customWidth="1"/>
    <col min="7972" max="7972" width="3.75" style="13" bestFit="1" customWidth="1"/>
    <col min="7973" max="7973" width="3.25" style="13" bestFit="1" customWidth="1"/>
    <col min="7974" max="7974" width="5.25" style="13" bestFit="1" customWidth="1"/>
    <col min="7975" max="7975" width="3.75" style="13" bestFit="1" customWidth="1"/>
    <col min="7976" max="8191" width="9" style="13"/>
    <col min="8192" max="8192" width="2.875" style="13" customWidth="1"/>
    <col min="8193" max="8193" width="3.75" style="13" bestFit="1" customWidth="1"/>
    <col min="8194" max="8194" width="4.125" style="13" bestFit="1" customWidth="1"/>
    <col min="8195" max="8195" width="3.75" style="13" bestFit="1" customWidth="1"/>
    <col min="8196" max="8196" width="4.125" style="13" bestFit="1" customWidth="1"/>
    <col min="8197" max="8197" width="3.25" style="13" bestFit="1" customWidth="1"/>
    <col min="8198" max="8198" width="4.125" style="13" bestFit="1" customWidth="1"/>
    <col min="8199" max="8199" width="3.75" style="13" bestFit="1" customWidth="1"/>
    <col min="8200" max="8200" width="4.125" style="13" bestFit="1" customWidth="1"/>
    <col min="8201" max="8201" width="3.75" style="13" bestFit="1" customWidth="1"/>
    <col min="8202" max="8202" width="4.125" style="13" bestFit="1" customWidth="1"/>
    <col min="8203" max="8203" width="3.25" style="13" bestFit="1" customWidth="1"/>
    <col min="8204" max="8204" width="4.125" style="13" bestFit="1" customWidth="1"/>
    <col min="8205" max="8205" width="3.75" style="13" bestFit="1" customWidth="1"/>
    <col min="8206" max="8206" width="4.125" style="13" bestFit="1" customWidth="1"/>
    <col min="8207" max="8207" width="3.75" style="13" bestFit="1" customWidth="1"/>
    <col min="8208" max="8208" width="4.125" style="13" bestFit="1" customWidth="1"/>
    <col min="8209" max="8209" width="3.75" style="13" bestFit="1" customWidth="1"/>
    <col min="8210" max="8210" width="4.125" style="13" bestFit="1" customWidth="1"/>
    <col min="8211" max="8211" width="3.75" style="13" bestFit="1" customWidth="1"/>
    <col min="8212" max="8212" width="4.125" style="13" bestFit="1" customWidth="1"/>
    <col min="8213" max="8213" width="3.75" style="13" bestFit="1" customWidth="1"/>
    <col min="8214" max="8214" width="4.125" style="13" bestFit="1" customWidth="1"/>
    <col min="8215" max="8215" width="3.75" style="13" bestFit="1" customWidth="1"/>
    <col min="8216" max="8216" width="4.125" style="13" bestFit="1" customWidth="1"/>
    <col min="8217" max="8217" width="3.25" style="13" bestFit="1" customWidth="1"/>
    <col min="8218" max="8218" width="4.125" style="13" bestFit="1" customWidth="1"/>
    <col min="8219" max="8219" width="3.25" style="13" bestFit="1" customWidth="1"/>
    <col min="8220" max="8220" width="4.125" style="13" bestFit="1" customWidth="1"/>
    <col min="8221" max="8221" width="3.75" style="13" bestFit="1" customWidth="1"/>
    <col min="8222" max="8222" width="4.125" style="13" bestFit="1" customWidth="1"/>
    <col min="8223" max="8223" width="3.75" style="13" bestFit="1" customWidth="1"/>
    <col min="8224" max="8224" width="5.25" style="13" bestFit="1" customWidth="1"/>
    <col min="8225" max="8225" width="3.75" style="13" bestFit="1" customWidth="1"/>
    <col min="8226" max="8226" width="3.25" style="13" bestFit="1" customWidth="1"/>
    <col min="8227" max="8227" width="5.25" style="13" bestFit="1" customWidth="1"/>
    <col min="8228" max="8228" width="3.75" style="13" bestFit="1" customWidth="1"/>
    <col min="8229" max="8229" width="3.25" style="13" bestFit="1" customWidth="1"/>
    <col min="8230" max="8230" width="5.25" style="13" bestFit="1" customWidth="1"/>
    <col min="8231" max="8231" width="3.75" style="13" bestFit="1" customWidth="1"/>
    <col min="8232" max="8447" width="9" style="13"/>
    <col min="8448" max="8448" width="2.875" style="13" customWidth="1"/>
    <col min="8449" max="8449" width="3.75" style="13" bestFit="1" customWidth="1"/>
    <col min="8450" max="8450" width="4.125" style="13" bestFit="1" customWidth="1"/>
    <col min="8451" max="8451" width="3.75" style="13" bestFit="1" customWidth="1"/>
    <col min="8452" max="8452" width="4.125" style="13" bestFit="1" customWidth="1"/>
    <col min="8453" max="8453" width="3.25" style="13" bestFit="1" customWidth="1"/>
    <col min="8454" max="8454" width="4.125" style="13" bestFit="1" customWidth="1"/>
    <col min="8455" max="8455" width="3.75" style="13" bestFit="1" customWidth="1"/>
    <col min="8456" max="8456" width="4.125" style="13" bestFit="1" customWidth="1"/>
    <col min="8457" max="8457" width="3.75" style="13" bestFit="1" customWidth="1"/>
    <col min="8458" max="8458" width="4.125" style="13" bestFit="1" customWidth="1"/>
    <col min="8459" max="8459" width="3.25" style="13" bestFit="1" customWidth="1"/>
    <col min="8460" max="8460" width="4.125" style="13" bestFit="1" customWidth="1"/>
    <col min="8461" max="8461" width="3.75" style="13" bestFit="1" customWidth="1"/>
    <col min="8462" max="8462" width="4.125" style="13" bestFit="1" customWidth="1"/>
    <col min="8463" max="8463" width="3.75" style="13" bestFit="1" customWidth="1"/>
    <col min="8464" max="8464" width="4.125" style="13" bestFit="1" customWidth="1"/>
    <col min="8465" max="8465" width="3.75" style="13" bestFit="1" customWidth="1"/>
    <col min="8466" max="8466" width="4.125" style="13" bestFit="1" customWidth="1"/>
    <col min="8467" max="8467" width="3.75" style="13" bestFit="1" customWidth="1"/>
    <col min="8468" max="8468" width="4.125" style="13" bestFit="1" customWidth="1"/>
    <col min="8469" max="8469" width="3.75" style="13" bestFit="1" customWidth="1"/>
    <col min="8470" max="8470" width="4.125" style="13" bestFit="1" customWidth="1"/>
    <col min="8471" max="8471" width="3.75" style="13" bestFit="1" customWidth="1"/>
    <col min="8472" max="8472" width="4.125" style="13" bestFit="1" customWidth="1"/>
    <col min="8473" max="8473" width="3.25" style="13" bestFit="1" customWidth="1"/>
    <col min="8474" max="8474" width="4.125" style="13" bestFit="1" customWidth="1"/>
    <col min="8475" max="8475" width="3.25" style="13" bestFit="1" customWidth="1"/>
    <col min="8476" max="8476" width="4.125" style="13" bestFit="1" customWidth="1"/>
    <col min="8477" max="8477" width="3.75" style="13" bestFit="1" customWidth="1"/>
    <col min="8478" max="8478" width="4.125" style="13" bestFit="1" customWidth="1"/>
    <col min="8479" max="8479" width="3.75" style="13" bestFit="1" customWidth="1"/>
    <col min="8480" max="8480" width="5.25" style="13" bestFit="1" customWidth="1"/>
    <col min="8481" max="8481" width="3.75" style="13" bestFit="1" customWidth="1"/>
    <col min="8482" max="8482" width="3.25" style="13" bestFit="1" customWidth="1"/>
    <col min="8483" max="8483" width="5.25" style="13" bestFit="1" customWidth="1"/>
    <col min="8484" max="8484" width="3.75" style="13" bestFit="1" customWidth="1"/>
    <col min="8485" max="8485" width="3.25" style="13" bestFit="1" customWidth="1"/>
    <col min="8486" max="8486" width="5.25" style="13" bestFit="1" customWidth="1"/>
    <col min="8487" max="8487" width="3.75" style="13" bestFit="1" customWidth="1"/>
    <col min="8488" max="8703" width="9" style="13"/>
    <col min="8704" max="8704" width="2.875" style="13" customWidth="1"/>
    <col min="8705" max="8705" width="3.75" style="13" bestFit="1" customWidth="1"/>
    <col min="8706" max="8706" width="4.125" style="13" bestFit="1" customWidth="1"/>
    <col min="8707" max="8707" width="3.75" style="13" bestFit="1" customWidth="1"/>
    <col min="8708" max="8708" width="4.125" style="13" bestFit="1" customWidth="1"/>
    <col min="8709" max="8709" width="3.25" style="13" bestFit="1" customWidth="1"/>
    <col min="8710" max="8710" width="4.125" style="13" bestFit="1" customWidth="1"/>
    <col min="8711" max="8711" width="3.75" style="13" bestFit="1" customWidth="1"/>
    <col min="8712" max="8712" width="4.125" style="13" bestFit="1" customWidth="1"/>
    <col min="8713" max="8713" width="3.75" style="13" bestFit="1" customWidth="1"/>
    <col min="8714" max="8714" width="4.125" style="13" bestFit="1" customWidth="1"/>
    <col min="8715" max="8715" width="3.25" style="13" bestFit="1" customWidth="1"/>
    <col min="8716" max="8716" width="4.125" style="13" bestFit="1" customWidth="1"/>
    <col min="8717" max="8717" width="3.75" style="13" bestFit="1" customWidth="1"/>
    <col min="8718" max="8718" width="4.125" style="13" bestFit="1" customWidth="1"/>
    <col min="8719" max="8719" width="3.75" style="13" bestFit="1" customWidth="1"/>
    <col min="8720" max="8720" width="4.125" style="13" bestFit="1" customWidth="1"/>
    <col min="8721" max="8721" width="3.75" style="13" bestFit="1" customWidth="1"/>
    <col min="8722" max="8722" width="4.125" style="13" bestFit="1" customWidth="1"/>
    <col min="8723" max="8723" width="3.75" style="13" bestFit="1" customWidth="1"/>
    <col min="8724" max="8724" width="4.125" style="13" bestFit="1" customWidth="1"/>
    <col min="8725" max="8725" width="3.75" style="13" bestFit="1" customWidth="1"/>
    <col min="8726" max="8726" width="4.125" style="13" bestFit="1" customWidth="1"/>
    <col min="8727" max="8727" width="3.75" style="13" bestFit="1" customWidth="1"/>
    <col min="8728" max="8728" width="4.125" style="13" bestFit="1" customWidth="1"/>
    <col min="8729" max="8729" width="3.25" style="13" bestFit="1" customWidth="1"/>
    <col min="8730" max="8730" width="4.125" style="13" bestFit="1" customWidth="1"/>
    <col min="8731" max="8731" width="3.25" style="13" bestFit="1" customWidth="1"/>
    <col min="8732" max="8732" width="4.125" style="13" bestFit="1" customWidth="1"/>
    <col min="8733" max="8733" width="3.75" style="13" bestFit="1" customWidth="1"/>
    <col min="8734" max="8734" width="4.125" style="13" bestFit="1" customWidth="1"/>
    <col min="8735" max="8735" width="3.75" style="13" bestFit="1" customWidth="1"/>
    <col min="8736" max="8736" width="5.25" style="13" bestFit="1" customWidth="1"/>
    <col min="8737" max="8737" width="3.75" style="13" bestFit="1" customWidth="1"/>
    <col min="8738" max="8738" width="3.25" style="13" bestFit="1" customWidth="1"/>
    <col min="8739" max="8739" width="5.25" style="13" bestFit="1" customWidth="1"/>
    <col min="8740" max="8740" width="3.75" style="13" bestFit="1" customWidth="1"/>
    <col min="8741" max="8741" width="3.25" style="13" bestFit="1" customWidth="1"/>
    <col min="8742" max="8742" width="5.25" style="13" bestFit="1" customWidth="1"/>
    <col min="8743" max="8743" width="3.75" style="13" bestFit="1" customWidth="1"/>
    <col min="8744" max="8959" width="9" style="13"/>
    <col min="8960" max="8960" width="2.875" style="13" customWidth="1"/>
    <col min="8961" max="8961" width="3.75" style="13" bestFit="1" customWidth="1"/>
    <col min="8962" max="8962" width="4.125" style="13" bestFit="1" customWidth="1"/>
    <col min="8963" max="8963" width="3.75" style="13" bestFit="1" customWidth="1"/>
    <col min="8964" max="8964" width="4.125" style="13" bestFit="1" customWidth="1"/>
    <col min="8965" max="8965" width="3.25" style="13" bestFit="1" customWidth="1"/>
    <col min="8966" max="8966" width="4.125" style="13" bestFit="1" customWidth="1"/>
    <col min="8967" max="8967" width="3.75" style="13" bestFit="1" customWidth="1"/>
    <col min="8968" max="8968" width="4.125" style="13" bestFit="1" customWidth="1"/>
    <col min="8969" max="8969" width="3.75" style="13" bestFit="1" customWidth="1"/>
    <col min="8970" max="8970" width="4.125" style="13" bestFit="1" customWidth="1"/>
    <col min="8971" max="8971" width="3.25" style="13" bestFit="1" customWidth="1"/>
    <col min="8972" max="8972" width="4.125" style="13" bestFit="1" customWidth="1"/>
    <col min="8973" max="8973" width="3.75" style="13" bestFit="1" customWidth="1"/>
    <col min="8974" max="8974" width="4.125" style="13" bestFit="1" customWidth="1"/>
    <col min="8975" max="8975" width="3.75" style="13" bestFit="1" customWidth="1"/>
    <col min="8976" max="8976" width="4.125" style="13" bestFit="1" customWidth="1"/>
    <col min="8977" max="8977" width="3.75" style="13" bestFit="1" customWidth="1"/>
    <col min="8978" max="8978" width="4.125" style="13" bestFit="1" customWidth="1"/>
    <col min="8979" max="8979" width="3.75" style="13" bestFit="1" customWidth="1"/>
    <col min="8980" max="8980" width="4.125" style="13" bestFit="1" customWidth="1"/>
    <col min="8981" max="8981" width="3.75" style="13" bestFit="1" customWidth="1"/>
    <col min="8982" max="8982" width="4.125" style="13" bestFit="1" customWidth="1"/>
    <col min="8983" max="8983" width="3.75" style="13" bestFit="1" customWidth="1"/>
    <col min="8984" max="8984" width="4.125" style="13" bestFit="1" customWidth="1"/>
    <col min="8985" max="8985" width="3.25" style="13" bestFit="1" customWidth="1"/>
    <col min="8986" max="8986" width="4.125" style="13" bestFit="1" customWidth="1"/>
    <col min="8987" max="8987" width="3.25" style="13" bestFit="1" customWidth="1"/>
    <col min="8988" max="8988" width="4.125" style="13" bestFit="1" customWidth="1"/>
    <col min="8989" max="8989" width="3.75" style="13" bestFit="1" customWidth="1"/>
    <col min="8990" max="8990" width="4.125" style="13" bestFit="1" customWidth="1"/>
    <col min="8991" max="8991" width="3.75" style="13" bestFit="1" customWidth="1"/>
    <col min="8992" max="8992" width="5.25" style="13" bestFit="1" customWidth="1"/>
    <col min="8993" max="8993" width="3.75" style="13" bestFit="1" customWidth="1"/>
    <col min="8994" max="8994" width="3.25" style="13" bestFit="1" customWidth="1"/>
    <col min="8995" max="8995" width="5.25" style="13" bestFit="1" customWidth="1"/>
    <col min="8996" max="8996" width="3.75" style="13" bestFit="1" customWidth="1"/>
    <col min="8997" max="8997" width="3.25" style="13" bestFit="1" customWidth="1"/>
    <col min="8998" max="8998" width="5.25" style="13" bestFit="1" customWidth="1"/>
    <col min="8999" max="8999" width="3.75" style="13" bestFit="1" customWidth="1"/>
    <col min="9000" max="9215" width="9" style="13"/>
    <col min="9216" max="9216" width="2.875" style="13" customWidth="1"/>
    <col min="9217" max="9217" width="3.75" style="13" bestFit="1" customWidth="1"/>
    <col min="9218" max="9218" width="4.125" style="13" bestFit="1" customWidth="1"/>
    <col min="9219" max="9219" width="3.75" style="13" bestFit="1" customWidth="1"/>
    <col min="9220" max="9220" width="4.125" style="13" bestFit="1" customWidth="1"/>
    <col min="9221" max="9221" width="3.25" style="13" bestFit="1" customWidth="1"/>
    <col min="9222" max="9222" width="4.125" style="13" bestFit="1" customWidth="1"/>
    <col min="9223" max="9223" width="3.75" style="13" bestFit="1" customWidth="1"/>
    <col min="9224" max="9224" width="4.125" style="13" bestFit="1" customWidth="1"/>
    <col min="9225" max="9225" width="3.75" style="13" bestFit="1" customWidth="1"/>
    <col min="9226" max="9226" width="4.125" style="13" bestFit="1" customWidth="1"/>
    <col min="9227" max="9227" width="3.25" style="13" bestFit="1" customWidth="1"/>
    <col min="9228" max="9228" width="4.125" style="13" bestFit="1" customWidth="1"/>
    <col min="9229" max="9229" width="3.75" style="13" bestFit="1" customWidth="1"/>
    <col min="9230" max="9230" width="4.125" style="13" bestFit="1" customWidth="1"/>
    <col min="9231" max="9231" width="3.75" style="13" bestFit="1" customWidth="1"/>
    <col min="9232" max="9232" width="4.125" style="13" bestFit="1" customWidth="1"/>
    <col min="9233" max="9233" width="3.75" style="13" bestFit="1" customWidth="1"/>
    <col min="9234" max="9234" width="4.125" style="13" bestFit="1" customWidth="1"/>
    <col min="9235" max="9235" width="3.75" style="13" bestFit="1" customWidth="1"/>
    <col min="9236" max="9236" width="4.125" style="13" bestFit="1" customWidth="1"/>
    <col min="9237" max="9237" width="3.75" style="13" bestFit="1" customWidth="1"/>
    <col min="9238" max="9238" width="4.125" style="13" bestFit="1" customWidth="1"/>
    <col min="9239" max="9239" width="3.75" style="13" bestFit="1" customWidth="1"/>
    <col min="9240" max="9240" width="4.125" style="13" bestFit="1" customWidth="1"/>
    <col min="9241" max="9241" width="3.25" style="13" bestFit="1" customWidth="1"/>
    <col min="9242" max="9242" width="4.125" style="13" bestFit="1" customWidth="1"/>
    <col min="9243" max="9243" width="3.25" style="13" bestFit="1" customWidth="1"/>
    <col min="9244" max="9244" width="4.125" style="13" bestFit="1" customWidth="1"/>
    <col min="9245" max="9245" width="3.75" style="13" bestFit="1" customWidth="1"/>
    <col min="9246" max="9246" width="4.125" style="13" bestFit="1" customWidth="1"/>
    <col min="9247" max="9247" width="3.75" style="13" bestFit="1" customWidth="1"/>
    <col min="9248" max="9248" width="5.25" style="13" bestFit="1" customWidth="1"/>
    <col min="9249" max="9249" width="3.75" style="13" bestFit="1" customWidth="1"/>
    <col min="9250" max="9250" width="3.25" style="13" bestFit="1" customWidth="1"/>
    <col min="9251" max="9251" width="5.25" style="13" bestFit="1" customWidth="1"/>
    <col min="9252" max="9252" width="3.75" style="13" bestFit="1" customWidth="1"/>
    <col min="9253" max="9253" width="3.25" style="13" bestFit="1" customWidth="1"/>
    <col min="9254" max="9254" width="5.25" style="13" bestFit="1" customWidth="1"/>
    <col min="9255" max="9255" width="3.75" style="13" bestFit="1" customWidth="1"/>
    <col min="9256" max="9471" width="9" style="13"/>
    <col min="9472" max="9472" width="2.875" style="13" customWidth="1"/>
    <col min="9473" max="9473" width="3.75" style="13" bestFit="1" customWidth="1"/>
    <col min="9474" max="9474" width="4.125" style="13" bestFit="1" customWidth="1"/>
    <col min="9475" max="9475" width="3.75" style="13" bestFit="1" customWidth="1"/>
    <col min="9476" max="9476" width="4.125" style="13" bestFit="1" customWidth="1"/>
    <col min="9477" max="9477" width="3.25" style="13" bestFit="1" customWidth="1"/>
    <col min="9478" max="9478" width="4.125" style="13" bestFit="1" customWidth="1"/>
    <col min="9479" max="9479" width="3.75" style="13" bestFit="1" customWidth="1"/>
    <col min="9480" max="9480" width="4.125" style="13" bestFit="1" customWidth="1"/>
    <col min="9481" max="9481" width="3.75" style="13" bestFit="1" customWidth="1"/>
    <col min="9482" max="9482" width="4.125" style="13" bestFit="1" customWidth="1"/>
    <col min="9483" max="9483" width="3.25" style="13" bestFit="1" customWidth="1"/>
    <col min="9484" max="9484" width="4.125" style="13" bestFit="1" customWidth="1"/>
    <col min="9485" max="9485" width="3.75" style="13" bestFit="1" customWidth="1"/>
    <col min="9486" max="9486" width="4.125" style="13" bestFit="1" customWidth="1"/>
    <col min="9487" max="9487" width="3.75" style="13" bestFit="1" customWidth="1"/>
    <col min="9488" max="9488" width="4.125" style="13" bestFit="1" customWidth="1"/>
    <col min="9489" max="9489" width="3.75" style="13" bestFit="1" customWidth="1"/>
    <col min="9490" max="9490" width="4.125" style="13" bestFit="1" customWidth="1"/>
    <col min="9491" max="9491" width="3.75" style="13" bestFit="1" customWidth="1"/>
    <col min="9492" max="9492" width="4.125" style="13" bestFit="1" customWidth="1"/>
    <col min="9493" max="9493" width="3.75" style="13" bestFit="1" customWidth="1"/>
    <col min="9494" max="9494" width="4.125" style="13" bestFit="1" customWidth="1"/>
    <col min="9495" max="9495" width="3.75" style="13" bestFit="1" customWidth="1"/>
    <col min="9496" max="9496" width="4.125" style="13" bestFit="1" customWidth="1"/>
    <col min="9497" max="9497" width="3.25" style="13" bestFit="1" customWidth="1"/>
    <col min="9498" max="9498" width="4.125" style="13" bestFit="1" customWidth="1"/>
    <col min="9499" max="9499" width="3.25" style="13" bestFit="1" customWidth="1"/>
    <col min="9500" max="9500" width="4.125" style="13" bestFit="1" customWidth="1"/>
    <col min="9501" max="9501" width="3.75" style="13" bestFit="1" customWidth="1"/>
    <col min="9502" max="9502" width="4.125" style="13" bestFit="1" customWidth="1"/>
    <col min="9503" max="9503" width="3.75" style="13" bestFit="1" customWidth="1"/>
    <col min="9504" max="9504" width="5.25" style="13" bestFit="1" customWidth="1"/>
    <col min="9505" max="9505" width="3.75" style="13" bestFit="1" customWidth="1"/>
    <col min="9506" max="9506" width="3.25" style="13" bestFit="1" customWidth="1"/>
    <col min="9507" max="9507" width="5.25" style="13" bestFit="1" customWidth="1"/>
    <col min="9508" max="9508" width="3.75" style="13" bestFit="1" customWidth="1"/>
    <col min="9509" max="9509" width="3.25" style="13" bestFit="1" customWidth="1"/>
    <col min="9510" max="9510" width="5.25" style="13" bestFit="1" customWidth="1"/>
    <col min="9511" max="9511" width="3.75" style="13" bestFit="1" customWidth="1"/>
    <col min="9512" max="9727" width="9" style="13"/>
    <col min="9728" max="9728" width="2.875" style="13" customWidth="1"/>
    <col min="9729" max="9729" width="3.75" style="13" bestFit="1" customWidth="1"/>
    <col min="9730" max="9730" width="4.125" style="13" bestFit="1" customWidth="1"/>
    <col min="9731" max="9731" width="3.75" style="13" bestFit="1" customWidth="1"/>
    <col min="9732" max="9732" width="4.125" style="13" bestFit="1" customWidth="1"/>
    <col min="9733" max="9733" width="3.25" style="13" bestFit="1" customWidth="1"/>
    <col min="9734" max="9734" width="4.125" style="13" bestFit="1" customWidth="1"/>
    <col min="9735" max="9735" width="3.75" style="13" bestFit="1" customWidth="1"/>
    <col min="9736" max="9736" width="4.125" style="13" bestFit="1" customWidth="1"/>
    <col min="9737" max="9737" width="3.75" style="13" bestFit="1" customWidth="1"/>
    <col min="9738" max="9738" width="4.125" style="13" bestFit="1" customWidth="1"/>
    <col min="9739" max="9739" width="3.25" style="13" bestFit="1" customWidth="1"/>
    <col min="9740" max="9740" width="4.125" style="13" bestFit="1" customWidth="1"/>
    <col min="9741" max="9741" width="3.75" style="13" bestFit="1" customWidth="1"/>
    <col min="9742" max="9742" width="4.125" style="13" bestFit="1" customWidth="1"/>
    <col min="9743" max="9743" width="3.75" style="13" bestFit="1" customWidth="1"/>
    <col min="9744" max="9744" width="4.125" style="13" bestFit="1" customWidth="1"/>
    <col min="9745" max="9745" width="3.75" style="13" bestFit="1" customWidth="1"/>
    <col min="9746" max="9746" width="4.125" style="13" bestFit="1" customWidth="1"/>
    <col min="9747" max="9747" width="3.75" style="13" bestFit="1" customWidth="1"/>
    <col min="9748" max="9748" width="4.125" style="13" bestFit="1" customWidth="1"/>
    <col min="9749" max="9749" width="3.75" style="13" bestFit="1" customWidth="1"/>
    <col min="9750" max="9750" width="4.125" style="13" bestFit="1" customWidth="1"/>
    <col min="9751" max="9751" width="3.75" style="13" bestFit="1" customWidth="1"/>
    <col min="9752" max="9752" width="4.125" style="13" bestFit="1" customWidth="1"/>
    <col min="9753" max="9753" width="3.25" style="13" bestFit="1" customWidth="1"/>
    <col min="9754" max="9754" width="4.125" style="13" bestFit="1" customWidth="1"/>
    <col min="9755" max="9755" width="3.25" style="13" bestFit="1" customWidth="1"/>
    <col min="9756" max="9756" width="4.125" style="13" bestFit="1" customWidth="1"/>
    <col min="9757" max="9757" width="3.75" style="13" bestFit="1" customWidth="1"/>
    <col min="9758" max="9758" width="4.125" style="13" bestFit="1" customWidth="1"/>
    <col min="9759" max="9759" width="3.75" style="13" bestFit="1" customWidth="1"/>
    <col min="9760" max="9760" width="5.25" style="13" bestFit="1" customWidth="1"/>
    <col min="9761" max="9761" width="3.75" style="13" bestFit="1" customWidth="1"/>
    <col min="9762" max="9762" width="3.25" style="13" bestFit="1" customWidth="1"/>
    <col min="9763" max="9763" width="5.25" style="13" bestFit="1" customWidth="1"/>
    <col min="9764" max="9764" width="3.75" style="13" bestFit="1" customWidth="1"/>
    <col min="9765" max="9765" width="3.25" style="13" bestFit="1" customWidth="1"/>
    <col min="9766" max="9766" width="5.25" style="13" bestFit="1" customWidth="1"/>
    <col min="9767" max="9767" width="3.75" style="13" bestFit="1" customWidth="1"/>
    <col min="9768" max="9983" width="9" style="13"/>
    <col min="9984" max="9984" width="2.875" style="13" customWidth="1"/>
    <col min="9985" max="9985" width="3.75" style="13" bestFit="1" customWidth="1"/>
    <col min="9986" max="9986" width="4.125" style="13" bestFit="1" customWidth="1"/>
    <col min="9987" max="9987" width="3.75" style="13" bestFit="1" customWidth="1"/>
    <col min="9988" max="9988" width="4.125" style="13" bestFit="1" customWidth="1"/>
    <col min="9989" max="9989" width="3.25" style="13" bestFit="1" customWidth="1"/>
    <col min="9990" max="9990" width="4.125" style="13" bestFit="1" customWidth="1"/>
    <col min="9991" max="9991" width="3.75" style="13" bestFit="1" customWidth="1"/>
    <col min="9992" max="9992" width="4.125" style="13" bestFit="1" customWidth="1"/>
    <col min="9993" max="9993" width="3.75" style="13" bestFit="1" customWidth="1"/>
    <col min="9994" max="9994" width="4.125" style="13" bestFit="1" customWidth="1"/>
    <col min="9995" max="9995" width="3.25" style="13" bestFit="1" customWidth="1"/>
    <col min="9996" max="9996" width="4.125" style="13" bestFit="1" customWidth="1"/>
    <col min="9997" max="9997" width="3.75" style="13" bestFit="1" customWidth="1"/>
    <col min="9998" max="9998" width="4.125" style="13" bestFit="1" customWidth="1"/>
    <col min="9999" max="9999" width="3.75" style="13" bestFit="1" customWidth="1"/>
    <col min="10000" max="10000" width="4.125" style="13" bestFit="1" customWidth="1"/>
    <col min="10001" max="10001" width="3.75" style="13" bestFit="1" customWidth="1"/>
    <col min="10002" max="10002" width="4.125" style="13" bestFit="1" customWidth="1"/>
    <col min="10003" max="10003" width="3.75" style="13" bestFit="1" customWidth="1"/>
    <col min="10004" max="10004" width="4.125" style="13" bestFit="1" customWidth="1"/>
    <col min="10005" max="10005" width="3.75" style="13" bestFit="1" customWidth="1"/>
    <col min="10006" max="10006" width="4.125" style="13" bestFit="1" customWidth="1"/>
    <col min="10007" max="10007" width="3.75" style="13" bestFit="1" customWidth="1"/>
    <col min="10008" max="10008" width="4.125" style="13" bestFit="1" customWidth="1"/>
    <col min="10009" max="10009" width="3.25" style="13" bestFit="1" customWidth="1"/>
    <col min="10010" max="10010" width="4.125" style="13" bestFit="1" customWidth="1"/>
    <col min="10011" max="10011" width="3.25" style="13" bestFit="1" customWidth="1"/>
    <col min="10012" max="10012" width="4.125" style="13" bestFit="1" customWidth="1"/>
    <col min="10013" max="10013" width="3.75" style="13" bestFit="1" customWidth="1"/>
    <col min="10014" max="10014" width="4.125" style="13" bestFit="1" customWidth="1"/>
    <col min="10015" max="10015" width="3.75" style="13" bestFit="1" customWidth="1"/>
    <col min="10016" max="10016" width="5.25" style="13" bestFit="1" customWidth="1"/>
    <col min="10017" max="10017" width="3.75" style="13" bestFit="1" customWidth="1"/>
    <col min="10018" max="10018" width="3.25" style="13" bestFit="1" customWidth="1"/>
    <col min="10019" max="10019" width="5.25" style="13" bestFit="1" customWidth="1"/>
    <col min="10020" max="10020" width="3.75" style="13" bestFit="1" customWidth="1"/>
    <col min="10021" max="10021" width="3.25" style="13" bestFit="1" customWidth="1"/>
    <col min="10022" max="10022" width="5.25" style="13" bestFit="1" customWidth="1"/>
    <col min="10023" max="10023" width="3.75" style="13" bestFit="1" customWidth="1"/>
    <col min="10024" max="10239" width="9" style="13"/>
    <col min="10240" max="10240" width="2.875" style="13" customWidth="1"/>
    <col min="10241" max="10241" width="3.75" style="13" bestFit="1" customWidth="1"/>
    <col min="10242" max="10242" width="4.125" style="13" bestFit="1" customWidth="1"/>
    <col min="10243" max="10243" width="3.75" style="13" bestFit="1" customWidth="1"/>
    <col min="10244" max="10244" width="4.125" style="13" bestFit="1" customWidth="1"/>
    <col min="10245" max="10245" width="3.25" style="13" bestFit="1" customWidth="1"/>
    <col min="10246" max="10246" width="4.125" style="13" bestFit="1" customWidth="1"/>
    <col min="10247" max="10247" width="3.75" style="13" bestFit="1" customWidth="1"/>
    <col min="10248" max="10248" width="4.125" style="13" bestFit="1" customWidth="1"/>
    <col min="10249" max="10249" width="3.75" style="13" bestFit="1" customWidth="1"/>
    <col min="10250" max="10250" width="4.125" style="13" bestFit="1" customWidth="1"/>
    <col min="10251" max="10251" width="3.25" style="13" bestFit="1" customWidth="1"/>
    <col min="10252" max="10252" width="4.125" style="13" bestFit="1" customWidth="1"/>
    <col min="10253" max="10253" width="3.75" style="13" bestFit="1" customWidth="1"/>
    <col min="10254" max="10254" width="4.125" style="13" bestFit="1" customWidth="1"/>
    <col min="10255" max="10255" width="3.75" style="13" bestFit="1" customWidth="1"/>
    <col min="10256" max="10256" width="4.125" style="13" bestFit="1" customWidth="1"/>
    <col min="10257" max="10257" width="3.75" style="13" bestFit="1" customWidth="1"/>
    <col min="10258" max="10258" width="4.125" style="13" bestFit="1" customWidth="1"/>
    <col min="10259" max="10259" width="3.75" style="13" bestFit="1" customWidth="1"/>
    <col min="10260" max="10260" width="4.125" style="13" bestFit="1" customWidth="1"/>
    <col min="10261" max="10261" width="3.75" style="13" bestFit="1" customWidth="1"/>
    <col min="10262" max="10262" width="4.125" style="13" bestFit="1" customWidth="1"/>
    <col min="10263" max="10263" width="3.75" style="13" bestFit="1" customWidth="1"/>
    <col min="10264" max="10264" width="4.125" style="13" bestFit="1" customWidth="1"/>
    <col min="10265" max="10265" width="3.25" style="13" bestFit="1" customWidth="1"/>
    <col min="10266" max="10266" width="4.125" style="13" bestFit="1" customWidth="1"/>
    <col min="10267" max="10267" width="3.25" style="13" bestFit="1" customWidth="1"/>
    <col min="10268" max="10268" width="4.125" style="13" bestFit="1" customWidth="1"/>
    <col min="10269" max="10269" width="3.75" style="13" bestFit="1" customWidth="1"/>
    <col min="10270" max="10270" width="4.125" style="13" bestFit="1" customWidth="1"/>
    <col min="10271" max="10271" width="3.75" style="13" bestFit="1" customWidth="1"/>
    <col min="10272" max="10272" width="5.25" style="13" bestFit="1" customWidth="1"/>
    <col min="10273" max="10273" width="3.75" style="13" bestFit="1" customWidth="1"/>
    <col min="10274" max="10274" width="3.25" style="13" bestFit="1" customWidth="1"/>
    <col min="10275" max="10275" width="5.25" style="13" bestFit="1" customWidth="1"/>
    <col min="10276" max="10276" width="3.75" style="13" bestFit="1" customWidth="1"/>
    <col min="10277" max="10277" width="3.25" style="13" bestFit="1" customWidth="1"/>
    <col min="10278" max="10278" width="5.25" style="13" bestFit="1" customWidth="1"/>
    <col min="10279" max="10279" width="3.75" style="13" bestFit="1" customWidth="1"/>
    <col min="10280" max="10495" width="9" style="13"/>
    <col min="10496" max="10496" width="2.875" style="13" customWidth="1"/>
    <col min="10497" max="10497" width="3.75" style="13" bestFit="1" customWidth="1"/>
    <col min="10498" max="10498" width="4.125" style="13" bestFit="1" customWidth="1"/>
    <col min="10499" max="10499" width="3.75" style="13" bestFit="1" customWidth="1"/>
    <col min="10500" max="10500" width="4.125" style="13" bestFit="1" customWidth="1"/>
    <col min="10501" max="10501" width="3.25" style="13" bestFit="1" customWidth="1"/>
    <col min="10502" max="10502" width="4.125" style="13" bestFit="1" customWidth="1"/>
    <col min="10503" max="10503" width="3.75" style="13" bestFit="1" customWidth="1"/>
    <col min="10504" max="10504" width="4.125" style="13" bestFit="1" customWidth="1"/>
    <col min="10505" max="10505" width="3.75" style="13" bestFit="1" customWidth="1"/>
    <col min="10506" max="10506" width="4.125" style="13" bestFit="1" customWidth="1"/>
    <col min="10507" max="10507" width="3.25" style="13" bestFit="1" customWidth="1"/>
    <col min="10508" max="10508" width="4.125" style="13" bestFit="1" customWidth="1"/>
    <col min="10509" max="10509" width="3.75" style="13" bestFit="1" customWidth="1"/>
    <col min="10510" max="10510" width="4.125" style="13" bestFit="1" customWidth="1"/>
    <col min="10511" max="10511" width="3.75" style="13" bestFit="1" customWidth="1"/>
    <col min="10512" max="10512" width="4.125" style="13" bestFit="1" customWidth="1"/>
    <col min="10513" max="10513" width="3.75" style="13" bestFit="1" customWidth="1"/>
    <col min="10514" max="10514" width="4.125" style="13" bestFit="1" customWidth="1"/>
    <col min="10515" max="10515" width="3.75" style="13" bestFit="1" customWidth="1"/>
    <col min="10516" max="10516" width="4.125" style="13" bestFit="1" customWidth="1"/>
    <col min="10517" max="10517" width="3.75" style="13" bestFit="1" customWidth="1"/>
    <col min="10518" max="10518" width="4.125" style="13" bestFit="1" customWidth="1"/>
    <col min="10519" max="10519" width="3.75" style="13" bestFit="1" customWidth="1"/>
    <col min="10520" max="10520" width="4.125" style="13" bestFit="1" customWidth="1"/>
    <col min="10521" max="10521" width="3.25" style="13" bestFit="1" customWidth="1"/>
    <col min="10522" max="10522" width="4.125" style="13" bestFit="1" customWidth="1"/>
    <col min="10523" max="10523" width="3.25" style="13" bestFit="1" customWidth="1"/>
    <col min="10524" max="10524" width="4.125" style="13" bestFit="1" customWidth="1"/>
    <col min="10525" max="10525" width="3.75" style="13" bestFit="1" customWidth="1"/>
    <col min="10526" max="10526" width="4.125" style="13" bestFit="1" customWidth="1"/>
    <col min="10527" max="10527" width="3.75" style="13" bestFit="1" customWidth="1"/>
    <col min="10528" max="10528" width="5.25" style="13" bestFit="1" customWidth="1"/>
    <col min="10529" max="10529" width="3.75" style="13" bestFit="1" customWidth="1"/>
    <col min="10530" max="10530" width="3.25" style="13" bestFit="1" customWidth="1"/>
    <col min="10531" max="10531" width="5.25" style="13" bestFit="1" customWidth="1"/>
    <col min="10532" max="10532" width="3.75" style="13" bestFit="1" customWidth="1"/>
    <col min="10533" max="10533" width="3.25" style="13" bestFit="1" customWidth="1"/>
    <col min="10534" max="10534" width="5.25" style="13" bestFit="1" customWidth="1"/>
    <col min="10535" max="10535" width="3.75" style="13" bestFit="1" customWidth="1"/>
    <col min="10536" max="10751" width="9" style="13"/>
    <col min="10752" max="10752" width="2.875" style="13" customWidth="1"/>
    <col min="10753" max="10753" width="3.75" style="13" bestFit="1" customWidth="1"/>
    <col min="10754" max="10754" width="4.125" style="13" bestFit="1" customWidth="1"/>
    <col min="10755" max="10755" width="3.75" style="13" bestFit="1" customWidth="1"/>
    <col min="10756" max="10756" width="4.125" style="13" bestFit="1" customWidth="1"/>
    <col min="10757" max="10757" width="3.25" style="13" bestFit="1" customWidth="1"/>
    <col min="10758" max="10758" width="4.125" style="13" bestFit="1" customWidth="1"/>
    <col min="10759" max="10759" width="3.75" style="13" bestFit="1" customWidth="1"/>
    <col min="10760" max="10760" width="4.125" style="13" bestFit="1" customWidth="1"/>
    <col min="10761" max="10761" width="3.75" style="13" bestFit="1" customWidth="1"/>
    <col min="10762" max="10762" width="4.125" style="13" bestFit="1" customWidth="1"/>
    <col min="10763" max="10763" width="3.25" style="13" bestFit="1" customWidth="1"/>
    <col min="10764" max="10764" width="4.125" style="13" bestFit="1" customWidth="1"/>
    <col min="10765" max="10765" width="3.75" style="13" bestFit="1" customWidth="1"/>
    <col min="10766" max="10766" width="4.125" style="13" bestFit="1" customWidth="1"/>
    <col min="10767" max="10767" width="3.75" style="13" bestFit="1" customWidth="1"/>
    <col min="10768" max="10768" width="4.125" style="13" bestFit="1" customWidth="1"/>
    <col min="10769" max="10769" width="3.75" style="13" bestFit="1" customWidth="1"/>
    <col min="10770" max="10770" width="4.125" style="13" bestFit="1" customWidth="1"/>
    <col min="10771" max="10771" width="3.75" style="13" bestFit="1" customWidth="1"/>
    <col min="10772" max="10772" width="4.125" style="13" bestFit="1" customWidth="1"/>
    <col min="10773" max="10773" width="3.75" style="13" bestFit="1" customWidth="1"/>
    <col min="10774" max="10774" width="4.125" style="13" bestFit="1" customWidth="1"/>
    <col min="10775" max="10775" width="3.75" style="13" bestFit="1" customWidth="1"/>
    <col min="10776" max="10776" width="4.125" style="13" bestFit="1" customWidth="1"/>
    <col min="10777" max="10777" width="3.25" style="13" bestFit="1" customWidth="1"/>
    <col min="10778" max="10778" width="4.125" style="13" bestFit="1" customWidth="1"/>
    <col min="10779" max="10779" width="3.25" style="13" bestFit="1" customWidth="1"/>
    <col min="10780" max="10780" width="4.125" style="13" bestFit="1" customWidth="1"/>
    <col min="10781" max="10781" width="3.75" style="13" bestFit="1" customWidth="1"/>
    <col min="10782" max="10782" width="4.125" style="13" bestFit="1" customWidth="1"/>
    <col min="10783" max="10783" width="3.75" style="13" bestFit="1" customWidth="1"/>
    <col min="10784" max="10784" width="5.25" style="13" bestFit="1" customWidth="1"/>
    <col min="10785" max="10785" width="3.75" style="13" bestFit="1" customWidth="1"/>
    <col min="10786" max="10786" width="3.25" style="13" bestFit="1" customWidth="1"/>
    <col min="10787" max="10787" width="5.25" style="13" bestFit="1" customWidth="1"/>
    <col min="10788" max="10788" width="3.75" style="13" bestFit="1" customWidth="1"/>
    <col min="10789" max="10789" width="3.25" style="13" bestFit="1" customWidth="1"/>
    <col min="10790" max="10790" width="5.25" style="13" bestFit="1" customWidth="1"/>
    <col min="10791" max="10791" width="3.75" style="13" bestFit="1" customWidth="1"/>
    <col min="10792" max="11007" width="9" style="13"/>
    <col min="11008" max="11008" width="2.875" style="13" customWidth="1"/>
    <col min="11009" max="11009" width="3.75" style="13" bestFit="1" customWidth="1"/>
    <col min="11010" max="11010" width="4.125" style="13" bestFit="1" customWidth="1"/>
    <col min="11011" max="11011" width="3.75" style="13" bestFit="1" customWidth="1"/>
    <col min="11012" max="11012" width="4.125" style="13" bestFit="1" customWidth="1"/>
    <col min="11013" max="11013" width="3.25" style="13" bestFit="1" customWidth="1"/>
    <col min="11014" max="11014" width="4.125" style="13" bestFit="1" customWidth="1"/>
    <col min="11015" max="11015" width="3.75" style="13" bestFit="1" customWidth="1"/>
    <col min="11016" max="11016" width="4.125" style="13" bestFit="1" customWidth="1"/>
    <col min="11017" max="11017" width="3.75" style="13" bestFit="1" customWidth="1"/>
    <col min="11018" max="11018" width="4.125" style="13" bestFit="1" customWidth="1"/>
    <col min="11019" max="11019" width="3.25" style="13" bestFit="1" customWidth="1"/>
    <col min="11020" max="11020" width="4.125" style="13" bestFit="1" customWidth="1"/>
    <col min="11021" max="11021" width="3.75" style="13" bestFit="1" customWidth="1"/>
    <col min="11022" max="11022" width="4.125" style="13" bestFit="1" customWidth="1"/>
    <col min="11023" max="11023" width="3.75" style="13" bestFit="1" customWidth="1"/>
    <col min="11024" max="11024" width="4.125" style="13" bestFit="1" customWidth="1"/>
    <col min="11025" max="11025" width="3.75" style="13" bestFit="1" customWidth="1"/>
    <col min="11026" max="11026" width="4.125" style="13" bestFit="1" customWidth="1"/>
    <col min="11027" max="11027" width="3.75" style="13" bestFit="1" customWidth="1"/>
    <col min="11028" max="11028" width="4.125" style="13" bestFit="1" customWidth="1"/>
    <col min="11029" max="11029" width="3.75" style="13" bestFit="1" customWidth="1"/>
    <col min="11030" max="11030" width="4.125" style="13" bestFit="1" customWidth="1"/>
    <col min="11031" max="11031" width="3.75" style="13" bestFit="1" customWidth="1"/>
    <col min="11032" max="11032" width="4.125" style="13" bestFit="1" customWidth="1"/>
    <col min="11033" max="11033" width="3.25" style="13" bestFit="1" customWidth="1"/>
    <col min="11034" max="11034" width="4.125" style="13" bestFit="1" customWidth="1"/>
    <col min="11035" max="11035" width="3.25" style="13" bestFit="1" customWidth="1"/>
    <col min="11036" max="11036" width="4.125" style="13" bestFit="1" customWidth="1"/>
    <col min="11037" max="11037" width="3.75" style="13" bestFit="1" customWidth="1"/>
    <col min="11038" max="11038" width="4.125" style="13" bestFit="1" customWidth="1"/>
    <col min="11039" max="11039" width="3.75" style="13" bestFit="1" customWidth="1"/>
    <col min="11040" max="11040" width="5.25" style="13" bestFit="1" customWidth="1"/>
    <col min="11041" max="11041" width="3.75" style="13" bestFit="1" customWidth="1"/>
    <col min="11042" max="11042" width="3.25" style="13" bestFit="1" customWidth="1"/>
    <col min="11043" max="11043" width="5.25" style="13" bestFit="1" customWidth="1"/>
    <col min="11044" max="11044" width="3.75" style="13" bestFit="1" customWidth="1"/>
    <col min="11045" max="11045" width="3.25" style="13" bestFit="1" customWidth="1"/>
    <col min="11046" max="11046" width="5.25" style="13" bestFit="1" customWidth="1"/>
    <col min="11047" max="11047" width="3.75" style="13" bestFit="1" customWidth="1"/>
    <col min="11048" max="11263" width="9" style="13"/>
    <col min="11264" max="11264" width="2.875" style="13" customWidth="1"/>
    <col min="11265" max="11265" width="3.75" style="13" bestFit="1" customWidth="1"/>
    <col min="11266" max="11266" width="4.125" style="13" bestFit="1" customWidth="1"/>
    <col min="11267" max="11267" width="3.75" style="13" bestFit="1" customWidth="1"/>
    <col min="11268" max="11268" width="4.125" style="13" bestFit="1" customWidth="1"/>
    <col min="11269" max="11269" width="3.25" style="13" bestFit="1" customWidth="1"/>
    <col min="11270" max="11270" width="4.125" style="13" bestFit="1" customWidth="1"/>
    <col min="11271" max="11271" width="3.75" style="13" bestFit="1" customWidth="1"/>
    <col min="11272" max="11272" width="4.125" style="13" bestFit="1" customWidth="1"/>
    <col min="11273" max="11273" width="3.75" style="13" bestFit="1" customWidth="1"/>
    <col min="11274" max="11274" width="4.125" style="13" bestFit="1" customWidth="1"/>
    <col min="11275" max="11275" width="3.25" style="13" bestFit="1" customWidth="1"/>
    <col min="11276" max="11276" width="4.125" style="13" bestFit="1" customWidth="1"/>
    <col min="11277" max="11277" width="3.75" style="13" bestFit="1" customWidth="1"/>
    <col min="11278" max="11278" width="4.125" style="13" bestFit="1" customWidth="1"/>
    <col min="11279" max="11279" width="3.75" style="13" bestFit="1" customWidth="1"/>
    <col min="11280" max="11280" width="4.125" style="13" bestFit="1" customWidth="1"/>
    <col min="11281" max="11281" width="3.75" style="13" bestFit="1" customWidth="1"/>
    <col min="11282" max="11282" width="4.125" style="13" bestFit="1" customWidth="1"/>
    <col min="11283" max="11283" width="3.75" style="13" bestFit="1" customWidth="1"/>
    <col min="11284" max="11284" width="4.125" style="13" bestFit="1" customWidth="1"/>
    <col min="11285" max="11285" width="3.75" style="13" bestFit="1" customWidth="1"/>
    <col min="11286" max="11286" width="4.125" style="13" bestFit="1" customWidth="1"/>
    <col min="11287" max="11287" width="3.75" style="13" bestFit="1" customWidth="1"/>
    <col min="11288" max="11288" width="4.125" style="13" bestFit="1" customWidth="1"/>
    <col min="11289" max="11289" width="3.25" style="13" bestFit="1" customWidth="1"/>
    <col min="11290" max="11290" width="4.125" style="13" bestFit="1" customWidth="1"/>
    <col min="11291" max="11291" width="3.25" style="13" bestFit="1" customWidth="1"/>
    <col min="11292" max="11292" width="4.125" style="13" bestFit="1" customWidth="1"/>
    <col min="11293" max="11293" width="3.75" style="13" bestFit="1" customWidth="1"/>
    <col min="11294" max="11294" width="4.125" style="13" bestFit="1" customWidth="1"/>
    <col min="11295" max="11295" width="3.75" style="13" bestFit="1" customWidth="1"/>
    <col min="11296" max="11296" width="5.25" style="13" bestFit="1" customWidth="1"/>
    <col min="11297" max="11297" width="3.75" style="13" bestFit="1" customWidth="1"/>
    <col min="11298" max="11298" width="3.25" style="13" bestFit="1" customWidth="1"/>
    <col min="11299" max="11299" width="5.25" style="13" bestFit="1" customWidth="1"/>
    <col min="11300" max="11300" width="3.75" style="13" bestFit="1" customWidth="1"/>
    <col min="11301" max="11301" width="3.25" style="13" bestFit="1" customWidth="1"/>
    <col min="11302" max="11302" width="5.25" style="13" bestFit="1" customWidth="1"/>
    <col min="11303" max="11303" width="3.75" style="13" bestFit="1" customWidth="1"/>
    <col min="11304" max="11519" width="9" style="13"/>
    <col min="11520" max="11520" width="2.875" style="13" customWidth="1"/>
    <col min="11521" max="11521" width="3.75" style="13" bestFit="1" customWidth="1"/>
    <col min="11522" max="11522" width="4.125" style="13" bestFit="1" customWidth="1"/>
    <col min="11523" max="11523" width="3.75" style="13" bestFit="1" customWidth="1"/>
    <col min="11524" max="11524" width="4.125" style="13" bestFit="1" customWidth="1"/>
    <col min="11525" max="11525" width="3.25" style="13" bestFit="1" customWidth="1"/>
    <col min="11526" max="11526" width="4.125" style="13" bestFit="1" customWidth="1"/>
    <col min="11527" max="11527" width="3.75" style="13" bestFit="1" customWidth="1"/>
    <col min="11528" max="11528" width="4.125" style="13" bestFit="1" customWidth="1"/>
    <col min="11529" max="11529" width="3.75" style="13" bestFit="1" customWidth="1"/>
    <col min="11530" max="11530" width="4.125" style="13" bestFit="1" customWidth="1"/>
    <col min="11531" max="11531" width="3.25" style="13" bestFit="1" customWidth="1"/>
    <col min="11532" max="11532" width="4.125" style="13" bestFit="1" customWidth="1"/>
    <col min="11533" max="11533" width="3.75" style="13" bestFit="1" customWidth="1"/>
    <col min="11534" max="11534" width="4.125" style="13" bestFit="1" customWidth="1"/>
    <col min="11535" max="11535" width="3.75" style="13" bestFit="1" customWidth="1"/>
    <col min="11536" max="11536" width="4.125" style="13" bestFit="1" customWidth="1"/>
    <col min="11537" max="11537" width="3.75" style="13" bestFit="1" customWidth="1"/>
    <col min="11538" max="11538" width="4.125" style="13" bestFit="1" customWidth="1"/>
    <col min="11539" max="11539" width="3.75" style="13" bestFit="1" customWidth="1"/>
    <col min="11540" max="11540" width="4.125" style="13" bestFit="1" customWidth="1"/>
    <col min="11541" max="11541" width="3.75" style="13" bestFit="1" customWidth="1"/>
    <col min="11542" max="11542" width="4.125" style="13" bestFit="1" customWidth="1"/>
    <col min="11543" max="11543" width="3.75" style="13" bestFit="1" customWidth="1"/>
    <col min="11544" max="11544" width="4.125" style="13" bestFit="1" customWidth="1"/>
    <col min="11545" max="11545" width="3.25" style="13" bestFit="1" customWidth="1"/>
    <col min="11546" max="11546" width="4.125" style="13" bestFit="1" customWidth="1"/>
    <col min="11547" max="11547" width="3.25" style="13" bestFit="1" customWidth="1"/>
    <col min="11548" max="11548" width="4.125" style="13" bestFit="1" customWidth="1"/>
    <col min="11549" max="11549" width="3.75" style="13" bestFit="1" customWidth="1"/>
    <col min="11550" max="11550" width="4.125" style="13" bestFit="1" customWidth="1"/>
    <col min="11551" max="11551" width="3.75" style="13" bestFit="1" customWidth="1"/>
    <col min="11552" max="11552" width="5.25" style="13" bestFit="1" customWidth="1"/>
    <col min="11553" max="11553" width="3.75" style="13" bestFit="1" customWidth="1"/>
    <col min="11554" max="11554" width="3.25" style="13" bestFit="1" customWidth="1"/>
    <col min="11555" max="11555" width="5.25" style="13" bestFit="1" customWidth="1"/>
    <col min="11556" max="11556" width="3.75" style="13" bestFit="1" customWidth="1"/>
    <col min="11557" max="11557" width="3.25" style="13" bestFit="1" customWidth="1"/>
    <col min="11558" max="11558" width="5.25" style="13" bestFit="1" customWidth="1"/>
    <col min="11559" max="11559" width="3.75" style="13" bestFit="1" customWidth="1"/>
    <col min="11560" max="11775" width="9" style="13"/>
    <col min="11776" max="11776" width="2.875" style="13" customWidth="1"/>
    <col min="11777" max="11777" width="3.75" style="13" bestFit="1" customWidth="1"/>
    <col min="11778" max="11778" width="4.125" style="13" bestFit="1" customWidth="1"/>
    <col min="11779" max="11779" width="3.75" style="13" bestFit="1" customWidth="1"/>
    <col min="11780" max="11780" width="4.125" style="13" bestFit="1" customWidth="1"/>
    <col min="11781" max="11781" width="3.25" style="13" bestFit="1" customWidth="1"/>
    <col min="11782" max="11782" width="4.125" style="13" bestFit="1" customWidth="1"/>
    <col min="11783" max="11783" width="3.75" style="13" bestFit="1" customWidth="1"/>
    <col min="11784" max="11784" width="4.125" style="13" bestFit="1" customWidth="1"/>
    <col min="11785" max="11785" width="3.75" style="13" bestFit="1" customWidth="1"/>
    <col min="11786" max="11786" width="4.125" style="13" bestFit="1" customWidth="1"/>
    <col min="11787" max="11787" width="3.25" style="13" bestFit="1" customWidth="1"/>
    <col min="11788" max="11788" width="4.125" style="13" bestFit="1" customWidth="1"/>
    <col min="11789" max="11789" width="3.75" style="13" bestFit="1" customWidth="1"/>
    <col min="11790" max="11790" width="4.125" style="13" bestFit="1" customWidth="1"/>
    <col min="11791" max="11791" width="3.75" style="13" bestFit="1" customWidth="1"/>
    <col min="11792" max="11792" width="4.125" style="13" bestFit="1" customWidth="1"/>
    <col min="11793" max="11793" width="3.75" style="13" bestFit="1" customWidth="1"/>
    <col min="11794" max="11794" width="4.125" style="13" bestFit="1" customWidth="1"/>
    <col min="11795" max="11795" width="3.75" style="13" bestFit="1" customWidth="1"/>
    <col min="11796" max="11796" width="4.125" style="13" bestFit="1" customWidth="1"/>
    <col min="11797" max="11797" width="3.75" style="13" bestFit="1" customWidth="1"/>
    <col min="11798" max="11798" width="4.125" style="13" bestFit="1" customWidth="1"/>
    <col min="11799" max="11799" width="3.75" style="13" bestFit="1" customWidth="1"/>
    <col min="11800" max="11800" width="4.125" style="13" bestFit="1" customWidth="1"/>
    <col min="11801" max="11801" width="3.25" style="13" bestFit="1" customWidth="1"/>
    <col min="11802" max="11802" width="4.125" style="13" bestFit="1" customWidth="1"/>
    <col min="11803" max="11803" width="3.25" style="13" bestFit="1" customWidth="1"/>
    <col min="11804" max="11804" width="4.125" style="13" bestFit="1" customWidth="1"/>
    <col min="11805" max="11805" width="3.75" style="13" bestFit="1" customWidth="1"/>
    <col min="11806" max="11806" width="4.125" style="13" bestFit="1" customWidth="1"/>
    <col min="11807" max="11807" width="3.75" style="13" bestFit="1" customWidth="1"/>
    <col min="11808" max="11808" width="5.25" style="13" bestFit="1" customWidth="1"/>
    <col min="11809" max="11809" width="3.75" style="13" bestFit="1" customWidth="1"/>
    <col min="11810" max="11810" width="3.25" style="13" bestFit="1" customWidth="1"/>
    <col min="11811" max="11811" width="5.25" style="13" bestFit="1" customWidth="1"/>
    <col min="11812" max="11812" width="3.75" style="13" bestFit="1" customWidth="1"/>
    <col min="11813" max="11813" width="3.25" style="13" bestFit="1" customWidth="1"/>
    <col min="11814" max="11814" width="5.25" style="13" bestFit="1" customWidth="1"/>
    <col min="11815" max="11815" width="3.75" style="13" bestFit="1" customWidth="1"/>
    <col min="11816" max="12031" width="9" style="13"/>
    <col min="12032" max="12032" width="2.875" style="13" customWidth="1"/>
    <col min="12033" max="12033" width="3.75" style="13" bestFit="1" customWidth="1"/>
    <col min="12034" max="12034" width="4.125" style="13" bestFit="1" customWidth="1"/>
    <col min="12035" max="12035" width="3.75" style="13" bestFit="1" customWidth="1"/>
    <col min="12036" max="12036" width="4.125" style="13" bestFit="1" customWidth="1"/>
    <col min="12037" max="12037" width="3.25" style="13" bestFit="1" customWidth="1"/>
    <col min="12038" max="12038" width="4.125" style="13" bestFit="1" customWidth="1"/>
    <col min="12039" max="12039" width="3.75" style="13" bestFit="1" customWidth="1"/>
    <col min="12040" max="12040" width="4.125" style="13" bestFit="1" customWidth="1"/>
    <col min="12041" max="12041" width="3.75" style="13" bestFit="1" customWidth="1"/>
    <col min="12042" max="12042" width="4.125" style="13" bestFit="1" customWidth="1"/>
    <col min="12043" max="12043" width="3.25" style="13" bestFit="1" customWidth="1"/>
    <col min="12044" max="12044" width="4.125" style="13" bestFit="1" customWidth="1"/>
    <col min="12045" max="12045" width="3.75" style="13" bestFit="1" customWidth="1"/>
    <col min="12046" max="12046" width="4.125" style="13" bestFit="1" customWidth="1"/>
    <col min="12047" max="12047" width="3.75" style="13" bestFit="1" customWidth="1"/>
    <col min="12048" max="12048" width="4.125" style="13" bestFit="1" customWidth="1"/>
    <col min="12049" max="12049" width="3.75" style="13" bestFit="1" customWidth="1"/>
    <col min="12050" max="12050" width="4.125" style="13" bestFit="1" customWidth="1"/>
    <col min="12051" max="12051" width="3.75" style="13" bestFit="1" customWidth="1"/>
    <col min="12052" max="12052" width="4.125" style="13" bestFit="1" customWidth="1"/>
    <col min="12053" max="12053" width="3.75" style="13" bestFit="1" customWidth="1"/>
    <col min="12054" max="12054" width="4.125" style="13" bestFit="1" customWidth="1"/>
    <col min="12055" max="12055" width="3.75" style="13" bestFit="1" customWidth="1"/>
    <col min="12056" max="12056" width="4.125" style="13" bestFit="1" customWidth="1"/>
    <col min="12057" max="12057" width="3.25" style="13" bestFit="1" customWidth="1"/>
    <col min="12058" max="12058" width="4.125" style="13" bestFit="1" customWidth="1"/>
    <col min="12059" max="12059" width="3.25" style="13" bestFit="1" customWidth="1"/>
    <col min="12060" max="12060" width="4.125" style="13" bestFit="1" customWidth="1"/>
    <col min="12061" max="12061" width="3.75" style="13" bestFit="1" customWidth="1"/>
    <col min="12062" max="12062" width="4.125" style="13" bestFit="1" customWidth="1"/>
    <col min="12063" max="12063" width="3.75" style="13" bestFit="1" customWidth="1"/>
    <col min="12064" max="12064" width="5.25" style="13" bestFit="1" customWidth="1"/>
    <col min="12065" max="12065" width="3.75" style="13" bestFit="1" customWidth="1"/>
    <col min="12066" max="12066" width="3.25" style="13" bestFit="1" customWidth="1"/>
    <col min="12067" max="12067" width="5.25" style="13" bestFit="1" customWidth="1"/>
    <col min="12068" max="12068" width="3.75" style="13" bestFit="1" customWidth="1"/>
    <col min="12069" max="12069" width="3.25" style="13" bestFit="1" customWidth="1"/>
    <col min="12070" max="12070" width="5.25" style="13" bestFit="1" customWidth="1"/>
    <col min="12071" max="12071" width="3.75" style="13" bestFit="1" customWidth="1"/>
    <col min="12072" max="12287" width="9" style="13"/>
    <col min="12288" max="12288" width="2.875" style="13" customWidth="1"/>
    <col min="12289" max="12289" width="3.75" style="13" bestFit="1" customWidth="1"/>
    <col min="12290" max="12290" width="4.125" style="13" bestFit="1" customWidth="1"/>
    <col min="12291" max="12291" width="3.75" style="13" bestFit="1" customWidth="1"/>
    <col min="12292" max="12292" width="4.125" style="13" bestFit="1" customWidth="1"/>
    <col min="12293" max="12293" width="3.25" style="13" bestFit="1" customWidth="1"/>
    <col min="12294" max="12294" width="4.125" style="13" bestFit="1" customWidth="1"/>
    <col min="12295" max="12295" width="3.75" style="13" bestFit="1" customWidth="1"/>
    <col min="12296" max="12296" width="4.125" style="13" bestFit="1" customWidth="1"/>
    <col min="12297" max="12297" width="3.75" style="13" bestFit="1" customWidth="1"/>
    <col min="12298" max="12298" width="4.125" style="13" bestFit="1" customWidth="1"/>
    <col min="12299" max="12299" width="3.25" style="13" bestFit="1" customWidth="1"/>
    <col min="12300" max="12300" width="4.125" style="13" bestFit="1" customWidth="1"/>
    <col min="12301" max="12301" width="3.75" style="13" bestFit="1" customWidth="1"/>
    <col min="12302" max="12302" width="4.125" style="13" bestFit="1" customWidth="1"/>
    <col min="12303" max="12303" width="3.75" style="13" bestFit="1" customWidth="1"/>
    <col min="12304" max="12304" width="4.125" style="13" bestFit="1" customWidth="1"/>
    <col min="12305" max="12305" width="3.75" style="13" bestFit="1" customWidth="1"/>
    <col min="12306" max="12306" width="4.125" style="13" bestFit="1" customWidth="1"/>
    <col min="12307" max="12307" width="3.75" style="13" bestFit="1" customWidth="1"/>
    <col min="12308" max="12308" width="4.125" style="13" bestFit="1" customWidth="1"/>
    <col min="12309" max="12309" width="3.75" style="13" bestFit="1" customWidth="1"/>
    <col min="12310" max="12310" width="4.125" style="13" bestFit="1" customWidth="1"/>
    <col min="12311" max="12311" width="3.75" style="13" bestFit="1" customWidth="1"/>
    <col min="12312" max="12312" width="4.125" style="13" bestFit="1" customWidth="1"/>
    <col min="12313" max="12313" width="3.25" style="13" bestFit="1" customWidth="1"/>
    <col min="12314" max="12314" width="4.125" style="13" bestFit="1" customWidth="1"/>
    <col min="12315" max="12315" width="3.25" style="13" bestFit="1" customWidth="1"/>
    <col min="12316" max="12316" width="4.125" style="13" bestFit="1" customWidth="1"/>
    <col min="12317" max="12317" width="3.75" style="13" bestFit="1" customWidth="1"/>
    <col min="12318" max="12318" width="4.125" style="13" bestFit="1" customWidth="1"/>
    <col min="12319" max="12319" width="3.75" style="13" bestFit="1" customWidth="1"/>
    <col min="12320" max="12320" width="5.25" style="13" bestFit="1" customWidth="1"/>
    <col min="12321" max="12321" width="3.75" style="13" bestFit="1" customWidth="1"/>
    <col min="12322" max="12322" width="3.25" style="13" bestFit="1" customWidth="1"/>
    <col min="12323" max="12323" width="5.25" style="13" bestFit="1" customWidth="1"/>
    <col min="12324" max="12324" width="3.75" style="13" bestFit="1" customWidth="1"/>
    <col min="12325" max="12325" width="3.25" style="13" bestFit="1" customWidth="1"/>
    <col min="12326" max="12326" width="5.25" style="13" bestFit="1" customWidth="1"/>
    <col min="12327" max="12327" width="3.75" style="13" bestFit="1" customWidth="1"/>
    <col min="12328" max="12543" width="9" style="13"/>
    <col min="12544" max="12544" width="2.875" style="13" customWidth="1"/>
    <col min="12545" max="12545" width="3.75" style="13" bestFit="1" customWidth="1"/>
    <col min="12546" max="12546" width="4.125" style="13" bestFit="1" customWidth="1"/>
    <col min="12547" max="12547" width="3.75" style="13" bestFit="1" customWidth="1"/>
    <col min="12548" max="12548" width="4.125" style="13" bestFit="1" customWidth="1"/>
    <col min="12549" max="12549" width="3.25" style="13" bestFit="1" customWidth="1"/>
    <col min="12550" max="12550" width="4.125" style="13" bestFit="1" customWidth="1"/>
    <col min="12551" max="12551" width="3.75" style="13" bestFit="1" customWidth="1"/>
    <col min="12552" max="12552" width="4.125" style="13" bestFit="1" customWidth="1"/>
    <col min="12553" max="12553" width="3.75" style="13" bestFit="1" customWidth="1"/>
    <col min="12554" max="12554" width="4.125" style="13" bestFit="1" customWidth="1"/>
    <col min="12555" max="12555" width="3.25" style="13" bestFit="1" customWidth="1"/>
    <col min="12556" max="12556" width="4.125" style="13" bestFit="1" customWidth="1"/>
    <col min="12557" max="12557" width="3.75" style="13" bestFit="1" customWidth="1"/>
    <col min="12558" max="12558" width="4.125" style="13" bestFit="1" customWidth="1"/>
    <col min="12559" max="12559" width="3.75" style="13" bestFit="1" customWidth="1"/>
    <col min="12560" max="12560" width="4.125" style="13" bestFit="1" customWidth="1"/>
    <col min="12561" max="12561" width="3.75" style="13" bestFit="1" customWidth="1"/>
    <col min="12562" max="12562" width="4.125" style="13" bestFit="1" customWidth="1"/>
    <col min="12563" max="12563" width="3.75" style="13" bestFit="1" customWidth="1"/>
    <col min="12564" max="12564" width="4.125" style="13" bestFit="1" customWidth="1"/>
    <col min="12565" max="12565" width="3.75" style="13" bestFit="1" customWidth="1"/>
    <col min="12566" max="12566" width="4.125" style="13" bestFit="1" customWidth="1"/>
    <col min="12567" max="12567" width="3.75" style="13" bestFit="1" customWidth="1"/>
    <col min="12568" max="12568" width="4.125" style="13" bestFit="1" customWidth="1"/>
    <col min="12569" max="12569" width="3.25" style="13" bestFit="1" customWidth="1"/>
    <col min="12570" max="12570" width="4.125" style="13" bestFit="1" customWidth="1"/>
    <col min="12571" max="12571" width="3.25" style="13" bestFit="1" customWidth="1"/>
    <col min="12572" max="12572" width="4.125" style="13" bestFit="1" customWidth="1"/>
    <col min="12573" max="12573" width="3.75" style="13" bestFit="1" customWidth="1"/>
    <col min="12574" max="12574" width="4.125" style="13" bestFit="1" customWidth="1"/>
    <col min="12575" max="12575" width="3.75" style="13" bestFit="1" customWidth="1"/>
    <col min="12576" max="12576" width="5.25" style="13" bestFit="1" customWidth="1"/>
    <col min="12577" max="12577" width="3.75" style="13" bestFit="1" customWidth="1"/>
    <col min="12578" max="12578" width="3.25" style="13" bestFit="1" customWidth="1"/>
    <col min="12579" max="12579" width="5.25" style="13" bestFit="1" customWidth="1"/>
    <col min="12580" max="12580" width="3.75" style="13" bestFit="1" customWidth="1"/>
    <col min="12581" max="12581" width="3.25" style="13" bestFit="1" customWidth="1"/>
    <col min="12582" max="12582" width="5.25" style="13" bestFit="1" customWidth="1"/>
    <col min="12583" max="12583" width="3.75" style="13" bestFit="1" customWidth="1"/>
    <col min="12584" max="12799" width="9" style="13"/>
    <col min="12800" max="12800" width="2.875" style="13" customWidth="1"/>
    <col min="12801" max="12801" width="3.75" style="13" bestFit="1" customWidth="1"/>
    <col min="12802" max="12802" width="4.125" style="13" bestFit="1" customWidth="1"/>
    <col min="12803" max="12803" width="3.75" style="13" bestFit="1" customWidth="1"/>
    <col min="12804" max="12804" width="4.125" style="13" bestFit="1" customWidth="1"/>
    <col min="12805" max="12805" width="3.25" style="13" bestFit="1" customWidth="1"/>
    <col min="12806" max="12806" width="4.125" style="13" bestFit="1" customWidth="1"/>
    <col min="12807" max="12807" width="3.75" style="13" bestFit="1" customWidth="1"/>
    <col min="12808" max="12808" width="4.125" style="13" bestFit="1" customWidth="1"/>
    <col min="12809" max="12809" width="3.75" style="13" bestFit="1" customWidth="1"/>
    <col min="12810" max="12810" width="4.125" style="13" bestFit="1" customWidth="1"/>
    <col min="12811" max="12811" width="3.25" style="13" bestFit="1" customWidth="1"/>
    <col min="12812" max="12812" width="4.125" style="13" bestFit="1" customWidth="1"/>
    <col min="12813" max="12813" width="3.75" style="13" bestFit="1" customWidth="1"/>
    <col min="12814" max="12814" width="4.125" style="13" bestFit="1" customWidth="1"/>
    <col min="12815" max="12815" width="3.75" style="13" bestFit="1" customWidth="1"/>
    <col min="12816" max="12816" width="4.125" style="13" bestFit="1" customWidth="1"/>
    <col min="12817" max="12817" width="3.75" style="13" bestFit="1" customWidth="1"/>
    <col min="12818" max="12818" width="4.125" style="13" bestFit="1" customWidth="1"/>
    <col min="12819" max="12819" width="3.75" style="13" bestFit="1" customWidth="1"/>
    <col min="12820" max="12820" width="4.125" style="13" bestFit="1" customWidth="1"/>
    <col min="12821" max="12821" width="3.75" style="13" bestFit="1" customWidth="1"/>
    <col min="12822" max="12822" width="4.125" style="13" bestFit="1" customWidth="1"/>
    <col min="12823" max="12823" width="3.75" style="13" bestFit="1" customWidth="1"/>
    <col min="12824" max="12824" width="4.125" style="13" bestFit="1" customWidth="1"/>
    <col min="12825" max="12825" width="3.25" style="13" bestFit="1" customWidth="1"/>
    <col min="12826" max="12826" width="4.125" style="13" bestFit="1" customWidth="1"/>
    <col min="12827" max="12827" width="3.25" style="13" bestFit="1" customWidth="1"/>
    <col min="12828" max="12828" width="4.125" style="13" bestFit="1" customWidth="1"/>
    <col min="12829" max="12829" width="3.75" style="13" bestFit="1" customWidth="1"/>
    <col min="12830" max="12830" width="4.125" style="13" bestFit="1" customWidth="1"/>
    <col min="12831" max="12831" width="3.75" style="13" bestFit="1" customWidth="1"/>
    <col min="12832" max="12832" width="5.25" style="13" bestFit="1" customWidth="1"/>
    <col min="12833" max="12833" width="3.75" style="13" bestFit="1" customWidth="1"/>
    <col min="12834" max="12834" width="3.25" style="13" bestFit="1" customWidth="1"/>
    <col min="12835" max="12835" width="5.25" style="13" bestFit="1" customWidth="1"/>
    <col min="12836" max="12836" width="3.75" style="13" bestFit="1" customWidth="1"/>
    <col min="12837" max="12837" width="3.25" style="13" bestFit="1" customWidth="1"/>
    <col min="12838" max="12838" width="5.25" style="13" bestFit="1" customWidth="1"/>
    <col min="12839" max="12839" width="3.75" style="13" bestFit="1" customWidth="1"/>
    <col min="12840" max="13055" width="9" style="13"/>
    <col min="13056" max="13056" width="2.875" style="13" customWidth="1"/>
    <col min="13057" max="13057" width="3.75" style="13" bestFit="1" customWidth="1"/>
    <col min="13058" max="13058" width="4.125" style="13" bestFit="1" customWidth="1"/>
    <col min="13059" max="13059" width="3.75" style="13" bestFit="1" customWidth="1"/>
    <col min="13060" max="13060" width="4.125" style="13" bestFit="1" customWidth="1"/>
    <col min="13061" max="13061" width="3.25" style="13" bestFit="1" customWidth="1"/>
    <col min="13062" max="13062" width="4.125" style="13" bestFit="1" customWidth="1"/>
    <col min="13063" max="13063" width="3.75" style="13" bestFit="1" customWidth="1"/>
    <col min="13064" max="13064" width="4.125" style="13" bestFit="1" customWidth="1"/>
    <col min="13065" max="13065" width="3.75" style="13" bestFit="1" customWidth="1"/>
    <col min="13066" max="13066" width="4.125" style="13" bestFit="1" customWidth="1"/>
    <col min="13067" max="13067" width="3.25" style="13" bestFit="1" customWidth="1"/>
    <col min="13068" max="13068" width="4.125" style="13" bestFit="1" customWidth="1"/>
    <col min="13069" max="13069" width="3.75" style="13" bestFit="1" customWidth="1"/>
    <col min="13070" max="13070" width="4.125" style="13" bestFit="1" customWidth="1"/>
    <col min="13071" max="13071" width="3.75" style="13" bestFit="1" customWidth="1"/>
    <col min="13072" max="13072" width="4.125" style="13" bestFit="1" customWidth="1"/>
    <col min="13073" max="13073" width="3.75" style="13" bestFit="1" customWidth="1"/>
    <col min="13074" max="13074" width="4.125" style="13" bestFit="1" customWidth="1"/>
    <col min="13075" max="13075" width="3.75" style="13" bestFit="1" customWidth="1"/>
    <col min="13076" max="13076" width="4.125" style="13" bestFit="1" customWidth="1"/>
    <col min="13077" max="13077" width="3.75" style="13" bestFit="1" customWidth="1"/>
    <col min="13078" max="13078" width="4.125" style="13" bestFit="1" customWidth="1"/>
    <col min="13079" max="13079" width="3.75" style="13" bestFit="1" customWidth="1"/>
    <col min="13080" max="13080" width="4.125" style="13" bestFit="1" customWidth="1"/>
    <col min="13081" max="13081" width="3.25" style="13" bestFit="1" customWidth="1"/>
    <col min="13082" max="13082" width="4.125" style="13" bestFit="1" customWidth="1"/>
    <col min="13083" max="13083" width="3.25" style="13" bestFit="1" customWidth="1"/>
    <col min="13084" max="13084" width="4.125" style="13" bestFit="1" customWidth="1"/>
    <col min="13085" max="13085" width="3.75" style="13" bestFit="1" customWidth="1"/>
    <col min="13086" max="13086" width="4.125" style="13" bestFit="1" customWidth="1"/>
    <col min="13087" max="13087" width="3.75" style="13" bestFit="1" customWidth="1"/>
    <col min="13088" max="13088" width="5.25" style="13" bestFit="1" customWidth="1"/>
    <col min="13089" max="13089" width="3.75" style="13" bestFit="1" customWidth="1"/>
    <col min="13090" max="13090" width="3.25" style="13" bestFit="1" customWidth="1"/>
    <col min="13091" max="13091" width="5.25" style="13" bestFit="1" customWidth="1"/>
    <col min="13092" max="13092" width="3.75" style="13" bestFit="1" customWidth="1"/>
    <col min="13093" max="13093" width="3.25" style="13" bestFit="1" customWidth="1"/>
    <col min="13094" max="13094" width="5.25" style="13" bestFit="1" customWidth="1"/>
    <col min="13095" max="13095" width="3.75" style="13" bestFit="1" customWidth="1"/>
    <col min="13096" max="13311" width="9" style="13"/>
    <col min="13312" max="13312" width="2.875" style="13" customWidth="1"/>
    <col min="13313" max="13313" width="3.75" style="13" bestFit="1" customWidth="1"/>
    <col min="13314" max="13314" width="4.125" style="13" bestFit="1" customWidth="1"/>
    <col min="13315" max="13315" width="3.75" style="13" bestFit="1" customWidth="1"/>
    <col min="13316" max="13316" width="4.125" style="13" bestFit="1" customWidth="1"/>
    <col min="13317" max="13317" width="3.25" style="13" bestFit="1" customWidth="1"/>
    <col min="13318" max="13318" width="4.125" style="13" bestFit="1" customWidth="1"/>
    <col min="13319" max="13319" width="3.75" style="13" bestFit="1" customWidth="1"/>
    <col min="13320" max="13320" width="4.125" style="13" bestFit="1" customWidth="1"/>
    <col min="13321" max="13321" width="3.75" style="13" bestFit="1" customWidth="1"/>
    <col min="13322" max="13322" width="4.125" style="13" bestFit="1" customWidth="1"/>
    <col min="13323" max="13323" width="3.25" style="13" bestFit="1" customWidth="1"/>
    <col min="13324" max="13324" width="4.125" style="13" bestFit="1" customWidth="1"/>
    <col min="13325" max="13325" width="3.75" style="13" bestFit="1" customWidth="1"/>
    <col min="13326" max="13326" width="4.125" style="13" bestFit="1" customWidth="1"/>
    <col min="13327" max="13327" width="3.75" style="13" bestFit="1" customWidth="1"/>
    <col min="13328" max="13328" width="4.125" style="13" bestFit="1" customWidth="1"/>
    <col min="13329" max="13329" width="3.75" style="13" bestFit="1" customWidth="1"/>
    <col min="13330" max="13330" width="4.125" style="13" bestFit="1" customWidth="1"/>
    <col min="13331" max="13331" width="3.75" style="13" bestFit="1" customWidth="1"/>
    <col min="13332" max="13332" width="4.125" style="13" bestFit="1" customWidth="1"/>
    <col min="13333" max="13333" width="3.75" style="13" bestFit="1" customWidth="1"/>
    <col min="13334" max="13334" width="4.125" style="13" bestFit="1" customWidth="1"/>
    <col min="13335" max="13335" width="3.75" style="13" bestFit="1" customWidth="1"/>
    <col min="13336" max="13336" width="4.125" style="13" bestFit="1" customWidth="1"/>
    <col min="13337" max="13337" width="3.25" style="13" bestFit="1" customWidth="1"/>
    <col min="13338" max="13338" width="4.125" style="13" bestFit="1" customWidth="1"/>
    <col min="13339" max="13339" width="3.25" style="13" bestFit="1" customWidth="1"/>
    <col min="13340" max="13340" width="4.125" style="13" bestFit="1" customWidth="1"/>
    <col min="13341" max="13341" width="3.75" style="13" bestFit="1" customWidth="1"/>
    <col min="13342" max="13342" width="4.125" style="13" bestFit="1" customWidth="1"/>
    <col min="13343" max="13343" width="3.75" style="13" bestFit="1" customWidth="1"/>
    <col min="13344" max="13344" width="5.25" style="13" bestFit="1" customWidth="1"/>
    <col min="13345" max="13345" width="3.75" style="13" bestFit="1" customWidth="1"/>
    <col min="13346" max="13346" width="3.25" style="13" bestFit="1" customWidth="1"/>
    <col min="13347" max="13347" width="5.25" style="13" bestFit="1" customWidth="1"/>
    <col min="13348" max="13348" width="3.75" style="13" bestFit="1" customWidth="1"/>
    <col min="13349" max="13349" width="3.25" style="13" bestFit="1" customWidth="1"/>
    <col min="13350" max="13350" width="5.25" style="13" bestFit="1" customWidth="1"/>
    <col min="13351" max="13351" width="3.75" style="13" bestFit="1" customWidth="1"/>
    <col min="13352" max="13567" width="9" style="13"/>
    <col min="13568" max="13568" width="2.875" style="13" customWidth="1"/>
    <col min="13569" max="13569" width="3.75" style="13" bestFit="1" customWidth="1"/>
    <col min="13570" max="13570" width="4.125" style="13" bestFit="1" customWidth="1"/>
    <col min="13571" max="13571" width="3.75" style="13" bestFit="1" customWidth="1"/>
    <col min="13572" max="13572" width="4.125" style="13" bestFit="1" customWidth="1"/>
    <col min="13573" max="13573" width="3.25" style="13" bestFit="1" customWidth="1"/>
    <col min="13574" max="13574" width="4.125" style="13" bestFit="1" customWidth="1"/>
    <col min="13575" max="13575" width="3.75" style="13" bestFit="1" customWidth="1"/>
    <col min="13576" max="13576" width="4.125" style="13" bestFit="1" customWidth="1"/>
    <col min="13577" max="13577" width="3.75" style="13" bestFit="1" customWidth="1"/>
    <col min="13578" max="13578" width="4.125" style="13" bestFit="1" customWidth="1"/>
    <col min="13579" max="13579" width="3.25" style="13" bestFit="1" customWidth="1"/>
    <col min="13580" max="13580" width="4.125" style="13" bestFit="1" customWidth="1"/>
    <col min="13581" max="13581" width="3.75" style="13" bestFit="1" customWidth="1"/>
    <col min="13582" max="13582" width="4.125" style="13" bestFit="1" customWidth="1"/>
    <col min="13583" max="13583" width="3.75" style="13" bestFit="1" customWidth="1"/>
    <col min="13584" max="13584" width="4.125" style="13" bestFit="1" customWidth="1"/>
    <col min="13585" max="13585" width="3.75" style="13" bestFit="1" customWidth="1"/>
    <col min="13586" max="13586" width="4.125" style="13" bestFit="1" customWidth="1"/>
    <col min="13587" max="13587" width="3.75" style="13" bestFit="1" customWidth="1"/>
    <col min="13588" max="13588" width="4.125" style="13" bestFit="1" customWidth="1"/>
    <col min="13589" max="13589" width="3.75" style="13" bestFit="1" customWidth="1"/>
    <col min="13590" max="13590" width="4.125" style="13" bestFit="1" customWidth="1"/>
    <col min="13591" max="13591" width="3.75" style="13" bestFit="1" customWidth="1"/>
    <col min="13592" max="13592" width="4.125" style="13" bestFit="1" customWidth="1"/>
    <col min="13593" max="13593" width="3.25" style="13" bestFit="1" customWidth="1"/>
    <col min="13594" max="13594" width="4.125" style="13" bestFit="1" customWidth="1"/>
    <col min="13595" max="13595" width="3.25" style="13" bestFit="1" customWidth="1"/>
    <col min="13596" max="13596" width="4.125" style="13" bestFit="1" customWidth="1"/>
    <col min="13597" max="13597" width="3.75" style="13" bestFit="1" customWidth="1"/>
    <col min="13598" max="13598" width="4.125" style="13" bestFit="1" customWidth="1"/>
    <col min="13599" max="13599" width="3.75" style="13" bestFit="1" customWidth="1"/>
    <col min="13600" max="13600" width="5.25" style="13" bestFit="1" customWidth="1"/>
    <col min="13601" max="13601" width="3.75" style="13" bestFit="1" customWidth="1"/>
    <col min="13602" max="13602" width="3.25" style="13" bestFit="1" customWidth="1"/>
    <col min="13603" max="13603" width="5.25" style="13" bestFit="1" customWidth="1"/>
    <col min="13604" max="13604" width="3.75" style="13" bestFit="1" customWidth="1"/>
    <col min="13605" max="13605" width="3.25" style="13" bestFit="1" customWidth="1"/>
    <col min="13606" max="13606" width="5.25" style="13" bestFit="1" customWidth="1"/>
    <col min="13607" max="13607" width="3.75" style="13" bestFit="1" customWidth="1"/>
    <col min="13608" max="13823" width="9" style="13"/>
    <col min="13824" max="13824" width="2.875" style="13" customWidth="1"/>
    <col min="13825" max="13825" width="3.75" style="13" bestFit="1" customWidth="1"/>
    <col min="13826" max="13826" width="4.125" style="13" bestFit="1" customWidth="1"/>
    <col min="13827" max="13827" width="3.75" style="13" bestFit="1" customWidth="1"/>
    <col min="13828" max="13828" width="4.125" style="13" bestFit="1" customWidth="1"/>
    <col min="13829" max="13829" width="3.25" style="13" bestFit="1" customWidth="1"/>
    <col min="13830" max="13830" width="4.125" style="13" bestFit="1" customWidth="1"/>
    <col min="13831" max="13831" width="3.75" style="13" bestFit="1" customWidth="1"/>
    <col min="13832" max="13832" width="4.125" style="13" bestFit="1" customWidth="1"/>
    <col min="13833" max="13833" width="3.75" style="13" bestFit="1" customWidth="1"/>
    <col min="13834" max="13834" width="4.125" style="13" bestFit="1" customWidth="1"/>
    <col min="13835" max="13835" width="3.25" style="13" bestFit="1" customWidth="1"/>
    <col min="13836" max="13836" width="4.125" style="13" bestFit="1" customWidth="1"/>
    <col min="13837" max="13837" width="3.75" style="13" bestFit="1" customWidth="1"/>
    <col min="13838" max="13838" width="4.125" style="13" bestFit="1" customWidth="1"/>
    <col min="13839" max="13839" width="3.75" style="13" bestFit="1" customWidth="1"/>
    <col min="13840" max="13840" width="4.125" style="13" bestFit="1" customWidth="1"/>
    <col min="13841" max="13841" width="3.75" style="13" bestFit="1" customWidth="1"/>
    <col min="13842" max="13842" width="4.125" style="13" bestFit="1" customWidth="1"/>
    <col min="13843" max="13843" width="3.75" style="13" bestFit="1" customWidth="1"/>
    <col min="13844" max="13844" width="4.125" style="13" bestFit="1" customWidth="1"/>
    <col min="13845" max="13845" width="3.75" style="13" bestFit="1" customWidth="1"/>
    <col min="13846" max="13846" width="4.125" style="13" bestFit="1" customWidth="1"/>
    <col min="13847" max="13847" width="3.75" style="13" bestFit="1" customWidth="1"/>
    <col min="13848" max="13848" width="4.125" style="13" bestFit="1" customWidth="1"/>
    <col min="13849" max="13849" width="3.25" style="13" bestFit="1" customWidth="1"/>
    <col min="13850" max="13850" width="4.125" style="13" bestFit="1" customWidth="1"/>
    <col min="13851" max="13851" width="3.25" style="13" bestFit="1" customWidth="1"/>
    <col min="13852" max="13852" width="4.125" style="13" bestFit="1" customWidth="1"/>
    <col min="13853" max="13853" width="3.75" style="13" bestFit="1" customWidth="1"/>
    <col min="13854" max="13854" width="4.125" style="13" bestFit="1" customWidth="1"/>
    <col min="13855" max="13855" width="3.75" style="13" bestFit="1" customWidth="1"/>
    <col min="13856" max="13856" width="5.25" style="13" bestFit="1" customWidth="1"/>
    <col min="13857" max="13857" width="3.75" style="13" bestFit="1" customWidth="1"/>
    <col min="13858" max="13858" width="3.25" style="13" bestFit="1" customWidth="1"/>
    <col min="13859" max="13859" width="5.25" style="13" bestFit="1" customWidth="1"/>
    <col min="13860" max="13860" width="3.75" style="13" bestFit="1" customWidth="1"/>
    <col min="13861" max="13861" width="3.25" style="13" bestFit="1" customWidth="1"/>
    <col min="13862" max="13862" width="5.25" style="13" bestFit="1" customWidth="1"/>
    <col min="13863" max="13863" width="3.75" style="13" bestFit="1" customWidth="1"/>
    <col min="13864" max="14079" width="9" style="13"/>
    <col min="14080" max="14080" width="2.875" style="13" customWidth="1"/>
    <col min="14081" max="14081" width="3.75" style="13" bestFit="1" customWidth="1"/>
    <col min="14082" max="14082" width="4.125" style="13" bestFit="1" customWidth="1"/>
    <col min="14083" max="14083" width="3.75" style="13" bestFit="1" customWidth="1"/>
    <col min="14084" max="14084" width="4.125" style="13" bestFit="1" customWidth="1"/>
    <col min="14085" max="14085" width="3.25" style="13" bestFit="1" customWidth="1"/>
    <col min="14086" max="14086" width="4.125" style="13" bestFit="1" customWidth="1"/>
    <col min="14087" max="14087" width="3.75" style="13" bestFit="1" customWidth="1"/>
    <col min="14088" max="14088" width="4.125" style="13" bestFit="1" customWidth="1"/>
    <col min="14089" max="14089" width="3.75" style="13" bestFit="1" customWidth="1"/>
    <col min="14090" max="14090" width="4.125" style="13" bestFit="1" customWidth="1"/>
    <col min="14091" max="14091" width="3.25" style="13" bestFit="1" customWidth="1"/>
    <col min="14092" max="14092" width="4.125" style="13" bestFit="1" customWidth="1"/>
    <col min="14093" max="14093" width="3.75" style="13" bestFit="1" customWidth="1"/>
    <col min="14094" max="14094" width="4.125" style="13" bestFit="1" customWidth="1"/>
    <col min="14095" max="14095" width="3.75" style="13" bestFit="1" customWidth="1"/>
    <col min="14096" max="14096" width="4.125" style="13" bestFit="1" customWidth="1"/>
    <col min="14097" max="14097" width="3.75" style="13" bestFit="1" customWidth="1"/>
    <col min="14098" max="14098" width="4.125" style="13" bestFit="1" customWidth="1"/>
    <col min="14099" max="14099" width="3.75" style="13" bestFit="1" customWidth="1"/>
    <col min="14100" max="14100" width="4.125" style="13" bestFit="1" customWidth="1"/>
    <col min="14101" max="14101" width="3.75" style="13" bestFit="1" customWidth="1"/>
    <col min="14102" max="14102" width="4.125" style="13" bestFit="1" customWidth="1"/>
    <col min="14103" max="14103" width="3.75" style="13" bestFit="1" customWidth="1"/>
    <col min="14104" max="14104" width="4.125" style="13" bestFit="1" customWidth="1"/>
    <col min="14105" max="14105" width="3.25" style="13" bestFit="1" customWidth="1"/>
    <col min="14106" max="14106" width="4.125" style="13" bestFit="1" customWidth="1"/>
    <col min="14107" max="14107" width="3.25" style="13" bestFit="1" customWidth="1"/>
    <col min="14108" max="14108" width="4.125" style="13" bestFit="1" customWidth="1"/>
    <col min="14109" max="14109" width="3.75" style="13" bestFit="1" customWidth="1"/>
    <col min="14110" max="14110" width="4.125" style="13" bestFit="1" customWidth="1"/>
    <col min="14111" max="14111" width="3.75" style="13" bestFit="1" customWidth="1"/>
    <col min="14112" max="14112" width="5.25" style="13" bestFit="1" customWidth="1"/>
    <col min="14113" max="14113" width="3.75" style="13" bestFit="1" customWidth="1"/>
    <col min="14114" max="14114" width="3.25" style="13" bestFit="1" customWidth="1"/>
    <col min="14115" max="14115" width="5.25" style="13" bestFit="1" customWidth="1"/>
    <col min="14116" max="14116" width="3.75" style="13" bestFit="1" customWidth="1"/>
    <col min="14117" max="14117" width="3.25" style="13" bestFit="1" customWidth="1"/>
    <col min="14118" max="14118" width="5.25" style="13" bestFit="1" customWidth="1"/>
    <col min="14119" max="14119" width="3.75" style="13" bestFit="1" customWidth="1"/>
    <col min="14120" max="14335" width="9" style="13"/>
    <col min="14336" max="14336" width="2.875" style="13" customWidth="1"/>
    <col min="14337" max="14337" width="3.75" style="13" bestFit="1" customWidth="1"/>
    <col min="14338" max="14338" width="4.125" style="13" bestFit="1" customWidth="1"/>
    <col min="14339" max="14339" width="3.75" style="13" bestFit="1" customWidth="1"/>
    <col min="14340" max="14340" width="4.125" style="13" bestFit="1" customWidth="1"/>
    <col min="14341" max="14341" width="3.25" style="13" bestFit="1" customWidth="1"/>
    <col min="14342" max="14342" width="4.125" style="13" bestFit="1" customWidth="1"/>
    <col min="14343" max="14343" width="3.75" style="13" bestFit="1" customWidth="1"/>
    <col min="14344" max="14344" width="4.125" style="13" bestFit="1" customWidth="1"/>
    <col min="14345" max="14345" width="3.75" style="13" bestFit="1" customWidth="1"/>
    <col min="14346" max="14346" width="4.125" style="13" bestFit="1" customWidth="1"/>
    <col min="14347" max="14347" width="3.25" style="13" bestFit="1" customWidth="1"/>
    <col min="14348" max="14348" width="4.125" style="13" bestFit="1" customWidth="1"/>
    <col min="14349" max="14349" width="3.75" style="13" bestFit="1" customWidth="1"/>
    <col min="14350" max="14350" width="4.125" style="13" bestFit="1" customWidth="1"/>
    <col min="14351" max="14351" width="3.75" style="13" bestFit="1" customWidth="1"/>
    <col min="14352" max="14352" width="4.125" style="13" bestFit="1" customWidth="1"/>
    <col min="14353" max="14353" width="3.75" style="13" bestFit="1" customWidth="1"/>
    <col min="14354" max="14354" width="4.125" style="13" bestFit="1" customWidth="1"/>
    <col min="14355" max="14355" width="3.75" style="13" bestFit="1" customWidth="1"/>
    <col min="14356" max="14356" width="4.125" style="13" bestFit="1" customWidth="1"/>
    <col min="14357" max="14357" width="3.75" style="13" bestFit="1" customWidth="1"/>
    <col min="14358" max="14358" width="4.125" style="13" bestFit="1" customWidth="1"/>
    <col min="14359" max="14359" width="3.75" style="13" bestFit="1" customWidth="1"/>
    <col min="14360" max="14360" width="4.125" style="13" bestFit="1" customWidth="1"/>
    <col min="14361" max="14361" width="3.25" style="13" bestFit="1" customWidth="1"/>
    <col min="14362" max="14362" width="4.125" style="13" bestFit="1" customWidth="1"/>
    <col min="14363" max="14363" width="3.25" style="13" bestFit="1" customWidth="1"/>
    <col min="14364" max="14364" width="4.125" style="13" bestFit="1" customWidth="1"/>
    <col min="14365" max="14365" width="3.75" style="13" bestFit="1" customWidth="1"/>
    <col min="14366" max="14366" width="4.125" style="13" bestFit="1" customWidth="1"/>
    <col min="14367" max="14367" width="3.75" style="13" bestFit="1" customWidth="1"/>
    <col min="14368" max="14368" width="5.25" style="13" bestFit="1" customWidth="1"/>
    <col min="14369" max="14369" width="3.75" style="13" bestFit="1" customWidth="1"/>
    <col min="14370" max="14370" width="3.25" style="13" bestFit="1" customWidth="1"/>
    <col min="14371" max="14371" width="5.25" style="13" bestFit="1" customWidth="1"/>
    <col min="14372" max="14372" width="3.75" style="13" bestFit="1" customWidth="1"/>
    <col min="14373" max="14373" width="3.25" style="13" bestFit="1" customWidth="1"/>
    <col min="14374" max="14374" width="5.25" style="13" bestFit="1" customWidth="1"/>
    <col min="14375" max="14375" width="3.75" style="13" bestFit="1" customWidth="1"/>
    <col min="14376" max="14591" width="9" style="13"/>
    <col min="14592" max="14592" width="2.875" style="13" customWidth="1"/>
    <col min="14593" max="14593" width="3.75" style="13" bestFit="1" customWidth="1"/>
    <col min="14594" max="14594" width="4.125" style="13" bestFit="1" customWidth="1"/>
    <col min="14595" max="14595" width="3.75" style="13" bestFit="1" customWidth="1"/>
    <col min="14596" max="14596" width="4.125" style="13" bestFit="1" customWidth="1"/>
    <col min="14597" max="14597" width="3.25" style="13" bestFit="1" customWidth="1"/>
    <col min="14598" max="14598" width="4.125" style="13" bestFit="1" customWidth="1"/>
    <col min="14599" max="14599" width="3.75" style="13" bestFit="1" customWidth="1"/>
    <col min="14600" max="14600" width="4.125" style="13" bestFit="1" customWidth="1"/>
    <col min="14601" max="14601" width="3.75" style="13" bestFit="1" customWidth="1"/>
    <col min="14602" max="14602" width="4.125" style="13" bestFit="1" customWidth="1"/>
    <col min="14603" max="14603" width="3.25" style="13" bestFit="1" customWidth="1"/>
    <col min="14604" max="14604" width="4.125" style="13" bestFit="1" customWidth="1"/>
    <col min="14605" max="14605" width="3.75" style="13" bestFit="1" customWidth="1"/>
    <col min="14606" max="14606" width="4.125" style="13" bestFit="1" customWidth="1"/>
    <col min="14607" max="14607" width="3.75" style="13" bestFit="1" customWidth="1"/>
    <col min="14608" max="14608" width="4.125" style="13" bestFit="1" customWidth="1"/>
    <col min="14609" max="14609" width="3.75" style="13" bestFit="1" customWidth="1"/>
    <col min="14610" max="14610" width="4.125" style="13" bestFit="1" customWidth="1"/>
    <col min="14611" max="14611" width="3.75" style="13" bestFit="1" customWidth="1"/>
    <col min="14612" max="14612" width="4.125" style="13" bestFit="1" customWidth="1"/>
    <col min="14613" max="14613" width="3.75" style="13" bestFit="1" customWidth="1"/>
    <col min="14614" max="14614" width="4.125" style="13" bestFit="1" customWidth="1"/>
    <col min="14615" max="14615" width="3.75" style="13" bestFit="1" customWidth="1"/>
    <col min="14616" max="14616" width="4.125" style="13" bestFit="1" customWidth="1"/>
    <col min="14617" max="14617" width="3.25" style="13" bestFit="1" customWidth="1"/>
    <col min="14618" max="14618" width="4.125" style="13" bestFit="1" customWidth="1"/>
    <col min="14619" max="14619" width="3.25" style="13" bestFit="1" customWidth="1"/>
    <col min="14620" max="14620" width="4.125" style="13" bestFit="1" customWidth="1"/>
    <col min="14621" max="14621" width="3.75" style="13" bestFit="1" customWidth="1"/>
    <col min="14622" max="14622" width="4.125" style="13" bestFit="1" customWidth="1"/>
    <col min="14623" max="14623" width="3.75" style="13" bestFit="1" customWidth="1"/>
    <col min="14624" max="14624" width="5.25" style="13" bestFit="1" customWidth="1"/>
    <col min="14625" max="14625" width="3.75" style="13" bestFit="1" customWidth="1"/>
    <col min="14626" max="14626" width="3.25" style="13" bestFit="1" customWidth="1"/>
    <col min="14627" max="14627" width="5.25" style="13" bestFit="1" customWidth="1"/>
    <col min="14628" max="14628" width="3.75" style="13" bestFit="1" customWidth="1"/>
    <col min="14629" max="14629" width="3.25" style="13" bestFit="1" customWidth="1"/>
    <col min="14630" max="14630" width="5.25" style="13" bestFit="1" customWidth="1"/>
    <col min="14631" max="14631" width="3.75" style="13" bestFit="1" customWidth="1"/>
    <col min="14632" max="14847" width="9" style="13"/>
    <col min="14848" max="14848" width="2.875" style="13" customWidth="1"/>
    <col min="14849" max="14849" width="3.75" style="13" bestFit="1" customWidth="1"/>
    <col min="14850" max="14850" width="4.125" style="13" bestFit="1" customWidth="1"/>
    <col min="14851" max="14851" width="3.75" style="13" bestFit="1" customWidth="1"/>
    <col min="14852" max="14852" width="4.125" style="13" bestFit="1" customWidth="1"/>
    <col min="14853" max="14853" width="3.25" style="13" bestFit="1" customWidth="1"/>
    <col min="14854" max="14854" width="4.125" style="13" bestFit="1" customWidth="1"/>
    <col min="14855" max="14855" width="3.75" style="13" bestFit="1" customWidth="1"/>
    <col min="14856" max="14856" width="4.125" style="13" bestFit="1" customWidth="1"/>
    <col min="14857" max="14857" width="3.75" style="13" bestFit="1" customWidth="1"/>
    <col min="14858" max="14858" width="4.125" style="13" bestFit="1" customWidth="1"/>
    <col min="14859" max="14859" width="3.25" style="13" bestFit="1" customWidth="1"/>
    <col min="14860" max="14860" width="4.125" style="13" bestFit="1" customWidth="1"/>
    <col min="14861" max="14861" width="3.75" style="13" bestFit="1" customWidth="1"/>
    <col min="14862" max="14862" width="4.125" style="13" bestFit="1" customWidth="1"/>
    <col min="14863" max="14863" width="3.75" style="13" bestFit="1" customWidth="1"/>
    <col min="14864" max="14864" width="4.125" style="13" bestFit="1" customWidth="1"/>
    <col min="14865" max="14865" width="3.75" style="13" bestFit="1" customWidth="1"/>
    <col min="14866" max="14866" width="4.125" style="13" bestFit="1" customWidth="1"/>
    <col min="14867" max="14867" width="3.75" style="13" bestFit="1" customWidth="1"/>
    <col min="14868" max="14868" width="4.125" style="13" bestFit="1" customWidth="1"/>
    <col min="14869" max="14869" width="3.75" style="13" bestFit="1" customWidth="1"/>
    <col min="14870" max="14870" width="4.125" style="13" bestFit="1" customWidth="1"/>
    <col min="14871" max="14871" width="3.75" style="13" bestFit="1" customWidth="1"/>
    <col min="14872" max="14872" width="4.125" style="13" bestFit="1" customWidth="1"/>
    <col min="14873" max="14873" width="3.25" style="13" bestFit="1" customWidth="1"/>
    <col min="14874" max="14874" width="4.125" style="13" bestFit="1" customWidth="1"/>
    <col min="14875" max="14875" width="3.25" style="13" bestFit="1" customWidth="1"/>
    <col min="14876" max="14876" width="4.125" style="13" bestFit="1" customWidth="1"/>
    <col min="14877" max="14877" width="3.75" style="13" bestFit="1" customWidth="1"/>
    <col min="14878" max="14878" width="4.125" style="13" bestFit="1" customWidth="1"/>
    <col min="14879" max="14879" width="3.75" style="13" bestFit="1" customWidth="1"/>
    <col min="14880" max="14880" width="5.25" style="13" bestFit="1" customWidth="1"/>
    <col min="14881" max="14881" width="3.75" style="13" bestFit="1" customWidth="1"/>
    <col min="14882" max="14882" width="3.25" style="13" bestFit="1" customWidth="1"/>
    <col min="14883" max="14883" width="5.25" style="13" bestFit="1" customWidth="1"/>
    <col min="14884" max="14884" width="3.75" style="13" bestFit="1" customWidth="1"/>
    <col min="14885" max="14885" width="3.25" style="13" bestFit="1" customWidth="1"/>
    <col min="14886" max="14886" width="5.25" style="13" bestFit="1" customWidth="1"/>
    <col min="14887" max="14887" width="3.75" style="13" bestFit="1" customWidth="1"/>
    <col min="14888" max="15103" width="9" style="13"/>
    <col min="15104" max="15104" width="2.875" style="13" customWidth="1"/>
    <col min="15105" max="15105" width="3.75" style="13" bestFit="1" customWidth="1"/>
    <col min="15106" max="15106" width="4.125" style="13" bestFit="1" customWidth="1"/>
    <col min="15107" max="15107" width="3.75" style="13" bestFit="1" customWidth="1"/>
    <col min="15108" max="15108" width="4.125" style="13" bestFit="1" customWidth="1"/>
    <col min="15109" max="15109" width="3.25" style="13" bestFit="1" customWidth="1"/>
    <col min="15110" max="15110" width="4.125" style="13" bestFit="1" customWidth="1"/>
    <col min="15111" max="15111" width="3.75" style="13" bestFit="1" customWidth="1"/>
    <col min="15112" max="15112" width="4.125" style="13" bestFit="1" customWidth="1"/>
    <col min="15113" max="15113" width="3.75" style="13" bestFit="1" customWidth="1"/>
    <col min="15114" max="15114" width="4.125" style="13" bestFit="1" customWidth="1"/>
    <col min="15115" max="15115" width="3.25" style="13" bestFit="1" customWidth="1"/>
    <col min="15116" max="15116" width="4.125" style="13" bestFit="1" customWidth="1"/>
    <col min="15117" max="15117" width="3.75" style="13" bestFit="1" customWidth="1"/>
    <col min="15118" max="15118" width="4.125" style="13" bestFit="1" customWidth="1"/>
    <col min="15119" max="15119" width="3.75" style="13" bestFit="1" customWidth="1"/>
    <col min="15120" max="15120" width="4.125" style="13" bestFit="1" customWidth="1"/>
    <col min="15121" max="15121" width="3.75" style="13" bestFit="1" customWidth="1"/>
    <col min="15122" max="15122" width="4.125" style="13" bestFit="1" customWidth="1"/>
    <col min="15123" max="15123" width="3.75" style="13" bestFit="1" customWidth="1"/>
    <col min="15124" max="15124" width="4.125" style="13" bestFit="1" customWidth="1"/>
    <col min="15125" max="15125" width="3.75" style="13" bestFit="1" customWidth="1"/>
    <col min="15126" max="15126" width="4.125" style="13" bestFit="1" customWidth="1"/>
    <col min="15127" max="15127" width="3.75" style="13" bestFit="1" customWidth="1"/>
    <col min="15128" max="15128" width="4.125" style="13" bestFit="1" customWidth="1"/>
    <col min="15129" max="15129" width="3.25" style="13" bestFit="1" customWidth="1"/>
    <col min="15130" max="15130" width="4.125" style="13" bestFit="1" customWidth="1"/>
    <col min="15131" max="15131" width="3.25" style="13" bestFit="1" customWidth="1"/>
    <col min="15132" max="15132" width="4.125" style="13" bestFit="1" customWidth="1"/>
    <col min="15133" max="15133" width="3.75" style="13" bestFit="1" customWidth="1"/>
    <col min="15134" max="15134" width="4.125" style="13" bestFit="1" customWidth="1"/>
    <col min="15135" max="15135" width="3.75" style="13" bestFit="1" customWidth="1"/>
    <col min="15136" max="15136" width="5.25" style="13" bestFit="1" customWidth="1"/>
    <col min="15137" max="15137" width="3.75" style="13" bestFit="1" customWidth="1"/>
    <col min="15138" max="15138" width="3.25" style="13" bestFit="1" customWidth="1"/>
    <col min="15139" max="15139" width="5.25" style="13" bestFit="1" customWidth="1"/>
    <col min="15140" max="15140" width="3.75" style="13" bestFit="1" customWidth="1"/>
    <col min="15141" max="15141" width="3.25" style="13" bestFit="1" customWidth="1"/>
    <col min="15142" max="15142" width="5.25" style="13" bestFit="1" customWidth="1"/>
    <col min="15143" max="15143" width="3.75" style="13" bestFit="1" customWidth="1"/>
    <col min="15144" max="15359" width="9" style="13"/>
    <col min="15360" max="15360" width="2.875" style="13" customWidth="1"/>
    <col min="15361" max="15361" width="3.75" style="13" bestFit="1" customWidth="1"/>
    <col min="15362" max="15362" width="4.125" style="13" bestFit="1" customWidth="1"/>
    <col min="15363" max="15363" width="3.75" style="13" bestFit="1" customWidth="1"/>
    <col min="15364" max="15364" width="4.125" style="13" bestFit="1" customWidth="1"/>
    <col min="15365" max="15365" width="3.25" style="13" bestFit="1" customWidth="1"/>
    <col min="15366" max="15366" width="4.125" style="13" bestFit="1" customWidth="1"/>
    <col min="15367" max="15367" width="3.75" style="13" bestFit="1" customWidth="1"/>
    <col min="15368" max="15368" width="4.125" style="13" bestFit="1" customWidth="1"/>
    <col min="15369" max="15369" width="3.75" style="13" bestFit="1" customWidth="1"/>
    <col min="15370" max="15370" width="4.125" style="13" bestFit="1" customWidth="1"/>
    <col min="15371" max="15371" width="3.25" style="13" bestFit="1" customWidth="1"/>
    <col min="15372" max="15372" width="4.125" style="13" bestFit="1" customWidth="1"/>
    <col min="15373" max="15373" width="3.75" style="13" bestFit="1" customWidth="1"/>
    <col min="15374" max="15374" width="4.125" style="13" bestFit="1" customWidth="1"/>
    <col min="15375" max="15375" width="3.75" style="13" bestFit="1" customWidth="1"/>
    <col min="15376" max="15376" width="4.125" style="13" bestFit="1" customWidth="1"/>
    <col min="15377" max="15377" width="3.75" style="13" bestFit="1" customWidth="1"/>
    <col min="15378" max="15378" width="4.125" style="13" bestFit="1" customWidth="1"/>
    <col min="15379" max="15379" width="3.75" style="13" bestFit="1" customWidth="1"/>
    <col min="15380" max="15380" width="4.125" style="13" bestFit="1" customWidth="1"/>
    <col min="15381" max="15381" width="3.75" style="13" bestFit="1" customWidth="1"/>
    <col min="15382" max="15382" width="4.125" style="13" bestFit="1" customWidth="1"/>
    <col min="15383" max="15383" width="3.75" style="13" bestFit="1" customWidth="1"/>
    <col min="15384" max="15384" width="4.125" style="13" bestFit="1" customWidth="1"/>
    <col min="15385" max="15385" width="3.25" style="13" bestFit="1" customWidth="1"/>
    <col min="15386" max="15386" width="4.125" style="13" bestFit="1" customWidth="1"/>
    <col min="15387" max="15387" width="3.25" style="13" bestFit="1" customWidth="1"/>
    <col min="15388" max="15388" width="4.125" style="13" bestFit="1" customWidth="1"/>
    <col min="15389" max="15389" width="3.75" style="13" bestFit="1" customWidth="1"/>
    <col min="15390" max="15390" width="4.125" style="13" bestFit="1" customWidth="1"/>
    <col min="15391" max="15391" width="3.75" style="13" bestFit="1" customWidth="1"/>
    <col min="15392" max="15392" width="5.25" style="13" bestFit="1" customWidth="1"/>
    <col min="15393" max="15393" width="3.75" style="13" bestFit="1" customWidth="1"/>
    <col min="15394" max="15394" width="3.25" style="13" bestFit="1" customWidth="1"/>
    <col min="15395" max="15395" width="5.25" style="13" bestFit="1" customWidth="1"/>
    <col min="15396" max="15396" width="3.75" style="13" bestFit="1" customWidth="1"/>
    <col min="15397" max="15397" width="3.25" style="13" bestFit="1" customWidth="1"/>
    <col min="15398" max="15398" width="5.25" style="13" bestFit="1" customWidth="1"/>
    <col min="15399" max="15399" width="3.75" style="13" bestFit="1" customWidth="1"/>
    <col min="15400" max="15615" width="9" style="13"/>
    <col min="15616" max="15616" width="2.875" style="13" customWidth="1"/>
    <col min="15617" max="15617" width="3.75" style="13" bestFit="1" customWidth="1"/>
    <col min="15618" max="15618" width="4.125" style="13" bestFit="1" customWidth="1"/>
    <col min="15619" max="15619" width="3.75" style="13" bestFit="1" customWidth="1"/>
    <col min="15620" max="15620" width="4.125" style="13" bestFit="1" customWidth="1"/>
    <col min="15621" max="15621" width="3.25" style="13" bestFit="1" customWidth="1"/>
    <col min="15622" max="15622" width="4.125" style="13" bestFit="1" customWidth="1"/>
    <col min="15623" max="15623" width="3.75" style="13" bestFit="1" customWidth="1"/>
    <col min="15624" max="15624" width="4.125" style="13" bestFit="1" customWidth="1"/>
    <col min="15625" max="15625" width="3.75" style="13" bestFit="1" customWidth="1"/>
    <col min="15626" max="15626" width="4.125" style="13" bestFit="1" customWidth="1"/>
    <col min="15627" max="15627" width="3.25" style="13" bestFit="1" customWidth="1"/>
    <col min="15628" max="15628" width="4.125" style="13" bestFit="1" customWidth="1"/>
    <col min="15629" max="15629" width="3.75" style="13" bestFit="1" customWidth="1"/>
    <col min="15630" max="15630" width="4.125" style="13" bestFit="1" customWidth="1"/>
    <col min="15631" max="15631" width="3.75" style="13" bestFit="1" customWidth="1"/>
    <col min="15632" max="15632" width="4.125" style="13" bestFit="1" customWidth="1"/>
    <col min="15633" max="15633" width="3.75" style="13" bestFit="1" customWidth="1"/>
    <col min="15634" max="15634" width="4.125" style="13" bestFit="1" customWidth="1"/>
    <col min="15635" max="15635" width="3.75" style="13" bestFit="1" customWidth="1"/>
    <col min="15636" max="15636" width="4.125" style="13" bestFit="1" customWidth="1"/>
    <col min="15637" max="15637" width="3.75" style="13" bestFit="1" customWidth="1"/>
    <col min="15638" max="15638" width="4.125" style="13" bestFit="1" customWidth="1"/>
    <col min="15639" max="15639" width="3.75" style="13" bestFit="1" customWidth="1"/>
    <col min="15640" max="15640" width="4.125" style="13" bestFit="1" customWidth="1"/>
    <col min="15641" max="15641" width="3.25" style="13" bestFit="1" customWidth="1"/>
    <col min="15642" max="15642" width="4.125" style="13" bestFit="1" customWidth="1"/>
    <col min="15643" max="15643" width="3.25" style="13" bestFit="1" customWidth="1"/>
    <col min="15644" max="15644" width="4.125" style="13" bestFit="1" customWidth="1"/>
    <col min="15645" max="15645" width="3.75" style="13" bestFit="1" customWidth="1"/>
    <col min="15646" max="15646" width="4.125" style="13" bestFit="1" customWidth="1"/>
    <col min="15647" max="15647" width="3.75" style="13" bestFit="1" customWidth="1"/>
    <col min="15648" max="15648" width="5.25" style="13" bestFit="1" customWidth="1"/>
    <col min="15649" max="15649" width="3.75" style="13" bestFit="1" customWidth="1"/>
    <col min="15650" max="15650" width="3.25" style="13" bestFit="1" customWidth="1"/>
    <col min="15651" max="15651" width="5.25" style="13" bestFit="1" customWidth="1"/>
    <col min="15652" max="15652" width="3.75" style="13" bestFit="1" customWidth="1"/>
    <col min="15653" max="15653" width="3.25" style="13" bestFit="1" customWidth="1"/>
    <col min="15654" max="15654" width="5.25" style="13" bestFit="1" customWidth="1"/>
    <col min="15655" max="15655" width="3.75" style="13" bestFit="1" customWidth="1"/>
    <col min="15656" max="15871" width="9" style="13"/>
    <col min="15872" max="15872" width="2.875" style="13" customWidth="1"/>
    <col min="15873" max="15873" width="3.75" style="13" bestFit="1" customWidth="1"/>
    <col min="15874" max="15874" width="4.125" style="13" bestFit="1" customWidth="1"/>
    <col min="15875" max="15875" width="3.75" style="13" bestFit="1" customWidth="1"/>
    <col min="15876" max="15876" width="4.125" style="13" bestFit="1" customWidth="1"/>
    <col min="15877" max="15877" width="3.25" style="13" bestFit="1" customWidth="1"/>
    <col min="15878" max="15878" width="4.125" style="13" bestFit="1" customWidth="1"/>
    <col min="15879" max="15879" width="3.75" style="13" bestFit="1" customWidth="1"/>
    <col min="15880" max="15880" width="4.125" style="13" bestFit="1" customWidth="1"/>
    <col min="15881" max="15881" width="3.75" style="13" bestFit="1" customWidth="1"/>
    <col min="15882" max="15882" width="4.125" style="13" bestFit="1" customWidth="1"/>
    <col min="15883" max="15883" width="3.25" style="13" bestFit="1" customWidth="1"/>
    <col min="15884" max="15884" width="4.125" style="13" bestFit="1" customWidth="1"/>
    <col min="15885" max="15885" width="3.75" style="13" bestFit="1" customWidth="1"/>
    <col min="15886" max="15886" width="4.125" style="13" bestFit="1" customWidth="1"/>
    <col min="15887" max="15887" width="3.75" style="13" bestFit="1" customWidth="1"/>
    <col min="15888" max="15888" width="4.125" style="13" bestFit="1" customWidth="1"/>
    <col min="15889" max="15889" width="3.75" style="13" bestFit="1" customWidth="1"/>
    <col min="15890" max="15890" width="4.125" style="13" bestFit="1" customWidth="1"/>
    <col min="15891" max="15891" width="3.75" style="13" bestFit="1" customWidth="1"/>
    <col min="15892" max="15892" width="4.125" style="13" bestFit="1" customWidth="1"/>
    <col min="15893" max="15893" width="3.75" style="13" bestFit="1" customWidth="1"/>
    <col min="15894" max="15894" width="4.125" style="13" bestFit="1" customWidth="1"/>
    <col min="15895" max="15895" width="3.75" style="13" bestFit="1" customWidth="1"/>
    <col min="15896" max="15896" width="4.125" style="13" bestFit="1" customWidth="1"/>
    <col min="15897" max="15897" width="3.25" style="13" bestFit="1" customWidth="1"/>
    <col min="15898" max="15898" width="4.125" style="13" bestFit="1" customWidth="1"/>
    <col min="15899" max="15899" width="3.25" style="13" bestFit="1" customWidth="1"/>
    <col min="15900" max="15900" width="4.125" style="13" bestFit="1" customWidth="1"/>
    <col min="15901" max="15901" width="3.75" style="13" bestFit="1" customWidth="1"/>
    <col min="15902" max="15902" width="4.125" style="13" bestFit="1" customWidth="1"/>
    <col min="15903" max="15903" width="3.75" style="13" bestFit="1" customWidth="1"/>
    <col min="15904" max="15904" width="5.25" style="13" bestFit="1" customWidth="1"/>
    <col min="15905" max="15905" width="3.75" style="13" bestFit="1" customWidth="1"/>
    <col min="15906" max="15906" width="3.25" style="13" bestFit="1" customWidth="1"/>
    <col min="15907" max="15907" width="5.25" style="13" bestFit="1" customWidth="1"/>
    <col min="15908" max="15908" width="3.75" style="13" bestFit="1" customWidth="1"/>
    <col min="15909" max="15909" width="3.25" style="13" bestFit="1" customWidth="1"/>
    <col min="15910" max="15910" width="5.25" style="13" bestFit="1" customWidth="1"/>
    <col min="15911" max="15911" width="3.75" style="13" bestFit="1" customWidth="1"/>
    <col min="15912" max="16127" width="9" style="13"/>
    <col min="16128" max="16128" width="2.875" style="13" customWidth="1"/>
    <col min="16129" max="16129" width="3.75" style="13" bestFit="1" customWidth="1"/>
    <col min="16130" max="16130" width="4.125" style="13" bestFit="1" customWidth="1"/>
    <col min="16131" max="16131" width="3.75" style="13" bestFit="1" customWidth="1"/>
    <col min="16132" max="16132" width="4.125" style="13" bestFit="1" customWidth="1"/>
    <col min="16133" max="16133" width="3.25" style="13" bestFit="1" customWidth="1"/>
    <col min="16134" max="16134" width="4.125" style="13" bestFit="1" customWidth="1"/>
    <col min="16135" max="16135" width="3.75" style="13" bestFit="1" customWidth="1"/>
    <col min="16136" max="16136" width="4.125" style="13" bestFit="1" customWidth="1"/>
    <col min="16137" max="16137" width="3.75" style="13" bestFit="1" customWidth="1"/>
    <col min="16138" max="16138" width="4.125" style="13" bestFit="1" customWidth="1"/>
    <col min="16139" max="16139" width="3.25" style="13" bestFit="1" customWidth="1"/>
    <col min="16140" max="16140" width="4.125" style="13" bestFit="1" customWidth="1"/>
    <col min="16141" max="16141" width="3.75" style="13" bestFit="1" customWidth="1"/>
    <col min="16142" max="16142" width="4.125" style="13" bestFit="1" customWidth="1"/>
    <col min="16143" max="16143" width="3.75" style="13" bestFit="1" customWidth="1"/>
    <col min="16144" max="16144" width="4.125" style="13" bestFit="1" customWidth="1"/>
    <col min="16145" max="16145" width="3.75" style="13" bestFit="1" customWidth="1"/>
    <col min="16146" max="16146" width="4.125" style="13" bestFit="1" customWidth="1"/>
    <col min="16147" max="16147" width="3.75" style="13" bestFit="1" customWidth="1"/>
    <col min="16148" max="16148" width="4.125" style="13" bestFit="1" customWidth="1"/>
    <col min="16149" max="16149" width="3.75" style="13" bestFit="1" customWidth="1"/>
    <col min="16150" max="16150" width="4.125" style="13" bestFit="1" customWidth="1"/>
    <col min="16151" max="16151" width="3.75" style="13" bestFit="1" customWidth="1"/>
    <col min="16152" max="16152" width="4.125" style="13" bestFit="1" customWidth="1"/>
    <col min="16153" max="16153" width="3.25" style="13" bestFit="1" customWidth="1"/>
    <col min="16154" max="16154" width="4.125" style="13" bestFit="1" customWidth="1"/>
    <col min="16155" max="16155" width="3.25" style="13" bestFit="1" customWidth="1"/>
    <col min="16156" max="16156" width="4.125" style="13" bestFit="1" customWidth="1"/>
    <col min="16157" max="16157" width="3.75" style="13" bestFit="1" customWidth="1"/>
    <col min="16158" max="16158" width="4.125" style="13" bestFit="1" customWidth="1"/>
    <col min="16159" max="16159" width="3.75" style="13" bestFit="1" customWidth="1"/>
    <col min="16160" max="16160" width="5.25" style="13" bestFit="1" customWidth="1"/>
    <col min="16161" max="16161" width="3.75" style="13" bestFit="1" customWidth="1"/>
    <col min="16162" max="16162" width="3.25" style="13" bestFit="1" customWidth="1"/>
    <col min="16163" max="16163" width="5.25" style="13" bestFit="1" customWidth="1"/>
    <col min="16164" max="16164" width="3.75" style="13" bestFit="1" customWidth="1"/>
    <col min="16165" max="16165" width="3.25" style="13" bestFit="1" customWidth="1"/>
    <col min="16166" max="16166" width="5.25" style="13" bestFit="1" customWidth="1"/>
    <col min="16167" max="16167" width="3.75" style="13" bestFit="1" customWidth="1"/>
    <col min="16168" max="16384" width="9" style="13"/>
  </cols>
  <sheetData>
    <row r="1" spans="1:39" ht="23.25">
      <c r="A1" s="279" t="s">
        <v>273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</row>
    <row r="3" spans="1:39">
      <c r="A3" s="296" t="s">
        <v>197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8"/>
      <c r="AE3" s="299" t="s">
        <v>0</v>
      </c>
      <c r="AF3" s="300"/>
      <c r="AG3" s="300"/>
      <c r="AH3" s="300"/>
      <c r="AI3" s="300"/>
      <c r="AJ3" s="301"/>
      <c r="AK3" s="285" t="s">
        <v>198</v>
      </c>
      <c r="AL3" s="302"/>
      <c r="AM3" s="286"/>
    </row>
    <row r="4" spans="1:39">
      <c r="A4" s="285" t="s">
        <v>199</v>
      </c>
      <c r="B4" s="286"/>
      <c r="C4" s="285" t="s">
        <v>200</v>
      </c>
      <c r="D4" s="286"/>
      <c r="E4" s="285" t="s">
        <v>201</v>
      </c>
      <c r="F4" s="286"/>
      <c r="G4" s="285" t="s">
        <v>202</v>
      </c>
      <c r="H4" s="286"/>
      <c r="I4" s="285" t="s">
        <v>203</v>
      </c>
      <c r="J4" s="286"/>
      <c r="K4" s="285" t="s">
        <v>204</v>
      </c>
      <c r="L4" s="286"/>
      <c r="M4" s="285" t="s">
        <v>205</v>
      </c>
      <c r="N4" s="286"/>
      <c r="O4" s="285" t="s">
        <v>206</v>
      </c>
      <c r="P4" s="286"/>
      <c r="Q4" s="285" t="s">
        <v>207</v>
      </c>
      <c r="R4" s="286"/>
      <c r="S4" s="285" t="s">
        <v>208</v>
      </c>
      <c r="T4" s="286"/>
      <c r="U4" s="285" t="s">
        <v>209</v>
      </c>
      <c r="V4" s="286"/>
      <c r="W4" s="285" t="s">
        <v>210</v>
      </c>
      <c r="X4" s="286"/>
      <c r="Y4" s="285" t="s">
        <v>211</v>
      </c>
      <c r="Z4" s="286"/>
      <c r="AA4" s="285" t="s">
        <v>212</v>
      </c>
      <c r="AB4" s="286"/>
      <c r="AC4" s="285" t="s">
        <v>45</v>
      </c>
      <c r="AD4" s="286"/>
      <c r="AE4" s="290" t="s">
        <v>213</v>
      </c>
      <c r="AF4" s="291"/>
      <c r="AG4" s="292"/>
      <c r="AH4" s="293" t="s">
        <v>1</v>
      </c>
      <c r="AI4" s="294"/>
      <c r="AJ4" s="295"/>
      <c r="AK4" s="287"/>
      <c r="AL4" s="303"/>
      <c r="AM4" s="288"/>
    </row>
    <row r="5" spans="1:39">
      <c r="A5" s="287"/>
      <c r="B5" s="288"/>
      <c r="C5" s="287"/>
      <c r="D5" s="288"/>
      <c r="E5" s="287"/>
      <c r="F5" s="288"/>
      <c r="G5" s="287"/>
      <c r="H5" s="288"/>
      <c r="I5" s="287"/>
      <c r="J5" s="288"/>
      <c r="K5" s="287"/>
      <c r="L5" s="288"/>
      <c r="M5" s="287"/>
      <c r="N5" s="288"/>
      <c r="O5" s="287"/>
      <c r="P5" s="288"/>
      <c r="Q5" s="287"/>
      <c r="R5" s="288"/>
      <c r="S5" s="287"/>
      <c r="T5" s="288"/>
      <c r="U5" s="287"/>
      <c r="V5" s="288"/>
      <c r="W5" s="287"/>
      <c r="X5" s="288"/>
      <c r="Y5" s="287"/>
      <c r="Z5" s="288"/>
      <c r="AA5" s="287"/>
      <c r="AB5" s="288"/>
      <c r="AC5" s="287"/>
      <c r="AD5" s="288"/>
      <c r="AE5" s="281" t="s">
        <v>214</v>
      </c>
      <c r="AF5" s="91" t="s">
        <v>215</v>
      </c>
      <c r="AG5" s="281" t="s">
        <v>45</v>
      </c>
      <c r="AH5" s="304" t="s">
        <v>214</v>
      </c>
      <c r="AI5" s="167" t="s">
        <v>215</v>
      </c>
      <c r="AJ5" s="304" t="s">
        <v>45</v>
      </c>
      <c r="AK5" s="281" t="s">
        <v>214</v>
      </c>
      <c r="AL5" s="91" t="s">
        <v>215</v>
      </c>
      <c r="AM5" s="283" t="s">
        <v>45</v>
      </c>
    </row>
    <row r="6" spans="1:39">
      <c r="A6" s="281" t="s">
        <v>216</v>
      </c>
      <c r="B6" s="281" t="s">
        <v>217</v>
      </c>
      <c r="C6" s="281" t="s">
        <v>216</v>
      </c>
      <c r="D6" s="281" t="s">
        <v>217</v>
      </c>
      <c r="E6" s="281" t="s">
        <v>216</v>
      </c>
      <c r="F6" s="281" t="s">
        <v>217</v>
      </c>
      <c r="G6" s="281" t="s">
        <v>216</v>
      </c>
      <c r="H6" s="281" t="s">
        <v>217</v>
      </c>
      <c r="I6" s="281" t="s">
        <v>216</v>
      </c>
      <c r="J6" s="281" t="s">
        <v>217</v>
      </c>
      <c r="K6" s="281" t="s">
        <v>216</v>
      </c>
      <c r="L6" s="281" t="s">
        <v>217</v>
      </c>
      <c r="M6" s="281" t="s">
        <v>216</v>
      </c>
      <c r="N6" s="281" t="s">
        <v>217</v>
      </c>
      <c r="O6" s="281" t="s">
        <v>216</v>
      </c>
      <c r="P6" s="281" t="s">
        <v>217</v>
      </c>
      <c r="Q6" s="281" t="s">
        <v>216</v>
      </c>
      <c r="R6" s="281" t="s">
        <v>217</v>
      </c>
      <c r="S6" s="281" t="s">
        <v>216</v>
      </c>
      <c r="T6" s="281" t="s">
        <v>217</v>
      </c>
      <c r="U6" s="281" t="s">
        <v>216</v>
      </c>
      <c r="V6" s="281" t="s">
        <v>217</v>
      </c>
      <c r="W6" s="281" t="s">
        <v>216</v>
      </c>
      <c r="X6" s="281" t="s">
        <v>217</v>
      </c>
      <c r="Y6" s="281" t="s">
        <v>216</v>
      </c>
      <c r="Z6" s="281" t="s">
        <v>217</v>
      </c>
      <c r="AA6" s="281" t="s">
        <v>216</v>
      </c>
      <c r="AB6" s="281" t="s">
        <v>217</v>
      </c>
      <c r="AC6" s="281" t="s">
        <v>216</v>
      </c>
      <c r="AD6" s="281" t="s">
        <v>217</v>
      </c>
      <c r="AE6" s="289"/>
      <c r="AF6" s="91" t="s">
        <v>218</v>
      </c>
      <c r="AG6" s="289"/>
      <c r="AH6" s="305"/>
      <c r="AI6" s="167" t="s">
        <v>218</v>
      </c>
      <c r="AJ6" s="305"/>
      <c r="AK6" s="289"/>
      <c r="AL6" s="91" t="s">
        <v>218</v>
      </c>
      <c r="AM6" s="284"/>
    </row>
    <row r="7" spans="1:39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92"/>
      <c r="AF7" s="93"/>
      <c r="AG7" s="92"/>
      <c r="AH7" s="168"/>
      <c r="AI7" s="169"/>
      <c r="AJ7" s="169"/>
      <c r="AK7" s="92"/>
      <c r="AL7" s="94"/>
      <c r="AM7" s="189"/>
    </row>
    <row r="8" spans="1:39" s="95" customFormat="1">
      <c r="A8" s="62"/>
      <c r="B8" s="96">
        <f>IF(MOD(A8,30)&lt;10,ROUNDDOWN(A8/30,0),ROUNDUP(A8/30,0))</f>
        <v>0</v>
      </c>
      <c r="C8" s="62"/>
      <c r="D8" s="96">
        <f>IF(MOD(C8,30)&lt;10,ROUNDDOWN(C8/30,0),ROUNDUP(C8/30,0))</f>
        <v>0</v>
      </c>
      <c r="E8" s="62"/>
      <c r="F8" s="96">
        <f>IF(MOD(E8,40)&lt;10,ROUNDDOWN(E8/40,0),ROUNDUP(E8/40,0))</f>
        <v>0</v>
      </c>
      <c r="G8" s="62"/>
      <c r="H8" s="96">
        <f>IF(MOD(G8,40)&lt;10,ROUNDDOWN(G8/40,0),ROUNDUP(G8/40,0))</f>
        <v>0</v>
      </c>
      <c r="I8" s="62"/>
      <c r="J8" s="96">
        <f>IF(MOD(I8,40)&lt;10,ROUNDDOWN(I8/40,0),ROUNDUP(I8/40,0))</f>
        <v>0</v>
      </c>
      <c r="K8" s="62"/>
      <c r="L8" s="96">
        <f>IF(MOD(K8,40)&lt;10,ROUNDDOWN(K8/40,0),ROUNDUP(K8/40,0))</f>
        <v>0</v>
      </c>
      <c r="M8" s="62"/>
      <c r="N8" s="96">
        <f>IF(MOD(M8,40)&lt;10,ROUNDDOWN(M8/40,0),ROUNDUP(M8/40,0))</f>
        <v>0</v>
      </c>
      <c r="O8" s="62"/>
      <c r="P8" s="96">
        <f>IF(MOD(O8,40)&lt;10,ROUNDDOWN(O8/40,0),ROUNDUP(O8/40,0))</f>
        <v>0</v>
      </c>
      <c r="Q8" s="62">
        <v>193</v>
      </c>
      <c r="R8" s="96">
        <f>IF(MOD(Q8,40)&lt;10,ROUNDDOWN(Q8/40,0),ROUNDUP(Q8/40,0))</f>
        <v>5</v>
      </c>
      <c r="S8" s="62">
        <v>160</v>
      </c>
      <c r="T8" s="96">
        <f>IF(MOD(S8,40)&lt;10,ROUNDDOWN(S8/40,0),ROUNDUP(S8/40,0))</f>
        <v>4</v>
      </c>
      <c r="U8" s="62">
        <v>191</v>
      </c>
      <c r="V8" s="96">
        <f>IF(MOD(U8,40)&lt;10,ROUNDDOWN(U8/40,0),ROUNDUP(U8/40,0))</f>
        <v>5</v>
      </c>
      <c r="W8" s="62">
        <v>188</v>
      </c>
      <c r="X8" s="96">
        <f>IF(MOD(W8,40)&lt;10,ROUNDDOWN(W8/40,0),ROUNDUP(W8/40,0))</f>
        <v>5</v>
      </c>
      <c r="Y8" s="62">
        <v>192</v>
      </c>
      <c r="Z8" s="96">
        <f>IF(MOD(Y8,40)&lt;10,ROUNDDOWN(Y8/40,0),ROUNDUP(Y8/40,0))</f>
        <v>5</v>
      </c>
      <c r="AA8" s="62">
        <v>202</v>
      </c>
      <c r="AB8" s="96">
        <f>IF(MOD(AA8,40)&lt;10,ROUNDDOWN(AA8/40,0),ROUNDUP(AA8/40,0))</f>
        <v>5</v>
      </c>
      <c r="AC8" s="96">
        <f>A8+C8+E8+G8+I8+K8+M8+O8+Q8+S8+U8+W8+Y8+AA8</f>
        <v>1126</v>
      </c>
      <c r="AD8" s="96">
        <f>B8+D8+F8+H8+J8+L8+N8+P8+R8+T8+V8+X8+Z8+AB8</f>
        <v>29</v>
      </c>
      <c r="AE8" s="62">
        <v>4</v>
      </c>
      <c r="AF8" s="62">
        <v>58</v>
      </c>
      <c r="AG8" s="96">
        <f>SUM(AE8:AF8)</f>
        <v>62</v>
      </c>
      <c r="AH8" s="96">
        <f>IF(AC8&lt;=0,0,IF(AC8&lt;=359,1,IF(AC8&lt;=719,2,IF(AC8&lt;=1079,3,IF(AC8&lt;=1679,4,IF(AC8&lt;=1680,5,IF(AC8&lt;=1680,1,5)))))))</f>
        <v>4</v>
      </c>
      <c r="AI8" s="96">
        <f>ROUND(((((B8+D8)*30)+(A8+C8))/50+(((F8+H8+J8+L8+N8+P8)*40)+(E8+G8+I8+K8+M8+O8))/50+(R8+T8+V8+X8+Z8+AB8)*2),0)</f>
        <v>58</v>
      </c>
      <c r="AJ8" s="96">
        <f>SUM(AH8:AI8)</f>
        <v>62</v>
      </c>
      <c r="AK8" s="96">
        <f>SUM(AE8)-AH8</f>
        <v>0</v>
      </c>
      <c r="AL8" s="96">
        <f>SUM(AF8)-AI8</f>
        <v>0</v>
      </c>
      <c r="AM8" s="97">
        <f>SUM(AG8)-AJ8</f>
        <v>0</v>
      </c>
    </row>
    <row r="10" spans="1:39">
      <c r="A10" s="98" t="s">
        <v>256</v>
      </c>
    </row>
    <row r="11" spans="1:39">
      <c r="A11" s="13" t="s">
        <v>289</v>
      </c>
    </row>
    <row r="12" spans="1:39">
      <c r="A12" s="13" t="s">
        <v>349</v>
      </c>
    </row>
  </sheetData>
  <mergeCells count="57">
    <mergeCell ref="A3:AD3"/>
    <mergeCell ref="AE3:AJ3"/>
    <mergeCell ref="AK3:AM4"/>
    <mergeCell ref="A4:B5"/>
    <mergeCell ref="C4:D5"/>
    <mergeCell ref="E4:F5"/>
    <mergeCell ref="G4:H5"/>
    <mergeCell ref="I4:J5"/>
    <mergeCell ref="K4:L5"/>
    <mergeCell ref="M4:N5"/>
    <mergeCell ref="AH5:AH6"/>
    <mergeCell ref="AJ5:AJ6"/>
    <mergeCell ref="AA6:AA7"/>
    <mergeCell ref="AB6:AB7"/>
    <mergeCell ref="O4:P5"/>
    <mergeCell ref="Q4:R5"/>
    <mergeCell ref="AK5:AK6"/>
    <mergeCell ref="S6:S7"/>
    <mergeCell ref="AC6:AC7"/>
    <mergeCell ref="AD6:AD7"/>
    <mergeCell ref="U6:U7"/>
    <mergeCell ref="V6:V7"/>
    <mergeCell ref="W6:W7"/>
    <mergeCell ref="X6:X7"/>
    <mergeCell ref="Y6:Y7"/>
    <mergeCell ref="Z6:Z7"/>
    <mergeCell ref="AC4:AD5"/>
    <mergeCell ref="AE4:AG4"/>
    <mergeCell ref="AH4:AJ4"/>
    <mergeCell ref="AE5:AE6"/>
    <mergeCell ref="AG5:AG6"/>
    <mergeCell ref="E6:E7"/>
    <mergeCell ref="F6:F7"/>
    <mergeCell ref="G6:G7"/>
    <mergeCell ref="H6:H7"/>
    <mergeCell ref="AA4:AB5"/>
    <mergeCell ref="T6:T7"/>
    <mergeCell ref="S4:T5"/>
    <mergeCell ref="U4:V5"/>
    <mergeCell ref="W4:X5"/>
    <mergeCell ref="Y4:Z5"/>
    <mergeCell ref="A1:AM1"/>
    <mergeCell ref="N6:N7"/>
    <mergeCell ref="O6:O7"/>
    <mergeCell ref="P6:P7"/>
    <mergeCell ref="Q6:Q7"/>
    <mergeCell ref="R6:R7"/>
    <mergeCell ref="I6:I7"/>
    <mergeCell ref="J6:J7"/>
    <mergeCell ref="K6:K7"/>
    <mergeCell ref="L6:L7"/>
    <mergeCell ref="M6:M7"/>
    <mergeCell ref="AM5:AM6"/>
    <mergeCell ref="A6:A7"/>
    <mergeCell ref="B6:B7"/>
    <mergeCell ref="C6:C7"/>
    <mergeCell ref="D6:D7"/>
  </mergeCells>
  <pageMargins left="0.28999999999999998" right="0.18" top="0.75" bottom="0.75" header="0.3" footer="0.3"/>
  <pageSetup paperSize="9" scale="8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S66"/>
  <sheetViews>
    <sheetView tabSelected="1" topLeftCell="B1" zoomScale="95" zoomScaleNormal="95" workbookViewId="0">
      <selection activeCell="B1" sqref="B1:P1"/>
    </sheetView>
  </sheetViews>
  <sheetFormatPr defaultColWidth="9" defaultRowHeight="21" customHeight="1"/>
  <cols>
    <col min="1" max="1" width="8.25" style="12" customWidth="1"/>
    <col min="2" max="2" width="35" style="12" customWidth="1"/>
    <col min="3" max="3" width="10.625" style="12" customWidth="1"/>
    <col min="4" max="4" width="11.875" style="12" customWidth="1"/>
    <col min="5" max="5" width="12.625" style="12" customWidth="1"/>
    <col min="6" max="6" width="10.625" style="12" customWidth="1"/>
    <col min="7" max="16" width="5.375" style="12" customWidth="1"/>
    <col min="17" max="19" width="4.375" style="12" customWidth="1"/>
    <col min="20" max="16384" width="9" style="12"/>
  </cols>
  <sheetData>
    <row r="1" spans="1:19" ht="21" customHeight="1">
      <c r="B1" s="308" t="s">
        <v>272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23"/>
      <c r="R1" s="23"/>
      <c r="S1" s="23"/>
    </row>
    <row r="2" spans="1:19" ht="21" customHeight="1">
      <c r="B2" s="309" t="s">
        <v>57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</row>
    <row r="3" spans="1:19" s="16" customFormat="1">
      <c r="A3" s="14" t="s">
        <v>255</v>
      </c>
      <c r="B3" s="163" t="s">
        <v>353</v>
      </c>
      <c r="C3" s="13"/>
      <c r="D3" s="13" t="s">
        <v>263</v>
      </c>
      <c r="E3" s="184"/>
      <c r="I3" s="14"/>
      <c r="L3" s="24"/>
      <c r="M3" s="25"/>
      <c r="N3" s="15"/>
      <c r="O3" s="15"/>
      <c r="P3" s="25"/>
    </row>
    <row r="4" spans="1:19" s="16" customFormat="1">
      <c r="A4" s="14" t="s">
        <v>262</v>
      </c>
      <c r="B4" s="14"/>
    </row>
    <row r="5" spans="1:19" s="16" customFormat="1">
      <c r="A5" s="14" t="s">
        <v>28</v>
      </c>
      <c r="B5" s="14"/>
    </row>
    <row r="6" spans="1:19" s="16" customFormat="1">
      <c r="A6" s="14" t="s">
        <v>29</v>
      </c>
      <c r="B6" s="14"/>
    </row>
    <row r="7" spans="1:19" s="16" customFormat="1" ht="12.75" customHeight="1">
      <c r="A7" s="13"/>
      <c r="B7" s="14"/>
      <c r="C7" s="14"/>
    </row>
    <row r="8" spans="1:19" ht="21" customHeight="1">
      <c r="A8" s="257" t="s">
        <v>30</v>
      </c>
      <c r="B8" s="310" t="s">
        <v>31</v>
      </c>
      <c r="C8" s="313" t="s">
        <v>7</v>
      </c>
      <c r="D8" s="314"/>
      <c r="E8" s="314"/>
      <c r="F8" s="315"/>
      <c r="G8" s="257" t="s">
        <v>32</v>
      </c>
      <c r="H8" s="257"/>
      <c r="I8" s="257"/>
      <c r="J8" s="257"/>
      <c r="K8" s="257"/>
      <c r="L8" s="257"/>
      <c r="M8" s="257"/>
      <c r="N8" s="257"/>
      <c r="O8" s="257"/>
      <c r="P8" s="257"/>
    </row>
    <row r="9" spans="1:19" ht="21" customHeight="1">
      <c r="A9" s="257"/>
      <c r="B9" s="311"/>
      <c r="C9" s="172" t="s">
        <v>33</v>
      </c>
      <c r="D9" s="296" t="s">
        <v>34</v>
      </c>
      <c r="E9" s="297"/>
      <c r="F9" s="298"/>
      <c r="G9" s="257"/>
      <c r="H9" s="257"/>
      <c r="I9" s="257"/>
      <c r="J9" s="257"/>
      <c r="K9" s="257"/>
      <c r="L9" s="257"/>
      <c r="M9" s="257"/>
      <c r="N9" s="257"/>
      <c r="O9" s="257"/>
      <c r="P9" s="257"/>
    </row>
    <row r="10" spans="1:19" ht="21" customHeight="1">
      <c r="A10" s="257"/>
      <c r="B10" s="311"/>
      <c r="C10" s="173" t="s">
        <v>35</v>
      </c>
      <c r="D10" s="182" t="s">
        <v>36</v>
      </c>
      <c r="E10" s="173" t="s">
        <v>37</v>
      </c>
      <c r="F10" s="173" t="s">
        <v>38</v>
      </c>
      <c r="G10" s="257"/>
      <c r="H10" s="257"/>
      <c r="I10" s="257"/>
      <c r="J10" s="257"/>
      <c r="K10" s="257"/>
      <c r="L10" s="257"/>
      <c r="M10" s="257"/>
      <c r="N10" s="257"/>
      <c r="O10" s="257"/>
      <c r="P10" s="257"/>
    </row>
    <row r="11" spans="1:19" ht="21" customHeight="1">
      <c r="A11" s="257"/>
      <c r="B11" s="311"/>
      <c r="C11" s="173"/>
      <c r="D11" s="182"/>
      <c r="E11" s="173" t="s">
        <v>39</v>
      </c>
      <c r="F11" s="183" t="s">
        <v>58</v>
      </c>
      <c r="G11" s="257"/>
      <c r="H11" s="257"/>
      <c r="I11" s="257"/>
      <c r="J11" s="257"/>
      <c r="K11" s="257"/>
      <c r="L11" s="257"/>
      <c r="M11" s="257"/>
      <c r="N11" s="257"/>
      <c r="O11" s="257"/>
      <c r="P11" s="257"/>
    </row>
    <row r="12" spans="1:19" ht="21" customHeight="1">
      <c r="A12" s="257"/>
      <c r="B12" s="312"/>
      <c r="C12" s="174" t="s">
        <v>23</v>
      </c>
      <c r="D12" s="174" t="s">
        <v>23</v>
      </c>
      <c r="E12" s="174" t="s">
        <v>23</v>
      </c>
      <c r="F12" s="174" t="s">
        <v>23</v>
      </c>
      <c r="G12" s="175">
        <v>59</v>
      </c>
      <c r="H12" s="175">
        <v>60</v>
      </c>
      <c r="I12" s="175">
        <v>61</v>
      </c>
      <c r="J12" s="175">
        <v>62</v>
      </c>
      <c r="K12" s="175">
        <v>63</v>
      </c>
      <c r="L12" s="175">
        <v>64</v>
      </c>
      <c r="M12" s="175">
        <v>65</v>
      </c>
      <c r="N12" s="175">
        <v>66</v>
      </c>
      <c r="O12" s="175">
        <v>67</v>
      </c>
      <c r="P12" s="175">
        <v>68</v>
      </c>
    </row>
    <row r="13" spans="1:19" ht="21" customHeight="1">
      <c r="A13" s="144">
        <v>1</v>
      </c>
      <c r="B13" s="145" t="s">
        <v>40</v>
      </c>
      <c r="C13" s="316">
        <v>36</v>
      </c>
      <c r="D13" s="175">
        <v>4</v>
      </c>
      <c r="E13" s="175">
        <v>4</v>
      </c>
      <c r="F13" s="175">
        <f>E13-D13</f>
        <v>0</v>
      </c>
      <c r="G13" s="171">
        <v>1</v>
      </c>
      <c r="H13" s="171"/>
      <c r="I13" s="171"/>
      <c r="J13" s="171"/>
      <c r="K13" s="171"/>
      <c r="L13" s="171"/>
      <c r="M13" s="171"/>
      <c r="N13" s="171"/>
      <c r="O13" s="171"/>
      <c r="P13" s="171"/>
    </row>
    <row r="14" spans="1:19" ht="21" customHeight="1">
      <c r="A14" s="144">
        <v>2</v>
      </c>
      <c r="B14" s="145" t="s">
        <v>41</v>
      </c>
      <c r="C14" s="317"/>
      <c r="D14" s="171">
        <v>4</v>
      </c>
      <c r="E14" s="171">
        <v>2</v>
      </c>
      <c r="F14" s="175">
        <f t="shared" ref="F14:F50" si="0">E14-D14</f>
        <v>-2</v>
      </c>
      <c r="G14" s="171">
        <v>1</v>
      </c>
      <c r="H14" s="171"/>
      <c r="I14" s="171"/>
      <c r="J14" s="171"/>
      <c r="K14" s="171"/>
      <c r="L14" s="171"/>
      <c r="M14" s="171"/>
      <c r="N14" s="171"/>
      <c r="O14" s="171"/>
      <c r="P14" s="171"/>
    </row>
    <row r="15" spans="1:19" ht="21" customHeight="1">
      <c r="A15" s="318">
        <v>3</v>
      </c>
      <c r="B15" s="145" t="s">
        <v>59</v>
      </c>
      <c r="C15" s="317"/>
      <c r="D15" s="171">
        <v>2</v>
      </c>
      <c r="E15" s="171">
        <v>2</v>
      </c>
      <c r="F15" s="175">
        <f t="shared" si="0"/>
        <v>0</v>
      </c>
      <c r="G15" s="154"/>
      <c r="H15" s="154"/>
      <c r="I15" s="171"/>
      <c r="J15" s="154"/>
      <c r="K15" s="154"/>
      <c r="L15" s="154"/>
      <c r="M15" s="154"/>
      <c r="N15" s="154"/>
      <c r="O15" s="154"/>
      <c r="P15" s="154"/>
    </row>
    <row r="16" spans="1:19" ht="21" customHeight="1">
      <c r="A16" s="319"/>
      <c r="B16" s="145" t="s">
        <v>60</v>
      </c>
      <c r="C16" s="317"/>
      <c r="D16" s="171">
        <v>1</v>
      </c>
      <c r="E16" s="171">
        <v>1</v>
      </c>
      <c r="F16" s="175">
        <f t="shared" si="0"/>
        <v>0</v>
      </c>
      <c r="G16" s="154"/>
      <c r="H16" s="154"/>
      <c r="I16" s="154"/>
      <c r="J16" s="171">
        <v>1</v>
      </c>
      <c r="K16" s="154"/>
      <c r="L16" s="154"/>
      <c r="M16" s="154"/>
      <c r="N16" s="154"/>
      <c r="O16" s="154"/>
      <c r="P16" s="154"/>
    </row>
    <row r="17" spans="1:16" ht="21" customHeight="1">
      <c r="A17" s="319"/>
      <c r="B17" s="145" t="s">
        <v>61</v>
      </c>
      <c r="C17" s="317"/>
      <c r="D17" s="171">
        <v>1</v>
      </c>
      <c r="E17" s="171">
        <v>1</v>
      </c>
      <c r="F17" s="175">
        <f t="shared" si="0"/>
        <v>0</v>
      </c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ht="21" customHeight="1">
      <c r="A18" s="320"/>
      <c r="B18" s="145" t="s">
        <v>62</v>
      </c>
      <c r="C18" s="317"/>
      <c r="D18" s="171">
        <v>1</v>
      </c>
      <c r="E18" s="171"/>
      <c r="F18" s="175">
        <f t="shared" si="0"/>
        <v>-1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</row>
    <row r="19" spans="1:16">
      <c r="A19" s="144">
        <v>4</v>
      </c>
      <c r="B19" s="145" t="s">
        <v>43</v>
      </c>
      <c r="C19" s="317"/>
      <c r="D19" s="171">
        <v>3</v>
      </c>
      <c r="E19" s="171">
        <v>4</v>
      </c>
      <c r="F19" s="175">
        <f t="shared" si="0"/>
        <v>1</v>
      </c>
      <c r="G19" s="171"/>
      <c r="H19" s="171"/>
      <c r="I19" s="171"/>
      <c r="J19" s="171"/>
      <c r="K19" s="171"/>
      <c r="L19" s="171"/>
      <c r="M19" s="171"/>
      <c r="N19" s="171"/>
      <c r="O19" s="171"/>
      <c r="P19" s="171"/>
    </row>
    <row r="20" spans="1:16">
      <c r="A20" s="318">
        <v>5</v>
      </c>
      <c r="B20" s="145" t="s">
        <v>63</v>
      </c>
      <c r="C20" s="317"/>
      <c r="D20" s="171">
        <v>1</v>
      </c>
      <c r="E20" s="171">
        <v>2</v>
      </c>
      <c r="F20" s="175">
        <f t="shared" si="0"/>
        <v>1</v>
      </c>
      <c r="G20" s="171"/>
      <c r="H20" s="171"/>
      <c r="I20" s="171">
        <v>1</v>
      </c>
      <c r="J20" s="171"/>
      <c r="K20" s="171"/>
      <c r="L20" s="171"/>
      <c r="M20" s="171"/>
      <c r="N20" s="171"/>
      <c r="O20" s="171"/>
      <c r="P20" s="171"/>
    </row>
    <row r="21" spans="1:16">
      <c r="A21" s="320"/>
      <c r="B21" s="145" t="s">
        <v>64</v>
      </c>
      <c r="C21" s="317"/>
      <c r="D21" s="171">
        <v>1</v>
      </c>
      <c r="E21" s="171">
        <v>1</v>
      </c>
      <c r="F21" s="175">
        <f t="shared" si="0"/>
        <v>0</v>
      </c>
      <c r="G21" s="171"/>
      <c r="H21" s="171"/>
      <c r="I21" s="171"/>
      <c r="J21" s="171"/>
      <c r="K21" s="171"/>
      <c r="L21" s="171"/>
      <c r="M21" s="171"/>
      <c r="N21" s="171"/>
      <c r="O21" s="171"/>
      <c r="P21" s="171"/>
    </row>
    <row r="22" spans="1:16">
      <c r="A22" s="318">
        <v>6</v>
      </c>
      <c r="B22" s="145" t="s">
        <v>65</v>
      </c>
      <c r="C22" s="317"/>
      <c r="D22" s="171">
        <v>1</v>
      </c>
      <c r="E22" s="171">
        <v>1</v>
      </c>
      <c r="F22" s="175">
        <f t="shared" si="0"/>
        <v>0</v>
      </c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spans="1:16">
      <c r="A23" s="319"/>
      <c r="B23" s="145" t="s">
        <v>66</v>
      </c>
      <c r="C23" s="317"/>
      <c r="D23" s="171">
        <v>1</v>
      </c>
      <c r="E23" s="171">
        <v>1</v>
      </c>
      <c r="F23" s="175">
        <f t="shared" si="0"/>
        <v>0</v>
      </c>
      <c r="G23" s="175"/>
      <c r="H23" s="175"/>
      <c r="I23" s="175"/>
      <c r="J23" s="175"/>
      <c r="K23" s="175"/>
      <c r="L23" s="175"/>
      <c r="M23" s="175"/>
      <c r="N23" s="175"/>
      <c r="O23" s="175"/>
      <c r="P23" s="175"/>
    </row>
    <row r="24" spans="1:16">
      <c r="A24" s="320"/>
      <c r="B24" s="145" t="s">
        <v>67</v>
      </c>
      <c r="C24" s="317"/>
      <c r="D24" s="171">
        <v>1</v>
      </c>
      <c r="E24" s="171"/>
      <c r="F24" s="175">
        <f t="shared" si="0"/>
        <v>-1</v>
      </c>
      <c r="G24" s="175"/>
      <c r="H24" s="175"/>
      <c r="I24" s="175"/>
      <c r="J24" s="175"/>
      <c r="K24" s="175"/>
      <c r="L24" s="175"/>
      <c r="M24" s="175"/>
      <c r="N24" s="175"/>
      <c r="O24" s="175"/>
      <c r="P24" s="175"/>
    </row>
    <row r="25" spans="1:16">
      <c r="A25" s="318">
        <v>7</v>
      </c>
      <c r="B25" s="146" t="s">
        <v>4</v>
      </c>
      <c r="C25" s="317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</row>
    <row r="26" spans="1:16">
      <c r="A26" s="319"/>
      <c r="B26" s="145" t="s">
        <v>68</v>
      </c>
      <c r="C26" s="317"/>
      <c r="D26" s="171"/>
      <c r="E26" s="171"/>
      <c r="F26" s="175">
        <f t="shared" si="0"/>
        <v>0</v>
      </c>
      <c r="G26" s="171"/>
      <c r="H26" s="171"/>
      <c r="I26" s="171"/>
      <c r="J26" s="171"/>
      <c r="K26" s="171"/>
      <c r="L26" s="171"/>
      <c r="M26" s="171"/>
      <c r="N26" s="171"/>
      <c r="O26" s="171"/>
      <c r="P26" s="171"/>
    </row>
    <row r="27" spans="1:16">
      <c r="A27" s="319"/>
      <c r="B27" s="145" t="s">
        <v>69</v>
      </c>
      <c r="C27" s="317"/>
      <c r="D27" s="171">
        <v>2</v>
      </c>
      <c r="E27" s="171">
        <v>2</v>
      </c>
      <c r="F27" s="175">
        <f t="shared" si="0"/>
        <v>0</v>
      </c>
      <c r="G27" s="171"/>
      <c r="H27" s="171"/>
      <c r="I27" s="171"/>
      <c r="J27" s="171"/>
      <c r="K27" s="171"/>
      <c r="L27" s="171"/>
      <c r="M27" s="171"/>
      <c r="N27" s="171"/>
      <c r="O27" s="171"/>
      <c r="P27" s="171"/>
    </row>
    <row r="28" spans="1:16">
      <c r="A28" s="319"/>
      <c r="B28" s="145" t="s">
        <v>56</v>
      </c>
      <c r="C28" s="317"/>
      <c r="D28" s="171">
        <v>1</v>
      </c>
      <c r="E28" s="171">
        <v>1</v>
      </c>
      <c r="F28" s="175">
        <f t="shared" si="0"/>
        <v>0</v>
      </c>
      <c r="G28" s="171"/>
      <c r="H28" s="171"/>
      <c r="I28" s="171"/>
      <c r="J28" s="171"/>
      <c r="K28" s="171"/>
      <c r="L28" s="171"/>
      <c r="M28" s="171"/>
      <c r="N28" s="171"/>
      <c r="O28" s="171"/>
      <c r="P28" s="171"/>
    </row>
    <row r="29" spans="1:16">
      <c r="A29" s="319"/>
      <c r="B29" s="145" t="s">
        <v>70</v>
      </c>
      <c r="C29" s="317"/>
      <c r="D29" s="171"/>
      <c r="E29" s="171">
        <v>1</v>
      </c>
      <c r="F29" s="175">
        <f t="shared" si="0"/>
        <v>1</v>
      </c>
      <c r="G29" s="171"/>
      <c r="H29" s="171"/>
      <c r="I29" s="171"/>
      <c r="J29" s="171"/>
      <c r="K29" s="171"/>
      <c r="L29" s="171"/>
      <c r="M29" s="171"/>
      <c r="N29" s="171"/>
      <c r="O29" s="171"/>
      <c r="P29" s="171"/>
    </row>
    <row r="30" spans="1:16">
      <c r="A30" s="319"/>
      <c r="B30" s="145" t="s">
        <v>71</v>
      </c>
      <c r="C30" s="317"/>
      <c r="D30" s="171"/>
      <c r="E30" s="171"/>
      <c r="F30" s="175">
        <f t="shared" si="0"/>
        <v>0</v>
      </c>
      <c r="G30" s="171"/>
      <c r="H30" s="171"/>
      <c r="I30" s="171"/>
      <c r="J30" s="171"/>
      <c r="K30" s="171"/>
      <c r="L30" s="171"/>
      <c r="M30" s="171"/>
      <c r="N30" s="171"/>
      <c r="O30" s="171"/>
      <c r="P30" s="171"/>
    </row>
    <row r="31" spans="1:16">
      <c r="A31" s="320"/>
      <c r="B31" s="145" t="s">
        <v>72</v>
      </c>
      <c r="C31" s="317"/>
      <c r="D31" s="171"/>
      <c r="E31" s="171">
        <v>1</v>
      </c>
      <c r="F31" s="171">
        <f t="shared" si="0"/>
        <v>1</v>
      </c>
      <c r="G31" s="171">
        <v>1</v>
      </c>
      <c r="H31" s="171"/>
      <c r="I31" s="171"/>
      <c r="J31" s="171"/>
      <c r="K31" s="171"/>
      <c r="L31" s="171"/>
      <c r="M31" s="171"/>
      <c r="N31" s="171"/>
      <c r="O31" s="171"/>
      <c r="P31" s="171"/>
    </row>
    <row r="32" spans="1:16">
      <c r="A32" s="144">
        <v>8</v>
      </c>
      <c r="B32" s="145" t="s">
        <v>42</v>
      </c>
      <c r="C32" s="317"/>
      <c r="D32" s="176">
        <v>4</v>
      </c>
      <c r="E32" s="176">
        <v>5</v>
      </c>
      <c r="F32" s="171">
        <f t="shared" si="0"/>
        <v>1</v>
      </c>
      <c r="G32" s="171"/>
      <c r="H32" s="171"/>
      <c r="I32" s="171"/>
      <c r="J32" s="171"/>
      <c r="K32" s="171"/>
      <c r="L32" s="171"/>
      <c r="M32" s="171"/>
      <c r="N32" s="171"/>
      <c r="O32" s="171"/>
      <c r="P32" s="171"/>
    </row>
    <row r="33" spans="1:16">
      <c r="A33" s="147"/>
      <c r="B33" s="148" t="s">
        <v>55</v>
      </c>
      <c r="C33" s="317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</row>
    <row r="34" spans="1:16">
      <c r="A34" s="149">
        <v>9</v>
      </c>
      <c r="B34" s="150" t="s">
        <v>74</v>
      </c>
      <c r="C34" s="317"/>
      <c r="D34" s="171">
        <v>2</v>
      </c>
      <c r="E34" s="171">
        <v>2</v>
      </c>
      <c r="F34" s="175">
        <f t="shared" si="0"/>
        <v>0</v>
      </c>
      <c r="G34" s="171"/>
      <c r="H34" s="171"/>
      <c r="I34" s="171"/>
      <c r="J34" s="171"/>
      <c r="K34" s="171"/>
      <c r="L34" s="171"/>
      <c r="M34" s="171"/>
      <c r="N34" s="171"/>
      <c r="O34" s="171"/>
      <c r="P34" s="171"/>
    </row>
    <row r="35" spans="1:16">
      <c r="A35" s="149">
        <v>10</v>
      </c>
      <c r="B35" s="150" t="s">
        <v>104</v>
      </c>
      <c r="C35" s="317"/>
      <c r="D35" s="171">
        <v>1</v>
      </c>
      <c r="E35" s="171">
        <v>1</v>
      </c>
      <c r="F35" s="175">
        <f t="shared" si="0"/>
        <v>0</v>
      </c>
      <c r="G35" s="171"/>
      <c r="H35" s="171"/>
      <c r="I35" s="171"/>
      <c r="J35" s="171"/>
      <c r="K35" s="171"/>
      <c r="L35" s="171"/>
      <c r="M35" s="171"/>
      <c r="N35" s="171"/>
      <c r="O35" s="171"/>
      <c r="P35" s="171"/>
    </row>
    <row r="36" spans="1:16">
      <c r="A36" s="149">
        <v>11</v>
      </c>
      <c r="B36" s="150" t="s">
        <v>106</v>
      </c>
      <c r="C36" s="317"/>
      <c r="D36" s="171">
        <v>1</v>
      </c>
      <c r="E36" s="171">
        <v>1</v>
      </c>
      <c r="F36" s="175">
        <f t="shared" si="0"/>
        <v>0</v>
      </c>
      <c r="G36" s="171"/>
      <c r="H36" s="171"/>
      <c r="I36" s="171"/>
      <c r="J36" s="171"/>
      <c r="K36" s="171"/>
      <c r="L36" s="171"/>
      <c r="M36" s="171"/>
      <c r="N36" s="171"/>
      <c r="O36" s="171"/>
      <c r="P36" s="171"/>
    </row>
    <row r="37" spans="1:16">
      <c r="A37" s="149">
        <v>12</v>
      </c>
      <c r="B37" s="150" t="s">
        <v>251</v>
      </c>
      <c r="C37" s="317"/>
      <c r="D37" s="171">
        <v>1</v>
      </c>
      <c r="E37" s="171">
        <v>1</v>
      </c>
      <c r="F37" s="175">
        <f t="shared" si="0"/>
        <v>0</v>
      </c>
      <c r="G37" s="171"/>
      <c r="H37" s="171"/>
      <c r="I37" s="171"/>
      <c r="J37" s="171"/>
      <c r="K37" s="171"/>
      <c r="L37" s="171"/>
      <c r="M37" s="171"/>
      <c r="N37" s="171"/>
      <c r="O37" s="171"/>
      <c r="P37" s="171"/>
    </row>
    <row r="38" spans="1:16">
      <c r="A38" s="149">
        <v>13</v>
      </c>
      <c r="B38" s="150" t="s">
        <v>81</v>
      </c>
      <c r="C38" s="317"/>
      <c r="D38" s="171">
        <v>1</v>
      </c>
      <c r="E38" s="171">
        <v>1</v>
      </c>
      <c r="F38" s="175">
        <f t="shared" si="0"/>
        <v>0</v>
      </c>
      <c r="G38" s="171"/>
      <c r="H38" s="171"/>
      <c r="I38" s="171"/>
      <c r="J38" s="171"/>
      <c r="K38" s="171"/>
      <c r="L38" s="171"/>
      <c r="M38" s="171"/>
      <c r="N38" s="171"/>
      <c r="O38" s="171"/>
      <c r="P38" s="171"/>
    </row>
    <row r="39" spans="1:16">
      <c r="A39" s="149">
        <v>14</v>
      </c>
      <c r="B39" s="150" t="s">
        <v>96</v>
      </c>
      <c r="C39" s="317"/>
      <c r="D39" s="171">
        <v>1</v>
      </c>
      <c r="E39" s="171">
        <v>1</v>
      </c>
      <c r="F39" s="175">
        <f t="shared" si="0"/>
        <v>0</v>
      </c>
      <c r="G39" s="171"/>
      <c r="H39" s="171"/>
      <c r="I39" s="171"/>
      <c r="J39" s="171"/>
      <c r="K39" s="171"/>
      <c r="L39" s="171"/>
      <c r="M39" s="171"/>
      <c r="N39" s="171"/>
      <c r="O39" s="171"/>
      <c r="P39" s="171"/>
    </row>
    <row r="40" spans="1:16">
      <c r="A40" s="149">
        <v>15</v>
      </c>
      <c r="B40" s="150" t="s">
        <v>82</v>
      </c>
      <c r="C40" s="317"/>
      <c r="D40" s="171">
        <v>1</v>
      </c>
      <c r="E40" s="171">
        <v>1</v>
      </c>
      <c r="F40" s="175">
        <f t="shared" si="0"/>
        <v>0</v>
      </c>
      <c r="G40" s="171"/>
      <c r="H40" s="171"/>
      <c r="I40" s="171"/>
      <c r="J40" s="171"/>
      <c r="K40" s="171"/>
      <c r="L40" s="171"/>
      <c r="M40" s="171"/>
      <c r="N40" s="171"/>
      <c r="O40" s="171"/>
      <c r="P40" s="171"/>
    </row>
    <row r="41" spans="1:16">
      <c r="A41" s="149">
        <v>16</v>
      </c>
      <c r="B41" s="150" t="s">
        <v>86</v>
      </c>
      <c r="C41" s="317"/>
      <c r="D41" s="171"/>
      <c r="E41" s="171"/>
      <c r="F41" s="175">
        <f t="shared" si="0"/>
        <v>0</v>
      </c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1:16">
      <c r="A42" s="149">
        <v>17</v>
      </c>
      <c r="B42" s="150"/>
      <c r="C42" s="317"/>
      <c r="D42" s="171"/>
      <c r="E42" s="171"/>
      <c r="F42" s="175">
        <f t="shared" si="0"/>
        <v>0</v>
      </c>
      <c r="G42" s="171"/>
      <c r="H42" s="171"/>
      <c r="I42" s="171"/>
      <c r="J42" s="171"/>
      <c r="K42" s="171"/>
      <c r="L42" s="171"/>
      <c r="M42" s="171"/>
      <c r="N42" s="171"/>
      <c r="O42" s="171"/>
      <c r="P42" s="171"/>
    </row>
    <row r="43" spans="1:16">
      <c r="A43" s="147"/>
      <c r="B43" s="151"/>
      <c r="C43" s="317"/>
      <c r="D43" s="171"/>
      <c r="E43" s="171"/>
      <c r="F43" s="175"/>
      <c r="G43" s="171"/>
      <c r="H43" s="171"/>
      <c r="I43" s="171"/>
      <c r="J43" s="171"/>
      <c r="K43" s="171"/>
      <c r="L43" s="171"/>
      <c r="M43" s="171"/>
      <c r="N43" s="171"/>
      <c r="O43" s="171"/>
      <c r="P43" s="171"/>
    </row>
    <row r="44" spans="1:16" s="21" customFormat="1" ht="42">
      <c r="A44" s="147"/>
      <c r="B44" s="177" t="s">
        <v>44</v>
      </c>
      <c r="C44" s="317"/>
      <c r="D44" s="178"/>
      <c r="E44" s="158"/>
      <c r="F44" s="175"/>
      <c r="G44" s="158"/>
      <c r="H44" s="158"/>
      <c r="I44" s="158"/>
      <c r="J44" s="158"/>
      <c r="K44" s="158"/>
      <c r="L44" s="158"/>
      <c r="M44" s="158"/>
      <c r="N44" s="158"/>
      <c r="O44" s="158"/>
      <c r="P44" s="158"/>
    </row>
    <row r="45" spans="1:16" s="21" customFormat="1">
      <c r="A45" s="147">
        <v>18</v>
      </c>
      <c r="B45" s="151" t="s">
        <v>83</v>
      </c>
      <c r="C45" s="317"/>
      <c r="D45" s="158"/>
      <c r="E45" s="158">
        <v>1</v>
      </c>
      <c r="F45" s="175">
        <f t="shared" si="0"/>
        <v>1</v>
      </c>
      <c r="G45" s="158"/>
      <c r="H45" s="158"/>
      <c r="I45" s="158"/>
      <c r="J45" s="158"/>
      <c r="K45" s="158"/>
      <c r="L45" s="158">
        <v>1</v>
      </c>
      <c r="M45" s="158"/>
      <c r="N45" s="158"/>
      <c r="O45" s="158"/>
      <c r="P45" s="158"/>
    </row>
    <row r="46" spans="1:16" s="21" customFormat="1">
      <c r="A46" s="147">
        <v>19</v>
      </c>
      <c r="B46" s="151" t="s">
        <v>84</v>
      </c>
      <c r="C46" s="317"/>
      <c r="D46" s="158"/>
      <c r="E46" s="158">
        <v>1</v>
      </c>
      <c r="F46" s="175">
        <f t="shared" si="0"/>
        <v>1</v>
      </c>
      <c r="G46" s="158"/>
      <c r="H46" s="158"/>
      <c r="I46" s="158">
        <v>1</v>
      </c>
      <c r="J46" s="158"/>
      <c r="K46" s="158"/>
      <c r="L46" s="158"/>
      <c r="M46" s="158"/>
      <c r="N46" s="158"/>
      <c r="O46" s="158"/>
      <c r="P46" s="158"/>
    </row>
    <row r="47" spans="1:16" s="21" customFormat="1">
      <c r="A47" s="147">
        <v>20</v>
      </c>
      <c r="B47" s="151" t="s">
        <v>85</v>
      </c>
      <c r="C47" s="317"/>
      <c r="D47" s="158"/>
      <c r="E47" s="158">
        <v>1</v>
      </c>
      <c r="F47" s="175">
        <f t="shared" si="0"/>
        <v>1</v>
      </c>
      <c r="G47" s="158"/>
      <c r="H47" s="158"/>
      <c r="I47" s="158"/>
      <c r="J47" s="158"/>
      <c r="K47" s="158"/>
      <c r="L47" s="158"/>
      <c r="M47" s="158">
        <v>1</v>
      </c>
      <c r="N47" s="158"/>
      <c r="O47" s="158"/>
      <c r="P47" s="158"/>
    </row>
    <row r="48" spans="1:16" s="21" customFormat="1">
      <c r="A48" s="147">
        <v>21</v>
      </c>
      <c r="B48" s="151" t="s">
        <v>252</v>
      </c>
      <c r="C48" s="317"/>
      <c r="D48" s="158"/>
      <c r="E48" s="158">
        <v>1</v>
      </c>
      <c r="F48" s="175">
        <f t="shared" si="0"/>
        <v>1</v>
      </c>
      <c r="G48" s="158"/>
      <c r="H48" s="158"/>
      <c r="I48" s="158"/>
      <c r="J48" s="158"/>
      <c r="K48" s="158"/>
      <c r="L48" s="158"/>
      <c r="M48" s="158"/>
      <c r="N48" s="158"/>
      <c r="O48" s="158"/>
      <c r="P48" s="158"/>
    </row>
    <row r="49" spans="1:16" s="21" customFormat="1">
      <c r="A49" s="147">
        <v>22</v>
      </c>
      <c r="B49" s="151" t="s">
        <v>86</v>
      </c>
      <c r="C49" s="317"/>
      <c r="D49" s="158"/>
      <c r="E49" s="158"/>
      <c r="F49" s="175">
        <f t="shared" si="0"/>
        <v>0</v>
      </c>
      <c r="G49" s="158"/>
      <c r="H49" s="158"/>
      <c r="I49" s="158"/>
      <c r="J49" s="158"/>
      <c r="K49" s="158"/>
      <c r="L49" s="158"/>
      <c r="M49" s="158"/>
      <c r="N49" s="158"/>
      <c r="O49" s="158"/>
      <c r="P49" s="158"/>
    </row>
    <row r="50" spans="1:16" ht="21.75" customHeight="1">
      <c r="A50" s="179">
        <v>23</v>
      </c>
      <c r="B50" s="180" t="s">
        <v>250</v>
      </c>
      <c r="C50" s="317"/>
      <c r="D50" s="181"/>
      <c r="E50" s="181">
        <v>1</v>
      </c>
      <c r="F50" s="175">
        <f t="shared" si="0"/>
        <v>1</v>
      </c>
      <c r="G50" s="154"/>
      <c r="H50" s="154"/>
      <c r="I50" s="154"/>
      <c r="J50" s="154"/>
      <c r="K50" s="154"/>
      <c r="L50" s="154"/>
      <c r="M50" s="154"/>
      <c r="N50" s="154"/>
      <c r="O50" s="154"/>
      <c r="P50" s="154"/>
    </row>
    <row r="51" spans="1:16">
      <c r="A51" s="306" t="s">
        <v>73</v>
      </c>
      <c r="B51" s="307"/>
      <c r="C51" s="141">
        <f t="shared" ref="C51:P51" si="1">SUM(C13:C50)</f>
        <v>36</v>
      </c>
      <c r="D51" s="141">
        <f t="shared" si="1"/>
        <v>36</v>
      </c>
      <c r="E51" s="141">
        <f t="shared" si="1"/>
        <v>42</v>
      </c>
      <c r="F51" s="141">
        <f t="shared" si="1"/>
        <v>6</v>
      </c>
      <c r="G51" s="141">
        <f t="shared" si="1"/>
        <v>3</v>
      </c>
      <c r="H51" s="141">
        <f t="shared" si="1"/>
        <v>0</v>
      </c>
      <c r="I51" s="141">
        <f t="shared" si="1"/>
        <v>2</v>
      </c>
      <c r="J51" s="141">
        <f t="shared" si="1"/>
        <v>1</v>
      </c>
      <c r="K51" s="141">
        <f t="shared" si="1"/>
        <v>0</v>
      </c>
      <c r="L51" s="141">
        <f t="shared" si="1"/>
        <v>1</v>
      </c>
      <c r="M51" s="141">
        <f t="shared" si="1"/>
        <v>1</v>
      </c>
      <c r="N51" s="141">
        <f t="shared" si="1"/>
        <v>0</v>
      </c>
      <c r="O51" s="141">
        <f t="shared" si="1"/>
        <v>0</v>
      </c>
      <c r="P51" s="141">
        <f t="shared" si="1"/>
        <v>0</v>
      </c>
    </row>
    <row r="52" spans="1:16" s="21" customFormat="1">
      <c r="A52" s="187"/>
      <c r="B52" s="187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</row>
    <row r="53" spans="1:16" s="21" customFormat="1">
      <c r="A53" s="187"/>
      <c r="B53" s="187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</row>
    <row r="54" spans="1:16" s="21" customFormat="1">
      <c r="A54" s="187"/>
      <c r="B54" s="187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</row>
    <row r="55" spans="1:16" s="21" customFormat="1">
      <c r="A55" s="187"/>
      <c r="B55" s="187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</row>
    <row r="56" spans="1:16" s="21" customFormat="1">
      <c r="A56" s="187"/>
      <c r="B56" s="187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</row>
    <row r="57" spans="1:16" s="21" customFormat="1">
      <c r="A57" s="187"/>
      <c r="B57" s="187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</row>
    <row r="58" spans="1:16" s="21" customFormat="1">
      <c r="A58" s="187"/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</row>
    <row r="60" spans="1:16" ht="18.75">
      <c r="B60" s="17" t="s">
        <v>46</v>
      </c>
      <c r="F60" s="18"/>
      <c r="G60" s="3" t="s">
        <v>47</v>
      </c>
    </row>
    <row r="61" spans="1:16" ht="18.75">
      <c r="B61" s="3" t="s">
        <v>48</v>
      </c>
      <c r="F61" s="19"/>
      <c r="G61" s="3" t="s">
        <v>49</v>
      </c>
    </row>
    <row r="62" spans="1:16" ht="18.75">
      <c r="B62" s="3" t="s">
        <v>52</v>
      </c>
      <c r="F62" s="20"/>
      <c r="G62" s="3" t="s">
        <v>50</v>
      </c>
    </row>
    <row r="63" spans="1:16" ht="18.75">
      <c r="B63" s="3" t="s">
        <v>53</v>
      </c>
    </row>
    <row r="64" spans="1:16" ht="18.75">
      <c r="A64" s="12" t="s">
        <v>280</v>
      </c>
      <c r="B64" s="3" t="s">
        <v>279</v>
      </c>
    </row>
    <row r="65" spans="2:2" ht="18.75">
      <c r="B65" s="3" t="s">
        <v>51</v>
      </c>
    </row>
    <row r="66" spans="2:2" ht="18.75">
      <c r="B66" s="90" t="s">
        <v>253</v>
      </c>
    </row>
  </sheetData>
  <mergeCells count="14">
    <mergeCell ref="A51:B51"/>
    <mergeCell ref="B1:P1"/>
    <mergeCell ref="B2:P2"/>
    <mergeCell ref="Q2:S2"/>
    <mergeCell ref="A8:A12"/>
    <mergeCell ref="B8:B12"/>
    <mergeCell ref="C8:F8"/>
    <mergeCell ref="G8:P11"/>
    <mergeCell ref="D9:F9"/>
    <mergeCell ref="C13:C50"/>
    <mergeCell ref="A15:A18"/>
    <mergeCell ref="A20:A21"/>
    <mergeCell ref="A22:A24"/>
    <mergeCell ref="A25:A31"/>
  </mergeCells>
  <pageMargins left="0.70866141732283472" right="0.70866141732283472" top="0.35433070866141736" bottom="0.18" header="0.31496062992125984" footer="0.15748031496062992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P61"/>
  <sheetViews>
    <sheetView topLeftCell="A22" zoomScale="90" zoomScaleNormal="90" workbookViewId="0">
      <selection activeCell="F33" sqref="F33"/>
    </sheetView>
  </sheetViews>
  <sheetFormatPr defaultColWidth="9" defaultRowHeight="21" customHeight="1"/>
  <cols>
    <col min="1" max="1" width="11.375" style="12" customWidth="1"/>
    <col min="2" max="2" width="42.875" style="12" customWidth="1"/>
    <col min="3" max="3" width="13.375" style="12" customWidth="1"/>
    <col min="4" max="5" width="17.625" style="12" customWidth="1"/>
    <col min="6" max="6" width="15.875" style="12" customWidth="1"/>
    <col min="7" max="16" width="5.375" style="12" customWidth="1"/>
    <col min="17" max="16384" width="9" style="12"/>
  </cols>
  <sheetData>
    <row r="1" spans="1:16" ht="21" customHeight="1">
      <c r="P1" s="22"/>
    </row>
    <row r="2" spans="1:16" ht="21" customHeight="1">
      <c r="B2" s="309" t="s">
        <v>54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3" spans="1:16" ht="21" customHeight="1">
      <c r="B3" s="309" t="s">
        <v>57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s="184" customFormat="1">
      <c r="A4" s="14" t="s">
        <v>255</v>
      </c>
      <c r="B4" s="163" t="s">
        <v>353</v>
      </c>
      <c r="C4" s="13"/>
      <c r="D4" s="13" t="s">
        <v>263</v>
      </c>
      <c r="I4" s="14"/>
      <c r="L4" s="185"/>
      <c r="M4" s="125"/>
      <c r="N4" s="186"/>
      <c r="O4" s="186"/>
      <c r="P4" s="125"/>
    </row>
    <row r="5" spans="1:16" s="184" customFormat="1">
      <c r="A5" s="14" t="s">
        <v>354</v>
      </c>
      <c r="B5" s="14"/>
    </row>
    <row r="6" spans="1:16" s="184" customFormat="1">
      <c r="A6" s="14" t="s">
        <v>355</v>
      </c>
      <c r="B6" s="14"/>
    </row>
    <row r="7" spans="1:16" s="184" customFormat="1">
      <c r="A7" s="14" t="s">
        <v>356</v>
      </c>
      <c r="B7" s="14"/>
    </row>
    <row r="8" spans="1:16" s="16" customFormat="1" ht="2.25" customHeight="1">
      <c r="A8" s="13"/>
      <c r="B8" s="14"/>
      <c r="C8" s="14"/>
    </row>
    <row r="9" spans="1:16" ht="21" customHeight="1">
      <c r="A9" s="257" t="s">
        <v>30</v>
      </c>
      <c r="B9" s="271" t="s">
        <v>31</v>
      </c>
      <c r="C9" s="321" t="s">
        <v>7</v>
      </c>
      <c r="D9" s="321"/>
      <c r="E9" s="321"/>
      <c r="F9" s="321"/>
      <c r="G9" s="257" t="s">
        <v>32</v>
      </c>
      <c r="H9" s="257"/>
      <c r="I9" s="257"/>
      <c r="J9" s="257"/>
      <c r="K9" s="257"/>
      <c r="L9" s="257"/>
      <c r="M9" s="257"/>
      <c r="N9" s="257"/>
      <c r="O9" s="257"/>
      <c r="P9" s="257"/>
    </row>
    <row r="10" spans="1:16" ht="21" customHeight="1">
      <c r="A10" s="257"/>
      <c r="B10" s="271"/>
      <c r="C10" s="213" t="s">
        <v>33</v>
      </c>
      <c r="D10" s="322" t="s">
        <v>34</v>
      </c>
      <c r="E10" s="322"/>
      <c r="F10" s="322"/>
      <c r="G10" s="257"/>
      <c r="H10" s="257"/>
      <c r="I10" s="257"/>
      <c r="J10" s="257"/>
      <c r="K10" s="257"/>
      <c r="L10" s="257"/>
      <c r="M10" s="257"/>
      <c r="N10" s="257"/>
      <c r="O10" s="257"/>
      <c r="P10" s="257"/>
    </row>
    <row r="11" spans="1:16" ht="21" customHeight="1">
      <c r="A11" s="257"/>
      <c r="B11" s="271"/>
      <c r="C11" s="214" t="s">
        <v>35</v>
      </c>
      <c r="D11" s="216" t="s">
        <v>36</v>
      </c>
      <c r="E11" s="213" t="s">
        <v>37</v>
      </c>
      <c r="F11" s="213" t="s">
        <v>38</v>
      </c>
      <c r="G11" s="257"/>
      <c r="H11" s="257"/>
      <c r="I11" s="257"/>
      <c r="J11" s="257"/>
      <c r="K11" s="257"/>
      <c r="L11" s="257"/>
      <c r="M11" s="257"/>
      <c r="N11" s="257"/>
      <c r="O11" s="257"/>
      <c r="P11" s="257"/>
    </row>
    <row r="12" spans="1:16" ht="21" customHeight="1">
      <c r="A12" s="257"/>
      <c r="B12" s="271"/>
      <c r="C12" s="214"/>
      <c r="D12" s="182"/>
      <c r="E12" s="214" t="s">
        <v>39</v>
      </c>
      <c r="F12" s="183" t="s">
        <v>58</v>
      </c>
      <c r="G12" s="257"/>
      <c r="H12" s="257"/>
      <c r="I12" s="257"/>
      <c r="J12" s="257"/>
      <c r="K12" s="257"/>
      <c r="L12" s="257"/>
      <c r="M12" s="257"/>
      <c r="N12" s="257"/>
      <c r="O12" s="257"/>
      <c r="P12" s="257"/>
    </row>
    <row r="13" spans="1:16" ht="21" customHeight="1">
      <c r="A13" s="257"/>
      <c r="B13" s="271"/>
      <c r="C13" s="215" t="s">
        <v>23</v>
      </c>
      <c r="D13" s="215" t="s">
        <v>23</v>
      </c>
      <c r="E13" s="215" t="s">
        <v>23</v>
      </c>
      <c r="F13" s="215" t="s">
        <v>23</v>
      </c>
      <c r="G13" s="212">
        <v>59</v>
      </c>
      <c r="H13" s="212">
        <v>60</v>
      </c>
      <c r="I13" s="212">
        <v>61</v>
      </c>
      <c r="J13" s="212">
        <v>62</v>
      </c>
      <c r="K13" s="212">
        <v>63</v>
      </c>
      <c r="L13" s="212">
        <v>64</v>
      </c>
      <c r="M13" s="212">
        <v>65</v>
      </c>
      <c r="N13" s="212">
        <v>66</v>
      </c>
      <c r="O13" s="212">
        <v>67</v>
      </c>
      <c r="P13" s="212">
        <v>68</v>
      </c>
    </row>
    <row r="14" spans="1:16" ht="21" customHeight="1">
      <c r="A14" s="144">
        <v>1</v>
      </c>
      <c r="B14" s="145" t="s">
        <v>40</v>
      </c>
      <c r="C14" s="310">
        <v>58</v>
      </c>
      <c r="D14" s="153">
        <v>6</v>
      </c>
      <c r="E14" s="153">
        <v>4</v>
      </c>
      <c r="F14" s="153">
        <f>E14-D14</f>
        <v>-2</v>
      </c>
      <c r="G14" s="154"/>
      <c r="H14" s="154"/>
      <c r="I14" s="154">
        <v>1</v>
      </c>
      <c r="J14" s="154"/>
      <c r="K14" s="154"/>
      <c r="L14" s="154"/>
      <c r="M14" s="154"/>
      <c r="N14" s="154"/>
      <c r="O14" s="154"/>
      <c r="P14" s="154"/>
    </row>
    <row r="15" spans="1:16" ht="21" customHeight="1">
      <c r="A15" s="144">
        <v>2</v>
      </c>
      <c r="B15" s="145" t="s">
        <v>41</v>
      </c>
      <c r="C15" s="311"/>
      <c r="D15" s="88">
        <v>7</v>
      </c>
      <c r="E15" s="88">
        <v>8</v>
      </c>
      <c r="F15" s="159">
        <f t="shared" ref="F15:F43" si="0">E15-D15</f>
        <v>1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</row>
    <row r="16" spans="1:16" ht="21" customHeight="1">
      <c r="A16" s="318">
        <v>3</v>
      </c>
      <c r="B16" s="145" t="s">
        <v>59</v>
      </c>
      <c r="C16" s="311"/>
      <c r="D16" s="88">
        <v>4</v>
      </c>
      <c r="E16" s="88">
        <v>3</v>
      </c>
      <c r="F16" s="159">
        <f t="shared" si="0"/>
        <v>-1</v>
      </c>
      <c r="G16" s="154"/>
      <c r="H16" s="154"/>
      <c r="I16" s="154"/>
      <c r="J16" s="154"/>
      <c r="K16" s="154">
        <v>1</v>
      </c>
      <c r="L16" s="154"/>
      <c r="M16" s="154"/>
      <c r="N16" s="154"/>
      <c r="O16" s="154"/>
      <c r="P16" s="154"/>
    </row>
    <row r="17" spans="1:16" ht="21" customHeight="1">
      <c r="A17" s="319"/>
      <c r="B17" s="145" t="s">
        <v>60</v>
      </c>
      <c r="C17" s="311"/>
      <c r="D17" s="88">
        <v>1</v>
      </c>
      <c r="E17" s="88">
        <v>2</v>
      </c>
      <c r="F17" s="159">
        <f t="shared" si="0"/>
        <v>1</v>
      </c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ht="21" customHeight="1">
      <c r="A18" s="319"/>
      <c r="B18" s="145" t="s">
        <v>61</v>
      </c>
      <c r="C18" s="311"/>
      <c r="D18" s="88">
        <v>1</v>
      </c>
      <c r="E18" s="88">
        <v>1</v>
      </c>
      <c r="F18" s="159">
        <f t="shared" si="0"/>
        <v>0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</row>
    <row r="19" spans="1:16" ht="21" customHeight="1">
      <c r="A19" s="320"/>
      <c r="B19" s="145" t="s">
        <v>62</v>
      </c>
      <c r="C19" s="311"/>
      <c r="D19" s="88">
        <v>1</v>
      </c>
      <c r="E19" s="88">
        <v>2</v>
      </c>
      <c r="F19" s="159">
        <f t="shared" si="0"/>
        <v>1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</row>
    <row r="20" spans="1:16" ht="21" customHeight="1">
      <c r="A20" s="144">
        <v>4</v>
      </c>
      <c r="B20" s="145" t="s">
        <v>43</v>
      </c>
      <c r="C20" s="311"/>
      <c r="D20" s="88">
        <v>10</v>
      </c>
      <c r="E20" s="88">
        <v>6</v>
      </c>
      <c r="F20" s="159">
        <f t="shared" si="0"/>
        <v>-4</v>
      </c>
      <c r="G20" s="154"/>
      <c r="H20" s="154"/>
      <c r="I20" s="154"/>
      <c r="J20" s="154">
        <v>1</v>
      </c>
      <c r="K20" s="154">
        <v>1</v>
      </c>
      <c r="L20" s="154"/>
      <c r="M20" s="154"/>
      <c r="N20" s="154"/>
      <c r="O20" s="154"/>
      <c r="P20" s="154"/>
    </row>
    <row r="21" spans="1:16" ht="21" customHeight="1">
      <c r="A21" s="318">
        <v>5</v>
      </c>
      <c r="B21" s="145" t="s">
        <v>63</v>
      </c>
      <c r="C21" s="311"/>
      <c r="D21" s="88">
        <v>3</v>
      </c>
      <c r="E21" s="88">
        <v>2</v>
      </c>
      <c r="F21" s="159">
        <f t="shared" si="0"/>
        <v>-1</v>
      </c>
      <c r="G21" s="154"/>
      <c r="H21" s="154"/>
      <c r="I21" s="154"/>
      <c r="J21" s="154"/>
      <c r="K21" s="154"/>
      <c r="L21" s="154"/>
      <c r="M21" s="154">
        <v>1</v>
      </c>
      <c r="N21" s="154">
        <v>1</v>
      </c>
      <c r="O21" s="154"/>
      <c r="P21" s="154"/>
    </row>
    <row r="22" spans="1:16" ht="21" customHeight="1">
      <c r="A22" s="320"/>
      <c r="B22" s="145" t="s">
        <v>64</v>
      </c>
      <c r="C22" s="311"/>
      <c r="D22" s="88"/>
      <c r="E22" s="88"/>
      <c r="F22" s="159">
        <f t="shared" si="0"/>
        <v>0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</row>
    <row r="23" spans="1:16" ht="21" customHeight="1">
      <c r="A23" s="318">
        <v>6</v>
      </c>
      <c r="B23" s="145" t="s">
        <v>65</v>
      </c>
      <c r="C23" s="311"/>
      <c r="D23" s="88">
        <v>1</v>
      </c>
      <c r="E23" s="88"/>
      <c r="F23" s="159">
        <f t="shared" si="0"/>
        <v>-1</v>
      </c>
      <c r="G23" s="154"/>
      <c r="H23" s="154"/>
      <c r="I23" s="154"/>
      <c r="J23" s="154"/>
      <c r="K23" s="154"/>
      <c r="L23" s="154"/>
      <c r="M23" s="154"/>
      <c r="N23" s="154"/>
      <c r="O23" s="154"/>
      <c r="P23" s="154"/>
    </row>
    <row r="24" spans="1:16" ht="21" customHeight="1">
      <c r="A24" s="319"/>
      <c r="B24" s="145" t="s">
        <v>66</v>
      </c>
      <c r="C24" s="311"/>
      <c r="D24" s="88">
        <v>1</v>
      </c>
      <c r="E24" s="88">
        <v>1</v>
      </c>
      <c r="F24" s="159">
        <f t="shared" si="0"/>
        <v>0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</row>
    <row r="25" spans="1:16" ht="21" customHeight="1">
      <c r="A25" s="320"/>
      <c r="B25" s="145" t="s">
        <v>67</v>
      </c>
      <c r="C25" s="311"/>
      <c r="D25" s="88">
        <v>1</v>
      </c>
      <c r="E25" s="88">
        <v>1</v>
      </c>
      <c r="F25" s="159">
        <f t="shared" si="0"/>
        <v>0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</row>
    <row r="26" spans="1:16" ht="21" customHeight="1">
      <c r="A26" s="318">
        <v>7</v>
      </c>
      <c r="B26" s="146" t="s">
        <v>4</v>
      </c>
      <c r="C26" s="311"/>
      <c r="D26" s="156"/>
      <c r="E26" s="156"/>
      <c r="F26" s="156"/>
      <c r="G26" s="157"/>
      <c r="H26" s="157"/>
      <c r="I26" s="157"/>
      <c r="J26" s="157"/>
      <c r="K26" s="157"/>
      <c r="L26" s="157"/>
      <c r="M26" s="157"/>
      <c r="N26" s="157"/>
      <c r="O26" s="157"/>
      <c r="P26" s="157"/>
    </row>
    <row r="27" spans="1:16" ht="21" customHeight="1">
      <c r="A27" s="319"/>
      <c r="B27" s="145" t="s">
        <v>68</v>
      </c>
      <c r="C27" s="311"/>
      <c r="D27" s="88"/>
      <c r="E27" s="88">
        <v>1</v>
      </c>
      <c r="F27" s="159">
        <f t="shared" si="0"/>
        <v>1</v>
      </c>
      <c r="G27" s="154"/>
      <c r="H27" s="154">
        <v>1</v>
      </c>
      <c r="I27" s="154"/>
      <c r="J27" s="154"/>
      <c r="K27" s="154"/>
      <c r="L27" s="154"/>
      <c r="M27" s="154"/>
      <c r="N27" s="154"/>
      <c r="O27" s="154"/>
      <c r="P27" s="154"/>
    </row>
    <row r="28" spans="1:16" ht="21" customHeight="1">
      <c r="A28" s="319"/>
      <c r="B28" s="145" t="s">
        <v>69</v>
      </c>
      <c r="C28" s="311"/>
      <c r="D28" s="88">
        <v>3</v>
      </c>
      <c r="E28" s="88">
        <v>3</v>
      </c>
      <c r="F28" s="159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</row>
    <row r="29" spans="1:16" ht="21" customHeight="1">
      <c r="A29" s="319"/>
      <c r="B29" s="145" t="s">
        <v>56</v>
      </c>
      <c r="C29" s="311"/>
      <c r="D29" s="88">
        <v>2</v>
      </c>
      <c r="E29" s="88">
        <v>2</v>
      </c>
      <c r="F29" s="159">
        <f t="shared" si="0"/>
        <v>0</v>
      </c>
      <c r="G29" s="154"/>
      <c r="H29" s="154"/>
      <c r="I29" s="154"/>
      <c r="J29" s="154"/>
      <c r="K29" s="154"/>
      <c r="L29" s="154">
        <v>1</v>
      </c>
      <c r="M29" s="154"/>
      <c r="N29" s="154"/>
      <c r="O29" s="154"/>
      <c r="P29" s="154"/>
    </row>
    <row r="30" spans="1:16" ht="21" customHeight="1">
      <c r="A30" s="319"/>
      <c r="B30" s="145" t="s">
        <v>70</v>
      </c>
      <c r="C30" s="311"/>
      <c r="D30" s="88">
        <v>1</v>
      </c>
      <c r="E30" s="88">
        <v>3</v>
      </c>
      <c r="F30" s="159">
        <f t="shared" si="0"/>
        <v>2</v>
      </c>
      <c r="G30" s="154"/>
      <c r="H30" s="154"/>
      <c r="I30" s="154"/>
      <c r="J30" s="154">
        <v>1</v>
      </c>
      <c r="K30" s="154"/>
      <c r="L30" s="154"/>
      <c r="M30" s="154"/>
      <c r="N30" s="154">
        <v>1</v>
      </c>
      <c r="O30" s="154"/>
      <c r="P30" s="154">
        <v>1</v>
      </c>
    </row>
    <row r="31" spans="1:16" ht="21" customHeight="1">
      <c r="A31" s="319"/>
      <c r="B31" s="145" t="s">
        <v>71</v>
      </c>
      <c r="C31" s="311"/>
      <c r="D31" s="88"/>
      <c r="E31" s="88"/>
      <c r="F31" s="159">
        <f t="shared" si="0"/>
        <v>0</v>
      </c>
      <c r="G31" s="154"/>
      <c r="H31" s="154"/>
      <c r="I31" s="154"/>
      <c r="J31" s="154"/>
      <c r="K31" s="154"/>
      <c r="L31" s="154"/>
      <c r="M31" s="154"/>
      <c r="N31" s="154"/>
      <c r="O31" s="154"/>
      <c r="P31" s="154"/>
    </row>
    <row r="32" spans="1:16" s="211" customFormat="1" ht="21" customHeight="1">
      <c r="A32" s="320"/>
      <c r="B32" s="145" t="s">
        <v>72</v>
      </c>
      <c r="C32" s="311"/>
      <c r="D32" s="205">
        <v>2</v>
      </c>
      <c r="E32" s="205">
        <v>3</v>
      </c>
      <c r="F32" s="205">
        <f t="shared" si="0"/>
        <v>1</v>
      </c>
      <c r="G32" s="154"/>
      <c r="H32" s="154"/>
      <c r="I32" s="154">
        <v>2</v>
      </c>
      <c r="J32" s="154"/>
      <c r="K32" s="154"/>
      <c r="L32" s="154"/>
      <c r="M32" s="154"/>
      <c r="N32" s="154"/>
      <c r="O32" s="154"/>
      <c r="P32" s="154"/>
    </row>
    <row r="33" spans="1:16" ht="21" customHeight="1">
      <c r="A33" s="206">
        <v>8</v>
      </c>
      <c r="B33" s="208" t="s">
        <v>42</v>
      </c>
      <c r="C33" s="311"/>
      <c r="D33" s="209">
        <v>9</v>
      </c>
      <c r="E33" s="209">
        <v>8</v>
      </c>
      <c r="F33" s="212">
        <f t="shared" si="0"/>
        <v>-1</v>
      </c>
      <c r="G33" s="210"/>
      <c r="H33" s="210"/>
      <c r="I33" s="210"/>
      <c r="J33" s="210">
        <v>1</v>
      </c>
      <c r="K33" s="210">
        <v>1</v>
      </c>
      <c r="L33" s="210"/>
      <c r="M33" s="210">
        <v>1</v>
      </c>
      <c r="N33" s="210"/>
      <c r="O33" s="210"/>
      <c r="P33" s="210">
        <v>1</v>
      </c>
    </row>
    <row r="34" spans="1:16" ht="21" customHeight="1">
      <c r="A34" s="147"/>
      <c r="B34" s="148" t="s">
        <v>55</v>
      </c>
      <c r="C34" s="311"/>
      <c r="D34" s="156"/>
      <c r="E34" s="156"/>
      <c r="F34" s="156"/>
      <c r="G34" s="157"/>
      <c r="H34" s="157"/>
      <c r="I34" s="157"/>
      <c r="J34" s="157"/>
      <c r="K34" s="157"/>
      <c r="L34" s="157"/>
      <c r="M34" s="157"/>
      <c r="N34" s="157"/>
      <c r="O34" s="157"/>
      <c r="P34" s="157"/>
    </row>
    <row r="35" spans="1:16" ht="21" customHeight="1">
      <c r="A35" s="149">
        <v>9</v>
      </c>
      <c r="B35" s="150" t="s">
        <v>357</v>
      </c>
      <c r="C35" s="311"/>
      <c r="D35" s="88">
        <v>2</v>
      </c>
      <c r="E35" s="88">
        <v>1</v>
      </c>
      <c r="F35" s="159">
        <f t="shared" si="0"/>
        <v>-1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</row>
    <row r="36" spans="1:16" ht="21" customHeight="1">
      <c r="A36" s="149">
        <v>10</v>
      </c>
      <c r="B36" s="150" t="s">
        <v>358</v>
      </c>
      <c r="C36" s="311"/>
      <c r="D36" s="88">
        <v>1</v>
      </c>
      <c r="E36" s="88">
        <v>1</v>
      </c>
      <c r="F36" s="159">
        <f t="shared" si="0"/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</row>
    <row r="37" spans="1:16" ht="21" customHeight="1">
      <c r="A37" s="149">
        <v>11</v>
      </c>
      <c r="B37" s="150" t="s">
        <v>359</v>
      </c>
      <c r="C37" s="311"/>
      <c r="D37" s="88">
        <v>1</v>
      </c>
      <c r="E37" s="88">
        <v>2</v>
      </c>
      <c r="F37" s="159">
        <f t="shared" si="0"/>
        <v>1</v>
      </c>
      <c r="G37" s="154"/>
      <c r="H37" s="154"/>
      <c r="I37" s="154">
        <v>1</v>
      </c>
      <c r="J37" s="154"/>
      <c r="K37" s="154"/>
      <c r="L37" s="154"/>
      <c r="M37" s="154"/>
      <c r="N37" s="154"/>
      <c r="O37" s="154"/>
      <c r="P37" s="154"/>
    </row>
    <row r="38" spans="1:16" ht="21" customHeight="1">
      <c r="A38" s="149">
        <v>12</v>
      </c>
      <c r="B38" s="150" t="s">
        <v>360</v>
      </c>
      <c r="C38" s="311"/>
      <c r="D38" s="88">
        <v>1</v>
      </c>
      <c r="E38" s="88">
        <v>1</v>
      </c>
      <c r="F38" s="159">
        <f t="shared" si="0"/>
        <v>0</v>
      </c>
      <c r="G38" s="154"/>
      <c r="H38" s="154"/>
      <c r="I38" s="154"/>
      <c r="J38" s="154"/>
      <c r="K38" s="154"/>
      <c r="L38" s="154"/>
      <c r="M38" s="154"/>
      <c r="N38" s="154"/>
      <c r="O38" s="154"/>
      <c r="P38" s="154"/>
    </row>
    <row r="39" spans="1:16" ht="21" customHeight="1">
      <c r="A39" s="149">
        <v>13</v>
      </c>
      <c r="B39" s="150"/>
      <c r="C39" s="311"/>
      <c r="D39" s="88"/>
      <c r="E39" s="88"/>
      <c r="F39" s="159">
        <f t="shared" si="0"/>
        <v>0</v>
      </c>
      <c r="G39" s="154"/>
      <c r="H39" s="154"/>
      <c r="I39" s="154"/>
      <c r="J39" s="154"/>
      <c r="K39" s="154"/>
      <c r="L39" s="154"/>
      <c r="M39" s="154"/>
      <c r="N39" s="154"/>
      <c r="O39" s="154"/>
      <c r="P39" s="154"/>
    </row>
    <row r="40" spans="1:16" ht="21" customHeight="1">
      <c r="A40" s="149">
        <v>14</v>
      </c>
      <c r="B40" s="150"/>
      <c r="C40" s="311"/>
      <c r="D40" s="88"/>
      <c r="E40" s="88"/>
      <c r="F40" s="159">
        <f t="shared" si="0"/>
        <v>0</v>
      </c>
      <c r="G40" s="154"/>
      <c r="H40" s="154"/>
      <c r="I40" s="154"/>
      <c r="J40" s="154"/>
      <c r="K40" s="154"/>
      <c r="L40" s="154"/>
      <c r="M40" s="154"/>
      <c r="N40" s="154"/>
      <c r="O40" s="154"/>
      <c r="P40" s="154"/>
    </row>
    <row r="41" spans="1:16" ht="21" customHeight="1">
      <c r="A41" s="149">
        <v>15</v>
      </c>
      <c r="B41" s="150"/>
      <c r="C41" s="311"/>
      <c r="D41" s="88"/>
      <c r="E41" s="88"/>
      <c r="F41" s="159">
        <f t="shared" si="0"/>
        <v>0</v>
      </c>
      <c r="G41" s="154"/>
      <c r="H41" s="154"/>
      <c r="I41" s="154"/>
      <c r="J41" s="154"/>
      <c r="K41" s="154"/>
      <c r="L41" s="154"/>
      <c r="M41" s="154"/>
      <c r="N41" s="154"/>
      <c r="O41" s="154"/>
      <c r="P41" s="154"/>
    </row>
    <row r="42" spans="1:16" ht="21" customHeight="1">
      <c r="A42" s="149">
        <v>16</v>
      </c>
      <c r="B42" s="150"/>
      <c r="C42" s="311"/>
      <c r="D42" s="88"/>
      <c r="E42" s="88"/>
      <c r="F42" s="159">
        <f t="shared" si="0"/>
        <v>0</v>
      </c>
      <c r="G42" s="154"/>
      <c r="H42" s="154"/>
      <c r="I42" s="154"/>
      <c r="J42" s="154"/>
      <c r="K42" s="154"/>
      <c r="L42" s="154"/>
      <c r="M42" s="154"/>
      <c r="N42" s="154"/>
      <c r="O42" s="154"/>
      <c r="P42" s="154"/>
    </row>
    <row r="43" spans="1:16" ht="21" customHeight="1">
      <c r="A43" s="149">
        <v>17</v>
      </c>
      <c r="B43" s="150"/>
      <c r="C43" s="311"/>
      <c r="D43" s="88"/>
      <c r="E43" s="88"/>
      <c r="F43" s="159">
        <f t="shared" si="0"/>
        <v>0</v>
      </c>
      <c r="G43" s="154"/>
      <c r="H43" s="154"/>
      <c r="I43" s="154"/>
      <c r="J43" s="154"/>
      <c r="K43" s="154"/>
      <c r="L43" s="154"/>
      <c r="M43" s="154"/>
      <c r="N43" s="154"/>
      <c r="O43" s="154"/>
      <c r="P43" s="154"/>
    </row>
    <row r="44" spans="1:16" ht="21" customHeight="1">
      <c r="A44" s="147"/>
      <c r="B44" s="151"/>
      <c r="C44" s="311"/>
      <c r="D44" s="88"/>
      <c r="E44" s="88"/>
      <c r="F44" s="88"/>
      <c r="G44" s="154"/>
      <c r="H44" s="154"/>
      <c r="I44" s="154"/>
      <c r="J44" s="154"/>
      <c r="K44" s="154"/>
      <c r="L44" s="154"/>
      <c r="M44" s="154"/>
      <c r="N44" s="154"/>
      <c r="O44" s="154"/>
      <c r="P44" s="154"/>
    </row>
    <row r="45" spans="1:16" s="21" customFormat="1" ht="41.25" customHeight="1">
      <c r="A45" s="26"/>
      <c r="B45" s="177" t="s">
        <v>44</v>
      </c>
      <c r="C45" s="311"/>
      <c r="D45" s="156"/>
      <c r="E45" s="156"/>
      <c r="F45" s="156"/>
      <c r="G45" s="157"/>
      <c r="H45" s="157"/>
      <c r="I45" s="157"/>
      <c r="J45" s="157"/>
      <c r="K45" s="157"/>
      <c r="L45" s="157"/>
      <c r="M45" s="157"/>
      <c r="N45" s="157"/>
      <c r="O45" s="157"/>
      <c r="P45" s="157"/>
    </row>
    <row r="46" spans="1:16" s="21" customFormat="1" ht="21" customHeight="1">
      <c r="A46" s="147">
        <v>18</v>
      </c>
      <c r="B46" s="151"/>
      <c r="C46" s="311"/>
      <c r="D46" s="158"/>
      <c r="E46" s="158"/>
      <c r="F46" s="159">
        <f t="shared" ref="F46:F51" si="1">E46-D46</f>
        <v>0</v>
      </c>
      <c r="G46" s="151"/>
      <c r="H46" s="151"/>
      <c r="I46" s="151"/>
      <c r="J46" s="151"/>
      <c r="K46" s="151"/>
      <c r="L46" s="151"/>
      <c r="M46" s="151"/>
      <c r="N46" s="151"/>
      <c r="O46" s="151"/>
      <c r="P46" s="151"/>
    </row>
    <row r="47" spans="1:16" s="21" customFormat="1" ht="21" customHeight="1">
      <c r="A47" s="147">
        <v>19</v>
      </c>
      <c r="B47" s="151"/>
      <c r="C47" s="311"/>
      <c r="D47" s="158"/>
      <c r="E47" s="158"/>
      <c r="F47" s="159">
        <f t="shared" si="1"/>
        <v>0</v>
      </c>
      <c r="G47" s="151"/>
      <c r="H47" s="151"/>
      <c r="I47" s="151"/>
      <c r="J47" s="151"/>
      <c r="K47" s="151"/>
      <c r="L47" s="151"/>
      <c r="M47" s="151"/>
      <c r="N47" s="151"/>
      <c r="O47" s="151"/>
      <c r="P47" s="151"/>
    </row>
    <row r="48" spans="1:16" s="21" customFormat="1" ht="21" customHeight="1">
      <c r="A48" s="147">
        <v>20</v>
      </c>
      <c r="B48" s="151"/>
      <c r="C48" s="311"/>
      <c r="D48" s="158"/>
      <c r="E48" s="158"/>
      <c r="F48" s="159">
        <f t="shared" si="1"/>
        <v>0</v>
      </c>
      <c r="G48" s="151"/>
      <c r="H48" s="151"/>
      <c r="I48" s="151"/>
      <c r="J48" s="151"/>
      <c r="K48" s="151"/>
      <c r="L48" s="151"/>
      <c r="M48" s="151"/>
      <c r="N48" s="151"/>
      <c r="O48" s="151"/>
      <c r="P48" s="151"/>
    </row>
    <row r="49" spans="1:16" s="21" customFormat="1" ht="21" customHeight="1">
      <c r="A49" s="147">
        <v>21</v>
      </c>
      <c r="B49" s="151"/>
      <c r="C49" s="311"/>
      <c r="D49" s="158"/>
      <c r="E49" s="158"/>
      <c r="F49" s="159">
        <f t="shared" si="1"/>
        <v>0</v>
      </c>
      <c r="G49" s="151"/>
      <c r="H49" s="151"/>
      <c r="I49" s="151"/>
      <c r="J49" s="151"/>
      <c r="K49" s="151"/>
      <c r="L49" s="151"/>
      <c r="M49" s="151"/>
      <c r="N49" s="151"/>
      <c r="O49" s="151"/>
      <c r="P49" s="151"/>
    </row>
    <row r="50" spans="1:16" s="21" customFormat="1" ht="21" customHeight="1">
      <c r="A50" s="147">
        <v>22</v>
      </c>
      <c r="B50" s="151"/>
      <c r="C50" s="311"/>
      <c r="D50" s="158"/>
      <c r="E50" s="158"/>
      <c r="F50" s="159">
        <f t="shared" si="1"/>
        <v>0</v>
      </c>
      <c r="G50" s="151"/>
      <c r="H50" s="151"/>
      <c r="I50" s="151"/>
      <c r="J50" s="151"/>
      <c r="K50" s="151"/>
      <c r="L50" s="151"/>
      <c r="M50" s="151"/>
      <c r="N50" s="151"/>
      <c r="O50" s="151"/>
      <c r="P50" s="151"/>
    </row>
    <row r="51" spans="1:16" ht="21" customHeight="1">
      <c r="A51" s="147">
        <v>23</v>
      </c>
      <c r="B51" s="151"/>
      <c r="C51" s="311"/>
      <c r="D51" s="88"/>
      <c r="E51" s="88"/>
      <c r="F51" s="159">
        <f t="shared" si="1"/>
        <v>0</v>
      </c>
      <c r="G51" s="154"/>
      <c r="H51" s="154"/>
      <c r="I51" s="154"/>
      <c r="J51" s="154"/>
      <c r="K51" s="154"/>
      <c r="L51" s="154"/>
      <c r="M51" s="154"/>
      <c r="N51" s="154"/>
      <c r="O51" s="154"/>
      <c r="P51" s="154"/>
    </row>
    <row r="52" spans="1:16" ht="21" customHeight="1">
      <c r="A52" s="147">
        <v>24</v>
      </c>
      <c r="B52" s="152" t="s">
        <v>250</v>
      </c>
      <c r="C52" s="311"/>
      <c r="D52" s="88"/>
      <c r="E52" s="88">
        <v>3</v>
      </c>
      <c r="F52" s="159">
        <v>0</v>
      </c>
      <c r="G52" s="154"/>
      <c r="H52" s="154"/>
      <c r="I52" s="154"/>
      <c r="J52" s="154"/>
      <c r="K52" s="154"/>
      <c r="L52" s="154"/>
      <c r="M52" s="154"/>
      <c r="N52" s="154"/>
      <c r="O52" s="154"/>
      <c r="P52" s="154"/>
    </row>
    <row r="53" spans="1:16" ht="21" customHeight="1">
      <c r="A53" s="306" t="s">
        <v>73</v>
      </c>
      <c r="B53" s="307"/>
      <c r="C53" s="141">
        <f>SUM(C14:C52)</f>
        <v>58</v>
      </c>
      <c r="D53" s="141">
        <f>SUM(D14:D52)</f>
        <v>58</v>
      </c>
      <c r="E53" s="141">
        <f>SUM(E14:E52)</f>
        <v>58</v>
      </c>
      <c r="F53" s="141">
        <f>SUM(F14:F52)</f>
        <v>-3</v>
      </c>
      <c r="G53" s="141">
        <f t="shared" ref="G53:P53" si="2">SUM(G14:G52)</f>
        <v>0</v>
      </c>
      <c r="H53" s="141">
        <f t="shared" si="2"/>
        <v>1</v>
      </c>
      <c r="I53" s="141">
        <f t="shared" si="2"/>
        <v>4</v>
      </c>
      <c r="J53" s="141">
        <f t="shared" si="2"/>
        <v>3</v>
      </c>
      <c r="K53" s="141">
        <f t="shared" si="2"/>
        <v>3</v>
      </c>
      <c r="L53" s="141">
        <f t="shared" si="2"/>
        <v>1</v>
      </c>
      <c r="M53" s="141">
        <f t="shared" si="2"/>
        <v>2</v>
      </c>
      <c r="N53" s="141">
        <f t="shared" si="2"/>
        <v>2</v>
      </c>
      <c r="O53" s="141">
        <f t="shared" si="2"/>
        <v>0</v>
      </c>
      <c r="P53" s="141">
        <f t="shared" si="2"/>
        <v>2</v>
      </c>
    </row>
    <row r="54" spans="1:16" ht="1.5" customHeight="1"/>
    <row r="55" spans="1:16" ht="18.75">
      <c r="B55" s="17" t="s">
        <v>46</v>
      </c>
      <c r="F55" s="18"/>
      <c r="G55" s="3" t="s">
        <v>47</v>
      </c>
    </row>
    <row r="56" spans="1:16" ht="18.75">
      <c r="B56" s="3" t="s">
        <v>48</v>
      </c>
      <c r="F56" s="19"/>
      <c r="G56" s="3" t="s">
        <v>49</v>
      </c>
    </row>
    <row r="57" spans="1:16" ht="18.75">
      <c r="B57" s="3" t="s">
        <v>52</v>
      </c>
      <c r="F57" s="3"/>
      <c r="G57" s="3"/>
    </row>
    <row r="58" spans="1:16" ht="18.75">
      <c r="B58" s="3" t="s">
        <v>53</v>
      </c>
    </row>
    <row r="59" spans="1:16" ht="18.75">
      <c r="B59" s="3" t="s">
        <v>348</v>
      </c>
    </row>
    <row r="60" spans="1:16" ht="18.75">
      <c r="B60" s="3" t="s">
        <v>51</v>
      </c>
    </row>
    <row r="61" spans="1:16" ht="21" customHeight="1">
      <c r="B61" s="3" t="s">
        <v>253</v>
      </c>
    </row>
  </sheetData>
  <mergeCells count="13">
    <mergeCell ref="A53:B53"/>
    <mergeCell ref="B2:P2"/>
    <mergeCell ref="B3:P3"/>
    <mergeCell ref="A9:A13"/>
    <mergeCell ref="B9:B13"/>
    <mergeCell ref="C9:F9"/>
    <mergeCell ref="G9:P12"/>
    <mergeCell ref="D10:F10"/>
    <mergeCell ref="C14:C52"/>
    <mergeCell ref="A16:A19"/>
    <mergeCell ref="A21:A22"/>
    <mergeCell ref="A23:A25"/>
    <mergeCell ref="A26:A32"/>
  </mergeCells>
  <pageMargins left="0.70866141732283472" right="0.70866141732283472" top="0" bottom="0.74803149606299213" header="0" footer="0.31496062992125984"/>
  <pageSetup paperSize="9" scale="70" orientation="landscape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PQ26"/>
  <sheetViews>
    <sheetView view="pageBreakPreview" zoomScale="50" zoomScaleNormal="70" zoomScaleSheetLayoutView="50" workbookViewId="0">
      <selection activeCell="W5" sqref="W5"/>
    </sheetView>
  </sheetViews>
  <sheetFormatPr defaultColWidth="9" defaultRowHeight="15"/>
  <cols>
    <col min="1" max="1" width="3.25" style="107" customWidth="1"/>
    <col min="2" max="2" width="14.625" style="100" customWidth="1"/>
    <col min="3" max="3" width="6.25" style="100" customWidth="1"/>
    <col min="4" max="45" width="4.25" style="100" bestFit="1" customWidth="1"/>
    <col min="46" max="46" width="4.625" style="100" bestFit="1" customWidth="1"/>
    <col min="47" max="89" width="4.75" style="100" customWidth="1"/>
    <col min="90" max="433" width="4.75" style="102" customWidth="1"/>
    <col min="434" max="16377" width="9" style="100"/>
    <col min="16378" max="16378" width="9" style="100" customWidth="1"/>
    <col min="16379" max="16384" width="9" style="100"/>
  </cols>
  <sheetData>
    <row r="1" spans="1:433">
      <c r="AT1" s="101"/>
    </row>
    <row r="2" spans="1:433" ht="26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P2" s="140"/>
      <c r="S2" s="161" t="s">
        <v>255</v>
      </c>
      <c r="T2" s="164" t="str">
        <f>'แบบสำรวจ 1(วิชาเอก)'!B4</f>
        <v>เวียงป่าเป้าวิทยาคม</v>
      </c>
      <c r="U2" s="162"/>
      <c r="V2" s="162"/>
      <c r="W2" s="162"/>
      <c r="X2" s="162"/>
      <c r="Y2" s="162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</row>
    <row r="3" spans="1:433" ht="26.25">
      <c r="A3" s="366" t="s">
        <v>254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4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4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4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4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  <c r="IW3" s="103"/>
      <c r="IX3" s="103"/>
      <c r="IY3" s="103"/>
      <c r="IZ3" s="103"/>
      <c r="JA3" s="103"/>
      <c r="JB3" s="104"/>
      <c r="JC3" s="103"/>
      <c r="JD3" s="103"/>
      <c r="JE3" s="103"/>
      <c r="JF3" s="103"/>
      <c r="JG3" s="103"/>
      <c r="JH3" s="103"/>
      <c r="JI3" s="103"/>
      <c r="JJ3" s="103"/>
      <c r="JK3" s="103"/>
      <c r="JL3" s="103"/>
      <c r="JM3" s="103"/>
      <c r="JN3" s="103"/>
      <c r="JO3" s="103"/>
      <c r="JP3" s="103"/>
      <c r="JQ3" s="103"/>
      <c r="JR3" s="103"/>
      <c r="JS3" s="103"/>
      <c r="JT3" s="103"/>
      <c r="JU3" s="103"/>
      <c r="JV3" s="103"/>
      <c r="JW3" s="103"/>
      <c r="JX3" s="103"/>
      <c r="JY3" s="103"/>
      <c r="JZ3" s="103"/>
      <c r="KA3" s="103"/>
      <c r="KB3" s="103"/>
      <c r="KC3" s="103"/>
      <c r="KD3" s="103"/>
      <c r="KE3" s="103"/>
      <c r="KF3" s="103"/>
      <c r="KG3" s="103"/>
      <c r="KH3" s="103"/>
      <c r="KI3" s="103"/>
      <c r="KJ3" s="103"/>
      <c r="KK3" s="103"/>
      <c r="KL3" s="103"/>
      <c r="KM3" s="103"/>
      <c r="KN3" s="103"/>
      <c r="KO3" s="103"/>
      <c r="KP3" s="103"/>
      <c r="KQ3" s="103"/>
      <c r="KR3" s="103"/>
      <c r="KS3" s="104"/>
      <c r="KT3" s="103"/>
      <c r="KU3" s="103"/>
      <c r="KV3" s="103"/>
      <c r="KW3" s="103"/>
      <c r="KX3" s="103"/>
      <c r="KY3" s="103"/>
      <c r="KZ3" s="103"/>
      <c r="LA3" s="103"/>
      <c r="LB3" s="103"/>
      <c r="LC3" s="103"/>
      <c r="LD3" s="103"/>
      <c r="LE3" s="103"/>
      <c r="LF3" s="103"/>
      <c r="LG3" s="103"/>
      <c r="LH3" s="103"/>
      <c r="LI3" s="103"/>
      <c r="LJ3" s="103"/>
      <c r="LK3" s="103"/>
      <c r="LL3" s="103"/>
      <c r="LM3" s="103"/>
      <c r="LN3" s="103"/>
      <c r="LO3" s="103"/>
      <c r="LP3" s="103"/>
      <c r="LQ3" s="103"/>
      <c r="LR3" s="103"/>
      <c r="LS3" s="103"/>
      <c r="LT3" s="103"/>
      <c r="LU3" s="103"/>
      <c r="LV3" s="103"/>
      <c r="LW3" s="103"/>
      <c r="LX3" s="103"/>
      <c r="LY3" s="103"/>
      <c r="LZ3" s="103"/>
      <c r="MA3" s="103"/>
      <c r="MB3" s="103"/>
      <c r="MC3" s="103"/>
      <c r="MD3" s="103"/>
      <c r="ME3" s="103"/>
      <c r="MF3" s="103"/>
      <c r="MG3" s="103"/>
      <c r="MH3" s="103"/>
      <c r="MI3" s="103"/>
      <c r="MJ3" s="104"/>
      <c r="MK3" s="103"/>
      <c r="ML3" s="103"/>
      <c r="MM3" s="103"/>
      <c r="MN3" s="103"/>
      <c r="MO3" s="103"/>
      <c r="MP3" s="103"/>
      <c r="MQ3" s="103"/>
      <c r="MR3" s="103"/>
      <c r="MS3" s="103"/>
      <c r="MT3" s="103"/>
      <c r="MU3" s="103"/>
      <c r="MV3" s="103"/>
      <c r="MW3" s="103"/>
      <c r="MX3" s="103"/>
      <c r="MY3" s="103"/>
      <c r="MZ3" s="103"/>
      <c r="NA3" s="103"/>
      <c r="NB3" s="103"/>
      <c r="NC3" s="103"/>
      <c r="ND3" s="103"/>
      <c r="NE3" s="103"/>
      <c r="NF3" s="103"/>
      <c r="NG3" s="103"/>
      <c r="NH3" s="103"/>
      <c r="NI3" s="103"/>
      <c r="NJ3" s="103"/>
      <c r="NK3" s="103"/>
      <c r="NL3" s="103"/>
      <c r="NM3" s="103"/>
      <c r="NN3" s="103"/>
      <c r="NO3" s="103"/>
      <c r="NP3" s="103"/>
      <c r="NQ3" s="103"/>
      <c r="NR3" s="103"/>
      <c r="NS3" s="103"/>
      <c r="NT3" s="103"/>
      <c r="NU3" s="103"/>
      <c r="NV3" s="103"/>
      <c r="NW3" s="103"/>
      <c r="NX3" s="103"/>
      <c r="NY3" s="103"/>
      <c r="NZ3" s="103"/>
      <c r="OA3" s="104"/>
      <c r="OB3" s="103"/>
      <c r="OC3" s="103"/>
      <c r="OD3" s="103"/>
      <c r="OE3" s="103"/>
      <c r="OF3" s="103"/>
      <c r="OG3" s="103"/>
      <c r="OH3" s="103"/>
      <c r="OI3" s="103"/>
      <c r="OJ3" s="103"/>
      <c r="OK3" s="103"/>
      <c r="OL3" s="103"/>
      <c r="OM3" s="103"/>
      <c r="ON3" s="103"/>
      <c r="OO3" s="103"/>
      <c r="OP3" s="103"/>
      <c r="OQ3" s="103"/>
      <c r="OR3" s="103"/>
      <c r="OS3" s="103"/>
      <c r="OT3" s="103"/>
      <c r="OU3" s="103"/>
      <c r="OV3" s="103"/>
      <c r="OW3" s="103"/>
      <c r="OX3" s="103"/>
      <c r="OY3" s="103"/>
      <c r="OZ3" s="103"/>
      <c r="PA3" s="103"/>
      <c r="PB3" s="103"/>
      <c r="PC3" s="103"/>
      <c r="PD3" s="103"/>
      <c r="PE3" s="103"/>
      <c r="PF3" s="103"/>
      <c r="PG3" s="103"/>
      <c r="PH3" s="103"/>
      <c r="PI3" s="103"/>
      <c r="PJ3" s="103"/>
      <c r="PK3" s="103"/>
      <c r="PL3" s="103"/>
      <c r="PM3" s="103"/>
      <c r="PN3" s="103"/>
      <c r="PO3" s="103"/>
      <c r="PP3" s="103"/>
      <c r="PQ3" s="103"/>
    </row>
    <row r="4" spans="1:433" ht="23.25">
      <c r="A4" s="344" t="s">
        <v>87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4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4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4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4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4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  <c r="JR4" s="103"/>
      <c r="JS4" s="103"/>
      <c r="JT4" s="103"/>
      <c r="JU4" s="103"/>
      <c r="JV4" s="103"/>
      <c r="JW4" s="103"/>
      <c r="JX4" s="103"/>
      <c r="JY4" s="103"/>
      <c r="JZ4" s="103"/>
      <c r="KA4" s="103"/>
      <c r="KB4" s="103"/>
      <c r="KC4" s="103"/>
      <c r="KD4" s="103"/>
      <c r="KE4" s="103"/>
      <c r="KF4" s="103"/>
      <c r="KG4" s="103"/>
      <c r="KH4" s="103"/>
      <c r="KI4" s="103"/>
      <c r="KJ4" s="103"/>
      <c r="KK4" s="103"/>
      <c r="KL4" s="103"/>
      <c r="KM4" s="103"/>
      <c r="KN4" s="103"/>
      <c r="KO4" s="103"/>
      <c r="KP4" s="103"/>
      <c r="KQ4" s="103"/>
      <c r="KR4" s="103"/>
      <c r="KS4" s="104"/>
      <c r="KT4" s="103"/>
      <c r="KU4" s="103"/>
      <c r="KV4" s="103"/>
      <c r="KW4" s="103"/>
      <c r="KX4" s="103"/>
      <c r="KY4" s="103"/>
      <c r="KZ4" s="103"/>
      <c r="LA4" s="103"/>
      <c r="LB4" s="103"/>
      <c r="LC4" s="103"/>
      <c r="LD4" s="103"/>
      <c r="LE4" s="103"/>
      <c r="LF4" s="103"/>
      <c r="LG4" s="103"/>
      <c r="LH4" s="103"/>
      <c r="LI4" s="103"/>
      <c r="LJ4" s="103"/>
      <c r="LK4" s="103"/>
      <c r="LL4" s="103"/>
      <c r="LM4" s="103"/>
      <c r="LN4" s="103"/>
      <c r="LO4" s="103"/>
      <c r="LP4" s="103"/>
      <c r="LQ4" s="103"/>
      <c r="LR4" s="103"/>
      <c r="LS4" s="103"/>
      <c r="LT4" s="103"/>
      <c r="LU4" s="103"/>
      <c r="LV4" s="103"/>
      <c r="LW4" s="103"/>
      <c r="LX4" s="103"/>
      <c r="LY4" s="103"/>
      <c r="LZ4" s="103"/>
      <c r="MA4" s="103"/>
      <c r="MB4" s="103"/>
      <c r="MC4" s="103"/>
      <c r="MD4" s="103"/>
      <c r="ME4" s="103"/>
      <c r="MF4" s="103"/>
      <c r="MG4" s="103"/>
      <c r="MH4" s="103"/>
      <c r="MI4" s="103"/>
      <c r="MJ4" s="104"/>
      <c r="MK4" s="103"/>
      <c r="ML4" s="103"/>
      <c r="MM4" s="103"/>
      <c r="MN4" s="103"/>
      <c r="MO4" s="103"/>
      <c r="MP4" s="103"/>
      <c r="MQ4" s="103"/>
      <c r="MR4" s="103"/>
      <c r="MS4" s="103"/>
      <c r="MT4" s="103"/>
      <c r="MU4" s="103"/>
      <c r="MV4" s="103"/>
      <c r="MW4" s="103"/>
      <c r="MX4" s="103"/>
      <c r="MY4" s="103"/>
      <c r="MZ4" s="103"/>
      <c r="NA4" s="103"/>
      <c r="NB4" s="103"/>
      <c r="NC4" s="103"/>
      <c r="ND4" s="103"/>
      <c r="NE4" s="103"/>
      <c r="NF4" s="103"/>
      <c r="NG4" s="103"/>
      <c r="NH4" s="103"/>
      <c r="NI4" s="103"/>
      <c r="NJ4" s="103"/>
      <c r="NK4" s="103"/>
      <c r="NL4" s="103"/>
      <c r="NM4" s="103"/>
      <c r="NN4" s="103"/>
      <c r="NO4" s="103"/>
      <c r="NP4" s="103"/>
      <c r="NQ4" s="103"/>
      <c r="NR4" s="103"/>
      <c r="NS4" s="103"/>
      <c r="NT4" s="103"/>
      <c r="NU4" s="103"/>
      <c r="NV4" s="103"/>
      <c r="NW4" s="103"/>
      <c r="NX4" s="103"/>
      <c r="NY4" s="103"/>
      <c r="NZ4" s="103"/>
      <c r="OA4" s="104"/>
      <c r="OB4" s="103"/>
      <c r="OC4" s="103"/>
      <c r="OD4" s="103"/>
      <c r="OE4" s="103"/>
      <c r="OF4" s="103"/>
      <c r="OG4" s="103"/>
      <c r="OH4" s="103"/>
      <c r="OI4" s="103"/>
      <c r="OJ4" s="103"/>
      <c r="OK4" s="103"/>
      <c r="OL4" s="103"/>
      <c r="OM4" s="103"/>
      <c r="ON4" s="103"/>
      <c r="OO4" s="103"/>
      <c r="OP4" s="103"/>
      <c r="OQ4" s="103"/>
      <c r="OR4" s="103"/>
      <c r="OS4" s="103"/>
      <c r="OT4" s="103"/>
      <c r="OU4" s="103"/>
      <c r="OV4" s="103"/>
      <c r="OW4" s="103"/>
      <c r="OX4" s="103"/>
      <c r="OY4" s="103"/>
      <c r="OZ4" s="103"/>
      <c r="PA4" s="103"/>
      <c r="PB4" s="103"/>
      <c r="PC4" s="103"/>
      <c r="PD4" s="103"/>
      <c r="PE4" s="103"/>
      <c r="PF4" s="103"/>
      <c r="PG4" s="103"/>
      <c r="PH4" s="103"/>
      <c r="PI4" s="103"/>
      <c r="PJ4" s="103"/>
      <c r="PK4" s="103"/>
      <c r="PL4" s="103"/>
      <c r="PM4" s="103"/>
      <c r="PN4" s="103"/>
      <c r="PO4" s="103"/>
      <c r="PP4" s="103"/>
      <c r="PQ4" s="103"/>
    </row>
    <row r="5" spans="1:433" ht="23.25">
      <c r="A5" s="108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  <c r="IW5" s="104"/>
      <c r="IX5" s="104"/>
      <c r="IY5" s="104"/>
      <c r="IZ5" s="104"/>
      <c r="JA5" s="104"/>
      <c r="JB5" s="104"/>
      <c r="JC5" s="104"/>
      <c r="JD5" s="104"/>
      <c r="JE5" s="104"/>
      <c r="JF5" s="104"/>
      <c r="JG5" s="104"/>
      <c r="JH5" s="104"/>
      <c r="JI5" s="104"/>
      <c r="JJ5" s="104"/>
      <c r="JK5" s="104"/>
      <c r="JL5" s="104"/>
      <c r="JM5" s="104"/>
      <c r="JN5" s="104"/>
      <c r="JO5" s="104"/>
      <c r="JP5" s="104"/>
      <c r="JQ5" s="104"/>
      <c r="JR5" s="104"/>
      <c r="JS5" s="104"/>
      <c r="JT5" s="104"/>
      <c r="JU5" s="104"/>
      <c r="JV5" s="104"/>
      <c r="JW5" s="104"/>
      <c r="JX5" s="104"/>
      <c r="JY5" s="104"/>
      <c r="JZ5" s="104"/>
      <c r="KA5" s="104"/>
      <c r="KB5" s="104"/>
      <c r="KC5" s="104"/>
      <c r="KD5" s="104"/>
      <c r="KE5" s="104"/>
      <c r="KF5" s="104"/>
      <c r="KG5" s="104"/>
      <c r="KH5" s="104"/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4"/>
      <c r="LF5" s="104"/>
      <c r="LG5" s="104"/>
      <c r="LH5" s="104"/>
      <c r="LI5" s="104"/>
      <c r="LJ5" s="104"/>
      <c r="LK5" s="104"/>
      <c r="LL5" s="104"/>
      <c r="LM5" s="104"/>
      <c r="LN5" s="104"/>
      <c r="LO5" s="104"/>
      <c r="LP5" s="104"/>
      <c r="LQ5" s="104"/>
      <c r="LR5" s="104"/>
      <c r="LS5" s="104"/>
      <c r="LT5" s="104"/>
      <c r="LU5" s="104"/>
      <c r="LV5" s="104"/>
      <c r="LW5" s="104"/>
      <c r="LX5" s="104"/>
      <c r="LY5" s="104"/>
      <c r="LZ5" s="104"/>
      <c r="MA5" s="104"/>
      <c r="MB5" s="104"/>
      <c r="MC5" s="104"/>
      <c r="MD5" s="104"/>
      <c r="ME5" s="104"/>
      <c r="MF5" s="104"/>
      <c r="MG5" s="104"/>
      <c r="MH5" s="104"/>
      <c r="MI5" s="104"/>
      <c r="MJ5" s="104"/>
      <c r="MK5" s="104"/>
      <c r="ML5" s="104"/>
      <c r="MM5" s="104"/>
      <c r="MN5" s="104"/>
      <c r="MO5" s="104"/>
      <c r="MP5" s="104"/>
      <c r="MQ5" s="104"/>
      <c r="MR5" s="104"/>
      <c r="MS5" s="104"/>
      <c r="MT5" s="104"/>
      <c r="MU5" s="104"/>
      <c r="MV5" s="104"/>
      <c r="MW5" s="104"/>
      <c r="MX5" s="104"/>
      <c r="MY5" s="104"/>
      <c r="MZ5" s="104"/>
      <c r="NA5" s="104"/>
      <c r="NB5" s="104"/>
      <c r="NC5" s="104"/>
      <c r="ND5" s="104"/>
      <c r="NE5" s="104"/>
      <c r="NF5" s="104"/>
      <c r="NG5" s="104"/>
      <c r="NH5" s="104"/>
      <c r="NI5" s="104"/>
      <c r="NJ5" s="104"/>
      <c r="NK5" s="104"/>
      <c r="NL5" s="104"/>
      <c r="NM5" s="104"/>
      <c r="NN5" s="104"/>
      <c r="NO5" s="104"/>
      <c r="NP5" s="104"/>
      <c r="NQ5" s="104"/>
      <c r="NR5" s="104"/>
      <c r="NS5" s="104"/>
      <c r="NT5" s="104"/>
      <c r="NU5" s="104"/>
      <c r="NV5" s="104"/>
      <c r="NW5" s="104"/>
      <c r="NX5" s="104"/>
      <c r="NY5" s="104"/>
      <c r="NZ5" s="104"/>
      <c r="OA5" s="104"/>
      <c r="OB5" s="104"/>
      <c r="OC5" s="104"/>
      <c r="OD5" s="104"/>
      <c r="OE5" s="104"/>
      <c r="OF5" s="104"/>
      <c r="OG5" s="104"/>
      <c r="OH5" s="104"/>
      <c r="OI5" s="104"/>
      <c r="OJ5" s="104"/>
      <c r="OK5" s="104"/>
      <c r="OL5" s="104"/>
      <c r="OM5" s="104"/>
      <c r="ON5" s="104"/>
      <c r="OO5" s="104"/>
      <c r="OP5" s="104"/>
      <c r="OQ5" s="104"/>
      <c r="OR5" s="104"/>
      <c r="OS5" s="104"/>
      <c r="OT5" s="104"/>
      <c r="OU5" s="104"/>
      <c r="OV5" s="104"/>
      <c r="OW5" s="104"/>
      <c r="OX5" s="104"/>
      <c r="OY5" s="104"/>
      <c r="OZ5" s="104"/>
      <c r="PA5" s="104"/>
      <c r="PB5" s="104"/>
      <c r="PC5" s="104"/>
      <c r="PD5" s="104"/>
      <c r="PE5" s="104"/>
      <c r="PF5" s="104"/>
      <c r="PG5" s="104"/>
      <c r="PH5" s="104"/>
      <c r="PI5" s="104"/>
      <c r="PJ5" s="104"/>
      <c r="PK5" s="104"/>
      <c r="PL5" s="104"/>
      <c r="PM5" s="104"/>
      <c r="PN5" s="104"/>
      <c r="PO5" s="104"/>
      <c r="PP5" s="104"/>
      <c r="PQ5" s="104"/>
    </row>
    <row r="6" spans="1:433" s="104" customFormat="1" ht="33.75" customHeight="1">
      <c r="A6" s="362" t="s">
        <v>30</v>
      </c>
      <c r="B6" s="362" t="s">
        <v>255</v>
      </c>
      <c r="C6" s="113" t="s">
        <v>117</v>
      </c>
      <c r="D6" s="345" t="s">
        <v>118</v>
      </c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7"/>
      <c r="AU6" s="335" t="s">
        <v>119</v>
      </c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36"/>
      <c r="CA6" s="336"/>
      <c r="CB6" s="336"/>
      <c r="CC6" s="336"/>
      <c r="CD6" s="336"/>
      <c r="CE6" s="336"/>
      <c r="CF6" s="336"/>
      <c r="CG6" s="336"/>
      <c r="CH6" s="336"/>
      <c r="CI6" s="336"/>
      <c r="CJ6" s="336"/>
      <c r="CK6" s="337"/>
      <c r="CL6" s="348" t="s">
        <v>132</v>
      </c>
      <c r="CM6" s="349"/>
      <c r="CN6" s="349"/>
      <c r="CO6" s="349"/>
      <c r="CP6" s="349"/>
      <c r="CQ6" s="349"/>
      <c r="CR6" s="349"/>
      <c r="CS6" s="349"/>
      <c r="CT6" s="349"/>
      <c r="CU6" s="349"/>
      <c r="CV6" s="349"/>
      <c r="CW6" s="349"/>
      <c r="CX6" s="349"/>
      <c r="CY6" s="349"/>
      <c r="CZ6" s="349"/>
      <c r="DA6" s="349"/>
      <c r="DB6" s="349"/>
      <c r="DC6" s="349"/>
      <c r="DD6" s="349"/>
      <c r="DE6" s="349"/>
      <c r="DF6" s="349"/>
      <c r="DG6" s="349"/>
      <c r="DH6" s="349"/>
      <c r="DI6" s="349"/>
      <c r="DJ6" s="349"/>
      <c r="DK6" s="349"/>
      <c r="DL6" s="349"/>
      <c r="DM6" s="349"/>
      <c r="DN6" s="349"/>
      <c r="DO6" s="349"/>
      <c r="DP6" s="349"/>
      <c r="DQ6" s="349"/>
      <c r="DR6" s="349"/>
      <c r="DS6" s="349"/>
      <c r="DT6" s="349"/>
      <c r="DU6" s="349"/>
      <c r="DV6" s="349"/>
      <c r="DW6" s="349"/>
      <c r="DX6" s="349"/>
      <c r="DY6" s="349"/>
      <c r="DZ6" s="349"/>
      <c r="EA6" s="349"/>
      <c r="EB6" s="350"/>
      <c r="EC6" s="351" t="s">
        <v>133</v>
      </c>
      <c r="ED6" s="352"/>
      <c r="EE6" s="352"/>
      <c r="EF6" s="352"/>
      <c r="EG6" s="352"/>
      <c r="EH6" s="352"/>
      <c r="EI6" s="352"/>
      <c r="EJ6" s="352"/>
      <c r="EK6" s="352"/>
      <c r="EL6" s="352"/>
      <c r="EM6" s="352"/>
      <c r="EN6" s="352"/>
      <c r="EO6" s="352"/>
      <c r="EP6" s="352"/>
      <c r="EQ6" s="352"/>
      <c r="ER6" s="352"/>
      <c r="ES6" s="352"/>
      <c r="ET6" s="352"/>
      <c r="EU6" s="352"/>
      <c r="EV6" s="352"/>
      <c r="EW6" s="352"/>
      <c r="EX6" s="352"/>
      <c r="EY6" s="352"/>
      <c r="EZ6" s="352"/>
      <c r="FA6" s="352"/>
      <c r="FB6" s="352"/>
      <c r="FC6" s="352"/>
      <c r="FD6" s="352"/>
      <c r="FE6" s="352"/>
      <c r="FF6" s="352"/>
      <c r="FG6" s="352"/>
      <c r="FH6" s="352"/>
      <c r="FI6" s="352"/>
      <c r="FJ6" s="352"/>
      <c r="FK6" s="352"/>
      <c r="FL6" s="352"/>
      <c r="FM6" s="352"/>
      <c r="FN6" s="352"/>
      <c r="FO6" s="352"/>
      <c r="FP6" s="352"/>
      <c r="FQ6" s="352"/>
      <c r="FR6" s="352"/>
      <c r="FS6" s="353"/>
      <c r="FT6" s="354" t="s">
        <v>134</v>
      </c>
      <c r="FU6" s="355"/>
      <c r="FV6" s="355"/>
      <c r="FW6" s="355"/>
      <c r="FX6" s="355"/>
      <c r="FY6" s="355"/>
      <c r="FZ6" s="355"/>
      <c r="GA6" s="355"/>
      <c r="GB6" s="355"/>
      <c r="GC6" s="355"/>
      <c r="GD6" s="355"/>
      <c r="GE6" s="355"/>
      <c r="GF6" s="355"/>
      <c r="GG6" s="355"/>
      <c r="GH6" s="355"/>
      <c r="GI6" s="355"/>
      <c r="GJ6" s="355"/>
      <c r="GK6" s="355"/>
      <c r="GL6" s="355"/>
      <c r="GM6" s="355"/>
      <c r="GN6" s="355"/>
      <c r="GO6" s="355"/>
      <c r="GP6" s="355"/>
      <c r="GQ6" s="355"/>
      <c r="GR6" s="355"/>
      <c r="GS6" s="355"/>
      <c r="GT6" s="355"/>
      <c r="GU6" s="355"/>
      <c r="GV6" s="355"/>
      <c r="GW6" s="355"/>
      <c r="GX6" s="355"/>
      <c r="GY6" s="355"/>
      <c r="GZ6" s="355"/>
      <c r="HA6" s="355"/>
      <c r="HB6" s="355"/>
      <c r="HC6" s="355"/>
      <c r="HD6" s="355"/>
      <c r="HE6" s="355"/>
      <c r="HF6" s="355"/>
      <c r="HG6" s="355"/>
      <c r="HH6" s="355"/>
      <c r="HI6" s="355"/>
      <c r="HJ6" s="356"/>
      <c r="HK6" s="357" t="s">
        <v>135</v>
      </c>
      <c r="HL6" s="358"/>
      <c r="HM6" s="358"/>
      <c r="HN6" s="358"/>
      <c r="HO6" s="358"/>
      <c r="HP6" s="358"/>
      <c r="HQ6" s="358"/>
      <c r="HR6" s="358"/>
      <c r="HS6" s="358"/>
      <c r="HT6" s="358"/>
      <c r="HU6" s="358"/>
      <c r="HV6" s="358"/>
      <c r="HW6" s="358"/>
      <c r="HX6" s="358"/>
      <c r="HY6" s="358"/>
      <c r="HZ6" s="358"/>
      <c r="IA6" s="358"/>
      <c r="IB6" s="358"/>
      <c r="IC6" s="358"/>
      <c r="ID6" s="358"/>
      <c r="IE6" s="358"/>
      <c r="IF6" s="358"/>
      <c r="IG6" s="358"/>
      <c r="IH6" s="358"/>
      <c r="II6" s="358"/>
      <c r="IJ6" s="358"/>
      <c r="IK6" s="358"/>
      <c r="IL6" s="358"/>
      <c r="IM6" s="358"/>
      <c r="IN6" s="358"/>
      <c r="IO6" s="358"/>
      <c r="IP6" s="358"/>
      <c r="IQ6" s="358"/>
      <c r="IR6" s="358"/>
      <c r="IS6" s="358"/>
      <c r="IT6" s="358"/>
      <c r="IU6" s="358"/>
      <c r="IV6" s="358"/>
      <c r="IW6" s="114"/>
      <c r="IX6" s="114"/>
      <c r="IY6" s="114"/>
      <c r="IZ6" s="114"/>
      <c r="JA6" s="114"/>
      <c r="JB6" s="348" t="s">
        <v>137</v>
      </c>
      <c r="JC6" s="349"/>
      <c r="JD6" s="349"/>
      <c r="JE6" s="349"/>
      <c r="JF6" s="349"/>
      <c r="JG6" s="349"/>
      <c r="JH6" s="349"/>
      <c r="JI6" s="349"/>
      <c r="JJ6" s="349"/>
      <c r="JK6" s="349"/>
      <c r="JL6" s="349"/>
      <c r="JM6" s="349"/>
      <c r="JN6" s="349"/>
      <c r="JO6" s="349"/>
      <c r="JP6" s="349"/>
      <c r="JQ6" s="349"/>
      <c r="JR6" s="349"/>
      <c r="JS6" s="349"/>
      <c r="JT6" s="349"/>
      <c r="JU6" s="349"/>
      <c r="JV6" s="349"/>
      <c r="JW6" s="349"/>
      <c r="JX6" s="349"/>
      <c r="JY6" s="349"/>
      <c r="JZ6" s="349"/>
      <c r="KA6" s="349"/>
      <c r="KB6" s="349"/>
      <c r="KC6" s="349"/>
      <c r="KD6" s="349"/>
      <c r="KE6" s="349"/>
      <c r="KF6" s="349"/>
      <c r="KG6" s="349"/>
      <c r="KH6" s="349"/>
      <c r="KI6" s="349"/>
      <c r="KJ6" s="349"/>
      <c r="KK6" s="349"/>
      <c r="KL6" s="349"/>
      <c r="KM6" s="349"/>
      <c r="KN6" s="349"/>
      <c r="KO6" s="349"/>
      <c r="KP6" s="349"/>
      <c r="KQ6" s="349"/>
      <c r="KR6" s="350"/>
      <c r="KS6" s="351" t="s">
        <v>138</v>
      </c>
      <c r="KT6" s="352"/>
      <c r="KU6" s="352"/>
      <c r="KV6" s="352"/>
      <c r="KW6" s="352"/>
      <c r="KX6" s="352"/>
      <c r="KY6" s="352"/>
      <c r="KZ6" s="352"/>
      <c r="LA6" s="352"/>
      <c r="LB6" s="352"/>
      <c r="LC6" s="352"/>
      <c r="LD6" s="352"/>
      <c r="LE6" s="352"/>
      <c r="LF6" s="352"/>
      <c r="LG6" s="352"/>
      <c r="LH6" s="352"/>
      <c r="LI6" s="352"/>
      <c r="LJ6" s="352"/>
      <c r="LK6" s="352"/>
      <c r="LL6" s="352"/>
      <c r="LM6" s="352"/>
      <c r="LN6" s="352"/>
      <c r="LO6" s="352"/>
      <c r="LP6" s="352"/>
      <c r="LQ6" s="352"/>
      <c r="LR6" s="352"/>
      <c r="LS6" s="352"/>
      <c r="LT6" s="352"/>
      <c r="LU6" s="352"/>
      <c r="LV6" s="352"/>
      <c r="LW6" s="352"/>
      <c r="LX6" s="352"/>
      <c r="LY6" s="352"/>
      <c r="LZ6" s="352"/>
      <c r="MA6" s="352"/>
      <c r="MB6" s="352"/>
      <c r="MC6" s="352"/>
      <c r="MD6" s="352"/>
      <c r="ME6" s="352"/>
      <c r="MF6" s="352"/>
      <c r="MG6" s="352"/>
      <c r="MH6" s="352"/>
      <c r="MI6" s="353"/>
      <c r="MJ6" s="359" t="s">
        <v>139</v>
      </c>
      <c r="MK6" s="360"/>
      <c r="ML6" s="360"/>
      <c r="MM6" s="360"/>
      <c r="MN6" s="360"/>
      <c r="MO6" s="360"/>
      <c r="MP6" s="360"/>
      <c r="MQ6" s="360"/>
      <c r="MR6" s="360"/>
      <c r="MS6" s="360"/>
      <c r="MT6" s="360"/>
      <c r="MU6" s="360"/>
      <c r="MV6" s="360"/>
      <c r="MW6" s="360"/>
      <c r="MX6" s="360"/>
      <c r="MY6" s="360"/>
      <c r="MZ6" s="360"/>
      <c r="NA6" s="360"/>
      <c r="NB6" s="360"/>
      <c r="NC6" s="360"/>
      <c r="ND6" s="360"/>
      <c r="NE6" s="360"/>
      <c r="NF6" s="360"/>
      <c r="NG6" s="360"/>
      <c r="NH6" s="360"/>
      <c r="NI6" s="360"/>
      <c r="NJ6" s="360"/>
      <c r="NK6" s="360"/>
      <c r="NL6" s="360"/>
      <c r="NM6" s="360"/>
      <c r="NN6" s="360"/>
      <c r="NO6" s="360"/>
      <c r="NP6" s="360"/>
      <c r="NQ6" s="360"/>
      <c r="NR6" s="360"/>
      <c r="NS6" s="360"/>
      <c r="NT6" s="360"/>
      <c r="NU6" s="360"/>
      <c r="NV6" s="360"/>
      <c r="NW6" s="360"/>
      <c r="NX6" s="360"/>
      <c r="NY6" s="360"/>
      <c r="NZ6" s="361"/>
      <c r="OA6" s="365" t="s">
        <v>140</v>
      </c>
      <c r="OB6" s="365"/>
      <c r="OC6" s="365"/>
      <c r="OD6" s="365"/>
      <c r="OE6" s="365"/>
      <c r="OF6" s="365"/>
      <c r="OG6" s="365"/>
      <c r="OH6" s="365"/>
      <c r="OI6" s="365"/>
      <c r="OJ6" s="365"/>
      <c r="OK6" s="365"/>
      <c r="OL6" s="365"/>
      <c r="OM6" s="365"/>
      <c r="ON6" s="365"/>
      <c r="OO6" s="365"/>
      <c r="OP6" s="365"/>
      <c r="OQ6" s="365"/>
      <c r="OR6" s="365"/>
      <c r="OS6" s="365"/>
      <c r="OT6" s="365"/>
      <c r="OU6" s="365"/>
      <c r="OV6" s="365"/>
      <c r="OW6" s="365"/>
      <c r="OX6" s="365"/>
      <c r="OY6" s="365"/>
      <c r="OZ6" s="365"/>
      <c r="PA6" s="365"/>
      <c r="PB6" s="365"/>
      <c r="PC6" s="365"/>
      <c r="PD6" s="365"/>
      <c r="PE6" s="365"/>
      <c r="PF6" s="365"/>
      <c r="PG6" s="365"/>
      <c r="PH6" s="365"/>
      <c r="PI6" s="365"/>
      <c r="PJ6" s="365"/>
      <c r="PK6" s="365"/>
      <c r="PL6" s="365"/>
      <c r="PM6" s="365"/>
      <c r="PN6" s="365"/>
      <c r="PO6" s="365"/>
      <c r="PP6" s="365"/>
      <c r="PQ6" s="365"/>
    </row>
    <row r="7" spans="1:433" s="104" customFormat="1" ht="33.75" customHeight="1">
      <c r="A7" s="363"/>
      <c r="B7" s="363"/>
      <c r="C7" s="115" t="s">
        <v>120</v>
      </c>
      <c r="D7" s="338" t="s">
        <v>2</v>
      </c>
      <c r="E7" s="338" t="s">
        <v>88</v>
      </c>
      <c r="F7" s="323" t="s">
        <v>11</v>
      </c>
      <c r="G7" s="323" t="s">
        <v>12</v>
      </c>
      <c r="H7" s="323" t="s">
        <v>89</v>
      </c>
      <c r="I7" s="323" t="s">
        <v>90</v>
      </c>
      <c r="J7" s="341" t="s">
        <v>78</v>
      </c>
      <c r="K7" s="341" t="s">
        <v>79</v>
      </c>
      <c r="L7" s="341" t="s">
        <v>80</v>
      </c>
      <c r="M7" s="323" t="s">
        <v>14</v>
      </c>
      <c r="N7" s="323" t="s">
        <v>91</v>
      </c>
      <c r="O7" s="323" t="s">
        <v>92</v>
      </c>
      <c r="P7" s="323" t="s">
        <v>93</v>
      </c>
      <c r="Q7" s="323" t="s">
        <v>94</v>
      </c>
      <c r="R7" s="323" t="s">
        <v>95</v>
      </c>
      <c r="S7" s="323" t="s">
        <v>96</v>
      </c>
      <c r="T7" s="323" t="s">
        <v>81</v>
      </c>
      <c r="U7" s="323" t="s">
        <v>97</v>
      </c>
      <c r="V7" s="323" t="s">
        <v>77</v>
      </c>
      <c r="W7" s="323" t="s">
        <v>76</v>
      </c>
      <c r="X7" s="323" t="s">
        <v>98</v>
      </c>
      <c r="Y7" s="323" t="s">
        <v>99</v>
      </c>
      <c r="Z7" s="332" t="s">
        <v>18</v>
      </c>
      <c r="AA7" s="332" t="s">
        <v>75</v>
      </c>
      <c r="AB7" s="332" t="s">
        <v>100</v>
      </c>
      <c r="AC7" s="332" t="s">
        <v>101</v>
      </c>
      <c r="AD7" s="332" t="s">
        <v>102</v>
      </c>
      <c r="AE7" s="332" t="s">
        <v>74</v>
      </c>
      <c r="AF7" s="332" t="s">
        <v>103</v>
      </c>
      <c r="AG7" s="332" t="s">
        <v>104</v>
      </c>
      <c r="AH7" s="332" t="s">
        <v>105</v>
      </c>
      <c r="AI7" s="332" t="s">
        <v>106</v>
      </c>
      <c r="AJ7" s="332" t="s">
        <v>107</v>
      </c>
      <c r="AK7" s="332" t="s">
        <v>108</v>
      </c>
      <c r="AL7" s="323" t="s">
        <v>109</v>
      </c>
      <c r="AM7" s="323" t="s">
        <v>110</v>
      </c>
      <c r="AN7" s="323" t="s">
        <v>111</v>
      </c>
      <c r="AO7" s="323" t="s">
        <v>82</v>
      </c>
      <c r="AP7" s="323" t="s">
        <v>112</v>
      </c>
      <c r="AQ7" s="323" t="s">
        <v>113</v>
      </c>
      <c r="AR7" s="323" t="s">
        <v>125</v>
      </c>
      <c r="AS7" s="326" t="s">
        <v>114</v>
      </c>
      <c r="AT7" s="329" t="s">
        <v>115</v>
      </c>
      <c r="AU7" s="338" t="s">
        <v>2</v>
      </c>
      <c r="AV7" s="338" t="s">
        <v>88</v>
      </c>
      <c r="AW7" s="323" t="s">
        <v>11</v>
      </c>
      <c r="AX7" s="323" t="s">
        <v>12</v>
      </c>
      <c r="AY7" s="323" t="s">
        <v>89</v>
      </c>
      <c r="AZ7" s="323" t="s">
        <v>90</v>
      </c>
      <c r="BA7" s="341" t="s">
        <v>78</v>
      </c>
      <c r="BB7" s="341" t="s">
        <v>79</v>
      </c>
      <c r="BC7" s="341" t="s">
        <v>80</v>
      </c>
      <c r="BD7" s="323" t="s">
        <v>14</v>
      </c>
      <c r="BE7" s="323" t="s">
        <v>91</v>
      </c>
      <c r="BF7" s="323" t="s">
        <v>92</v>
      </c>
      <c r="BG7" s="323" t="s">
        <v>93</v>
      </c>
      <c r="BH7" s="323" t="s">
        <v>94</v>
      </c>
      <c r="BI7" s="323" t="s">
        <v>95</v>
      </c>
      <c r="BJ7" s="323" t="s">
        <v>96</v>
      </c>
      <c r="BK7" s="323" t="s">
        <v>81</v>
      </c>
      <c r="BL7" s="323" t="s">
        <v>97</v>
      </c>
      <c r="BM7" s="323" t="s">
        <v>77</v>
      </c>
      <c r="BN7" s="323" t="s">
        <v>76</v>
      </c>
      <c r="BO7" s="323" t="s">
        <v>98</v>
      </c>
      <c r="BP7" s="323" t="s">
        <v>99</v>
      </c>
      <c r="BQ7" s="332" t="s">
        <v>18</v>
      </c>
      <c r="BR7" s="332" t="s">
        <v>75</v>
      </c>
      <c r="BS7" s="332" t="s">
        <v>100</v>
      </c>
      <c r="BT7" s="332" t="s">
        <v>101</v>
      </c>
      <c r="BU7" s="332" t="s">
        <v>102</v>
      </c>
      <c r="BV7" s="332" t="s">
        <v>74</v>
      </c>
      <c r="BW7" s="332" t="s">
        <v>103</v>
      </c>
      <c r="BX7" s="332" t="s">
        <v>104</v>
      </c>
      <c r="BY7" s="332" t="s">
        <v>105</v>
      </c>
      <c r="BZ7" s="332" t="s">
        <v>106</v>
      </c>
      <c r="CA7" s="332" t="s">
        <v>107</v>
      </c>
      <c r="CB7" s="332" t="s">
        <v>108</v>
      </c>
      <c r="CC7" s="323" t="s">
        <v>109</v>
      </c>
      <c r="CD7" s="323" t="s">
        <v>110</v>
      </c>
      <c r="CE7" s="323" t="s">
        <v>111</v>
      </c>
      <c r="CF7" s="323" t="s">
        <v>82</v>
      </c>
      <c r="CG7" s="323" t="s">
        <v>112</v>
      </c>
      <c r="CH7" s="323" t="s">
        <v>113</v>
      </c>
      <c r="CI7" s="323" t="s">
        <v>125</v>
      </c>
      <c r="CJ7" s="326" t="s">
        <v>114</v>
      </c>
      <c r="CK7" s="329" t="s">
        <v>115</v>
      </c>
      <c r="CL7" s="338" t="s">
        <v>2</v>
      </c>
      <c r="CM7" s="338" t="s">
        <v>88</v>
      </c>
      <c r="CN7" s="323" t="s">
        <v>11</v>
      </c>
      <c r="CO7" s="323" t="s">
        <v>12</v>
      </c>
      <c r="CP7" s="323" t="s">
        <v>89</v>
      </c>
      <c r="CQ7" s="323" t="s">
        <v>90</v>
      </c>
      <c r="CR7" s="341" t="s">
        <v>78</v>
      </c>
      <c r="CS7" s="341" t="s">
        <v>79</v>
      </c>
      <c r="CT7" s="341" t="s">
        <v>80</v>
      </c>
      <c r="CU7" s="323" t="s">
        <v>14</v>
      </c>
      <c r="CV7" s="323" t="s">
        <v>91</v>
      </c>
      <c r="CW7" s="323" t="s">
        <v>92</v>
      </c>
      <c r="CX7" s="323" t="s">
        <v>93</v>
      </c>
      <c r="CY7" s="323" t="s">
        <v>94</v>
      </c>
      <c r="CZ7" s="323" t="s">
        <v>95</v>
      </c>
      <c r="DA7" s="323" t="s">
        <v>96</v>
      </c>
      <c r="DB7" s="323" t="s">
        <v>81</v>
      </c>
      <c r="DC7" s="323" t="s">
        <v>97</v>
      </c>
      <c r="DD7" s="323" t="s">
        <v>77</v>
      </c>
      <c r="DE7" s="323" t="s">
        <v>76</v>
      </c>
      <c r="DF7" s="323" t="s">
        <v>98</v>
      </c>
      <c r="DG7" s="323" t="s">
        <v>99</v>
      </c>
      <c r="DH7" s="332" t="s">
        <v>18</v>
      </c>
      <c r="DI7" s="332" t="s">
        <v>75</v>
      </c>
      <c r="DJ7" s="332" t="s">
        <v>100</v>
      </c>
      <c r="DK7" s="332" t="s">
        <v>101</v>
      </c>
      <c r="DL7" s="332" t="s">
        <v>102</v>
      </c>
      <c r="DM7" s="332" t="s">
        <v>74</v>
      </c>
      <c r="DN7" s="332" t="s">
        <v>103</v>
      </c>
      <c r="DO7" s="332" t="s">
        <v>104</v>
      </c>
      <c r="DP7" s="332" t="s">
        <v>105</v>
      </c>
      <c r="DQ7" s="332" t="s">
        <v>106</v>
      </c>
      <c r="DR7" s="332" t="s">
        <v>107</v>
      </c>
      <c r="DS7" s="332" t="s">
        <v>108</v>
      </c>
      <c r="DT7" s="323" t="s">
        <v>109</v>
      </c>
      <c r="DU7" s="323" t="s">
        <v>110</v>
      </c>
      <c r="DV7" s="323" t="s">
        <v>111</v>
      </c>
      <c r="DW7" s="323" t="s">
        <v>82</v>
      </c>
      <c r="DX7" s="323" t="s">
        <v>112</v>
      </c>
      <c r="DY7" s="323" t="s">
        <v>113</v>
      </c>
      <c r="DZ7" s="323" t="s">
        <v>136</v>
      </c>
      <c r="EA7" s="326" t="s">
        <v>114</v>
      </c>
      <c r="EB7" s="329" t="s">
        <v>115</v>
      </c>
      <c r="EC7" s="338" t="s">
        <v>2</v>
      </c>
      <c r="ED7" s="338" t="s">
        <v>88</v>
      </c>
      <c r="EE7" s="323" t="s">
        <v>11</v>
      </c>
      <c r="EF7" s="323" t="s">
        <v>12</v>
      </c>
      <c r="EG7" s="323" t="s">
        <v>89</v>
      </c>
      <c r="EH7" s="323" t="s">
        <v>90</v>
      </c>
      <c r="EI7" s="341" t="s">
        <v>78</v>
      </c>
      <c r="EJ7" s="341" t="s">
        <v>79</v>
      </c>
      <c r="EK7" s="341" t="s">
        <v>80</v>
      </c>
      <c r="EL7" s="323" t="s">
        <v>14</v>
      </c>
      <c r="EM7" s="323" t="s">
        <v>91</v>
      </c>
      <c r="EN7" s="323" t="s">
        <v>92</v>
      </c>
      <c r="EO7" s="323" t="s">
        <v>93</v>
      </c>
      <c r="EP7" s="323" t="s">
        <v>94</v>
      </c>
      <c r="EQ7" s="323" t="s">
        <v>95</v>
      </c>
      <c r="ER7" s="323" t="s">
        <v>96</v>
      </c>
      <c r="ES7" s="323" t="s">
        <v>81</v>
      </c>
      <c r="ET7" s="323" t="s">
        <v>97</v>
      </c>
      <c r="EU7" s="323" t="s">
        <v>77</v>
      </c>
      <c r="EV7" s="323" t="s">
        <v>76</v>
      </c>
      <c r="EW7" s="323" t="s">
        <v>98</v>
      </c>
      <c r="EX7" s="323" t="s">
        <v>99</v>
      </c>
      <c r="EY7" s="332" t="s">
        <v>18</v>
      </c>
      <c r="EZ7" s="332" t="s">
        <v>75</v>
      </c>
      <c r="FA7" s="332" t="s">
        <v>100</v>
      </c>
      <c r="FB7" s="332" t="s">
        <v>101</v>
      </c>
      <c r="FC7" s="332" t="s">
        <v>102</v>
      </c>
      <c r="FD7" s="332" t="s">
        <v>74</v>
      </c>
      <c r="FE7" s="332" t="s">
        <v>103</v>
      </c>
      <c r="FF7" s="332" t="s">
        <v>104</v>
      </c>
      <c r="FG7" s="332" t="s">
        <v>105</v>
      </c>
      <c r="FH7" s="332" t="s">
        <v>106</v>
      </c>
      <c r="FI7" s="332" t="s">
        <v>107</v>
      </c>
      <c r="FJ7" s="332" t="s">
        <v>108</v>
      </c>
      <c r="FK7" s="323" t="s">
        <v>109</v>
      </c>
      <c r="FL7" s="323" t="s">
        <v>110</v>
      </c>
      <c r="FM7" s="323" t="s">
        <v>111</v>
      </c>
      <c r="FN7" s="323" t="s">
        <v>82</v>
      </c>
      <c r="FO7" s="323" t="s">
        <v>112</v>
      </c>
      <c r="FP7" s="323" t="s">
        <v>113</v>
      </c>
      <c r="FQ7" s="323" t="s">
        <v>136</v>
      </c>
      <c r="FR7" s="326" t="s">
        <v>114</v>
      </c>
      <c r="FS7" s="329" t="s">
        <v>115</v>
      </c>
      <c r="FT7" s="338" t="s">
        <v>2</v>
      </c>
      <c r="FU7" s="338" t="s">
        <v>88</v>
      </c>
      <c r="FV7" s="323" t="s">
        <v>11</v>
      </c>
      <c r="FW7" s="323" t="s">
        <v>12</v>
      </c>
      <c r="FX7" s="323" t="s">
        <v>89</v>
      </c>
      <c r="FY7" s="323" t="s">
        <v>90</v>
      </c>
      <c r="FZ7" s="341" t="s">
        <v>78</v>
      </c>
      <c r="GA7" s="341" t="s">
        <v>79</v>
      </c>
      <c r="GB7" s="341" t="s">
        <v>80</v>
      </c>
      <c r="GC7" s="323" t="s">
        <v>14</v>
      </c>
      <c r="GD7" s="323" t="s">
        <v>91</v>
      </c>
      <c r="GE7" s="323" t="s">
        <v>92</v>
      </c>
      <c r="GF7" s="323" t="s">
        <v>93</v>
      </c>
      <c r="GG7" s="323" t="s">
        <v>94</v>
      </c>
      <c r="GH7" s="323" t="s">
        <v>95</v>
      </c>
      <c r="GI7" s="323" t="s">
        <v>96</v>
      </c>
      <c r="GJ7" s="323" t="s">
        <v>81</v>
      </c>
      <c r="GK7" s="323" t="s">
        <v>97</v>
      </c>
      <c r="GL7" s="323" t="s">
        <v>77</v>
      </c>
      <c r="GM7" s="323" t="s">
        <v>76</v>
      </c>
      <c r="GN7" s="323" t="s">
        <v>98</v>
      </c>
      <c r="GO7" s="323" t="s">
        <v>99</v>
      </c>
      <c r="GP7" s="332" t="s">
        <v>18</v>
      </c>
      <c r="GQ7" s="332" t="s">
        <v>75</v>
      </c>
      <c r="GR7" s="332" t="s">
        <v>100</v>
      </c>
      <c r="GS7" s="332" t="s">
        <v>101</v>
      </c>
      <c r="GT7" s="332" t="s">
        <v>102</v>
      </c>
      <c r="GU7" s="332" t="s">
        <v>74</v>
      </c>
      <c r="GV7" s="332" t="s">
        <v>103</v>
      </c>
      <c r="GW7" s="332" t="s">
        <v>104</v>
      </c>
      <c r="GX7" s="332" t="s">
        <v>105</v>
      </c>
      <c r="GY7" s="332" t="s">
        <v>106</v>
      </c>
      <c r="GZ7" s="332" t="s">
        <v>107</v>
      </c>
      <c r="HA7" s="332" t="s">
        <v>108</v>
      </c>
      <c r="HB7" s="323" t="s">
        <v>109</v>
      </c>
      <c r="HC7" s="323" t="s">
        <v>110</v>
      </c>
      <c r="HD7" s="323" t="s">
        <v>111</v>
      </c>
      <c r="HE7" s="323" t="s">
        <v>82</v>
      </c>
      <c r="HF7" s="323" t="s">
        <v>112</v>
      </c>
      <c r="HG7" s="323" t="s">
        <v>113</v>
      </c>
      <c r="HH7" s="323" t="s">
        <v>136</v>
      </c>
      <c r="HI7" s="326" t="s">
        <v>114</v>
      </c>
      <c r="HJ7" s="329" t="s">
        <v>115</v>
      </c>
      <c r="HK7" s="338" t="s">
        <v>2</v>
      </c>
      <c r="HL7" s="338" t="s">
        <v>88</v>
      </c>
      <c r="HM7" s="323" t="s">
        <v>11</v>
      </c>
      <c r="HN7" s="323" t="s">
        <v>12</v>
      </c>
      <c r="HO7" s="323" t="s">
        <v>89</v>
      </c>
      <c r="HP7" s="323" t="s">
        <v>90</v>
      </c>
      <c r="HQ7" s="341" t="s">
        <v>78</v>
      </c>
      <c r="HR7" s="341" t="s">
        <v>79</v>
      </c>
      <c r="HS7" s="341" t="s">
        <v>80</v>
      </c>
      <c r="HT7" s="323" t="s">
        <v>14</v>
      </c>
      <c r="HU7" s="323" t="s">
        <v>91</v>
      </c>
      <c r="HV7" s="323" t="s">
        <v>92</v>
      </c>
      <c r="HW7" s="323" t="s">
        <v>93</v>
      </c>
      <c r="HX7" s="323" t="s">
        <v>94</v>
      </c>
      <c r="HY7" s="323" t="s">
        <v>95</v>
      </c>
      <c r="HZ7" s="323" t="s">
        <v>96</v>
      </c>
      <c r="IA7" s="323" t="s">
        <v>81</v>
      </c>
      <c r="IB7" s="323" t="s">
        <v>97</v>
      </c>
      <c r="IC7" s="323" t="s">
        <v>77</v>
      </c>
      <c r="ID7" s="323" t="s">
        <v>76</v>
      </c>
      <c r="IE7" s="323" t="s">
        <v>98</v>
      </c>
      <c r="IF7" s="323" t="s">
        <v>99</v>
      </c>
      <c r="IG7" s="332" t="s">
        <v>18</v>
      </c>
      <c r="IH7" s="332" t="s">
        <v>75</v>
      </c>
      <c r="II7" s="332" t="s">
        <v>100</v>
      </c>
      <c r="IJ7" s="332" t="s">
        <v>101</v>
      </c>
      <c r="IK7" s="332" t="s">
        <v>102</v>
      </c>
      <c r="IL7" s="332" t="s">
        <v>74</v>
      </c>
      <c r="IM7" s="332" t="s">
        <v>103</v>
      </c>
      <c r="IN7" s="332" t="s">
        <v>104</v>
      </c>
      <c r="IO7" s="332" t="s">
        <v>105</v>
      </c>
      <c r="IP7" s="332" t="s">
        <v>106</v>
      </c>
      <c r="IQ7" s="332" t="s">
        <v>107</v>
      </c>
      <c r="IR7" s="332" t="s">
        <v>108</v>
      </c>
      <c r="IS7" s="323" t="s">
        <v>109</v>
      </c>
      <c r="IT7" s="323" t="s">
        <v>110</v>
      </c>
      <c r="IU7" s="323" t="s">
        <v>111</v>
      </c>
      <c r="IV7" s="323" t="s">
        <v>82</v>
      </c>
      <c r="IW7" s="323" t="s">
        <v>112</v>
      </c>
      <c r="IX7" s="323" t="s">
        <v>113</v>
      </c>
      <c r="IY7" s="323" t="s">
        <v>136</v>
      </c>
      <c r="IZ7" s="326" t="s">
        <v>114</v>
      </c>
      <c r="JA7" s="329" t="s">
        <v>115</v>
      </c>
      <c r="JB7" s="338" t="s">
        <v>2</v>
      </c>
      <c r="JC7" s="338" t="s">
        <v>88</v>
      </c>
      <c r="JD7" s="323" t="s">
        <v>11</v>
      </c>
      <c r="JE7" s="323" t="s">
        <v>12</v>
      </c>
      <c r="JF7" s="323" t="s">
        <v>89</v>
      </c>
      <c r="JG7" s="323" t="s">
        <v>90</v>
      </c>
      <c r="JH7" s="341" t="s">
        <v>78</v>
      </c>
      <c r="JI7" s="341" t="s">
        <v>79</v>
      </c>
      <c r="JJ7" s="341" t="s">
        <v>80</v>
      </c>
      <c r="JK7" s="323" t="s">
        <v>14</v>
      </c>
      <c r="JL7" s="323" t="s">
        <v>91</v>
      </c>
      <c r="JM7" s="323" t="s">
        <v>92</v>
      </c>
      <c r="JN7" s="323" t="s">
        <v>93</v>
      </c>
      <c r="JO7" s="323" t="s">
        <v>94</v>
      </c>
      <c r="JP7" s="323" t="s">
        <v>95</v>
      </c>
      <c r="JQ7" s="323" t="s">
        <v>96</v>
      </c>
      <c r="JR7" s="323" t="s">
        <v>81</v>
      </c>
      <c r="JS7" s="323" t="s">
        <v>97</v>
      </c>
      <c r="JT7" s="323" t="s">
        <v>77</v>
      </c>
      <c r="JU7" s="323" t="s">
        <v>76</v>
      </c>
      <c r="JV7" s="323" t="s">
        <v>98</v>
      </c>
      <c r="JW7" s="323" t="s">
        <v>99</v>
      </c>
      <c r="JX7" s="332" t="s">
        <v>18</v>
      </c>
      <c r="JY7" s="332" t="s">
        <v>75</v>
      </c>
      <c r="JZ7" s="332" t="s">
        <v>100</v>
      </c>
      <c r="KA7" s="332" t="s">
        <v>101</v>
      </c>
      <c r="KB7" s="332" t="s">
        <v>102</v>
      </c>
      <c r="KC7" s="332" t="s">
        <v>74</v>
      </c>
      <c r="KD7" s="332" t="s">
        <v>103</v>
      </c>
      <c r="KE7" s="332" t="s">
        <v>104</v>
      </c>
      <c r="KF7" s="332" t="s">
        <v>105</v>
      </c>
      <c r="KG7" s="332" t="s">
        <v>106</v>
      </c>
      <c r="KH7" s="332" t="s">
        <v>107</v>
      </c>
      <c r="KI7" s="332" t="s">
        <v>108</v>
      </c>
      <c r="KJ7" s="323" t="s">
        <v>109</v>
      </c>
      <c r="KK7" s="323" t="s">
        <v>110</v>
      </c>
      <c r="KL7" s="323" t="s">
        <v>111</v>
      </c>
      <c r="KM7" s="323" t="s">
        <v>82</v>
      </c>
      <c r="KN7" s="323" t="s">
        <v>112</v>
      </c>
      <c r="KO7" s="323" t="s">
        <v>113</v>
      </c>
      <c r="KP7" s="323" t="s">
        <v>136</v>
      </c>
      <c r="KQ7" s="326" t="s">
        <v>114</v>
      </c>
      <c r="KR7" s="329" t="s">
        <v>115</v>
      </c>
      <c r="KS7" s="338" t="s">
        <v>2</v>
      </c>
      <c r="KT7" s="338" t="s">
        <v>88</v>
      </c>
      <c r="KU7" s="323" t="s">
        <v>11</v>
      </c>
      <c r="KV7" s="323" t="s">
        <v>12</v>
      </c>
      <c r="KW7" s="323" t="s">
        <v>89</v>
      </c>
      <c r="KX7" s="323" t="s">
        <v>90</v>
      </c>
      <c r="KY7" s="341" t="s">
        <v>78</v>
      </c>
      <c r="KZ7" s="341" t="s">
        <v>79</v>
      </c>
      <c r="LA7" s="341" t="s">
        <v>80</v>
      </c>
      <c r="LB7" s="323" t="s">
        <v>14</v>
      </c>
      <c r="LC7" s="323" t="s">
        <v>91</v>
      </c>
      <c r="LD7" s="323" t="s">
        <v>92</v>
      </c>
      <c r="LE7" s="323" t="s">
        <v>93</v>
      </c>
      <c r="LF7" s="323" t="s">
        <v>94</v>
      </c>
      <c r="LG7" s="323" t="s">
        <v>95</v>
      </c>
      <c r="LH7" s="323" t="s">
        <v>96</v>
      </c>
      <c r="LI7" s="323" t="s">
        <v>81</v>
      </c>
      <c r="LJ7" s="323" t="s">
        <v>97</v>
      </c>
      <c r="LK7" s="323" t="s">
        <v>77</v>
      </c>
      <c r="LL7" s="323" t="s">
        <v>76</v>
      </c>
      <c r="LM7" s="323" t="s">
        <v>98</v>
      </c>
      <c r="LN7" s="323" t="s">
        <v>99</v>
      </c>
      <c r="LO7" s="332" t="s">
        <v>18</v>
      </c>
      <c r="LP7" s="332" t="s">
        <v>75</v>
      </c>
      <c r="LQ7" s="332" t="s">
        <v>100</v>
      </c>
      <c r="LR7" s="332" t="s">
        <v>101</v>
      </c>
      <c r="LS7" s="332" t="s">
        <v>102</v>
      </c>
      <c r="LT7" s="332" t="s">
        <v>74</v>
      </c>
      <c r="LU7" s="332" t="s">
        <v>103</v>
      </c>
      <c r="LV7" s="332" t="s">
        <v>104</v>
      </c>
      <c r="LW7" s="332" t="s">
        <v>105</v>
      </c>
      <c r="LX7" s="332" t="s">
        <v>106</v>
      </c>
      <c r="LY7" s="332" t="s">
        <v>107</v>
      </c>
      <c r="LZ7" s="332" t="s">
        <v>108</v>
      </c>
      <c r="MA7" s="323" t="s">
        <v>109</v>
      </c>
      <c r="MB7" s="323" t="s">
        <v>110</v>
      </c>
      <c r="MC7" s="323" t="s">
        <v>111</v>
      </c>
      <c r="MD7" s="323" t="s">
        <v>82</v>
      </c>
      <c r="ME7" s="323" t="s">
        <v>112</v>
      </c>
      <c r="MF7" s="323" t="s">
        <v>113</v>
      </c>
      <c r="MG7" s="323" t="s">
        <v>136</v>
      </c>
      <c r="MH7" s="326" t="s">
        <v>114</v>
      </c>
      <c r="MI7" s="329" t="s">
        <v>115</v>
      </c>
      <c r="MJ7" s="338" t="s">
        <v>2</v>
      </c>
      <c r="MK7" s="338" t="s">
        <v>88</v>
      </c>
      <c r="ML7" s="323" t="s">
        <v>11</v>
      </c>
      <c r="MM7" s="323" t="s">
        <v>12</v>
      </c>
      <c r="MN7" s="323" t="s">
        <v>89</v>
      </c>
      <c r="MO7" s="323" t="s">
        <v>90</v>
      </c>
      <c r="MP7" s="341" t="s">
        <v>78</v>
      </c>
      <c r="MQ7" s="341" t="s">
        <v>79</v>
      </c>
      <c r="MR7" s="341" t="s">
        <v>80</v>
      </c>
      <c r="MS7" s="323" t="s">
        <v>14</v>
      </c>
      <c r="MT7" s="323" t="s">
        <v>91</v>
      </c>
      <c r="MU7" s="323" t="s">
        <v>92</v>
      </c>
      <c r="MV7" s="323" t="s">
        <v>93</v>
      </c>
      <c r="MW7" s="323" t="s">
        <v>94</v>
      </c>
      <c r="MX7" s="323" t="s">
        <v>95</v>
      </c>
      <c r="MY7" s="323" t="s">
        <v>96</v>
      </c>
      <c r="MZ7" s="323" t="s">
        <v>81</v>
      </c>
      <c r="NA7" s="323" t="s">
        <v>97</v>
      </c>
      <c r="NB7" s="323" t="s">
        <v>77</v>
      </c>
      <c r="NC7" s="323" t="s">
        <v>76</v>
      </c>
      <c r="ND7" s="323" t="s">
        <v>98</v>
      </c>
      <c r="NE7" s="323" t="s">
        <v>99</v>
      </c>
      <c r="NF7" s="332" t="s">
        <v>18</v>
      </c>
      <c r="NG7" s="332" t="s">
        <v>75</v>
      </c>
      <c r="NH7" s="332" t="s">
        <v>100</v>
      </c>
      <c r="NI7" s="332" t="s">
        <v>101</v>
      </c>
      <c r="NJ7" s="332" t="s">
        <v>102</v>
      </c>
      <c r="NK7" s="332" t="s">
        <v>74</v>
      </c>
      <c r="NL7" s="332" t="s">
        <v>103</v>
      </c>
      <c r="NM7" s="332" t="s">
        <v>104</v>
      </c>
      <c r="NN7" s="332" t="s">
        <v>105</v>
      </c>
      <c r="NO7" s="332" t="s">
        <v>106</v>
      </c>
      <c r="NP7" s="332" t="s">
        <v>107</v>
      </c>
      <c r="NQ7" s="332" t="s">
        <v>108</v>
      </c>
      <c r="NR7" s="323" t="s">
        <v>109</v>
      </c>
      <c r="NS7" s="323" t="s">
        <v>110</v>
      </c>
      <c r="NT7" s="323" t="s">
        <v>111</v>
      </c>
      <c r="NU7" s="323" t="s">
        <v>82</v>
      </c>
      <c r="NV7" s="323" t="s">
        <v>112</v>
      </c>
      <c r="NW7" s="323" t="s">
        <v>113</v>
      </c>
      <c r="NX7" s="323" t="s">
        <v>136</v>
      </c>
      <c r="NY7" s="326" t="s">
        <v>114</v>
      </c>
      <c r="NZ7" s="329" t="s">
        <v>115</v>
      </c>
      <c r="OA7" s="338" t="s">
        <v>2</v>
      </c>
      <c r="OB7" s="338" t="s">
        <v>88</v>
      </c>
      <c r="OC7" s="323" t="s">
        <v>11</v>
      </c>
      <c r="OD7" s="323" t="s">
        <v>12</v>
      </c>
      <c r="OE7" s="323" t="s">
        <v>89</v>
      </c>
      <c r="OF7" s="323" t="s">
        <v>90</v>
      </c>
      <c r="OG7" s="341" t="s">
        <v>78</v>
      </c>
      <c r="OH7" s="341" t="s">
        <v>79</v>
      </c>
      <c r="OI7" s="341" t="s">
        <v>80</v>
      </c>
      <c r="OJ7" s="323" t="s">
        <v>14</v>
      </c>
      <c r="OK7" s="323" t="s">
        <v>91</v>
      </c>
      <c r="OL7" s="323" t="s">
        <v>92</v>
      </c>
      <c r="OM7" s="323" t="s">
        <v>93</v>
      </c>
      <c r="ON7" s="323" t="s">
        <v>94</v>
      </c>
      <c r="OO7" s="323" t="s">
        <v>95</v>
      </c>
      <c r="OP7" s="323" t="s">
        <v>96</v>
      </c>
      <c r="OQ7" s="323" t="s">
        <v>81</v>
      </c>
      <c r="OR7" s="323" t="s">
        <v>97</v>
      </c>
      <c r="OS7" s="323" t="s">
        <v>77</v>
      </c>
      <c r="OT7" s="323" t="s">
        <v>76</v>
      </c>
      <c r="OU7" s="323" t="s">
        <v>98</v>
      </c>
      <c r="OV7" s="323" t="s">
        <v>99</v>
      </c>
      <c r="OW7" s="332" t="s">
        <v>18</v>
      </c>
      <c r="OX7" s="332" t="s">
        <v>75</v>
      </c>
      <c r="OY7" s="332" t="s">
        <v>100</v>
      </c>
      <c r="OZ7" s="332" t="s">
        <v>101</v>
      </c>
      <c r="PA7" s="332" t="s">
        <v>102</v>
      </c>
      <c r="PB7" s="332" t="s">
        <v>74</v>
      </c>
      <c r="PC7" s="332" t="s">
        <v>103</v>
      </c>
      <c r="PD7" s="332" t="s">
        <v>104</v>
      </c>
      <c r="PE7" s="332" t="s">
        <v>105</v>
      </c>
      <c r="PF7" s="332" t="s">
        <v>106</v>
      </c>
      <c r="PG7" s="332" t="s">
        <v>107</v>
      </c>
      <c r="PH7" s="332" t="s">
        <v>108</v>
      </c>
      <c r="PI7" s="323" t="s">
        <v>109</v>
      </c>
      <c r="PJ7" s="323" t="s">
        <v>110</v>
      </c>
      <c r="PK7" s="323" t="s">
        <v>111</v>
      </c>
      <c r="PL7" s="323" t="s">
        <v>82</v>
      </c>
      <c r="PM7" s="323" t="s">
        <v>112</v>
      </c>
      <c r="PN7" s="323" t="s">
        <v>113</v>
      </c>
      <c r="PO7" s="323" t="s">
        <v>136</v>
      </c>
      <c r="PP7" s="326" t="s">
        <v>114</v>
      </c>
      <c r="PQ7" s="329" t="s">
        <v>115</v>
      </c>
    </row>
    <row r="8" spans="1:433" s="104" customFormat="1" ht="33.75" customHeight="1">
      <c r="A8" s="363"/>
      <c r="B8" s="363"/>
      <c r="C8" s="115" t="s">
        <v>21</v>
      </c>
      <c r="D8" s="339"/>
      <c r="E8" s="339"/>
      <c r="F8" s="324"/>
      <c r="G8" s="324"/>
      <c r="H8" s="324"/>
      <c r="I8" s="324"/>
      <c r="J8" s="342"/>
      <c r="K8" s="342"/>
      <c r="L8" s="342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24"/>
      <c r="AM8" s="324"/>
      <c r="AN8" s="324"/>
      <c r="AO8" s="324"/>
      <c r="AP8" s="324"/>
      <c r="AQ8" s="324"/>
      <c r="AR8" s="324"/>
      <c r="AS8" s="327"/>
      <c r="AT8" s="330"/>
      <c r="AU8" s="339"/>
      <c r="AV8" s="339"/>
      <c r="AW8" s="324"/>
      <c r="AX8" s="324"/>
      <c r="AY8" s="324"/>
      <c r="AZ8" s="324"/>
      <c r="BA8" s="342"/>
      <c r="BB8" s="342"/>
      <c r="BC8" s="342"/>
      <c r="BD8" s="324"/>
      <c r="BE8" s="324"/>
      <c r="BF8" s="324"/>
      <c r="BG8" s="324"/>
      <c r="BH8" s="324"/>
      <c r="BI8" s="324"/>
      <c r="BJ8" s="324"/>
      <c r="BK8" s="324"/>
      <c r="BL8" s="324"/>
      <c r="BM8" s="324"/>
      <c r="BN8" s="324"/>
      <c r="BO8" s="324"/>
      <c r="BP8" s="324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324"/>
      <c r="CD8" s="324"/>
      <c r="CE8" s="324"/>
      <c r="CF8" s="324"/>
      <c r="CG8" s="324"/>
      <c r="CH8" s="324"/>
      <c r="CI8" s="324"/>
      <c r="CJ8" s="327"/>
      <c r="CK8" s="330"/>
      <c r="CL8" s="339"/>
      <c r="CM8" s="339"/>
      <c r="CN8" s="324"/>
      <c r="CO8" s="324"/>
      <c r="CP8" s="324"/>
      <c r="CQ8" s="324"/>
      <c r="CR8" s="342"/>
      <c r="CS8" s="342"/>
      <c r="CT8" s="342"/>
      <c r="CU8" s="324"/>
      <c r="CV8" s="324"/>
      <c r="CW8" s="324"/>
      <c r="CX8" s="324"/>
      <c r="CY8" s="324"/>
      <c r="CZ8" s="324"/>
      <c r="DA8" s="324"/>
      <c r="DB8" s="324"/>
      <c r="DC8" s="324"/>
      <c r="DD8" s="324"/>
      <c r="DE8" s="324"/>
      <c r="DF8" s="324"/>
      <c r="DG8" s="324"/>
      <c r="DH8" s="333"/>
      <c r="DI8" s="333"/>
      <c r="DJ8" s="333"/>
      <c r="DK8" s="333"/>
      <c r="DL8" s="333"/>
      <c r="DM8" s="333"/>
      <c r="DN8" s="333"/>
      <c r="DO8" s="333"/>
      <c r="DP8" s="333"/>
      <c r="DQ8" s="333"/>
      <c r="DR8" s="333"/>
      <c r="DS8" s="333"/>
      <c r="DT8" s="324"/>
      <c r="DU8" s="324"/>
      <c r="DV8" s="324"/>
      <c r="DW8" s="324"/>
      <c r="DX8" s="324"/>
      <c r="DY8" s="324"/>
      <c r="DZ8" s="324"/>
      <c r="EA8" s="327"/>
      <c r="EB8" s="330"/>
      <c r="EC8" s="339"/>
      <c r="ED8" s="339"/>
      <c r="EE8" s="324"/>
      <c r="EF8" s="324"/>
      <c r="EG8" s="324"/>
      <c r="EH8" s="324"/>
      <c r="EI8" s="342"/>
      <c r="EJ8" s="342"/>
      <c r="EK8" s="342"/>
      <c r="EL8" s="324"/>
      <c r="EM8" s="324"/>
      <c r="EN8" s="324"/>
      <c r="EO8" s="324"/>
      <c r="EP8" s="324"/>
      <c r="EQ8" s="324"/>
      <c r="ER8" s="324"/>
      <c r="ES8" s="324"/>
      <c r="ET8" s="324"/>
      <c r="EU8" s="324"/>
      <c r="EV8" s="324"/>
      <c r="EW8" s="324"/>
      <c r="EX8" s="324"/>
      <c r="EY8" s="333"/>
      <c r="EZ8" s="333"/>
      <c r="FA8" s="333"/>
      <c r="FB8" s="333"/>
      <c r="FC8" s="333"/>
      <c r="FD8" s="333"/>
      <c r="FE8" s="333"/>
      <c r="FF8" s="333"/>
      <c r="FG8" s="333"/>
      <c r="FH8" s="333"/>
      <c r="FI8" s="333"/>
      <c r="FJ8" s="333"/>
      <c r="FK8" s="324"/>
      <c r="FL8" s="324"/>
      <c r="FM8" s="324"/>
      <c r="FN8" s="324"/>
      <c r="FO8" s="324"/>
      <c r="FP8" s="324"/>
      <c r="FQ8" s="324"/>
      <c r="FR8" s="327"/>
      <c r="FS8" s="330"/>
      <c r="FT8" s="339"/>
      <c r="FU8" s="339"/>
      <c r="FV8" s="324"/>
      <c r="FW8" s="324"/>
      <c r="FX8" s="324"/>
      <c r="FY8" s="324"/>
      <c r="FZ8" s="342"/>
      <c r="GA8" s="342"/>
      <c r="GB8" s="342"/>
      <c r="GC8" s="324"/>
      <c r="GD8" s="324"/>
      <c r="GE8" s="324"/>
      <c r="GF8" s="324"/>
      <c r="GG8" s="324"/>
      <c r="GH8" s="324"/>
      <c r="GI8" s="324"/>
      <c r="GJ8" s="324"/>
      <c r="GK8" s="324"/>
      <c r="GL8" s="324"/>
      <c r="GM8" s="324"/>
      <c r="GN8" s="324"/>
      <c r="GO8" s="324"/>
      <c r="GP8" s="333"/>
      <c r="GQ8" s="333"/>
      <c r="GR8" s="333"/>
      <c r="GS8" s="333"/>
      <c r="GT8" s="333"/>
      <c r="GU8" s="333"/>
      <c r="GV8" s="333"/>
      <c r="GW8" s="333"/>
      <c r="GX8" s="333"/>
      <c r="GY8" s="333"/>
      <c r="GZ8" s="333"/>
      <c r="HA8" s="333"/>
      <c r="HB8" s="324"/>
      <c r="HC8" s="324"/>
      <c r="HD8" s="324"/>
      <c r="HE8" s="324"/>
      <c r="HF8" s="324"/>
      <c r="HG8" s="324"/>
      <c r="HH8" s="324"/>
      <c r="HI8" s="327"/>
      <c r="HJ8" s="330"/>
      <c r="HK8" s="339"/>
      <c r="HL8" s="339"/>
      <c r="HM8" s="324"/>
      <c r="HN8" s="324"/>
      <c r="HO8" s="324"/>
      <c r="HP8" s="324"/>
      <c r="HQ8" s="342"/>
      <c r="HR8" s="342"/>
      <c r="HS8" s="342"/>
      <c r="HT8" s="324"/>
      <c r="HU8" s="324"/>
      <c r="HV8" s="324"/>
      <c r="HW8" s="324"/>
      <c r="HX8" s="324"/>
      <c r="HY8" s="324"/>
      <c r="HZ8" s="324"/>
      <c r="IA8" s="324"/>
      <c r="IB8" s="324"/>
      <c r="IC8" s="324"/>
      <c r="ID8" s="324"/>
      <c r="IE8" s="324"/>
      <c r="IF8" s="324"/>
      <c r="IG8" s="333"/>
      <c r="IH8" s="333"/>
      <c r="II8" s="333"/>
      <c r="IJ8" s="333"/>
      <c r="IK8" s="333"/>
      <c r="IL8" s="333"/>
      <c r="IM8" s="333"/>
      <c r="IN8" s="333"/>
      <c r="IO8" s="333"/>
      <c r="IP8" s="333"/>
      <c r="IQ8" s="333"/>
      <c r="IR8" s="333"/>
      <c r="IS8" s="324"/>
      <c r="IT8" s="324"/>
      <c r="IU8" s="324"/>
      <c r="IV8" s="324"/>
      <c r="IW8" s="324"/>
      <c r="IX8" s="324"/>
      <c r="IY8" s="324"/>
      <c r="IZ8" s="327"/>
      <c r="JA8" s="330"/>
      <c r="JB8" s="339"/>
      <c r="JC8" s="339"/>
      <c r="JD8" s="324"/>
      <c r="JE8" s="324"/>
      <c r="JF8" s="324"/>
      <c r="JG8" s="324"/>
      <c r="JH8" s="342"/>
      <c r="JI8" s="342"/>
      <c r="JJ8" s="342"/>
      <c r="JK8" s="324"/>
      <c r="JL8" s="324"/>
      <c r="JM8" s="324"/>
      <c r="JN8" s="324"/>
      <c r="JO8" s="324"/>
      <c r="JP8" s="324"/>
      <c r="JQ8" s="324"/>
      <c r="JR8" s="324"/>
      <c r="JS8" s="324"/>
      <c r="JT8" s="324"/>
      <c r="JU8" s="324"/>
      <c r="JV8" s="324"/>
      <c r="JW8" s="324"/>
      <c r="JX8" s="333"/>
      <c r="JY8" s="333"/>
      <c r="JZ8" s="333"/>
      <c r="KA8" s="333"/>
      <c r="KB8" s="333"/>
      <c r="KC8" s="333"/>
      <c r="KD8" s="333"/>
      <c r="KE8" s="333"/>
      <c r="KF8" s="333"/>
      <c r="KG8" s="333"/>
      <c r="KH8" s="333"/>
      <c r="KI8" s="333"/>
      <c r="KJ8" s="324"/>
      <c r="KK8" s="324"/>
      <c r="KL8" s="324"/>
      <c r="KM8" s="324"/>
      <c r="KN8" s="324"/>
      <c r="KO8" s="324"/>
      <c r="KP8" s="324"/>
      <c r="KQ8" s="327"/>
      <c r="KR8" s="330"/>
      <c r="KS8" s="339"/>
      <c r="KT8" s="339"/>
      <c r="KU8" s="324"/>
      <c r="KV8" s="324"/>
      <c r="KW8" s="324"/>
      <c r="KX8" s="324"/>
      <c r="KY8" s="342"/>
      <c r="KZ8" s="342"/>
      <c r="LA8" s="342"/>
      <c r="LB8" s="324"/>
      <c r="LC8" s="324"/>
      <c r="LD8" s="324"/>
      <c r="LE8" s="324"/>
      <c r="LF8" s="324"/>
      <c r="LG8" s="324"/>
      <c r="LH8" s="324"/>
      <c r="LI8" s="324"/>
      <c r="LJ8" s="324"/>
      <c r="LK8" s="324"/>
      <c r="LL8" s="324"/>
      <c r="LM8" s="324"/>
      <c r="LN8" s="324"/>
      <c r="LO8" s="333"/>
      <c r="LP8" s="333"/>
      <c r="LQ8" s="333"/>
      <c r="LR8" s="333"/>
      <c r="LS8" s="333"/>
      <c r="LT8" s="333"/>
      <c r="LU8" s="333"/>
      <c r="LV8" s="333"/>
      <c r="LW8" s="333"/>
      <c r="LX8" s="333"/>
      <c r="LY8" s="333"/>
      <c r="LZ8" s="333"/>
      <c r="MA8" s="324"/>
      <c r="MB8" s="324"/>
      <c r="MC8" s="324"/>
      <c r="MD8" s="324"/>
      <c r="ME8" s="324"/>
      <c r="MF8" s="324"/>
      <c r="MG8" s="324"/>
      <c r="MH8" s="327"/>
      <c r="MI8" s="330"/>
      <c r="MJ8" s="339"/>
      <c r="MK8" s="339"/>
      <c r="ML8" s="324"/>
      <c r="MM8" s="324"/>
      <c r="MN8" s="324"/>
      <c r="MO8" s="324"/>
      <c r="MP8" s="342"/>
      <c r="MQ8" s="342"/>
      <c r="MR8" s="342"/>
      <c r="MS8" s="324"/>
      <c r="MT8" s="324"/>
      <c r="MU8" s="324"/>
      <c r="MV8" s="324"/>
      <c r="MW8" s="324"/>
      <c r="MX8" s="324"/>
      <c r="MY8" s="324"/>
      <c r="MZ8" s="324"/>
      <c r="NA8" s="324"/>
      <c r="NB8" s="324"/>
      <c r="NC8" s="324"/>
      <c r="ND8" s="324"/>
      <c r="NE8" s="324"/>
      <c r="NF8" s="333"/>
      <c r="NG8" s="333"/>
      <c r="NH8" s="333"/>
      <c r="NI8" s="333"/>
      <c r="NJ8" s="333"/>
      <c r="NK8" s="333"/>
      <c r="NL8" s="333"/>
      <c r="NM8" s="333"/>
      <c r="NN8" s="333"/>
      <c r="NO8" s="333"/>
      <c r="NP8" s="333"/>
      <c r="NQ8" s="333"/>
      <c r="NR8" s="324"/>
      <c r="NS8" s="324"/>
      <c r="NT8" s="324"/>
      <c r="NU8" s="324"/>
      <c r="NV8" s="324"/>
      <c r="NW8" s="324"/>
      <c r="NX8" s="324"/>
      <c r="NY8" s="327"/>
      <c r="NZ8" s="330"/>
      <c r="OA8" s="339"/>
      <c r="OB8" s="339"/>
      <c r="OC8" s="324"/>
      <c r="OD8" s="324"/>
      <c r="OE8" s="324"/>
      <c r="OF8" s="324"/>
      <c r="OG8" s="342"/>
      <c r="OH8" s="342"/>
      <c r="OI8" s="342"/>
      <c r="OJ8" s="324"/>
      <c r="OK8" s="324"/>
      <c r="OL8" s="324"/>
      <c r="OM8" s="324"/>
      <c r="ON8" s="324"/>
      <c r="OO8" s="324"/>
      <c r="OP8" s="324"/>
      <c r="OQ8" s="324"/>
      <c r="OR8" s="324"/>
      <c r="OS8" s="324"/>
      <c r="OT8" s="324"/>
      <c r="OU8" s="324"/>
      <c r="OV8" s="324"/>
      <c r="OW8" s="333"/>
      <c r="OX8" s="333"/>
      <c r="OY8" s="333"/>
      <c r="OZ8" s="333"/>
      <c r="PA8" s="333"/>
      <c r="PB8" s="333"/>
      <c r="PC8" s="333"/>
      <c r="PD8" s="333"/>
      <c r="PE8" s="333"/>
      <c r="PF8" s="333"/>
      <c r="PG8" s="333"/>
      <c r="PH8" s="333"/>
      <c r="PI8" s="324"/>
      <c r="PJ8" s="324"/>
      <c r="PK8" s="324"/>
      <c r="PL8" s="324"/>
      <c r="PM8" s="324"/>
      <c r="PN8" s="324"/>
      <c r="PO8" s="324"/>
      <c r="PP8" s="327"/>
      <c r="PQ8" s="330"/>
    </row>
    <row r="9" spans="1:433" s="104" customFormat="1" ht="33.75" customHeight="1">
      <c r="A9" s="364"/>
      <c r="B9" s="364"/>
      <c r="C9" s="116"/>
      <c r="D9" s="340"/>
      <c r="E9" s="340"/>
      <c r="F9" s="325"/>
      <c r="G9" s="325"/>
      <c r="H9" s="325"/>
      <c r="I9" s="325"/>
      <c r="J9" s="343"/>
      <c r="K9" s="343"/>
      <c r="L9" s="343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25"/>
      <c r="AM9" s="325"/>
      <c r="AN9" s="325"/>
      <c r="AO9" s="325"/>
      <c r="AP9" s="325"/>
      <c r="AQ9" s="325"/>
      <c r="AR9" s="325"/>
      <c r="AS9" s="328"/>
      <c r="AT9" s="331"/>
      <c r="AU9" s="340"/>
      <c r="AV9" s="340"/>
      <c r="AW9" s="325"/>
      <c r="AX9" s="325"/>
      <c r="AY9" s="325"/>
      <c r="AZ9" s="325"/>
      <c r="BA9" s="343"/>
      <c r="BB9" s="343"/>
      <c r="BC9" s="343"/>
      <c r="BD9" s="325"/>
      <c r="BE9" s="325"/>
      <c r="BF9" s="325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34"/>
      <c r="BR9" s="334"/>
      <c r="BS9" s="334"/>
      <c r="BT9" s="334"/>
      <c r="BU9" s="334"/>
      <c r="BV9" s="334"/>
      <c r="BW9" s="334"/>
      <c r="BX9" s="334"/>
      <c r="BY9" s="334"/>
      <c r="BZ9" s="334"/>
      <c r="CA9" s="334"/>
      <c r="CB9" s="334"/>
      <c r="CC9" s="325"/>
      <c r="CD9" s="325"/>
      <c r="CE9" s="325"/>
      <c r="CF9" s="325"/>
      <c r="CG9" s="325"/>
      <c r="CH9" s="325"/>
      <c r="CI9" s="325"/>
      <c r="CJ9" s="328"/>
      <c r="CK9" s="331"/>
      <c r="CL9" s="340"/>
      <c r="CM9" s="340"/>
      <c r="CN9" s="325"/>
      <c r="CO9" s="325"/>
      <c r="CP9" s="325"/>
      <c r="CQ9" s="325"/>
      <c r="CR9" s="343"/>
      <c r="CS9" s="343"/>
      <c r="CT9" s="343"/>
      <c r="CU9" s="325"/>
      <c r="CV9" s="325"/>
      <c r="CW9" s="325"/>
      <c r="CX9" s="325"/>
      <c r="CY9" s="325"/>
      <c r="CZ9" s="325"/>
      <c r="DA9" s="325"/>
      <c r="DB9" s="325"/>
      <c r="DC9" s="325"/>
      <c r="DD9" s="325"/>
      <c r="DE9" s="325"/>
      <c r="DF9" s="325"/>
      <c r="DG9" s="325"/>
      <c r="DH9" s="334"/>
      <c r="DI9" s="334"/>
      <c r="DJ9" s="334"/>
      <c r="DK9" s="334"/>
      <c r="DL9" s="334"/>
      <c r="DM9" s="334"/>
      <c r="DN9" s="334"/>
      <c r="DO9" s="334"/>
      <c r="DP9" s="334"/>
      <c r="DQ9" s="334"/>
      <c r="DR9" s="334"/>
      <c r="DS9" s="334"/>
      <c r="DT9" s="325"/>
      <c r="DU9" s="325"/>
      <c r="DV9" s="325"/>
      <c r="DW9" s="325"/>
      <c r="DX9" s="325"/>
      <c r="DY9" s="325"/>
      <c r="DZ9" s="325"/>
      <c r="EA9" s="328"/>
      <c r="EB9" s="331"/>
      <c r="EC9" s="340"/>
      <c r="ED9" s="340"/>
      <c r="EE9" s="325"/>
      <c r="EF9" s="325"/>
      <c r="EG9" s="325"/>
      <c r="EH9" s="325"/>
      <c r="EI9" s="343"/>
      <c r="EJ9" s="343"/>
      <c r="EK9" s="343"/>
      <c r="EL9" s="325"/>
      <c r="EM9" s="325"/>
      <c r="EN9" s="325"/>
      <c r="EO9" s="325"/>
      <c r="EP9" s="325"/>
      <c r="EQ9" s="325"/>
      <c r="ER9" s="325"/>
      <c r="ES9" s="325"/>
      <c r="ET9" s="325"/>
      <c r="EU9" s="325"/>
      <c r="EV9" s="325"/>
      <c r="EW9" s="325"/>
      <c r="EX9" s="325"/>
      <c r="EY9" s="334"/>
      <c r="EZ9" s="334"/>
      <c r="FA9" s="334"/>
      <c r="FB9" s="334"/>
      <c r="FC9" s="334"/>
      <c r="FD9" s="334"/>
      <c r="FE9" s="334"/>
      <c r="FF9" s="334"/>
      <c r="FG9" s="334"/>
      <c r="FH9" s="334"/>
      <c r="FI9" s="334"/>
      <c r="FJ9" s="334"/>
      <c r="FK9" s="325"/>
      <c r="FL9" s="325"/>
      <c r="FM9" s="325"/>
      <c r="FN9" s="325"/>
      <c r="FO9" s="325"/>
      <c r="FP9" s="325"/>
      <c r="FQ9" s="325"/>
      <c r="FR9" s="328"/>
      <c r="FS9" s="331"/>
      <c r="FT9" s="340"/>
      <c r="FU9" s="340"/>
      <c r="FV9" s="325"/>
      <c r="FW9" s="325"/>
      <c r="FX9" s="325"/>
      <c r="FY9" s="325"/>
      <c r="FZ9" s="343"/>
      <c r="GA9" s="343"/>
      <c r="GB9" s="343"/>
      <c r="GC9" s="325"/>
      <c r="GD9" s="325"/>
      <c r="GE9" s="325"/>
      <c r="GF9" s="325"/>
      <c r="GG9" s="325"/>
      <c r="GH9" s="325"/>
      <c r="GI9" s="325"/>
      <c r="GJ9" s="325"/>
      <c r="GK9" s="325"/>
      <c r="GL9" s="325"/>
      <c r="GM9" s="325"/>
      <c r="GN9" s="325"/>
      <c r="GO9" s="325"/>
      <c r="GP9" s="334"/>
      <c r="GQ9" s="334"/>
      <c r="GR9" s="334"/>
      <c r="GS9" s="334"/>
      <c r="GT9" s="334"/>
      <c r="GU9" s="334"/>
      <c r="GV9" s="334"/>
      <c r="GW9" s="334"/>
      <c r="GX9" s="334"/>
      <c r="GY9" s="334"/>
      <c r="GZ9" s="334"/>
      <c r="HA9" s="334"/>
      <c r="HB9" s="325"/>
      <c r="HC9" s="325"/>
      <c r="HD9" s="325"/>
      <c r="HE9" s="325"/>
      <c r="HF9" s="325"/>
      <c r="HG9" s="325"/>
      <c r="HH9" s="325"/>
      <c r="HI9" s="328"/>
      <c r="HJ9" s="331"/>
      <c r="HK9" s="340"/>
      <c r="HL9" s="340"/>
      <c r="HM9" s="325"/>
      <c r="HN9" s="325"/>
      <c r="HO9" s="325"/>
      <c r="HP9" s="325"/>
      <c r="HQ9" s="343"/>
      <c r="HR9" s="343"/>
      <c r="HS9" s="343"/>
      <c r="HT9" s="325"/>
      <c r="HU9" s="325"/>
      <c r="HV9" s="325"/>
      <c r="HW9" s="325"/>
      <c r="HX9" s="325"/>
      <c r="HY9" s="325"/>
      <c r="HZ9" s="325"/>
      <c r="IA9" s="325"/>
      <c r="IB9" s="325"/>
      <c r="IC9" s="325"/>
      <c r="ID9" s="325"/>
      <c r="IE9" s="325"/>
      <c r="IF9" s="325"/>
      <c r="IG9" s="334"/>
      <c r="IH9" s="334"/>
      <c r="II9" s="334"/>
      <c r="IJ9" s="334"/>
      <c r="IK9" s="334"/>
      <c r="IL9" s="334"/>
      <c r="IM9" s="334"/>
      <c r="IN9" s="334"/>
      <c r="IO9" s="334"/>
      <c r="IP9" s="334"/>
      <c r="IQ9" s="334"/>
      <c r="IR9" s="334"/>
      <c r="IS9" s="325"/>
      <c r="IT9" s="325"/>
      <c r="IU9" s="325"/>
      <c r="IV9" s="325"/>
      <c r="IW9" s="325"/>
      <c r="IX9" s="325"/>
      <c r="IY9" s="325"/>
      <c r="IZ9" s="328"/>
      <c r="JA9" s="331"/>
      <c r="JB9" s="340"/>
      <c r="JC9" s="340"/>
      <c r="JD9" s="325"/>
      <c r="JE9" s="325"/>
      <c r="JF9" s="325"/>
      <c r="JG9" s="325"/>
      <c r="JH9" s="343"/>
      <c r="JI9" s="343"/>
      <c r="JJ9" s="343"/>
      <c r="JK9" s="325"/>
      <c r="JL9" s="325"/>
      <c r="JM9" s="325"/>
      <c r="JN9" s="325"/>
      <c r="JO9" s="325"/>
      <c r="JP9" s="325"/>
      <c r="JQ9" s="325"/>
      <c r="JR9" s="325"/>
      <c r="JS9" s="325"/>
      <c r="JT9" s="325"/>
      <c r="JU9" s="325"/>
      <c r="JV9" s="325"/>
      <c r="JW9" s="325"/>
      <c r="JX9" s="334"/>
      <c r="JY9" s="334"/>
      <c r="JZ9" s="334"/>
      <c r="KA9" s="334"/>
      <c r="KB9" s="334"/>
      <c r="KC9" s="334"/>
      <c r="KD9" s="334"/>
      <c r="KE9" s="334"/>
      <c r="KF9" s="334"/>
      <c r="KG9" s="334"/>
      <c r="KH9" s="334"/>
      <c r="KI9" s="334"/>
      <c r="KJ9" s="325"/>
      <c r="KK9" s="325"/>
      <c r="KL9" s="325"/>
      <c r="KM9" s="325"/>
      <c r="KN9" s="325"/>
      <c r="KO9" s="325"/>
      <c r="KP9" s="325"/>
      <c r="KQ9" s="328"/>
      <c r="KR9" s="331"/>
      <c r="KS9" s="340"/>
      <c r="KT9" s="340"/>
      <c r="KU9" s="325"/>
      <c r="KV9" s="325"/>
      <c r="KW9" s="325"/>
      <c r="KX9" s="325"/>
      <c r="KY9" s="343"/>
      <c r="KZ9" s="343"/>
      <c r="LA9" s="343"/>
      <c r="LB9" s="325"/>
      <c r="LC9" s="325"/>
      <c r="LD9" s="325"/>
      <c r="LE9" s="325"/>
      <c r="LF9" s="325"/>
      <c r="LG9" s="325"/>
      <c r="LH9" s="325"/>
      <c r="LI9" s="325"/>
      <c r="LJ9" s="325"/>
      <c r="LK9" s="325"/>
      <c r="LL9" s="325"/>
      <c r="LM9" s="325"/>
      <c r="LN9" s="325"/>
      <c r="LO9" s="334"/>
      <c r="LP9" s="334"/>
      <c r="LQ9" s="334"/>
      <c r="LR9" s="334"/>
      <c r="LS9" s="334"/>
      <c r="LT9" s="334"/>
      <c r="LU9" s="334"/>
      <c r="LV9" s="334"/>
      <c r="LW9" s="334"/>
      <c r="LX9" s="334"/>
      <c r="LY9" s="334"/>
      <c r="LZ9" s="334"/>
      <c r="MA9" s="325"/>
      <c r="MB9" s="325"/>
      <c r="MC9" s="325"/>
      <c r="MD9" s="325"/>
      <c r="ME9" s="325"/>
      <c r="MF9" s="325"/>
      <c r="MG9" s="325"/>
      <c r="MH9" s="328"/>
      <c r="MI9" s="331"/>
      <c r="MJ9" s="340"/>
      <c r="MK9" s="340"/>
      <c r="ML9" s="325"/>
      <c r="MM9" s="325"/>
      <c r="MN9" s="325"/>
      <c r="MO9" s="325"/>
      <c r="MP9" s="343"/>
      <c r="MQ9" s="343"/>
      <c r="MR9" s="343"/>
      <c r="MS9" s="325"/>
      <c r="MT9" s="325"/>
      <c r="MU9" s="325"/>
      <c r="MV9" s="325"/>
      <c r="MW9" s="325"/>
      <c r="MX9" s="325"/>
      <c r="MY9" s="325"/>
      <c r="MZ9" s="325"/>
      <c r="NA9" s="325"/>
      <c r="NB9" s="325"/>
      <c r="NC9" s="325"/>
      <c r="ND9" s="325"/>
      <c r="NE9" s="325"/>
      <c r="NF9" s="334"/>
      <c r="NG9" s="334"/>
      <c r="NH9" s="334"/>
      <c r="NI9" s="334"/>
      <c r="NJ9" s="334"/>
      <c r="NK9" s="334"/>
      <c r="NL9" s="334"/>
      <c r="NM9" s="334"/>
      <c r="NN9" s="334"/>
      <c r="NO9" s="334"/>
      <c r="NP9" s="334"/>
      <c r="NQ9" s="334"/>
      <c r="NR9" s="325"/>
      <c r="NS9" s="325"/>
      <c r="NT9" s="325"/>
      <c r="NU9" s="325"/>
      <c r="NV9" s="325"/>
      <c r="NW9" s="325"/>
      <c r="NX9" s="325"/>
      <c r="NY9" s="328"/>
      <c r="NZ9" s="331"/>
      <c r="OA9" s="340"/>
      <c r="OB9" s="340"/>
      <c r="OC9" s="325"/>
      <c r="OD9" s="325"/>
      <c r="OE9" s="325"/>
      <c r="OF9" s="325"/>
      <c r="OG9" s="343"/>
      <c r="OH9" s="343"/>
      <c r="OI9" s="343"/>
      <c r="OJ9" s="325"/>
      <c r="OK9" s="325"/>
      <c r="OL9" s="325"/>
      <c r="OM9" s="325"/>
      <c r="ON9" s="325"/>
      <c r="OO9" s="325"/>
      <c r="OP9" s="325"/>
      <c r="OQ9" s="325"/>
      <c r="OR9" s="325"/>
      <c r="OS9" s="325"/>
      <c r="OT9" s="325"/>
      <c r="OU9" s="325"/>
      <c r="OV9" s="325"/>
      <c r="OW9" s="334"/>
      <c r="OX9" s="334"/>
      <c r="OY9" s="334"/>
      <c r="OZ9" s="334"/>
      <c r="PA9" s="334"/>
      <c r="PB9" s="334"/>
      <c r="PC9" s="334"/>
      <c r="PD9" s="334"/>
      <c r="PE9" s="334"/>
      <c r="PF9" s="334"/>
      <c r="PG9" s="334"/>
      <c r="PH9" s="334"/>
      <c r="PI9" s="325"/>
      <c r="PJ9" s="325"/>
      <c r="PK9" s="325"/>
      <c r="PL9" s="325"/>
      <c r="PM9" s="325"/>
      <c r="PN9" s="325"/>
      <c r="PO9" s="325"/>
      <c r="PP9" s="328"/>
      <c r="PQ9" s="331"/>
    </row>
    <row r="10" spans="1:433" s="120" customFormat="1" ht="38.25" customHeight="1">
      <c r="A10" s="112">
        <v>1</v>
      </c>
      <c r="B10" s="112" t="s">
        <v>353</v>
      </c>
      <c r="C10" s="207">
        <v>1126</v>
      </c>
      <c r="D10" s="117"/>
      <c r="E10" s="117"/>
      <c r="F10" s="117"/>
      <c r="G10" s="117"/>
      <c r="H10" s="117"/>
      <c r="I10" s="117"/>
      <c r="J10" s="118"/>
      <c r="K10" s="118"/>
      <c r="L10" s="118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7"/>
      <c r="AM10" s="117"/>
      <c r="AN10" s="117"/>
      <c r="AO10" s="117"/>
      <c r="AP10" s="117"/>
      <c r="AQ10" s="117"/>
      <c r="AR10" s="117"/>
      <c r="AS10" s="117"/>
      <c r="AT10" s="119">
        <f t="shared" ref="AT10" si="0">SUM(D10:AS10)</f>
        <v>0</v>
      </c>
      <c r="AU10" s="117"/>
      <c r="AV10" s="117"/>
      <c r="AW10" s="117"/>
      <c r="AX10" s="117"/>
      <c r="AY10" s="117"/>
      <c r="AZ10" s="117"/>
      <c r="BA10" s="118"/>
      <c r="BB10" s="118"/>
      <c r="BC10" s="118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7"/>
      <c r="CD10" s="117"/>
      <c r="CE10" s="117"/>
      <c r="CF10" s="117"/>
      <c r="CG10" s="117"/>
      <c r="CH10" s="117"/>
      <c r="CI10" s="117">
        <v>1</v>
      </c>
      <c r="CJ10" s="117"/>
      <c r="CK10" s="119">
        <f>SUM(AU10:CJ10)</f>
        <v>1</v>
      </c>
      <c r="CL10" s="117"/>
      <c r="CM10" s="117"/>
      <c r="CN10" s="117">
        <v>1</v>
      </c>
      <c r="CO10" s="117"/>
      <c r="CP10" s="117"/>
      <c r="CQ10" s="117"/>
      <c r="CR10" s="118"/>
      <c r="CS10" s="118"/>
      <c r="CT10" s="118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>
        <v>2</v>
      </c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7"/>
      <c r="DU10" s="117"/>
      <c r="DV10" s="117">
        <v>1</v>
      </c>
      <c r="DW10" s="117"/>
      <c r="DX10" s="117"/>
      <c r="DY10" s="117"/>
      <c r="DZ10" s="117"/>
      <c r="EA10" s="117"/>
      <c r="EB10" s="119">
        <f>SUM(CL10:EA10)</f>
        <v>4</v>
      </c>
      <c r="EC10" s="117"/>
      <c r="ED10" s="117"/>
      <c r="EE10" s="117"/>
      <c r="EF10" s="117"/>
      <c r="EG10" s="117"/>
      <c r="EH10" s="117"/>
      <c r="EI10" s="118"/>
      <c r="EJ10" s="118"/>
      <c r="EK10" s="118"/>
      <c r="EL10" s="117">
        <v>1</v>
      </c>
      <c r="EM10" s="117"/>
      <c r="EN10" s="117"/>
      <c r="EO10" s="117"/>
      <c r="EP10" s="117"/>
      <c r="EQ10" s="117"/>
      <c r="ER10" s="117"/>
      <c r="ES10" s="117"/>
      <c r="ET10" s="117"/>
      <c r="EU10" s="117"/>
      <c r="EV10" s="117">
        <v>1</v>
      </c>
      <c r="EW10" s="117"/>
      <c r="EX10" s="117"/>
      <c r="EY10" s="119">
        <v>1</v>
      </c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7"/>
      <c r="FL10" s="117"/>
      <c r="FM10" s="117"/>
      <c r="FN10" s="117"/>
      <c r="FO10" s="117"/>
      <c r="FP10" s="117"/>
      <c r="FQ10" s="117"/>
      <c r="FR10" s="117"/>
      <c r="FS10" s="119">
        <f>SUM(EC10:FR10)</f>
        <v>3</v>
      </c>
      <c r="FT10" s="117"/>
      <c r="FU10" s="117"/>
      <c r="FV10" s="117"/>
      <c r="FW10" s="117"/>
      <c r="FX10" s="117"/>
      <c r="FY10" s="117">
        <v>1</v>
      </c>
      <c r="FZ10" s="118"/>
      <c r="GA10" s="118"/>
      <c r="GB10" s="118"/>
      <c r="GC10" s="117">
        <v>1</v>
      </c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9">
        <v>1</v>
      </c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7"/>
      <c r="HC10" s="117"/>
      <c r="HD10" s="117"/>
      <c r="HE10" s="117"/>
      <c r="HF10" s="117"/>
      <c r="HG10" s="117"/>
      <c r="HH10" s="117"/>
      <c r="HI10" s="117"/>
      <c r="HJ10" s="119">
        <f>SUM(FT10:HI10)</f>
        <v>3</v>
      </c>
      <c r="HK10" s="117"/>
      <c r="HL10" s="117"/>
      <c r="HM10" s="117"/>
      <c r="HN10" s="117"/>
      <c r="HO10" s="117"/>
      <c r="HP10" s="117"/>
      <c r="HQ10" s="118"/>
      <c r="HR10" s="118"/>
      <c r="HS10" s="118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>
        <v>1</v>
      </c>
      <c r="IF10" s="117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7"/>
      <c r="IT10" s="117"/>
      <c r="IU10" s="117"/>
      <c r="IV10" s="117"/>
      <c r="IW10" s="117"/>
      <c r="IX10" s="117"/>
      <c r="IY10" s="117"/>
      <c r="IZ10" s="117"/>
      <c r="JA10" s="119">
        <f>SUM(HK10:IZ10)</f>
        <v>1</v>
      </c>
      <c r="JB10" s="117"/>
      <c r="JC10" s="117"/>
      <c r="JD10" s="117"/>
      <c r="JE10" s="117"/>
      <c r="JF10" s="117"/>
      <c r="JG10" s="117"/>
      <c r="JH10" s="118"/>
      <c r="JI10" s="118"/>
      <c r="JJ10" s="118"/>
      <c r="JK10" s="117"/>
      <c r="JL10" s="117"/>
      <c r="JM10" s="117">
        <v>1</v>
      </c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9">
        <v>1</v>
      </c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7"/>
      <c r="KK10" s="117"/>
      <c r="KL10" s="117"/>
      <c r="KM10" s="117"/>
      <c r="KN10" s="117"/>
      <c r="KO10" s="117"/>
      <c r="KP10" s="117"/>
      <c r="KQ10" s="117"/>
      <c r="KR10" s="119">
        <f>SUM(JB10:KQ10)</f>
        <v>2</v>
      </c>
      <c r="KS10" s="117"/>
      <c r="KT10" s="117"/>
      <c r="KU10" s="117"/>
      <c r="KV10" s="117"/>
      <c r="KW10" s="117"/>
      <c r="KX10" s="117"/>
      <c r="KY10" s="118"/>
      <c r="KZ10" s="118"/>
      <c r="LA10" s="118"/>
      <c r="LB10" s="117"/>
      <c r="LC10" s="117"/>
      <c r="LD10" s="117">
        <v>1</v>
      </c>
      <c r="LE10" s="117"/>
      <c r="LF10" s="117"/>
      <c r="LG10" s="117"/>
      <c r="LH10" s="117"/>
      <c r="LI10" s="117"/>
      <c r="LJ10" s="117"/>
      <c r="LK10" s="117"/>
      <c r="LL10" s="117">
        <v>1</v>
      </c>
      <c r="LM10" s="117"/>
      <c r="LN10" s="117"/>
      <c r="LO10" s="119"/>
      <c r="LP10" s="119"/>
      <c r="LQ10" s="119"/>
      <c r="LR10" s="119"/>
      <c r="LS10" s="119"/>
      <c r="LT10" s="119"/>
      <c r="LU10" s="119"/>
      <c r="LV10" s="119"/>
      <c r="LW10" s="119"/>
      <c r="LX10" s="119"/>
      <c r="LY10" s="119"/>
      <c r="LZ10" s="119"/>
      <c r="MA10" s="117"/>
      <c r="MB10" s="117"/>
      <c r="MC10" s="117"/>
      <c r="MD10" s="117"/>
      <c r="ME10" s="117"/>
      <c r="MF10" s="117"/>
      <c r="MG10" s="117"/>
      <c r="MH10" s="117"/>
      <c r="MI10" s="119">
        <f>SUM(KS10:MH10)</f>
        <v>2</v>
      </c>
      <c r="MJ10" s="117"/>
      <c r="MK10" s="117"/>
      <c r="ML10" s="117"/>
      <c r="MM10" s="117"/>
      <c r="MN10" s="117"/>
      <c r="MO10" s="117"/>
      <c r="MP10" s="118"/>
      <c r="MQ10" s="118"/>
      <c r="MR10" s="118"/>
      <c r="MS10" s="117"/>
      <c r="MT10" s="117"/>
      <c r="MU10" s="117"/>
      <c r="MV10" s="117"/>
      <c r="MW10" s="117"/>
      <c r="MX10" s="117"/>
      <c r="MY10" s="117"/>
      <c r="MZ10" s="117"/>
      <c r="NA10" s="117"/>
      <c r="NB10" s="117"/>
      <c r="NC10" s="117"/>
      <c r="ND10" s="117"/>
      <c r="NE10" s="117"/>
      <c r="NF10" s="119"/>
      <c r="NG10" s="119"/>
      <c r="NH10" s="119"/>
      <c r="NI10" s="119"/>
      <c r="NJ10" s="119"/>
      <c r="NK10" s="119"/>
      <c r="NL10" s="119"/>
      <c r="NM10" s="119"/>
      <c r="NN10" s="119"/>
      <c r="NO10" s="119"/>
      <c r="NP10" s="119"/>
      <c r="NQ10" s="119"/>
      <c r="NR10" s="117"/>
      <c r="NS10" s="117"/>
      <c r="NT10" s="117"/>
      <c r="NU10" s="117"/>
      <c r="NV10" s="117"/>
      <c r="NW10" s="117"/>
      <c r="NX10" s="117"/>
      <c r="NY10" s="117"/>
      <c r="NZ10" s="119">
        <f>SUM(MJ10:NY10)</f>
        <v>0</v>
      </c>
      <c r="OA10" s="117"/>
      <c r="OB10" s="117"/>
      <c r="OC10" s="117"/>
      <c r="OD10" s="117"/>
      <c r="OE10" s="117"/>
      <c r="OF10" s="117"/>
      <c r="OG10" s="118"/>
      <c r="OH10" s="118"/>
      <c r="OI10" s="118"/>
      <c r="OJ10" s="117"/>
      <c r="OK10" s="117"/>
      <c r="OL10" s="117"/>
      <c r="OM10" s="117"/>
      <c r="ON10" s="117"/>
      <c r="OO10" s="117"/>
      <c r="OP10" s="117"/>
      <c r="OQ10" s="117"/>
      <c r="OR10" s="117"/>
      <c r="OS10" s="117"/>
      <c r="OT10" s="117">
        <v>1</v>
      </c>
      <c r="OU10" s="117"/>
      <c r="OV10" s="117"/>
      <c r="OW10" s="119">
        <v>1</v>
      </c>
      <c r="OX10" s="119"/>
      <c r="OY10" s="119"/>
      <c r="OZ10" s="119"/>
      <c r="PA10" s="119"/>
      <c r="PB10" s="119"/>
      <c r="PC10" s="119"/>
      <c r="PD10" s="119"/>
      <c r="PE10" s="119"/>
      <c r="PF10" s="119"/>
      <c r="PG10" s="119"/>
      <c r="PH10" s="119"/>
      <c r="PI10" s="117"/>
      <c r="PJ10" s="117"/>
      <c r="PK10" s="117"/>
      <c r="PL10" s="117"/>
      <c r="PM10" s="117"/>
      <c r="PN10" s="117"/>
      <c r="PO10" s="117"/>
      <c r="PP10" s="117"/>
      <c r="PQ10" s="119">
        <f>SUM(OA10:PP10)</f>
        <v>2</v>
      </c>
    </row>
    <row r="11" spans="1:433" s="136" customFormat="1" ht="31.5" customHeight="1">
      <c r="A11" s="121">
        <v>2</v>
      </c>
      <c r="B11" s="110" t="s">
        <v>45</v>
      </c>
      <c r="C11" s="135">
        <f t="shared" ref="C11:BN11" si="1">SUM(C10:C10)</f>
        <v>1126</v>
      </c>
      <c r="D11" s="135">
        <f t="shared" si="1"/>
        <v>0</v>
      </c>
      <c r="E11" s="135">
        <f t="shared" si="1"/>
        <v>0</v>
      </c>
      <c r="F11" s="135">
        <f t="shared" si="1"/>
        <v>0</v>
      </c>
      <c r="G11" s="135">
        <f t="shared" si="1"/>
        <v>0</v>
      </c>
      <c r="H11" s="135">
        <f t="shared" si="1"/>
        <v>0</v>
      </c>
      <c r="I11" s="135">
        <f t="shared" si="1"/>
        <v>0</v>
      </c>
      <c r="J11" s="135">
        <f t="shared" si="1"/>
        <v>0</v>
      </c>
      <c r="K11" s="135">
        <f t="shared" si="1"/>
        <v>0</v>
      </c>
      <c r="L11" s="135">
        <f t="shared" si="1"/>
        <v>0</v>
      </c>
      <c r="M11" s="135">
        <f t="shared" si="1"/>
        <v>0</v>
      </c>
      <c r="N11" s="135">
        <f t="shared" si="1"/>
        <v>0</v>
      </c>
      <c r="O11" s="135">
        <f t="shared" si="1"/>
        <v>0</v>
      </c>
      <c r="P11" s="135">
        <f t="shared" si="1"/>
        <v>0</v>
      </c>
      <c r="Q11" s="135">
        <f t="shared" si="1"/>
        <v>0</v>
      </c>
      <c r="R11" s="135">
        <f t="shared" si="1"/>
        <v>0</v>
      </c>
      <c r="S11" s="135">
        <f t="shared" si="1"/>
        <v>0</v>
      </c>
      <c r="T11" s="135">
        <f t="shared" si="1"/>
        <v>0</v>
      </c>
      <c r="U11" s="135">
        <f t="shared" si="1"/>
        <v>0</v>
      </c>
      <c r="V11" s="135">
        <f t="shared" si="1"/>
        <v>0</v>
      </c>
      <c r="W11" s="135">
        <f t="shared" si="1"/>
        <v>0</v>
      </c>
      <c r="X11" s="135">
        <f t="shared" si="1"/>
        <v>0</v>
      </c>
      <c r="Y11" s="135">
        <f t="shared" si="1"/>
        <v>0</v>
      </c>
      <c r="Z11" s="135">
        <f t="shared" si="1"/>
        <v>0</v>
      </c>
      <c r="AA11" s="135">
        <f t="shared" si="1"/>
        <v>0</v>
      </c>
      <c r="AB11" s="135">
        <f t="shared" si="1"/>
        <v>0</v>
      </c>
      <c r="AC11" s="135">
        <f t="shared" si="1"/>
        <v>0</v>
      </c>
      <c r="AD11" s="135">
        <f t="shared" si="1"/>
        <v>0</v>
      </c>
      <c r="AE11" s="135">
        <f t="shared" si="1"/>
        <v>0</v>
      </c>
      <c r="AF11" s="135">
        <f t="shared" si="1"/>
        <v>0</v>
      </c>
      <c r="AG11" s="135">
        <f t="shared" si="1"/>
        <v>0</v>
      </c>
      <c r="AH11" s="135">
        <f t="shared" si="1"/>
        <v>0</v>
      </c>
      <c r="AI11" s="135">
        <f t="shared" si="1"/>
        <v>0</v>
      </c>
      <c r="AJ11" s="135">
        <f t="shared" si="1"/>
        <v>0</v>
      </c>
      <c r="AK11" s="135">
        <f t="shared" si="1"/>
        <v>0</v>
      </c>
      <c r="AL11" s="135">
        <f t="shared" si="1"/>
        <v>0</v>
      </c>
      <c r="AM11" s="135">
        <f t="shared" si="1"/>
        <v>0</v>
      </c>
      <c r="AN11" s="135">
        <f t="shared" si="1"/>
        <v>0</v>
      </c>
      <c r="AO11" s="135">
        <f t="shared" si="1"/>
        <v>0</v>
      </c>
      <c r="AP11" s="135">
        <f t="shared" si="1"/>
        <v>0</v>
      </c>
      <c r="AQ11" s="135">
        <f t="shared" si="1"/>
        <v>0</v>
      </c>
      <c r="AR11" s="135">
        <f t="shared" si="1"/>
        <v>0</v>
      </c>
      <c r="AS11" s="135">
        <f t="shared" si="1"/>
        <v>0</v>
      </c>
      <c r="AT11" s="135">
        <f t="shared" si="1"/>
        <v>0</v>
      </c>
      <c r="AU11" s="135">
        <f t="shared" si="1"/>
        <v>0</v>
      </c>
      <c r="AV11" s="135">
        <f t="shared" si="1"/>
        <v>0</v>
      </c>
      <c r="AW11" s="135">
        <f t="shared" si="1"/>
        <v>0</v>
      </c>
      <c r="AX11" s="135">
        <f t="shared" si="1"/>
        <v>0</v>
      </c>
      <c r="AY11" s="135">
        <f t="shared" si="1"/>
        <v>0</v>
      </c>
      <c r="AZ11" s="135">
        <f t="shared" si="1"/>
        <v>0</v>
      </c>
      <c r="BA11" s="135">
        <f t="shared" si="1"/>
        <v>0</v>
      </c>
      <c r="BB11" s="135">
        <f t="shared" si="1"/>
        <v>0</v>
      </c>
      <c r="BC11" s="135">
        <f t="shared" si="1"/>
        <v>0</v>
      </c>
      <c r="BD11" s="135">
        <f t="shared" si="1"/>
        <v>0</v>
      </c>
      <c r="BE11" s="135">
        <f t="shared" si="1"/>
        <v>0</v>
      </c>
      <c r="BF11" s="135">
        <f t="shared" si="1"/>
        <v>0</v>
      </c>
      <c r="BG11" s="135">
        <v>0</v>
      </c>
      <c r="BH11" s="135">
        <f t="shared" si="1"/>
        <v>0</v>
      </c>
      <c r="BI11" s="135">
        <f t="shared" si="1"/>
        <v>0</v>
      </c>
      <c r="BJ11" s="135">
        <f t="shared" si="1"/>
        <v>0</v>
      </c>
      <c r="BK11" s="135">
        <f t="shared" si="1"/>
        <v>0</v>
      </c>
      <c r="BL11" s="135">
        <f t="shared" si="1"/>
        <v>0</v>
      </c>
      <c r="BM11" s="135">
        <f t="shared" si="1"/>
        <v>0</v>
      </c>
      <c r="BN11" s="135">
        <f t="shared" si="1"/>
        <v>0</v>
      </c>
      <c r="BO11" s="135">
        <f t="shared" ref="BO11:DZ11" si="2">SUM(BO10:BO10)</f>
        <v>0</v>
      </c>
      <c r="BP11" s="135">
        <f t="shared" si="2"/>
        <v>0</v>
      </c>
      <c r="BQ11" s="135">
        <f t="shared" si="2"/>
        <v>0</v>
      </c>
      <c r="BR11" s="135">
        <f t="shared" si="2"/>
        <v>0</v>
      </c>
      <c r="BS11" s="135">
        <f t="shared" si="2"/>
        <v>0</v>
      </c>
      <c r="BT11" s="135">
        <f t="shared" si="2"/>
        <v>0</v>
      </c>
      <c r="BU11" s="135">
        <f t="shared" si="2"/>
        <v>0</v>
      </c>
      <c r="BV11" s="135">
        <f t="shared" si="2"/>
        <v>0</v>
      </c>
      <c r="BW11" s="135">
        <f t="shared" si="2"/>
        <v>0</v>
      </c>
      <c r="BX11" s="135">
        <f t="shared" si="2"/>
        <v>0</v>
      </c>
      <c r="BY11" s="135">
        <f t="shared" si="2"/>
        <v>0</v>
      </c>
      <c r="BZ11" s="135">
        <f t="shared" si="2"/>
        <v>0</v>
      </c>
      <c r="CA11" s="135">
        <f t="shared" si="2"/>
        <v>0</v>
      </c>
      <c r="CB11" s="135">
        <f t="shared" si="2"/>
        <v>0</v>
      </c>
      <c r="CC11" s="135">
        <f t="shared" si="2"/>
        <v>0</v>
      </c>
      <c r="CD11" s="135">
        <f t="shared" si="2"/>
        <v>0</v>
      </c>
      <c r="CE11" s="135">
        <f t="shared" si="2"/>
        <v>0</v>
      </c>
      <c r="CF11" s="135">
        <f t="shared" si="2"/>
        <v>0</v>
      </c>
      <c r="CG11" s="135">
        <f t="shared" si="2"/>
        <v>0</v>
      </c>
      <c r="CH11" s="135">
        <f t="shared" si="2"/>
        <v>0</v>
      </c>
      <c r="CI11" s="135">
        <f t="shared" si="2"/>
        <v>1</v>
      </c>
      <c r="CJ11" s="135">
        <f t="shared" si="2"/>
        <v>0</v>
      </c>
      <c r="CK11" s="135">
        <f t="shared" si="2"/>
        <v>1</v>
      </c>
      <c r="CL11" s="135">
        <f t="shared" si="2"/>
        <v>0</v>
      </c>
      <c r="CM11" s="135">
        <f t="shared" si="2"/>
        <v>0</v>
      </c>
      <c r="CN11" s="135">
        <v>1</v>
      </c>
      <c r="CO11" s="135">
        <f t="shared" si="2"/>
        <v>0</v>
      </c>
      <c r="CP11" s="135">
        <f t="shared" si="2"/>
        <v>0</v>
      </c>
      <c r="CQ11" s="135">
        <v>0</v>
      </c>
      <c r="CR11" s="135">
        <f t="shared" si="2"/>
        <v>0</v>
      </c>
      <c r="CS11" s="135">
        <f t="shared" si="2"/>
        <v>0</v>
      </c>
      <c r="CT11" s="135">
        <f t="shared" si="2"/>
        <v>0</v>
      </c>
      <c r="CU11" s="135">
        <f t="shared" si="2"/>
        <v>0</v>
      </c>
      <c r="CV11" s="135">
        <f t="shared" si="2"/>
        <v>0</v>
      </c>
      <c r="CW11" s="135">
        <f t="shared" si="2"/>
        <v>0</v>
      </c>
      <c r="CX11" s="135">
        <v>0</v>
      </c>
      <c r="CY11" s="135">
        <f t="shared" si="2"/>
        <v>0</v>
      </c>
      <c r="CZ11" s="135">
        <f t="shared" si="2"/>
        <v>0</v>
      </c>
      <c r="DA11" s="135">
        <f t="shared" si="2"/>
        <v>0</v>
      </c>
      <c r="DB11" s="135">
        <f t="shared" si="2"/>
        <v>0</v>
      </c>
      <c r="DC11" s="135">
        <f t="shared" si="2"/>
        <v>0</v>
      </c>
      <c r="DD11" s="135">
        <f t="shared" si="2"/>
        <v>0</v>
      </c>
      <c r="DE11" s="135">
        <f t="shared" si="2"/>
        <v>0</v>
      </c>
      <c r="DF11" s="135">
        <f t="shared" si="2"/>
        <v>0</v>
      </c>
      <c r="DG11" s="135">
        <v>2</v>
      </c>
      <c r="DH11" s="135">
        <f t="shared" si="2"/>
        <v>0</v>
      </c>
      <c r="DI11" s="135">
        <f t="shared" si="2"/>
        <v>0</v>
      </c>
      <c r="DJ11" s="135">
        <f t="shared" si="2"/>
        <v>0</v>
      </c>
      <c r="DK11" s="135">
        <f t="shared" si="2"/>
        <v>0</v>
      </c>
      <c r="DL11" s="135">
        <f t="shared" si="2"/>
        <v>0</v>
      </c>
      <c r="DM11" s="135">
        <f t="shared" si="2"/>
        <v>0</v>
      </c>
      <c r="DN11" s="135">
        <f t="shared" si="2"/>
        <v>0</v>
      </c>
      <c r="DO11" s="135">
        <f t="shared" si="2"/>
        <v>0</v>
      </c>
      <c r="DP11" s="135">
        <f t="shared" si="2"/>
        <v>0</v>
      </c>
      <c r="DQ11" s="135">
        <f t="shared" si="2"/>
        <v>0</v>
      </c>
      <c r="DR11" s="135">
        <f t="shared" si="2"/>
        <v>0</v>
      </c>
      <c r="DS11" s="135">
        <f t="shared" si="2"/>
        <v>0</v>
      </c>
      <c r="DT11" s="135">
        <f t="shared" si="2"/>
        <v>0</v>
      </c>
      <c r="DU11" s="135">
        <f t="shared" si="2"/>
        <v>0</v>
      </c>
      <c r="DV11" s="135">
        <f t="shared" si="2"/>
        <v>1</v>
      </c>
      <c r="DW11" s="135">
        <f t="shared" si="2"/>
        <v>0</v>
      </c>
      <c r="DX11" s="135">
        <f t="shared" si="2"/>
        <v>0</v>
      </c>
      <c r="DY11" s="135">
        <f t="shared" si="2"/>
        <v>0</v>
      </c>
      <c r="DZ11" s="135">
        <f t="shared" si="2"/>
        <v>0</v>
      </c>
      <c r="EA11" s="135">
        <f t="shared" ref="EA11:GL11" si="3">SUM(EA10:EA10)</f>
        <v>0</v>
      </c>
      <c r="EB11" s="135">
        <f t="shared" si="3"/>
        <v>4</v>
      </c>
      <c r="EC11" s="135">
        <f t="shared" si="3"/>
        <v>0</v>
      </c>
      <c r="ED11" s="135">
        <f t="shared" si="3"/>
        <v>0</v>
      </c>
      <c r="EE11" s="135">
        <f t="shared" si="3"/>
        <v>0</v>
      </c>
      <c r="EF11" s="135">
        <f t="shared" si="3"/>
        <v>0</v>
      </c>
      <c r="EG11" s="135">
        <f t="shared" si="3"/>
        <v>0</v>
      </c>
      <c r="EH11" s="135">
        <f t="shared" si="3"/>
        <v>0</v>
      </c>
      <c r="EI11" s="135">
        <f t="shared" si="3"/>
        <v>0</v>
      </c>
      <c r="EJ11" s="135">
        <f t="shared" si="3"/>
        <v>0</v>
      </c>
      <c r="EK11" s="135">
        <f t="shared" si="3"/>
        <v>0</v>
      </c>
      <c r="EL11" s="135">
        <v>1</v>
      </c>
      <c r="EM11" s="135">
        <f t="shared" si="3"/>
        <v>0</v>
      </c>
      <c r="EN11" s="135">
        <f t="shared" si="3"/>
        <v>0</v>
      </c>
      <c r="EO11" s="135">
        <f t="shared" si="3"/>
        <v>0</v>
      </c>
      <c r="EP11" s="135">
        <f t="shared" si="3"/>
        <v>0</v>
      </c>
      <c r="EQ11" s="135">
        <f t="shared" si="3"/>
        <v>0</v>
      </c>
      <c r="ER11" s="135">
        <f t="shared" si="3"/>
        <v>0</v>
      </c>
      <c r="ES11" s="135">
        <f t="shared" si="3"/>
        <v>0</v>
      </c>
      <c r="ET11" s="135">
        <f t="shared" si="3"/>
        <v>0</v>
      </c>
      <c r="EU11" s="135">
        <f t="shared" si="3"/>
        <v>0</v>
      </c>
      <c r="EV11" s="135">
        <v>1</v>
      </c>
      <c r="EW11" s="135">
        <f t="shared" si="3"/>
        <v>0</v>
      </c>
      <c r="EX11" s="135">
        <f t="shared" si="3"/>
        <v>0</v>
      </c>
      <c r="EY11" s="135">
        <v>1</v>
      </c>
      <c r="EZ11" s="135">
        <f t="shared" si="3"/>
        <v>0</v>
      </c>
      <c r="FA11" s="135">
        <f t="shared" si="3"/>
        <v>0</v>
      </c>
      <c r="FB11" s="135">
        <f t="shared" si="3"/>
        <v>0</v>
      </c>
      <c r="FC11" s="135">
        <f t="shared" si="3"/>
        <v>0</v>
      </c>
      <c r="FD11" s="135">
        <f t="shared" si="3"/>
        <v>0</v>
      </c>
      <c r="FE11" s="135">
        <f t="shared" si="3"/>
        <v>0</v>
      </c>
      <c r="FF11" s="135">
        <f t="shared" si="3"/>
        <v>0</v>
      </c>
      <c r="FG11" s="135">
        <f t="shared" si="3"/>
        <v>0</v>
      </c>
      <c r="FH11" s="135">
        <f t="shared" si="3"/>
        <v>0</v>
      </c>
      <c r="FI11" s="135">
        <f t="shared" si="3"/>
        <v>0</v>
      </c>
      <c r="FJ11" s="135">
        <f t="shared" si="3"/>
        <v>0</v>
      </c>
      <c r="FK11" s="135">
        <f t="shared" si="3"/>
        <v>0</v>
      </c>
      <c r="FL11" s="135">
        <f t="shared" si="3"/>
        <v>0</v>
      </c>
      <c r="FM11" s="135">
        <f t="shared" si="3"/>
        <v>0</v>
      </c>
      <c r="FN11" s="135">
        <f t="shared" si="3"/>
        <v>0</v>
      </c>
      <c r="FO11" s="135">
        <f t="shared" si="3"/>
        <v>0</v>
      </c>
      <c r="FP11" s="135">
        <f t="shared" si="3"/>
        <v>0</v>
      </c>
      <c r="FQ11" s="135">
        <f t="shared" si="3"/>
        <v>0</v>
      </c>
      <c r="FR11" s="135">
        <f t="shared" si="3"/>
        <v>0</v>
      </c>
      <c r="FS11" s="135">
        <f t="shared" si="3"/>
        <v>3</v>
      </c>
      <c r="FT11" s="135">
        <f t="shared" si="3"/>
        <v>0</v>
      </c>
      <c r="FU11" s="135">
        <f t="shared" si="3"/>
        <v>0</v>
      </c>
      <c r="FV11" s="135">
        <f t="shared" si="3"/>
        <v>0</v>
      </c>
      <c r="FW11" s="135">
        <f t="shared" si="3"/>
        <v>0</v>
      </c>
      <c r="FX11" s="135">
        <f t="shared" si="3"/>
        <v>0</v>
      </c>
      <c r="FY11" s="135">
        <v>1</v>
      </c>
      <c r="FZ11" s="135">
        <f t="shared" si="3"/>
        <v>0</v>
      </c>
      <c r="GA11" s="135">
        <f t="shared" si="3"/>
        <v>0</v>
      </c>
      <c r="GB11" s="135">
        <f t="shared" si="3"/>
        <v>0</v>
      </c>
      <c r="GC11" s="135">
        <v>1</v>
      </c>
      <c r="GD11" s="135">
        <f t="shared" si="3"/>
        <v>0</v>
      </c>
      <c r="GE11" s="135">
        <f t="shared" si="3"/>
        <v>0</v>
      </c>
      <c r="GF11" s="135">
        <f t="shared" si="3"/>
        <v>0</v>
      </c>
      <c r="GG11" s="135">
        <f t="shared" si="3"/>
        <v>0</v>
      </c>
      <c r="GH11" s="135">
        <f t="shared" si="3"/>
        <v>0</v>
      </c>
      <c r="GI11" s="135">
        <f t="shared" si="3"/>
        <v>0</v>
      </c>
      <c r="GJ11" s="135">
        <f t="shared" si="3"/>
        <v>0</v>
      </c>
      <c r="GK11" s="135">
        <f t="shared" si="3"/>
        <v>0</v>
      </c>
      <c r="GL11" s="135">
        <f t="shared" si="3"/>
        <v>0</v>
      </c>
      <c r="GM11" s="135">
        <f t="shared" ref="GM11:IX11" si="4">SUM(GM10:GM10)</f>
        <v>0</v>
      </c>
      <c r="GN11" s="135">
        <f t="shared" si="4"/>
        <v>0</v>
      </c>
      <c r="GO11" s="135">
        <f t="shared" si="4"/>
        <v>0</v>
      </c>
      <c r="GP11" s="135">
        <v>1</v>
      </c>
      <c r="GQ11" s="135">
        <f t="shared" si="4"/>
        <v>0</v>
      </c>
      <c r="GR11" s="135">
        <f t="shared" si="4"/>
        <v>0</v>
      </c>
      <c r="GS11" s="135">
        <f t="shared" si="4"/>
        <v>0</v>
      </c>
      <c r="GT11" s="135">
        <f t="shared" si="4"/>
        <v>0</v>
      </c>
      <c r="GU11" s="135">
        <f t="shared" si="4"/>
        <v>0</v>
      </c>
      <c r="GV11" s="135">
        <f t="shared" si="4"/>
        <v>0</v>
      </c>
      <c r="GW11" s="135">
        <f t="shared" si="4"/>
        <v>0</v>
      </c>
      <c r="GX11" s="135">
        <f t="shared" si="4"/>
        <v>0</v>
      </c>
      <c r="GY11" s="135">
        <f t="shared" si="4"/>
        <v>0</v>
      </c>
      <c r="GZ11" s="135">
        <f t="shared" si="4"/>
        <v>0</v>
      </c>
      <c r="HA11" s="135">
        <f t="shared" si="4"/>
        <v>0</v>
      </c>
      <c r="HB11" s="135">
        <f t="shared" si="4"/>
        <v>0</v>
      </c>
      <c r="HC11" s="135">
        <f t="shared" si="4"/>
        <v>0</v>
      </c>
      <c r="HD11" s="135">
        <f t="shared" si="4"/>
        <v>0</v>
      </c>
      <c r="HE11" s="135">
        <f t="shared" si="4"/>
        <v>0</v>
      </c>
      <c r="HF11" s="135">
        <f t="shared" si="4"/>
        <v>0</v>
      </c>
      <c r="HG11" s="135">
        <f t="shared" si="4"/>
        <v>0</v>
      </c>
      <c r="HH11" s="135">
        <f t="shared" si="4"/>
        <v>0</v>
      </c>
      <c r="HI11" s="135">
        <f t="shared" si="4"/>
        <v>0</v>
      </c>
      <c r="HJ11" s="135">
        <f t="shared" si="4"/>
        <v>3</v>
      </c>
      <c r="HK11" s="135">
        <f t="shared" si="4"/>
        <v>0</v>
      </c>
      <c r="HL11" s="135">
        <f t="shared" si="4"/>
        <v>0</v>
      </c>
      <c r="HM11" s="135">
        <f t="shared" si="4"/>
        <v>0</v>
      </c>
      <c r="HN11" s="135">
        <f t="shared" si="4"/>
        <v>0</v>
      </c>
      <c r="HO11" s="135">
        <f t="shared" si="4"/>
        <v>0</v>
      </c>
      <c r="HP11" s="135">
        <f t="shared" si="4"/>
        <v>0</v>
      </c>
      <c r="HQ11" s="135">
        <f t="shared" si="4"/>
        <v>0</v>
      </c>
      <c r="HR11" s="135">
        <f t="shared" si="4"/>
        <v>0</v>
      </c>
      <c r="HS11" s="135">
        <f t="shared" si="4"/>
        <v>0</v>
      </c>
      <c r="HT11" s="135">
        <f t="shared" si="4"/>
        <v>0</v>
      </c>
      <c r="HU11" s="135">
        <f t="shared" si="4"/>
        <v>0</v>
      </c>
      <c r="HV11" s="135">
        <f t="shared" si="4"/>
        <v>0</v>
      </c>
      <c r="HW11" s="135">
        <f t="shared" si="4"/>
        <v>0</v>
      </c>
      <c r="HX11" s="135">
        <f t="shared" si="4"/>
        <v>0</v>
      </c>
      <c r="HY11" s="135">
        <f t="shared" si="4"/>
        <v>0</v>
      </c>
      <c r="HZ11" s="135">
        <f t="shared" si="4"/>
        <v>0</v>
      </c>
      <c r="IA11" s="135">
        <f t="shared" si="4"/>
        <v>0</v>
      </c>
      <c r="IB11" s="135">
        <f t="shared" si="4"/>
        <v>0</v>
      </c>
      <c r="IC11" s="135">
        <f t="shared" si="4"/>
        <v>0</v>
      </c>
      <c r="ID11" s="135">
        <f t="shared" si="4"/>
        <v>0</v>
      </c>
      <c r="IE11" s="135">
        <v>1</v>
      </c>
      <c r="IF11" s="135">
        <f t="shared" si="4"/>
        <v>0</v>
      </c>
      <c r="IG11" s="135">
        <f t="shared" si="4"/>
        <v>0</v>
      </c>
      <c r="IH11" s="135">
        <f t="shared" si="4"/>
        <v>0</v>
      </c>
      <c r="II11" s="135">
        <f t="shared" si="4"/>
        <v>0</v>
      </c>
      <c r="IJ11" s="135">
        <f t="shared" si="4"/>
        <v>0</v>
      </c>
      <c r="IK11" s="135">
        <f t="shared" si="4"/>
        <v>0</v>
      </c>
      <c r="IL11" s="135">
        <f t="shared" si="4"/>
        <v>0</v>
      </c>
      <c r="IM11" s="135">
        <f t="shared" si="4"/>
        <v>0</v>
      </c>
      <c r="IN11" s="135">
        <f t="shared" si="4"/>
        <v>0</v>
      </c>
      <c r="IO11" s="135">
        <f t="shared" si="4"/>
        <v>0</v>
      </c>
      <c r="IP11" s="135">
        <f t="shared" si="4"/>
        <v>0</v>
      </c>
      <c r="IQ11" s="135">
        <f t="shared" si="4"/>
        <v>0</v>
      </c>
      <c r="IR11" s="135">
        <f t="shared" si="4"/>
        <v>0</v>
      </c>
      <c r="IS11" s="135">
        <f t="shared" si="4"/>
        <v>0</v>
      </c>
      <c r="IT11" s="135">
        <f t="shared" si="4"/>
        <v>0</v>
      </c>
      <c r="IU11" s="135">
        <f t="shared" si="4"/>
        <v>0</v>
      </c>
      <c r="IV11" s="135">
        <f t="shared" si="4"/>
        <v>0</v>
      </c>
      <c r="IW11" s="135">
        <f t="shared" si="4"/>
        <v>0</v>
      </c>
      <c r="IX11" s="135">
        <f t="shared" si="4"/>
        <v>0</v>
      </c>
      <c r="IY11" s="135">
        <f t="shared" ref="IY11:LJ11" si="5">SUM(IY10:IY10)</f>
        <v>0</v>
      </c>
      <c r="IZ11" s="135">
        <f t="shared" si="5"/>
        <v>0</v>
      </c>
      <c r="JA11" s="135">
        <f t="shared" si="5"/>
        <v>1</v>
      </c>
      <c r="JB11" s="135">
        <f t="shared" si="5"/>
        <v>0</v>
      </c>
      <c r="JC11" s="135">
        <f t="shared" si="5"/>
        <v>0</v>
      </c>
      <c r="JD11" s="135">
        <f t="shared" si="5"/>
        <v>0</v>
      </c>
      <c r="JE11" s="135">
        <f t="shared" si="5"/>
        <v>0</v>
      </c>
      <c r="JF11" s="135">
        <f t="shared" si="5"/>
        <v>0</v>
      </c>
      <c r="JG11" s="135">
        <f t="shared" si="5"/>
        <v>0</v>
      </c>
      <c r="JH11" s="135">
        <f t="shared" si="5"/>
        <v>0</v>
      </c>
      <c r="JI11" s="135">
        <f t="shared" si="5"/>
        <v>0</v>
      </c>
      <c r="JJ11" s="135">
        <f t="shared" si="5"/>
        <v>0</v>
      </c>
      <c r="JK11" s="135">
        <f t="shared" si="5"/>
        <v>0</v>
      </c>
      <c r="JL11" s="135">
        <f t="shared" si="5"/>
        <v>0</v>
      </c>
      <c r="JM11" s="135">
        <v>1</v>
      </c>
      <c r="JN11" s="135">
        <f t="shared" si="5"/>
        <v>0</v>
      </c>
      <c r="JO11" s="135">
        <f t="shared" si="5"/>
        <v>0</v>
      </c>
      <c r="JP11" s="135">
        <f t="shared" si="5"/>
        <v>0</v>
      </c>
      <c r="JQ11" s="135">
        <f t="shared" si="5"/>
        <v>0</v>
      </c>
      <c r="JR11" s="135">
        <f t="shared" si="5"/>
        <v>0</v>
      </c>
      <c r="JS11" s="135">
        <f t="shared" si="5"/>
        <v>0</v>
      </c>
      <c r="JT11" s="135">
        <f t="shared" si="5"/>
        <v>0</v>
      </c>
      <c r="JU11" s="135">
        <f t="shared" si="5"/>
        <v>0</v>
      </c>
      <c r="JV11" s="135">
        <f t="shared" si="5"/>
        <v>0</v>
      </c>
      <c r="JW11" s="135">
        <f t="shared" si="5"/>
        <v>0</v>
      </c>
      <c r="JX11" s="135">
        <v>1</v>
      </c>
      <c r="JY11" s="135">
        <f t="shared" si="5"/>
        <v>0</v>
      </c>
      <c r="JZ11" s="135">
        <f t="shared" si="5"/>
        <v>0</v>
      </c>
      <c r="KA11" s="135">
        <f t="shared" si="5"/>
        <v>0</v>
      </c>
      <c r="KB11" s="135">
        <f t="shared" si="5"/>
        <v>0</v>
      </c>
      <c r="KC11" s="135">
        <f t="shared" si="5"/>
        <v>0</v>
      </c>
      <c r="KD11" s="135">
        <f t="shared" si="5"/>
        <v>0</v>
      </c>
      <c r="KE11" s="135">
        <f t="shared" si="5"/>
        <v>0</v>
      </c>
      <c r="KF11" s="135">
        <f t="shared" si="5"/>
        <v>0</v>
      </c>
      <c r="KG11" s="135">
        <f t="shared" si="5"/>
        <v>0</v>
      </c>
      <c r="KH11" s="135">
        <f t="shared" si="5"/>
        <v>0</v>
      </c>
      <c r="KI11" s="135">
        <f t="shared" si="5"/>
        <v>0</v>
      </c>
      <c r="KJ11" s="135">
        <f t="shared" si="5"/>
        <v>0</v>
      </c>
      <c r="KK11" s="135">
        <f t="shared" si="5"/>
        <v>0</v>
      </c>
      <c r="KL11" s="135">
        <f t="shared" si="5"/>
        <v>0</v>
      </c>
      <c r="KM11" s="135">
        <f t="shared" si="5"/>
        <v>0</v>
      </c>
      <c r="KN11" s="135">
        <f t="shared" si="5"/>
        <v>0</v>
      </c>
      <c r="KO11" s="135">
        <f t="shared" si="5"/>
        <v>0</v>
      </c>
      <c r="KP11" s="135">
        <f t="shared" si="5"/>
        <v>0</v>
      </c>
      <c r="KQ11" s="135">
        <f t="shared" si="5"/>
        <v>0</v>
      </c>
      <c r="KR11" s="135">
        <f t="shared" si="5"/>
        <v>2</v>
      </c>
      <c r="KS11" s="135">
        <f t="shared" si="5"/>
        <v>0</v>
      </c>
      <c r="KT11" s="135">
        <f t="shared" si="5"/>
        <v>0</v>
      </c>
      <c r="KU11" s="135">
        <f t="shared" si="5"/>
        <v>0</v>
      </c>
      <c r="KV11" s="135">
        <f t="shared" si="5"/>
        <v>0</v>
      </c>
      <c r="KW11" s="135">
        <f t="shared" si="5"/>
        <v>0</v>
      </c>
      <c r="KX11" s="135">
        <f t="shared" si="5"/>
        <v>0</v>
      </c>
      <c r="KY11" s="135">
        <f t="shared" si="5"/>
        <v>0</v>
      </c>
      <c r="KZ11" s="135">
        <f t="shared" si="5"/>
        <v>0</v>
      </c>
      <c r="LA11" s="135">
        <f t="shared" si="5"/>
        <v>0</v>
      </c>
      <c r="LB11" s="135">
        <f t="shared" si="5"/>
        <v>0</v>
      </c>
      <c r="LC11" s="135">
        <v>0</v>
      </c>
      <c r="LD11" s="135">
        <f t="shared" si="5"/>
        <v>1</v>
      </c>
      <c r="LE11" s="135">
        <f t="shared" si="5"/>
        <v>0</v>
      </c>
      <c r="LF11" s="135">
        <f t="shared" si="5"/>
        <v>0</v>
      </c>
      <c r="LG11" s="135">
        <f t="shared" si="5"/>
        <v>0</v>
      </c>
      <c r="LH11" s="135">
        <f t="shared" si="5"/>
        <v>0</v>
      </c>
      <c r="LI11" s="135">
        <f t="shared" si="5"/>
        <v>0</v>
      </c>
      <c r="LJ11" s="135">
        <f t="shared" si="5"/>
        <v>0</v>
      </c>
      <c r="LK11" s="135">
        <f t="shared" ref="LK11:NV11" si="6">SUM(LK10:LK10)</f>
        <v>0</v>
      </c>
      <c r="LL11" s="135">
        <v>1</v>
      </c>
      <c r="LM11" s="135">
        <f t="shared" si="6"/>
        <v>0</v>
      </c>
      <c r="LN11" s="135">
        <f t="shared" si="6"/>
        <v>0</v>
      </c>
      <c r="LO11" s="135">
        <f t="shared" si="6"/>
        <v>0</v>
      </c>
      <c r="LP11" s="135">
        <f t="shared" si="6"/>
        <v>0</v>
      </c>
      <c r="LQ11" s="135">
        <f t="shared" si="6"/>
        <v>0</v>
      </c>
      <c r="LR11" s="135">
        <f t="shared" si="6"/>
        <v>0</v>
      </c>
      <c r="LS11" s="135">
        <f t="shared" si="6"/>
        <v>0</v>
      </c>
      <c r="LT11" s="135">
        <f t="shared" si="6"/>
        <v>0</v>
      </c>
      <c r="LU11" s="135">
        <f t="shared" si="6"/>
        <v>0</v>
      </c>
      <c r="LV11" s="135">
        <f t="shared" si="6"/>
        <v>0</v>
      </c>
      <c r="LW11" s="135">
        <f t="shared" si="6"/>
        <v>0</v>
      </c>
      <c r="LX11" s="135">
        <f t="shared" si="6"/>
        <v>0</v>
      </c>
      <c r="LY11" s="135">
        <f t="shared" si="6"/>
        <v>0</v>
      </c>
      <c r="LZ11" s="135">
        <f t="shared" si="6"/>
        <v>0</v>
      </c>
      <c r="MA11" s="135">
        <f t="shared" si="6"/>
        <v>0</v>
      </c>
      <c r="MB11" s="135">
        <f t="shared" si="6"/>
        <v>0</v>
      </c>
      <c r="MC11" s="135">
        <f t="shared" si="6"/>
        <v>0</v>
      </c>
      <c r="MD11" s="135">
        <f t="shared" si="6"/>
        <v>0</v>
      </c>
      <c r="ME11" s="135">
        <f t="shared" si="6"/>
        <v>0</v>
      </c>
      <c r="MF11" s="135">
        <f t="shared" si="6"/>
        <v>0</v>
      </c>
      <c r="MG11" s="135">
        <f t="shared" si="6"/>
        <v>0</v>
      </c>
      <c r="MH11" s="135">
        <f t="shared" si="6"/>
        <v>0</v>
      </c>
      <c r="MI11" s="135">
        <f t="shared" si="6"/>
        <v>2</v>
      </c>
      <c r="MJ11" s="135">
        <f t="shared" si="6"/>
        <v>0</v>
      </c>
      <c r="MK11" s="135">
        <f t="shared" si="6"/>
        <v>0</v>
      </c>
      <c r="ML11" s="135">
        <f t="shared" si="6"/>
        <v>0</v>
      </c>
      <c r="MM11" s="135">
        <f t="shared" si="6"/>
        <v>0</v>
      </c>
      <c r="MN11" s="135">
        <f t="shared" si="6"/>
        <v>0</v>
      </c>
      <c r="MO11" s="135">
        <f t="shared" si="6"/>
        <v>0</v>
      </c>
      <c r="MP11" s="135">
        <f t="shared" si="6"/>
        <v>0</v>
      </c>
      <c r="MQ11" s="135">
        <f t="shared" si="6"/>
        <v>0</v>
      </c>
      <c r="MR11" s="135">
        <f t="shared" si="6"/>
        <v>0</v>
      </c>
      <c r="MS11" s="135">
        <f t="shared" si="6"/>
        <v>0</v>
      </c>
      <c r="MT11" s="135">
        <f t="shared" si="6"/>
        <v>0</v>
      </c>
      <c r="MU11" s="135">
        <f t="shared" si="6"/>
        <v>0</v>
      </c>
      <c r="MV11" s="135">
        <f t="shared" si="6"/>
        <v>0</v>
      </c>
      <c r="MW11" s="135">
        <f t="shared" si="6"/>
        <v>0</v>
      </c>
      <c r="MX11" s="135">
        <f t="shared" si="6"/>
        <v>0</v>
      </c>
      <c r="MY11" s="135">
        <f t="shared" si="6"/>
        <v>0</v>
      </c>
      <c r="MZ11" s="135">
        <f t="shared" si="6"/>
        <v>0</v>
      </c>
      <c r="NA11" s="135">
        <f t="shared" si="6"/>
        <v>0</v>
      </c>
      <c r="NB11" s="135">
        <f t="shared" si="6"/>
        <v>0</v>
      </c>
      <c r="NC11" s="135">
        <f t="shared" si="6"/>
        <v>0</v>
      </c>
      <c r="ND11" s="135">
        <f t="shared" si="6"/>
        <v>0</v>
      </c>
      <c r="NE11" s="135">
        <f t="shared" si="6"/>
        <v>0</v>
      </c>
      <c r="NF11" s="135">
        <f t="shared" si="6"/>
        <v>0</v>
      </c>
      <c r="NG11" s="135">
        <f t="shared" si="6"/>
        <v>0</v>
      </c>
      <c r="NH11" s="135">
        <f t="shared" si="6"/>
        <v>0</v>
      </c>
      <c r="NI11" s="135">
        <f t="shared" si="6"/>
        <v>0</v>
      </c>
      <c r="NJ11" s="135">
        <f t="shared" si="6"/>
        <v>0</v>
      </c>
      <c r="NK11" s="135">
        <f t="shared" si="6"/>
        <v>0</v>
      </c>
      <c r="NL11" s="135">
        <f t="shared" si="6"/>
        <v>0</v>
      </c>
      <c r="NM11" s="135">
        <f t="shared" si="6"/>
        <v>0</v>
      </c>
      <c r="NN11" s="135">
        <f t="shared" si="6"/>
        <v>0</v>
      </c>
      <c r="NO11" s="135">
        <f t="shared" si="6"/>
        <v>0</v>
      </c>
      <c r="NP11" s="135">
        <f t="shared" si="6"/>
        <v>0</v>
      </c>
      <c r="NQ11" s="135">
        <f t="shared" si="6"/>
        <v>0</v>
      </c>
      <c r="NR11" s="135">
        <f t="shared" si="6"/>
        <v>0</v>
      </c>
      <c r="NS11" s="135">
        <f t="shared" si="6"/>
        <v>0</v>
      </c>
      <c r="NT11" s="135">
        <f t="shared" si="6"/>
        <v>0</v>
      </c>
      <c r="NU11" s="135">
        <f t="shared" si="6"/>
        <v>0</v>
      </c>
      <c r="NV11" s="135">
        <f t="shared" si="6"/>
        <v>0</v>
      </c>
      <c r="NW11" s="135">
        <f t="shared" ref="NW11:PQ11" si="7">SUM(NW10:NW10)</f>
        <v>0</v>
      </c>
      <c r="NX11" s="135">
        <f t="shared" si="7"/>
        <v>0</v>
      </c>
      <c r="NY11" s="135">
        <f t="shared" si="7"/>
        <v>0</v>
      </c>
      <c r="NZ11" s="135">
        <f t="shared" si="7"/>
        <v>0</v>
      </c>
      <c r="OA11" s="135">
        <f t="shared" si="7"/>
        <v>0</v>
      </c>
      <c r="OB11" s="135">
        <f t="shared" si="7"/>
        <v>0</v>
      </c>
      <c r="OC11" s="135">
        <f t="shared" si="7"/>
        <v>0</v>
      </c>
      <c r="OD11" s="135">
        <f t="shared" si="7"/>
        <v>0</v>
      </c>
      <c r="OE11" s="135">
        <f t="shared" si="7"/>
        <v>0</v>
      </c>
      <c r="OF11" s="135">
        <f t="shared" si="7"/>
        <v>0</v>
      </c>
      <c r="OG11" s="135">
        <f t="shared" si="7"/>
        <v>0</v>
      </c>
      <c r="OH11" s="135">
        <f t="shared" si="7"/>
        <v>0</v>
      </c>
      <c r="OI11" s="135">
        <f t="shared" si="7"/>
        <v>0</v>
      </c>
      <c r="OJ11" s="135">
        <f t="shared" si="7"/>
        <v>0</v>
      </c>
      <c r="OK11" s="135">
        <f t="shared" si="7"/>
        <v>0</v>
      </c>
      <c r="OL11" s="135">
        <f t="shared" si="7"/>
        <v>0</v>
      </c>
      <c r="OM11" s="135">
        <f t="shared" si="7"/>
        <v>0</v>
      </c>
      <c r="ON11" s="135">
        <f t="shared" si="7"/>
        <v>0</v>
      </c>
      <c r="OO11" s="135">
        <f t="shared" si="7"/>
        <v>0</v>
      </c>
      <c r="OP11" s="135">
        <f t="shared" si="7"/>
        <v>0</v>
      </c>
      <c r="OQ11" s="135">
        <f t="shared" si="7"/>
        <v>0</v>
      </c>
      <c r="OR11" s="135">
        <f t="shared" si="7"/>
        <v>0</v>
      </c>
      <c r="OS11" s="135">
        <f t="shared" si="7"/>
        <v>0</v>
      </c>
      <c r="OT11" s="135">
        <v>1</v>
      </c>
      <c r="OU11" s="135">
        <f t="shared" si="7"/>
        <v>0</v>
      </c>
      <c r="OV11" s="135">
        <f t="shared" si="7"/>
        <v>0</v>
      </c>
      <c r="OW11" s="135">
        <v>1</v>
      </c>
      <c r="OX11" s="135">
        <f t="shared" si="7"/>
        <v>0</v>
      </c>
      <c r="OY11" s="135">
        <f t="shared" si="7"/>
        <v>0</v>
      </c>
      <c r="OZ11" s="135">
        <f t="shared" si="7"/>
        <v>0</v>
      </c>
      <c r="PA11" s="135">
        <f t="shared" si="7"/>
        <v>0</v>
      </c>
      <c r="PB11" s="135">
        <f t="shared" si="7"/>
        <v>0</v>
      </c>
      <c r="PC11" s="135">
        <f t="shared" si="7"/>
        <v>0</v>
      </c>
      <c r="PD11" s="135">
        <f t="shared" si="7"/>
        <v>0</v>
      </c>
      <c r="PE11" s="135">
        <f t="shared" si="7"/>
        <v>0</v>
      </c>
      <c r="PF11" s="135">
        <f t="shared" si="7"/>
        <v>0</v>
      </c>
      <c r="PG11" s="135">
        <f t="shared" si="7"/>
        <v>0</v>
      </c>
      <c r="PH11" s="135">
        <f t="shared" si="7"/>
        <v>0</v>
      </c>
      <c r="PI11" s="135">
        <f t="shared" si="7"/>
        <v>0</v>
      </c>
      <c r="PJ11" s="135">
        <f t="shared" si="7"/>
        <v>0</v>
      </c>
      <c r="PK11" s="135">
        <f t="shared" si="7"/>
        <v>0</v>
      </c>
      <c r="PL11" s="135">
        <f t="shared" si="7"/>
        <v>0</v>
      </c>
      <c r="PM11" s="135">
        <f t="shared" si="7"/>
        <v>0</v>
      </c>
      <c r="PN11" s="135">
        <f t="shared" si="7"/>
        <v>0</v>
      </c>
      <c r="PO11" s="135">
        <f t="shared" si="7"/>
        <v>0</v>
      </c>
      <c r="PP11" s="135">
        <f t="shared" si="7"/>
        <v>0</v>
      </c>
      <c r="PQ11" s="135">
        <f t="shared" si="7"/>
        <v>2</v>
      </c>
    </row>
    <row r="12" spans="1:433" s="140" customFormat="1" ht="31.5" customHeight="1">
      <c r="A12" s="137">
        <v>3</v>
      </c>
      <c r="B12" s="111" t="s">
        <v>260</v>
      </c>
      <c r="C12" s="138"/>
      <c r="D12" s="138">
        <f>D11+AU11+CL11+FT11+HK11+JB11+KS11+MJ11+OA11+EC11</f>
        <v>0</v>
      </c>
      <c r="E12" s="138">
        <f t="shared" ref="E12:AS12" si="8">E11+AV11+CM11+FU11+HL11+JC11+KT11+MK11+OB11+ED11</f>
        <v>0</v>
      </c>
      <c r="F12" s="138">
        <f t="shared" si="8"/>
        <v>1</v>
      </c>
      <c r="G12" s="138">
        <f t="shared" si="8"/>
        <v>0</v>
      </c>
      <c r="H12" s="138">
        <f t="shared" si="8"/>
        <v>0</v>
      </c>
      <c r="I12" s="138">
        <f t="shared" si="8"/>
        <v>1</v>
      </c>
      <c r="J12" s="138">
        <f t="shared" si="8"/>
        <v>0</v>
      </c>
      <c r="K12" s="138">
        <f t="shared" si="8"/>
        <v>0</v>
      </c>
      <c r="L12" s="138">
        <f t="shared" si="8"/>
        <v>0</v>
      </c>
      <c r="M12" s="138">
        <f t="shared" si="8"/>
        <v>2</v>
      </c>
      <c r="N12" s="138">
        <f t="shared" si="8"/>
        <v>0</v>
      </c>
      <c r="O12" s="138">
        <f t="shared" si="8"/>
        <v>2</v>
      </c>
      <c r="P12" s="138">
        <f t="shared" si="8"/>
        <v>0</v>
      </c>
      <c r="Q12" s="138">
        <f t="shared" si="8"/>
        <v>0</v>
      </c>
      <c r="R12" s="138">
        <f t="shared" si="8"/>
        <v>0</v>
      </c>
      <c r="S12" s="138">
        <f t="shared" si="8"/>
        <v>0</v>
      </c>
      <c r="T12" s="138">
        <f t="shared" si="8"/>
        <v>0</v>
      </c>
      <c r="U12" s="138">
        <f t="shared" si="8"/>
        <v>0</v>
      </c>
      <c r="V12" s="138">
        <f t="shared" si="8"/>
        <v>0</v>
      </c>
      <c r="W12" s="138">
        <f t="shared" si="8"/>
        <v>3</v>
      </c>
      <c r="X12" s="138">
        <f t="shared" si="8"/>
        <v>1</v>
      </c>
      <c r="Y12" s="138">
        <f t="shared" si="8"/>
        <v>2</v>
      </c>
      <c r="Z12" s="138">
        <f t="shared" si="8"/>
        <v>4</v>
      </c>
      <c r="AA12" s="138">
        <f t="shared" si="8"/>
        <v>0</v>
      </c>
      <c r="AB12" s="138">
        <f t="shared" si="8"/>
        <v>0</v>
      </c>
      <c r="AC12" s="138">
        <f t="shared" si="8"/>
        <v>0</v>
      </c>
      <c r="AD12" s="138">
        <f t="shared" si="8"/>
        <v>0</v>
      </c>
      <c r="AE12" s="138">
        <f t="shared" si="8"/>
        <v>0</v>
      </c>
      <c r="AF12" s="138">
        <f t="shared" si="8"/>
        <v>0</v>
      </c>
      <c r="AG12" s="138">
        <f t="shared" si="8"/>
        <v>0</v>
      </c>
      <c r="AH12" s="138">
        <f t="shared" si="8"/>
        <v>0</v>
      </c>
      <c r="AI12" s="138">
        <f t="shared" si="8"/>
        <v>0</v>
      </c>
      <c r="AJ12" s="138">
        <f t="shared" si="8"/>
        <v>0</v>
      </c>
      <c r="AK12" s="138">
        <f t="shared" si="8"/>
        <v>0</v>
      </c>
      <c r="AL12" s="138">
        <f t="shared" si="8"/>
        <v>0</v>
      </c>
      <c r="AM12" s="138">
        <f t="shared" si="8"/>
        <v>0</v>
      </c>
      <c r="AN12" s="138">
        <f t="shared" si="8"/>
        <v>1</v>
      </c>
      <c r="AO12" s="138">
        <f t="shared" si="8"/>
        <v>0</v>
      </c>
      <c r="AP12" s="138">
        <f t="shared" si="8"/>
        <v>0</v>
      </c>
      <c r="AQ12" s="138">
        <f t="shared" si="8"/>
        <v>0</v>
      </c>
      <c r="AR12" s="138">
        <f t="shared" si="8"/>
        <v>1</v>
      </c>
      <c r="AS12" s="138">
        <f t="shared" si="8"/>
        <v>0</v>
      </c>
      <c r="AT12" s="138">
        <f>AT11+CK11+EB11+HJ11+JA11+KR11+MI11+NZ11+PQ11+FS11</f>
        <v>18</v>
      </c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139"/>
      <c r="FE12" s="139"/>
      <c r="FF12" s="139"/>
      <c r="FG12" s="139"/>
      <c r="FH12" s="139"/>
      <c r="FI12" s="139"/>
      <c r="FJ12" s="139"/>
      <c r="FK12" s="139"/>
      <c r="FL12" s="139"/>
      <c r="FM12" s="139"/>
      <c r="FN12" s="139"/>
      <c r="FO12" s="139"/>
      <c r="FP12" s="139"/>
      <c r="FQ12" s="139"/>
      <c r="FR12" s="139"/>
      <c r="FS12" s="139"/>
      <c r="FT12" s="139"/>
      <c r="FU12" s="139"/>
      <c r="FV12" s="139"/>
      <c r="FW12" s="139"/>
      <c r="FX12" s="139"/>
      <c r="FY12" s="139"/>
      <c r="FZ12" s="139"/>
      <c r="GA12" s="139"/>
      <c r="GB12" s="139"/>
      <c r="GC12" s="139"/>
      <c r="GD12" s="139"/>
      <c r="GE12" s="139"/>
      <c r="GF12" s="139"/>
      <c r="GG12" s="139"/>
      <c r="GH12" s="139"/>
      <c r="GI12" s="139"/>
      <c r="GJ12" s="139"/>
      <c r="GK12" s="139"/>
      <c r="GL12" s="139"/>
      <c r="GM12" s="139"/>
      <c r="GN12" s="139"/>
      <c r="GO12" s="139"/>
      <c r="GP12" s="139"/>
      <c r="GQ12" s="139"/>
      <c r="GR12" s="139"/>
      <c r="GS12" s="139"/>
      <c r="GT12" s="139"/>
      <c r="GU12" s="139"/>
      <c r="GV12" s="139"/>
      <c r="GW12" s="139"/>
      <c r="GX12" s="139"/>
      <c r="GY12" s="139"/>
      <c r="GZ12" s="139"/>
      <c r="HA12" s="139"/>
      <c r="HB12" s="139"/>
      <c r="HC12" s="139"/>
      <c r="HD12" s="139"/>
      <c r="HE12" s="139"/>
      <c r="HF12" s="139"/>
      <c r="HG12" s="139"/>
      <c r="HH12" s="139"/>
      <c r="HI12" s="139"/>
      <c r="HJ12" s="139"/>
      <c r="HK12" s="139"/>
      <c r="HL12" s="139"/>
      <c r="HM12" s="139"/>
      <c r="HN12" s="139"/>
      <c r="HO12" s="139"/>
      <c r="HP12" s="139"/>
      <c r="HQ12" s="139"/>
      <c r="HR12" s="139"/>
      <c r="HS12" s="139"/>
      <c r="HT12" s="139"/>
      <c r="HU12" s="139"/>
      <c r="HV12" s="139"/>
      <c r="HW12" s="139"/>
      <c r="HX12" s="139"/>
      <c r="HY12" s="139"/>
      <c r="HZ12" s="139"/>
      <c r="IA12" s="139"/>
      <c r="IB12" s="139"/>
      <c r="IC12" s="139"/>
      <c r="ID12" s="139"/>
      <c r="IE12" s="139"/>
      <c r="IF12" s="139"/>
      <c r="IG12" s="139"/>
      <c r="IH12" s="139"/>
      <c r="II12" s="139"/>
      <c r="IJ12" s="139"/>
      <c r="IK12" s="139"/>
      <c r="IL12" s="139"/>
      <c r="IM12" s="139"/>
      <c r="IN12" s="139"/>
      <c r="IO12" s="139"/>
      <c r="IP12" s="139"/>
      <c r="IQ12" s="139"/>
      <c r="IR12" s="139"/>
      <c r="IS12" s="139"/>
      <c r="IT12" s="139"/>
      <c r="IU12" s="139"/>
      <c r="IV12" s="139"/>
      <c r="IW12" s="139"/>
      <c r="IX12" s="139"/>
      <c r="IY12" s="139"/>
      <c r="IZ12" s="139"/>
      <c r="JA12" s="139"/>
      <c r="JB12" s="139"/>
      <c r="JC12" s="139"/>
      <c r="JD12" s="139"/>
      <c r="JE12" s="139"/>
      <c r="JF12" s="139"/>
      <c r="JG12" s="139"/>
      <c r="JH12" s="139"/>
      <c r="JI12" s="139"/>
      <c r="JJ12" s="139"/>
      <c r="JK12" s="139"/>
      <c r="JL12" s="139"/>
      <c r="JM12" s="139"/>
      <c r="JN12" s="139"/>
      <c r="JO12" s="139"/>
      <c r="JP12" s="139"/>
      <c r="JQ12" s="139"/>
      <c r="JR12" s="139"/>
      <c r="JS12" s="139"/>
      <c r="JT12" s="139"/>
      <c r="JU12" s="139"/>
      <c r="JV12" s="139"/>
      <c r="JW12" s="139"/>
      <c r="JX12" s="139"/>
      <c r="JY12" s="139"/>
      <c r="JZ12" s="139"/>
      <c r="KA12" s="139"/>
      <c r="KB12" s="139"/>
      <c r="KC12" s="139"/>
      <c r="KD12" s="139"/>
      <c r="KE12" s="139"/>
      <c r="KF12" s="139"/>
      <c r="KG12" s="139"/>
      <c r="KH12" s="139"/>
      <c r="KI12" s="139"/>
      <c r="KJ12" s="139"/>
      <c r="KK12" s="139"/>
      <c r="KL12" s="139"/>
      <c r="KM12" s="139"/>
      <c r="KN12" s="139"/>
      <c r="KO12" s="139"/>
      <c r="KP12" s="139"/>
      <c r="KQ12" s="139"/>
      <c r="KR12" s="139"/>
      <c r="KS12" s="139"/>
      <c r="KT12" s="139"/>
      <c r="KU12" s="139"/>
      <c r="KV12" s="139"/>
      <c r="KW12" s="139"/>
      <c r="KX12" s="139"/>
      <c r="KY12" s="139"/>
      <c r="KZ12" s="139"/>
      <c r="LA12" s="139"/>
      <c r="LB12" s="139"/>
      <c r="LC12" s="139"/>
      <c r="LD12" s="139"/>
      <c r="LE12" s="139"/>
      <c r="LF12" s="139"/>
      <c r="LG12" s="139"/>
      <c r="LH12" s="139"/>
      <c r="LI12" s="139"/>
      <c r="LJ12" s="139"/>
      <c r="LK12" s="139"/>
      <c r="LL12" s="139"/>
      <c r="LM12" s="139"/>
      <c r="LN12" s="139"/>
      <c r="LO12" s="139"/>
      <c r="LP12" s="139"/>
      <c r="LQ12" s="139"/>
      <c r="LR12" s="139"/>
      <c r="LS12" s="139"/>
      <c r="LT12" s="139"/>
      <c r="LU12" s="139"/>
      <c r="LV12" s="139"/>
      <c r="LW12" s="139"/>
      <c r="LX12" s="139"/>
      <c r="LY12" s="139"/>
      <c r="LZ12" s="139"/>
      <c r="MA12" s="139"/>
      <c r="MB12" s="139"/>
      <c r="MC12" s="139"/>
      <c r="MD12" s="139"/>
      <c r="ME12" s="139"/>
      <c r="MF12" s="139"/>
      <c r="MG12" s="139"/>
      <c r="MH12" s="139"/>
      <c r="MI12" s="139"/>
      <c r="MJ12" s="139"/>
      <c r="MK12" s="139"/>
      <c r="ML12" s="139"/>
      <c r="MM12" s="139"/>
      <c r="MN12" s="139"/>
      <c r="MO12" s="139"/>
      <c r="MP12" s="139"/>
      <c r="MQ12" s="139"/>
      <c r="MR12" s="139"/>
      <c r="MS12" s="139"/>
      <c r="MT12" s="139"/>
      <c r="MU12" s="139"/>
      <c r="MV12" s="139"/>
      <c r="MW12" s="139"/>
      <c r="MX12" s="139"/>
      <c r="MY12" s="139"/>
      <c r="MZ12" s="139"/>
      <c r="NA12" s="139"/>
      <c r="NB12" s="139"/>
      <c r="NC12" s="139"/>
      <c r="ND12" s="139"/>
      <c r="NE12" s="139"/>
      <c r="NF12" s="139"/>
      <c r="NG12" s="139"/>
      <c r="NH12" s="139"/>
      <c r="NI12" s="139"/>
      <c r="NJ12" s="139"/>
      <c r="NK12" s="139"/>
      <c r="NL12" s="139"/>
      <c r="NM12" s="139"/>
      <c r="NN12" s="139"/>
      <c r="NO12" s="139"/>
      <c r="NP12" s="139"/>
      <c r="NQ12" s="139"/>
      <c r="NR12" s="139"/>
      <c r="NS12" s="139"/>
      <c r="NT12" s="139"/>
      <c r="NU12" s="139"/>
      <c r="NV12" s="139"/>
      <c r="NW12" s="139"/>
      <c r="NX12" s="139"/>
      <c r="NY12" s="139"/>
      <c r="NZ12" s="139"/>
      <c r="OA12" s="139"/>
      <c r="OB12" s="139"/>
      <c r="OC12" s="139"/>
      <c r="OD12" s="139"/>
      <c r="OE12" s="139"/>
      <c r="OF12" s="139"/>
      <c r="OG12" s="139"/>
      <c r="OH12" s="139"/>
      <c r="OI12" s="139"/>
      <c r="OJ12" s="139"/>
      <c r="OK12" s="139"/>
      <c r="OL12" s="139"/>
      <c r="OM12" s="139"/>
      <c r="ON12" s="139"/>
      <c r="OO12" s="139"/>
      <c r="OP12" s="139"/>
      <c r="OQ12" s="139"/>
      <c r="OR12" s="139"/>
      <c r="OS12" s="139"/>
      <c r="OT12" s="139"/>
      <c r="OU12" s="139"/>
      <c r="OV12" s="139"/>
      <c r="OW12" s="139"/>
      <c r="OX12" s="139"/>
      <c r="OY12" s="139"/>
      <c r="OZ12" s="139"/>
      <c r="PA12" s="139"/>
      <c r="PB12" s="139"/>
      <c r="PC12" s="139"/>
      <c r="PD12" s="139"/>
      <c r="PE12" s="139"/>
      <c r="PF12" s="139"/>
      <c r="PG12" s="139"/>
      <c r="PH12" s="139"/>
      <c r="PI12" s="139"/>
      <c r="PJ12" s="139"/>
      <c r="PK12" s="139"/>
      <c r="PL12" s="139"/>
      <c r="PM12" s="139"/>
      <c r="PN12" s="139"/>
      <c r="PO12" s="139"/>
      <c r="PP12" s="139"/>
      <c r="PQ12" s="139"/>
    </row>
    <row r="13" spans="1:433" s="105" customFormat="1" ht="31.5" customHeight="1">
      <c r="A13" s="109"/>
      <c r="B13" s="106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99"/>
      <c r="NJ13" s="99"/>
      <c r="NK13" s="99"/>
      <c r="NL13" s="99"/>
      <c r="NM13" s="99"/>
      <c r="NN13" s="99"/>
      <c r="NO13" s="99"/>
      <c r="NP13" s="99"/>
      <c r="NQ13" s="99"/>
      <c r="NR13" s="99"/>
      <c r="NS13" s="99"/>
      <c r="NT13" s="99"/>
      <c r="NU13" s="99"/>
      <c r="NV13" s="99"/>
      <c r="NW13" s="99"/>
      <c r="NX13" s="99"/>
      <c r="NY13" s="99"/>
      <c r="NZ13" s="99"/>
      <c r="OA13" s="99"/>
      <c r="OB13" s="99"/>
      <c r="OC13" s="99"/>
      <c r="OD13" s="99"/>
      <c r="OE13" s="99"/>
      <c r="OF13" s="99"/>
      <c r="OG13" s="99"/>
      <c r="OH13" s="99"/>
      <c r="OI13" s="99"/>
      <c r="OJ13" s="99"/>
      <c r="OK13" s="99"/>
      <c r="OL13" s="99"/>
      <c r="OM13" s="99"/>
      <c r="ON13" s="99"/>
      <c r="OO13" s="99"/>
      <c r="OP13" s="99"/>
      <c r="OQ13" s="99"/>
      <c r="OR13" s="99"/>
      <c r="OS13" s="99"/>
      <c r="OT13" s="99"/>
      <c r="OU13" s="99"/>
      <c r="OV13" s="99"/>
      <c r="OW13" s="99"/>
      <c r="OX13" s="99"/>
      <c r="OY13" s="99"/>
      <c r="OZ13" s="99"/>
      <c r="PA13" s="99"/>
      <c r="PB13" s="99"/>
      <c r="PC13" s="99"/>
      <c r="PD13" s="99"/>
      <c r="PE13" s="99"/>
      <c r="PF13" s="99"/>
      <c r="PG13" s="99"/>
      <c r="PH13" s="99"/>
      <c r="PI13" s="99"/>
      <c r="PJ13" s="99"/>
      <c r="PK13" s="99"/>
      <c r="PL13" s="99"/>
      <c r="PM13" s="99"/>
      <c r="PN13" s="99"/>
      <c r="PO13" s="99"/>
      <c r="PP13" s="99"/>
      <c r="PQ13" s="99"/>
    </row>
    <row r="14" spans="1:433" s="105" customFormat="1" ht="31.5" customHeight="1">
      <c r="A14" s="123" t="s">
        <v>257</v>
      </c>
      <c r="B14" s="106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</row>
    <row r="15" spans="1:433" s="105" customFormat="1" ht="31.5" customHeight="1">
      <c r="A15" s="123"/>
      <c r="B15" s="106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  <c r="IW15" s="99"/>
      <c r="IX15" s="99"/>
      <c r="IY15" s="99"/>
      <c r="IZ15" s="99"/>
      <c r="JA15" s="99"/>
      <c r="JB15" s="99"/>
      <c r="JC15" s="99"/>
      <c r="JD15" s="99"/>
      <c r="JE15" s="99"/>
      <c r="JF15" s="99"/>
      <c r="JG15" s="99"/>
      <c r="JH15" s="99"/>
      <c r="JI15" s="99"/>
      <c r="JJ15" s="99"/>
      <c r="JK15" s="99"/>
      <c r="JL15" s="99"/>
      <c r="JM15" s="99"/>
      <c r="JN15" s="99"/>
      <c r="JO15" s="99"/>
      <c r="JP15" s="99"/>
      <c r="JQ15" s="99"/>
      <c r="JR15" s="99"/>
      <c r="JS15" s="99"/>
      <c r="JT15" s="99"/>
      <c r="JU15" s="99"/>
      <c r="JV15" s="99"/>
      <c r="JW15" s="99"/>
      <c r="JX15" s="99"/>
      <c r="JY15" s="99"/>
      <c r="JZ15" s="99"/>
      <c r="KA15" s="99"/>
      <c r="KB15" s="99"/>
      <c r="KC15" s="99"/>
      <c r="KD15" s="99"/>
      <c r="KE15" s="99"/>
      <c r="KF15" s="99"/>
      <c r="KG15" s="99"/>
      <c r="KH15" s="99"/>
      <c r="KI15" s="99"/>
      <c r="KJ15" s="99"/>
      <c r="KK15" s="99"/>
      <c r="KL15" s="99"/>
      <c r="KM15" s="99"/>
      <c r="KN15" s="99"/>
      <c r="KO15" s="99"/>
      <c r="KP15" s="99"/>
      <c r="KQ15" s="99"/>
      <c r="KR15" s="99"/>
      <c r="KS15" s="99"/>
      <c r="KT15" s="99"/>
      <c r="KU15" s="99"/>
      <c r="KV15" s="99"/>
      <c r="KW15" s="99"/>
      <c r="KX15" s="99"/>
      <c r="KY15" s="99"/>
      <c r="KZ15" s="99"/>
      <c r="LA15" s="99"/>
      <c r="LB15" s="99"/>
      <c r="LC15" s="99"/>
      <c r="LD15" s="99"/>
      <c r="LE15" s="99"/>
      <c r="LF15" s="99"/>
      <c r="LG15" s="99"/>
      <c r="LH15" s="99"/>
      <c r="LI15" s="99"/>
      <c r="LJ15" s="99"/>
      <c r="LK15" s="99"/>
      <c r="LL15" s="99"/>
      <c r="LM15" s="99"/>
      <c r="LN15" s="99"/>
      <c r="LO15" s="99"/>
      <c r="LP15" s="99"/>
      <c r="LQ15" s="99"/>
      <c r="LR15" s="99"/>
      <c r="LS15" s="99"/>
      <c r="LT15" s="99"/>
      <c r="LU15" s="99"/>
      <c r="LV15" s="99"/>
      <c r="LW15" s="99"/>
      <c r="LX15" s="99"/>
      <c r="LY15" s="99"/>
      <c r="LZ15" s="99"/>
      <c r="MA15" s="99"/>
      <c r="MB15" s="99"/>
      <c r="MC15" s="99"/>
      <c r="MD15" s="99"/>
      <c r="ME15" s="99"/>
      <c r="MF15" s="99"/>
      <c r="MG15" s="99"/>
      <c r="MH15" s="99"/>
      <c r="MI15" s="99"/>
      <c r="MJ15" s="99"/>
      <c r="MK15" s="99"/>
      <c r="ML15" s="99"/>
      <c r="MM15" s="99"/>
      <c r="MN15" s="99"/>
      <c r="MO15" s="99"/>
      <c r="MP15" s="99"/>
      <c r="MQ15" s="99"/>
      <c r="MR15" s="99"/>
      <c r="MS15" s="99"/>
      <c r="MT15" s="99"/>
      <c r="MU15" s="99"/>
      <c r="MV15" s="99"/>
      <c r="MW15" s="99"/>
      <c r="MX15" s="99"/>
      <c r="MY15" s="99"/>
      <c r="MZ15" s="99"/>
      <c r="NA15" s="99"/>
      <c r="NB15" s="99"/>
      <c r="NC15" s="99"/>
      <c r="ND15" s="99"/>
      <c r="NE15" s="99"/>
      <c r="NF15" s="99"/>
      <c r="NG15" s="99"/>
      <c r="NH15" s="99"/>
      <c r="NI15" s="9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  <c r="NY15" s="99"/>
      <c r="NZ15" s="99"/>
      <c r="OA15" s="99"/>
      <c r="OB15" s="99"/>
      <c r="OC15" s="99"/>
      <c r="OD15" s="99"/>
      <c r="OE15" s="99"/>
      <c r="OF15" s="99"/>
      <c r="OG15" s="99"/>
      <c r="OH15" s="99"/>
      <c r="OI15" s="99"/>
      <c r="OJ15" s="99"/>
      <c r="OK15" s="99"/>
      <c r="OL15" s="99"/>
      <c r="OM15" s="99"/>
      <c r="ON15" s="99"/>
      <c r="OO15" s="99"/>
      <c r="OP15" s="99"/>
      <c r="OQ15" s="99"/>
      <c r="OR15" s="99"/>
      <c r="OS15" s="99"/>
      <c r="OT15" s="99"/>
      <c r="OU15" s="99"/>
      <c r="OV15" s="99"/>
      <c r="OW15" s="99"/>
      <c r="OX15" s="99"/>
      <c r="OY15" s="99"/>
      <c r="OZ15" s="99"/>
      <c r="PA15" s="99"/>
      <c r="PB15" s="99"/>
      <c r="PC15" s="99"/>
      <c r="PD15" s="99"/>
      <c r="PE15" s="99"/>
      <c r="PF15" s="99"/>
      <c r="PG15" s="99"/>
      <c r="PH15" s="99"/>
      <c r="PI15" s="99"/>
      <c r="PJ15" s="99"/>
      <c r="PK15" s="99"/>
      <c r="PL15" s="99"/>
      <c r="PM15" s="99"/>
      <c r="PN15" s="99"/>
      <c r="PO15" s="99"/>
      <c r="PP15" s="99"/>
      <c r="PQ15" s="99"/>
    </row>
    <row r="16" spans="1:433" s="127" customFormat="1" ht="31.5" customHeight="1">
      <c r="A16" s="122" t="s">
        <v>258</v>
      </c>
      <c r="B16" s="142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  <c r="II16" s="124"/>
      <c r="IJ16" s="124"/>
      <c r="IK16" s="124"/>
      <c r="IL16" s="124"/>
      <c r="IM16" s="124"/>
      <c r="IN16" s="124"/>
      <c r="IO16" s="124"/>
      <c r="IP16" s="124"/>
      <c r="IQ16" s="124"/>
      <c r="IR16" s="124"/>
      <c r="IS16" s="124"/>
      <c r="IT16" s="124"/>
      <c r="IU16" s="124"/>
      <c r="IV16" s="124"/>
      <c r="IW16" s="124"/>
      <c r="IX16" s="124"/>
      <c r="IY16" s="124"/>
      <c r="IZ16" s="124"/>
      <c r="JA16" s="124"/>
      <c r="JB16" s="124"/>
      <c r="JC16" s="124"/>
      <c r="JD16" s="124"/>
      <c r="JE16" s="124"/>
      <c r="JF16" s="124"/>
      <c r="JG16" s="124"/>
      <c r="JH16" s="124"/>
      <c r="JI16" s="124"/>
      <c r="JJ16" s="124"/>
      <c r="JK16" s="124"/>
      <c r="JL16" s="124"/>
      <c r="JM16" s="124"/>
      <c r="JN16" s="124"/>
      <c r="JO16" s="124"/>
      <c r="JP16" s="124"/>
      <c r="JQ16" s="124"/>
      <c r="JR16" s="124"/>
      <c r="JS16" s="124"/>
      <c r="JT16" s="124"/>
      <c r="JU16" s="124"/>
      <c r="JV16" s="124"/>
      <c r="JW16" s="124"/>
      <c r="JX16" s="124"/>
      <c r="JY16" s="124"/>
      <c r="JZ16" s="124"/>
      <c r="KA16" s="124"/>
      <c r="KB16" s="124"/>
      <c r="KC16" s="124"/>
      <c r="KD16" s="124"/>
      <c r="KE16" s="124"/>
      <c r="KF16" s="124"/>
      <c r="KG16" s="124"/>
      <c r="KH16" s="124"/>
      <c r="KI16" s="124"/>
      <c r="KJ16" s="124"/>
      <c r="KK16" s="124"/>
      <c r="KL16" s="124"/>
      <c r="KM16" s="124"/>
      <c r="KN16" s="124"/>
      <c r="KO16" s="124"/>
      <c r="KP16" s="124"/>
      <c r="KQ16" s="124"/>
      <c r="KR16" s="124"/>
      <c r="KS16" s="124"/>
      <c r="KT16" s="124"/>
      <c r="KU16" s="124"/>
      <c r="KV16" s="124"/>
      <c r="KW16" s="124"/>
      <c r="KX16" s="124"/>
      <c r="KY16" s="124"/>
      <c r="KZ16" s="124"/>
      <c r="LA16" s="124"/>
      <c r="LB16" s="124"/>
      <c r="LC16" s="124"/>
      <c r="LD16" s="124"/>
      <c r="LE16" s="124"/>
      <c r="LF16" s="124"/>
      <c r="LG16" s="124"/>
      <c r="LH16" s="124"/>
      <c r="LI16" s="124"/>
      <c r="LJ16" s="124"/>
      <c r="LK16" s="124"/>
      <c r="LL16" s="124"/>
      <c r="LM16" s="124"/>
      <c r="LN16" s="124"/>
      <c r="LO16" s="124"/>
      <c r="LP16" s="124"/>
      <c r="LQ16" s="124"/>
      <c r="LR16" s="124"/>
      <c r="LS16" s="124"/>
      <c r="LT16" s="124"/>
      <c r="LU16" s="124"/>
      <c r="LV16" s="124"/>
      <c r="LW16" s="124"/>
      <c r="LX16" s="124"/>
      <c r="LY16" s="124"/>
      <c r="LZ16" s="124"/>
      <c r="MA16" s="124"/>
      <c r="MB16" s="124"/>
      <c r="MC16" s="124"/>
      <c r="MD16" s="124"/>
      <c r="ME16" s="124"/>
      <c r="MF16" s="124"/>
      <c r="MG16" s="124"/>
      <c r="MH16" s="124"/>
      <c r="MI16" s="124"/>
      <c r="MJ16" s="124"/>
      <c r="MK16" s="124"/>
      <c r="ML16" s="124"/>
      <c r="MM16" s="124"/>
      <c r="MN16" s="124"/>
      <c r="MO16" s="124"/>
      <c r="MP16" s="124"/>
      <c r="MQ16" s="124"/>
      <c r="MR16" s="124"/>
      <c r="MS16" s="124"/>
      <c r="MT16" s="124"/>
      <c r="MU16" s="124"/>
      <c r="MV16" s="124"/>
      <c r="MW16" s="124"/>
      <c r="MX16" s="124"/>
      <c r="MY16" s="124"/>
      <c r="MZ16" s="124"/>
      <c r="NA16" s="124"/>
      <c r="NB16" s="124"/>
      <c r="NC16" s="124"/>
      <c r="ND16" s="124"/>
      <c r="NE16" s="124"/>
      <c r="NF16" s="124"/>
      <c r="NG16" s="124"/>
      <c r="NH16" s="124"/>
      <c r="NI16" s="124"/>
      <c r="NJ16" s="124"/>
      <c r="NK16" s="124"/>
      <c r="NL16" s="124"/>
      <c r="NM16" s="124"/>
      <c r="NN16" s="124"/>
      <c r="NO16" s="124"/>
      <c r="NP16" s="124"/>
      <c r="NQ16" s="124"/>
      <c r="NR16" s="124"/>
      <c r="NS16" s="124"/>
      <c r="NT16" s="124"/>
      <c r="NU16" s="124"/>
      <c r="NV16" s="124"/>
      <c r="NW16" s="124"/>
      <c r="NX16" s="124"/>
      <c r="NY16" s="124"/>
      <c r="NZ16" s="124"/>
      <c r="OA16" s="124"/>
      <c r="OB16" s="124"/>
      <c r="OC16" s="124"/>
      <c r="OD16" s="124"/>
      <c r="OE16" s="124"/>
      <c r="OF16" s="124"/>
      <c r="OG16" s="124"/>
      <c r="OH16" s="124"/>
      <c r="OI16" s="124"/>
      <c r="OJ16" s="124"/>
      <c r="OK16" s="124"/>
      <c r="OL16" s="124"/>
      <c r="OM16" s="124"/>
      <c r="ON16" s="124"/>
      <c r="OO16" s="124"/>
      <c r="OP16" s="124"/>
      <c r="OQ16" s="124"/>
      <c r="OR16" s="124"/>
      <c r="OS16" s="124"/>
      <c r="OT16" s="124"/>
      <c r="OU16" s="124"/>
      <c r="OV16" s="124"/>
      <c r="OW16" s="124"/>
      <c r="OX16" s="124"/>
      <c r="OY16" s="124"/>
      <c r="OZ16" s="124"/>
      <c r="PA16" s="124"/>
      <c r="PB16" s="124"/>
      <c r="PC16" s="124"/>
      <c r="PD16" s="124"/>
      <c r="PE16" s="124"/>
      <c r="PF16" s="124"/>
      <c r="PG16" s="124"/>
      <c r="PH16" s="124"/>
      <c r="PI16" s="124"/>
      <c r="PJ16" s="124"/>
      <c r="PK16" s="124"/>
      <c r="PL16" s="124"/>
      <c r="PM16" s="124"/>
      <c r="PN16" s="124"/>
      <c r="PO16" s="124"/>
      <c r="PP16" s="124"/>
      <c r="PQ16" s="124"/>
    </row>
    <row r="17" spans="1:433" s="12" customFormat="1" ht="23.25">
      <c r="A17" s="194" t="s">
        <v>347</v>
      </c>
      <c r="B17" s="3"/>
    </row>
    <row r="18" spans="1:433" s="133" customFormat="1" ht="23.25">
      <c r="A18" s="134" t="s">
        <v>259</v>
      </c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32"/>
      <c r="IW18" s="132"/>
      <c r="IX18" s="132"/>
      <c r="IY18" s="132"/>
      <c r="IZ18" s="132"/>
      <c r="JA18" s="132"/>
      <c r="JV18" s="132"/>
      <c r="JW18" s="132"/>
      <c r="JX18" s="132"/>
      <c r="JY18" s="132"/>
      <c r="JZ18" s="132"/>
      <c r="KA18" s="132"/>
      <c r="KB18" s="132"/>
      <c r="KC18" s="132"/>
      <c r="KD18" s="132"/>
      <c r="KE18" s="132"/>
      <c r="KF18" s="132"/>
      <c r="KG18" s="132"/>
      <c r="KH18" s="132"/>
      <c r="KI18" s="132"/>
      <c r="KJ18" s="132"/>
      <c r="KK18" s="132"/>
      <c r="KL18" s="132"/>
      <c r="KM18" s="132"/>
      <c r="KN18" s="132"/>
      <c r="KO18" s="132"/>
      <c r="KP18" s="132"/>
      <c r="KQ18" s="132"/>
      <c r="KR18" s="132"/>
      <c r="LM18" s="132"/>
      <c r="LN18" s="132"/>
      <c r="LO18" s="132"/>
      <c r="LP18" s="132"/>
      <c r="LQ18" s="132"/>
      <c r="LR18" s="132"/>
      <c r="LS18" s="132"/>
      <c r="LT18" s="132"/>
      <c r="LU18" s="132"/>
      <c r="LV18" s="132"/>
      <c r="LW18" s="132"/>
      <c r="LX18" s="132"/>
      <c r="LY18" s="132"/>
      <c r="LZ18" s="132"/>
      <c r="MA18" s="132"/>
      <c r="MB18" s="132"/>
      <c r="MC18" s="132"/>
      <c r="MD18" s="132"/>
      <c r="ME18" s="132"/>
      <c r="MF18" s="132"/>
      <c r="MG18" s="132"/>
      <c r="MH18" s="132"/>
      <c r="MI18" s="132"/>
      <c r="ND18" s="132"/>
      <c r="NE18" s="132"/>
      <c r="NF18" s="132"/>
      <c r="NG18" s="132"/>
      <c r="NH18" s="132"/>
      <c r="NI18" s="132"/>
      <c r="NJ18" s="132"/>
      <c r="NK18" s="132"/>
      <c r="NL18" s="132"/>
      <c r="NM18" s="132"/>
      <c r="NN18" s="132"/>
      <c r="NO18" s="132"/>
      <c r="NP18" s="132"/>
      <c r="NQ18" s="132"/>
      <c r="NR18" s="132"/>
      <c r="NS18" s="132"/>
      <c r="NT18" s="132"/>
      <c r="NU18" s="132"/>
      <c r="NV18" s="132"/>
      <c r="NW18" s="132"/>
      <c r="NX18" s="132"/>
      <c r="NY18" s="132"/>
      <c r="NZ18" s="132"/>
      <c r="OU18" s="132"/>
      <c r="OV18" s="132"/>
      <c r="OW18" s="132"/>
      <c r="OX18" s="132"/>
      <c r="OY18" s="132"/>
      <c r="OZ18" s="132"/>
      <c r="PA18" s="132"/>
      <c r="PB18" s="132"/>
      <c r="PC18" s="132"/>
      <c r="PD18" s="132"/>
      <c r="PE18" s="132"/>
      <c r="PF18" s="132"/>
      <c r="PG18" s="132"/>
      <c r="PH18" s="132"/>
      <c r="PI18" s="132"/>
      <c r="PJ18" s="132"/>
      <c r="PK18" s="132"/>
      <c r="PL18" s="132"/>
      <c r="PM18" s="132"/>
      <c r="PN18" s="132"/>
      <c r="PO18" s="132"/>
      <c r="PP18" s="132"/>
      <c r="PQ18" s="132"/>
    </row>
    <row r="19" spans="1:433" s="128" customFormat="1" ht="21">
      <c r="A19" s="129"/>
      <c r="CL19" s="126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6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6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6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  <c r="IT19" s="125"/>
      <c r="IU19" s="125"/>
      <c r="IV19" s="125"/>
      <c r="IW19" s="125"/>
      <c r="IX19" s="125"/>
      <c r="IY19" s="125"/>
      <c r="IZ19" s="125"/>
      <c r="JA19" s="125"/>
      <c r="JB19" s="126"/>
      <c r="JC19" s="125"/>
      <c r="JD19" s="125"/>
      <c r="JE19" s="125"/>
      <c r="JF19" s="125"/>
      <c r="JG19" s="125"/>
      <c r="JH19" s="125"/>
      <c r="JI19" s="125"/>
      <c r="JJ19" s="125"/>
      <c r="JK19" s="125"/>
      <c r="JL19" s="125"/>
      <c r="JM19" s="125"/>
      <c r="JN19" s="125"/>
      <c r="JO19" s="125"/>
      <c r="JP19" s="125"/>
      <c r="JQ19" s="125"/>
      <c r="JR19" s="125"/>
      <c r="JS19" s="125"/>
      <c r="JT19" s="125"/>
      <c r="JU19" s="125"/>
      <c r="JV19" s="125"/>
      <c r="JW19" s="125"/>
      <c r="JX19" s="125"/>
      <c r="JY19" s="125"/>
      <c r="JZ19" s="125"/>
      <c r="KA19" s="125"/>
      <c r="KB19" s="125"/>
      <c r="KC19" s="125"/>
      <c r="KD19" s="125"/>
      <c r="KE19" s="125"/>
      <c r="KF19" s="125"/>
      <c r="KG19" s="125"/>
      <c r="KH19" s="125"/>
      <c r="KI19" s="125"/>
      <c r="KJ19" s="125"/>
      <c r="KK19" s="125"/>
      <c r="KL19" s="125"/>
      <c r="KM19" s="125"/>
      <c r="KN19" s="125"/>
      <c r="KO19" s="125"/>
      <c r="KP19" s="125"/>
      <c r="KQ19" s="125"/>
      <c r="KR19" s="125"/>
      <c r="KS19" s="126"/>
      <c r="KT19" s="125"/>
      <c r="KU19" s="125"/>
      <c r="KV19" s="125"/>
      <c r="KW19" s="125"/>
      <c r="KX19" s="125"/>
      <c r="KY19" s="125"/>
      <c r="KZ19" s="125"/>
      <c r="LA19" s="125"/>
      <c r="LB19" s="125"/>
      <c r="LC19" s="125"/>
      <c r="LD19" s="125"/>
      <c r="LE19" s="125"/>
      <c r="LF19" s="125"/>
      <c r="LG19" s="125"/>
      <c r="LH19" s="125"/>
      <c r="LI19" s="125"/>
      <c r="LJ19" s="125"/>
      <c r="LK19" s="125"/>
      <c r="LL19" s="125"/>
      <c r="LM19" s="125"/>
      <c r="LN19" s="125"/>
      <c r="LO19" s="125"/>
      <c r="LP19" s="125"/>
      <c r="LQ19" s="125"/>
      <c r="LR19" s="125"/>
      <c r="LS19" s="125"/>
      <c r="LT19" s="125"/>
      <c r="LU19" s="125"/>
      <c r="LV19" s="125"/>
      <c r="LW19" s="125"/>
      <c r="LX19" s="125"/>
      <c r="LY19" s="125"/>
      <c r="LZ19" s="125"/>
      <c r="MA19" s="125"/>
      <c r="MB19" s="125"/>
      <c r="MC19" s="125"/>
      <c r="MD19" s="125"/>
      <c r="ME19" s="125"/>
      <c r="MF19" s="125"/>
      <c r="MG19" s="125"/>
      <c r="MH19" s="125"/>
      <c r="MI19" s="125"/>
      <c r="MJ19" s="126"/>
      <c r="MK19" s="125"/>
      <c r="ML19" s="125"/>
      <c r="MM19" s="125"/>
      <c r="MN19" s="125"/>
      <c r="MO19" s="125"/>
      <c r="MP19" s="125"/>
      <c r="MQ19" s="125"/>
      <c r="MR19" s="125"/>
      <c r="MS19" s="125"/>
      <c r="MT19" s="125"/>
      <c r="MU19" s="125"/>
      <c r="MV19" s="125"/>
      <c r="MW19" s="125"/>
      <c r="MX19" s="125"/>
      <c r="MY19" s="125"/>
      <c r="MZ19" s="125"/>
      <c r="NA19" s="125"/>
      <c r="NB19" s="125"/>
      <c r="NC19" s="125"/>
      <c r="ND19" s="125"/>
      <c r="NE19" s="125"/>
      <c r="NF19" s="125"/>
      <c r="NG19" s="125"/>
      <c r="NH19" s="125"/>
      <c r="NI19" s="125"/>
      <c r="NJ19" s="125"/>
      <c r="NK19" s="125"/>
      <c r="NL19" s="125"/>
      <c r="NM19" s="125"/>
      <c r="NN19" s="125"/>
      <c r="NO19" s="125"/>
      <c r="NP19" s="125"/>
      <c r="NQ19" s="125"/>
      <c r="NR19" s="125"/>
      <c r="NS19" s="125"/>
      <c r="NT19" s="125"/>
      <c r="NU19" s="125"/>
      <c r="NV19" s="125"/>
      <c r="NW19" s="125"/>
      <c r="NX19" s="125"/>
      <c r="NY19" s="125"/>
      <c r="NZ19" s="125"/>
      <c r="OA19" s="126"/>
      <c r="OB19" s="125"/>
      <c r="OC19" s="125"/>
      <c r="OD19" s="125"/>
      <c r="OE19" s="125"/>
      <c r="OF19" s="125"/>
      <c r="OG19" s="125"/>
      <c r="OH19" s="125"/>
      <c r="OI19" s="125"/>
      <c r="OJ19" s="125"/>
      <c r="OK19" s="125"/>
      <c r="OL19" s="125"/>
      <c r="OM19" s="125"/>
      <c r="ON19" s="125"/>
      <c r="OO19" s="125"/>
      <c r="OP19" s="125"/>
      <c r="OQ19" s="125"/>
      <c r="OR19" s="125"/>
      <c r="OS19" s="125"/>
      <c r="OT19" s="125"/>
      <c r="OU19" s="125"/>
      <c r="OV19" s="125"/>
      <c r="OW19" s="125"/>
      <c r="OX19" s="125"/>
      <c r="OY19" s="125"/>
      <c r="OZ19" s="125"/>
      <c r="PA19" s="125"/>
      <c r="PB19" s="125"/>
      <c r="PC19" s="125"/>
      <c r="PD19" s="125"/>
      <c r="PE19" s="125"/>
      <c r="PF19" s="125"/>
      <c r="PG19" s="125"/>
      <c r="PH19" s="125"/>
      <c r="PI19" s="125"/>
      <c r="PJ19" s="125"/>
      <c r="PK19" s="125"/>
      <c r="PL19" s="125"/>
      <c r="PM19" s="125"/>
      <c r="PN19" s="125"/>
      <c r="PO19" s="125"/>
      <c r="PP19" s="125"/>
      <c r="PQ19" s="125"/>
    </row>
    <row r="20" spans="1:433" s="128" customFormat="1" ht="21">
      <c r="A20" s="129"/>
      <c r="CL20" s="126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6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6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6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  <c r="II20" s="125"/>
      <c r="IJ20" s="125"/>
      <c r="IK20" s="125"/>
      <c r="IL20" s="125"/>
      <c r="IM20" s="125"/>
      <c r="IN20" s="125"/>
      <c r="IO20" s="125"/>
      <c r="IP20" s="125"/>
      <c r="IQ20" s="125"/>
      <c r="IR20" s="125"/>
      <c r="IS20" s="125"/>
      <c r="IT20" s="125"/>
      <c r="IU20" s="125"/>
      <c r="IV20" s="125"/>
      <c r="IW20" s="125"/>
      <c r="IX20" s="125"/>
      <c r="IY20" s="125"/>
      <c r="IZ20" s="125"/>
      <c r="JA20" s="125"/>
      <c r="JB20" s="126"/>
      <c r="JC20" s="125"/>
      <c r="JD20" s="125"/>
      <c r="JE20" s="125"/>
      <c r="JF20" s="125"/>
      <c r="JG20" s="125"/>
      <c r="JH20" s="125"/>
      <c r="JI20" s="125"/>
      <c r="JJ20" s="125"/>
      <c r="JK20" s="125"/>
      <c r="JL20" s="125"/>
      <c r="JM20" s="125"/>
      <c r="JN20" s="125"/>
      <c r="JO20" s="125"/>
      <c r="JP20" s="125"/>
      <c r="JQ20" s="125"/>
      <c r="JR20" s="125"/>
      <c r="JS20" s="125"/>
      <c r="JT20" s="125"/>
      <c r="JU20" s="125"/>
      <c r="JV20" s="125"/>
      <c r="JW20" s="125"/>
      <c r="JX20" s="125"/>
      <c r="JY20" s="125"/>
      <c r="JZ20" s="125"/>
      <c r="KA20" s="125"/>
      <c r="KB20" s="125"/>
      <c r="KC20" s="125"/>
      <c r="KD20" s="125"/>
      <c r="KE20" s="125"/>
      <c r="KF20" s="125"/>
      <c r="KG20" s="125"/>
      <c r="KH20" s="125"/>
      <c r="KI20" s="125"/>
      <c r="KJ20" s="125"/>
      <c r="KK20" s="125"/>
      <c r="KL20" s="125"/>
      <c r="KM20" s="125"/>
      <c r="KN20" s="125"/>
      <c r="KO20" s="125"/>
      <c r="KP20" s="125"/>
      <c r="KQ20" s="125"/>
      <c r="KR20" s="125"/>
      <c r="KS20" s="126"/>
      <c r="KT20" s="125"/>
      <c r="KU20" s="125"/>
      <c r="KV20" s="125"/>
      <c r="KW20" s="125"/>
      <c r="KX20" s="125"/>
      <c r="KY20" s="125"/>
      <c r="KZ20" s="125"/>
      <c r="LA20" s="125"/>
      <c r="LB20" s="125"/>
      <c r="LC20" s="125"/>
      <c r="LD20" s="125"/>
      <c r="LE20" s="125"/>
      <c r="LF20" s="125"/>
      <c r="LG20" s="125"/>
      <c r="LH20" s="125"/>
      <c r="LI20" s="125"/>
      <c r="LJ20" s="125"/>
      <c r="LK20" s="125"/>
      <c r="LL20" s="125"/>
      <c r="LM20" s="125"/>
      <c r="LN20" s="125"/>
      <c r="LO20" s="125"/>
      <c r="LP20" s="125"/>
      <c r="LQ20" s="125"/>
      <c r="LR20" s="125"/>
      <c r="LS20" s="125"/>
      <c r="LT20" s="125"/>
      <c r="LU20" s="125"/>
      <c r="LV20" s="125"/>
      <c r="LW20" s="125"/>
      <c r="LX20" s="125"/>
      <c r="LY20" s="125"/>
      <c r="LZ20" s="125"/>
      <c r="MA20" s="125"/>
      <c r="MB20" s="125"/>
      <c r="MC20" s="125"/>
      <c r="MD20" s="125"/>
      <c r="ME20" s="125"/>
      <c r="MF20" s="125"/>
      <c r="MG20" s="125"/>
      <c r="MH20" s="125"/>
      <c r="MI20" s="125"/>
      <c r="MJ20" s="126"/>
      <c r="MK20" s="125"/>
      <c r="ML20" s="125"/>
      <c r="MM20" s="125"/>
      <c r="MN20" s="125"/>
      <c r="MO20" s="125"/>
      <c r="MP20" s="125"/>
      <c r="MQ20" s="125"/>
      <c r="MR20" s="125"/>
      <c r="MS20" s="125"/>
      <c r="MT20" s="125"/>
      <c r="MU20" s="125"/>
      <c r="MV20" s="125"/>
      <c r="MW20" s="125"/>
      <c r="MX20" s="125"/>
      <c r="MY20" s="125"/>
      <c r="MZ20" s="125"/>
      <c r="NA20" s="125"/>
      <c r="NB20" s="125"/>
      <c r="NC20" s="125"/>
      <c r="ND20" s="125"/>
      <c r="NE20" s="125"/>
      <c r="NF20" s="125"/>
      <c r="NG20" s="125"/>
      <c r="NH20" s="125"/>
      <c r="NI20" s="125"/>
      <c r="NJ20" s="125"/>
      <c r="NK20" s="125"/>
      <c r="NL20" s="125"/>
      <c r="NM20" s="125"/>
      <c r="NN20" s="125"/>
      <c r="NO20" s="125"/>
      <c r="NP20" s="125"/>
      <c r="NQ20" s="125"/>
      <c r="NR20" s="125"/>
      <c r="NS20" s="125"/>
      <c r="NT20" s="125"/>
      <c r="NU20" s="125"/>
      <c r="NV20" s="125"/>
      <c r="NW20" s="125"/>
      <c r="NX20" s="125"/>
      <c r="NY20" s="125"/>
      <c r="NZ20" s="125"/>
      <c r="OA20" s="126"/>
      <c r="OB20" s="125"/>
      <c r="OC20" s="125"/>
      <c r="OD20" s="125"/>
      <c r="OE20" s="125"/>
      <c r="OF20" s="125"/>
      <c r="OG20" s="125"/>
      <c r="OH20" s="125"/>
      <c r="OI20" s="125"/>
      <c r="OJ20" s="125"/>
      <c r="OK20" s="125"/>
      <c r="OL20" s="125"/>
      <c r="OM20" s="125"/>
      <c r="ON20" s="125"/>
      <c r="OO20" s="125"/>
      <c r="OP20" s="125"/>
      <c r="OQ20" s="125"/>
      <c r="OR20" s="125"/>
      <c r="OS20" s="125"/>
      <c r="OT20" s="125"/>
      <c r="OU20" s="125"/>
      <c r="OV20" s="125"/>
      <c r="OW20" s="125"/>
      <c r="OX20" s="125"/>
      <c r="OY20" s="125"/>
      <c r="OZ20" s="125"/>
      <c r="PA20" s="125"/>
      <c r="PB20" s="125"/>
      <c r="PC20" s="125"/>
      <c r="PD20" s="125"/>
      <c r="PE20" s="125"/>
      <c r="PF20" s="125"/>
      <c r="PG20" s="125"/>
      <c r="PH20" s="125"/>
      <c r="PI20" s="125"/>
      <c r="PJ20" s="125"/>
      <c r="PK20" s="125"/>
      <c r="PL20" s="125"/>
      <c r="PM20" s="125"/>
      <c r="PN20" s="125"/>
      <c r="PO20" s="125"/>
      <c r="PP20" s="125"/>
      <c r="PQ20" s="125"/>
    </row>
    <row r="21" spans="1:433" s="128" customFormat="1" ht="21">
      <c r="A21" s="129"/>
      <c r="CL21" s="126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6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6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6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  <c r="IO21" s="125"/>
      <c r="IP21" s="125"/>
      <c r="IQ21" s="125"/>
      <c r="IR21" s="125"/>
      <c r="IS21" s="125"/>
      <c r="IT21" s="125"/>
      <c r="IU21" s="125"/>
      <c r="IV21" s="125"/>
      <c r="IW21" s="125"/>
      <c r="IX21" s="125"/>
      <c r="IY21" s="125"/>
      <c r="IZ21" s="125"/>
      <c r="JA21" s="125"/>
      <c r="JB21" s="126"/>
      <c r="JC21" s="125"/>
      <c r="JD21" s="125"/>
      <c r="JE21" s="125"/>
      <c r="JF21" s="125"/>
      <c r="JG21" s="125"/>
      <c r="JH21" s="125"/>
      <c r="JI21" s="125"/>
      <c r="JJ21" s="125"/>
      <c r="JK21" s="125"/>
      <c r="JL21" s="125"/>
      <c r="JM21" s="125"/>
      <c r="JN21" s="125"/>
      <c r="JO21" s="125"/>
      <c r="JP21" s="125"/>
      <c r="JQ21" s="125"/>
      <c r="JR21" s="125"/>
      <c r="JS21" s="125"/>
      <c r="JT21" s="125"/>
      <c r="JU21" s="125"/>
      <c r="JV21" s="125"/>
      <c r="JW21" s="125"/>
      <c r="JX21" s="125"/>
      <c r="JY21" s="125"/>
      <c r="JZ21" s="125"/>
      <c r="KA21" s="125"/>
      <c r="KB21" s="125"/>
      <c r="KC21" s="125"/>
      <c r="KD21" s="125"/>
      <c r="KE21" s="125"/>
      <c r="KF21" s="125"/>
      <c r="KG21" s="125"/>
      <c r="KH21" s="125"/>
      <c r="KI21" s="125"/>
      <c r="KJ21" s="125"/>
      <c r="KK21" s="125"/>
      <c r="KL21" s="125"/>
      <c r="KM21" s="125"/>
      <c r="KN21" s="125"/>
      <c r="KO21" s="125"/>
      <c r="KP21" s="125"/>
      <c r="KQ21" s="125"/>
      <c r="KR21" s="125"/>
      <c r="KS21" s="126"/>
      <c r="KT21" s="125"/>
      <c r="KU21" s="125"/>
      <c r="KV21" s="125"/>
      <c r="KW21" s="125"/>
      <c r="KX21" s="125"/>
      <c r="KY21" s="125"/>
      <c r="KZ21" s="125"/>
      <c r="LA21" s="125"/>
      <c r="LB21" s="125"/>
      <c r="LC21" s="125"/>
      <c r="LD21" s="125"/>
      <c r="LE21" s="125"/>
      <c r="LF21" s="125"/>
      <c r="LG21" s="125"/>
      <c r="LH21" s="125"/>
      <c r="LI21" s="125"/>
      <c r="LJ21" s="125"/>
      <c r="LK21" s="125"/>
      <c r="LL21" s="125"/>
      <c r="LM21" s="125"/>
      <c r="LN21" s="125"/>
      <c r="LO21" s="125"/>
      <c r="LP21" s="125"/>
      <c r="LQ21" s="125"/>
      <c r="LR21" s="125"/>
      <c r="LS21" s="125"/>
      <c r="LT21" s="125"/>
      <c r="LU21" s="125"/>
      <c r="LV21" s="125"/>
      <c r="LW21" s="125"/>
      <c r="LX21" s="125"/>
      <c r="LY21" s="125"/>
      <c r="LZ21" s="125"/>
      <c r="MA21" s="125"/>
      <c r="MB21" s="125"/>
      <c r="MC21" s="125"/>
      <c r="MD21" s="125"/>
      <c r="ME21" s="125"/>
      <c r="MF21" s="125"/>
      <c r="MG21" s="125"/>
      <c r="MH21" s="125"/>
      <c r="MI21" s="125"/>
      <c r="MJ21" s="126"/>
      <c r="MK21" s="125"/>
      <c r="ML21" s="125"/>
      <c r="MM21" s="125"/>
      <c r="MN21" s="125"/>
      <c r="MO21" s="125"/>
      <c r="MP21" s="125"/>
      <c r="MQ21" s="125"/>
      <c r="MR21" s="125"/>
      <c r="MS21" s="125"/>
      <c r="MT21" s="125"/>
      <c r="MU21" s="125"/>
      <c r="MV21" s="125"/>
      <c r="MW21" s="125"/>
      <c r="MX21" s="125"/>
      <c r="MY21" s="125"/>
      <c r="MZ21" s="125"/>
      <c r="NA21" s="125"/>
      <c r="NB21" s="125"/>
      <c r="NC21" s="125"/>
      <c r="ND21" s="125"/>
      <c r="NE21" s="125"/>
      <c r="NF21" s="125"/>
      <c r="NG21" s="125"/>
      <c r="NH21" s="125"/>
      <c r="NI21" s="125"/>
      <c r="NJ21" s="125"/>
      <c r="NK21" s="125"/>
      <c r="NL21" s="125"/>
      <c r="NM21" s="125"/>
      <c r="NN21" s="125"/>
      <c r="NO21" s="125"/>
      <c r="NP21" s="125"/>
      <c r="NQ21" s="125"/>
      <c r="NR21" s="125"/>
      <c r="NS21" s="125"/>
      <c r="NT21" s="125"/>
      <c r="NU21" s="125"/>
      <c r="NV21" s="125"/>
      <c r="NW21" s="125"/>
      <c r="NX21" s="125"/>
      <c r="NY21" s="125"/>
      <c r="NZ21" s="125"/>
      <c r="OA21" s="126"/>
      <c r="OB21" s="125"/>
      <c r="OC21" s="125"/>
      <c r="OD21" s="125"/>
      <c r="OE21" s="125"/>
      <c r="OF21" s="125"/>
      <c r="OG21" s="125"/>
      <c r="OH21" s="125"/>
      <c r="OI21" s="125"/>
      <c r="OJ21" s="125"/>
      <c r="OK21" s="125"/>
      <c r="OL21" s="125"/>
      <c r="OM21" s="125"/>
      <c r="ON21" s="125"/>
      <c r="OO21" s="125"/>
      <c r="OP21" s="125"/>
      <c r="OQ21" s="125"/>
      <c r="OR21" s="125"/>
      <c r="OS21" s="125"/>
      <c r="OT21" s="125"/>
      <c r="OU21" s="125"/>
      <c r="OV21" s="125"/>
      <c r="OW21" s="125"/>
      <c r="OX21" s="125"/>
      <c r="OY21" s="125"/>
      <c r="OZ21" s="125"/>
      <c r="PA21" s="125"/>
      <c r="PB21" s="125"/>
      <c r="PC21" s="125"/>
      <c r="PD21" s="125"/>
      <c r="PE21" s="125"/>
      <c r="PF21" s="125"/>
      <c r="PG21" s="125"/>
      <c r="PH21" s="125"/>
      <c r="PI21" s="125"/>
      <c r="PJ21" s="125"/>
      <c r="PK21" s="125"/>
      <c r="PL21" s="125"/>
      <c r="PM21" s="125"/>
      <c r="PN21" s="125"/>
      <c r="PO21" s="125"/>
      <c r="PP21" s="125"/>
      <c r="PQ21" s="125"/>
    </row>
    <row r="22" spans="1:433" s="128" customFormat="1" ht="21">
      <c r="A22" s="129"/>
      <c r="CL22" s="126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6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6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6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  <c r="IO22" s="125"/>
      <c r="IP22" s="125"/>
      <c r="IQ22" s="125"/>
      <c r="IR22" s="125"/>
      <c r="IS22" s="125"/>
      <c r="IT22" s="125"/>
      <c r="IU22" s="125"/>
      <c r="IV22" s="125"/>
      <c r="IW22" s="125"/>
      <c r="IX22" s="125"/>
      <c r="IY22" s="125"/>
      <c r="IZ22" s="125"/>
      <c r="JA22" s="125"/>
      <c r="JB22" s="126"/>
      <c r="JC22" s="125"/>
      <c r="JD22" s="125"/>
      <c r="JE22" s="125"/>
      <c r="JF22" s="125"/>
      <c r="JG22" s="125"/>
      <c r="JH22" s="125"/>
      <c r="JI22" s="125"/>
      <c r="JJ22" s="125"/>
      <c r="JK22" s="125"/>
      <c r="JL22" s="125"/>
      <c r="JM22" s="125"/>
      <c r="JN22" s="125"/>
      <c r="JO22" s="125"/>
      <c r="JP22" s="125"/>
      <c r="JQ22" s="125"/>
      <c r="JR22" s="125"/>
      <c r="JS22" s="125"/>
      <c r="JT22" s="125"/>
      <c r="JU22" s="125"/>
      <c r="JV22" s="125"/>
      <c r="JW22" s="125"/>
      <c r="JX22" s="125"/>
      <c r="JY22" s="125"/>
      <c r="JZ22" s="125"/>
      <c r="KA22" s="125"/>
      <c r="KB22" s="125"/>
      <c r="KC22" s="125"/>
      <c r="KD22" s="125"/>
      <c r="KE22" s="125"/>
      <c r="KF22" s="125"/>
      <c r="KG22" s="125"/>
      <c r="KH22" s="125"/>
      <c r="KI22" s="125"/>
      <c r="KJ22" s="125"/>
      <c r="KK22" s="125"/>
      <c r="KL22" s="125"/>
      <c r="KM22" s="125"/>
      <c r="KN22" s="125"/>
      <c r="KO22" s="125"/>
      <c r="KP22" s="125"/>
      <c r="KQ22" s="125"/>
      <c r="KR22" s="125"/>
      <c r="KS22" s="126"/>
      <c r="KT22" s="125"/>
      <c r="KU22" s="125"/>
      <c r="KV22" s="125"/>
      <c r="KW22" s="125"/>
      <c r="KX22" s="125"/>
      <c r="KY22" s="125"/>
      <c r="KZ22" s="125"/>
      <c r="LA22" s="125"/>
      <c r="LB22" s="125"/>
      <c r="LC22" s="125"/>
      <c r="LD22" s="125"/>
      <c r="LE22" s="125"/>
      <c r="LF22" s="125"/>
      <c r="LG22" s="125"/>
      <c r="LH22" s="125"/>
      <c r="LI22" s="125"/>
      <c r="LJ22" s="125"/>
      <c r="LK22" s="125"/>
      <c r="LL22" s="125"/>
      <c r="LM22" s="125"/>
      <c r="LN22" s="125"/>
      <c r="LO22" s="125"/>
      <c r="LP22" s="125"/>
      <c r="LQ22" s="125"/>
      <c r="LR22" s="125"/>
      <c r="LS22" s="125"/>
      <c r="LT22" s="125"/>
      <c r="LU22" s="125"/>
      <c r="LV22" s="125"/>
      <c r="LW22" s="125"/>
      <c r="LX22" s="125"/>
      <c r="LY22" s="125"/>
      <c r="LZ22" s="125"/>
      <c r="MA22" s="125"/>
      <c r="MB22" s="125"/>
      <c r="MC22" s="125"/>
      <c r="MD22" s="125"/>
      <c r="ME22" s="125"/>
      <c r="MF22" s="125"/>
      <c r="MG22" s="125"/>
      <c r="MH22" s="125"/>
      <c r="MI22" s="125"/>
      <c r="MJ22" s="126"/>
      <c r="MK22" s="125"/>
      <c r="ML22" s="125"/>
      <c r="MM22" s="125"/>
      <c r="MN22" s="125"/>
      <c r="MO22" s="125"/>
      <c r="MP22" s="125"/>
      <c r="MQ22" s="125"/>
      <c r="MR22" s="125"/>
      <c r="MS22" s="125"/>
      <c r="MT22" s="125"/>
      <c r="MU22" s="125"/>
      <c r="MV22" s="125"/>
      <c r="MW22" s="125"/>
      <c r="MX22" s="125"/>
      <c r="MY22" s="125"/>
      <c r="MZ22" s="125"/>
      <c r="NA22" s="125"/>
      <c r="NB22" s="125"/>
      <c r="NC22" s="125"/>
      <c r="ND22" s="125"/>
      <c r="NE22" s="125"/>
      <c r="NF22" s="125"/>
      <c r="NG22" s="125"/>
      <c r="NH22" s="125"/>
      <c r="NI22" s="125"/>
      <c r="NJ22" s="125"/>
      <c r="NK22" s="125"/>
      <c r="NL22" s="125"/>
      <c r="NM22" s="125"/>
      <c r="NN22" s="125"/>
      <c r="NO22" s="125"/>
      <c r="NP22" s="125"/>
      <c r="NQ22" s="125"/>
      <c r="NR22" s="125"/>
      <c r="NS22" s="125"/>
      <c r="NT22" s="125"/>
      <c r="NU22" s="125"/>
      <c r="NV22" s="125"/>
      <c r="NW22" s="125"/>
      <c r="NX22" s="125"/>
      <c r="NY22" s="125"/>
      <c r="NZ22" s="125"/>
      <c r="OA22" s="126"/>
      <c r="OB22" s="125"/>
      <c r="OC22" s="125"/>
      <c r="OD22" s="125"/>
      <c r="OE22" s="125"/>
      <c r="OF22" s="125"/>
      <c r="OG22" s="125"/>
      <c r="OH22" s="125"/>
      <c r="OI22" s="125"/>
      <c r="OJ22" s="125"/>
      <c r="OK22" s="125"/>
      <c r="OL22" s="125"/>
      <c r="OM22" s="125"/>
      <c r="ON22" s="125"/>
      <c r="OO22" s="125"/>
      <c r="OP22" s="125"/>
      <c r="OQ22" s="125"/>
      <c r="OR22" s="125"/>
      <c r="OS22" s="125"/>
      <c r="OT22" s="125"/>
      <c r="OU22" s="125"/>
      <c r="OV22" s="125"/>
      <c r="OW22" s="125"/>
      <c r="OX22" s="125"/>
      <c r="OY22" s="125"/>
      <c r="OZ22" s="125"/>
      <c r="PA22" s="125"/>
      <c r="PB22" s="125"/>
      <c r="PC22" s="125"/>
      <c r="PD22" s="125"/>
      <c r="PE22" s="125"/>
      <c r="PF22" s="125"/>
      <c r="PG22" s="125"/>
      <c r="PH22" s="125"/>
      <c r="PI22" s="125"/>
      <c r="PJ22" s="125"/>
      <c r="PK22" s="125"/>
      <c r="PL22" s="125"/>
      <c r="PM22" s="125"/>
      <c r="PN22" s="125"/>
      <c r="PO22" s="125"/>
      <c r="PP22" s="125"/>
      <c r="PQ22" s="125"/>
    </row>
    <row r="23" spans="1:433" s="131" customFormat="1" ht="21">
      <c r="A23" s="130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  <c r="JC23" s="89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  <c r="JP23" s="89"/>
      <c r="JQ23" s="89"/>
      <c r="JR23" s="89"/>
      <c r="JS23" s="89"/>
      <c r="JT23" s="89"/>
      <c r="JU23" s="89"/>
      <c r="JV23" s="89"/>
      <c r="JW23" s="89"/>
      <c r="JX23" s="89"/>
      <c r="JY23" s="89"/>
      <c r="JZ23" s="89"/>
      <c r="KA23" s="89"/>
      <c r="KB23" s="89"/>
      <c r="KC23" s="89"/>
      <c r="KD23" s="89"/>
      <c r="KE23" s="89"/>
      <c r="KF23" s="89"/>
      <c r="KG23" s="89"/>
      <c r="KH23" s="89"/>
      <c r="KI23" s="89"/>
      <c r="KJ23" s="89"/>
      <c r="KK23" s="89"/>
      <c r="KL23" s="89"/>
      <c r="KM23" s="89"/>
      <c r="KN23" s="89"/>
      <c r="KO23" s="89"/>
      <c r="KP23" s="89"/>
      <c r="KQ23" s="89"/>
      <c r="KR23" s="89"/>
      <c r="KS23" s="89"/>
      <c r="KT23" s="89"/>
      <c r="KU23" s="89"/>
      <c r="KV23" s="89"/>
      <c r="KW23" s="89"/>
      <c r="KX23" s="89"/>
      <c r="KY23" s="89"/>
      <c r="KZ23" s="89"/>
      <c r="LA23" s="89"/>
      <c r="LB23" s="89"/>
      <c r="LC23" s="89"/>
      <c r="LD23" s="89"/>
      <c r="LE23" s="89"/>
      <c r="LF23" s="89"/>
      <c r="LG23" s="89"/>
      <c r="LH23" s="89"/>
      <c r="LI23" s="89"/>
      <c r="LJ23" s="89"/>
      <c r="LK23" s="89"/>
      <c r="LL23" s="89"/>
      <c r="LM23" s="89"/>
      <c r="LN23" s="89"/>
      <c r="LO23" s="89"/>
      <c r="LP23" s="89"/>
      <c r="LQ23" s="89"/>
      <c r="LR23" s="89"/>
      <c r="LS23" s="89"/>
      <c r="LT23" s="89"/>
      <c r="LU23" s="89"/>
      <c r="LV23" s="89"/>
      <c r="LW23" s="89"/>
      <c r="LX23" s="89"/>
      <c r="LY23" s="89"/>
      <c r="LZ23" s="89"/>
      <c r="MA23" s="89"/>
      <c r="MB23" s="89"/>
      <c r="MC23" s="89"/>
      <c r="MD23" s="89"/>
      <c r="ME23" s="89"/>
      <c r="MF23" s="89"/>
      <c r="MG23" s="89"/>
      <c r="MH23" s="89"/>
      <c r="MI23" s="89"/>
      <c r="MJ23" s="89"/>
      <c r="MK23" s="89"/>
      <c r="ML23" s="89"/>
      <c r="MM23" s="89"/>
      <c r="MN23" s="89"/>
      <c r="MO23" s="89"/>
      <c r="MP23" s="89"/>
      <c r="MQ23" s="89"/>
      <c r="MR23" s="89"/>
      <c r="MS23" s="89"/>
      <c r="MT23" s="89"/>
      <c r="MU23" s="89"/>
      <c r="MV23" s="89"/>
      <c r="MW23" s="89"/>
      <c r="MX23" s="89"/>
      <c r="MY23" s="89"/>
      <c r="MZ23" s="89"/>
      <c r="NA23" s="89"/>
      <c r="NB23" s="89"/>
      <c r="NC23" s="89"/>
      <c r="ND23" s="89"/>
      <c r="NE23" s="89"/>
      <c r="NF23" s="89"/>
      <c r="NG23" s="89"/>
      <c r="NH23" s="89"/>
      <c r="NI23" s="89"/>
      <c r="NJ23" s="89"/>
      <c r="NK23" s="89"/>
      <c r="NL23" s="89"/>
      <c r="NM23" s="89"/>
      <c r="NN23" s="89"/>
      <c r="NO23" s="89"/>
      <c r="NP23" s="89"/>
      <c r="NQ23" s="89"/>
      <c r="NR23" s="89"/>
      <c r="NS23" s="89"/>
      <c r="NT23" s="89"/>
      <c r="NU23" s="89"/>
      <c r="NV23" s="89"/>
      <c r="NW23" s="89"/>
      <c r="NX23" s="89"/>
      <c r="NY23" s="89"/>
      <c r="NZ23" s="89"/>
      <c r="OA23" s="89"/>
      <c r="OB23" s="89"/>
      <c r="OC23" s="89"/>
      <c r="OD23" s="89"/>
      <c r="OE23" s="89"/>
      <c r="OF23" s="89"/>
      <c r="OG23" s="89"/>
      <c r="OH23" s="89"/>
      <c r="OI23" s="89"/>
      <c r="OJ23" s="89"/>
      <c r="OK23" s="89"/>
      <c r="OL23" s="89"/>
      <c r="OM23" s="89"/>
      <c r="ON23" s="89"/>
      <c r="OO23" s="89"/>
      <c r="OP23" s="89"/>
      <c r="OQ23" s="89"/>
      <c r="OR23" s="89"/>
      <c r="OS23" s="89"/>
      <c r="OT23" s="89"/>
      <c r="OU23" s="89"/>
      <c r="OV23" s="89"/>
      <c r="OW23" s="89"/>
      <c r="OX23" s="89"/>
      <c r="OY23" s="89"/>
      <c r="OZ23" s="89"/>
      <c r="PA23" s="89"/>
      <c r="PB23" s="89"/>
      <c r="PC23" s="89"/>
      <c r="PD23" s="89"/>
      <c r="PE23" s="89"/>
      <c r="PF23" s="89"/>
      <c r="PG23" s="89"/>
      <c r="PH23" s="89"/>
      <c r="PI23" s="89"/>
      <c r="PJ23" s="89"/>
      <c r="PK23" s="89"/>
      <c r="PL23" s="89"/>
      <c r="PM23" s="89"/>
      <c r="PN23" s="89"/>
      <c r="PO23" s="89"/>
      <c r="PP23" s="89"/>
      <c r="PQ23" s="89"/>
    </row>
    <row r="24" spans="1:433" s="131" customFormat="1" ht="21">
      <c r="A24" s="130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89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  <c r="JP24" s="89"/>
      <c r="JQ24" s="89"/>
      <c r="JR24" s="89"/>
      <c r="JS24" s="89"/>
      <c r="JT24" s="89"/>
      <c r="JU24" s="89"/>
      <c r="JV24" s="89"/>
      <c r="JW24" s="89"/>
      <c r="JX24" s="89"/>
      <c r="JY24" s="89"/>
      <c r="JZ24" s="89"/>
      <c r="KA24" s="89"/>
      <c r="KB24" s="89"/>
      <c r="KC24" s="89"/>
      <c r="KD24" s="89"/>
      <c r="KE24" s="89"/>
      <c r="KF24" s="89"/>
      <c r="KG24" s="89"/>
      <c r="KH24" s="89"/>
      <c r="KI24" s="89"/>
      <c r="KJ24" s="89"/>
      <c r="KK24" s="89"/>
      <c r="KL24" s="89"/>
      <c r="KM24" s="89"/>
      <c r="KN24" s="89"/>
      <c r="KO24" s="89"/>
      <c r="KP24" s="89"/>
      <c r="KQ24" s="89"/>
      <c r="KR24" s="89"/>
      <c r="KS24" s="89"/>
      <c r="KT24" s="89"/>
      <c r="KU24" s="89"/>
      <c r="KV24" s="89"/>
      <c r="KW24" s="89"/>
      <c r="KX24" s="89"/>
      <c r="KY24" s="89"/>
      <c r="KZ24" s="89"/>
      <c r="LA24" s="89"/>
      <c r="LB24" s="89"/>
      <c r="LC24" s="89"/>
      <c r="LD24" s="89"/>
      <c r="LE24" s="89"/>
      <c r="LF24" s="89"/>
      <c r="LG24" s="89"/>
      <c r="LH24" s="89"/>
      <c r="LI24" s="89"/>
      <c r="LJ24" s="89"/>
      <c r="LK24" s="89"/>
      <c r="LL24" s="89"/>
      <c r="LM24" s="89"/>
      <c r="LN24" s="89"/>
      <c r="LO24" s="89"/>
      <c r="LP24" s="89"/>
      <c r="LQ24" s="89"/>
      <c r="LR24" s="89"/>
      <c r="LS24" s="89"/>
      <c r="LT24" s="89"/>
      <c r="LU24" s="89"/>
      <c r="LV24" s="89"/>
      <c r="LW24" s="89"/>
      <c r="LX24" s="89"/>
      <c r="LY24" s="89"/>
      <c r="LZ24" s="89"/>
      <c r="MA24" s="89"/>
      <c r="MB24" s="89"/>
      <c r="MC24" s="89"/>
      <c r="MD24" s="89"/>
      <c r="ME24" s="89"/>
      <c r="MF24" s="89"/>
      <c r="MG24" s="89"/>
      <c r="MH24" s="89"/>
      <c r="MI24" s="89"/>
      <c r="MJ24" s="89"/>
      <c r="MK24" s="89"/>
      <c r="ML24" s="89"/>
      <c r="MM24" s="89"/>
      <c r="MN24" s="89"/>
      <c r="MO24" s="89"/>
      <c r="MP24" s="89"/>
      <c r="MQ24" s="89"/>
      <c r="MR24" s="89"/>
      <c r="MS24" s="89"/>
      <c r="MT24" s="89"/>
      <c r="MU24" s="89"/>
      <c r="MV24" s="89"/>
      <c r="MW24" s="89"/>
      <c r="MX24" s="89"/>
      <c r="MY24" s="89"/>
      <c r="MZ24" s="89"/>
      <c r="NA24" s="89"/>
      <c r="NB24" s="89"/>
      <c r="NC24" s="89"/>
      <c r="ND24" s="89"/>
      <c r="NE24" s="89"/>
      <c r="NF24" s="89"/>
      <c r="NG24" s="89"/>
      <c r="NH24" s="89"/>
      <c r="NI24" s="89"/>
      <c r="NJ24" s="89"/>
      <c r="NK24" s="89"/>
      <c r="NL24" s="89"/>
      <c r="NM24" s="89"/>
      <c r="NN24" s="89"/>
      <c r="NO24" s="89"/>
      <c r="NP24" s="89"/>
      <c r="NQ24" s="89"/>
      <c r="NR24" s="89"/>
      <c r="NS24" s="89"/>
      <c r="NT24" s="89"/>
      <c r="NU24" s="89"/>
      <c r="NV24" s="89"/>
      <c r="NW24" s="89"/>
      <c r="NX24" s="89"/>
      <c r="NY24" s="89"/>
      <c r="NZ24" s="89"/>
      <c r="OA24" s="89"/>
      <c r="OB24" s="89"/>
      <c r="OC24" s="89"/>
      <c r="OD24" s="89"/>
      <c r="OE24" s="89"/>
      <c r="OF24" s="89"/>
      <c r="OG24" s="89"/>
      <c r="OH24" s="89"/>
      <c r="OI24" s="89"/>
      <c r="OJ24" s="89"/>
      <c r="OK24" s="89"/>
      <c r="OL24" s="89"/>
      <c r="OM24" s="89"/>
      <c r="ON24" s="89"/>
      <c r="OO24" s="89"/>
      <c r="OP24" s="89"/>
      <c r="OQ24" s="89"/>
      <c r="OR24" s="89"/>
      <c r="OS24" s="89"/>
      <c r="OT24" s="89"/>
      <c r="OU24" s="89"/>
      <c r="OV24" s="89"/>
      <c r="OW24" s="89"/>
      <c r="OX24" s="89"/>
      <c r="OY24" s="89"/>
      <c r="OZ24" s="89"/>
      <c r="PA24" s="89"/>
      <c r="PB24" s="89"/>
      <c r="PC24" s="89"/>
      <c r="PD24" s="89"/>
      <c r="PE24" s="89"/>
      <c r="PF24" s="89"/>
      <c r="PG24" s="89"/>
      <c r="PH24" s="89"/>
      <c r="PI24" s="89"/>
      <c r="PJ24" s="89"/>
      <c r="PK24" s="89"/>
      <c r="PL24" s="89"/>
      <c r="PM24" s="89"/>
      <c r="PN24" s="89"/>
      <c r="PO24" s="89"/>
      <c r="PP24" s="89"/>
      <c r="PQ24" s="89"/>
    </row>
    <row r="25" spans="1:433" s="131" customFormat="1" ht="21">
      <c r="A25" s="130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89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  <c r="JP25" s="89"/>
      <c r="JQ25" s="89"/>
      <c r="JR25" s="89"/>
      <c r="JS25" s="89"/>
      <c r="JT25" s="89"/>
      <c r="JU25" s="89"/>
      <c r="JV25" s="89"/>
      <c r="JW25" s="89"/>
      <c r="JX25" s="89"/>
      <c r="JY25" s="89"/>
      <c r="JZ25" s="89"/>
      <c r="KA25" s="89"/>
      <c r="KB25" s="89"/>
      <c r="KC25" s="89"/>
      <c r="KD25" s="89"/>
      <c r="KE25" s="89"/>
      <c r="KF25" s="89"/>
      <c r="KG25" s="89"/>
      <c r="KH25" s="89"/>
      <c r="KI25" s="89"/>
      <c r="KJ25" s="89"/>
      <c r="KK25" s="89"/>
      <c r="KL25" s="89"/>
      <c r="KM25" s="89"/>
      <c r="KN25" s="89"/>
      <c r="KO25" s="89"/>
      <c r="KP25" s="89"/>
      <c r="KQ25" s="89"/>
      <c r="KR25" s="89"/>
      <c r="KS25" s="89"/>
      <c r="KT25" s="89"/>
      <c r="KU25" s="89"/>
      <c r="KV25" s="89"/>
      <c r="KW25" s="89"/>
      <c r="KX25" s="89"/>
      <c r="KY25" s="89"/>
      <c r="KZ25" s="89"/>
      <c r="LA25" s="89"/>
      <c r="LB25" s="89"/>
      <c r="LC25" s="89"/>
      <c r="LD25" s="89"/>
      <c r="LE25" s="89"/>
      <c r="LF25" s="89"/>
      <c r="LG25" s="89"/>
      <c r="LH25" s="89"/>
      <c r="LI25" s="89"/>
      <c r="LJ25" s="89"/>
      <c r="LK25" s="89"/>
      <c r="LL25" s="89"/>
      <c r="LM25" s="89"/>
      <c r="LN25" s="89"/>
      <c r="LO25" s="89"/>
      <c r="LP25" s="89"/>
      <c r="LQ25" s="89"/>
      <c r="LR25" s="89"/>
      <c r="LS25" s="89"/>
      <c r="LT25" s="89"/>
      <c r="LU25" s="89"/>
      <c r="LV25" s="89"/>
      <c r="LW25" s="89"/>
      <c r="LX25" s="89"/>
      <c r="LY25" s="89"/>
      <c r="LZ25" s="89"/>
      <c r="MA25" s="89"/>
      <c r="MB25" s="89"/>
      <c r="MC25" s="89"/>
      <c r="MD25" s="89"/>
      <c r="ME25" s="89"/>
      <c r="MF25" s="89"/>
      <c r="MG25" s="89"/>
      <c r="MH25" s="89"/>
      <c r="MI25" s="89"/>
      <c r="MJ25" s="89"/>
      <c r="MK25" s="89"/>
      <c r="ML25" s="89"/>
      <c r="MM25" s="89"/>
      <c r="MN25" s="89"/>
      <c r="MO25" s="89"/>
      <c r="MP25" s="89"/>
      <c r="MQ25" s="89"/>
      <c r="MR25" s="89"/>
      <c r="MS25" s="89"/>
      <c r="MT25" s="89"/>
      <c r="MU25" s="89"/>
      <c r="MV25" s="89"/>
      <c r="MW25" s="89"/>
      <c r="MX25" s="89"/>
      <c r="MY25" s="89"/>
      <c r="MZ25" s="89"/>
      <c r="NA25" s="89"/>
      <c r="NB25" s="89"/>
      <c r="NC25" s="89"/>
      <c r="ND25" s="89"/>
      <c r="NE25" s="89"/>
      <c r="NF25" s="89"/>
      <c r="NG25" s="89"/>
      <c r="NH25" s="89"/>
      <c r="NI25" s="89"/>
      <c r="NJ25" s="89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89"/>
      <c r="NY25" s="89"/>
      <c r="NZ25" s="89"/>
      <c r="OA25" s="89"/>
      <c r="OB25" s="89"/>
      <c r="OC25" s="89"/>
      <c r="OD25" s="89"/>
      <c r="OE25" s="89"/>
      <c r="OF25" s="89"/>
      <c r="OG25" s="89"/>
      <c r="OH25" s="89"/>
      <c r="OI25" s="89"/>
      <c r="OJ25" s="89"/>
      <c r="OK25" s="89"/>
      <c r="OL25" s="89"/>
      <c r="OM25" s="89"/>
      <c r="ON25" s="89"/>
      <c r="OO25" s="89"/>
      <c r="OP25" s="89"/>
      <c r="OQ25" s="89"/>
      <c r="OR25" s="89"/>
      <c r="OS25" s="89"/>
      <c r="OT25" s="89"/>
      <c r="OU25" s="89"/>
      <c r="OV25" s="89"/>
      <c r="OW25" s="89"/>
      <c r="OX25" s="89"/>
      <c r="OY25" s="89"/>
      <c r="OZ25" s="89"/>
      <c r="PA25" s="89"/>
      <c r="PB25" s="89"/>
      <c r="PC25" s="89"/>
      <c r="PD25" s="89"/>
      <c r="PE25" s="89"/>
      <c r="PF25" s="89"/>
      <c r="PG25" s="89"/>
      <c r="PH25" s="89"/>
      <c r="PI25" s="89"/>
      <c r="PJ25" s="89"/>
      <c r="PK25" s="89"/>
      <c r="PL25" s="89"/>
      <c r="PM25" s="89"/>
      <c r="PN25" s="89"/>
      <c r="PO25" s="89"/>
      <c r="PP25" s="89"/>
      <c r="PQ25" s="89"/>
    </row>
    <row r="26" spans="1:433" s="131" customFormat="1" ht="21">
      <c r="A26" s="130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89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  <c r="JP26" s="89"/>
      <c r="JQ26" s="89"/>
      <c r="JR26" s="89"/>
      <c r="JS26" s="89"/>
      <c r="JT26" s="89"/>
      <c r="JU26" s="89"/>
      <c r="JV26" s="89"/>
      <c r="JW26" s="89"/>
      <c r="JX26" s="89"/>
      <c r="JY26" s="89"/>
      <c r="JZ26" s="89"/>
      <c r="KA26" s="89"/>
      <c r="KB26" s="89"/>
      <c r="KC26" s="89"/>
      <c r="KD26" s="89"/>
      <c r="KE26" s="89"/>
      <c r="KF26" s="89"/>
      <c r="KG26" s="89"/>
      <c r="KH26" s="89"/>
      <c r="KI26" s="89"/>
      <c r="KJ26" s="89"/>
      <c r="KK26" s="89"/>
      <c r="KL26" s="89"/>
      <c r="KM26" s="89"/>
      <c r="KN26" s="89"/>
      <c r="KO26" s="89"/>
      <c r="KP26" s="89"/>
      <c r="KQ26" s="89"/>
      <c r="KR26" s="89"/>
      <c r="KS26" s="89"/>
      <c r="KT26" s="89"/>
      <c r="KU26" s="89"/>
      <c r="KV26" s="89"/>
      <c r="KW26" s="89"/>
      <c r="KX26" s="89"/>
      <c r="KY26" s="89"/>
      <c r="KZ26" s="89"/>
      <c r="LA26" s="89"/>
      <c r="LB26" s="89"/>
      <c r="LC26" s="89"/>
      <c r="LD26" s="89"/>
      <c r="LE26" s="89"/>
      <c r="LF26" s="89"/>
      <c r="LG26" s="89"/>
      <c r="LH26" s="89"/>
      <c r="LI26" s="89"/>
      <c r="LJ26" s="89"/>
      <c r="LK26" s="89"/>
      <c r="LL26" s="89"/>
      <c r="LM26" s="89"/>
      <c r="LN26" s="89"/>
      <c r="LO26" s="89"/>
      <c r="LP26" s="89"/>
      <c r="LQ26" s="89"/>
      <c r="LR26" s="89"/>
      <c r="LS26" s="89"/>
      <c r="LT26" s="89"/>
      <c r="LU26" s="89"/>
      <c r="LV26" s="89"/>
      <c r="LW26" s="89"/>
      <c r="LX26" s="89"/>
      <c r="LY26" s="89"/>
      <c r="LZ26" s="89"/>
      <c r="MA26" s="89"/>
      <c r="MB26" s="89"/>
      <c r="MC26" s="89"/>
      <c r="MD26" s="89"/>
      <c r="ME26" s="89"/>
      <c r="MF26" s="89"/>
      <c r="MG26" s="89"/>
      <c r="MH26" s="89"/>
      <c r="MI26" s="89"/>
      <c r="MJ26" s="89"/>
      <c r="MK26" s="89"/>
      <c r="ML26" s="89"/>
      <c r="MM26" s="89"/>
      <c r="MN26" s="89"/>
      <c r="MO26" s="89"/>
      <c r="MP26" s="89"/>
      <c r="MQ26" s="89"/>
      <c r="MR26" s="89"/>
      <c r="MS26" s="89"/>
      <c r="MT26" s="89"/>
      <c r="MU26" s="89"/>
      <c r="MV26" s="89"/>
      <c r="MW26" s="89"/>
      <c r="MX26" s="89"/>
      <c r="MY26" s="89"/>
      <c r="MZ26" s="89"/>
      <c r="NA26" s="89"/>
      <c r="NB26" s="89"/>
      <c r="NC26" s="89"/>
      <c r="ND26" s="89"/>
      <c r="NE26" s="89"/>
      <c r="NF26" s="89"/>
      <c r="NG26" s="89"/>
      <c r="NH26" s="89"/>
      <c r="NI26" s="89"/>
      <c r="NJ26" s="89"/>
      <c r="NK26" s="89"/>
      <c r="NL26" s="89"/>
      <c r="NM26" s="89"/>
      <c r="NN26" s="89"/>
      <c r="NO26" s="89"/>
      <c r="NP26" s="89"/>
      <c r="NQ26" s="89"/>
      <c r="NR26" s="89"/>
      <c r="NS26" s="89"/>
      <c r="NT26" s="89"/>
      <c r="NU26" s="89"/>
      <c r="NV26" s="89"/>
      <c r="NW26" s="89"/>
      <c r="NX26" s="89"/>
      <c r="NY26" s="89"/>
      <c r="NZ26" s="89"/>
      <c r="OA26" s="89"/>
      <c r="OB26" s="89"/>
      <c r="OC26" s="89"/>
      <c r="OD26" s="89"/>
      <c r="OE26" s="89"/>
      <c r="OF26" s="89"/>
      <c r="OG26" s="89"/>
      <c r="OH26" s="89"/>
      <c r="OI26" s="89"/>
      <c r="OJ26" s="89"/>
      <c r="OK26" s="89"/>
      <c r="OL26" s="89"/>
      <c r="OM26" s="89"/>
      <c r="ON26" s="89"/>
      <c r="OO26" s="89"/>
      <c r="OP26" s="89"/>
      <c r="OQ26" s="89"/>
      <c r="OR26" s="89"/>
      <c r="OS26" s="89"/>
      <c r="OT26" s="89"/>
      <c r="OU26" s="89"/>
      <c r="OV26" s="89"/>
      <c r="OW26" s="89"/>
      <c r="OX26" s="89"/>
      <c r="OY26" s="89"/>
      <c r="OZ26" s="89"/>
      <c r="PA26" s="89"/>
      <c r="PB26" s="89"/>
      <c r="PC26" s="89"/>
      <c r="PD26" s="89"/>
      <c r="PE26" s="89"/>
      <c r="PF26" s="89"/>
      <c r="PG26" s="89"/>
      <c r="PH26" s="89"/>
      <c r="PI26" s="89"/>
      <c r="PJ26" s="89"/>
      <c r="PK26" s="89"/>
      <c r="PL26" s="89"/>
      <c r="PM26" s="89"/>
      <c r="PN26" s="89"/>
      <c r="PO26" s="89"/>
      <c r="PP26" s="89"/>
      <c r="PQ26" s="89"/>
    </row>
  </sheetData>
  <mergeCells count="444">
    <mergeCell ref="A6:A9"/>
    <mergeCell ref="B6:B9"/>
    <mergeCell ref="PM7:PM9"/>
    <mergeCell ref="PN7:PN9"/>
    <mergeCell ref="PO7:PO9"/>
    <mergeCell ref="PP7:PP9"/>
    <mergeCell ref="PQ7:PQ9"/>
    <mergeCell ref="OA6:PQ6"/>
    <mergeCell ref="A3:AT3"/>
    <mergeCell ref="PH7:PH9"/>
    <mergeCell ref="PI7:PI9"/>
    <mergeCell ref="PJ7:PJ9"/>
    <mergeCell ref="PK7:PK9"/>
    <mergeCell ref="PL7:PL9"/>
    <mergeCell ref="PC7:PC9"/>
    <mergeCell ref="PD7:PD9"/>
    <mergeCell ref="PE7:PE9"/>
    <mergeCell ref="PF7:PF9"/>
    <mergeCell ref="PG7:PG9"/>
    <mergeCell ref="OX7:OX9"/>
    <mergeCell ref="OY7:OY9"/>
    <mergeCell ref="OZ7:OZ9"/>
    <mergeCell ref="PA7:PA9"/>
    <mergeCell ref="PB7:PB9"/>
    <mergeCell ref="OS7:OS9"/>
    <mergeCell ref="OT7:OT9"/>
    <mergeCell ref="OU7:OU9"/>
    <mergeCell ref="OV7:OV9"/>
    <mergeCell ref="OW7:OW9"/>
    <mergeCell ref="ON7:ON9"/>
    <mergeCell ref="OO7:OO9"/>
    <mergeCell ref="OP7:OP9"/>
    <mergeCell ref="OQ7:OQ9"/>
    <mergeCell ref="OR7:OR9"/>
    <mergeCell ref="OI7:OI9"/>
    <mergeCell ref="OJ7:OJ9"/>
    <mergeCell ref="OK7:OK9"/>
    <mergeCell ref="OL7:OL9"/>
    <mergeCell ref="OM7:OM9"/>
    <mergeCell ref="OD7:OD9"/>
    <mergeCell ref="OE7:OE9"/>
    <mergeCell ref="OF7:OF9"/>
    <mergeCell ref="OG7:OG9"/>
    <mergeCell ref="OH7:OH9"/>
    <mergeCell ref="NY7:NY9"/>
    <mergeCell ref="NZ7:NZ9"/>
    <mergeCell ref="OA7:OA9"/>
    <mergeCell ref="OB7:OB9"/>
    <mergeCell ref="OC7:OC9"/>
    <mergeCell ref="NT7:NT9"/>
    <mergeCell ref="NU7:NU9"/>
    <mergeCell ref="NV7:NV9"/>
    <mergeCell ref="NW7:NW9"/>
    <mergeCell ref="NX7:NX9"/>
    <mergeCell ref="NO7:NO9"/>
    <mergeCell ref="NP7:NP9"/>
    <mergeCell ref="NQ7:NQ9"/>
    <mergeCell ref="NR7:NR9"/>
    <mergeCell ref="NS7:NS9"/>
    <mergeCell ref="NJ7:NJ9"/>
    <mergeCell ref="NK7:NK9"/>
    <mergeCell ref="NL7:NL9"/>
    <mergeCell ref="NM7:NM9"/>
    <mergeCell ref="NN7:NN9"/>
    <mergeCell ref="NE7:NE9"/>
    <mergeCell ref="NF7:NF9"/>
    <mergeCell ref="NG7:NG9"/>
    <mergeCell ref="NH7:NH9"/>
    <mergeCell ref="NI7:NI9"/>
    <mergeCell ref="MZ7:MZ9"/>
    <mergeCell ref="NA7:NA9"/>
    <mergeCell ref="NB7:NB9"/>
    <mergeCell ref="NC7:NC9"/>
    <mergeCell ref="ND7:ND9"/>
    <mergeCell ref="MU7:MU9"/>
    <mergeCell ref="MV7:MV9"/>
    <mergeCell ref="MW7:MW9"/>
    <mergeCell ref="MX7:MX9"/>
    <mergeCell ref="MY7:MY9"/>
    <mergeCell ref="MP7:MP9"/>
    <mergeCell ref="MQ7:MQ9"/>
    <mergeCell ref="MR7:MR9"/>
    <mergeCell ref="MS7:MS9"/>
    <mergeCell ref="MT7:MT9"/>
    <mergeCell ref="MK7:MK9"/>
    <mergeCell ref="ML7:ML9"/>
    <mergeCell ref="MM7:MM9"/>
    <mergeCell ref="MN7:MN9"/>
    <mergeCell ref="MO7:MO9"/>
    <mergeCell ref="MF7:MF9"/>
    <mergeCell ref="MG7:MG9"/>
    <mergeCell ref="MH7:MH9"/>
    <mergeCell ref="MI7:MI9"/>
    <mergeCell ref="MJ7:MJ9"/>
    <mergeCell ref="MA7:MA9"/>
    <mergeCell ref="MB7:MB9"/>
    <mergeCell ref="MC7:MC9"/>
    <mergeCell ref="MD7:MD9"/>
    <mergeCell ref="ME7:ME9"/>
    <mergeCell ref="LV7:LV9"/>
    <mergeCell ref="LW7:LW9"/>
    <mergeCell ref="LX7:LX9"/>
    <mergeCell ref="LY7:LY9"/>
    <mergeCell ref="LZ7:LZ9"/>
    <mergeCell ref="LQ7:LQ9"/>
    <mergeCell ref="LR7:LR9"/>
    <mergeCell ref="LS7:LS9"/>
    <mergeCell ref="LT7:LT9"/>
    <mergeCell ref="LU7:LU9"/>
    <mergeCell ref="LL7:LL9"/>
    <mergeCell ref="LM7:LM9"/>
    <mergeCell ref="LN7:LN9"/>
    <mergeCell ref="LO7:LO9"/>
    <mergeCell ref="LP7:LP9"/>
    <mergeCell ref="LG7:LG9"/>
    <mergeCell ref="LH7:LH9"/>
    <mergeCell ref="LI7:LI9"/>
    <mergeCell ref="LJ7:LJ9"/>
    <mergeCell ref="LK7:LK9"/>
    <mergeCell ref="LB7:LB9"/>
    <mergeCell ref="LC7:LC9"/>
    <mergeCell ref="LD7:LD9"/>
    <mergeCell ref="LE7:LE9"/>
    <mergeCell ref="LF7:LF9"/>
    <mergeCell ref="KW7:KW9"/>
    <mergeCell ref="KX7:KX9"/>
    <mergeCell ref="KY7:KY9"/>
    <mergeCell ref="KZ7:KZ9"/>
    <mergeCell ref="LA7:LA9"/>
    <mergeCell ref="KR7:KR9"/>
    <mergeCell ref="KS7:KS9"/>
    <mergeCell ref="KT7:KT9"/>
    <mergeCell ref="KU7:KU9"/>
    <mergeCell ref="KV7:KV9"/>
    <mergeCell ref="KM7:KM9"/>
    <mergeCell ref="KN7:KN9"/>
    <mergeCell ref="KO7:KO9"/>
    <mergeCell ref="KP7:KP9"/>
    <mergeCell ref="KQ7:KQ9"/>
    <mergeCell ref="KI7:KI9"/>
    <mergeCell ref="KJ7:KJ9"/>
    <mergeCell ref="KK7:KK9"/>
    <mergeCell ref="KL7:KL9"/>
    <mergeCell ref="JQ7:JQ9"/>
    <mergeCell ref="JR7:JR9"/>
    <mergeCell ref="KC7:KC9"/>
    <mergeCell ref="KD7:KD9"/>
    <mergeCell ref="KE7:KE9"/>
    <mergeCell ref="KF7:KF9"/>
    <mergeCell ref="KG7:KG9"/>
    <mergeCell ref="JX7:JX9"/>
    <mergeCell ref="JY7:JY9"/>
    <mergeCell ref="JZ7:JZ9"/>
    <mergeCell ref="KA7:KA9"/>
    <mergeCell ref="KB7:KB9"/>
    <mergeCell ref="JB6:KR6"/>
    <mergeCell ref="KS6:MI6"/>
    <mergeCell ref="MJ6:NZ6"/>
    <mergeCell ref="JB7:JB9"/>
    <mergeCell ref="JC7:JC9"/>
    <mergeCell ref="JD7:JD9"/>
    <mergeCell ref="JE7:JE9"/>
    <mergeCell ref="JF7:JF9"/>
    <mergeCell ref="JG7:JG9"/>
    <mergeCell ref="JH7:JH9"/>
    <mergeCell ref="JI7:JI9"/>
    <mergeCell ref="JJ7:JJ9"/>
    <mergeCell ref="JK7:JK9"/>
    <mergeCell ref="JL7:JL9"/>
    <mergeCell ref="JM7:JM9"/>
    <mergeCell ref="JS7:JS9"/>
    <mergeCell ref="JT7:JT9"/>
    <mergeCell ref="JU7:JU9"/>
    <mergeCell ref="JV7:JV9"/>
    <mergeCell ref="JW7:JW9"/>
    <mergeCell ref="JN7:JN9"/>
    <mergeCell ref="JO7:JO9"/>
    <mergeCell ref="JP7:JP9"/>
    <mergeCell ref="KH7:KH9"/>
    <mergeCell ref="IR7:IR9"/>
    <mergeCell ref="IS7:IS9"/>
    <mergeCell ref="IT7:IT9"/>
    <mergeCell ref="IU7:IU9"/>
    <mergeCell ref="IV7:IV9"/>
    <mergeCell ref="IM7:IM9"/>
    <mergeCell ref="IN7:IN9"/>
    <mergeCell ref="IO7:IO9"/>
    <mergeCell ref="IP7:IP9"/>
    <mergeCell ref="IQ7:IQ9"/>
    <mergeCell ref="IH7:IH9"/>
    <mergeCell ref="II7:II9"/>
    <mergeCell ref="IJ7:IJ9"/>
    <mergeCell ref="IK7:IK9"/>
    <mergeCell ref="IL7:IL9"/>
    <mergeCell ref="IC7:IC9"/>
    <mergeCell ref="ID7:ID9"/>
    <mergeCell ref="IE7:IE9"/>
    <mergeCell ref="IF7:IF9"/>
    <mergeCell ref="IG7:IG9"/>
    <mergeCell ref="HX7:HX9"/>
    <mergeCell ref="HY7:HY9"/>
    <mergeCell ref="HZ7:HZ9"/>
    <mergeCell ref="IA7:IA9"/>
    <mergeCell ref="IB7:IB9"/>
    <mergeCell ref="HS7:HS9"/>
    <mergeCell ref="HT7:HT9"/>
    <mergeCell ref="HU7:HU9"/>
    <mergeCell ref="HV7:HV9"/>
    <mergeCell ref="HW7:HW9"/>
    <mergeCell ref="HN7:HN9"/>
    <mergeCell ref="HO7:HO9"/>
    <mergeCell ref="HP7:HP9"/>
    <mergeCell ref="HQ7:HQ9"/>
    <mergeCell ref="HR7:HR9"/>
    <mergeCell ref="HI7:HI9"/>
    <mergeCell ref="HJ7:HJ9"/>
    <mergeCell ref="HK7:HK9"/>
    <mergeCell ref="HL7:HL9"/>
    <mergeCell ref="HM7:HM9"/>
    <mergeCell ref="HD7:HD9"/>
    <mergeCell ref="HE7:HE9"/>
    <mergeCell ref="HF7:HF9"/>
    <mergeCell ref="HG7:HG9"/>
    <mergeCell ref="HH7:HH9"/>
    <mergeCell ref="GY7:GY9"/>
    <mergeCell ref="GZ7:GZ9"/>
    <mergeCell ref="HA7:HA9"/>
    <mergeCell ref="HB7:HB9"/>
    <mergeCell ref="HC7:HC9"/>
    <mergeCell ref="GT7:GT9"/>
    <mergeCell ref="GU7:GU9"/>
    <mergeCell ref="GV7:GV9"/>
    <mergeCell ref="GW7:GW9"/>
    <mergeCell ref="GX7:GX9"/>
    <mergeCell ref="GO7:GO9"/>
    <mergeCell ref="GP7:GP9"/>
    <mergeCell ref="GQ7:GQ9"/>
    <mergeCell ref="GR7:GR9"/>
    <mergeCell ref="GS7:GS9"/>
    <mergeCell ref="GJ7:GJ9"/>
    <mergeCell ref="GK7:GK9"/>
    <mergeCell ref="GL7:GL9"/>
    <mergeCell ref="GM7:GM9"/>
    <mergeCell ref="GN7:GN9"/>
    <mergeCell ref="GE7:GE9"/>
    <mergeCell ref="GF7:GF9"/>
    <mergeCell ref="GG7:GG9"/>
    <mergeCell ref="GH7:GH9"/>
    <mergeCell ref="GI7:GI9"/>
    <mergeCell ref="FZ7:FZ9"/>
    <mergeCell ref="GA7:GA9"/>
    <mergeCell ref="GB7:GB9"/>
    <mergeCell ref="GC7:GC9"/>
    <mergeCell ref="GD7:GD9"/>
    <mergeCell ref="FU7:FU9"/>
    <mergeCell ref="FV7:FV9"/>
    <mergeCell ref="FW7:FW9"/>
    <mergeCell ref="FX7:FX9"/>
    <mergeCell ref="FY7:FY9"/>
    <mergeCell ref="FP7:FP9"/>
    <mergeCell ref="FQ7:FQ9"/>
    <mergeCell ref="FR7:FR9"/>
    <mergeCell ref="FS7:FS9"/>
    <mergeCell ref="FT7:FT9"/>
    <mergeCell ref="FK7:FK9"/>
    <mergeCell ref="FL7:FL9"/>
    <mergeCell ref="FM7:FM9"/>
    <mergeCell ref="FN7:FN9"/>
    <mergeCell ref="FO7:FO9"/>
    <mergeCell ref="FF7:FF9"/>
    <mergeCell ref="FG7:FG9"/>
    <mergeCell ref="FH7:FH9"/>
    <mergeCell ref="FI7:FI9"/>
    <mergeCell ref="FJ7:FJ9"/>
    <mergeCell ref="FA7:FA9"/>
    <mergeCell ref="FB7:FB9"/>
    <mergeCell ref="FC7:FC9"/>
    <mergeCell ref="FD7:FD9"/>
    <mergeCell ref="FE7:FE9"/>
    <mergeCell ref="EV7:EV9"/>
    <mergeCell ref="EW7:EW9"/>
    <mergeCell ref="EX7:EX9"/>
    <mergeCell ref="EY7:EY9"/>
    <mergeCell ref="EZ7:EZ9"/>
    <mergeCell ref="EQ7:EQ9"/>
    <mergeCell ref="ER7:ER9"/>
    <mergeCell ref="ES7:ES9"/>
    <mergeCell ref="ET7:ET9"/>
    <mergeCell ref="EU7:EU9"/>
    <mergeCell ref="EL7:EL9"/>
    <mergeCell ref="EM7:EM9"/>
    <mergeCell ref="EN7:EN9"/>
    <mergeCell ref="EO7:EO9"/>
    <mergeCell ref="EP7:EP9"/>
    <mergeCell ref="EG7:EG9"/>
    <mergeCell ref="EH7:EH9"/>
    <mergeCell ref="EI7:EI9"/>
    <mergeCell ref="EJ7:EJ9"/>
    <mergeCell ref="EK7:EK9"/>
    <mergeCell ref="EC7:EC9"/>
    <mergeCell ref="ED7:ED9"/>
    <mergeCell ref="EE7:EE9"/>
    <mergeCell ref="EF7:EF9"/>
    <mergeCell ref="DW7:DW9"/>
    <mergeCell ref="DX7:DX9"/>
    <mergeCell ref="DY7:DY9"/>
    <mergeCell ref="DZ7:DZ9"/>
    <mergeCell ref="EA7:EA9"/>
    <mergeCell ref="DT7:DT9"/>
    <mergeCell ref="DU7:DU9"/>
    <mergeCell ref="DV7:DV9"/>
    <mergeCell ref="DM7:DM9"/>
    <mergeCell ref="DN7:DN9"/>
    <mergeCell ref="DO7:DO9"/>
    <mergeCell ref="DP7:DP9"/>
    <mergeCell ref="DQ7:DQ9"/>
    <mergeCell ref="EB7:EB9"/>
    <mergeCell ref="DK7:DK9"/>
    <mergeCell ref="DL7:DL9"/>
    <mergeCell ref="DC7:DC9"/>
    <mergeCell ref="DD7:DD9"/>
    <mergeCell ref="DE7:DE9"/>
    <mergeCell ref="DF7:DF9"/>
    <mergeCell ref="DG7:DG9"/>
    <mergeCell ref="DR7:DR9"/>
    <mergeCell ref="DS7:DS9"/>
    <mergeCell ref="CX7:CX9"/>
    <mergeCell ref="CY7:CY9"/>
    <mergeCell ref="CZ7:CZ9"/>
    <mergeCell ref="DA7:DA9"/>
    <mergeCell ref="DB7:DB9"/>
    <mergeCell ref="CL6:EB6"/>
    <mergeCell ref="EC6:FS6"/>
    <mergeCell ref="FT6:HJ6"/>
    <mergeCell ref="HK6:IV6"/>
    <mergeCell ref="CL7:CL9"/>
    <mergeCell ref="CM7:CM9"/>
    <mergeCell ref="CN7:CN9"/>
    <mergeCell ref="CO7:CO9"/>
    <mergeCell ref="CP7:CP9"/>
    <mergeCell ref="CQ7:CQ9"/>
    <mergeCell ref="CR7:CR9"/>
    <mergeCell ref="CS7:CS9"/>
    <mergeCell ref="CT7:CT9"/>
    <mergeCell ref="CU7:CU9"/>
    <mergeCell ref="CV7:CV9"/>
    <mergeCell ref="CW7:CW9"/>
    <mergeCell ref="DH7:DH9"/>
    <mergeCell ref="DI7:DI9"/>
    <mergeCell ref="DJ7:DJ9"/>
    <mergeCell ref="AC7:AC9"/>
    <mergeCell ref="A4:AT4"/>
    <mergeCell ref="R7:R9"/>
    <mergeCell ref="S7:S9"/>
    <mergeCell ref="T7:T9"/>
    <mergeCell ref="U7:U9"/>
    <mergeCell ref="O7:O9"/>
    <mergeCell ref="P7:P9"/>
    <mergeCell ref="Q7:Q9"/>
    <mergeCell ref="AD7:AD9"/>
    <mergeCell ref="AE7:AE9"/>
    <mergeCell ref="AF7:AF9"/>
    <mergeCell ref="AG7:AG9"/>
    <mergeCell ref="X7:X9"/>
    <mergeCell ref="Y7:Y9"/>
    <mergeCell ref="Z7:Z9"/>
    <mergeCell ref="AA7:AA9"/>
    <mergeCell ref="AP7:AP9"/>
    <mergeCell ref="AQ7:AQ9"/>
    <mergeCell ref="AR7:AR9"/>
    <mergeCell ref="AS7:AS9"/>
    <mergeCell ref="D6:AT6"/>
    <mergeCell ref="AN7:AN9"/>
    <mergeCell ref="AO7:AO9"/>
    <mergeCell ref="BX7:BX9"/>
    <mergeCell ref="AU7:AU9"/>
    <mergeCell ref="AV7:AV9"/>
    <mergeCell ref="AW7:AW9"/>
    <mergeCell ref="AX7:AX9"/>
    <mergeCell ref="AY7:AY9"/>
    <mergeCell ref="AZ7:AZ9"/>
    <mergeCell ref="BA7:BA9"/>
    <mergeCell ref="BJ7:BJ9"/>
    <mergeCell ref="BK7:BK9"/>
    <mergeCell ref="BF7:BF9"/>
    <mergeCell ref="BG7:BG9"/>
    <mergeCell ref="BH7:BH9"/>
    <mergeCell ref="BS7:BS9"/>
    <mergeCell ref="BT7:BT9"/>
    <mergeCell ref="BU7:BU9"/>
    <mergeCell ref="BV7:BV9"/>
    <mergeCell ref="BW7:BW9"/>
    <mergeCell ref="BB7:BB9"/>
    <mergeCell ref="BC7:BC9"/>
    <mergeCell ref="BD7:BD9"/>
    <mergeCell ref="BE7:BE9"/>
    <mergeCell ref="V7:V9"/>
    <mergeCell ref="W7:W9"/>
    <mergeCell ref="AB7:AB9"/>
    <mergeCell ref="AU6:CK6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CJ7:CJ9"/>
    <mergeCell ref="AH7:AH9"/>
    <mergeCell ref="AI7:AI9"/>
    <mergeCell ref="AJ7:AJ9"/>
    <mergeCell ref="AK7:AK9"/>
    <mergeCell ref="AL7:AL9"/>
    <mergeCell ref="BI7:BI9"/>
    <mergeCell ref="AT7:AT9"/>
    <mergeCell ref="BY7:BY9"/>
    <mergeCell ref="AM7:AM9"/>
    <mergeCell ref="BN7:BN9"/>
    <mergeCell ref="BO7:BO9"/>
    <mergeCell ref="IW7:IW9"/>
    <mergeCell ref="IX7:IX9"/>
    <mergeCell ref="IY7:IY9"/>
    <mergeCell ref="IZ7:IZ9"/>
    <mergeCell ref="JA7:JA9"/>
    <mergeCell ref="CD7:CD9"/>
    <mergeCell ref="CE7:CE9"/>
    <mergeCell ref="CF7:CF9"/>
    <mergeCell ref="CG7:CG9"/>
    <mergeCell ref="CH7:CH9"/>
    <mergeCell ref="CI7:CI9"/>
    <mergeCell ref="CK7:CK9"/>
    <mergeCell ref="BZ7:BZ9"/>
    <mergeCell ref="CA7:CA9"/>
    <mergeCell ref="CB7:CB9"/>
    <mergeCell ref="CC7:CC9"/>
    <mergeCell ref="BP7:BP9"/>
    <mergeCell ref="BQ7:BQ9"/>
    <mergeCell ref="BL7:BL9"/>
    <mergeCell ref="BM7:BM9"/>
    <mergeCell ref="BR7:BR9"/>
  </mergeCells>
  <printOptions horizontalCentered="1"/>
  <pageMargins left="0.19685039370078741" right="0.15748031496062992" top="0.43307086614173229" bottom="0.74803149606299213" header="0.31496062992125984" footer="0.31496062992125984"/>
  <pageSetup paperSize="9" scale="65" orientation="landscape" r:id="rId1"/>
  <headerFooter>
    <oddFooter>&amp;A&amp;Rหน้าที่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2:PQ18"/>
  <sheetViews>
    <sheetView view="pageBreakPreview" zoomScale="70" zoomScaleNormal="80" zoomScaleSheetLayoutView="70" workbookViewId="0">
      <selection activeCell="GK4" sqref="GK4"/>
    </sheetView>
  </sheetViews>
  <sheetFormatPr defaultColWidth="9" defaultRowHeight="18" customHeight="1"/>
  <cols>
    <col min="1" max="1" width="3.125" style="223" customWidth="1"/>
    <col min="2" max="2" width="14.625" style="223" customWidth="1"/>
    <col min="3" max="3" width="6.25" style="223" customWidth="1"/>
    <col min="4" max="46" width="5" style="223" customWidth="1"/>
    <col min="47" max="433" width="4.75" style="223" customWidth="1"/>
    <col min="434" max="16384" width="9" style="223"/>
  </cols>
  <sheetData>
    <row r="2" spans="1:433" s="218" customFormat="1" ht="26.2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P2" s="219"/>
      <c r="S2" s="220" t="s">
        <v>255</v>
      </c>
      <c r="T2" s="221" t="s">
        <v>361</v>
      </c>
      <c r="U2" s="222"/>
      <c r="V2" s="222"/>
      <c r="W2" s="222"/>
      <c r="X2" s="222"/>
      <c r="Y2" s="222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  <c r="FK2" s="223"/>
      <c r="FL2" s="223"/>
      <c r="FM2" s="223"/>
      <c r="FN2" s="223"/>
      <c r="FO2" s="223"/>
      <c r="FP2" s="223"/>
      <c r="FQ2" s="223"/>
      <c r="FR2" s="223"/>
      <c r="FS2" s="223"/>
      <c r="FT2" s="223"/>
      <c r="FU2" s="223"/>
      <c r="FV2" s="223"/>
      <c r="FW2" s="223"/>
      <c r="FX2" s="223"/>
      <c r="FY2" s="223"/>
      <c r="FZ2" s="223"/>
      <c r="GA2" s="223"/>
      <c r="GB2" s="223"/>
      <c r="GC2" s="223"/>
      <c r="GD2" s="223"/>
      <c r="GE2" s="223"/>
      <c r="GF2" s="223"/>
      <c r="GG2" s="223"/>
      <c r="GH2" s="223"/>
      <c r="GI2" s="223"/>
      <c r="GJ2" s="223"/>
      <c r="GK2" s="223"/>
      <c r="GL2" s="223"/>
      <c r="GM2" s="223"/>
      <c r="GN2" s="223"/>
      <c r="GO2" s="223"/>
      <c r="GP2" s="223"/>
      <c r="GQ2" s="223"/>
      <c r="GR2" s="223"/>
      <c r="GS2" s="223"/>
      <c r="GT2" s="223"/>
      <c r="GU2" s="223"/>
      <c r="GV2" s="223"/>
      <c r="GW2" s="223"/>
      <c r="GX2" s="223"/>
      <c r="GY2" s="223"/>
      <c r="GZ2" s="223"/>
      <c r="HA2" s="223"/>
      <c r="HB2" s="223"/>
      <c r="HC2" s="223"/>
      <c r="HD2" s="223"/>
      <c r="HE2" s="223"/>
      <c r="HF2" s="223"/>
      <c r="HG2" s="223"/>
      <c r="HH2" s="223"/>
      <c r="HI2" s="223"/>
      <c r="HJ2" s="223"/>
      <c r="HK2" s="223"/>
      <c r="HL2" s="223"/>
      <c r="HM2" s="223"/>
      <c r="HN2" s="223"/>
      <c r="HO2" s="223"/>
      <c r="HP2" s="223"/>
      <c r="HQ2" s="223"/>
      <c r="HR2" s="223"/>
      <c r="HS2" s="223"/>
      <c r="HT2" s="223"/>
      <c r="HU2" s="223"/>
      <c r="HV2" s="223"/>
      <c r="HW2" s="223"/>
      <c r="HX2" s="223"/>
      <c r="HY2" s="223"/>
      <c r="HZ2" s="223"/>
      <c r="IA2" s="223"/>
      <c r="IB2" s="223"/>
      <c r="IC2" s="223"/>
      <c r="ID2" s="223"/>
      <c r="IE2" s="223"/>
      <c r="IF2" s="223"/>
      <c r="IG2" s="223"/>
      <c r="IH2" s="223"/>
      <c r="II2" s="223"/>
      <c r="IJ2" s="223"/>
      <c r="IK2" s="223"/>
      <c r="IL2" s="223"/>
      <c r="IM2" s="223"/>
      <c r="IN2" s="223"/>
      <c r="IO2" s="223"/>
      <c r="IP2" s="223"/>
      <c r="IQ2" s="223"/>
      <c r="IR2" s="223"/>
      <c r="IS2" s="223"/>
      <c r="IT2" s="223"/>
      <c r="IU2" s="223"/>
      <c r="IV2" s="223"/>
      <c r="IW2" s="223"/>
      <c r="IX2" s="223"/>
      <c r="IY2" s="223"/>
      <c r="IZ2" s="223"/>
      <c r="JA2" s="223"/>
      <c r="JB2" s="223"/>
      <c r="JC2" s="223"/>
      <c r="JD2" s="223"/>
      <c r="JE2" s="223"/>
      <c r="JF2" s="223"/>
      <c r="JG2" s="223"/>
      <c r="JH2" s="223"/>
      <c r="JI2" s="223"/>
      <c r="JJ2" s="223"/>
      <c r="JK2" s="223"/>
      <c r="JL2" s="223"/>
      <c r="JM2" s="223"/>
      <c r="JN2" s="223"/>
      <c r="JO2" s="223"/>
      <c r="JP2" s="223"/>
      <c r="JQ2" s="223"/>
      <c r="JR2" s="223"/>
      <c r="JS2" s="223"/>
      <c r="JT2" s="223"/>
      <c r="JU2" s="223"/>
      <c r="JV2" s="223"/>
      <c r="JW2" s="223"/>
      <c r="JX2" s="223"/>
      <c r="JY2" s="223"/>
      <c r="JZ2" s="223"/>
      <c r="KA2" s="223"/>
      <c r="KB2" s="223"/>
      <c r="KC2" s="223"/>
      <c r="KD2" s="223"/>
      <c r="KE2" s="223"/>
      <c r="KF2" s="223"/>
      <c r="KG2" s="223"/>
      <c r="KH2" s="223"/>
      <c r="KI2" s="223"/>
      <c r="KJ2" s="223"/>
      <c r="KK2" s="223"/>
      <c r="KL2" s="223"/>
      <c r="KM2" s="223"/>
      <c r="KN2" s="223"/>
      <c r="KO2" s="223"/>
      <c r="KP2" s="223"/>
      <c r="KQ2" s="223"/>
      <c r="KR2" s="223"/>
      <c r="KS2" s="223"/>
      <c r="KT2" s="223"/>
      <c r="KU2" s="223"/>
      <c r="KV2" s="223"/>
      <c r="KW2" s="223"/>
      <c r="KX2" s="223"/>
      <c r="KY2" s="223"/>
      <c r="KZ2" s="223"/>
      <c r="LA2" s="223"/>
      <c r="LB2" s="223"/>
      <c r="LC2" s="223"/>
      <c r="LD2" s="223"/>
      <c r="LE2" s="223"/>
      <c r="LF2" s="223"/>
      <c r="LG2" s="223"/>
      <c r="LH2" s="223"/>
      <c r="LI2" s="223"/>
      <c r="LJ2" s="223"/>
      <c r="LK2" s="223"/>
      <c r="LL2" s="223"/>
      <c r="LM2" s="223"/>
      <c r="LN2" s="223"/>
      <c r="LO2" s="223"/>
      <c r="LP2" s="223"/>
      <c r="LQ2" s="223"/>
      <c r="LR2" s="223"/>
      <c r="LS2" s="223"/>
      <c r="LT2" s="223"/>
      <c r="LU2" s="223"/>
      <c r="LV2" s="223"/>
      <c r="LW2" s="223"/>
      <c r="LX2" s="223"/>
      <c r="LY2" s="223"/>
      <c r="LZ2" s="223"/>
      <c r="MA2" s="223"/>
      <c r="MB2" s="223"/>
      <c r="MC2" s="223"/>
      <c r="MD2" s="223"/>
      <c r="ME2" s="223"/>
      <c r="MF2" s="223"/>
      <c r="MG2" s="223"/>
      <c r="MH2" s="223"/>
      <c r="MI2" s="223"/>
      <c r="MJ2" s="223"/>
      <c r="MK2" s="223"/>
      <c r="ML2" s="223"/>
      <c r="MM2" s="223"/>
      <c r="MN2" s="223"/>
      <c r="MO2" s="223"/>
      <c r="MP2" s="223"/>
      <c r="MQ2" s="223"/>
      <c r="MR2" s="223"/>
      <c r="MS2" s="223"/>
      <c r="MT2" s="223"/>
      <c r="MU2" s="223"/>
      <c r="MV2" s="223"/>
      <c r="MW2" s="223"/>
      <c r="MX2" s="223"/>
      <c r="MY2" s="223"/>
      <c r="MZ2" s="223"/>
      <c r="NA2" s="223"/>
      <c r="NB2" s="223"/>
      <c r="NC2" s="223"/>
      <c r="ND2" s="223"/>
      <c r="NE2" s="223"/>
      <c r="NF2" s="223"/>
      <c r="NG2" s="223"/>
      <c r="NH2" s="223"/>
      <c r="NI2" s="223"/>
      <c r="NJ2" s="223"/>
      <c r="NK2" s="223"/>
      <c r="NL2" s="223"/>
      <c r="NM2" s="223"/>
      <c r="NN2" s="223"/>
      <c r="NO2" s="223"/>
      <c r="NP2" s="223"/>
      <c r="NQ2" s="223"/>
      <c r="NR2" s="223"/>
      <c r="NS2" s="223"/>
      <c r="NT2" s="223"/>
      <c r="NU2" s="223"/>
      <c r="NV2" s="223"/>
      <c r="NW2" s="223"/>
      <c r="NX2" s="223"/>
      <c r="NY2" s="223"/>
      <c r="NZ2" s="223"/>
      <c r="OA2" s="223"/>
      <c r="OB2" s="223"/>
      <c r="OC2" s="223"/>
      <c r="OD2" s="223"/>
      <c r="OE2" s="223"/>
      <c r="OF2" s="223"/>
      <c r="OG2" s="223"/>
      <c r="OH2" s="223"/>
      <c r="OI2" s="223"/>
      <c r="OJ2" s="223"/>
      <c r="OK2" s="223"/>
      <c r="OL2" s="223"/>
      <c r="OM2" s="223"/>
      <c r="ON2" s="223"/>
      <c r="OO2" s="223"/>
      <c r="OP2" s="223"/>
      <c r="OQ2" s="223"/>
      <c r="OR2" s="223"/>
      <c r="OS2" s="223"/>
      <c r="OT2" s="223"/>
      <c r="OU2" s="223"/>
      <c r="OV2" s="223"/>
      <c r="OW2" s="223"/>
      <c r="OX2" s="223"/>
      <c r="OY2" s="223"/>
      <c r="OZ2" s="223"/>
      <c r="PA2" s="223"/>
      <c r="PB2" s="223"/>
      <c r="PC2" s="223"/>
      <c r="PD2" s="223"/>
      <c r="PE2" s="223"/>
      <c r="PF2" s="223"/>
      <c r="PG2" s="223"/>
      <c r="PH2" s="223"/>
      <c r="PI2" s="223"/>
      <c r="PJ2" s="223"/>
      <c r="PK2" s="223"/>
      <c r="PL2" s="223"/>
      <c r="PM2" s="223"/>
      <c r="PN2" s="223"/>
      <c r="PO2" s="223"/>
      <c r="PP2" s="223"/>
      <c r="PQ2" s="223"/>
    </row>
    <row r="3" spans="1:433" s="226" customFormat="1" ht="23.25">
      <c r="A3" s="414" t="s">
        <v>254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4"/>
      <c r="AN3" s="414"/>
      <c r="AO3" s="414"/>
      <c r="AP3" s="414"/>
      <c r="AQ3" s="414"/>
      <c r="AR3" s="414"/>
      <c r="AS3" s="414"/>
      <c r="AT3" s="41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5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  <c r="DU3" s="224"/>
      <c r="DV3" s="224"/>
      <c r="DW3" s="224"/>
      <c r="DX3" s="224"/>
      <c r="DY3" s="224"/>
      <c r="DZ3" s="224"/>
      <c r="EA3" s="224"/>
      <c r="EB3" s="224"/>
      <c r="EC3" s="225"/>
      <c r="ED3" s="224"/>
      <c r="EE3" s="224"/>
      <c r="EF3" s="224"/>
      <c r="EG3" s="224"/>
      <c r="EH3" s="224"/>
      <c r="EI3" s="224"/>
      <c r="EJ3" s="224"/>
      <c r="EK3" s="224"/>
      <c r="EL3" s="224"/>
      <c r="EM3" s="224"/>
      <c r="EN3" s="224"/>
      <c r="EO3" s="224"/>
      <c r="EP3" s="224"/>
      <c r="EQ3" s="224"/>
      <c r="ER3" s="224"/>
      <c r="ES3" s="224"/>
      <c r="ET3" s="224"/>
      <c r="EU3" s="224"/>
      <c r="EV3" s="224"/>
      <c r="EW3" s="224"/>
      <c r="EX3" s="224"/>
      <c r="EY3" s="224"/>
      <c r="EZ3" s="224"/>
      <c r="FA3" s="224"/>
      <c r="FB3" s="224"/>
      <c r="FC3" s="224"/>
      <c r="FD3" s="224"/>
      <c r="FE3" s="224"/>
      <c r="FF3" s="224"/>
      <c r="FG3" s="224"/>
      <c r="FH3" s="224"/>
      <c r="FI3" s="224"/>
      <c r="FJ3" s="224"/>
      <c r="FK3" s="224"/>
      <c r="FL3" s="224"/>
      <c r="FM3" s="224"/>
      <c r="FN3" s="224"/>
      <c r="FO3" s="224"/>
      <c r="FP3" s="224"/>
      <c r="FQ3" s="224"/>
      <c r="FR3" s="224"/>
      <c r="FS3" s="224"/>
      <c r="FT3" s="225"/>
      <c r="FU3" s="224"/>
      <c r="FV3" s="224"/>
      <c r="FW3" s="224"/>
      <c r="FX3" s="224"/>
      <c r="FY3" s="224"/>
      <c r="FZ3" s="224"/>
      <c r="GA3" s="224"/>
      <c r="GB3" s="224"/>
      <c r="GC3" s="224"/>
      <c r="GD3" s="224"/>
      <c r="GE3" s="224"/>
      <c r="GF3" s="224"/>
      <c r="GG3" s="224"/>
      <c r="GH3" s="224"/>
      <c r="GI3" s="224"/>
      <c r="GJ3" s="224"/>
      <c r="GK3" s="224"/>
      <c r="GL3" s="224"/>
      <c r="GM3" s="224"/>
      <c r="GN3" s="224"/>
      <c r="GO3" s="224"/>
      <c r="GP3" s="224"/>
      <c r="GQ3" s="224"/>
      <c r="GR3" s="224"/>
      <c r="GS3" s="224"/>
      <c r="GT3" s="224"/>
      <c r="GU3" s="224"/>
      <c r="GV3" s="224"/>
      <c r="GW3" s="224"/>
      <c r="GX3" s="224"/>
      <c r="GY3" s="224"/>
      <c r="GZ3" s="224"/>
      <c r="HA3" s="224"/>
      <c r="HB3" s="224"/>
      <c r="HC3" s="224"/>
      <c r="HD3" s="224"/>
      <c r="HE3" s="224"/>
      <c r="HF3" s="224"/>
      <c r="HG3" s="224"/>
      <c r="HH3" s="224"/>
      <c r="HI3" s="224"/>
      <c r="HJ3" s="224"/>
      <c r="HK3" s="225"/>
      <c r="HL3" s="224"/>
      <c r="HM3" s="224"/>
      <c r="HN3" s="224"/>
      <c r="HO3" s="224"/>
      <c r="HP3" s="224"/>
      <c r="HQ3" s="224"/>
      <c r="HR3" s="224"/>
      <c r="HS3" s="224"/>
      <c r="HT3" s="224"/>
      <c r="HU3" s="224"/>
      <c r="HV3" s="224"/>
      <c r="HW3" s="224"/>
      <c r="HX3" s="224"/>
      <c r="HY3" s="224"/>
      <c r="HZ3" s="224"/>
      <c r="IA3" s="224"/>
      <c r="IB3" s="224"/>
      <c r="IC3" s="224"/>
      <c r="ID3" s="224"/>
      <c r="IE3" s="224"/>
      <c r="IF3" s="224"/>
      <c r="IG3" s="224"/>
      <c r="IH3" s="224"/>
      <c r="II3" s="224"/>
      <c r="IJ3" s="224"/>
      <c r="IK3" s="224"/>
      <c r="IL3" s="224"/>
      <c r="IM3" s="224"/>
      <c r="IN3" s="224"/>
      <c r="IO3" s="224"/>
      <c r="IP3" s="224"/>
      <c r="IQ3" s="224"/>
      <c r="IR3" s="224"/>
      <c r="IS3" s="224"/>
      <c r="IT3" s="224"/>
      <c r="IU3" s="224"/>
      <c r="IV3" s="224"/>
      <c r="IW3" s="224"/>
      <c r="IX3" s="224"/>
      <c r="IY3" s="224"/>
      <c r="IZ3" s="224"/>
      <c r="JA3" s="224"/>
      <c r="JB3" s="225"/>
      <c r="JC3" s="224"/>
      <c r="JD3" s="224"/>
      <c r="JE3" s="224"/>
      <c r="JF3" s="224"/>
      <c r="JG3" s="224"/>
      <c r="JH3" s="224"/>
      <c r="JI3" s="224"/>
      <c r="JJ3" s="224"/>
      <c r="JK3" s="224"/>
      <c r="JL3" s="224"/>
      <c r="JM3" s="224"/>
      <c r="JN3" s="224"/>
      <c r="JO3" s="224"/>
      <c r="JP3" s="224"/>
      <c r="JQ3" s="224"/>
      <c r="JR3" s="224"/>
      <c r="JS3" s="224"/>
      <c r="JT3" s="224"/>
      <c r="JU3" s="224"/>
      <c r="JV3" s="224"/>
      <c r="JW3" s="224"/>
      <c r="JX3" s="224"/>
      <c r="JY3" s="224"/>
      <c r="JZ3" s="224"/>
      <c r="KA3" s="224"/>
      <c r="KB3" s="224"/>
      <c r="KC3" s="224"/>
      <c r="KD3" s="224"/>
      <c r="KE3" s="224"/>
      <c r="KF3" s="224"/>
      <c r="KG3" s="224"/>
      <c r="KH3" s="224"/>
      <c r="KI3" s="224"/>
      <c r="KJ3" s="224"/>
      <c r="KK3" s="224"/>
      <c r="KL3" s="224"/>
      <c r="KM3" s="224"/>
      <c r="KN3" s="224"/>
      <c r="KO3" s="224"/>
      <c r="KP3" s="224"/>
      <c r="KQ3" s="224"/>
      <c r="KR3" s="224"/>
      <c r="KS3" s="225"/>
      <c r="KT3" s="224"/>
      <c r="KU3" s="224"/>
      <c r="KV3" s="224"/>
      <c r="KW3" s="224"/>
      <c r="KX3" s="224"/>
      <c r="KY3" s="224"/>
      <c r="KZ3" s="224"/>
      <c r="LA3" s="224"/>
      <c r="LB3" s="224"/>
      <c r="LC3" s="224"/>
      <c r="LD3" s="224"/>
      <c r="LE3" s="224"/>
      <c r="LF3" s="224"/>
      <c r="LG3" s="224"/>
      <c r="LH3" s="224"/>
      <c r="LI3" s="224"/>
      <c r="LJ3" s="224"/>
      <c r="LK3" s="224"/>
      <c r="LL3" s="224"/>
      <c r="LM3" s="224"/>
      <c r="LN3" s="224"/>
      <c r="LO3" s="224"/>
      <c r="LP3" s="224"/>
      <c r="LQ3" s="224"/>
      <c r="LR3" s="224"/>
      <c r="LS3" s="224"/>
      <c r="LT3" s="224"/>
      <c r="LU3" s="224"/>
      <c r="LV3" s="224"/>
      <c r="LW3" s="224"/>
      <c r="LX3" s="224"/>
      <c r="LY3" s="224"/>
      <c r="LZ3" s="224"/>
      <c r="MA3" s="224"/>
      <c r="MB3" s="224"/>
      <c r="MC3" s="224"/>
      <c r="MD3" s="224"/>
      <c r="ME3" s="224"/>
      <c r="MF3" s="224"/>
      <c r="MG3" s="224"/>
      <c r="MH3" s="224"/>
      <c r="MI3" s="224"/>
      <c r="MJ3" s="225"/>
      <c r="MK3" s="224"/>
      <c r="ML3" s="224"/>
      <c r="MM3" s="224"/>
      <c r="MN3" s="224"/>
      <c r="MO3" s="224"/>
      <c r="MP3" s="224"/>
      <c r="MQ3" s="224"/>
      <c r="MR3" s="224"/>
      <c r="MS3" s="224"/>
      <c r="MT3" s="224"/>
      <c r="MU3" s="224"/>
      <c r="MV3" s="224"/>
      <c r="MW3" s="224"/>
      <c r="MX3" s="224"/>
      <c r="MY3" s="224"/>
      <c r="MZ3" s="224"/>
      <c r="NA3" s="224"/>
      <c r="NB3" s="224"/>
      <c r="NC3" s="224"/>
      <c r="ND3" s="224"/>
      <c r="NE3" s="224"/>
      <c r="NF3" s="224"/>
      <c r="NG3" s="224"/>
      <c r="NH3" s="224"/>
      <c r="NI3" s="224"/>
      <c r="NJ3" s="224"/>
      <c r="NK3" s="224"/>
      <c r="NL3" s="224"/>
      <c r="NM3" s="224"/>
      <c r="NN3" s="224"/>
      <c r="NO3" s="224"/>
      <c r="NP3" s="224"/>
      <c r="NQ3" s="224"/>
      <c r="NR3" s="224"/>
      <c r="NS3" s="224"/>
      <c r="NT3" s="224"/>
      <c r="NU3" s="224"/>
      <c r="NV3" s="224"/>
      <c r="NW3" s="224"/>
      <c r="NX3" s="224"/>
      <c r="NY3" s="224"/>
      <c r="NZ3" s="224"/>
      <c r="OA3" s="225"/>
      <c r="OB3" s="224"/>
      <c r="OC3" s="224"/>
      <c r="OD3" s="224"/>
      <c r="OE3" s="224"/>
      <c r="OF3" s="224"/>
      <c r="OG3" s="224"/>
      <c r="OH3" s="224"/>
      <c r="OI3" s="224"/>
      <c r="OJ3" s="224"/>
      <c r="OK3" s="224"/>
      <c r="OL3" s="224"/>
      <c r="OM3" s="224"/>
      <c r="ON3" s="224"/>
      <c r="OO3" s="224"/>
      <c r="OP3" s="224"/>
      <c r="OQ3" s="224"/>
      <c r="OR3" s="224"/>
      <c r="OS3" s="224"/>
      <c r="OT3" s="224"/>
      <c r="OU3" s="224"/>
      <c r="OV3" s="224"/>
      <c r="OW3" s="224"/>
      <c r="OX3" s="224"/>
      <c r="OY3" s="224"/>
      <c r="OZ3" s="224"/>
      <c r="PA3" s="224"/>
      <c r="PB3" s="224"/>
      <c r="PC3" s="224"/>
      <c r="PD3" s="224"/>
      <c r="PE3" s="224"/>
      <c r="PF3" s="224"/>
      <c r="PG3" s="224"/>
      <c r="PH3" s="224"/>
      <c r="PI3" s="224"/>
      <c r="PJ3" s="224"/>
      <c r="PK3" s="224"/>
      <c r="PL3" s="224"/>
      <c r="PM3" s="224"/>
      <c r="PN3" s="224"/>
      <c r="PO3" s="224"/>
      <c r="PP3" s="224"/>
      <c r="PQ3" s="224"/>
    </row>
    <row r="4" spans="1:433" ht="22.5" customHeight="1">
      <c r="A4" s="414" t="s">
        <v>116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5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  <c r="DU4" s="224"/>
      <c r="DV4" s="224"/>
      <c r="DW4" s="224"/>
      <c r="DX4" s="224"/>
      <c r="DY4" s="224"/>
      <c r="DZ4" s="224"/>
      <c r="EA4" s="224"/>
      <c r="EB4" s="224"/>
      <c r="EC4" s="225"/>
      <c r="ED4" s="224"/>
      <c r="EE4" s="224"/>
      <c r="EF4" s="224"/>
      <c r="EG4" s="224"/>
      <c r="EH4" s="224"/>
      <c r="EI4" s="224"/>
      <c r="EJ4" s="224"/>
      <c r="EK4" s="224"/>
      <c r="EL4" s="224"/>
      <c r="EM4" s="224"/>
      <c r="EN4" s="224"/>
      <c r="EO4" s="224"/>
      <c r="EP4" s="224"/>
      <c r="EQ4" s="224"/>
      <c r="ER4" s="224"/>
      <c r="ES4" s="224"/>
      <c r="ET4" s="224"/>
      <c r="EU4" s="224"/>
      <c r="EV4" s="224"/>
      <c r="EW4" s="224"/>
      <c r="EX4" s="224"/>
      <c r="EY4" s="224"/>
      <c r="EZ4" s="224"/>
      <c r="FA4" s="224"/>
      <c r="FB4" s="224"/>
      <c r="FC4" s="224"/>
      <c r="FD4" s="224"/>
      <c r="FE4" s="224"/>
      <c r="FF4" s="224"/>
      <c r="FG4" s="224"/>
      <c r="FH4" s="224"/>
      <c r="FI4" s="224"/>
      <c r="FJ4" s="224"/>
      <c r="FK4" s="224"/>
      <c r="FL4" s="224"/>
      <c r="FM4" s="224"/>
      <c r="FN4" s="224"/>
      <c r="FO4" s="224"/>
      <c r="FP4" s="224"/>
      <c r="FQ4" s="224"/>
      <c r="FR4" s="224"/>
      <c r="FS4" s="224"/>
      <c r="FT4" s="225"/>
      <c r="FU4" s="224"/>
      <c r="FV4" s="224"/>
      <c r="FW4" s="224"/>
      <c r="FX4" s="224"/>
      <c r="FY4" s="224"/>
      <c r="FZ4" s="224"/>
      <c r="GA4" s="224"/>
      <c r="GB4" s="224"/>
      <c r="GC4" s="224"/>
      <c r="GD4" s="224"/>
      <c r="GE4" s="224"/>
      <c r="GF4" s="224"/>
      <c r="GG4" s="224"/>
      <c r="GH4" s="224"/>
      <c r="GI4" s="224"/>
      <c r="GJ4" s="224"/>
      <c r="GK4" s="224"/>
      <c r="GL4" s="224"/>
      <c r="GM4" s="224"/>
      <c r="GN4" s="224"/>
      <c r="GO4" s="224"/>
      <c r="GP4" s="224"/>
      <c r="GQ4" s="224"/>
      <c r="GR4" s="224"/>
      <c r="GS4" s="224"/>
      <c r="GT4" s="224"/>
      <c r="GU4" s="224"/>
      <c r="GV4" s="224"/>
      <c r="GW4" s="224"/>
      <c r="GX4" s="224"/>
      <c r="GY4" s="224"/>
      <c r="GZ4" s="224"/>
      <c r="HA4" s="224"/>
      <c r="HB4" s="224"/>
      <c r="HC4" s="224"/>
      <c r="HD4" s="224"/>
      <c r="HE4" s="224"/>
      <c r="HF4" s="224"/>
      <c r="HG4" s="224"/>
      <c r="HH4" s="224"/>
      <c r="HI4" s="224"/>
      <c r="HJ4" s="224"/>
      <c r="HK4" s="225"/>
      <c r="HL4" s="224"/>
      <c r="HM4" s="224"/>
      <c r="HN4" s="224"/>
      <c r="HO4" s="224"/>
      <c r="HP4" s="224"/>
      <c r="HQ4" s="224"/>
      <c r="HR4" s="224"/>
      <c r="HS4" s="224"/>
      <c r="HT4" s="224"/>
      <c r="HU4" s="224"/>
      <c r="HV4" s="224"/>
      <c r="HW4" s="224"/>
      <c r="HX4" s="224"/>
      <c r="HY4" s="224"/>
      <c r="HZ4" s="224"/>
      <c r="IA4" s="224"/>
      <c r="IB4" s="224"/>
      <c r="IC4" s="224"/>
      <c r="ID4" s="224"/>
      <c r="IE4" s="224"/>
      <c r="IF4" s="224"/>
      <c r="IG4" s="224"/>
      <c r="IH4" s="224"/>
      <c r="II4" s="224"/>
      <c r="IJ4" s="224"/>
      <c r="IK4" s="224"/>
      <c r="IL4" s="224"/>
      <c r="IM4" s="224"/>
      <c r="IN4" s="224"/>
      <c r="IO4" s="224"/>
      <c r="IP4" s="224"/>
      <c r="IQ4" s="224"/>
      <c r="IR4" s="224"/>
      <c r="IS4" s="224"/>
      <c r="IT4" s="224"/>
      <c r="IU4" s="224"/>
      <c r="IV4" s="224"/>
      <c r="IW4" s="224"/>
      <c r="IX4" s="224"/>
      <c r="IY4" s="224"/>
      <c r="IZ4" s="224"/>
      <c r="JA4" s="224"/>
      <c r="JB4" s="225"/>
      <c r="JC4" s="224"/>
      <c r="JD4" s="224"/>
      <c r="JE4" s="224"/>
      <c r="JF4" s="224"/>
      <c r="JG4" s="224"/>
      <c r="JH4" s="224"/>
      <c r="JI4" s="224"/>
      <c r="JJ4" s="224"/>
      <c r="JK4" s="224"/>
      <c r="JL4" s="224"/>
      <c r="JM4" s="224"/>
      <c r="JN4" s="224"/>
      <c r="JO4" s="224"/>
      <c r="JP4" s="224"/>
      <c r="JQ4" s="224"/>
      <c r="JR4" s="224"/>
      <c r="JS4" s="224"/>
      <c r="JT4" s="224"/>
      <c r="JU4" s="224"/>
      <c r="JV4" s="224"/>
      <c r="JW4" s="224"/>
      <c r="JX4" s="224"/>
      <c r="JY4" s="224"/>
      <c r="JZ4" s="224"/>
      <c r="KA4" s="224"/>
      <c r="KB4" s="224"/>
      <c r="KC4" s="224"/>
      <c r="KD4" s="224"/>
      <c r="KE4" s="224"/>
      <c r="KF4" s="224"/>
      <c r="KG4" s="224"/>
      <c r="KH4" s="224"/>
      <c r="KI4" s="224"/>
      <c r="KJ4" s="224"/>
      <c r="KK4" s="224"/>
      <c r="KL4" s="224"/>
      <c r="KM4" s="224"/>
      <c r="KN4" s="224"/>
      <c r="KO4" s="224"/>
      <c r="KP4" s="224"/>
      <c r="KQ4" s="224"/>
      <c r="KR4" s="224"/>
      <c r="KS4" s="225"/>
      <c r="KT4" s="224"/>
      <c r="KU4" s="224"/>
      <c r="KV4" s="224"/>
      <c r="KW4" s="224"/>
      <c r="KX4" s="224"/>
      <c r="KY4" s="224"/>
      <c r="KZ4" s="224"/>
      <c r="LA4" s="224"/>
      <c r="LB4" s="224"/>
      <c r="LC4" s="224"/>
      <c r="LD4" s="224"/>
      <c r="LE4" s="224"/>
      <c r="LF4" s="224"/>
      <c r="LG4" s="224"/>
      <c r="LH4" s="224"/>
      <c r="LI4" s="224"/>
      <c r="LJ4" s="224"/>
      <c r="LK4" s="224"/>
      <c r="LL4" s="224"/>
      <c r="LM4" s="224"/>
      <c r="LN4" s="224"/>
      <c r="LO4" s="224"/>
      <c r="LP4" s="224"/>
      <c r="LQ4" s="224"/>
      <c r="LR4" s="224"/>
      <c r="LS4" s="224"/>
      <c r="LT4" s="224"/>
      <c r="LU4" s="224"/>
      <c r="LV4" s="224"/>
      <c r="LW4" s="224"/>
      <c r="LX4" s="224"/>
      <c r="LY4" s="224"/>
      <c r="LZ4" s="224"/>
      <c r="MA4" s="224"/>
      <c r="MB4" s="224"/>
      <c r="MC4" s="224"/>
      <c r="MD4" s="224"/>
      <c r="ME4" s="224"/>
      <c r="MF4" s="224"/>
      <c r="MG4" s="224"/>
      <c r="MH4" s="224"/>
      <c r="MI4" s="224"/>
      <c r="MJ4" s="225"/>
      <c r="MK4" s="224"/>
      <c r="ML4" s="224"/>
      <c r="MM4" s="224"/>
      <c r="MN4" s="224"/>
      <c r="MO4" s="224"/>
      <c r="MP4" s="224"/>
      <c r="MQ4" s="224"/>
      <c r="MR4" s="224"/>
      <c r="MS4" s="224"/>
      <c r="MT4" s="224"/>
      <c r="MU4" s="224"/>
      <c r="MV4" s="224"/>
      <c r="MW4" s="224"/>
      <c r="MX4" s="224"/>
      <c r="MY4" s="224"/>
      <c r="MZ4" s="224"/>
      <c r="NA4" s="224"/>
      <c r="NB4" s="224"/>
      <c r="NC4" s="224"/>
      <c r="ND4" s="224"/>
      <c r="NE4" s="224"/>
      <c r="NF4" s="224"/>
      <c r="NG4" s="224"/>
      <c r="NH4" s="224"/>
      <c r="NI4" s="224"/>
      <c r="NJ4" s="224"/>
      <c r="NK4" s="224"/>
      <c r="NL4" s="224"/>
      <c r="NM4" s="224"/>
      <c r="NN4" s="224"/>
      <c r="NO4" s="224"/>
      <c r="NP4" s="224"/>
      <c r="NQ4" s="224"/>
      <c r="NR4" s="224"/>
      <c r="NS4" s="224"/>
      <c r="NT4" s="224"/>
      <c r="NU4" s="224"/>
      <c r="NV4" s="224"/>
      <c r="NW4" s="224"/>
      <c r="NX4" s="224"/>
      <c r="NY4" s="224"/>
      <c r="NZ4" s="224"/>
      <c r="OA4" s="225"/>
      <c r="OB4" s="224"/>
      <c r="OC4" s="224"/>
      <c r="OD4" s="224"/>
      <c r="OE4" s="224"/>
      <c r="OF4" s="224"/>
      <c r="OG4" s="224"/>
      <c r="OH4" s="224"/>
      <c r="OI4" s="224"/>
      <c r="OJ4" s="224"/>
      <c r="OK4" s="224"/>
      <c r="OL4" s="224"/>
      <c r="OM4" s="224"/>
      <c r="ON4" s="224"/>
      <c r="OO4" s="224"/>
      <c r="OP4" s="224"/>
      <c r="OQ4" s="224"/>
      <c r="OR4" s="224"/>
      <c r="OS4" s="224"/>
      <c r="OT4" s="224"/>
      <c r="OU4" s="224"/>
      <c r="OV4" s="224"/>
      <c r="OW4" s="224"/>
      <c r="OX4" s="224"/>
      <c r="OY4" s="224"/>
      <c r="OZ4" s="224"/>
      <c r="PA4" s="224"/>
      <c r="PB4" s="224"/>
      <c r="PC4" s="224"/>
      <c r="PD4" s="224"/>
      <c r="PE4" s="224"/>
      <c r="PF4" s="224"/>
      <c r="PG4" s="224"/>
      <c r="PH4" s="224"/>
      <c r="PI4" s="224"/>
      <c r="PJ4" s="224"/>
      <c r="PK4" s="224"/>
      <c r="PL4" s="224"/>
      <c r="PM4" s="224"/>
      <c r="PN4" s="224"/>
      <c r="PO4" s="224"/>
      <c r="PP4" s="224"/>
      <c r="PQ4" s="224"/>
    </row>
    <row r="5" spans="1:433" ht="18" customHeight="1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225"/>
      <c r="DO5" s="225"/>
      <c r="DP5" s="225"/>
      <c r="DQ5" s="225"/>
      <c r="DR5" s="225"/>
      <c r="DS5" s="225"/>
      <c r="DT5" s="225"/>
      <c r="DU5" s="225"/>
      <c r="DV5" s="225"/>
      <c r="DW5" s="225"/>
      <c r="DX5" s="225"/>
      <c r="DY5" s="225"/>
      <c r="DZ5" s="225"/>
      <c r="EA5" s="225"/>
      <c r="EB5" s="225"/>
      <c r="EC5" s="225"/>
      <c r="ED5" s="225"/>
      <c r="EE5" s="225"/>
      <c r="EF5" s="225"/>
      <c r="EG5" s="225"/>
      <c r="EH5" s="225"/>
      <c r="EI5" s="225"/>
      <c r="EJ5" s="225"/>
      <c r="EK5" s="225"/>
      <c r="EL5" s="225"/>
      <c r="EM5" s="225"/>
      <c r="EN5" s="225"/>
      <c r="EO5" s="225"/>
      <c r="EP5" s="225"/>
      <c r="EQ5" s="225"/>
      <c r="ER5" s="225"/>
      <c r="ES5" s="225"/>
      <c r="ET5" s="225"/>
      <c r="EU5" s="225"/>
      <c r="EV5" s="225"/>
      <c r="EW5" s="225"/>
      <c r="EX5" s="225"/>
      <c r="EY5" s="225"/>
      <c r="EZ5" s="225"/>
      <c r="FA5" s="225"/>
      <c r="FB5" s="225"/>
      <c r="FC5" s="225"/>
      <c r="FD5" s="225"/>
      <c r="FE5" s="225"/>
      <c r="FF5" s="225"/>
      <c r="FG5" s="225"/>
      <c r="FH5" s="225"/>
      <c r="FI5" s="225"/>
      <c r="FJ5" s="225"/>
      <c r="FK5" s="225"/>
      <c r="FL5" s="225"/>
      <c r="FM5" s="225"/>
      <c r="FN5" s="225"/>
      <c r="FO5" s="225"/>
      <c r="FP5" s="225"/>
      <c r="FQ5" s="225"/>
      <c r="FR5" s="225"/>
      <c r="FS5" s="225"/>
      <c r="FT5" s="225"/>
      <c r="FU5" s="225"/>
      <c r="FV5" s="225"/>
      <c r="FW5" s="225"/>
      <c r="FX5" s="225"/>
      <c r="FY5" s="225"/>
      <c r="FZ5" s="225"/>
      <c r="GA5" s="225"/>
      <c r="GB5" s="225"/>
      <c r="GC5" s="225"/>
      <c r="GD5" s="225"/>
      <c r="GE5" s="225"/>
      <c r="GF5" s="225"/>
      <c r="GG5" s="225"/>
      <c r="GH5" s="225"/>
      <c r="GI5" s="225"/>
      <c r="GJ5" s="225"/>
      <c r="GK5" s="225"/>
      <c r="GL5" s="225"/>
      <c r="GM5" s="225"/>
      <c r="GN5" s="225"/>
      <c r="GO5" s="225"/>
      <c r="GP5" s="225"/>
      <c r="GQ5" s="225"/>
      <c r="GR5" s="225"/>
      <c r="GS5" s="225"/>
      <c r="GT5" s="225"/>
      <c r="GU5" s="225"/>
      <c r="GV5" s="225"/>
      <c r="GW5" s="225"/>
      <c r="GX5" s="225"/>
      <c r="GY5" s="225"/>
      <c r="GZ5" s="225"/>
      <c r="HA5" s="225"/>
      <c r="HB5" s="225"/>
      <c r="HC5" s="225"/>
      <c r="HD5" s="225"/>
      <c r="HE5" s="225"/>
      <c r="HF5" s="225"/>
      <c r="HG5" s="225"/>
      <c r="HH5" s="225"/>
      <c r="HI5" s="225"/>
      <c r="HJ5" s="225"/>
      <c r="HK5" s="225"/>
      <c r="HL5" s="225"/>
      <c r="HM5" s="225"/>
      <c r="HN5" s="225"/>
      <c r="HO5" s="225"/>
      <c r="HP5" s="225"/>
      <c r="HQ5" s="225"/>
      <c r="HR5" s="225"/>
      <c r="HS5" s="225"/>
      <c r="HT5" s="225"/>
      <c r="HU5" s="225"/>
      <c r="HV5" s="225"/>
      <c r="HW5" s="225"/>
      <c r="HX5" s="225"/>
      <c r="HY5" s="225"/>
      <c r="HZ5" s="225"/>
      <c r="IA5" s="225"/>
      <c r="IB5" s="225"/>
      <c r="IC5" s="225"/>
      <c r="ID5" s="225"/>
      <c r="IE5" s="225"/>
      <c r="IF5" s="225"/>
      <c r="IG5" s="225"/>
      <c r="IH5" s="225"/>
      <c r="II5" s="225"/>
      <c r="IJ5" s="225"/>
      <c r="IK5" s="225"/>
      <c r="IL5" s="225"/>
      <c r="IM5" s="225"/>
      <c r="IN5" s="225"/>
      <c r="IO5" s="225"/>
      <c r="IP5" s="225"/>
      <c r="IQ5" s="225"/>
      <c r="IR5" s="225"/>
      <c r="IS5" s="225"/>
      <c r="IT5" s="225"/>
      <c r="IU5" s="225"/>
      <c r="IV5" s="225"/>
      <c r="IW5" s="225"/>
      <c r="IX5" s="225"/>
      <c r="IY5" s="225"/>
      <c r="IZ5" s="225"/>
      <c r="JA5" s="225"/>
      <c r="JB5" s="225"/>
      <c r="JC5" s="225"/>
      <c r="JD5" s="225"/>
      <c r="JE5" s="225"/>
      <c r="JF5" s="225"/>
      <c r="JG5" s="225"/>
      <c r="JH5" s="225"/>
      <c r="JI5" s="225"/>
      <c r="JJ5" s="225"/>
      <c r="JK5" s="225"/>
      <c r="JL5" s="225"/>
      <c r="JM5" s="225"/>
      <c r="JN5" s="225"/>
      <c r="JO5" s="225"/>
      <c r="JP5" s="225"/>
      <c r="JQ5" s="225"/>
      <c r="JR5" s="225"/>
      <c r="JS5" s="225"/>
      <c r="JT5" s="225"/>
      <c r="JU5" s="225"/>
      <c r="JV5" s="225"/>
      <c r="JW5" s="225"/>
      <c r="JX5" s="225"/>
      <c r="JY5" s="225"/>
      <c r="JZ5" s="225"/>
      <c r="KA5" s="225"/>
      <c r="KB5" s="225"/>
      <c r="KC5" s="225"/>
      <c r="KD5" s="225"/>
      <c r="KE5" s="225"/>
      <c r="KF5" s="225"/>
      <c r="KG5" s="225"/>
      <c r="KH5" s="225"/>
      <c r="KI5" s="225"/>
      <c r="KJ5" s="225"/>
      <c r="KK5" s="225"/>
      <c r="KL5" s="225"/>
      <c r="KM5" s="225"/>
      <c r="KN5" s="225"/>
      <c r="KO5" s="225"/>
      <c r="KP5" s="225"/>
      <c r="KQ5" s="225"/>
      <c r="KR5" s="225"/>
      <c r="KS5" s="225"/>
      <c r="KT5" s="225"/>
      <c r="KU5" s="225"/>
      <c r="KV5" s="225"/>
      <c r="KW5" s="225"/>
      <c r="KX5" s="225"/>
      <c r="KY5" s="225"/>
      <c r="KZ5" s="225"/>
      <c r="LA5" s="225"/>
      <c r="LB5" s="225"/>
      <c r="LC5" s="225"/>
      <c r="LD5" s="225"/>
      <c r="LE5" s="225"/>
      <c r="LF5" s="225"/>
      <c r="LG5" s="225"/>
      <c r="LH5" s="225"/>
      <c r="LI5" s="225"/>
      <c r="LJ5" s="225"/>
      <c r="LK5" s="225"/>
      <c r="LL5" s="225"/>
      <c r="LM5" s="225"/>
      <c r="LN5" s="225"/>
      <c r="LO5" s="225"/>
      <c r="LP5" s="225"/>
      <c r="LQ5" s="225"/>
      <c r="LR5" s="225"/>
      <c r="LS5" s="225"/>
      <c r="LT5" s="225"/>
      <c r="LU5" s="225"/>
      <c r="LV5" s="225"/>
      <c r="LW5" s="225"/>
      <c r="LX5" s="225"/>
      <c r="LY5" s="225"/>
      <c r="LZ5" s="225"/>
      <c r="MA5" s="225"/>
      <c r="MB5" s="225"/>
      <c r="MC5" s="225"/>
      <c r="MD5" s="225"/>
      <c r="ME5" s="225"/>
      <c r="MF5" s="225"/>
      <c r="MG5" s="225"/>
      <c r="MH5" s="225"/>
      <c r="MI5" s="225"/>
      <c r="MJ5" s="225"/>
      <c r="MK5" s="225"/>
      <c r="ML5" s="225"/>
      <c r="MM5" s="225"/>
      <c r="MN5" s="225"/>
      <c r="MO5" s="225"/>
      <c r="MP5" s="225"/>
      <c r="MQ5" s="225"/>
      <c r="MR5" s="225"/>
      <c r="MS5" s="225"/>
      <c r="MT5" s="225"/>
      <c r="MU5" s="225"/>
      <c r="MV5" s="225"/>
      <c r="MW5" s="225"/>
      <c r="MX5" s="225"/>
      <c r="MY5" s="225"/>
      <c r="MZ5" s="225"/>
      <c r="NA5" s="225"/>
      <c r="NB5" s="225"/>
      <c r="NC5" s="225"/>
      <c r="ND5" s="225"/>
      <c r="NE5" s="225"/>
      <c r="NF5" s="225"/>
      <c r="NG5" s="225"/>
      <c r="NH5" s="225"/>
      <c r="NI5" s="225"/>
      <c r="NJ5" s="225"/>
      <c r="NK5" s="225"/>
      <c r="NL5" s="225"/>
      <c r="NM5" s="225"/>
      <c r="NN5" s="225"/>
      <c r="NO5" s="225"/>
      <c r="NP5" s="225"/>
      <c r="NQ5" s="225"/>
      <c r="NR5" s="225"/>
      <c r="NS5" s="225"/>
      <c r="NT5" s="225"/>
      <c r="NU5" s="225"/>
      <c r="NV5" s="225"/>
      <c r="NW5" s="225"/>
      <c r="NX5" s="225"/>
      <c r="NY5" s="225"/>
      <c r="NZ5" s="225"/>
      <c r="OA5" s="225"/>
      <c r="OB5" s="225"/>
      <c r="OC5" s="225"/>
      <c r="OD5" s="225"/>
      <c r="OE5" s="225"/>
      <c r="OF5" s="225"/>
      <c r="OG5" s="225"/>
      <c r="OH5" s="225"/>
      <c r="OI5" s="225"/>
      <c r="OJ5" s="225"/>
      <c r="OK5" s="225"/>
      <c r="OL5" s="225"/>
      <c r="OM5" s="225"/>
      <c r="ON5" s="225"/>
      <c r="OO5" s="225"/>
      <c r="OP5" s="225"/>
      <c r="OQ5" s="225"/>
      <c r="OR5" s="225"/>
      <c r="OS5" s="225"/>
      <c r="OT5" s="225"/>
      <c r="OU5" s="225"/>
      <c r="OV5" s="225"/>
      <c r="OW5" s="225"/>
      <c r="OX5" s="225"/>
      <c r="OY5" s="225"/>
      <c r="OZ5" s="225"/>
      <c r="PA5" s="225"/>
      <c r="PB5" s="225"/>
      <c r="PC5" s="225"/>
      <c r="PD5" s="225"/>
      <c r="PE5" s="225"/>
      <c r="PF5" s="225"/>
      <c r="PG5" s="225"/>
      <c r="PH5" s="225"/>
      <c r="PI5" s="225"/>
      <c r="PJ5" s="225"/>
      <c r="PK5" s="225"/>
      <c r="PL5" s="225"/>
      <c r="PM5" s="225"/>
      <c r="PN5" s="225"/>
      <c r="PO5" s="225"/>
      <c r="PP5" s="225"/>
      <c r="PQ5" s="225"/>
    </row>
    <row r="6" spans="1:433" s="225" customFormat="1" ht="32.25" customHeight="1">
      <c r="A6" s="227" t="s">
        <v>30</v>
      </c>
      <c r="B6" s="409" t="s">
        <v>255</v>
      </c>
      <c r="C6" s="227" t="s">
        <v>117</v>
      </c>
      <c r="D6" s="388" t="s">
        <v>121</v>
      </c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90"/>
      <c r="AU6" s="391" t="s">
        <v>122</v>
      </c>
      <c r="AV6" s="392"/>
      <c r="AW6" s="392"/>
      <c r="AX6" s="392"/>
      <c r="AY6" s="392"/>
      <c r="AZ6" s="392"/>
      <c r="BA6" s="392"/>
      <c r="BB6" s="392"/>
      <c r="BC6" s="392"/>
      <c r="BD6" s="392"/>
      <c r="BE6" s="392"/>
      <c r="BF6" s="392"/>
      <c r="BG6" s="392"/>
      <c r="BH6" s="392"/>
      <c r="BI6" s="392"/>
      <c r="BJ6" s="392"/>
      <c r="BK6" s="392"/>
      <c r="BL6" s="392"/>
      <c r="BM6" s="392"/>
      <c r="BN6" s="392"/>
      <c r="BO6" s="392"/>
      <c r="BP6" s="392"/>
      <c r="BQ6" s="392"/>
      <c r="BR6" s="392"/>
      <c r="BS6" s="392"/>
      <c r="BT6" s="392"/>
      <c r="BU6" s="392"/>
      <c r="BV6" s="392"/>
      <c r="BW6" s="392"/>
      <c r="BX6" s="392"/>
      <c r="BY6" s="392"/>
      <c r="BZ6" s="392"/>
      <c r="CA6" s="392"/>
      <c r="CB6" s="392"/>
      <c r="CC6" s="392"/>
      <c r="CD6" s="392"/>
      <c r="CE6" s="392"/>
      <c r="CF6" s="392"/>
      <c r="CG6" s="392"/>
      <c r="CH6" s="392"/>
      <c r="CI6" s="392"/>
      <c r="CJ6" s="392"/>
      <c r="CK6" s="393"/>
      <c r="CL6" s="394" t="s">
        <v>123</v>
      </c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95"/>
      <c r="DW6" s="395"/>
      <c r="DX6" s="395"/>
      <c r="DY6" s="395"/>
      <c r="DZ6" s="395"/>
      <c r="EA6" s="395"/>
      <c r="EB6" s="396"/>
      <c r="EC6" s="385" t="s">
        <v>124</v>
      </c>
      <c r="ED6" s="386"/>
      <c r="EE6" s="386"/>
      <c r="EF6" s="386"/>
      <c r="EG6" s="386"/>
      <c r="EH6" s="386"/>
      <c r="EI6" s="386"/>
      <c r="EJ6" s="386"/>
      <c r="EK6" s="386"/>
      <c r="EL6" s="386"/>
      <c r="EM6" s="386"/>
      <c r="EN6" s="386"/>
      <c r="EO6" s="386"/>
      <c r="EP6" s="386"/>
      <c r="EQ6" s="386"/>
      <c r="ER6" s="386"/>
      <c r="ES6" s="386"/>
      <c r="ET6" s="386"/>
      <c r="EU6" s="386"/>
      <c r="EV6" s="386"/>
      <c r="EW6" s="386"/>
      <c r="EX6" s="386"/>
      <c r="EY6" s="386"/>
      <c r="EZ6" s="386"/>
      <c r="FA6" s="386"/>
      <c r="FB6" s="386"/>
      <c r="FC6" s="386"/>
      <c r="FD6" s="386"/>
      <c r="FE6" s="386"/>
      <c r="FF6" s="386"/>
      <c r="FG6" s="386"/>
      <c r="FH6" s="386"/>
      <c r="FI6" s="386"/>
      <c r="FJ6" s="386"/>
      <c r="FK6" s="386"/>
      <c r="FL6" s="386"/>
      <c r="FM6" s="386"/>
      <c r="FN6" s="386"/>
      <c r="FO6" s="386"/>
      <c r="FP6" s="386"/>
      <c r="FQ6" s="386"/>
      <c r="FR6" s="386"/>
      <c r="FS6" s="387"/>
      <c r="FT6" s="397" t="s">
        <v>126</v>
      </c>
      <c r="FU6" s="398"/>
      <c r="FV6" s="398"/>
      <c r="FW6" s="398"/>
      <c r="FX6" s="398"/>
      <c r="FY6" s="398"/>
      <c r="FZ6" s="398"/>
      <c r="GA6" s="398"/>
      <c r="GB6" s="398"/>
      <c r="GC6" s="398"/>
      <c r="GD6" s="398"/>
      <c r="GE6" s="398"/>
      <c r="GF6" s="398"/>
      <c r="GG6" s="398"/>
      <c r="GH6" s="398"/>
      <c r="GI6" s="398"/>
      <c r="GJ6" s="398"/>
      <c r="GK6" s="398"/>
      <c r="GL6" s="398"/>
      <c r="GM6" s="398"/>
      <c r="GN6" s="398"/>
      <c r="GO6" s="398"/>
      <c r="GP6" s="398"/>
      <c r="GQ6" s="398"/>
      <c r="GR6" s="398"/>
      <c r="GS6" s="398"/>
      <c r="GT6" s="398"/>
      <c r="GU6" s="398"/>
      <c r="GV6" s="398"/>
      <c r="GW6" s="398"/>
      <c r="GX6" s="398"/>
      <c r="GY6" s="398"/>
      <c r="GZ6" s="398"/>
      <c r="HA6" s="398"/>
      <c r="HB6" s="398"/>
      <c r="HC6" s="398"/>
      <c r="HD6" s="398"/>
      <c r="HE6" s="398"/>
      <c r="HF6" s="398"/>
      <c r="HG6" s="398"/>
      <c r="HH6" s="398"/>
      <c r="HI6" s="398"/>
      <c r="HJ6" s="399"/>
      <c r="HK6" s="400" t="s">
        <v>127</v>
      </c>
      <c r="HL6" s="401"/>
      <c r="HM6" s="401"/>
      <c r="HN6" s="401"/>
      <c r="HO6" s="401"/>
      <c r="HP6" s="401"/>
      <c r="HQ6" s="401"/>
      <c r="HR6" s="401"/>
      <c r="HS6" s="401"/>
      <c r="HT6" s="401"/>
      <c r="HU6" s="401"/>
      <c r="HV6" s="401"/>
      <c r="HW6" s="401"/>
      <c r="HX6" s="401"/>
      <c r="HY6" s="401"/>
      <c r="HZ6" s="401"/>
      <c r="IA6" s="401"/>
      <c r="IB6" s="401"/>
      <c r="IC6" s="401"/>
      <c r="ID6" s="401"/>
      <c r="IE6" s="401"/>
      <c r="IF6" s="401"/>
      <c r="IG6" s="401"/>
      <c r="IH6" s="401"/>
      <c r="II6" s="401"/>
      <c r="IJ6" s="401"/>
      <c r="IK6" s="401"/>
      <c r="IL6" s="401"/>
      <c r="IM6" s="401"/>
      <c r="IN6" s="401"/>
      <c r="IO6" s="401"/>
      <c r="IP6" s="401"/>
      <c r="IQ6" s="401"/>
      <c r="IR6" s="401"/>
      <c r="IS6" s="401"/>
      <c r="IT6" s="401"/>
      <c r="IU6" s="401"/>
      <c r="IV6" s="401"/>
      <c r="IW6" s="401"/>
      <c r="IX6" s="401"/>
      <c r="IY6" s="401"/>
      <c r="IZ6" s="401"/>
      <c r="JA6" s="402"/>
      <c r="JB6" s="403" t="s">
        <v>128</v>
      </c>
      <c r="JC6" s="404"/>
      <c r="JD6" s="404"/>
      <c r="JE6" s="404"/>
      <c r="JF6" s="404"/>
      <c r="JG6" s="404"/>
      <c r="JH6" s="404"/>
      <c r="JI6" s="404"/>
      <c r="JJ6" s="404"/>
      <c r="JK6" s="404"/>
      <c r="JL6" s="404"/>
      <c r="JM6" s="404"/>
      <c r="JN6" s="404"/>
      <c r="JO6" s="404"/>
      <c r="JP6" s="404"/>
      <c r="JQ6" s="404"/>
      <c r="JR6" s="404"/>
      <c r="JS6" s="404"/>
      <c r="JT6" s="404"/>
      <c r="JU6" s="404"/>
      <c r="JV6" s="404"/>
      <c r="JW6" s="404"/>
      <c r="JX6" s="404"/>
      <c r="JY6" s="404"/>
      <c r="JZ6" s="404"/>
      <c r="KA6" s="404"/>
      <c r="KB6" s="404"/>
      <c r="KC6" s="404"/>
      <c r="KD6" s="404"/>
      <c r="KE6" s="404"/>
      <c r="KF6" s="404"/>
      <c r="KG6" s="404"/>
      <c r="KH6" s="404"/>
      <c r="KI6" s="404"/>
      <c r="KJ6" s="404"/>
      <c r="KK6" s="404"/>
      <c r="KL6" s="404"/>
      <c r="KM6" s="404"/>
      <c r="KN6" s="404"/>
      <c r="KO6" s="404"/>
      <c r="KP6" s="404"/>
      <c r="KQ6" s="404"/>
      <c r="KR6" s="405"/>
      <c r="KS6" s="406" t="s">
        <v>129</v>
      </c>
      <c r="KT6" s="407"/>
      <c r="KU6" s="407"/>
      <c r="KV6" s="407"/>
      <c r="KW6" s="407"/>
      <c r="KX6" s="407"/>
      <c r="KY6" s="407"/>
      <c r="KZ6" s="407"/>
      <c r="LA6" s="407"/>
      <c r="LB6" s="407"/>
      <c r="LC6" s="407"/>
      <c r="LD6" s="407"/>
      <c r="LE6" s="407"/>
      <c r="LF6" s="407"/>
      <c r="LG6" s="407"/>
      <c r="LH6" s="407"/>
      <c r="LI6" s="407"/>
      <c r="LJ6" s="407"/>
      <c r="LK6" s="407"/>
      <c r="LL6" s="407"/>
      <c r="LM6" s="407"/>
      <c r="LN6" s="407"/>
      <c r="LO6" s="407"/>
      <c r="LP6" s="407"/>
      <c r="LQ6" s="407"/>
      <c r="LR6" s="407"/>
      <c r="LS6" s="407"/>
      <c r="LT6" s="407"/>
      <c r="LU6" s="407"/>
      <c r="LV6" s="407"/>
      <c r="LW6" s="407"/>
      <c r="LX6" s="407"/>
      <c r="LY6" s="407"/>
      <c r="LZ6" s="407"/>
      <c r="MA6" s="407"/>
      <c r="MB6" s="407"/>
      <c r="MC6" s="407"/>
      <c r="MD6" s="407"/>
      <c r="ME6" s="407"/>
      <c r="MF6" s="407"/>
      <c r="MG6" s="407"/>
      <c r="MH6" s="407"/>
      <c r="MI6" s="408"/>
      <c r="MJ6" s="385" t="s">
        <v>130</v>
      </c>
      <c r="MK6" s="386"/>
      <c r="ML6" s="386"/>
      <c r="MM6" s="386"/>
      <c r="MN6" s="386"/>
      <c r="MO6" s="386"/>
      <c r="MP6" s="386"/>
      <c r="MQ6" s="386"/>
      <c r="MR6" s="386"/>
      <c r="MS6" s="386"/>
      <c r="MT6" s="386"/>
      <c r="MU6" s="386"/>
      <c r="MV6" s="386"/>
      <c r="MW6" s="386"/>
      <c r="MX6" s="386"/>
      <c r="MY6" s="386"/>
      <c r="MZ6" s="386"/>
      <c r="NA6" s="386"/>
      <c r="NB6" s="386"/>
      <c r="NC6" s="386"/>
      <c r="ND6" s="386"/>
      <c r="NE6" s="386"/>
      <c r="NF6" s="386"/>
      <c r="NG6" s="386"/>
      <c r="NH6" s="386"/>
      <c r="NI6" s="386"/>
      <c r="NJ6" s="386"/>
      <c r="NK6" s="386"/>
      <c r="NL6" s="386"/>
      <c r="NM6" s="386"/>
      <c r="NN6" s="386"/>
      <c r="NO6" s="386"/>
      <c r="NP6" s="386"/>
      <c r="NQ6" s="386"/>
      <c r="NR6" s="386"/>
      <c r="NS6" s="386"/>
      <c r="NT6" s="386"/>
      <c r="NU6" s="386"/>
      <c r="NV6" s="386"/>
      <c r="NW6" s="386"/>
      <c r="NX6" s="386"/>
      <c r="NY6" s="386"/>
      <c r="NZ6" s="387"/>
      <c r="OA6" s="397" t="s">
        <v>131</v>
      </c>
      <c r="OB6" s="398"/>
      <c r="OC6" s="398"/>
      <c r="OD6" s="398"/>
      <c r="OE6" s="398"/>
      <c r="OF6" s="398"/>
      <c r="OG6" s="398"/>
      <c r="OH6" s="398"/>
      <c r="OI6" s="398"/>
      <c r="OJ6" s="398"/>
      <c r="OK6" s="398"/>
      <c r="OL6" s="398"/>
      <c r="OM6" s="398"/>
      <c r="ON6" s="398"/>
      <c r="OO6" s="398"/>
      <c r="OP6" s="398"/>
      <c r="OQ6" s="398"/>
      <c r="OR6" s="398"/>
      <c r="OS6" s="398"/>
      <c r="OT6" s="398"/>
      <c r="OU6" s="398"/>
      <c r="OV6" s="398"/>
      <c r="OW6" s="398"/>
      <c r="OX6" s="398"/>
      <c r="OY6" s="398"/>
      <c r="OZ6" s="398"/>
      <c r="PA6" s="398"/>
      <c r="PB6" s="398"/>
      <c r="PC6" s="398"/>
      <c r="PD6" s="398"/>
      <c r="PE6" s="398"/>
      <c r="PF6" s="398"/>
      <c r="PG6" s="398"/>
      <c r="PH6" s="398"/>
      <c r="PI6" s="398"/>
      <c r="PJ6" s="398"/>
      <c r="PK6" s="398"/>
      <c r="PL6" s="398"/>
      <c r="PM6" s="398"/>
      <c r="PN6" s="398"/>
      <c r="PO6" s="398"/>
      <c r="PP6" s="398"/>
      <c r="PQ6" s="399"/>
    </row>
    <row r="7" spans="1:433" s="225" customFormat="1" ht="32.25" customHeight="1">
      <c r="A7" s="228"/>
      <c r="B7" s="410"/>
      <c r="C7" s="228" t="s">
        <v>120</v>
      </c>
      <c r="D7" s="382" t="s">
        <v>2</v>
      </c>
      <c r="E7" s="382" t="s">
        <v>88</v>
      </c>
      <c r="F7" s="370" t="s">
        <v>11</v>
      </c>
      <c r="G7" s="370" t="s">
        <v>12</v>
      </c>
      <c r="H7" s="370" t="s">
        <v>89</v>
      </c>
      <c r="I7" s="370" t="s">
        <v>90</v>
      </c>
      <c r="J7" s="379" t="s">
        <v>78</v>
      </c>
      <c r="K7" s="379" t="s">
        <v>79</v>
      </c>
      <c r="L7" s="379" t="s">
        <v>80</v>
      </c>
      <c r="M7" s="370" t="s">
        <v>14</v>
      </c>
      <c r="N7" s="370" t="s">
        <v>91</v>
      </c>
      <c r="O7" s="370" t="s">
        <v>92</v>
      </c>
      <c r="P7" s="370" t="s">
        <v>93</v>
      </c>
      <c r="Q7" s="370" t="s">
        <v>94</v>
      </c>
      <c r="R7" s="370" t="s">
        <v>95</v>
      </c>
      <c r="S7" s="370" t="s">
        <v>96</v>
      </c>
      <c r="T7" s="370" t="s">
        <v>81</v>
      </c>
      <c r="U7" s="370" t="s">
        <v>97</v>
      </c>
      <c r="V7" s="370" t="s">
        <v>77</v>
      </c>
      <c r="W7" s="370" t="s">
        <v>76</v>
      </c>
      <c r="X7" s="370" t="s">
        <v>98</v>
      </c>
      <c r="Y7" s="370" t="s">
        <v>99</v>
      </c>
      <c r="Z7" s="367" t="s">
        <v>18</v>
      </c>
      <c r="AA7" s="367" t="s">
        <v>75</v>
      </c>
      <c r="AB7" s="367" t="s">
        <v>100</v>
      </c>
      <c r="AC7" s="367" t="s">
        <v>101</v>
      </c>
      <c r="AD7" s="367" t="s">
        <v>102</v>
      </c>
      <c r="AE7" s="367" t="s">
        <v>74</v>
      </c>
      <c r="AF7" s="367" t="s">
        <v>103</v>
      </c>
      <c r="AG7" s="367" t="s">
        <v>104</v>
      </c>
      <c r="AH7" s="367" t="s">
        <v>105</v>
      </c>
      <c r="AI7" s="367" t="s">
        <v>106</v>
      </c>
      <c r="AJ7" s="367" t="s">
        <v>107</v>
      </c>
      <c r="AK7" s="367" t="s">
        <v>108</v>
      </c>
      <c r="AL7" s="370" t="s">
        <v>109</v>
      </c>
      <c r="AM7" s="370" t="s">
        <v>110</v>
      </c>
      <c r="AN7" s="370" t="s">
        <v>111</v>
      </c>
      <c r="AO7" s="370" t="s">
        <v>82</v>
      </c>
      <c r="AP7" s="370" t="s">
        <v>112</v>
      </c>
      <c r="AQ7" s="370" t="s">
        <v>113</v>
      </c>
      <c r="AR7" s="370" t="s">
        <v>125</v>
      </c>
      <c r="AS7" s="373" t="s">
        <v>114</v>
      </c>
      <c r="AT7" s="376" t="s">
        <v>115</v>
      </c>
      <c r="AU7" s="382" t="s">
        <v>2</v>
      </c>
      <c r="AV7" s="382" t="s">
        <v>88</v>
      </c>
      <c r="AW7" s="370" t="s">
        <v>11</v>
      </c>
      <c r="AX7" s="370" t="s">
        <v>12</v>
      </c>
      <c r="AY7" s="370" t="s">
        <v>89</v>
      </c>
      <c r="AZ7" s="370" t="s">
        <v>90</v>
      </c>
      <c r="BA7" s="379" t="s">
        <v>78</v>
      </c>
      <c r="BB7" s="379" t="s">
        <v>79</v>
      </c>
      <c r="BC7" s="379" t="s">
        <v>80</v>
      </c>
      <c r="BD7" s="370" t="s">
        <v>14</v>
      </c>
      <c r="BE7" s="370" t="s">
        <v>91</v>
      </c>
      <c r="BF7" s="370" t="s">
        <v>92</v>
      </c>
      <c r="BG7" s="370" t="s">
        <v>93</v>
      </c>
      <c r="BH7" s="370" t="s">
        <v>94</v>
      </c>
      <c r="BI7" s="370" t="s">
        <v>95</v>
      </c>
      <c r="BJ7" s="370" t="s">
        <v>96</v>
      </c>
      <c r="BK7" s="370" t="s">
        <v>81</v>
      </c>
      <c r="BL7" s="370" t="s">
        <v>97</v>
      </c>
      <c r="BM7" s="370" t="s">
        <v>77</v>
      </c>
      <c r="BN7" s="370" t="s">
        <v>76</v>
      </c>
      <c r="BO7" s="370" t="s">
        <v>98</v>
      </c>
      <c r="BP7" s="370" t="s">
        <v>99</v>
      </c>
      <c r="BQ7" s="367" t="s">
        <v>18</v>
      </c>
      <c r="BR7" s="367" t="s">
        <v>75</v>
      </c>
      <c r="BS7" s="367" t="s">
        <v>100</v>
      </c>
      <c r="BT7" s="367" t="s">
        <v>101</v>
      </c>
      <c r="BU7" s="367" t="s">
        <v>102</v>
      </c>
      <c r="BV7" s="367" t="s">
        <v>74</v>
      </c>
      <c r="BW7" s="367" t="s">
        <v>103</v>
      </c>
      <c r="BX7" s="367" t="s">
        <v>104</v>
      </c>
      <c r="BY7" s="367" t="s">
        <v>105</v>
      </c>
      <c r="BZ7" s="367" t="s">
        <v>106</v>
      </c>
      <c r="CA7" s="367" t="s">
        <v>107</v>
      </c>
      <c r="CB7" s="367" t="s">
        <v>108</v>
      </c>
      <c r="CC7" s="370" t="s">
        <v>109</v>
      </c>
      <c r="CD7" s="370" t="s">
        <v>110</v>
      </c>
      <c r="CE7" s="370" t="s">
        <v>111</v>
      </c>
      <c r="CF7" s="370" t="s">
        <v>82</v>
      </c>
      <c r="CG7" s="370" t="s">
        <v>112</v>
      </c>
      <c r="CH7" s="370" t="s">
        <v>113</v>
      </c>
      <c r="CI7" s="370" t="s">
        <v>125</v>
      </c>
      <c r="CJ7" s="373" t="s">
        <v>114</v>
      </c>
      <c r="CK7" s="376" t="s">
        <v>115</v>
      </c>
      <c r="CL7" s="382" t="s">
        <v>2</v>
      </c>
      <c r="CM7" s="382" t="s">
        <v>88</v>
      </c>
      <c r="CN7" s="370" t="s">
        <v>11</v>
      </c>
      <c r="CO7" s="370" t="s">
        <v>12</v>
      </c>
      <c r="CP7" s="370" t="s">
        <v>89</v>
      </c>
      <c r="CQ7" s="370" t="s">
        <v>90</v>
      </c>
      <c r="CR7" s="379" t="s">
        <v>78</v>
      </c>
      <c r="CS7" s="379" t="s">
        <v>79</v>
      </c>
      <c r="CT7" s="379" t="s">
        <v>80</v>
      </c>
      <c r="CU7" s="370" t="s">
        <v>14</v>
      </c>
      <c r="CV7" s="370" t="s">
        <v>91</v>
      </c>
      <c r="CW7" s="370" t="s">
        <v>92</v>
      </c>
      <c r="CX7" s="370" t="s">
        <v>93</v>
      </c>
      <c r="CY7" s="370" t="s">
        <v>94</v>
      </c>
      <c r="CZ7" s="370" t="s">
        <v>95</v>
      </c>
      <c r="DA7" s="370" t="s">
        <v>96</v>
      </c>
      <c r="DB7" s="370" t="s">
        <v>81</v>
      </c>
      <c r="DC7" s="370" t="s">
        <v>97</v>
      </c>
      <c r="DD7" s="370" t="s">
        <v>77</v>
      </c>
      <c r="DE7" s="370" t="s">
        <v>76</v>
      </c>
      <c r="DF7" s="370" t="s">
        <v>98</v>
      </c>
      <c r="DG7" s="370" t="s">
        <v>99</v>
      </c>
      <c r="DH7" s="367" t="s">
        <v>18</v>
      </c>
      <c r="DI7" s="367" t="s">
        <v>75</v>
      </c>
      <c r="DJ7" s="367" t="s">
        <v>100</v>
      </c>
      <c r="DK7" s="367" t="s">
        <v>101</v>
      </c>
      <c r="DL7" s="367" t="s">
        <v>102</v>
      </c>
      <c r="DM7" s="367" t="s">
        <v>74</v>
      </c>
      <c r="DN7" s="367" t="s">
        <v>103</v>
      </c>
      <c r="DO7" s="367" t="s">
        <v>104</v>
      </c>
      <c r="DP7" s="367" t="s">
        <v>105</v>
      </c>
      <c r="DQ7" s="367" t="s">
        <v>106</v>
      </c>
      <c r="DR7" s="367" t="s">
        <v>107</v>
      </c>
      <c r="DS7" s="367" t="s">
        <v>108</v>
      </c>
      <c r="DT7" s="370" t="s">
        <v>109</v>
      </c>
      <c r="DU7" s="370" t="s">
        <v>110</v>
      </c>
      <c r="DV7" s="370" t="s">
        <v>111</v>
      </c>
      <c r="DW7" s="370" t="s">
        <v>82</v>
      </c>
      <c r="DX7" s="370" t="s">
        <v>112</v>
      </c>
      <c r="DY7" s="370" t="s">
        <v>113</v>
      </c>
      <c r="DZ7" s="370" t="s">
        <v>125</v>
      </c>
      <c r="EA7" s="373" t="s">
        <v>114</v>
      </c>
      <c r="EB7" s="376" t="s">
        <v>115</v>
      </c>
      <c r="EC7" s="382" t="s">
        <v>2</v>
      </c>
      <c r="ED7" s="382" t="s">
        <v>88</v>
      </c>
      <c r="EE7" s="370" t="s">
        <v>11</v>
      </c>
      <c r="EF7" s="370" t="s">
        <v>12</v>
      </c>
      <c r="EG7" s="370" t="s">
        <v>89</v>
      </c>
      <c r="EH7" s="370" t="s">
        <v>90</v>
      </c>
      <c r="EI7" s="379" t="s">
        <v>78</v>
      </c>
      <c r="EJ7" s="379" t="s">
        <v>79</v>
      </c>
      <c r="EK7" s="379" t="s">
        <v>80</v>
      </c>
      <c r="EL7" s="370" t="s">
        <v>14</v>
      </c>
      <c r="EM7" s="370" t="s">
        <v>91</v>
      </c>
      <c r="EN7" s="370" t="s">
        <v>92</v>
      </c>
      <c r="EO7" s="370" t="s">
        <v>93</v>
      </c>
      <c r="EP7" s="370" t="s">
        <v>94</v>
      </c>
      <c r="EQ7" s="370" t="s">
        <v>95</v>
      </c>
      <c r="ER7" s="370" t="s">
        <v>96</v>
      </c>
      <c r="ES7" s="370" t="s">
        <v>81</v>
      </c>
      <c r="ET7" s="370" t="s">
        <v>97</v>
      </c>
      <c r="EU7" s="370" t="s">
        <v>77</v>
      </c>
      <c r="EV7" s="370" t="s">
        <v>76</v>
      </c>
      <c r="EW7" s="370" t="s">
        <v>98</v>
      </c>
      <c r="EX7" s="370" t="s">
        <v>99</v>
      </c>
      <c r="EY7" s="367" t="s">
        <v>18</v>
      </c>
      <c r="EZ7" s="367" t="s">
        <v>75</v>
      </c>
      <c r="FA7" s="367" t="s">
        <v>100</v>
      </c>
      <c r="FB7" s="367" t="s">
        <v>101</v>
      </c>
      <c r="FC7" s="367" t="s">
        <v>102</v>
      </c>
      <c r="FD7" s="367" t="s">
        <v>74</v>
      </c>
      <c r="FE7" s="367" t="s">
        <v>103</v>
      </c>
      <c r="FF7" s="367" t="s">
        <v>104</v>
      </c>
      <c r="FG7" s="367" t="s">
        <v>105</v>
      </c>
      <c r="FH7" s="367" t="s">
        <v>106</v>
      </c>
      <c r="FI7" s="367" t="s">
        <v>107</v>
      </c>
      <c r="FJ7" s="367" t="s">
        <v>108</v>
      </c>
      <c r="FK7" s="370" t="s">
        <v>109</v>
      </c>
      <c r="FL7" s="370" t="s">
        <v>110</v>
      </c>
      <c r="FM7" s="370" t="s">
        <v>111</v>
      </c>
      <c r="FN7" s="370" t="s">
        <v>82</v>
      </c>
      <c r="FO7" s="370" t="s">
        <v>112</v>
      </c>
      <c r="FP7" s="370" t="s">
        <v>113</v>
      </c>
      <c r="FQ7" s="370" t="s">
        <v>125</v>
      </c>
      <c r="FR7" s="373" t="s">
        <v>114</v>
      </c>
      <c r="FS7" s="376" t="s">
        <v>115</v>
      </c>
      <c r="FT7" s="382" t="s">
        <v>2</v>
      </c>
      <c r="FU7" s="382" t="s">
        <v>88</v>
      </c>
      <c r="FV7" s="370" t="s">
        <v>11</v>
      </c>
      <c r="FW7" s="370" t="s">
        <v>12</v>
      </c>
      <c r="FX7" s="370" t="s">
        <v>89</v>
      </c>
      <c r="FY7" s="370" t="s">
        <v>90</v>
      </c>
      <c r="FZ7" s="379" t="s">
        <v>78</v>
      </c>
      <c r="GA7" s="379" t="s">
        <v>79</v>
      </c>
      <c r="GB7" s="379" t="s">
        <v>80</v>
      </c>
      <c r="GC7" s="370" t="s">
        <v>14</v>
      </c>
      <c r="GD7" s="370" t="s">
        <v>91</v>
      </c>
      <c r="GE7" s="370" t="s">
        <v>92</v>
      </c>
      <c r="GF7" s="370" t="s">
        <v>93</v>
      </c>
      <c r="GG7" s="370" t="s">
        <v>94</v>
      </c>
      <c r="GH7" s="370" t="s">
        <v>95</v>
      </c>
      <c r="GI7" s="370" t="s">
        <v>96</v>
      </c>
      <c r="GJ7" s="370" t="s">
        <v>81</v>
      </c>
      <c r="GK7" s="370" t="s">
        <v>97</v>
      </c>
      <c r="GL7" s="370" t="s">
        <v>77</v>
      </c>
      <c r="GM7" s="370" t="s">
        <v>76</v>
      </c>
      <c r="GN7" s="370" t="s">
        <v>98</v>
      </c>
      <c r="GO7" s="370" t="s">
        <v>99</v>
      </c>
      <c r="GP7" s="367" t="s">
        <v>18</v>
      </c>
      <c r="GQ7" s="367" t="s">
        <v>75</v>
      </c>
      <c r="GR7" s="367" t="s">
        <v>100</v>
      </c>
      <c r="GS7" s="367" t="s">
        <v>101</v>
      </c>
      <c r="GT7" s="367" t="s">
        <v>102</v>
      </c>
      <c r="GU7" s="367" t="s">
        <v>74</v>
      </c>
      <c r="GV7" s="367" t="s">
        <v>103</v>
      </c>
      <c r="GW7" s="367" t="s">
        <v>104</v>
      </c>
      <c r="GX7" s="367" t="s">
        <v>105</v>
      </c>
      <c r="GY7" s="367" t="s">
        <v>106</v>
      </c>
      <c r="GZ7" s="367" t="s">
        <v>107</v>
      </c>
      <c r="HA7" s="367" t="s">
        <v>108</v>
      </c>
      <c r="HB7" s="370" t="s">
        <v>109</v>
      </c>
      <c r="HC7" s="370" t="s">
        <v>110</v>
      </c>
      <c r="HD7" s="370" t="s">
        <v>111</v>
      </c>
      <c r="HE7" s="370" t="s">
        <v>82</v>
      </c>
      <c r="HF7" s="370" t="s">
        <v>112</v>
      </c>
      <c r="HG7" s="370" t="s">
        <v>113</v>
      </c>
      <c r="HH7" s="370" t="s">
        <v>125</v>
      </c>
      <c r="HI7" s="373" t="s">
        <v>114</v>
      </c>
      <c r="HJ7" s="376" t="s">
        <v>115</v>
      </c>
      <c r="HK7" s="382" t="s">
        <v>2</v>
      </c>
      <c r="HL7" s="382" t="s">
        <v>88</v>
      </c>
      <c r="HM7" s="370" t="s">
        <v>11</v>
      </c>
      <c r="HN7" s="370" t="s">
        <v>12</v>
      </c>
      <c r="HO7" s="370" t="s">
        <v>89</v>
      </c>
      <c r="HP7" s="370" t="s">
        <v>90</v>
      </c>
      <c r="HQ7" s="379" t="s">
        <v>78</v>
      </c>
      <c r="HR7" s="379" t="s">
        <v>79</v>
      </c>
      <c r="HS7" s="379" t="s">
        <v>80</v>
      </c>
      <c r="HT7" s="370" t="s">
        <v>14</v>
      </c>
      <c r="HU7" s="370" t="s">
        <v>91</v>
      </c>
      <c r="HV7" s="370" t="s">
        <v>92</v>
      </c>
      <c r="HW7" s="370" t="s">
        <v>93</v>
      </c>
      <c r="HX7" s="370" t="s">
        <v>94</v>
      </c>
      <c r="HY7" s="370" t="s">
        <v>95</v>
      </c>
      <c r="HZ7" s="370" t="s">
        <v>96</v>
      </c>
      <c r="IA7" s="370" t="s">
        <v>81</v>
      </c>
      <c r="IB7" s="370" t="s">
        <v>97</v>
      </c>
      <c r="IC7" s="370" t="s">
        <v>77</v>
      </c>
      <c r="ID7" s="370" t="s">
        <v>76</v>
      </c>
      <c r="IE7" s="370" t="s">
        <v>98</v>
      </c>
      <c r="IF7" s="370" t="s">
        <v>99</v>
      </c>
      <c r="IG7" s="367" t="s">
        <v>18</v>
      </c>
      <c r="IH7" s="367" t="s">
        <v>75</v>
      </c>
      <c r="II7" s="367" t="s">
        <v>100</v>
      </c>
      <c r="IJ7" s="367" t="s">
        <v>101</v>
      </c>
      <c r="IK7" s="367" t="s">
        <v>102</v>
      </c>
      <c r="IL7" s="367" t="s">
        <v>74</v>
      </c>
      <c r="IM7" s="367" t="s">
        <v>103</v>
      </c>
      <c r="IN7" s="367" t="s">
        <v>104</v>
      </c>
      <c r="IO7" s="367" t="s">
        <v>105</v>
      </c>
      <c r="IP7" s="367" t="s">
        <v>106</v>
      </c>
      <c r="IQ7" s="367" t="s">
        <v>107</v>
      </c>
      <c r="IR7" s="367" t="s">
        <v>108</v>
      </c>
      <c r="IS7" s="370" t="s">
        <v>109</v>
      </c>
      <c r="IT7" s="370" t="s">
        <v>110</v>
      </c>
      <c r="IU7" s="370" t="s">
        <v>111</v>
      </c>
      <c r="IV7" s="370" t="s">
        <v>82</v>
      </c>
      <c r="IW7" s="370" t="s">
        <v>112</v>
      </c>
      <c r="IX7" s="370" t="s">
        <v>113</v>
      </c>
      <c r="IY7" s="370" t="s">
        <v>125</v>
      </c>
      <c r="IZ7" s="373" t="s">
        <v>114</v>
      </c>
      <c r="JA7" s="376" t="s">
        <v>115</v>
      </c>
      <c r="JB7" s="382" t="s">
        <v>2</v>
      </c>
      <c r="JC7" s="382" t="s">
        <v>88</v>
      </c>
      <c r="JD7" s="370" t="s">
        <v>11</v>
      </c>
      <c r="JE7" s="370" t="s">
        <v>12</v>
      </c>
      <c r="JF7" s="370" t="s">
        <v>89</v>
      </c>
      <c r="JG7" s="370" t="s">
        <v>90</v>
      </c>
      <c r="JH7" s="379" t="s">
        <v>78</v>
      </c>
      <c r="JI7" s="379" t="s">
        <v>79</v>
      </c>
      <c r="JJ7" s="379" t="s">
        <v>80</v>
      </c>
      <c r="JK7" s="370" t="s">
        <v>14</v>
      </c>
      <c r="JL7" s="370" t="s">
        <v>91</v>
      </c>
      <c r="JM7" s="370" t="s">
        <v>92</v>
      </c>
      <c r="JN7" s="370" t="s">
        <v>93</v>
      </c>
      <c r="JO7" s="370" t="s">
        <v>94</v>
      </c>
      <c r="JP7" s="370" t="s">
        <v>95</v>
      </c>
      <c r="JQ7" s="370" t="s">
        <v>96</v>
      </c>
      <c r="JR7" s="370" t="s">
        <v>81</v>
      </c>
      <c r="JS7" s="370" t="s">
        <v>97</v>
      </c>
      <c r="JT7" s="370" t="s">
        <v>77</v>
      </c>
      <c r="JU7" s="370" t="s">
        <v>76</v>
      </c>
      <c r="JV7" s="370" t="s">
        <v>98</v>
      </c>
      <c r="JW7" s="370" t="s">
        <v>99</v>
      </c>
      <c r="JX7" s="367" t="s">
        <v>18</v>
      </c>
      <c r="JY7" s="367" t="s">
        <v>75</v>
      </c>
      <c r="JZ7" s="367" t="s">
        <v>100</v>
      </c>
      <c r="KA7" s="367" t="s">
        <v>101</v>
      </c>
      <c r="KB7" s="367" t="s">
        <v>102</v>
      </c>
      <c r="KC7" s="367" t="s">
        <v>74</v>
      </c>
      <c r="KD7" s="367" t="s">
        <v>103</v>
      </c>
      <c r="KE7" s="367" t="s">
        <v>104</v>
      </c>
      <c r="KF7" s="367" t="s">
        <v>105</v>
      </c>
      <c r="KG7" s="367" t="s">
        <v>106</v>
      </c>
      <c r="KH7" s="367" t="s">
        <v>107</v>
      </c>
      <c r="KI7" s="367" t="s">
        <v>108</v>
      </c>
      <c r="KJ7" s="370" t="s">
        <v>109</v>
      </c>
      <c r="KK7" s="370" t="s">
        <v>110</v>
      </c>
      <c r="KL7" s="370" t="s">
        <v>111</v>
      </c>
      <c r="KM7" s="370" t="s">
        <v>82</v>
      </c>
      <c r="KN7" s="370" t="s">
        <v>112</v>
      </c>
      <c r="KO7" s="370" t="s">
        <v>113</v>
      </c>
      <c r="KP7" s="370" t="s">
        <v>125</v>
      </c>
      <c r="KQ7" s="373" t="s">
        <v>114</v>
      </c>
      <c r="KR7" s="376" t="s">
        <v>115</v>
      </c>
      <c r="KS7" s="382" t="s">
        <v>2</v>
      </c>
      <c r="KT7" s="382" t="s">
        <v>88</v>
      </c>
      <c r="KU7" s="370" t="s">
        <v>11</v>
      </c>
      <c r="KV7" s="370" t="s">
        <v>12</v>
      </c>
      <c r="KW7" s="370" t="s">
        <v>89</v>
      </c>
      <c r="KX7" s="370" t="s">
        <v>90</v>
      </c>
      <c r="KY7" s="379" t="s">
        <v>78</v>
      </c>
      <c r="KZ7" s="379" t="s">
        <v>79</v>
      </c>
      <c r="LA7" s="379" t="s">
        <v>80</v>
      </c>
      <c r="LB7" s="370" t="s">
        <v>14</v>
      </c>
      <c r="LC7" s="370" t="s">
        <v>91</v>
      </c>
      <c r="LD7" s="370" t="s">
        <v>92</v>
      </c>
      <c r="LE7" s="370" t="s">
        <v>93</v>
      </c>
      <c r="LF7" s="370" t="s">
        <v>94</v>
      </c>
      <c r="LG7" s="370" t="s">
        <v>95</v>
      </c>
      <c r="LH7" s="370" t="s">
        <v>96</v>
      </c>
      <c r="LI7" s="370" t="s">
        <v>81</v>
      </c>
      <c r="LJ7" s="370" t="s">
        <v>97</v>
      </c>
      <c r="LK7" s="370" t="s">
        <v>77</v>
      </c>
      <c r="LL7" s="370" t="s">
        <v>76</v>
      </c>
      <c r="LM7" s="370" t="s">
        <v>98</v>
      </c>
      <c r="LN7" s="370" t="s">
        <v>99</v>
      </c>
      <c r="LO7" s="367" t="s">
        <v>18</v>
      </c>
      <c r="LP7" s="367" t="s">
        <v>75</v>
      </c>
      <c r="LQ7" s="367" t="s">
        <v>100</v>
      </c>
      <c r="LR7" s="367" t="s">
        <v>101</v>
      </c>
      <c r="LS7" s="367" t="s">
        <v>102</v>
      </c>
      <c r="LT7" s="367" t="s">
        <v>74</v>
      </c>
      <c r="LU7" s="367" t="s">
        <v>103</v>
      </c>
      <c r="LV7" s="367" t="s">
        <v>104</v>
      </c>
      <c r="LW7" s="367" t="s">
        <v>105</v>
      </c>
      <c r="LX7" s="367" t="s">
        <v>106</v>
      </c>
      <c r="LY7" s="367" t="s">
        <v>107</v>
      </c>
      <c r="LZ7" s="367" t="s">
        <v>108</v>
      </c>
      <c r="MA7" s="370" t="s">
        <v>109</v>
      </c>
      <c r="MB7" s="370" t="s">
        <v>110</v>
      </c>
      <c r="MC7" s="370" t="s">
        <v>111</v>
      </c>
      <c r="MD7" s="370" t="s">
        <v>82</v>
      </c>
      <c r="ME7" s="370" t="s">
        <v>112</v>
      </c>
      <c r="MF7" s="370" t="s">
        <v>113</v>
      </c>
      <c r="MG7" s="370" t="s">
        <v>125</v>
      </c>
      <c r="MH7" s="373" t="s">
        <v>114</v>
      </c>
      <c r="MI7" s="376" t="s">
        <v>115</v>
      </c>
      <c r="MJ7" s="382" t="s">
        <v>2</v>
      </c>
      <c r="MK7" s="382" t="s">
        <v>88</v>
      </c>
      <c r="ML7" s="370" t="s">
        <v>11</v>
      </c>
      <c r="MM7" s="370" t="s">
        <v>12</v>
      </c>
      <c r="MN7" s="370" t="s">
        <v>89</v>
      </c>
      <c r="MO7" s="370" t="s">
        <v>90</v>
      </c>
      <c r="MP7" s="379" t="s">
        <v>78</v>
      </c>
      <c r="MQ7" s="379" t="s">
        <v>79</v>
      </c>
      <c r="MR7" s="379" t="s">
        <v>80</v>
      </c>
      <c r="MS7" s="370" t="s">
        <v>14</v>
      </c>
      <c r="MT7" s="370" t="s">
        <v>91</v>
      </c>
      <c r="MU7" s="370" t="s">
        <v>92</v>
      </c>
      <c r="MV7" s="370" t="s">
        <v>93</v>
      </c>
      <c r="MW7" s="370" t="s">
        <v>94</v>
      </c>
      <c r="MX7" s="370" t="s">
        <v>95</v>
      </c>
      <c r="MY7" s="370" t="s">
        <v>96</v>
      </c>
      <c r="MZ7" s="370" t="s">
        <v>81</v>
      </c>
      <c r="NA7" s="370" t="s">
        <v>97</v>
      </c>
      <c r="NB7" s="370" t="s">
        <v>77</v>
      </c>
      <c r="NC7" s="370" t="s">
        <v>76</v>
      </c>
      <c r="ND7" s="370" t="s">
        <v>98</v>
      </c>
      <c r="NE7" s="370" t="s">
        <v>99</v>
      </c>
      <c r="NF7" s="367" t="s">
        <v>18</v>
      </c>
      <c r="NG7" s="367" t="s">
        <v>75</v>
      </c>
      <c r="NH7" s="367" t="s">
        <v>100</v>
      </c>
      <c r="NI7" s="367" t="s">
        <v>101</v>
      </c>
      <c r="NJ7" s="367" t="s">
        <v>102</v>
      </c>
      <c r="NK7" s="367" t="s">
        <v>74</v>
      </c>
      <c r="NL7" s="367" t="s">
        <v>103</v>
      </c>
      <c r="NM7" s="367" t="s">
        <v>104</v>
      </c>
      <c r="NN7" s="367" t="s">
        <v>105</v>
      </c>
      <c r="NO7" s="367" t="s">
        <v>106</v>
      </c>
      <c r="NP7" s="367" t="s">
        <v>107</v>
      </c>
      <c r="NQ7" s="367" t="s">
        <v>108</v>
      </c>
      <c r="NR7" s="370" t="s">
        <v>109</v>
      </c>
      <c r="NS7" s="370" t="s">
        <v>110</v>
      </c>
      <c r="NT7" s="370" t="s">
        <v>111</v>
      </c>
      <c r="NU7" s="370" t="s">
        <v>82</v>
      </c>
      <c r="NV7" s="370" t="s">
        <v>112</v>
      </c>
      <c r="NW7" s="370" t="s">
        <v>113</v>
      </c>
      <c r="NX7" s="370" t="s">
        <v>125</v>
      </c>
      <c r="NY7" s="373" t="s">
        <v>114</v>
      </c>
      <c r="NZ7" s="376" t="s">
        <v>115</v>
      </c>
      <c r="OA7" s="382" t="s">
        <v>2</v>
      </c>
      <c r="OB7" s="382" t="s">
        <v>88</v>
      </c>
      <c r="OC7" s="370" t="s">
        <v>11</v>
      </c>
      <c r="OD7" s="370" t="s">
        <v>12</v>
      </c>
      <c r="OE7" s="370" t="s">
        <v>89</v>
      </c>
      <c r="OF7" s="370" t="s">
        <v>90</v>
      </c>
      <c r="OG7" s="379" t="s">
        <v>78</v>
      </c>
      <c r="OH7" s="379" t="s">
        <v>79</v>
      </c>
      <c r="OI7" s="379" t="s">
        <v>80</v>
      </c>
      <c r="OJ7" s="370" t="s">
        <v>14</v>
      </c>
      <c r="OK7" s="370" t="s">
        <v>91</v>
      </c>
      <c r="OL7" s="370" t="s">
        <v>92</v>
      </c>
      <c r="OM7" s="370" t="s">
        <v>93</v>
      </c>
      <c r="ON7" s="370" t="s">
        <v>94</v>
      </c>
      <c r="OO7" s="370" t="s">
        <v>95</v>
      </c>
      <c r="OP7" s="370" t="s">
        <v>96</v>
      </c>
      <c r="OQ7" s="370" t="s">
        <v>81</v>
      </c>
      <c r="OR7" s="370" t="s">
        <v>97</v>
      </c>
      <c r="OS7" s="370" t="s">
        <v>77</v>
      </c>
      <c r="OT7" s="370" t="s">
        <v>76</v>
      </c>
      <c r="OU7" s="370" t="s">
        <v>98</v>
      </c>
      <c r="OV7" s="370" t="s">
        <v>99</v>
      </c>
      <c r="OW7" s="367" t="s">
        <v>18</v>
      </c>
      <c r="OX7" s="367" t="s">
        <v>75</v>
      </c>
      <c r="OY7" s="367" t="s">
        <v>100</v>
      </c>
      <c r="OZ7" s="367" t="s">
        <v>101</v>
      </c>
      <c r="PA7" s="367" t="s">
        <v>102</v>
      </c>
      <c r="PB7" s="367" t="s">
        <v>74</v>
      </c>
      <c r="PC7" s="367" t="s">
        <v>103</v>
      </c>
      <c r="PD7" s="367" t="s">
        <v>104</v>
      </c>
      <c r="PE7" s="367" t="s">
        <v>105</v>
      </c>
      <c r="PF7" s="367" t="s">
        <v>106</v>
      </c>
      <c r="PG7" s="367" t="s">
        <v>107</v>
      </c>
      <c r="PH7" s="367" t="s">
        <v>108</v>
      </c>
      <c r="PI7" s="370" t="s">
        <v>109</v>
      </c>
      <c r="PJ7" s="370" t="s">
        <v>110</v>
      </c>
      <c r="PK7" s="370" t="s">
        <v>111</v>
      </c>
      <c r="PL7" s="370" t="s">
        <v>82</v>
      </c>
      <c r="PM7" s="370" t="s">
        <v>112</v>
      </c>
      <c r="PN7" s="370" t="s">
        <v>113</v>
      </c>
      <c r="PO7" s="370" t="s">
        <v>125</v>
      </c>
      <c r="PP7" s="373" t="s">
        <v>114</v>
      </c>
      <c r="PQ7" s="376" t="s">
        <v>115</v>
      </c>
    </row>
    <row r="8" spans="1:433" s="225" customFormat="1" ht="32.25" customHeight="1">
      <c r="A8" s="228"/>
      <c r="B8" s="410"/>
      <c r="C8" s="228" t="s">
        <v>21</v>
      </c>
      <c r="D8" s="383"/>
      <c r="E8" s="383"/>
      <c r="F8" s="371"/>
      <c r="G8" s="371"/>
      <c r="H8" s="371"/>
      <c r="I8" s="371"/>
      <c r="J8" s="380"/>
      <c r="K8" s="380"/>
      <c r="L8" s="380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71"/>
      <c r="AM8" s="371"/>
      <c r="AN8" s="371"/>
      <c r="AO8" s="371"/>
      <c r="AP8" s="371"/>
      <c r="AQ8" s="371"/>
      <c r="AR8" s="371"/>
      <c r="AS8" s="374"/>
      <c r="AT8" s="377"/>
      <c r="AU8" s="383"/>
      <c r="AV8" s="383"/>
      <c r="AW8" s="371"/>
      <c r="AX8" s="371"/>
      <c r="AY8" s="371"/>
      <c r="AZ8" s="371"/>
      <c r="BA8" s="380"/>
      <c r="BB8" s="380"/>
      <c r="BC8" s="380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68"/>
      <c r="BR8" s="368"/>
      <c r="BS8" s="368"/>
      <c r="BT8" s="368"/>
      <c r="BU8" s="368"/>
      <c r="BV8" s="368"/>
      <c r="BW8" s="368"/>
      <c r="BX8" s="368"/>
      <c r="BY8" s="368"/>
      <c r="BZ8" s="368"/>
      <c r="CA8" s="368"/>
      <c r="CB8" s="368"/>
      <c r="CC8" s="371"/>
      <c r="CD8" s="371"/>
      <c r="CE8" s="371"/>
      <c r="CF8" s="371"/>
      <c r="CG8" s="371"/>
      <c r="CH8" s="371"/>
      <c r="CI8" s="371"/>
      <c r="CJ8" s="374"/>
      <c r="CK8" s="377"/>
      <c r="CL8" s="383"/>
      <c r="CM8" s="383"/>
      <c r="CN8" s="371"/>
      <c r="CO8" s="371"/>
      <c r="CP8" s="371"/>
      <c r="CQ8" s="371"/>
      <c r="CR8" s="380"/>
      <c r="CS8" s="380"/>
      <c r="CT8" s="380"/>
      <c r="CU8" s="371"/>
      <c r="CV8" s="371"/>
      <c r="CW8" s="371"/>
      <c r="CX8" s="371"/>
      <c r="CY8" s="371"/>
      <c r="CZ8" s="371"/>
      <c r="DA8" s="371"/>
      <c r="DB8" s="371"/>
      <c r="DC8" s="371"/>
      <c r="DD8" s="371"/>
      <c r="DE8" s="371"/>
      <c r="DF8" s="371"/>
      <c r="DG8" s="371"/>
      <c r="DH8" s="368"/>
      <c r="DI8" s="368"/>
      <c r="DJ8" s="368"/>
      <c r="DK8" s="368"/>
      <c r="DL8" s="368"/>
      <c r="DM8" s="368"/>
      <c r="DN8" s="368"/>
      <c r="DO8" s="368"/>
      <c r="DP8" s="368"/>
      <c r="DQ8" s="368"/>
      <c r="DR8" s="368"/>
      <c r="DS8" s="368"/>
      <c r="DT8" s="371"/>
      <c r="DU8" s="371"/>
      <c r="DV8" s="371"/>
      <c r="DW8" s="371"/>
      <c r="DX8" s="371"/>
      <c r="DY8" s="371"/>
      <c r="DZ8" s="371"/>
      <c r="EA8" s="374"/>
      <c r="EB8" s="377"/>
      <c r="EC8" s="383"/>
      <c r="ED8" s="383"/>
      <c r="EE8" s="371"/>
      <c r="EF8" s="371"/>
      <c r="EG8" s="371"/>
      <c r="EH8" s="371"/>
      <c r="EI8" s="380"/>
      <c r="EJ8" s="380"/>
      <c r="EK8" s="380"/>
      <c r="EL8" s="371"/>
      <c r="EM8" s="371"/>
      <c r="EN8" s="371"/>
      <c r="EO8" s="371"/>
      <c r="EP8" s="371"/>
      <c r="EQ8" s="371"/>
      <c r="ER8" s="371"/>
      <c r="ES8" s="371"/>
      <c r="ET8" s="371"/>
      <c r="EU8" s="371"/>
      <c r="EV8" s="371"/>
      <c r="EW8" s="371"/>
      <c r="EX8" s="371"/>
      <c r="EY8" s="368"/>
      <c r="EZ8" s="368"/>
      <c r="FA8" s="368"/>
      <c r="FB8" s="368"/>
      <c r="FC8" s="368"/>
      <c r="FD8" s="368"/>
      <c r="FE8" s="368"/>
      <c r="FF8" s="368"/>
      <c r="FG8" s="368"/>
      <c r="FH8" s="368"/>
      <c r="FI8" s="368"/>
      <c r="FJ8" s="368"/>
      <c r="FK8" s="371"/>
      <c r="FL8" s="371"/>
      <c r="FM8" s="371"/>
      <c r="FN8" s="371"/>
      <c r="FO8" s="371"/>
      <c r="FP8" s="371"/>
      <c r="FQ8" s="371"/>
      <c r="FR8" s="374"/>
      <c r="FS8" s="377"/>
      <c r="FT8" s="383"/>
      <c r="FU8" s="383"/>
      <c r="FV8" s="371"/>
      <c r="FW8" s="371"/>
      <c r="FX8" s="371"/>
      <c r="FY8" s="371"/>
      <c r="FZ8" s="380"/>
      <c r="GA8" s="380"/>
      <c r="GB8" s="380"/>
      <c r="GC8" s="371"/>
      <c r="GD8" s="371"/>
      <c r="GE8" s="371"/>
      <c r="GF8" s="371"/>
      <c r="GG8" s="371"/>
      <c r="GH8" s="371"/>
      <c r="GI8" s="371"/>
      <c r="GJ8" s="371"/>
      <c r="GK8" s="371"/>
      <c r="GL8" s="371"/>
      <c r="GM8" s="371"/>
      <c r="GN8" s="371"/>
      <c r="GO8" s="371"/>
      <c r="GP8" s="368"/>
      <c r="GQ8" s="368"/>
      <c r="GR8" s="368"/>
      <c r="GS8" s="368"/>
      <c r="GT8" s="368"/>
      <c r="GU8" s="368"/>
      <c r="GV8" s="368"/>
      <c r="GW8" s="368"/>
      <c r="GX8" s="368"/>
      <c r="GY8" s="368"/>
      <c r="GZ8" s="368"/>
      <c r="HA8" s="368"/>
      <c r="HB8" s="371"/>
      <c r="HC8" s="371"/>
      <c r="HD8" s="371"/>
      <c r="HE8" s="371"/>
      <c r="HF8" s="371"/>
      <c r="HG8" s="371"/>
      <c r="HH8" s="371"/>
      <c r="HI8" s="374"/>
      <c r="HJ8" s="377"/>
      <c r="HK8" s="383"/>
      <c r="HL8" s="383"/>
      <c r="HM8" s="371"/>
      <c r="HN8" s="371"/>
      <c r="HO8" s="371"/>
      <c r="HP8" s="371"/>
      <c r="HQ8" s="380"/>
      <c r="HR8" s="380"/>
      <c r="HS8" s="380"/>
      <c r="HT8" s="371"/>
      <c r="HU8" s="371"/>
      <c r="HV8" s="371"/>
      <c r="HW8" s="371"/>
      <c r="HX8" s="371"/>
      <c r="HY8" s="371"/>
      <c r="HZ8" s="371"/>
      <c r="IA8" s="371"/>
      <c r="IB8" s="371"/>
      <c r="IC8" s="371"/>
      <c r="ID8" s="371"/>
      <c r="IE8" s="371"/>
      <c r="IF8" s="371"/>
      <c r="IG8" s="368"/>
      <c r="IH8" s="368"/>
      <c r="II8" s="368"/>
      <c r="IJ8" s="368"/>
      <c r="IK8" s="368"/>
      <c r="IL8" s="368"/>
      <c r="IM8" s="368"/>
      <c r="IN8" s="368"/>
      <c r="IO8" s="368"/>
      <c r="IP8" s="368"/>
      <c r="IQ8" s="368"/>
      <c r="IR8" s="368"/>
      <c r="IS8" s="371"/>
      <c r="IT8" s="371"/>
      <c r="IU8" s="371"/>
      <c r="IV8" s="371"/>
      <c r="IW8" s="371"/>
      <c r="IX8" s="371"/>
      <c r="IY8" s="371"/>
      <c r="IZ8" s="374"/>
      <c r="JA8" s="377"/>
      <c r="JB8" s="383"/>
      <c r="JC8" s="383"/>
      <c r="JD8" s="371"/>
      <c r="JE8" s="371"/>
      <c r="JF8" s="371"/>
      <c r="JG8" s="371"/>
      <c r="JH8" s="380"/>
      <c r="JI8" s="380"/>
      <c r="JJ8" s="380"/>
      <c r="JK8" s="371"/>
      <c r="JL8" s="371"/>
      <c r="JM8" s="371"/>
      <c r="JN8" s="371"/>
      <c r="JO8" s="371"/>
      <c r="JP8" s="371"/>
      <c r="JQ8" s="371"/>
      <c r="JR8" s="371"/>
      <c r="JS8" s="371"/>
      <c r="JT8" s="371"/>
      <c r="JU8" s="371"/>
      <c r="JV8" s="371"/>
      <c r="JW8" s="371"/>
      <c r="JX8" s="368"/>
      <c r="JY8" s="368"/>
      <c r="JZ8" s="368"/>
      <c r="KA8" s="368"/>
      <c r="KB8" s="368"/>
      <c r="KC8" s="368"/>
      <c r="KD8" s="368"/>
      <c r="KE8" s="368"/>
      <c r="KF8" s="368"/>
      <c r="KG8" s="368"/>
      <c r="KH8" s="368"/>
      <c r="KI8" s="368"/>
      <c r="KJ8" s="371"/>
      <c r="KK8" s="371"/>
      <c r="KL8" s="371"/>
      <c r="KM8" s="371"/>
      <c r="KN8" s="371"/>
      <c r="KO8" s="371"/>
      <c r="KP8" s="371"/>
      <c r="KQ8" s="374"/>
      <c r="KR8" s="377"/>
      <c r="KS8" s="383"/>
      <c r="KT8" s="383"/>
      <c r="KU8" s="371"/>
      <c r="KV8" s="371"/>
      <c r="KW8" s="371"/>
      <c r="KX8" s="371"/>
      <c r="KY8" s="380"/>
      <c r="KZ8" s="380"/>
      <c r="LA8" s="380"/>
      <c r="LB8" s="371"/>
      <c r="LC8" s="371"/>
      <c r="LD8" s="371"/>
      <c r="LE8" s="371"/>
      <c r="LF8" s="371"/>
      <c r="LG8" s="371"/>
      <c r="LH8" s="371"/>
      <c r="LI8" s="371"/>
      <c r="LJ8" s="371"/>
      <c r="LK8" s="371"/>
      <c r="LL8" s="371"/>
      <c r="LM8" s="371"/>
      <c r="LN8" s="371"/>
      <c r="LO8" s="368"/>
      <c r="LP8" s="368"/>
      <c r="LQ8" s="368"/>
      <c r="LR8" s="368"/>
      <c r="LS8" s="368"/>
      <c r="LT8" s="368"/>
      <c r="LU8" s="368"/>
      <c r="LV8" s="368"/>
      <c r="LW8" s="368"/>
      <c r="LX8" s="368"/>
      <c r="LY8" s="368"/>
      <c r="LZ8" s="368"/>
      <c r="MA8" s="371"/>
      <c r="MB8" s="371"/>
      <c r="MC8" s="371"/>
      <c r="MD8" s="371"/>
      <c r="ME8" s="371"/>
      <c r="MF8" s="371"/>
      <c r="MG8" s="371"/>
      <c r="MH8" s="374"/>
      <c r="MI8" s="377"/>
      <c r="MJ8" s="383"/>
      <c r="MK8" s="383"/>
      <c r="ML8" s="371"/>
      <c r="MM8" s="371"/>
      <c r="MN8" s="371"/>
      <c r="MO8" s="371"/>
      <c r="MP8" s="380"/>
      <c r="MQ8" s="380"/>
      <c r="MR8" s="380"/>
      <c r="MS8" s="371"/>
      <c r="MT8" s="371"/>
      <c r="MU8" s="371"/>
      <c r="MV8" s="371"/>
      <c r="MW8" s="371"/>
      <c r="MX8" s="371"/>
      <c r="MY8" s="371"/>
      <c r="MZ8" s="371"/>
      <c r="NA8" s="371"/>
      <c r="NB8" s="371"/>
      <c r="NC8" s="371"/>
      <c r="ND8" s="371"/>
      <c r="NE8" s="371"/>
      <c r="NF8" s="368"/>
      <c r="NG8" s="368"/>
      <c r="NH8" s="368"/>
      <c r="NI8" s="368"/>
      <c r="NJ8" s="368"/>
      <c r="NK8" s="368"/>
      <c r="NL8" s="368"/>
      <c r="NM8" s="368"/>
      <c r="NN8" s="368"/>
      <c r="NO8" s="368"/>
      <c r="NP8" s="368"/>
      <c r="NQ8" s="368"/>
      <c r="NR8" s="371"/>
      <c r="NS8" s="371"/>
      <c r="NT8" s="371"/>
      <c r="NU8" s="371"/>
      <c r="NV8" s="371"/>
      <c r="NW8" s="371"/>
      <c r="NX8" s="371"/>
      <c r="NY8" s="374"/>
      <c r="NZ8" s="377"/>
      <c r="OA8" s="383"/>
      <c r="OB8" s="383"/>
      <c r="OC8" s="371"/>
      <c r="OD8" s="371"/>
      <c r="OE8" s="371"/>
      <c r="OF8" s="371"/>
      <c r="OG8" s="380"/>
      <c r="OH8" s="380"/>
      <c r="OI8" s="380"/>
      <c r="OJ8" s="371"/>
      <c r="OK8" s="371"/>
      <c r="OL8" s="371"/>
      <c r="OM8" s="371"/>
      <c r="ON8" s="371"/>
      <c r="OO8" s="371"/>
      <c r="OP8" s="371"/>
      <c r="OQ8" s="371"/>
      <c r="OR8" s="371"/>
      <c r="OS8" s="371"/>
      <c r="OT8" s="371"/>
      <c r="OU8" s="371"/>
      <c r="OV8" s="371"/>
      <c r="OW8" s="368"/>
      <c r="OX8" s="368"/>
      <c r="OY8" s="368"/>
      <c r="OZ8" s="368"/>
      <c r="PA8" s="368"/>
      <c r="PB8" s="368"/>
      <c r="PC8" s="368"/>
      <c r="PD8" s="368"/>
      <c r="PE8" s="368"/>
      <c r="PF8" s="368"/>
      <c r="PG8" s="368"/>
      <c r="PH8" s="368"/>
      <c r="PI8" s="371"/>
      <c r="PJ8" s="371"/>
      <c r="PK8" s="371"/>
      <c r="PL8" s="371"/>
      <c r="PM8" s="371"/>
      <c r="PN8" s="371"/>
      <c r="PO8" s="371"/>
      <c r="PP8" s="374"/>
      <c r="PQ8" s="377"/>
    </row>
    <row r="9" spans="1:433" s="225" customFormat="1" ht="32.25" customHeight="1">
      <c r="A9" s="229"/>
      <c r="B9" s="411"/>
      <c r="C9" s="229"/>
      <c r="D9" s="384"/>
      <c r="E9" s="384"/>
      <c r="F9" s="372"/>
      <c r="G9" s="372"/>
      <c r="H9" s="372"/>
      <c r="I9" s="372"/>
      <c r="J9" s="381"/>
      <c r="K9" s="381"/>
      <c r="L9" s="381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69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  <c r="AL9" s="372"/>
      <c r="AM9" s="372"/>
      <c r="AN9" s="372"/>
      <c r="AO9" s="372"/>
      <c r="AP9" s="372"/>
      <c r="AQ9" s="372"/>
      <c r="AR9" s="372"/>
      <c r="AS9" s="375"/>
      <c r="AT9" s="378"/>
      <c r="AU9" s="384"/>
      <c r="AV9" s="384"/>
      <c r="AW9" s="372"/>
      <c r="AX9" s="372"/>
      <c r="AY9" s="372"/>
      <c r="AZ9" s="372"/>
      <c r="BA9" s="381"/>
      <c r="BB9" s="381"/>
      <c r="BC9" s="381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69"/>
      <c r="BR9" s="369"/>
      <c r="BS9" s="369"/>
      <c r="BT9" s="369"/>
      <c r="BU9" s="369"/>
      <c r="BV9" s="369"/>
      <c r="BW9" s="369"/>
      <c r="BX9" s="369"/>
      <c r="BY9" s="369"/>
      <c r="BZ9" s="369"/>
      <c r="CA9" s="369"/>
      <c r="CB9" s="369"/>
      <c r="CC9" s="372"/>
      <c r="CD9" s="372"/>
      <c r="CE9" s="372"/>
      <c r="CF9" s="372"/>
      <c r="CG9" s="372"/>
      <c r="CH9" s="372"/>
      <c r="CI9" s="372"/>
      <c r="CJ9" s="375"/>
      <c r="CK9" s="378"/>
      <c r="CL9" s="384"/>
      <c r="CM9" s="384"/>
      <c r="CN9" s="372"/>
      <c r="CO9" s="372"/>
      <c r="CP9" s="372"/>
      <c r="CQ9" s="372"/>
      <c r="CR9" s="381"/>
      <c r="CS9" s="381"/>
      <c r="CT9" s="381"/>
      <c r="CU9" s="372"/>
      <c r="CV9" s="372"/>
      <c r="CW9" s="372"/>
      <c r="CX9" s="372"/>
      <c r="CY9" s="372"/>
      <c r="CZ9" s="372"/>
      <c r="DA9" s="372"/>
      <c r="DB9" s="372"/>
      <c r="DC9" s="372"/>
      <c r="DD9" s="372"/>
      <c r="DE9" s="372"/>
      <c r="DF9" s="372"/>
      <c r="DG9" s="372"/>
      <c r="DH9" s="369"/>
      <c r="DI9" s="369"/>
      <c r="DJ9" s="369"/>
      <c r="DK9" s="369"/>
      <c r="DL9" s="369"/>
      <c r="DM9" s="369"/>
      <c r="DN9" s="369"/>
      <c r="DO9" s="369"/>
      <c r="DP9" s="369"/>
      <c r="DQ9" s="369"/>
      <c r="DR9" s="369"/>
      <c r="DS9" s="369"/>
      <c r="DT9" s="372"/>
      <c r="DU9" s="372"/>
      <c r="DV9" s="372"/>
      <c r="DW9" s="372"/>
      <c r="DX9" s="372"/>
      <c r="DY9" s="372"/>
      <c r="DZ9" s="372"/>
      <c r="EA9" s="375"/>
      <c r="EB9" s="378"/>
      <c r="EC9" s="384"/>
      <c r="ED9" s="384"/>
      <c r="EE9" s="372"/>
      <c r="EF9" s="372"/>
      <c r="EG9" s="372"/>
      <c r="EH9" s="372"/>
      <c r="EI9" s="381"/>
      <c r="EJ9" s="381"/>
      <c r="EK9" s="381"/>
      <c r="EL9" s="372"/>
      <c r="EM9" s="372"/>
      <c r="EN9" s="372"/>
      <c r="EO9" s="372"/>
      <c r="EP9" s="372"/>
      <c r="EQ9" s="372"/>
      <c r="ER9" s="372"/>
      <c r="ES9" s="372"/>
      <c r="ET9" s="372"/>
      <c r="EU9" s="372"/>
      <c r="EV9" s="372"/>
      <c r="EW9" s="372"/>
      <c r="EX9" s="372"/>
      <c r="EY9" s="369"/>
      <c r="EZ9" s="369"/>
      <c r="FA9" s="369"/>
      <c r="FB9" s="369"/>
      <c r="FC9" s="369"/>
      <c r="FD9" s="369"/>
      <c r="FE9" s="369"/>
      <c r="FF9" s="369"/>
      <c r="FG9" s="369"/>
      <c r="FH9" s="369"/>
      <c r="FI9" s="369"/>
      <c r="FJ9" s="369"/>
      <c r="FK9" s="372"/>
      <c r="FL9" s="372"/>
      <c r="FM9" s="372"/>
      <c r="FN9" s="372"/>
      <c r="FO9" s="372"/>
      <c r="FP9" s="372"/>
      <c r="FQ9" s="372"/>
      <c r="FR9" s="375"/>
      <c r="FS9" s="378"/>
      <c r="FT9" s="384"/>
      <c r="FU9" s="384"/>
      <c r="FV9" s="372"/>
      <c r="FW9" s="372"/>
      <c r="FX9" s="372"/>
      <c r="FY9" s="372"/>
      <c r="FZ9" s="381"/>
      <c r="GA9" s="381"/>
      <c r="GB9" s="381"/>
      <c r="GC9" s="372"/>
      <c r="GD9" s="372"/>
      <c r="GE9" s="372"/>
      <c r="GF9" s="372"/>
      <c r="GG9" s="372"/>
      <c r="GH9" s="372"/>
      <c r="GI9" s="372"/>
      <c r="GJ9" s="372"/>
      <c r="GK9" s="372"/>
      <c r="GL9" s="372"/>
      <c r="GM9" s="372"/>
      <c r="GN9" s="372"/>
      <c r="GO9" s="372"/>
      <c r="GP9" s="369"/>
      <c r="GQ9" s="369"/>
      <c r="GR9" s="369"/>
      <c r="GS9" s="369"/>
      <c r="GT9" s="369"/>
      <c r="GU9" s="369"/>
      <c r="GV9" s="369"/>
      <c r="GW9" s="369"/>
      <c r="GX9" s="369"/>
      <c r="GY9" s="369"/>
      <c r="GZ9" s="369"/>
      <c r="HA9" s="369"/>
      <c r="HB9" s="372"/>
      <c r="HC9" s="372"/>
      <c r="HD9" s="372"/>
      <c r="HE9" s="372"/>
      <c r="HF9" s="372"/>
      <c r="HG9" s="372"/>
      <c r="HH9" s="372"/>
      <c r="HI9" s="375"/>
      <c r="HJ9" s="378"/>
      <c r="HK9" s="384"/>
      <c r="HL9" s="384"/>
      <c r="HM9" s="372"/>
      <c r="HN9" s="372"/>
      <c r="HO9" s="372"/>
      <c r="HP9" s="372"/>
      <c r="HQ9" s="381"/>
      <c r="HR9" s="381"/>
      <c r="HS9" s="381"/>
      <c r="HT9" s="372"/>
      <c r="HU9" s="372"/>
      <c r="HV9" s="372"/>
      <c r="HW9" s="372"/>
      <c r="HX9" s="372"/>
      <c r="HY9" s="372"/>
      <c r="HZ9" s="372"/>
      <c r="IA9" s="372"/>
      <c r="IB9" s="372"/>
      <c r="IC9" s="372"/>
      <c r="ID9" s="372"/>
      <c r="IE9" s="372"/>
      <c r="IF9" s="372"/>
      <c r="IG9" s="369"/>
      <c r="IH9" s="369"/>
      <c r="II9" s="369"/>
      <c r="IJ9" s="369"/>
      <c r="IK9" s="369"/>
      <c r="IL9" s="369"/>
      <c r="IM9" s="369"/>
      <c r="IN9" s="369"/>
      <c r="IO9" s="369"/>
      <c r="IP9" s="369"/>
      <c r="IQ9" s="369"/>
      <c r="IR9" s="369"/>
      <c r="IS9" s="372"/>
      <c r="IT9" s="372"/>
      <c r="IU9" s="372"/>
      <c r="IV9" s="372"/>
      <c r="IW9" s="372"/>
      <c r="IX9" s="372"/>
      <c r="IY9" s="372"/>
      <c r="IZ9" s="375"/>
      <c r="JA9" s="378"/>
      <c r="JB9" s="384"/>
      <c r="JC9" s="384"/>
      <c r="JD9" s="372"/>
      <c r="JE9" s="372"/>
      <c r="JF9" s="372"/>
      <c r="JG9" s="372"/>
      <c r="JH9" s="381"/>
      <c r="JI9" s="381"/>
      <c r="JJ9" s="381"/>
      <c r="JK9" s="372"/>
      <c r="JL9" s="372"/>
      <c r="JM9" s="372"/>
      <c r="JN9" s="372"/>
      <c r="JO9" s="372"/>
      <c r="JP9" s="372"/>
      <c r="JQ9" s="372"/>
      <c r="JR9" s="372"/>
      <c r="JS9" s="372"/>
      <c r="JT9" s="372"/>
      <c r="JU9" s="372"/>
      <c r="JV9" s="372"/>
      <c r="JW9" s="372"/>
      <c r="JX9" s="369"/>
      <c r="JY9" s="369"/>
      <c r="JZ9" s="369"/>
      <c r="KA9" s="369"/>
      <c r="KB9" s="369"/>
      <c r="KC9" s="369"/>
      <c r="KD9" s="369"/>
      <c r="KE9" s="369"/>
      <c r="KF9" s="369"/>
      <c r="KG9" s="369"/>
      <c r="KH9" s="369"/>
      <c r="KI9" s="369"/>
      <c r="KJ9" s="372"/>
      <c r="KK9" s="372"/>
      <c r="KL9" s="372"/>
      <c r="KM9" s="372"/>
      <c r="KN9" s="372"/>
      <c r="KO9" s="372"/>
      <c r="KP9" s="372"/>
      <c r="KQ9" s="375"/>
      <c r="KR9" s="378"/>
      <c r="KS9" s="384"/>
      <c r="KT9" s="384"/>
      <c r="KU9" s="372"/>
      <c r="KV9" s="372"/>
      <c r="KW9" s="372"/>
      <c r="KX9" s="372"/>
      <c r="KY9" s="381"/>
      <c r="KZ9" s="381"/>
      <c r="LA9" s="381"/>
      <c r="LB9" s="372"/>
      <c r="LC9" s="372"/>
      <c r="LD9" s="372"/>
      <c r="LE9" s="372"/>
      <c r="LF9" s="372"/>
      <c r="LG9" s="372"/>
      <c r="LH9" s="372"/>
      <c r="LI9" s="372"/>
      <c r="LJ9" s="372"/>
      <c r="LK9" s="372"/>
      <c r="LL9" s="372"/>
      <c r="LM9" s="372"/>
      <c r="LN9" s="372"/>
      <c r="LO9" s="369"/>
      <c r="LP9" s="369"/>
      <c r="LQ9" s="369"/>
      <c r="LR9" s="369"/>
      <c r="LS9" s="369"/>
      <c r="LT9" s="369"/>
      <c r="LU9" s="369"/>
      <c r="LV9" s="369"/>
      <c r="LW9" s="369"/>
      <c r="LX9" s="369"/>
      <c r="LY9" s="369"/>
      <c r="LZ9" s="369"/>
      <c r="MA9" s="372"/>
      <c r="MB9" s="372"/>
      <c r="MC9" s="372"/>
      <c r="MD9" s="372"/>
      <c r="ME9" s="372"/>
      <c r="MF9" s="372"/>
      <c r="MG9" s="372"/>
      <c r="MH9" s="375"/>
      <c r="MI9" s="378"/>
      <c r="MJ9" s="384"/>
      <c r="MK9" s="384"/>
      <c r="ML9" s="372"/>
      <c r="MM9" s="372"/>
      <c r="MN9" s="372"/>
      <c r="MO9" s="372"/>
      <c r="MP9" s="381"/>
      <c r="MQ9" s="381"/>
      <c r="MR9" s="381"/>
      <c r="MS9" s="372"/>
      <c r="MT9" s="372"/>
      <c r="MU9" s="372"/>
      <c r="MV9" s="372"/>
      <c r="MW9" s="372"/>
      <c r="MX9" s="372"/>
      <c r="MY9" s="372"/>
      <c r="MZ9" s="372"/>
      <c r="NA9" s="372"/>
      <c r="NB9" s="372"/>
      <c r="NC9" s="372"/>
      <c r="ND9" s="372"/>
      <c r="NE9" s="372"/>
      <c r="NF9" s="369"/>
      <c r="NG9" s="369"/>
      <c r="NH9" s="369"/>
      <c r="NI9" s="369"/>
      <c r="NJ9" s="369"/>
      <c r="NK9" s="369"/>
      <c r="NL9" s="369"/>
      <c r="NM9" s="369"/>
      <c r="NN9" s="369"/>
      <c r="NO9" s="369"/>
      <c r="NP9" s="369"/>
      <c r="NQ9" s="369"/>
      <c r="NR9" s="372"/>
      <c r="NS9" s="372"/>
      <c r="NT9" s="372"/>
      <c r="NU9" s="372"/>
      <c r="NV9" s="372"/>
      <c r="NW9" s="372"/>
      <c r="NX9" s="372"/>
      <c r="NY9" s="375"/>
      <c r="NZ9" s="378"/>
      <c r="OA9" s="384"/>
      <c r="OB9" s="384"/>
      <c r="OC9" s="372"/>
      <c r="OD9" s="372"/>
      <c r="OE9" s="372"/>
      <c r="OF9" s="372"/>
      <c r="OG9" s="381"/>
      <c r="OH9" s="381"/>
      <c r="OI9" s="381"/>
      <c r="OJ9" s="372"/>
      <c r="OK9" s="372"/>
      <c r="OL9" s="372"/>
      <c r="OM9" s="372"/>
      <c r="ON9" s="372"/>
      <c r="OO9" s="372"/>
      <c r="OP9" s="372"/>
      <c r="OQ9" s="372"/>
      <c r="OR9" s="372"/>
      <c r="OS9" s="372"/>
      <c r="OT9" s="372"/>
      <c r="OU9" s="372"/>
      <c r="OV9" s="372"/>
      <c r="OW9" s="369"/>
      <c r="OX9" s="369"/>
      <c r="OY9" s="369"/>
      <c r="OZ9" s="369"/>
      <c r="PA9" s="369"/>
      <c r="PB9" s="369"/>
      <c r="PC9" s="369"/>
      <c r="PD9" s="369"/>
      <c r="PE9" s="369"/>
      <c r="PF9" s="369"/>
      <c r="PG9" s="369"/>
      <c r="PH9" s="369"/>
      <c r="PI9" s="372"/>
      <c r="PJ9" s="372"/>
      <c r="PK9" s="372"/>
      <c r="PL9" s="372"/>
      <c r="PM9" s="372"/>
      <c r="PN9" s="372"/>
      <c r="PO9" s="372"/>
      <c r="PP9" s="375"/>
      <c r="PQ9" s="378"/>
    </row>
    <row r="10" spans="1:433" s="235" customFormat="1" ht="39" customHeight="1">
      <c r="A10" s="230">
        <v>1</v>
      </c>
      <c r="B10" s="231" t="s">
        <v>353</v>
      </c>
      <c r="C10" s="231">
        <v>1126</v>
      </c>
      <c r="D10" s="232"/>
      <c r="E10" s="232"/>
      <c r="F10" s="232">
        <v>1</v>
      </c>
      <c r="G10" s="232"/>
      <c r="H10" s="232"/>
      <c r="I10" s="232"/>
      <c r="J10" s="233"/>
      <c r="K10" s="233">
        <v>1</v>
      </c>
      <c r="L10" s="233"/>
      <c r="M10" s="232"/>
      <c r="N10" s="232"/>
      <c r="O10" s="232">
        <v>1</v>
      </c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2"/>
      <c r="AM10" s="232"/>
      <c r="AN10" s="232"/>
      <c r="AO10" s="232"/>
      <c r="AP10" s="232"/>
      <c r="AQ10" s="232"/>
      <c r="AR10" s="232"/>
      <c r="AS10" s="232"/>
      <c r="AT10" s="234">
        <f>SUM(D10:AS10)</f>
        <v>3</v>
      </c>
      <c r="AU10" s="232"/>
      <c r="AV10" s="232"/>
      <c r="AW10" s="232"/>
      <c r="AX10" s="232"/>
      <c r="AY10" s="232"/>
      <c r="AZ10" s="232"/>
      <c r="BA10" s="233"/>
      <c r="BB10" s="233"/>
      <c r="BC10" s="233"/>
      <c r="BD10" s="232"/>
      <c r="BE10" s="232"/>
      <c r="BF10" s="232"/>
      <c r="BG10" s="232">
        <v>1</v>
      </c>
      <c r="BH10" s="232"/>
      <c r="BI10" s="232"/>
      <c r="BJ10" s="232"/>
      <c r="BK10" s="232"/>
      <c r="BL10" s="232"/>
      <c r="BM10" s="232"/>
      <c r="BN10" s="232"/>
      <c r="BO10" s="232"/>
      <c r="BP10" s="232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2"/>
      <c r="CD10" s="232"/>
      <c r="CE10" s="232"/>
      <c r="CF10" s="232"/>
      <c r="CG10" s="232"/>
      <c r="CH10" s="232"/>
      <c r="CI10" s="232"/>
      <c r="CJ10" s="232"/>
      <c r="CK10" s="234">
        <f>SUM(AU10:CJ10)</f>
        <v>1</v>
      </c>
      <c r="CL10" s="232"/>
      <c r="CM10" s="232"/>
      <c r="CN10" s="232">
        <v>1</v>
      </c>
      <c r="CO10" s="232"/>
      <c r="CP10" s="232"/>
      <c r="CQ10" s="232">
        <v>1</v>
      </c>
      <c r="CR10" s="233"/>
      <c r="CS10" s="233"/>
      <c r="CT10" s="233"/>
      <c r="CU10" s="232">
        <v>1</v>
      </c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4">
        <v>1</v>
      </c>
      <c r="DI10" s="234"/>
      <c r="DJ10" s="234"/>
      <c r="DK10" s="234"/>
      <c r="DL10" s="234"/>
      <c r="DM10" s="234"/>
      <c r="DN10" s="234"/>
      <c r="DO10" s="234"/>
      <c r="DP10" s="234"/>
      <c r="DQ10" s="234"/>
      <c r="DR10" s="234"/>
      <c r="DS10" s="234"/>
      <c r="DT10" s="232"/>
      <c r="DU10" s="232"/>
      <c r="DV10" s="232"/>
      <c r="DW10" s="232"/>
      <c r="DX10" s="232"/>
      <c r="DY10" s="232"/>
      <c r="DZ10" s="232"/>
      <c r="EA10" s="232"/>
      <c r="EB10" s="234">
        <f>SUM(CL10:EA10)</f>
        <v>4</v>
      </c>
      <c r="EC10" s="232"/>
      <c r="ED10" s="232"/>
      <c r="EE10" s="232">
        <v>1</v>
      </c>
      <c r="EF10" s="232"/>
      <c r="EG10" s="232"/>
      <c r="EH10" s="232"/>
      <c r="EI10" s="233"/>
      <c r="EJ10" s="233"/>
      <c r="EK10" s="233"/>
      <c r="EL10" s="232">
        <v>1</v>
      </c>
      <c r="EM10" s="232"/>
      <c r="EN10" s="232"/>
      <c r="EO10" s="232"/>
      <c r="EP10" s="232"/>
      <c r="EQ10" s="232"/>
      <c r="ER10" s="232"/>
      <c r="ES10" s="232"/>
      <c r="ET10" s="232"/>
      <c r="EU10" s="232"/>
      <c r="EV10" s="232"/>
      <c r="EW10" s="232"/>
      <c r="EX10" s="232"/>
      <c r="EY10" s="234">
        <v>1</v>
      </c>
      <c r="EZ10" s="234"/>
      <c r="FA10" s="234"/>
      <c r="FB10" s="234"/>
      <c r="FC10" s="234"/>
      <c r="FD10" s="234"/>
      <c r="FE10" s="234"/>
      <c r="FF10" s="234"/>
      <c r="FG10" s="234"/>
      <c r="FH10" s="234"/>
      <c r="FI10" s="234"/>
      <c r="FJ10" s="234"/>
      <c r="FK10" s="232"/>
      <c r="FL10" s="232"/>
      <c r="FM10" s="232"/>
      <c r="FN10" s="232"/>
      <c r="FO10" s="232"/>
      <c r="FP10" s="232"/>
      <c r="FQ10" s="232"/>
      <c r="FR10" s="232"/>
      <c r="FS10" s="234">
        <f>SUM(EC10:FR10)</f>
        <v>3</v>
      </c>
      <c r="FT10" s="232"/>
      <c r="FU10" s="232"/>
      <c r="FV10" s="232"/>
      <c r="FW10" s="232"/>
      <c r="FX10" s="232"/>
      <c r="FY10" s="232">
        <v>1</v>
      </c>
      <c r="FZ10" s="233"/>
      <c r="GA10" s="233"/>
      <c r="GB10" s="233"/>
      <c r="GC10" s="232">
        <v>1</v>
      </c>
      <c r="GD10" s="232"/>
      <c r="GE10" s="232"/>
      <c r="GF10" s="232"/>
      <c r="GG10" s="232"/>
      <c r="GH10" s="232"/>
      <c r="GI10" s="232"/>
      <c r="GJ10" s="232"/>
      <c r="GK10" s="232"/>
      <c r="GL10" s="232"/>
      <c r="GM10" s="232"/>
      <c r="GN10" s="232"/>
      <c r="GO10" s="232"/>
      <c r="GP10" s="234">
        <v>1</v>
      </c>
      <c r="GQ10" s="234"/>
      <c r="GR10" s="234"/>
      <c r="GS10" s="234"/>
      <c r="GT10" s="234"/>
      <c r="GU10" s="234"/>
      <c r="GV10" s="234"/>
      <c r="GW10" s="234"/>
      <c r="GX10" s="234"/>
      <c r="GY10" s="234"/>
      <c r="GZ10" s="234"/>
      <c r="HA10" s="234"/>
      <c r="HB10" s="232"/>
      <c r="HC10" s="232"/>
      <c r="HD10" s="232"/>
      <c r="HE10" s="232"/>
      <c r="HF10" s="232"/>
      <c r="HG10" s="232"/>
      <c r="HH10" s="232"/>
      <c r="HI10" s="232"/>
      <c r="HJ10" s="234">
        <f>SUM(FT10:HI10)</f>
        <v>3</v>
      </c>
      <c r="HK10" s="232"/>
      <c r="HL10" s="232"/>
      <c r="HM10" s="232"/>
      <c r="HN10" s="232"/>
      <c r="HO10" s="232"/>
      <c r="HP10" s="232"/>
      <c r="HQ10" s="233"/>
      <c r="HR10" s="233"/>
      <c r="HS10" s="233"/>
      <c r="HT10" s="232"/>
      <c r="HU10" s="232"/>
      <c r="HV10" s="232"/>
      <c r="HW10" s="232"/>
      <c r="HX10" s="232"/>
      <c r="HY10" s="232"/>
      <c r="HZ10" s="232"/>
      <c r="IA10" s="232"/>
      <c r="IB10" s="232"/>
      <c r="IC10" s="232"/>
      <c r="ID10" s="232"/>
      <c r="IE10" s="232">
        <v>1</v>
      </c>
      <c r="IF10" s="232"/>
      <c r="IG10" s="234"/>
      <c r="IH10" s="234"/>
      <c r="II10" s="234"/>
      <c r="IJ10" s="234"/>
      <c r="IK10" s="234"/>
      <c r="IL10" s="234"/>
      <c r="IM10" s="234"/>
      <c r="IN10" s="234"/>
      <c r="IO10" s="234"/>
      <c r="IP10" s="234"/>
      <c r="IQ10" s="234"/>
      <c r="IR10" s="234"/>
      <c r="IS10" s="232"/>
      <c r="IT10" s="232"/>
      <c r="IU10" s="232"/>
      <c r="IV10" s="232"/>
      <c r="IW10" s="232"/>
      <c r="IX10" s="232"/>
      <c r="IY10" s="232"/>
      <c r="IZ10" s="232"/>
      <c r="JA10" s="234">
        <f>SUM(HK10:IZ10)</f>
        <v>1</v>
      </c>
      <c r="JB10" s="232"/>
      <c r="JC10" s="232"/>
      <c r="JD10" s="232"/>
      <c r="JE10" s="232"/>
      <c r="JF10" s="232"/>
      <c r="JG10" s="232"/>
      <c r="JH10" s="233"/>
      <c r="JI10" s="233"/>
      <c r="JJ10" s="233"/>
      <c r="JK10" s="232"/>
      <c r="JL10" s="232"/>
      <c r="JM10" s="232">
        <v>1</v>
      </c>
      <c r="JN10" s="232"/>
      <c r="JO10" s="232"/>
      <c r="JP10" s="232"/>
      <c r="JQ10" s="232"/>
      <c r="JR10" s="232"/>
      <c r="JS10" s="232"/>
      <c r="JT10" s="232"/>
      <c r="JU10" s="232"/>
      <c r="JV10" s="232"/>
      <c r="JW10" s="232"/>
      <c r="JX10" s="234">
        <v>1</v>
      </c>
      <c r="JY10" s="234"/>
      <c r="JZ10" s="234"/>
      <c r="KA10" s="234"/>
      <c r="KB10" s="234"/>
      <c r="KC10" s="234"/>
      <c r="KD10" s="234"/>
      <c r="KE10" s="234"/>
      <c r="KF10" s="234"/>
      <c r="KG10" s="234"/>
      <c r="KH10" s="234"/>
      <c r="KI10" s="234"/>
      <c r="KJ10" s="232"/>
      <c r="KK10" s="232"/>
      <c r="KL10" s="232"/>
      <c r="KM10" s="232"/>
      <c r="KN10" s="232"/>
      <c r="KO10" s="232"/>
      <c r="KP10" s="232"/>
      <c r="KQ10" s="232"/>
      <c r="KR10" s="234">
        <f>SUM(JB10:KQ10)</f>
        <v>2</v>
      </c>
      <c r="KS10" s="232"/>
      <c r="KT10" s="232"/>
      <c r="KU10" s="232"/>
      <c r="KV10" s="232"/>
      <c r="KW10" s="232"/>
      <c r="KX10" s="232"/>
      <c r="KY10" s="233"/>
      <c r="KZ10" s="233"/>
      <c r="LA10" s="233"/>
      <c r="LB10" s="232">
        <v>1</v>
      </c>
      <c r="LC10" s="232"/>
      <c r="LD10" s="232"/>
      <c r="LE10" s="232"/>
      <c r="LF10" s="232"/>
      <c r="LG10" s="232"/>
      <c r="LH10" s="232"/>
      <c r="LI10" s="232"/>
      <c r="LJ10" s="232"/>
      <c r="LK10" s="232"/>
      <c r="LL10" s="232">
        <v>1</v>
      </c>
      <c r="LM10" s="232"/>
      <c r="LN10" s="232"/>
      <c r="LO10" s="234"/>
      <c r="LP10" s="234"/>
      <c r="LQ10" s="234"/>
      <c r="LR10" s="234"/>
      <c r="LS10" s="234"/>
      <c r="LT10" s="234"/>
      <c r="LU10" s="234"/>
      <c r="LV10" s="234"/>
      <c r="LW10" s="234"/>
      <c r="LX10" s="234"/>
      <c r="LY10" s="234"/>
      <c r="LZ10" s="234"/>
      <c r="MA10" s="232"/>
      <c r="MB10" s="232"/>
      <c r="MC10" s="232"/>
      <c r="MD10" s="232"/>
      <c r="ME10" s="232"/>
      <c r="MF10" s="232"/>
      <c r="MG10" s="232"/>
      <c r="MH10" s="232"/>
      <c r="MI10" s="234">
        <f>SUM(KS10:MH10)</f>
        <v>2</v>
      </c>
      <c r="MJ10" s="232"/>
      <c r="MK10" s="232"/>
      <c r="ML10" s="232"/>
      <c r="MM10" s="232"/>
      <c r="MN10" s="232"/>
      <c r="MO10" s="232"/>
      <c r="MP10" s="233"/>
      <c r="MQ10" s="233"/>
      <c r="MR10" s="233"/>
      <c r="MS10" s="232"/>
      <c r="MT10" s="232"/>
      <c r="MU10" s="232"/>
      <c r="MV10" s="232"/>
      <c r="MW10" s="232"/>
      <c r="MX10" s="232"/>
      <c r="MY10" s="232"/>
      <c r="MZ10" s="232"/>
      <c r="NA10" s="232"/>
      <c r="NB10" s="232"/>
      <c r="NC10" s="232"/>
      <c r="ND10" s="232"/>
      <c r="NE10" s="232"/>
      <c r="NF10" s="234"/>
      <c r="NG10" s="234"/>
      <c r="NH10" s="234"/>
      <c r="NI10" s="234"/>
      <c r="NJ10" s="234"/>
      <c r="NK10" s="234"/>
      <c r="NL10" s="234"/>
      <c r="NM10" s="234"/>
      <c r="NN10" s="234"/>
      <c r="NO10" s="234"/>
      <c r="NP10" s="234"/>
      <c r="NQ10" s="234"/>
      <c r="NR10" s="232"/>
      <c r="NS10" s="232"/>
      <c r="NT10" s="232"/>
      <c r="NU10" s="232"/>
      <c r="NV10" s="232"/>
      <c r="NW10" s="232"/>
      <c r="NX10" s="232"/>
      <c r="NY10" s="232"/>
      <c r="NZ10" s="234">
        <f>SUM(MJ10:NY10)</f>
        <v>0</v>
      </c>
      <c r="OA10" s="232"/>
      <c r="OB10" s="232"/>
      <c r="OC10" s="232"/>
      <c r="OD10" s="232"/>
      <c r="OE10" s="232"/>
      <c r="OF10" s="232"/>
      <c r="OG10" s="233"/>
      <c r="OH10" s="233"/>
      <c r="OI10" s="233"/>
      <c r="OJ10" s="232">
        <v>1</v>
      </c>
      <c r="OK10" s="232"/>
      <c r="OL10" s="232"/>
      <c r="OM10" s="232"/>
      <c r="ON10" s="232"/>
      <c r="OO10" s="232"/>
      <c r="OP10" s="232"/>
      <c r="OQ10" s="232"/>
      <c r="OR10" s="232"/>
      <c r="OS10" s="232"/>
      <c r="OT10" s="232"/>
      <c r="OU10" s="232"/>
      <c r="OV10" s="232"/>
      <c r="OW10" s="234">
        <v>1</v>
      </c>
      <c r="OX10" s="234"/>
      <c r="OY10" s="234"/>
      <c r="OZ10" s="234"/>
      <c r="PA10" s="234"/>
      <c r="PB10" s="234"/>
      <c r="PC10" s="234"/>
      <c r="PD10" s="234"/>
      <c r="PE10" s="234"/>
      <c r="PF10" s="234"/>
      <c r="PG10" s="234"/>
      <c r="PH10" s="234"/>
      <c r="PI10" s="232"/>
      <c r="PJ10" s="232"/>
      <c r="PK10" s="232"/>
      <c r="PL10" s="232"/>
      <c r="PM10" s="232"/>
      <c r="PN10" s="232"/>
      <c r="PO10" s="232"/>
      <c r="PP10" s="232"/>
      <c r="PQ10" s="234">
        <f>SUM(OA10:PP10)</f>
        <v>2</v>
      </c>
    </row>
    <row r="11" spans="1:433" s="240" customFormat="1" ht="39" customHeight="1">
      <c r="A11" s="236">
        <v>2</v>
      </c>
      <c r="B11" s="237" t="s">
        <v>45</v>
      </c>
      <c r="C11" s="238">
        <f t="shared" ref="C11:BN11" si="0">SUM(C10:C10)</f>
        <v>1126</v>
      </c>
      <c r="D11" s="238">
        <f>SUM(D10:D10)</f>
        <v>0</v>
      </c>
      <c r="E11" s="238">
        <f t="shared" si="0"/>
        <v>0</v>
      </c>
      <c r="F11" s="238">
        <f t="shared" si="0"/>
        <v>1</v>
      </c>
      <c r="G11" s="238">
        <f t="shared" si="0"/>
        <v>0</v>
      </c>
      <c r="H11" s="238">
        <f t="shared" si="0"/>
        <v>0</v>
      </c>
      <c r="I11" s="238">
        <f t="shared" si="0"/>
        <v>0</v>
      </c>
      <c r="J11" s="238">
        <f t="shared" si="0"/>
        <v>0</v>
      </c>
      <c r="K11" s="238">
        <f t="shared" si="0"/>
        <v>1</v>
      </c>
      <c r="L11" s="238">
        <f t="shared" si="0"/>
        <v>0</v>
      </c>
      <c r="M11" s="238">
        <f t="shared" si="0"/>
        <v>0</v>
      </c>
      <c r="N11" s="238">
        <f t="shared" si="0"/>
        <v>0</v>
      </c>
      <c r="O11" s="238">
        <f t="shared" si="0"/>
        <v>1</v>
      </c>
      <c r="P11" s="238">
        <f t="shared" si="0"/>
        <v>0</v>
      </c>
      <c r="Q11" s="238">
        <f t="shared" si="0"/>
        <v>0</v>
      </c>
      <c r="R11" s="238">
        <f t="shared" si="0"/>
        <v>0</v>
      </c>
      <c r="S11" s="238">
        <f t="shared" si="0"/>
        <v>0</v>
      </c>
      <c r="T11" s="238">
        <f t="shared" si="0"/>
        <v>0</v>
      </c>
      <c r="U11" s="238">
        <f t="shared" si="0"/>
        <v>0</v>
      </c>
      <c r="V11" s="238">
        <f t="shared" si="0"/>
        <v>0</v>
      </c>
      <c r="W11" s="238">
        <f t="shared" si="0"/>
        <v>0</v>
      </c>
      <c r="X11" s="238">
        <f t="shared" si="0"/>
        <v>0</v>
      </c>
      <c r="Y11" s="238">
        <f t="shared" si="0"/>
        <v>0</v>
      </c>
      <c r="Z11" s="238">
        <f t="shared" si="0"/>
        <v>0</v>
      </c>
      <c r="AA11" s="238">
        <f t="shared" si="0"/>
        <v>0</v>
      </c>
      <c r="AB11" s="238">
        <f t="shared" si="0"/>
        <v>0</v>
      </c>
      <c r="AC11" s="238">
        <f t="shared" si="0"/>
        <v>0</v>
      </c>
      <c r="AD11" s="238">
        <f t="shared" si="0"/>
        <v>0</v>
      </c>
      <c r="AE11" s="238">
        <f t="shared" si="0"/>
        <v>0</v>
      </c>
      <c r="AF11" s="238">
        <f t="shared" si="0"/>
        <v>0</v>
      </c>
      <c r="AG11" s="238">
        <f t="shared" si="0"/>
        <v>0</v>
      </c>
      <c r="AH11" s="238">
        <f t="shared" si="0"/>
        <v>0</v>
      </c>
      <c r="AI11" s="238">
        <f t="shared" si="0"/>
        <v>0</v>
      </c>
      <c r="AJ11" s="238">
        <f t="shared" si="0"/>
        <v>0</v>
      </c>
      <c r="AK11" s="238">
        <f t="shared" si="0"/>
        <v>0</v>
      </c>
      <c r="AL11" s="238">
        <f t="shared" si="0"/>
        <v>0</v>
      </c>
      <c r="AM11" s="238">
        <f t="shared" si="0"/>
        <v>0</v>
      </c>
      <c r="AN11" s="238">
        <f t="shared" si="0"/>
        <v>0</v>
      </c>
      <c r="AO11" s="238">
        <f t="shared" si="0"/>
        <v>0</v>
      </c>
      <c r="AP11" s="238">
        <f t="shared" si="0"/>
        <v>0</v>
      </c>
      <c r="AQ11" s="238">
        <f t="shared" si="0"/>
        <v>0</v>
      </c>
      <c r="AR11" s="238">
        <f t="shared" si="0"/>
        <v>0</v>
      </c>
      <c r="AS11" s="238">
        <f t="shared" si="0"/>
        <v>0</v>
      </c>
      <c r="AT11" s="238">
        <f t="shared" si="0"/>
        <v>3</v>
      </c>
      <c r="AU11" s="239">
        <f t="shared" si="0"/>
        <v>0</v>
      </c>
      <c r="AV11" s="239">
        <f t="shared" si="0"/>
        <v>0</v>
      </c>
      <c r="AW11" s="239">
        <f t="shared" si="0"/>
        <v>0</v>
      </c>
      <c r="AX11" s="239">
        <f t="shared" si="0"/>
        <v>0</v>
      </c>
      <c r="AY11" s="239">
        <f t="shared" si="0"/>
        <v>0</v>
      </c>
      <c r="AZ11" s="239">
        <f t="shared" si="0"/>
        <v>0</v>
      </c>
      <c r="BA11" s="239">
        <f t="shared" si="0"/>
        <v>0</v>
      </c>
      <c r="BB11" s="239">
        <f t="shared" si="0"/>
        <v>0</v>
      </c>
      <c r="BC11" s="239">
        <f t="shared" si="0"/>
        <v>0</v>
      </c>
      <c r="BD11" s="239">
        <f t="shared" si="0"/>
        <v>0</v>
      </c>
      <c r="BE11" s="239">
        <f t="shared" si="0"/>
        <v>0</v>
      </c>
      <c r="BF11" s="239">
        <f t="shared" si="0"/>
        <v>0</v>
      </c>
      <c r="BG11" s="239">
        <f t="shared" si="0"/>
        <v>1</v>
      </c>
      <c r="BH11" s="239">
        <f t="shared" si="0"/>
        <v>0</v>
      </c>
      <c r="BI11" s="239">
        <f t="shared" si="0"/>
        <v>0</v>
      </c>
      <c r="BJ11" s="239">
        <f t="shared" si="0"/>
        <v>0</v>
      </c>
      <c r="BK11" s="239">
        <f t="shared" si="0"/>
        <v>0</v>
      </c>
      <c r="BL11" s="239">
        <f t="shared" si="0"/>
        <v>0</v>
      </c>
      <c r="BM11" s="239">
        <f t="shared" si="0"/>
        <v>0</v>
      </c>
      <c r="BN11" s="239">
        <f t="shared" si="0"/>
        <v>0</v>
      </c>
      <c r="BO11" s="239">
        <f t="shared" ref="BO11:DZ11" si="1">SUM(BO10:BO10)</f>
        <v>0</v>
      </c>
      <c r="BP11" s="239">
        <f t="shared" si="1"/>
        <v>0</v>
      </c>
      <c r="BQ11" s="239">
        <f t="shared" si="1"/>
        <v>0</v>
      </c>
      <c r="BR11" s="239">
        <f t="shared" si="1"/>
        <v>0</v>
      </c>
      <c r="BS11" s="239">
        <f t="shared" si="1"/>
        <v>0</v>
      </c>
      <c r="BT11" s="239">
        <f t="shared" si="1"/>
        <v>0</v>
      </c>
      <c r="BU11" s="239">
        <f t="shared" si="1"/>
        <v>0</v>
      </c>
      <c r="BV11" s="239">
        <f t="shared" si="1"/>
        <v>0</v>
      </c>
      <c r="BW11" s="239">
        <f t="shared" si="1"/>
        <v>0</v>
      </c>
      <c r="BX11" s="239">
        <f t="shared" si="1"/>
        <v>0</v>
      </c>
      <c r="BY11" s="239">
        <f t="shared" si="1"/>
        <v>0</v>
      </c>
      <c r="BZ11" s="239">
        <f t="shared" si="1"/>
        <v>0</v>
      </c>
      <c r="CA11" s="239">
        <f t="shared" si="1"/>
        <v>0</v>
      </c>
      <c r="CB11" s="239">
        <f t="shared" si="1"/>
        <v>0</v>
      </c>
      <c r="CC11" s="239">
        <f t="shared" si="1"/>
        <v>0</v>
      </c>
      <c r="CD11" s="239">
        <f t="shared" si="1"/>
        <v>0</v>
      </c>
      <c r="CE11" s="239">
        <f t="shared" si="1"/>
        <v>0</v>
      </c>
      <c r="CF11" s="239">
        <f t="shared" si="1"/>
        <v>0</v>
      </c>
      <c r="CG11" s="239">
        <f t="shared" si="1"/>
        <v>0</v>
      </c>
      <c r="CH11" s="239">
        <f t="shared" si="1"/>
        <v>0</v>
      </c>
      <c r="CI11" s="239">
        <f t="shared" si="1"/>
        <v>0</v>
      </c>
      <c r="CJ11" s="239">
        <f t="shared" si="1"/>
        <v>0</v>
      </c>
      <c r="CK11" s="239">
        <f t="shared" si="1"/>
        <v>1</v>
      </c>
      <c r="CL11" s="239">
        <f t="shared" si="1"/>
        <v>0</v>
      </c>
      <c r="CM11" s="239">
        <f t="shared" si="1"/>
        <v>0</v>
      </c>
      <c r="CN11" s="239">
        <f t="shared" si="1"/>
        <v>1</v>
      </c>
      <c r="CO11" s="239">
        <f t="shared" si="1"/>
        <v>0</v>
      </c>
      <c r="CP11" s="239">
        <f t="shared" si="1"/>
        <v>0</v>
      </c>
      <c r="CQ11" s="239">
        <f t="shared" si="1"/>
        <v>1</v>
      </c>
      <c r="CR11" s="239">
        <f t="shared" si="1"/>
        <v>0</v>
      </c>
      <c r="CS11" s="239">
        <f t="shared" si="1"/>
        <v>0</v>
      </c>
      <c r="CT11" s="239">
        <f t="shared" si="1"/>
        <v>0</v>
      </c>
      <c r="CU11" s="239">
        <f t="shared" si="1"/>
        <v>1</v>
      </c>
      <c r="CV11" s="239">
        <f t="shared" si="1"/>
        <v>0</v>
      </c>
      <c r="CW11" s="239">
        <f t="shared" si="1"/>
        <v>0</v>
      </c>
      <c r="CX11" s="239">
        <f t="shared" si="1"/>
        <v>0</v>
      </c>
      <c r="CY11" s="239">
        <f t="shared" si="1"/>
        <v>0</v>
      </c>
      <c r="CZ11" s="239">
        <f t="shared" si="1"/>
        <v>0</v>
      </c>
      <c r="DA11" s="239">
        <f t="shared" si="1"/>
        <v>0</v>
      </c>
      <c r="DB11" s="239">
        <f t="shared" si="1"/>
        <v>0</v>
      </c>
      <c r="DC11" s="239">
        <f t="shared" si="1"/>
        <v>0</v>
      </c>
      <c r="DD11" s="239">
        <f t="shared" si="1"/>
        <v>0</v>
      </c>
      <c r="DE11" s="239">
        <f t="shared" si="1"/>
        <v>0</v>
      </c>
      <c r="DF11" s="239">
        <f t="shared" si="1"/>
        <v>0</v>
      </c>
      <c r="DG11" s="239">
        <f t="shared" si="1"/>
        <v>0</v>
      </c>
      <c r="DH11" s="239">
        <f t="shared" si="1"/>
        <v>1</v>
      </c>
      <c r="DI11" s="239">
        <f t="shared" si="1"/>
        <v>0</v>
      </c>
      <c r="DJ11" s="239">
        <f t="shared" si="1"/>
        <v>0</v>
      </c>
      <c r="DK11" s="239">
        <f t="shared" si="1"/>
        <v>0</v>
      </c>
      <c r="DL11" s="239">
        <f t="shared" si="1"/>
        <v>0</v>
      </c>
      <c r="DM11" s="239">
        <f t="shared" si="1"/>
        <v>0</v>
      </c>
      <c r="DN11" s="239">
        <f t="shared" si="1"/>
        <v>0</v>
      </c>
      <c r="DO11" s="239">
        <f t="shared" si="1"/>
        <v>0</v>
      </c>
      <c r="DP11" s="239">
        <f t="shared" si="1"/>
        <v>0</v>
      </c>
      <c r="DQ11" s="239">
        <f t="shared" si="1"/>
        <v>0</v>
      </c>
      <c r="DR11" s="239">
        <f t="shared" si="1"/>
        <v>0</v>
      </c>
      <c r="DS11" s="239">
        <f t="shared" si="1"/>
        <v>0</v>
      </c>
      <c r="DT11" s="239">
        <f t="shared" si="1"/>
        <v>0</v>
      </c>
      <c r="DU11" s="239">
        <f t="shared" si="1"/>
        <v>0</v>
      </c>
      <c r="DV11" s="239">
        <f t="shared" si="1"/>
        <v>0</v>
      </c>
      <c r="DW11" s="239">
        <f t="shared" si="1"/>
        <v>0</v>
      </c>
      <c r="DX11" s="239">
        <f t="shared" si="1"/>
        <v>0</v>
      </c>
      <c r="DY11" s="239">
        <f t="shared" si="1"/>
        <v>0</v>
      </c>
      <c r="DZ11" s="239">
        <f t="shared" si="1"/>
        <v>0</v>
      </c>
      <c r="EA11" s="239">
        <f t="shared" ref="EA11:GL11" si="2">SUM(EA10:EA10)</f>
        <v>0</v>
      </c>
      <c r="EB11" s="239">
        <f t="shared" si="2"/>
        <v>4</v>
      </c>
      <c r="EC11" s="239">
        <f t="shared" si="2"/>
        <v>0</v>
      </c>
      <c r="ED11" s="239">
        <f t="shared" si="2"/>
        <v>0</v>
      </c>
      <c r="EE11" s="239">
        <f t="shared" si="2"/>
        <v>1</v>
      </c>
      <c r="EF11" s="239">
        <f t="shared" si="2"/>
        <v>0</v>
      </c>
      <c r="EG11" s="239">
        <f t="shared" si="2"/>
        <v>0</v>
      </c>
      <c r="EH11" s="239">
        <f t="shared" si="2"/>
        <v>0</v>
      </c>
      <c r="EI11" s="239">
        <f t="shared" si="2"/>
        <v>0</v>
      </c>
      <c r="EJ11" s="239">
        <f t="shared" si="2"/>
        <v>0</v>
      </c>
      <c r="EK11" s="239">
        <f t="shared" si="2"/>
        <v>0</v>
      </c>
      <c r="EL11" s="239">
        <f t="shared" si="2"/>
        <v>1</v>
      </c>
      <c r="EM11" s="239">
        <f t="shared" si="2"/>
        <v>0</v>
      </c>
      <c r="EN11" s="239">
        <f t="shared" si="2"/>
        <v>0</v>
      </c>
      <c r="EO11" s="239">
        <f t="shared" si="2"/>
        <v>0</v>
      </c>
      <c r="EP11" s="239">
        <f t="shared" si="2"/>
        <v>0</v>
      </c>
      <c r="EQ11" s="239">
        <f t="shared" si="2"/>
        <v>0</v>
      </c>
      <c r="ER11" s="239">
        <f t="shared" si="2"/>
        <v>0</v>
      </c>
      <c r="ES11" s="239">
        <f t="shared" si="2"/>
        <v>0</v>
      </c>
      <c r="ET11" s="239">
        <f t="shared" si="2"/>
        <v>0</v>
      </c>
      <c r="EU11" s="239">
        <f t="shared" si="2"/>
        <v>0</v>
      </c>
      <c r="EV11" s="239">
        <f t="shared" si="2"/>
        <v>0</v>
      </c>
      <c r="EW11" s="239">
        <f t="shared" si="2"/>
        <v>0</v>
      </c>
      <c r="EX11" s="239">
        <f t="shared" si="2"/>
        <v>0</v>
      </c>
      <c r="EY11" s="239">
        <f t="shared" si="2"/>
        <v>1</v>
      </c>
      <c r="EZ11" s="239">
        <f t="shared" si="2"/>
        <v>0</v>
      </c>
      <c r="FA11" s="239">
        <f t="shared" si="2"/>
        <v>0</v>
      </c>
      <c r="FB11" s="239">
        <f t="shared" si="2"/>
        <v>0</v>
      </c>
      <c r="FC11" s="239">
        <f t="shared" si="2"/>
        <v>0</v>
      </c>
      <c r="FD11" s="239">
        <f t="shared" si="2"/>
        <v>0</v>
      </c>
      <c r="FE11" s="239">
        <f t="shared" si="2"/>
        <v>0</v>
      </c>
      <c r="FF11" s="239">
        <f t="shared" si="2"/>
        <v>0</v>
      </c>
      <c r="FG11" s="239">
        <f t="shared" si="2"/>
        <v>0</v>
      </c>
      <c r="FH11" s="239">
        <f t="shared" si="2"/>
        <v>0</v>
      </c>
      <c r="FI11" s="239">
        <f t="shared" si="2"/>
        <v>0</v>
      </c>
      <c r="FJ11" s="239">
        <f t="shared" si="2"/>
        <v>0</v>
      </c>
      <c r="FK11" s="239">
        <f t="shared" si="2"/>
        <v>0</v>
      </c>
      <c r="FL11" s="239">
        <f t="shared" si="2"/>
        <v>0</v>
      </c>
      <c r="FM11" s="239">
        <f t="shared" si="2"/>
        <v>0</v>
      </c>
      <c r="FN11" s="239">
        <f t="shared" si="2"/>
        <v>0</v>
      </c>
      <c r="FO11" s="239">
        <f t="shared" si="2"/>
        <v>0</v>
      </c>
      <c r="FP11" s="239">
        <f t="shared" si="2"/>
        <v>0</v>
      </c>
      <c r="FQ11" s="239">
        <f t="shared" si="2"/>
        <v>0</v>
      </c>
      <c r="FR11" s="239">
        <f t="shared" si="2"/>
        <v>0</v>
      </c>
      <c r="FS11" s="239">
        <f t="shared" si="2"/>
        <v>3</v>
      </c>
      <c r="FT11" s="239">
        <f t="shared" si="2"/>
        <v>0</v>
      </c>
      <c r="FU11" s="239">
        <f t="shared" si="2"/>
        <v>0</v>
      </c>
      <c r="FV11" s="239">
        <f t="shared" si="2"/>
        <v>0</v>
      </c>
      <c r="FW11" s="239">
        <f t="shared" si="2"/>
        <v>0</v>
      </c>
      <c r="FX11" s="239">
        <f t="shared" si="2"/>
        <v>0</v>
      </c>
      <c r="FY11" s="239">
        <f t="shared" si="2"/>
        <v>1</v>
      </c>
      <c r="FZ11" s="239">
        <f t="shared" si="2"/>
        <v>0</v>
      </c>
      <c r="GA11" s="239">
        <f t="shared" si="2"/>
        <v>0</v>
      </c>
      <c r="GB11" s="239">
        <f t="shared" si="2"/>
        <v>0</v>
      </c>
      <c r="GC11" s="239">
        <f t="shared" si="2"/>
        <v>1</v>
      </c>
      <c r="GD11" s="239">
        <f t="shared" si="2"/>
        <v>0</v>
      </c>
      <c r="GE11" s="239">
        <f t="shared" si="2"/>
        <v>0</v>
      </c>
      <c r="GF11" s="239">
        <f t="shared" si="2"/>
        <v>0</v>
      </c>
      <c r="GG11" s="239">
        <f t="shared" si="2"/>
        <v>0</v>
      </c>
      <c r="GH11" s="239">
        <f t="shared" si="2"/>
        <v>0</v>
      </c>
      <c r="GI11" s="239">
        <f t="shared" si="2"/>
        <v>0</v>
      </c>
      <c r="GJ11" s="239">
        <f t="shared" si="2"/>
        <v>0</v>
      </c>
      <c r="GK11" s="239">
        <f t="shared" si="2"/>
        <v>0</v>
      </c>
      <c r="GL11" s="239">
        <f t="shared" si="2"/>
        <v>0</v>
      </c>
      <c r="GM11" s="239">
        <f t="shared" ref="GM11:IX11" si="3">SUM(GM10:GM10)</f>
        <v>0</v>
      </c>
      <c r="GN11" s="239">
        <f t="shared" si="3"/>
        <v>0</v>
      </c>
      <c r="GO11" s="239">
        <f t="shared" si="3"/>
        <v>0</v>
      </c>
      <c r="GP11" s="239">
        <f t="shared" si="3"/>
        <v>1</v>
      </c>
      <c r="GQ11" s="239">
        <f t="shared" si="3"/>
        <v>0</v>
      </c>
      <c r="GR11" s="239">
        <f t="shared" si="3"/>
        <v>0</v>
      </c>
      <c r="GS11" s="239">
        <f t="shared" si="3"/>
        <v>0</v>
      </c>
      <c r="GT11" s="239">
        <f t="shared" si="3"/>
        <v>0</v>
      </c>
      <c r="GU11" s="239">
        <f t="shared" si="3"/>
        <v>0</v>
      </c>
      <c r="GV11" s="239">
        <f t="shared" si="3"/>
        <v>0</v>
      </c>
      <c r="GW11" s="239">
        <f t="shared" si="3"/>
        <v>0</v>
      </c>
      <c r="GX11" s="239">
        <f t="shared" si="3"/>
        <v>0</v>
      </c>
      <c r="GY11" s="239">
        <f t="shared" si="3"/>
        <v>0</v>
      </c>
      <c r="GZ11" s="239">
        <f t="shared" si="3"/>
        <v>0</v>
      </c>
      <c r="HA11" s="239">
        <f t="shared" si="3"/>
        <v>0</v>
      </c>
      <c r="HB11" s="239">
        <f t="shared" si="3"/>
        <v>0</v>
      </c>
      <c r="HC11" s="239">
        <f t="shared" si="3"/>
        <v>0</v>
      </c>
      <c r="HD11" s="239">
        <f t="shared" si="3"/>
        <v>0</v>
      </c>
      <c r="HE11" s="239">
        <f t="shared" si="3"/>
        <v>0</v>
      </c>
      <c r="HF11" s="239">
        <f t="shared" si="3"/>
        <v>0</v>
      </c>
      <c r="HG11" s="239">
        <f t="shared" si="3"/>
        <v>0</v>
      </c>
      <c r="HH11" s="239">
        <f t="shared" si="3"/>
        <v>0</v>
      </c>
      <c r="HI11" s="239">
        <f t="shared" si="3"/>
        <v>0</v>
      </c>
      <c r="HJ11" s="239">
        <f t="shared" si="3"/>
        <v>3</v>
      </c>
      <c r="HK11" s="239">
        <f t="shared" si="3"/>
        <v>0</v>
      </c>
      <c r="HL11" s="239">
        <f t="shared" si="3"/>
        <v>0</v>
      </c>
      <c r="HM11" s="239">
        <f t="shared" si="3"/>
        <v>0</v>
      </c>
      <c r="HN11" s="239">
        <f t="shared" si="3"/>
        <v>0</v>
      </c>
      <c r="HO11" s="239">
        <f t="shared" si="3"/>
        <v>0</v>
      </c>
      <c r="HP11" s="239">
        <f t="shared" si="3"/>
        <v>0</v>
      </c>
      <c r="HQ11" s="239">
        <f t="shared" si="3"/>
        <v>0</v>
      </c>
      <c r="HR11" s="239">
        <f t="shared" si="3"/>
        <v>0</v>
      </c>
      <c r="HS11" s="239">
        <f t="shared" si="3"/>
        <v>0</v>
      </c>
      <c r="HT11" s="239">
        <f t="shared" si="3"/>
        <v>0</v>
      </c>
      <c r="HU11" s="239">
        <f t="shared" si="3"/>
        <v>0</v>
      </c>
      <c r="HV11" s="239">
        <f t="shared" si="3"/>
        <v>0</v>
      </c>
      <c r="HW11" s="239">
        <f t="shared" si="3"/>
        <v>0</v>
      </c>
      <c r="HX11" s="239">
        <f t="shared" si="3"/>
        <v>0</v>
      </c>
      <c r="HY11" s="239">
        <f t="shared" si="3"/>
        <v>0</v>
      </c>
      <c r="HZ11" s="239">
        <f t="shared" si="3"/>
        <v>0</v>
      </c>
      <c r="IA11" s="239">
        <f t="shared" si="3"/>
        <v>0</v>
      </c>
      <c r="IB11" s="239">
        <f t="shared" si="3"/>
        <v>0</v>
      </c>
      <c r="IC11" s="239">
        <f t="shared" si="3"/>
        <v>0</v>
      </c>
      <c r="ID11" s="239">
        <f t="shared" si="3"/>
        <v>0</v>
      </c>
      <c r="IE11" s="239">
        <f t="shared" si="3"/>
        <v>1</v>
      </c>
      <c r="IF11" s="239">
        <f t="shared" si="3"/>
        <v>0</v>
      </c>
      <c r="IG11" s="239">
        <f t="shared" si="3"/>
        <v>0</v>
      </c>
      <c r="IH11" s="239">
        <f t="shared" si="3"/>
        <v>0</v>
      </c>
      <c r="II11" s="239">
        <f t="shared" si="3"/>
        <v>0</v>
      </c>
      <c r="IJ11" s="239">
        <f t="shared" si="3"/>
        <v>0</v>
      </c>
      <c r="IK11" s="239">
        <f t="shared" si="3"/>
        <v>0</v>
      </c>
      <c r="IL11" s="239">
        <f t="shared" si="3"/>
        <v>0</v>
      </c>
      <c r="IM11" s="239">
        <f t="shared" si="3"/>
        <v>0</v>
      </c>
      <c r="IN11" s="239">
        <f t="shared" si="3"/>
        <v>0</v>
      </c>
      <c r="IO11" s="239">
        <f t="shared" si="3"/>
        <v>0</v>
      </c>
      <c r="IP11" s="239">
        <f t="shared" si="3"/>
        <v>0</v>
      </c>
      <c r="IQ11" s="239">
        <f t="shared" si="3"/>
        <v>0</v>
      </c>
      <c r="IR11" s="239">
        <f t="shared" si="3"/>
        <v>0</v>
      </c>
      <c r="IS11" s="239">
        <f t="shared" si="3"/>
        <v>0</v>
      </c>
      <c r="IT11" s="239">
        <f t="shared" si="3"/>
        <v>0</v>
      </c>
      <c r="IU11" s="239">
        <f t="shared" si="3"/>
        <v>0</v>
      </c>
      <c r="IV11" s="239">
        <f t="shared" si="3"/>
        <v>0</v>
      </c>
      <c r="IW11" s="239">
        <f t="shared" si="3"/>
        <v>0</v>
      </c>
      <c r="IX11" s="239">
        <f t="shared" si="3"/>
        <v>0</v>
      </c>
      <c r="IY11" s="239">
        <f t="shared" ref="IY11:LJ11" si="4">SUM(IY10:IY10)</f>
        <v>0</v>
      </c>
      <c r="IZ11" s="239">
        <f t="shared" si="4"/>
        <v>0</v>
      </c>
      <c r="JA11" s="239">
        <f t="shared" si="4"/>
        <v>1</v>
      </c>
      <c r="JB11" s="239">
        <f t="shared" si="4"/>
        <v>0</v>
      </c>
      <c r="JC11" s="239">
        <f t="shared" si="4"/>
        <v>0</v>
      </c>
      <c r="JD11" s="239">
        <f t="shared" si="4"/>
        <v>0</v>
      </c>
      <c r="JE11" s="239">
        <f t="shared" si="4"/>
        <v>0</v>
      </c>
      <c r="JF11" s="239">
        <f t="shared" si="4"/>
        <v>0</v>
      </c>
      <c r="JG11" s="239">
        <f t="shared" si="4"/>
        <v>0</v>
      </c>
      <c r="JH11" s="239">
        <f t="shared" si="4"/>
        <v>0</v>
      </c>
      <c r="JI11" s="239">
        <f t="shared" si="4"/>
        <v>0</v>
      </c>
      <c r="JJ11" s="239">
        <f t="shared" si="4"/>
        <v>0</v>
      </c>
      <c r="JK11" s="239">
        <f t="shared" si="4"/>
        <v>0</v>
      </c>
      <c r="JL11" s="239">
        <f t="shared" si="4"/>
        <v>0</v>
      </c>
      <c r="JM11" s="239">
        <f t="shared" si="4"/>
        <v>1</v>
      </c>
      <c r="JN11" s="239">
        <f t="shared" si="4"/>
        <v>0</v>
      </c>
      <c r="JO11" s="239">
        <f t="shared" si="4"/>
        <v>0</v>
      </c>
      <c r="JP11" s="239">
        <f t="shared" si="4"/>
        <v>0</v>
      </c>
      <c r="JQ11" s="239">
        <f t="shared" si="4"/>
        <v>0</v>
      </c>
      <c r="JR11" s="239">
        <f t="shared" si="4"/>
        <v>0</v>
      </c>
      <c r="JS11" s="239">
        <f t="shared" si="4"/>
        <v>0</v>
      </c>
      <c r="JT11" s="239">
        <f t="shared" si="4"/>
        <v>0</v>
      </c>
      <c r="JU11" s="239">
        <f t="shared" si="4"/>
        <v>0</v>
      </c>
      <c r="JV11" s="239">
        <f t="shared" si="4"/>
        <v>0</v>
      </c>
      <c r="JW11" s="239">
        <f t="shared" si="4"/>
        <v>0</v>
      </c>
      <c r="JX11" s="239">
        <f t="shared" si="4"/>
        <v>1</v>
      </c>
      <c r="JY11" s="239">
        <f t="shared" si="4"/>
        <v>0</v>
      </c>
      <c r="JZ11" s="239">
        <f t="shared" si="4"/>
        <v>0</v>
      </c>
      <c r="KA11" s="239">
        <f t="shared" si="4"/>
        <v>0</v>
      </c>
      <c r="KB11" s="239">
        <f t="shared" si="4"/>
        <v>0</v>
      </c>
      <c r="KC11" s="239">
        <f t="shared" si="4"/>
        <v>0</v>
      </c>
      <c r="KD11" s="239">
        <f t="shared" si="4"/>
        <v>0</v>
      </c>
      <c r="KE11" s="239">
        <f t="shared" si="4"/>
        <v>0</v>
      </c>
      <c r="KF11" s="239">
        <f t="shared" si="4"/>
        <v>0</v>
      </c>
      <c r="KG11" s="239">
        <f t="shared" si="4"/>
        <v>0</v>
      </c>
      <c r="KH11" s="239">
        <f t="shared" si="4"/>
        <v>0</v>
      </c>
      <c r="KI11" s="239">
        <f t="shared" si="4"/>
        <v>0</v>
      </c>
      <c r="KJ11" s="239">
        <f t="shared" si="4"/>
        <v>0</v>
      </c>
      <c r="KK11" s="239">
        <f t="shared" si="4"/>
        <v>0</v>
      </c>
      <c r="KL11" s="239">
        <f t="shared" si="4"/>
        <v>0</v>
      </c>
      <c r="KM11" s="239">
        <f t="shared" si="4"/>
        <v>0</v>
      </c>
      <c r="KN11" s="239">
        <f t="shared" si="4"/>
        <v>0</v>
      </c>
      <c r="KO11" s="239">
        <f t="shared" si="4"/>
        <v>0</v>
      </c>
      <c r="KP11" s="239">
        <f t="shared" si="4"/>
        <v>0</v>
      </c>
      <c r="KQ11" s="239">
        <f t="shared" si="4"/>
        <v>0</v>
      </c>
      <c r="KR11" s="239">
        <f t="shared" si="4"/>
        <v>2</v>
      </c>
      <c r="KS11" s="239">
        <f t="shared" si="4"/>
        <v>0</v>
      </c>
      <c r="KT11" s="239">
        <f t="shared" si="4"/>
        <v>0</v>
      </c>
      <c r="KU11" s="239">
        <f t="shared" si="4"/>
        <v>0</v>
      </c>
      <c r="KV11" s="239">
        <f t="shared" si="4"/>
        <v>0</v>
      </c>
      <c r="KW11" s="239">
        <f t="shared" si="4"/>
        <v>0</v>
      </c>
      <c r="KX11" s="239">
        <f t="shared" si="4"/>
        <v>0</v>
      </c>
      <c r="KY11" s="239">
        <f t="shared" si="4"/>
        <v>0</v>
      </c>
      <c r="KZ11" s="239">
        <f t="shared" si="4"/>
        <v>0</v>
      </c>
      <c r="LA11" s="239">
        <f t="shared" si="4"/>
        <v>0</v>
      </c>
      <c r="LB11" s="239">
        <f t="shared" si="4"/>
        <v>1</v>
      </c>
      <c r="LC11" s="239">
        <f t="shared" si="4"/>
        <v>0</v>
      </c>
      <c r="LD11" s="239">
        <f t="shared" si="4"/>
        <v>0</v>
      </c>
      <c r="LE11" s="239">
        <f t="shared" si="4"/>
        <v>0</v>
      </c>
      <c r="LF11" s="239">
        <f t="shared" si="4"/>
        <v>0</v>
      </c>
      <c r="LG11" s="239">
        <f t="shared" si="4"/>
        <v>0</v>
      </c>
      <c r="LH11" s="239">
        <f t="shared" si="4"/>
        <v>0</v>
      </c>
      <c r="LI11" s="239">
        <f t="shared" si="4"/>
        <v>0</v>
      </c>
      <c r="LJ11" s="239">
        <f t="shared" si="4"/>
        <v>0</v>
      </c>
      <c r="LK11" s="239">
        <f t="shared" ref="LK11:NV11" si="5">SUM(LK10:LK10)</f>
        <v>0</v>
      </c>
      <c r="LL11" s="239">
        <f t="shared" si="5"/>
        <v>1</v>
      </c>
      <c r="LM11" s="239">
        <f t="shared" si="5"/>
        <v>0</v>
      </c>
      <c r="LN11" s="239">
        <f t="shared" si="5"/>
        <v>0</v>
      </c>
      <c r="LO11" s="239">
        <f t="shared" si="5"/>
        <v>0</v>
      </c>
      <c r="LP11" s="239">
        <f t="shared" si="5"/>
        <v>0</v>
      </c>
      <c r="LQ11" s="239">
        <f t="shared" si="5"/>
        <v>0</v>
      </c>
      <c r="LR11" s="239">
        <f t="shared" si="5"/>
        <v>0</v>
      </c>
      <c r="LS11" s="239">
        <f t="shared" si="5"/>
        <v>0</v>
      </c>
      <c r="LT11" s="239">
        <f t="shared" si="5"/>
        <v>0</v>
      </c>
      <c r="LU11" s="239">
        <f t="shared" si="5"/>
        <v>0</v>
      </c>
      <c r="LV11" s="239">
        <f t="shared" si="5"/>
        <v>0</v>
      </c>
      <c r="LW11" s="239">
        <f t="shared" si="5"/>
        <v>0</v>
      </c>
      <c r="LX11" s="239">
        <f t="shared" si="5"/>
        <v>0</v>
      </c>
      <c r="LY11" s="239">
        <f t="shared" si="5"/>
        <v>0</v>
      </c>
      <c r="LZ11" s="239">
        <f t="shared" si="5"/>
        <v>0</v>
      </c>
      <c r="MA11" s="239">
        <f t="shared" si="5"/>
        <v>0</v>
      </c>
      <c r="MB11" s="239">
        <f t="shared" si="5"/>
        <v>0</v>
      </c>
      <c r="MC11" s="239">
        <f t="shared" si="5"/>
        <v>0</v>
      </c>
      <c r="MD11" s="239">
        <f t="shared" si="5"/>
        <v>0</v>
      </c>
      <c r="ME11" s="239">
        <f t="shared" si="5"/>
        <v>0</v>
      </c>
      <c r="MF11" s="239">
        <f t="shared" si="5"/>
        <v>0</v>
      </c>
      <c r="MG11" s="239">
        <f t="shared" si="5"/>
        <v>0</v>
      </c>
      <c r="MH11" s="239">
        <f t="shared" si="5"/>
        <v>0</v>
      </c>
      <c r="MI11" s="239">
        <f t="shared" si="5"/>
        <v>2</v>
      </c>
      <c r="MJ11" s="239">
        <f t="shared" si="5"/>
        <v>0</v>
      </c>
      <c r="MK11" s="239">
        <f t="shared" si="5"/>
        <v>0</v>
      </c>
      <c r="ML11" s="239">
        <f t="shared" si="5"/>
        <v>0</v>
      </c>
      <c r="MM11" s="239">
        <f t="shared" si="5"/>
        <v>0</v>
      </c>
      <c r="MN11" s="239">
        <f t="shared" si="5"/>
        <v>0</v>
      </c>
      <c r="MO11" s="239">
        <f t="shared" si="5"/>
        <v>0</v>
      </c>
      <c r="MP11" s="239">
        <f t="shared" si="5"/>
        <v>0</v>
      </c>
      <c r="MQ11" s="239">
        <f t="shared" si="5"/>
        <v>0</v>
      </c>
      <c r="MR11" s="239">
        <f t="shared" si="5"/>
        <v>0</v>
      </c>
      <c r="MS11" s="239">
        <f t="shared" si="5"/>
        <v>0</v>
      </c>
      <c r="MT11" s="239">
        <f t="shared" si="5"/>
        <v>0</v>
      </c>
      <c r="MU11" s="239">
        <f t="shared" si="5"/>
        <v>0</v>
      </c>
      <c r="MV11" s="239">
        <f t="shared" si="5"/>
        <v>0</v>
      </c>
      <c r="MW11" s="239">
        <f t="shared" si="5"/>
        <v>0</v>
      </c>
      <c r="MX11" s="239">
        <f t="shared" si="5"/>
        <v>0</v>
      </c>
      <c r="MY11" s="239">
        <f t="shared" si="5"/>
        <v>0</v>
      </c>
      <c r="MZ11" s="239">
        <f t="shared" si="5"/>
        <v>0</v>
      </c>
      <c r="NA11" s="239">
        <f t="shared" si="5"/>
        <v>0</v>
      </c>
      <c r="NB11" s="239">
        <f t="shared" si="5"/>
        <v>0</v>
      </c>
      <c r="NC11" s="239">
        <f t="shared" si="5"/>
        <v>0</v>
      </c>
      <c r="ND11" s="239">
        <f t="shared" si="5"/>
        <v>0</v>
      </c>
      <c r="NE11" s="239">
        <f t="shared" si="5"/>
        <v>0</v>
      </c>
      <c r="NF11" s="239">
        <f t="shared" si="5"/>
        <v>0</v>
      </c>
      <c r="NG11" s="239">
        <f t="shared" si="5"/>
        <v>0</v>
      </c>
      <c r="NH11" s="239">
        <f t="shared" si="5"/>
        <v>0</v>
      </c>
      <c r="NI11" s="239">
        <f t="shared" si="5"/>
        <v>0</v>
      </c>
      <c r="NJ11" s="239">
        <f t="shared" si="5"/>
        <v>0</v>
      </c>
      <c r="NK11" s="239">
        <f t="shared" si="5"/>
        <v>0</v>
      </c>
      <c r="NL11" s="239">
        <f t="shared" si="5"/>
        <v>0</v>
      </c>
      <c r="NM11" s="239">
        <f t="shared" si="5"/>
        <v>0</v>
      </c>
      <c r="NN11" s="239">
        <f t="shared" si="5"/>
        <v>0</v>
      </c>
      <c r="NO11" s="239">
        <f t="shared" si="5"/>
        <v>0</v>
      </c>
      <c r="NP11" s="239">
        <f t="shared" si="5"/>
        <v>0</v>
      </c>
      <c r="NQ11" s="239">
        <f t="shared" si="5"/>
        <v>0</v>
      </c>
      <c r="NR11" s="239">
        <f t="shared" si="5"/>
        <v>0</v>
      </c>
      <c r="NS11" s="239">
        <f t="shared" si="5"/>
        <v>0</v>
      </c>
      <c r="NT11" s="239">
        <f t="shared" si="5"/>
        <v>0</v>
      </c>
      <c r="NU11" s="239">
        <f t="shared" si="5"/>
        <v>0</v>
      </c>
      <c r="NV11" s="239">
        <f t="shared" si="5"/>
        <v>0</v>
      </c>
      <c r="NW11" s="239">
        <f t="shared" ref="NW11:PQ11" si="6">SUM(NW10:NW10)</f>
        <v>0</v>
      </c>
      <c r="NX11" s="239">
        <f t="shared" si="6"/>
        <v>0</v>
      </c>
      <c r="NY11" s="239">
        <f t="shared" si="6"/>
        <v>0</v>
      </c>
      <c r="NZ11" s="239">
        <f t="shared" si="6"/>
        <v>0</v>
      </c>
      <c r="OA11" s="239">
        <f t="shared" si="6"/>
        <v>0</v>
      </c>
      <c r="OB11" s="239">
        <f t="shared" si="6"/>
        <v>0</v>
      </c>
      <c r="OC11" s="239">
        <f t="shared" si="6"/>
        <v>0</v>
      </c>
      <c r="OD11" s="239">
        <f t="shared" si="6"/>
        <v>0</v>
      </c>
      <c r="OE11" s="239">
        <f t="shared" si="6"/>
        <v>0</v>
      </c>
      <c r="OF11" s="239">
        <f t="shared" si="6"/>
        <v>0</v>
      </c>
      <c r="OG11" s="239">
        <f t="shared" si="6"/>
        <v>0</v>
      </c>
      <c r="OH11" s="239">
        <f t="shared" si="6"/>
        <v>0</v>
      </c>
      <c r="OI11" s="239">
        <f t="shared" si="6"/>
        <v>0</v>
      </c>
      <c r="OJ11" s="239">
        <f t="shared" si="6"/>
        <v>1</v>
      </c>
      <c r="OK11" s="239">
        <f t="shared" si="6"/>
        <v>0</v>
      </c>
      <c r="OL11" s="239">
        <f t="shared" si="6"/>
        <v>0</v>
      </c>
      <c r="OM11" s="239">
        <f t="shared" si="6"/>
        <v>0</v>
      </c>
      <c r="ON11" s="239">
        <f t="shared" si="6"/>
        <v>0</v>
      </c>
      <c r="OO11" s="239">
        <f t="shared" si="6"/>
        <v>0</v>
      </c>
      <c r="OP11" s="239">
        <f t="shared" si="6"/>
        <v>0</v>
      </c>
      <c r="OQ11" s="239">
        <f t="shared" si="6"/>
        <v>0</v>
      </c>
      <c r="OR11" s="239">
        <f t="shared" si="6"/>
        <v>0</v>
      </c>
      <c r="OS11" s="239">
        <f t="shared" si="6"/>
        <v>0</v>
      </c>
      <c r="OT11" s="239">
        <f t="shared" si="6"/>
        <v>0</v>
      </c>
      <c r="OU11" s="239">
        <f t="shared" si="6"/>
        <v>0</v>
      </c>
      <c r="OV11" s="239">
        <f t="shared" si="6"/>
        <v>0</v>
      </c>
      <c r="OW11" s="239">
        <f t="shared" si="6"/>
        <v>1</v>
      </c>
      <c r="OX11" s="239">
        <f t="shared" si="6"/>
        <v>0</v>
      </c>
      <c r="OY11" s="239">
        <f t="shared" si="6"/>
        <v>0</v>
      </c>
      <c r="OZ11" s="239">
        <f t="shared" si="6"/>
        <v>0</v>
      </c>
      <c r="PA11" s="239">
        <f t="shared" si="6"/>
        <v>0</v>
      </c>
      <c r="PB11" s="239">
        <f t="shared" si="6"/>
        <v>0</v>
      </c>
      <c r="PC11" s="239">
        <f t="shared" si="6"/>
        <v>0</v>
      </c>
      <c r="PD11" s="239">
        <f t="shared" si="6"/>
        <v>0</v>
      </c>
      <c r="PE11" s="239">
        <f t="shared" si="6"/>
        <v>0</v>
      </c>
      <c r="PF11" s="239">
        <f t="shared" si="6"/>
        <v>0</v>
      </c>
      <c r="PG11" s="239">
        <f t="shared" si="6"/>
        <v>0</v>
      </c>
      <c r="PH11" s="239">
        <f t="shared" si="6"/>
        <v>0</v>
      </c>
      <c r="PI11" s="239">
        <f t="shared" si="6"/>
        <v>0</v>
      </c>
      <c r="PJ11" s="239">
        <f t="shared" si="6"/>
        <v>0</v>
      </c>
      <c r="PK11" s="239">
        <f t="shared" si="6"/>
        <v>0</v>
      </c>
      <c r="PL11" s="239">
        <f t="shared" si="6"/>
        <v>0</v>
      </c>
      <c r="PM11" s="239">
        <f t="shared" si="6"/>
        <v>0</v>
      </c>
      <c r="PN11" s="239">
        <f t="shared" si="6"/>
        <v>0</v>
      </c>
      <c r="PO11" s="239">
        <f t="shared" si="6"/>
        <v>0</v>
      </c>
      <c r="PP11" s="239">
        <f t="shared" si="6"/>
        <v>0</v>
      </c>
      <c r="PQ11" s="239">
        <f t="shared" si="6"/>
        <v>2</v>
      </c>
    </row>
    <row r="12" spans="1:433" s="244" customFormat="1" ht="39" customHeight="1">
      <c r="A12" s="236">
        <v>3</v>
      </c>
      <c r="B12" s="237" t="s">
        <v>261</v>
      </c>
      <c r="C12" s="241"/>
      <c r="D12" s="242">
        <f>D11+AU11+CL11+FT11+HK11+JB11+KS11+MJ11+OA11+EC11</f>
        <v>0</v>
      </c>
      <c r="E12" s="242">
        <f t="shared" ref="E12:AS12" si="7">E11+AV11+CM11+FU11+HL11+JC11+KT11+MK11+OB11+ED11</f>
        <v>0</v>
      </c>
      <c r="F12" s="242">
        <f t="shared" si="7"/>
        <v>3</v>
      </c>
      <c r="G12" s="242">
        <f t="shared" si="7"/>
        <v>0</v>
      </c>
      <c r="H12" s="242">
        <f t="shared" si="7"/>
        <v>0</v>
      </c>
      <c r="I12" s="242">
        <f t="shared" si="7"/>
        <v>2</v>
      </c>
      <c r="J12" s="242">
        <f t="shared" si="7"/>
        <v>0</v>
      </c>
      <c r="K12" s="242">
        <f t="shared" si="7"/>
        <v>1</v>
      </c>
      <c r="L12" s="242">
        <f t="shared" si="7"/>
        <v>0</v>
      </c>
      <c r="M12" s="242">
        <f t="shared" si="7"/>
        <v>5</v>
      </c>
      <c r="N12" s="242">
        <f t="shared" si="7"/>
        <v>0</v>
      </c>
      <c r="O12" s="242">
        <f t="shared" si="7"/>
        <v>2</v>
      </c>
      <c r="P12" s="242">
        <f t="shared" si="7"/>
        <v>1</v>
      </c>
      <c r="Q12" s="242">
        <f t="shared" si="7"/>
        <v>0</v>
      </c>
      <c r="R12" s="242">
        <f t="shared" si="7"/>
        <v>0</v>
      </c>
      <c r="S12" s="242">
        <f t="shared" si="7"/>
        <v>0</v>
      </c>
      <c r="T12" s="242">
        <f t="shared" si="7"/>
        <v>0</v>
      </c>
      <c r="U12" s="242">
        <f t="shared" si="7"/>
        <v>0</v>
      </c>
      <c r="V12" s="242">
        <f t="shared" si="7"/>
        <v>0</v>
      </c>
      <c r="W12" s="242">
        <f t="shared" si="7"/>
        <v>1</v>
      </c>
      <c r="X12" s="242">
        <f t="shared" si="7"/>
        <v>1</v>
      </c>
      <c r="Y12" s="242">
        <f t="shared" si="7"/>
        <v>0</v>
      </c>
      <c r="Z12" s="242">
        <f t="shared" si="7"/>
        <v>5</v>
      </c>
      <c r="AA12" s="242">
        <f t="shared" si="7"/>
        <v>0</v>
      </c>
      <c r="AB12" s="242">
        <f t="shared" si="7"/>
        <v>0</v>
      </c>
      <c r="AC12" s="242">
        <f t="shared" si="7"/>
        <v>0</v>
      </c>
      <c r="AD12" s="242">
        <f t="shared" si="7"/>
        <v>0</v>
      </c>
      <c r="AE12" s="242">
        <f t="shared" si="7"/>
        <v>0</v>
      </c>
      <c r="AF12" s="242">
        <f t="shared" si="7"/>
        <v>0</v>
      </c>
      <c r="AG12" s="242">
        <f t="shared" si="7"/>
        <v>0</v>
      </c>
      <c r="AH12" s="242">
        <f t="shared" si="7"/>
        <v>0</v>
      </c>
      <c r="AI12" s="242">
        <f t="shared" si="7"/>
        <v>0</v>
      </c>
      <c r="AJ12" s="242">
        <f t="shared" si="7"/>
        <v>0</v>
      </c>
      <c r="AK12" s="242">
        <f t="shared" si="7"/>
        <v>0</v>
      </c>
      <c r="AL12" s="242">
        <f t="shared" si="7"/>
        <v>0</v>
      </c>
      <c r="AM12" s="242">
        <f t="shared" si="7"/>
        <v>0</v>
      </c>
      <c r="AN12" s="242">
        <f t="shared" si="7"/>
        <v>0</v>
      </c>
      <c r="AO12" s="242">
        <f t="shared" si="7"/>
        <v>0</v>
      </c>
      <c r="AP12" s="242">
        <f t="shared" si="7"/>
        <v>0</v>
      </c>
      <c r="AQ12" s="242">
        <f t="shared" si="7"/>
        <v>0</v>
      </c>
      <c r="AR12" s="242">
        <f t="shared" si="7"/>
        <v>0</v>
      </c>
      <c r="AS12" s="242">
        <f t="shared" si="7"/>
        <v>0</v>
      </c>
      <c r="AT12" s="242">
        <f>AT11+CK11+EB11+HJ11+JA11+KR11+MI11+NZ11+PQ11+FS11</f>
        <v>21</v>
      </c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  <c r="IO12" s="243"/>
      <c r="IP12" s="243"/>
      <c r="IQ12" s="243"/>
      <c r="IR12" s="243"/>
      <c r="IS12" s="243"/>
      <c r="IT12" s="243"/>
      <c r="IU12" s="243"/>
      <c r="IV12" s="243"/>
      <c r="IW12" s="243"/>
      <c r="IX12" s="243"/>
      <c r="IY12" s="243"/>
      <c r="IZ12" s="243"/>
      <c r="JA12" s="243"/>
      <c r="JB12" s="243"/>
      <c r="JC12" s="243"/>
      <c r="JD12" s="243"/>
      <c r="JE12" s="243"/>
      <c r="JF12" s="243"/>
      <c r="JG12" s="243"/>
      <c r="JH12" s="243"/>
      <c r="JI12" s="243"/>
      <c r="JJ12" s="243"/>
      <c r="JK12" s="243"/>
      <c r="JL12" s="243"/>
      <c r="JM12" s="243"/>
      <c r="JN12" s="243"/>
      <c r="JO12" s="243"/>
      <c r="JP12" s="243"/>
      <c r="JQ12" s="243"/>
      <c r="JR12" s="243"/>
      <c r="JS12" s="243"/>
      <c r="JT12" s="243"/>
      <c r="JU12" s="243"/>
      <c r="JV12" s="243"/>
      <c r="JW12" s="243"/>
      <c r="JX12" s="243"/>
      <c r="JY12" s="243"/>
      <c r="JZ12" s="243"/>
      <c r="KA12" s="243"/>
      <c r="KB12" s="243"/>
      <c r="KC12" s="243"/>
      <c r="KD12" s="243"/>
      <c r="KE12" s="243"/>
      <c r="KF12" s="243"/>
      <c r="KG12" s="243"/>
      <c r="KH12" s="243"/>
      <c r="KI12" s="243"/>
      <c r="KJ12" s="243"/>
      <c r="KK12" s="243"/>
      <c r="KL12" s="243"/>
      <c r="KM12" s="243"/>
      <c r="KN12" s="243"/>
      <c r="KO12" s="243"/>
      <c r="KP12" s="243"/>
      <c r="KQ12" s="243"/>
      <c r="KR12" s="243"/>
      <c r="KS12" s="243"/>
      <c r="KT12" s="243"/>
      <c r="KU12" s="243"/>
      <c r="KV12" s="243"/>
      <c r="KW12" s="243"/>
      <c r="KX12" s="243"/>
      <c r="KY12" s="243"/>
      <c r="KZ12" s="243"/>
      <c r="LA12" s="243"/>
      <c r="LB12" s="243"/>
      <c r="LC12" s="243"/>
      <c r="LD12" s="243"/>
      <c r="LE12" s="243"/>
      <c r="LF12" s="243"/>
      <c r="LG12" s="243"/>
      <c r="LH12" s="243"/>
      <c r="LI12" s="243"/>
      <c r="LJ12" s="243"/>
      <c r="LK12" s="243"/>
      <c r="LL12" s="243"/>
      <c r="LM12" s="243"/>
      <c r="LN12" s="243"/>
      <c r="LO12" s="243"/>
      <c r="LP12" s="243"/>
      <c r="LQ12" s="243"/>
      <c r="LR12" s="243"/>
      <c r="LS12" s="243"/>
      <c r="LT12" s="243"/>
      <c r="LU12" s="243"/>
      <c r="LV12" s="243"/>
      <c r="LW12" s="243"/>
      <c r="LX12" s="243"/>
      <c r="LY12" s="243"/>
      <c r="LZ12" s="243"/>
      <c r="MA12" s="243"/>
      <c r="MB12" s="243"/>
      <c r="MC12" s="243"/>
      <c r="MD12" s="243"/>
      <c r="ME12" s="243"/>
      <c r="MF12" s="243"/>
      <c r="MG12" s="243"/>
      <c r="MH12" s="243"/>
      <c r="MI12" s="243"/>
      <c r="MJ12" s="243"/>
      <c r="MK12" s="243"/>
      <c r="ML12" s="243"/>
      <c r="MM12" s="243"/>
      <c r="MN12" s="243"/>
      <c r="MO12" s="243"/>
      <c r="MP12" s="243"/>
      <c r="MQ12" s="243"/>
      <c r="MR12" s="243"/>
      <c r="MS12" s="243"/>
      <c r="MT12" s="243"/>
      <c r="MU12" s="243"/>
      <c r="MV12" s="243"/>
      <c r="MW12" s="243"/>
      <c r="MX12" s="243"/>
      <c r="MY12" s="243"/>
      <c r="MZ12" s="243"/>
      <c r="NA12" s="243"/>
      <c r="NB12" s="243"/>
      <c r="NC12" s="243"/>
      <c r="ND12" s="243"/>
      <c r="NE12" s="243"/>
      <c r="NF12" s="243"/>
      <c r="NG12" s="243"/>
      <c r="NH12" s="243"/>
      <c r="NI12" s="243"/>
      <c r="NJ12" s="243"/>
      <c r="NK12" s="243"/>
      <c r="NL12" s="243"/>
      <c r="NM12" s="243"/>
      <c r="NN12" s="243"/>
      <c r="NO12" s="243"/>
      <c r="NP12" s="243"/>
      <c r="NQ12" s="243"/>
      <c r="NR12" s="243"/>
      <c r="NS12" s="243"/>
      <c r="NT12" s="243"/>
      <c r="NU12" s="243"/>
      <c r="NV12" s="243"/>
      <c r="NW12" s="243"/>
      <c r="NX12" s="243"/>
      <c r="NY12" s="243"/>
      <c r="NZ12" s="243"/>
      <c r="OA12" s="243"/>
      <c r="OB12" s="243"/>
      <c r="OC12" s="243"/>
      <c r="OD12" s="243"/>
      <c r="OE12" s="243"/>
      <c r="OF12" s="243"/>
      <c r="OG12" s="243"/>
      <c r="OH12" s="243"/>
      <c r="OI12" s="243"/>
      <c r="OJ12" s="243"/>
      <c r="OK12" s="243"/>
      <c r="OL12" s="243"/>
      <c r="OM12" s="243"/>
      <c r="ON12" s="243"/>
      <c r="OO12" s="243"/>
      <c r="OP12" s="243"/>
      <c r="OQ12" s="243"/>
      <c r="OR12" s="243"/>
      <c r="OS12" s="243"/>
      <c r="OT12" s="243"/>
      <c r="OU12" s="243"/>
      <c r="OV12" s="243"/>
      <c r="OW12" s="243"/>
      <c r="OX12" s="243"/>
      <c r="OY12" s="243"/>
      <c r="OZ12" s="243"/>
      <c r="PA12" s="243"/>
      <c r="PB12" s="243"/>
      <c r="PC12" s="243"/>
      <c r="PD12" s="243"/>
      <c r="PE12" s="243"/>
      <c r="PF12" s="243"/>
      <c r="PG12" s="243"/>
      <c r="PH12" s="243"/>
      <c r="PI12" s="243"/>
      <c r="PJ12" s="243"/>
      <c r="PK12" s="243"/>
      <c r="PL12" s="243"/>
      <c r="PM12" s="243"/>
      <c r="PN12" s="243"/>
      <c r="PO12" s="243"/>
      <c r="PP12" s="243"/>
      <c r="PQ12" s="243"/>
    </row>
    <row r="13" spans="1:433" ht="18" customHeight="1">
      <c r="A13" s="245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7"/>
      <c r="EA13" s="247"/>
      <c r="EB13" s="247"/>
      <c r="EZ13" s="247"/>
      <c r="FA13" s="247"/>
      <c r="FB13" s="247"/>
      <c r="FC13" s="247"/>
      <c r="FD13" s="247"/>
      <c r="FE13" s="247"/>
      <c r="FF13" s="247"/>
      <c r="FG13" s="247"/>
      <c r="FH13" s="247"/>
      <c r="FI13" s="247"/>
      <c r="FJ13" s="247"/>
      <c r="FK13" s="247"/>
      <c r="FL13" s="247"/>
      <c r="FM13" s="247"/>
      <c r="FN13" s="247"/>
      <c r="FO13" s="247"/>
      <c r="FP13" s="247"/>
      <c r="FQ13" s="247"/>
      <c r="FR13" s="247"/>
      <c r="FS13" s="247"/>
      <c r="GQ13" s="247"/>
      <c r="GR13" s="247"/>
      <c r="GS13" s="247"/>
      <c r="GT13" s="247"/>
      <c r="GU13" s="247"/>
      <c r="GV13" s="247"/>
      <c r="GW13" s="247"/>
      <c r="GX13" s="247"/>
      <c r="GY13" s="247"/>
      <c r="GZ13" s="247"/>
      <c r="HA13" s="247"/>
      <c r="HB13" s="247"/>
      <c r="HC13" s="247"/>
      <c r="HD13" s="247"/>
      <c r="HE13" s="247"/>
      <c r="HF13" s="247"/>
      <c r="HG13" s="247"/>
      <c r="HH13" s="247"/>
      <c r="HI13" s="247"/>
      <c r="HJ13" s="247"/>
      <c r="IH13" s="247"/>
      <c r="II13" s="247"/>
      <c r="IJ13" s="247"/>
      <c r="IK13" s="247"/>
      <c r="IL13" s="247"/>
      <c r="IM13" s="247"/>
      <c r="IN13" s="247"/>
      <c r="IO13" s="247"/>
      <c r="IP13" s="247"/>
      <c r="IQ13" s="247"/>
      <c r="IR13" s="247"/>
      <c r="IS13" s="247"/>
      <c r="IT13" s="247"/>
      <c r="IU13" s="247"/>
      <c r="IV13" s="247"/>
      <c r="IW13" s="247"/>
      <c r="IX13" s="247"/>
      <c r="IY13" s="247"/>
      <c r="IZ13" s="247"/>
      <c r="JA13" s="247"/>
      <c r="JY13" s="247"/>
      <c r="JZ13" s="247"/>
      <c r="KA13" s="247"/>
      <c r="KB13" s="247"/>
      <c r="KC13" s="247"/>
      <c r="KD13" s="247"/>
      <c r="KE13" s="247"/>
      <c r="KF13" s="247"/>
      <c r="KG13" s="247"/>
      <c r="KH13" s="247"/>
      <c r="KI13" s="247"/>
      <c r="KJ13" s="247"/>
      <c r="KK13" s="247"/>
      <c r="KL13" s="247"/>
      <c r="KM13" s="247"/>
      <c r="KN13" s="247"/>
      <c r="KO13" s="247"/>
      <c r="KP13" s="247"/>
      <c r="KQ13" s="247"/>
      <c r="KR13" s="247"/>
      <c r="LP13" s="247"/>
      <c r="LQ13" s="247"/>
      <c r="LR13" s="247"/>
      <c r="LS13" s="247"/>
      <c r="LT13" s="247"/>
      <c r="LU13" s="247"/>
      <c r="LV13" s="247"/>
      <c r="LW13" s="247"/>
      <c r="LX13" s="247"/>
      <c r="LY13" s="247"/>
      <c r="LZ13" s="247"/>
      <c r="MA13" s="247"/>
      <c r="MB13" s="247"/>
      <c r="MC13" s="247"/>
      <c r="MD13" s="247"/>
      <c r="ME13" s="247"/>
      <c r="MF13" s="247"/>
      <c r="MG13" s="247"/>
      <c r="MH13" s="247"/>
      <c r="MI13" s="247"/>
      <c r="NG13" s="247"/>
      <c r="NH13" s="247"/>
      <c r="NI13" s="247"/>
      <c r="NJ13" s="247"/>
      <c r="NK13" s="247"/>
      <c r="NL13" s="247"/>
      <c r="NM13" s="247"/>
      <c r="NN13" s="247"/>
      <c r="NO13" s="247"/>
      <c r="NP13" s="247"/>
      <c r="NQ13" s="247"/>
      <c r="NR13" s="247"/>
      <c r="NS13" s="247"/>
      <c r="NT13" s="247"/>
      <c r="NU13" s="247"/>
      <c r="NV13" s="247"/>
      <c r="NW13" s="247"/>
      <c r="NX13" s="247"/>
      <c r="NY13" s="247"/>
      <c r="NZ13" s="247"/>
      <c r="OX13" s="247"/>
      <c r="OY13" s="247"/>
      <c r="OZ13" s="247"/>
      <c r="PA13" s="247"/>
      <c r="PB13" s="247"/>
      <c r="PC13" s="247"/>
      <c r="PD13" s="247"/>
      <c r="PE13" s="247"/>
      <c r="PF13" s="247"/>
      <c r="PG13" s="247"/>
      <c r="PH13" s="247"/>
      <c r="PI13" s="247"/>
      <c r="PJ13" s="247"/>
      <c r="PK13" s="247"/>
      <c r="PL13" s="247"/>
      <c r="PM13" s="247"/>
      <c r="PN13" s="247"/>
      <c r="PO13" s="247"/>
      <c r="PP13" s="247"/>
      <c r="PQ13" s="247"/>
    </row>
    <row r="14" spans="1:433" ht="26.25">
      <c r="A14" s="248" t="s">
        <v>257</v>
      </c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7"/>
      <c r="EA14" s="247"/>
      <c r="EB14" s="247"/>
      <c r="EW14" s="247"/>
      <c r="EX14" s="247"/>
      <c r="EY14" s="247"/>
      <c r="EZ14" s="247"/>
      <c r="FA14" s="247"/>
      <c r="FB14" s="247"/>
      <c r="FC14" s="247"/>
      <c r="FD14" s="247"/>
      <c r="FE14" s="247"/>
      <c r="FF14" s="247"/>
      <c r="FG14" s="247"/>
      <c r="FH14" s="247"/>
      <c r="FI14" s="247"/>
      <c r="FJ14" s="247"/>
      <c r="FK14" s="247"/>
      <c r="FL14" s="247"/>
      <c r="FM14" s="247"/>
      <c r="FN14" s="247"/>
      <c r="FO14" s="247"/>
      <c r="FP14" s="247"/>
      <c r="FQ14" s="247"/>
      <c r="FR14" s="247"/>
      <c r="FS14" s="247"/>
      <c r="GN14" s="247"/>
      <c r="GO14" s="247"/>
      <c r="GP14" s="247"/>
      <c r="GQ14" s="247"/>
      <c r="GR14" s="247"/>
      <c r="GS14" s="247"/>
      <c r="GT14" s="247"/>
      <c r="GU14" s="247"/>
      <c r="GV14" s="247"/>
      <c r="GW14" s="247"/>
      <c r="GX14" s="247"/>
      <c r="GY14" s="247"/>
      <c r="GZ14" s="247"/>
      <c r="HA14" s="247"/>
      <c r="HB14" s="247"/>
      <c r="HC14" s="247"/>
      <c r="HD14" s="247"/>
      <c r="HE14" s="247"/>
      <c r="HF14" s="247"/>
      <c r="HG14" s="247"/>
      <c r="HH14" s="247"/>
      <c r="HI14" s="247"/>
      <c r="HJ14" s="247"/>
      <c r="IE14" s="247"/>
      <c r="IF14" s="247"/>
      <c r="IG14" s="247"/>
      <c r="IH14" s="247"/>
      <c r="II14" s="247"/>
      <c r="IJ14" s="247"/>
      <c r="IK14" s="247"/>
      <c r="IL14" s="247"/>
      <c r="IM14" s="247"/>
      <c r="IN14" s="247"/>
      <c r="IO14" s="247"/>
      <c r="IP14" s="247"/>
      <c r="IQ14" s="247"/>
      <c r="IR14" s="247"/>
      <c r="IS14" s="247"/>
      <c r="IT14" s="247"/>
      <c r="IU14" s="247"/>
      <c r="IV14" s="247"/>
      <c r="IW14" s="247"/>
      <c r="IX14" s="247"/>
      <c r="IY14" s="247"/>
      <c r="IZ14" s="247"/>
      <c r="JA14" s="247"/>
      <c r="JV14" s="247"/>
      <c r="JW14" s="247"/>
      <c r="JX14" s="247"/>
      <c r="JY14" s="247"/>
      <c r="JZ14" s="247"/>
      <c r="KA14" s="247"/>
      <c r="KB14" s="247"/>
      <c r="KC14" s="247"/>
      <c r="KD14" s="247"/>
      <c r="KE14" s="247"/>
      <c r="KF14" s="247"/>
      <c r="KG14" s="247"/>
      <c r="KH14" s="247"/>
      <c r="KI14" s="247"/>
      <c r="KJ14" s="247"/>
      <c r="KK14" s="247"/>
      <c r="KL14" s="247"/>
      <c r="KM14" s="247"/>
      <c r="KN14" s="247"/>
      <c r="KO14" s="247"/>
      <c r="KP14" s="247"/>
      <c r="KQ14" s="247"/>
      <c r="KR14" s="247"/>
      <c r="LM14" s="247"/>
      <c r="LN14" s="247"/>
      <c r="LO14" s="247"/>
      <c r="LP14" s="247"/>
      <c r="LQ14" s="247"/>
      <c r="LR14" s="247"/>
      <c r="LS14" s="247"/>
      <c r="LT14" s="247"/>
      <c r="LU14" s="247"/>
      <c r="LV14" s="247"/>
      <c r="LW14" s="247"/>
      <c r="LX14" s="247"/>
      <c r="LY14" s="247"/>
      <c r="LZ14" s="247"/>
      <c r="MA14" s="247"/>
      <c r="MB14" s="247"/>
      <c r="MC14" s="247"/>
      <c r="MD14" s="247"/>
      <c r="ME14" s="247"/>
      <c r="MF14" s="247"/>
      <c r="MG14" s="247"/>
      <c r="MH14" s="247"/>
      <c r="MI14" s="247"/>
      <c r="ND14" s="247"/>
      <c r="NE14" s="247"/>
      <c r="NF14" s="247"/>
      <c r="NG14" s="247"/>
      <c r="NH14" s="247"/>
      <c r="NI14" s="247"/>
      <c r="NJ14" s="247"/>
      <c r="NK14" s="247"/>
      <c r="NL14" s="247"/>
      <c r="NM14" s="247"/>
      <c r="NN14" s="247"/>
      <c r="NO14" s="247"/>
      <c r="NP14" s="247"/>
      <c r="NQ14" s="247"/>
      <c r="NR14" s="247"/>
      <c r="NS14" s="247"/>
      <c r="NT14" s="247"/>
      <c r="NU14" s="247"/>
      <c r="NV14" s="247"/>
      <c r="NW14" s="247"/>
      <c r="NX14" s="247"/>
      <c r="NY14" s="247"/>
      <c r="NZ14" s="247"/>
      <c r="OU14" s="247"/>
      <c r="OV14" s="247"/>
      <c r="OW14" s="247"/>
      <c r="OX14" s="247"/>
      <c r="OY14" s="247"/>
      <c r="OZ14" s="247"/>
      <c r="PA14" s="247"/>
      <c r="PB14" s="247"/>
      <c r="PC14" s="247"/>
      <c r="PD14" s="247"/>
      <c r="PE14" s="247"/>
      <c r="PF14" s="247"/>
      <c r="PG14" s="247"/>
      <c r="PH14" s="247"/>
      <c r="PI14" s="247"/>
      <c r="PJ14" s="247"/>
      <c r="PK14" s="247"/>
      <c r="PL14" s="247"/>
      <c r="PM14" s="247"/>
      <c r="PN14" s="247"/>
      <c r="PO14" s="247"/>
      <c r="PP14" s="247"/>
      <c r="PQ14" s="247"/>
    </row>
    <row r="15" spans="1:433" ht="18" customHeight="1">
      <c r="D15" s="246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6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6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7"/>
      <c r="EA15" s="247"/>
      <c r="EB15" s="247"/>
      <c r="EC15" s="246"/>
      <c r="ED15" s="247"/>
      <c r="EE15" s="247"/>
      <c r="EF15" s="247"/>
      <c r="EG15" s="247"/>
      <c r="EH15" s="247"/>
      <c r="EI15" s="247"/>
      <c r="EJ15" s="247"/>
      <c r="EK15" s="247"/>
      <c r="EL15" s="247"/>
      <c r="EM15" s="247"/>
      <c r="EN15" s="247"/>
      <c r="EO15" s="247"/>
      <c r="EP15" s="247"/>
      <c r="EQ15" s="247"/>
      <c r="ER15" s="247"/>
      <c r="ES15" s="247"/>
      <c r="ET15" s="247"/>
      <c r="EU15" s="247"/>
      <c r="EV15" s="247"/>
      <c r="EW15" s="247"/>
      <c r="EX15" s="247"/>
      <c r="EY15" s="247"/>
      <c r="EZ15" s="247"/>
      <c r="FA15" s="247"/>
      <c r="FB15" s="247"/>
      <c r="FC15" s="247"/>
      <c r="FD15" s="247"/>
      <c r="FE15" s="247"/>
      <c r="FF15" s="247"/>
      <c r="FG15" s="247"/>
      <c r="FH15" s="247"/>
      <c r="FI15" s="247"/>
      <c r="FJ15" s="247"/>
      <c r="FK15" s="247"/>
      <c r="FL15" s="247"/>
      <c r="FM15" s="247"/>
      <c r="FN15" s="247"/>
      <c r="FO15" s="247"/>
      <c r="FP15" s="247"/>
      <c r="FQ15" s="247"/>
      <c r="FR15" s="247"/>
      <c r="FS15" s="247"/>
      <c r="FT15" s="246"/>
      <c r="FU15" s="247"/>
      <c r="FV15" s="247"/>
      <c r="FW15" s="247"/>
      <c r="FX15" s="247"/>
      <c r="FY15" s="247"/>
      <c r="FZ15" s="247"/>
      <c r="GA15" s="247"/>
      <c r="GB15" s="247"/>
      <c r="GC15" s="247"/>
      <c r="GD15" s="247"/>
      <c r="GE15" s="247"/>
      <c r="GF15" s="247"/>
      <c r="GG15" s="247"/>
      <c r="GH15" s="247"/>
      <c r="GI15" s="247"/>
      <c r="GJ15" s="247"/>
      <c r="GK15" s="247"/>
      <c r="GL15" s="247"/>
      <c r="GM15" s="247"/>
      <c r="GN15" s="247"/>
      <c r="GO15" s="247"/>
      <c r="GP15" s="247"/>
      <c r="GQ15" s="247"/>
      <c r="GR15" s="247"/>
      <c r="GS15" s="247"/>
      <c r="GT15" s="247"/>
      <c r="GU15" s="247"/>
      <c r="GV15" s="247"/>
      <c r="GW15" s="247"/>
      <c r="GX15" s="247"/>
      <c r="GY15" s="247"/>
      <c r="GZ15" s="247"/>
      <c r="HA15" s="247"/>
      <c r="HB15" s="247"/>
      <c r="HC15" s="247"/>
      <c r="HD15" s="247"/>
      <c r="HE15" s="247"/>
      <c r="HF15" s="247"/>
      <c r="HG15" s="247"/>
      <c r="HH15" s="247"/>
      <c r="HI15" s="247"/>
      <c r="HJ15" s="247"/>
      <c r="HK15" s="246"/>
      <c r="HL15" s="247"/>
      <c r="HM15" s="247"/>
      <c r="HN15" s="247"/>
      <c r="HO15" s="247"/>
      <c r="HP15" s="247"/>
      <c r="HQ15" s="247"/>
      <c r="HR15" s="247"/>
      <c r="HS15" s="247"/>
      <c r="HT15" s="247"/>
      <c r="HU15" s="247"/>
      <c r="HV15" s="247"/>
      <c r="HW15" s="247"/>
      <c r="HX15" s="247"/>
      <c r="HY15" s="247"/>
      <c r="HZ15" s="247"/>
      <c r="IA15" s="247"/>
      <c r="IB15" s="247"/>
      <c r="IC15" s="247"/>
      <c r="ID15" s="247"/>
      <c r="IE15" s="247"/>
      <c r="IF15" s="247"/>
      <c r="IG15" s="247"/>
      <c r="IH15" s="247"/>
      <c r="II15" s="247"/>
      <c r="IJ15" s="247"/>
      <c r="IK15" s="247"/>
      <c r="IL15" s="247"/>
      <c r="IM15" s="247"/>
      <c r="IN15" s="247"/>
      <c r="IO15" s="247"/>
      <c r="IP15" s="247"/>
      <c r="IQ15" s="247"/>
      <c r="IR15" s="247"/>
      <c r="IS15" s="247"/>
      <c r="IT15" s="247"/>
      <c r="IU15" s="247"/>
      <c r="IV15" s="247"/>
      <c r="IW15" s="247"/>
      <c r="IX15" s="247"/>
      <c r="IY15" s="247"/>
      <c r="IZ15" s="247"/>
      <c r="JA15" s="247"/>
      <c r="JB15" s="246"/>
      <c r="JC15" s="247"/>
      <c r="JD15" s="247"/>
      <c r="JE15" s="247"/>
      <c r="JF15" s="247"/>
      <c r="JG15" s="247"/>
      <c r="JH15" s="247"/>
      <c r="JI15" s="247"/>
      <c r="JJ15" s="247"/>
      <c r="JK15" s="247"/>
      <c r="JL15" s="247"/>
      <c r="JM15" s="247"/>
      <c r="JN15" s="247"/>
      <c r="JO15" s="247"/>
      <c r="JP15" s="247"/>
      <c r="JQ15" s="247"/>
      <c r="JR15" s="247"/>
      <c r="JS15" s="247"/>
      <c r="JT15" s="247"/>
      <c r="JU15" s="247"/>
      <c r="JV15" s="247"/>
      <c r="JW15" s="247"/>
      <c r="JX15" s="247"/>
      <c r="JY15" s="247"/>
      <c r="JZ15" s="247"/>
      <c r="KA15" s="247"/>
      <c r="KB15" s="247"/>
      <c r="KC15" s="247"/>
      <c r="KD15" s="247"/>
      <c r="KE15" s="247"/>
      <c r="KF15" s="247"/>
      <c r="KG15" s="247"/>
      <c r="KH15" s="247"/>
      <c r="KI15" s="247"/>
      <c r="KJ15" s="247"/>
      <c r="KK15" s="247"/>
      <c r="KL15" s="247"/>
      <c r="KM15" s="247"/>
      <c r="KN15" s="247"/>
      <c r="KO15" s="247"/>
      <c r="KP15" s="247"/>
      <c r="KQ15" s="247"/>
      <c r="KR15" s="247"/>
      <c r="KS15" s="246"/>
      <c r="KT15" s="247"/>
      <c r="KU15" s="247"/>
      <c r="KV15" s="247"/>
      <c r="KW15" s="247"/>
      <c r="KX15" s="247"/>
      <c r="KY15" s="247"/>
      <c r="KZ15" s="247"/>
      <c r="LA15" s="247"/>
      <c r="LB15" s="247"/>
      <c r="LC15" s="247"/>
      <c r="LD15" s="247"/>
      <c r="LE15" s="247"/>
      <c r="LF15" s="247"/>
      <c r="LG15" s="247"/>
      <c r="LH15" s="247"/>
      <c r="LI15" s="247"/>
      <c r="LJ15" s="247"/>
      <c r="LK15" s="247"/>
      <c r="LL15" s="247"/>
      <c r="LM15" s="247"/>
      <c r="LN15" s="247"/>
      <c r="LO15" s="247"/>
      <c r="LP15" s="247"/>
      <c r="LQ15" s="247"/>
      <c r="LR15" s="247"/>
      <c r="LS15" s="247"/>
      <c r="LT15" s="247"/>
      <c r="LU15" s="247"/>
      <c r="LV15" s="247"/>
      <c r="LW15" s="247"/>
      <c r="LX15" s="247"/>
      <c r="LY15" s="247"/>
      <c r="LZ15" s="247"/>
      <c r="MA15" s="247"/>
      <c r="MB15" s="247"/>
      <c r="MC15" s="247"/>
      <c r="MD15" s="247"/>
      <c r="ME15" s="247"/>
      <c r="MF15" s="247"/>
      <c r="MG15" s="247"/>
      <c r="MH15" s="247"/>
      <c r="MI15" s="247"/>
      <c r="MJ15" s="246"/>
      <c r="MK15" s="247"/>
      <c r="ML15" s="247"/>
      <c r="MM15" s="247"/>
      <c r="MN15" s="247"/>
      <c r="MO15" s="247"/>
      <c r="MP15" s="247"/>
      <c r="MQ15" s="247"/>
      <c r="MR15" s="247"/>
      <c r="MS15" s="247"/>
      <c r="MT15" s="247"/>
      <c r="MU15" s="247"/>
      <c r="MV15" s="247"/>
      <c r="MW15" s="247"/>
      <c r="MX15" s="247"/>
      <c r="MY15" s="247"/>
      <c r="MZ15" s="247"/>
      <c r="NA15" s="247"/>
      <c r="NB15" s="247"/>
      <c r="NC15" s="247"/>
      <c r="ND15" s="247"/>
      <c r="NE15" s="247"/>
      <c r="NF15" s="247"/>
      <c r="NG15" s="247"/>
      <c r="NH15" s="247"/>
      <c r="NI15" s="247"/>
      <c r="NJ15" s="247"/>
      <c r="NK15" s="247"/>
      <c r="NL15" s="247"/>
      <c r="NM15" s="247"/>
      <c r="NN15" s="247"/>
      <c r="NO15" s="247"/>
      <c r="NP15" s="247"/>
      <c r="NQ15" s="247"/>
      <c r="NR15" s="247"/>
      <c r="NS15" s="247"/>
      <c r="NT15" s="247"/>
      <c r="NU15" s="247"/>
      <c r="NV15" s="247"/>
      <c r="NW15" s="247"/>
      <c r="NX15" s="247"/>
      <c r="NY15" s="247"/>
      <c r="NZ15" s="247"/>
      <c r="OA15" s="246"/>
      <c r="OB15" s="247"/>
      <c r="OC15" s="247"/>
      <c r="OD15" s="247"/>
      <c r="OE15" s="247"/>
      <c r="OF15" s="247"/>
      <c r="OG15" s="247"/>
      <c r="OH15" s="247"/>
      <c r="OI15" s="247"/>
      <c r="OJ15" s="247"/>
      <c r="OK15" s="247"/>
      <c r="OL15" s="247"/>
      <c r="OM15" s="247"/>
      <c r="ON15" s="247"/>
      <c r="OO15" s="247"/>
      <c r="OP15" s="247"/>
      <c r="OQ15" s="247"/>
      <c r="OR15" s="247"/>
      <c r="OS15" s="247"/>
      <c r="OT15" s="247"/>
      <c r="OU15" s="247"/>
      <c r="OV15" s="247"/>
      <c r="OW15" s="247"/>
      <c r="OX15" s="247"/>
      <c r="OY15" s="247"/>
      <c r="OZ15" s="247"/>
      <c r="PA15" s="247"/>
      <c r="PB15" s="247"/>
      <c r="PC15" s="247"/>
      <c r="PD15" s="247"/>
      <c r="PE15" s="247"/>
      <c r="PF15" s="247"/>
      <c r="PG15" s="247"/>
      <c r="PH15" s="247"/>
      <c r="PI15" s="247"/>
      <c r="PJ15" s="247"/>
      <c r="PK15" s="247"/>
      <c r="PL15" s="247"/>
      <c r="PM15" s="247"/>
      <c r="PN15" s="247"/>
      <c r="PO15" s="247"/>
      <c r="PP15" s="247"/>
      <c r="PQ15" s="247"/>
    </row>
    <row r="16" spans="1:433" ht="18" customHeight="1">
      <c r="A16" s="413"/>
      <c r="B16" s="413"/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3"/>
      <c r="AZ16" s="413"/>
      <c r="BA16" s="413"/>
      <c r="BB16" s="413"/>
      <c r="BC16" s="413"/>
      <c r="BD16" s="413"/>
      <c r="BE16" s="413"/>
      <c r="BF16" s="413"/>
      <c r="BG16" s="413"/>
      <c r="BH16" s="413"/>
      <c r="BI16" s="413"/>
      <c r="BJ16" s="413"/>
      <c r="BK16" s="413"/>
      <c r="BL16" s="413"/>
      <c r="BM16" s="413"/>
      <c r="BN16" s="413"/>
      <c r="BO16" s="413"/>
      <c r="BP16" s="413"/>
      <c r="BQ16" s="413"/>
      <c r="BR16" s="413"/>
      <c r="BS16" s="413"/>
      <c r="BT16" s="413"/>
      <c r="BU16" s="413"/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/>
      <c r="CI16" s="413"/>
      <c r="CJ16" s="413"/>
      <c r="CK16" s="413"/>
      <c r="CL16" s="246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7"/>
      <c r="EC16" s="246"/>
      <c r="ED16" s="247"/>
      <c r="EE16" s="247"/>
      <c r="EF16" s="247"/>
      <c r="EG16" s="247"/>
      <c r="EH16" s="247"/>
      <c r="EI16" s="247"/>
      <c r="EJ16" s="247"/>
      <c r="EK16" s="247"/>
      <c r="EL16" s="247"/>
      <c r="EM16" s="247"/>
      <c r="EN16" s="247"/>
      <c r="EO16" s="247"/>
      <c r="EP16" s="247"/>
      <c r="EQ16" s="247"/>
      <c r="ER16" s="247"/>
      <c r="ES16" s="247"/>
      <c r="ET16" s="247"/>
      <c r="EU16" s="247"/>
      <c r="EV16" s="247"/>
      <c r="EW16" s="247"/>
      <c r="EX16" s="247"/>
      <c r="EY16" s="247"/>
      <c r="EZ16" s="247"/>
      <c r="FA16" s="247"/>
      <c r="FB16" s="247"/>
      <c r="FC16" s="247"/>
      <c r="FD16" s="247"/>
      <c r="FE16" s="247"/>
      <c r="FF16" s="247"/>
      <c r="FG16" s="247"/>
      <c r="FH16" s="247"/>
      <c r="FI16" s="247"/>
      <c r="FJ16" s="247"/>
      <c r="FK16" s="247"/>
      <c r="FL16" s="247"/>
      <c r="FM16" s="247"/>
      <c r="FN16" s="247"/>
      <c r="FO16" s="247"/>
      <c r="FP16" s="247"/>
      <c r="FQ16" s="247"/>
      <c r="FR16" s="247"/>
      <c r="FS16" s="247"/>
      <c r="FT16" s="246"/>
      <c r="FU16" s="247"/>
      <c r="FV16" s="247"/>
      <c r="FW16" s="247"/>
      <c r="FX16" s="247"/>
      <c r="FY16" s="247"/>
      <c r="FZ16" s="247"/>
      <c r="GA16" s="247"/>
      <c r="GB16" s="247"/>
      <c r="GC16" s="247"/>
      <c r="GD16" s="247"/>
      <c r="GE16" s="247"/>
      <c r="GF16" s="247"/>
      <c r="GG16" s="247"/>
      <c r="GH16" s="247"/>
      <c r="GI16" s="247"/>
      <c r="GJ16" s="247"/>
      <c r="GK16" s="247"/>
      <c r="GL16" s="247"/>
      <c r="GM16" s="247"/>
      <c r="GN16" s="247"/>
      <c r="GO16" s="247"/>
      <c r="GP16" s="247"/>
      <c r="GQ16" s="247"/>
      <c r="GR16" s="247"/>
      <c r="GS16" s="247"/>
      <c r="GT16" s="247"/>
      <c r="GU16" s="247"/>
      <c r="GV16" s="247"/>
      <c r="GW16" s="247"/>
      <c r="GX16" s="247"/>
      <c r="GY16" s="247"/>
      <c r="GZ16" s="247"/>
      <c r="HA16" s="247"/>
      <c r="HB16" s="247"/>
      <c r="HC16" s="247"/>
      <c r="HD16" s="247"/>
      <c r="HE16" s="247"/>
      <c r="HF16" s="247"/>
      <c r="HG16" s="247"/>
      <c r="HH16" s="247"/>
      <c r="HI16" s="247"/>
      <c r="HJ16" s="247"/>
      <c r="HK16" s="246"/>
      <c r="HL16" s="247"/>
      <c r="HM16" s="247"/>
      <c r="HN16" s="247"/>
      <c r="HO16" s="247"/>
      <c r="HP16" s="247"/>
      <c r="HQ16" s="247"/>
      <c r="HR16" s="247"/>
      <c r="HS16" s="247"/>
      <c r="HT16" s="247"/>
      <c r="HU16" s="247"/>
      <c r="HV16" s="247"/>
      <c r="HW16" s="247"/>
      <c r="HX16" s="247"/>
      <c r="HY16" s="247"/>
      <c r="HZ16" s="247"/>
      <c r="IA16" s="247"/>
      <c r="IB16" s="247"/>
      <c r="IC16" s="247"/>
      <c r="ID16" s="247"/>
      <c r="IE16" s="247"/>
      <c r="IF16" s="247"/>
      <c r="IG16" s="247"/>
      <c r="IH16" s="247"/>
      <c r="II16" s="247"/>
      <c r="IJ16" s="247"/>
      <c r="IK16" s="247"/>
      <c r="IL16" s="247"/>
      <c r="IM16" s="247"/>
      <c r="IN16" s="247"/>
      <c r="IO16" s="247"/>
      <c r="IP16" s="247"/>
      <c r="IQ16" s="247"/>
      <c r="IR16" s="247"/>
      <c r="IS16" s="247"/>
      <c r="IT16" s="247"/>
      <c r="IU16" s="247"/>
      <c r="IV16" s="247"/>
      <c r="IW16" s="247"/>
      <c r="IX16" s="247"/>
      <c r="IY16" s="247"/>
      <c r="IZ16" s="247"/>
      <c r="JA16" s="247"/>
      <c r="JB16" s="246"/>
      <c r="JC16" s="247"/>
      <c r="JD16" s="247"/>
      <c r="JE16" s="247"/>
      <c r="JF16" s="247"/>
      <c r="JG16" s="247"/>
      <c r="JH16" s="247"/>
      <c r="JI16" s="247"/>
      <c r="JJ16" s="247"/>
      <c r="JK16" s="247"/>
      <c r="JL16" s="247"/>
      <c r="JM16" s="247"/>
      <c r="JN16" s="247"/>
      <c r="JO16" s="247"/>
      <c r="JP16" s="247"/>
      <c r="JQ16" s="247"/>
      <c r="JR16" s="247"/>
      <c r="JS16" s="247"/>
      <c r="JT16" s="247"/>
      <c r="JU16" s="247"/>
      <c r="JV16" s="247"/>
      <c r="JW16" s="247"/>
      <c r="JX16" s="247"/>
      <c r="JY16" s="247"/>
      <c r="JZ16" s="247"/>
      <c r="KA16" s="247"/>
      <c r="KB16" s="247"/>
      <c r="KC16" s="247"/>
      <c r="KD16" s="247"/>
      <c r="KE16" s="247"/>
      <c r="KF16" s="247"/>
      <c r="KG16" s="247"/>
      <c r="KH16" s="247"/>
      <c r="KI16" s="247"/>
      <c r="KJ16" s="247"/>
      <c r="KK16" s="247"/>
      <c r="KL16" s="247"/>
      <c r="KM16" s="247"/>
      <c r="KN16" s="247"/>
      <c r="KO16" s="247"/>
      <c r="KP16" s="247"/>
      <c r="KQ16" s="247"/>
      <c r="KR16" s="247"/>
      <c r="KS16" s="246"/>
      <c r="KT16" s="247"/>
      <c r="KU16" s="247"/>
      <c r="KV16" s="247"/>
      <c r="KW16" s="247"/>
      <c r="KX16" s="247"/>
      <c r="KY16" s="247"/>
      <c r="KZ16" s="247"/>
      <c r="LA16" s="247"/>
      <c r="LB16" s="247"/>
      <c r="LC16" s="247"/>
      <c r="LD16" s="247"/>
      <c r="LE16" s="247"/>
      <c r="LF16" s="247"/>
      <c r="LG16" s="247"/>
      <c r="LH16" s="247"/>
      <c r="LI16" s="247"/>
      <c r="LJ16" s="247"/>
      <c r="LK16" s="247"/>
      <c r="LL16" s="247"/>
      <c r="LM16" s="247"/>
      <c r="LN16" s="247"/>
      <c r="LO16" s="247"/>
      <c r="LP16" s="247"/>
      <c r="LQ16" s="247"/>
      <c r="LR16" s="247"/>
      <c r="LS16" s="247"/>
      <c r="LT16" s="247"/>
      <c r="LU16" s="247"/>
      <c r="LV16" s="247"/>
      <c r="LW16" s="247"/>
      <c r="LX16" s="247"/>
      <c r="LY16" s="247"/>
      <c r="LZ16" s="247"/>
      <c r="MA16" s="247"/>
      <c r="MB16" s="247"/>
      <c r="MC16" s="247"/>
      <c r="MD16" s="247"/>
      <c r="ME16" s="247"/>
      <c r="MF16" s="247"/>
      <c r="MG16" s="247"/>
      <c r="MH16" s="247"/>
      <c r="MI16" s="247"/>
      <c r="MJ16" s="246"/>
      <c r="MK16" s="247"/>
      <c r="ML16" s="247"/>
      <c r="MM16" s="247"/>
      <c r="MN16" s="247"/>
      <c r="MO16" s="247"/>
      <c r="MP16" s="247"/>
      <c r="MQ16" s="247"/>
      <c r="MR16" s="247"/>
      <c r="MS16" s="247"/>
      <c r="MT16" s="247"/>
      <c r="MU16" s="247"/>
      <c r="MV16" s="247"/>
      <c r="MW16" s="247"/>
      <c r="MX16" s="247"/>
      <c r="MY16" s="247"/>
      <c r="MZ16" s="247"/>
      <c r="NA16" s="247"/>
      <c r="NB16" s="247"/>
      <c r="NC16" s="247"/>
      <c r="ND16" s="247"/>
      <c r="NE16" s="247"/>
      <c r="NF16" s="247"/>
      <c r="NG16" s="247"/>
      <c r="NH16" s="247"/>
      <c r="NI16" s="247"/>
      <c r="NJ16" s="247"/>
      <c r="NK16" s="247"/>
      <c r="NL16" s="247"/>
      <c r="NM16" s="247"/>
      <c r="NN16" s="247"/>
      <c r="NO16" s="247"/>
      <c r="NP16" s="247"/>
      <c r="NQ16" s="247"/>
      <c r="NR16" s="247"/>
      <c r="NS16" s="247"/>
      <c r="NT16" s="247"/>
      <c r="NU16" s="247"/>
      <c r="NV16" s="247"/>
      <c r="NW16" s="247"/>
      <c r="NX16" s="247"/>
      <c r="NY16" s="247"/>
      <c r="NZ16" s="247"/>
      <c r="OA16" s="246"/>
      <c r="OB16" s="247"/>
      <c r="OC16" s="247"/>
      <c r="OD16" s="247"/>
      <c r="OE16" s="247"/>
      <c r="OF16" s="247"/>
      <c r="OG16" s="247"/>
      <c r="OH16" s="247"/>
      <c r="OI16" s="247"/>
      <c r="OJ16" s="247"/>
      <c r="OK16" s="247"/>
      <c r="OL16" s="247"/>
      <c r="OM16" s="247"/>
      <c r="ON16" s="247"/>
      <c r="OO16" s="247"/>
      <c r="OP16" s="247"/>
      <c r="OQ16" s="247"/>
      <c r="OR16" s="247"/>
      <c r="OS16" s="247"/>
      <c r="OT16" s="247"/>
      <c r="OU16" s="247"/>
      <c r="OV16" s="247"/>
      <c r="OW16" s="247"/>
      <c r="OX16" s="247"/>
      <c r="OY16" s="247"/>
      <c r="OZ16" s="247"/>
      <c r="PA16" s="247"/>
      <c r="PB16" s="247"/>
      <c r="PC16" s="247"/>
      <c r="PD16" s="247"/>
      <c r="PE16" s="247"/>
      <c r="PF16" s="247"/>
      <c r="PG16" s="247"/>
      <c r="PH16" s="247"/>
      <c r="PI16" s="247"/>
      <c r="PJ16" s="247"/>
      <c r="PK16" s="247"/>
      <c r="PL16" s="247"/>
      <c r="PM16" s="247"/>
      <c r="PN16" s="247"/>
      <c r="PO16" s="247"/>
      <c r="PP16" s="247"/>
      <c r="PQ16" s="247"/>
    </row>
    <row r="17" spans="1:433" s="249" customFormat="1" ht="18" customHeight="1">
      <c r="D17" s="246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6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6"/>
      <c r="CM17" s="247"/>
      <c r="CN17" s="247"/>
      <c r="CO17" s="247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247"/>
      <c r="DX17" s="247"/>
      <c r="DY17" s="247"/>
      <c r="DZ17" s="247"/>
      <c r="EA17" s="247"/>
      <c r="EB17" s="247"/>
      <c r="EC17" s="246"/>
      <c r="ED17" s="247"/>
      <c r="EE17" s="247"/>
      <c r="EF17" s="247"/>
      <c r="EG17" s="247"/>
      <c r="EH17" s="247"/>
      <c r="EI17" s="247"/>
      <c r="EJ17" s="247"/>
      <c r="EK17" s="247"/>
      <c r="EL17" s="247"/>
      <c r="EM17" s="247"/>
      <c r="EN17" s="247"/>
      <c r="EO17" s="247"/>
      <c r="EP17" s="247"/>
      <c r="EQ17" s="247"/>
      <c r="ER17" s="247"/>
      <c r="ES17" s="247"/>
      <c r="ET17" s="247"/>
      <c r="EU17" s="247"/>
      <c r="EV17" s="247"/>
      <c r="EW17" s="247"/>
      <c r="EX17" s="247"/>
      <c r="EY17" s="247"/>
      <c r="EZ17" s="247"/>
      <c r="FA17" s="247"/>
      <c r="FB17" s="247"/>
      <c r="FC17" s="247"/>
      <c r="FD17" s="247"/>
      <c r="FE17" s="247"/>
      <c r="FF17" s="247"/>
      <c r="FG17" s="247"/>
      <c r="FH17" s="247"/>
      <c r="FI17" s="247"/>
      <c r="FJ17" s="247"/>
      <c r="FK17" s="247"/>
      <c r="FL17" s="247"/>
      <c r="FM17" s="247"/>
      <c r="FN17" s="247"/>
      <c r="FO17" s="247"/>
      <c r="FP17" s="247"/>
      <c r="FQ17" s="247"/>
      <c r="FR17" s="247"/>
      <c r="FS17" s="247"/>
      <c r="FT17" s="246"/>
      <c r="FU17" s="247"/>
      <c r="FV17" s="247"/>
      <c r="FW17" s="247"/>
      <c r="FX17" s="247"/>
      <c r="FY17" s="247"/>
      <c r="FZ17" s="247"/>
      <c r="GA17" s="247"/>
      <c r="GB17" s="247"/>
      <c r="GC17" s="247"/>
      <c r="GD17" s="247"/>
      <c r="GE17" s="247"/>
      <c r="GF17" s="247"/>
      <c r="GG17" s="247"/>
      <c r="GH17" s="247"/>
      <c r="GI17" s="247"/>
      <c r="GJ17" s="247"/>
      <c r="GK17" s="247"/>
      <c r="GL17" s="247"/>
      <c r="GM17" s="247"/>
      <c r="GN17" s="247"/>
      <c r="GO17" s="247"/>
      <c r="GP17" s="247"/>
      <c r="GQ17" s="247"/>
      <c r="GR17" s="247"/>
      <c r="GS17" s="247"/>
      <c r="GT17" s="247"/>
      <c r="GU17" s="247"/>
      <c r="GV17" s="247"/>
      <c r="GW17" s="247"/>
      <c r="GX17" s="247"/>
      <c r="GY17" s="247"/>
      <c r="GZ17" s="247"/>
      <c r="HA17" s="247"/>
      <c r="HB17" s="247"/>
      <c r="HC17" s="247"/>
      <c r="HD17" s="247"/>
      <c r="HE17" s="247"/>
      <c r="HF17" s="247"/>
      <c r="HG17" s="247"/>
      <c r="HH17" s="247"/>
      <c r="HI17" s="247"/>
      <c r="HJ17" s="247"/>
      <c r="HK17" s="246"/>
      <c r="HL17" s="247"/>
      <c r="HM17" s="247"/>
      <c r="HN17" s="247"/>
      <c r="HO17" s="247"/>
      <c r="HP17" s="247"/>
      <c r="HQ17" s="247"/>
      <c r="HR17" s="247"/>
      <c r="HS17" s="247"/>
      <c r="HT17" s="247"/>
      <c r="HU17" s="247"/>
      <c r="HV17" s="247"/>
      <c r="HW17" s="247"/>
      <c r="HX17" s="247"/>
      <c r="HY17" s="247"/>
      <c r="HZ17" s="247"/>
      <c r="IA17" s="247"/>
      <c r="IB17" s="247"/>
      <c r="IC17" s="247"/>
      <c r="ID17" s="247"/>
      <c r="IE17" s="247"/>
      <c r="IF17" s="247"/>
      <c r="IG17" s="247"/>
      <c r="IH17" s="247"/>
      <c r="II17" s="247"/>
      <c r="IJ17" s="247"/>
      <c r="IK17" s="247"/>
      <c r="IL17" s="247"/>
      <c r="IM17" s="247"/>
      <c r="IN17" s="247"/>
      <c r="IO17" s="247"/>
      <c r="IP17" s="247"/>
      <c r="IQ17" s="247"/>
      <c r="IR17" s="247"/>
      <c r="IS17" s="247"/>
      <c r="IT17" s="247"/>
      <c r="IU17" s="247"/>
      <c r="IV17" s="247"/>
      <c r="IW17" s="247"/>
      <c r="IX17" s="247"/>
      <c r="IY17" s="247"/>
      <c r="IZ17" s="247"/>
      <c r="JA17" s="247"/>
      <c r="JB17" s="246"/>
      <c r="JC17" s="247"/>
      <c r="JD17" s="247"/>
      <c r="JE17" s="247"/>
      <c r="JF17" s="247"/>
      <c r="JG17" s="247"/>
      <c r="JH17" s="247"/>
      <c r="JI17" s="247"/>
      <c r="JJ17" s="247"/>
      <c r="JK17" s="247"/>
      <c r="JL17" s="247"/>
      <c r="JM17" s="247"/>
      <c r="JN17" s="247"/>
      <c r="JO17" s="247"/>
      <c r="JP17" s="247"/>
      <c r="JQ17" s="247"/>
      <c r="JR17" s="247"/>
      <c r="JS17" s="247"/>
      <c r="JT17" s="247"/>
      <c r="JU17" s="247"/>
      <c r="JV17" s="247"/>
      <c r="JW17" s="247"/>
      <c r="JX17" s="247"/>
      <c r="JY17" s="247"/>
      <c r="JZ17" s="247"/>
      <c r="KA17" s="247"/>
      <c r="KB17" s="247"/>
      <c r="KC17" s="247"/>
      <c r="KD17" s="247"/>
      <c r="KE17" s="247"/>
      <c r="KF17" s="247"/>
      <c r="KG17" s="247"/>
      <c r="KH17" s="247"/>
      <c r="KI17" s="247"/>
      <c r="KJ17" s="247"/>
      <c r="KK17" s="247"/>
      <c r="KL17" s="247"/>
      <c r="KM17" s="247"/>
      <c r="KN17" s="247"/>
      <c r="KO17" s="247"/>
      <c r="KP17" s="247"/>
      <c r="KQ17" s="247"/>
      <c r="KR17" s="247"/>
      <c r="KS17" s="246"/>
      <c r="KT17" s="247"/>
      <c r="KU17" s="247"/>
      <c r="KV17" s="247"/>
      <c r="KW17" s="247"/>
      <c r="KX17" s="247"/>
      <c r="KY17" s="247"/>
      <c r="KZ17" s="247"/>
      <c r="LA17" s="247"/>
      <c r="LB17" s="247"/>
      <c r="LC17" s="247"/>
      <c r="LD17" s="247"/>
      <c r="LE17" s="247"/>
      <c r="LF17" s="247"/>
      <c r="LG17" s="247"/>
      <c r="LH17" s="247"/>
      <c r="LI17" s="247"/>
      <c r="LJ17" s="247"/>
      <c r="LK17" s="247"/>
      <c r="LL17" s="247"/>
      <c r="LM17" s="247"/>
      <c r="LN17" s="247"/>
      <c r="LO17" s="247"/>
      <c r="LP17" s="247"/>
      <c r="LQ17" s="247"/>
      <c r="LR17" s="247"/>
      <c r="LS17" s="247"/>
      <c r="LT17" s="247"/>
      <c r="LU17" s="247"/>
      <c r="LV17" s="247"/>
      <c r="LW17" s="247"/>
      <c r="LX17" s="247"/>
      <c r="LY17" s="247"/>
      <c r="LZ17" s="247"/>
      <c r="MA17" s="247"/>
      <c r="MB17" s="247"/>
      <c r="MC17" s="247"/>
      <c r="MD17" s="247"/>
      <c r="ME17" s="247"/>
      <c r="MF17" s="247"/>
      <c r="MG17" s="247"/>
      <c r="MH17" s="247"/>
      <c r="MI17" s="247"/>
      <c r="MJ17" s="246"/>
      <c r="MK17" s="247"/>
      <c r="ML17" s="247"/>
      <c r="MM17" s="247"/>
      <c r="MN17" s="247"/>
      <c r="MO17" s="247"/>
      <c r="MP17" s="247"/>
      <c r="MQ17" s="247"/>
      <c r="MR17" s="247"/>
      <c r="MS17" s="247"/>
      <c r="MT17" s="247"/>
      <c r="MU17" s="247"/>
      <c r="MV17" s="247"/>
      <c r="MW17" s="247"/>
      <c r="MX17" s="247"/>
      <c r="MY17" s="247"/>
      <c r="MZ17" s="247"/>
      <c r="NA17" s="247"/>
      <c r="NB17" s="247"/>
      <c r="NC17" s="247"/>
      <c r="ND17" s="247"/>
      <c r="NE17" s="247"/>
      <c r="NF17" s="247"/>
      <c r="NG17" s="247"/>
      <c r="NH17" s="247"/>
      <c r="NI17" s="247"/>
      <c r="NJ17" s="247"/>
      <c r="NK17" s="247"/>
      <c r="NL17" s="247"/>
      <c r="NM17" s="247"/>
      <c r="NN17" s="247"/>
      <c r="NO17" s="247"/>
      <c r="NP17" s="247"/>
      <c r="NQ17" s="247"/>
      <c r="NR17" s="247"/>
      <c r="NS17" s="247"/>
      <c r="NT17" s="247"/>
      <c r="NU17" s="247"/>
      <c r="NV17" s="247"/>
      <c r="NW17" s="247"/>
      <c r="NX17" s="247"/>
      <c r="NY17" s="247"/>
      <c r="NZ17" s="247"/>
      <c r="OA17" s="246"/>
      <c r="OB17" s="247"/>
      <c r="OC17" s="247"/>
      <c r="OD17" s="247"/>
      <c r="OE17" s="247"/>
      <c r="OF17" s="247"/>
      <c r="OG17" s="247"/>
      <c r="OH17" s="247"/>
      <c r="OI17" s="247"/>
      <c r="OJ17" s="247"/>
      <c r="OK17" s="247"/>
      <c r="OL17" s="247"/>
      <c r="OM17" s="247"/>
      <c r="ON17" s="247"/>
      <c r="OO17" s="247"/>
      <c r="OP17" s="247"/>
      <c r="OQ17" s="247"/>
      <c r="OR17" s="247"/>
      <c r="OS17" s="247"/>
      <c r="OT17" s="247"/>
      <c r="OU17" s="247"/>
      <c r="OV17" s="247"/>
      <c r="OW17" s="247"/>
      <c r="OX17" s="247"/>
      <c r="OY17" s="247"/>
      <c r="OZ17" s="247"/>
      <c r="PA17" s="247"/>
      <c r="PB17" s="247"/>
      <c r="PC17" s="247"/>
      <c r="PD17" s="247"/>
      <c r="PE17" s="247"/>
      <c r="PF17" s="247"/>
      <c r="PG17" s="247"/>
      <c r="PH17" s="247"/>
      <c r="PI17" s="247"/>
      <c r="PJ17" s="247"/>
      <c r="PK17" s="247"/>
      <c r="PL17" s="247"/>
      <c r="PM17" s="247"/>
      <c r="PN17" s="247"/>
      <c r="PO17" s="247"/>
      <c r="PP17" s="247"/>
      <c r="PQ17" s="247"/>
    </row>
    <row r="18" spans="1:433" s="249" customFormat="1" ht="18" customHeight="1">
      <c r="A18" s="412"/>
      <c r="B18" s="412"/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412"/>
      <c r="AL18" s="412"/>
      <c r="AM18" s="412"/>
      <c r="AN18" s="412"/>
      <c r="AO18" s="412"/>
      <c r="AP18" s="412"/>
      <c r="AQ18" s="412"/>
      <c r="AR18" s="412"/>
      <c r="AS18" s="412"/>
      <c r="AT18" s="412"/>
      <c r="AU18" s="412"/>
      <c r="AV18" s="412"/>
      <c r="AW18" s="412"/>
      <c r="AX18" s="412"/>
      <c r="AY18" s="412"/>
      <c r="AZ18" s="412"/>
      <c r="BA18" s="412"/>
      <c r="BB18" s="412"/>
      <c r="BC18" s="412"/>
      <c r="BD18" s="412"/>
      <c r="BE18" s="412"/>
      <c r="BF18" s="412"/>
      <c r="BG18" s="412"/>
      <c r="BH18" s="412"/>
      <c r="BI18" s="412"/>
      <c r="BJ18" s="412"/>
      <c r="BK18" s="412"/>
      <c r="BL18" s="412"/>
      <c r="BM18" s="412"/>
      <c r="BN18" s="412"/>
      <c r="BO18" s="412"/>
      <c r="BP18" s="412"/>
      <c r="BQ18" s="412"/>
      <c r="BR18" s="412"/>
      <c r="BS18" s="412"/>
      <c r="BT18" s="412"/>
      <c r="BU18" s="412"/>
      <c r="BV18" s="412"/>
      <c r="BW18" s="412"/>
      <c r="BX18" s="412"/>
      <c r="BY18" s="412"/>
      <c r="BZ18" s="412"/>
      <c r="CA18" s="412"/>
      <c r="CB18" s="412"/>
      <c r="CC18" s="412"/>
      <c r="CD18" s="412"/>
      <c r="CE18" s="412"/>
      <c r="CF18" s="412"/>
      <c r="CG18" s="412"/>
      <c r="CH18" s="412"/>
      <c r="CI18" s="412"/>
      <c r="CJ18" s="412"/>
      <c r="CK18" s="412"/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247"/>
      <c r="DX18" s="247"/>
      <c r="DY18" s="247"/>
      <c r="DZ18" s="247"/>
      <c r="EA18" s="247"/>
      <c r="EB18" s="247"/>
      <c r="EZ18" s="247"/>
      <c r="FA18" s="247"/>
      <c r="FB18" s="247"/>
      <c r="FC18" s="247"/>
      <c r="FD18" s="247"/>
      <c r="FE18" s="247"/>
      <c r="FF18" s="247"/>
      <c r="FG18" s="247"/>
      <c r="FH18" s="247"/>
      <c r="FI18" s="247"/>
      <c r="FJ18" s="247"/>
      <c r="FK18" s="247"/>
      <c r="FL18" s="247"/>
      <c r="FM18" s="247"/>
      <c r="FN18" s="247"/>
      <c r="FO18" s="247"/>
      <c r="FP18" s="247"/>
      <c r="FQ18" s="247"/>
      <c r="FR18" s="247"/>
      <c r="FS18" s="247"/>
      <c r="GQ18" s="247"/>
      <c r="GR18" s="247"/>
      <c r="GS18" s="247"/>
      <c r="GT18" s="247"/>
      <c r="GU18" s="247"/>
      <c r="GV18" s="247"/>
      <c r="GW18" s="247"/>
      <c r="GX18" s="247"/>
      <c r="GY18" s="247"/>
      <c r="GZ18" s="247"/>
      <c r="HA18" s="247"/>
      <c r="HB18" s="247"/>
      <c r="HC18" s="247"/>
      <c r="HD18" s="247"/>
      <c r="HE18" s="247"/>
      <c r="HF18" s="247"/>
      <c r="HG18" s="247"/>
      <c r="HH18" s="247"/>
      <c r="HI18" s="247"/>
      <c r="HJ18" s="247"/>
      <c r="IH18" s="247"/>
      <c r="II18" s="247"/>
      <c r="IJ18" s="247"/>
      <c r="IK18" s="247"/>
      <c r="IL18" s="247"/>
      <c r="IM18" s="247"/>
      <c r="IN18" s="247"/>
      <c r="IO18" s="247"/>
      <c r="IP18" s="247"/>
      <c r="IQ18" s="247"/>
      <c r="IR18" s="247"/>
      <c r="IS18" s="247"/>
      <c r="IT18" s="247"/>
      <c r="IU18" s="247"/>
      <c r="IV18" s="247"/>
      <c r="IW18" s="247"/>
      <c r="IX18" s="247"/>
      <c r="IY18" s="247"/>
      <c r="IZ18" s="247"/>
      <c r="JA18" s="247"/>
      <c r="JY18" s="247"/>
      <c r="JZ18" s="247"/>
      <c r="KA18" s="247"/>
      <c r="KB18" s="247"/>
      <c r="KC18" s="247"/>
      <c r="KD18" s="247"/>
      <c r="KE18" s="247"/>
      <c r="KF18" s="247"/>
      <c r="KG18" s="247"/>
      <c r="KH18" s="247"/>
      <c r="KI18" s="247"/>
      <c r="KJ18" s="247"/>
      <c r="KK18" s="247"/>
      <c r="KL18" s="247"/>
      <c r="KM18" s="247"/>
      <c r="KN18" s="247"/>
      <c r="KO18" s="247"/>
      <c r="KP18" s="247"/>
      <c r="KQ18" s="247"/>
      <c r="KR18" s="247"/>
      <c r="LP18" s="247"/>
      <c r="LQ18" s="247"/>
      <c r="LR18" s="247"/>
      <c r="LS18" s="247"/>
      <c r="LT18" s="247"/>
      <c r="LU18" s="247"/>
      <c r="LV18" s="247"/>
      <c r="LW18" s="247"/>
      <c r="LX18" s="247"/>
      <c r="LY18" s="247"/>
      <c r="LZ18" s="247"/>
      <c r="MA18" s="247"/>
      <c r="MB18" s="247"/>
      <c r="MC18" s="247"/>
      <c r="MD18" s="247"/>
      <c r="ME18" s="247"/>
      <c r="MF18" s="247"/>
      <c r="MG18" s="247"/>
      <c r="MH18" s="247"/>
      <c r="MI18" s="247"/>
      <c r="NG18" s="247"/>
      <c r="NH18" s="247"/>
      <c r="NI18" s="247"/>
      <c r="NJ18" s="247"/>
      <c r="NK18" s="247"/>
      <c r="NL18" s="247"/>
      <c r="NM18" s="247"/>
      <c r="NN18" s="247"/>
      <c r="NO18" s="247"/>
      <c r="NP18" s="247"/>
      <c r="NQ18" s="247"/>
      <c r="NR18" s="247"/>
      <c r="NS18" s="247"/>
      <c r="NT18" s="247"/>
      <c r="NU18" s="247"/>
      <c r="NV18" s="247"/>
      <c r="NW18" s="247"/>
      <c r="NX18" s="247"/>
      <c r="NY18" s="247"/>
      <c r="NZ18" s="247"/>
      <c r="OX18" s="247"/>
      <c r="OY18" s="247"/>
      <c r="OZ18" s="247"/>
      <c r="PA18" s="247"/>
      <c r="PB18" s="247"/>
      <c r="PC18" s="247"/>
      <c r="PD18" s="247"/>
      <c r="PE18" s="247"/>
      <c r="PF18" s="247"/>
      <c r="PG18" s="247"/>
      <c r="PH18" s="247"/>
      <c r="PI18" s="247"/>
      <c r="PJ18" s="247"/>
      <c r="PK18" s="247"/>
      <c r="PL18" s="247"/>
      <c r="PM18" s="247"/>
      <c r="PN18" s="247"/>
      <c r="PO18" s="247"/>
      <c r="PP18" s="247"/>
      <c r="PQ18" s="247"/>
    </row>
  </sheetData>
  <mergeCells count="445">
    <mergeCell ref="B6:B9"/>
    <mergeCell ref="A18:CK18"/>
    <mergeCell ref="A16:CK16"/>
    <mergeCell ref="A4:AT4"/>
    <mergeCell ref="A3:AT3"/>
    <mergeCell ref="PI7:PI9"/>
    <mergeCell ref="NK7:NK9"/>
    <mergeCell ref="NL7:NL9"/>
    <mergeCell ref="NM7:NM9"/>
    <mergeCell ref="NN7:NN9"/>
    <mergeCell ref="NO7:NO9"/>
    <mergeCell ref="NP7:NP9"/>
    <mergeCell ref="NQ7:NQ9"/>
    <mergeCell ref="NR7:NR9"/>
    <mergeCell ref="NS7:NS9"/>
    <mergeCell ref="OM7:OM9"/>
    <mergeCell ref="ON7:ON9"/>
    <mergeCell ref="OO7:OO9"/>
    <mergeCell ref="OP7:OP9"/>
    <mergeCell ref="OQ7:OQ9"/>
    <mergeCell ref="OR7:OR9"/>
    <mergeCell ref="OA6:PQ6"/>
    <mergeCell ref="OA7:OA9"/>
    <mergeCell ref="OB7:OB9"/>
    <mergeCell ref="OC7:OC9"/>
    <mergeCell ref="OD7:OD9"/>
    <mergeCell ref="OE7:OE9"/>
    <mergeCell ref="OF7:OF9"/>
    <mergeCell ref="OG7:OG9"/>
    <mergeCell ref="PP7:PP9"/>
    <mergeCell ref="PQ7:PQ9"/>
    <mergeCell ref="OZ7:OZ9"/>
    <mergeCell ref="PA7:PA9"/>
    <mergeCell ref="PB7:PB9"/>
    <mergeCell ref="PC7:PC9"/>
    <mergeCell ref="PK7:PK9"/>
    <mergeCell ref="PL7:PL9"/>
    <mergeCell ref="OH7:OH9"/>
    <mergeCell ref="OW7:OW9"/>
    <mergeCell ref="OX7:OX9"/>
    <mergeCell ref="PM7:PM9"/>
    <mergeCell ref="PN7:PN9"/>
    <mergeCell ref="PO7:PO9"/>
    <mergeCell ref="PD7:PD9"/>
    <mergeCell ref="PE7:PE9"/>
    <mergeCell ref="PF7:PF9"/>
    <mergeCell ref="PG7:PG9"/>
    <mergeCell ref="PH7:PH9"/>
    <mergeCell ref="OY7:OY9"/>
    <mergeCell ref="PJ7:PJ9"/>
    <mergeCell ref="OS7:OS9"/>
    <mergeCell ref="OT7:OT9"/>
    <mergeCell ref="OI7:OI9"/>
    <mergeCell ref="OJ7:OJ9"/>
    <mergeCell ref="OK7:OK9"/>
    <mergeCell ref="OL7:OL9"/>
    <mergeCell ref="OU7:OU9"/>
    <mergeCell ref="OV7:OV9"/>
    <mergeCell ref="NY7:NY9"/>
    <mergeCell ref="NZ7:NZ9"/>
    <mergeCell ref="ME7:ME9"/>
    <mergeCell ref="MF7:MF9"/>
    <mergeCell ref="MG7:MG9"/>
    <mergeCell ref="MH7:MH9"/>
    <mergeCell ref="MI7:MI9"/>
    <mergeCell ref="NB7:NB9"/>
    <mergeCell ref="NC7:NC9"/>
    <mergeCell ref="ND7:ND9"/>
    <mergeCell ref="NE7:NE9"/>
    <mergeCell ref="NF7:NF9"/>
    <mergeCell ref="NG7:NG9"/>
    <mergeCell ref="NH7:NH9"/>
    <mergeCell ref="NI7:NI9"/>
    <mergeCell ref="NJ7:NJ9"/>
    <mergeCell ref="MJ6:NZ6"/>
    <mergeCell ref="MJ7:MJ9"/>
    <mergeCell ref="MK7:MK9"/>
    <mergeCell ref="ML7:ML9"/>
    <mergeCell ref="MM7:MM9"/>
    <mergeCell ref="MN7:MN9"/>
    <mergeCell ref="MO7:MO9"/>
    <mergeCell ref="MP7:MP9"/>
    <mergeCell ref="MQ7:MQ9"/>
    <mergeCell ref="MR7:MR9"/>
    <mergeCell ref="MS7:MS9"/>
    <mergeCell ref="MT7:MT9"/>
    <mergeCell ref="MU7:MU9"/>
    <mergeCell ref="MV7:MV9"/>
    <mergeCell ref="MW7:MW9"/>
    <mergeCell ref="MX7:MX9"/>
    <mergeCell ref="MY7:MY9"/>
    <mergeCell ref="MZ7:MZ9"/>
    <mergeCell ref="NA7:NA9"/>
    <mergeCell ref="NT7:NT9"/>
    <mergeCell ref="NU7:NU9"/>
    <mergeCell ref="NV7:NV9"/>
    <mergeCell ref="NW7:NW9"/>
    <mergeCell ref="NX7:NX9"/>
    <mergeCell ref="LV7:LV9"/>
    <mergeCell ref="LW7:LW9"/>
    <mergeCell ref="LX7:LX9"/>
    <mergeCell ref="LY7:LY9"/>
    <mergeCell ref="LZ7:LZ9"/>
    <mergeCell ref="MA7:MA9"/>
    <mergeCell ref="MB7:MB9"/>
    <mergeCell ref="MC7:MC9"/>
    <mergeCell ref="MD7:MD9"/>
    <mergeCell ref="LM7:LM9"/>
    <mergeCell ref="LN7:LN9"/>
    <mergeCell ref="LO7:LO9"/>
    <mergeCell ref="LP7:LP9"/>
    <mergeCell ref="LQ7:LQ9"/>
    <mergeCell ref="LR7:LR9"/>
    <mergeCell ref="LS7:LS9"/>
    <mergeCell ref="LT7:LT9"/>
    <mergeCell ref="LU7:LU9"/>
    <mergeCell ref="KP7:KP9"/>
    <mergeCell ref="KQ7:KQ9"/>
    <mergeCell ref="KR7:KR9"/>
    <mergeCell ref="KS6:MI6"/>
    <mergeCell ref="KS7:KS9"/>
    <mergeCell ref="KT7:KT9"/>
    <mergeCell ref="KU7:KU9"/>
    <mergeCell ref="KV7:KV9"/>
    <mergeCell ref="KW7:KW9"/>
    <mergeCell ref="KX7:KX9"/>
    <mergeCell ref="KY7:KY9"/>
    <mergeCell ref="KZ7:KZ9"/>
    <mergeCell ref="LA7:LA9"/>
    <mergeCell ref="LB7:LB9"/>
    <mergeCell ref="LC7:LC9"/>
    <mergeCell ref="LD7:LD9"/>
    <mergeCell ref="LE7:LE9"/>
    <mergeCell ref="LF7:LF9"/>
    <mergeCell ref="LG7:LG9"/>
    <mergeCell ref="LH7:LH9"/>
    <mergeCell ref="LI7:LI9"/>
    <mergeCell ref="LJ7:LJ9"/>
    <mergeCell ref="LK7:LK9"/>
    <mergeCell ref="LL7:LL9"/>
    <mergeCell ref="KG7:KG9"/>
    <mergeCell ref="KH7:KH9"/>
    <mergeCell ref="KI7:KI9"/>
    <mergeCell ref="KJ7:KJ9"/>
    <mergeCell ref="KK7:KK9"/>
    <mergeCell ref="KL7:KL9"/>
    <mergeCell ref="KM7:KM9"/>
    <mergeCell ref="KN7:KN9"/>
    <mergeCell ref="KO7:KO9"/>
    <mergeCell ref="JX7:JX9"/>
    <mergeCell ref="JY7:JY9"/>
    <mergeCell ref="JZ7:JZ9"/>
    <mergeCell ref="KA7:KA9"/>
    <mergeCell ref="KB7:KB9"/>
    <mergeCell ref="KC7:KC9"/>
    <mergeCell ref="KD7:KD9"/>
    <mergeCell ref="KE7:KE9"/>
    <mergeCell ref="KF7:KF9"/>
    <mergeCell ref="JA7:JA9"/>
    <mergeCell ref="JB6:KR6"/>
    <mergeCell ref="JB7:JB9"/>
    <mergeCell ref="JC7:JC9"/>
    <mergeCell ref="JD7:JD9"/>
    <mergeCell ref="JE7:JE9"/>
    <mergeCell ref="JF7:JF9"/>
    <mergeCell ref="JG7:JG9"/>
    <mergeCell ref="JH7:JH9"/>
    <mergeCell ref="JI7:JI9"/>
    <mergeCell ref="JJ7:JJ9"/>
    <mergeCell ref="JK7:JK9"/>
    <mergeCell ref="JL7:JL9"/>
    <mergeCell ref="JM7:JM9"/>
    <mergeCell ref="JN7:JN9"/>
    <mergeCell ref="JO7:JO9"/>
    <mergeCell ref="JP7:JP9"/>
    <mergeCell ref="JQ7:JQ9"/>
    <mergeCell ref="JR7:JR9"/>
    <mergeCell ref="JS7:JS9"/>
    <mergeCell ref="JT7:JT9"/>
    <mergeCell ref="JU7:JU9"/>
    <mergeCell ref="JV7:JV9"/>
    <mergeCell ref="JW7:JW9"/>
    <mergeCell ref="IR7:IR9"/>
    <mergeCell ref="IS7:IS9"/>
    <mergeCell ref="IT7:IT9"/>
    <mergeCell ref="IU7:IU9"/>
    <mergeCell ref="IV7:IV9"/>
    <mergeCell ref="IW7:IW9"/>
    <mergeCell ref="IX7:IX9"/>
    <mergeCell ref="IY7:IY9"/>
    <mergeCell ref="IZ7:IZ9"/>
    <mergeCell ref="II7:II9"/>
    <mergeCell ref="IJ7:IJ9"/>
    <mergeCell ref="IK7:IK9"/>
    <mergeCell ref="IL7:IL9"/>
    <mergeCell ref="IM7:IM9"/>
    <mergeCell ref="IN7:IN9"/>
    <mergeCell ref="IO7:IO9"/>
    <mergeCell ref="IP7:IP9"/>
    <mergeCell ref="IQ7:IQ9"/>
    <mergeCell ref="HZ7:HZ9"/>
    <mergeCell ref="IA7:IA9"/>
    <mergeCell ref="IB7:IB9"/>
    <mergeCell ref="IC7:IC9"/>
    <mergeCell ref="ID7:ID9"/>
    <mergeCell ref="IE7:IE9"/>
    <mergeCell ref="IF7:IF9"/>
    <mergeCell ref="IG7:IG9"/>
    <mergeCell ref="IH7:IH9"/>
    <mergeCell ref="HC7:HC9"/>
    <mergeCell ref="HD7:HD9"/>
    <mergeCell ref="HE7:HE9"/>
    <mergeCell ref="HF7:HF9"/>
    <mergeCell ref="HG7:HG9"/>
    <mergeCell ref="HH7:HH9"/>
    <mergeCell ref="HI7:HI9"/>
    <mergeCell ref="HJ7:HJ9"/>
    <mergeCell ref="HK6:JA6"/>
    <mergeCell ref="HK7:HK9"/>
    <mergeCell ref="HL7:HL9"/>
    <mergeCell ref="HM7:HM9"/>
    <mergeCell ref="HN7:HN9"/>
    <mergeCell ref="HO7:HO9"/>
    <mergeCell ref="HP7:HP9"/>
    <mergeCell ref="HQ7:HQ9"/>
    <mergeCell ref="HR7:HR9"/>
    <mergeCell ref="HS7:HS9"/>
    <mergeCell ref="HT7:HT9"/>
    <mergeCell ref="HU7:HU9"/>
    <mergeCell ref="HV7:HV9"/>
    <mergeCell ref="HW7:HW9"/>
    <mergeCell ref="HX7:HX9"/>
    <mergeCell ref="HY7:HY9"/>
    <mergeCell ref="GT7:GT9"/>
    <mergeCell ref="GU7:GU9"/>
    <mergeCell ref="GV7:GV9"/>
    <mergeCell ref="GW7:GW9"/>
    <mergeCell ref="GX7:GX9"/>
    <mergeCell ref="GY7:GY9"/>
    <mergeCell ref="GZ7:GZ9"/>
    <mergeCell ref="HA7:HA9"/>
    <mergeCell ref="HB7:HB9"/>
    <mergeCell ref="GK7:GK9"/>
    <mergeCell ref="GL7:GL9"/>
    <mergeCell ref="GM7:GM9"/>
    <mergeCell ref="GN7:GN9"/>
    <mergeCell ref="GO7:GO9"/>
    <mergeCell ref="GP7:GP9"/>
    <mergeCell ref="GQ7:GQ9"/>
    <mergeCell ref="GR7:GR9"/>
    <mergeCell ref="GS7:GS9"/>
    <mergeCell ref="D6:AT6"/>
    <mergeCell ref="AU6:CK6"/>
    <mergeCell ref="CL6:EB6"/>
    <mergeCell ref="FT6:HJ6"/>
    <mergeCell ref="FT7:FT9"/>
    <mergeCell ref="FU7:FU9"/>
    <mergeCell ref="FV7:FV9"/>
    <mergeCell ref="FW7:FW9"/>
    <mergeCell ref="FX7:FX9"/>
    <mergeCell ref="FY7:FY9"/>
    <mergeCell ref="FZ7:FZ9"/>
    <mergeCell ref="GA7:GA9"/>
    <mergeCell ref="GB7:GB9"/>
    <mergeCell ref="GC7:GC9"/>
    <mergeCell ref="GD7:GD9"/>
    <mergeCell ref="GE7:GE9"/>
    <mergeCell ref="GF7:GF9"/>
    <mergeCell ref="GG7:GG9"/>
    <mergeCell ref="GH7:GH9"/>
    <mergeCell ref="GI7:GI9"/>
    <mergeCell ref="GJ7:GJ9"/>
    <mergeCell ref="L7:L9"/>
    <mergeCell ref="M7:M9"/>
    <mergeCell ref="N7:N9"/>
    <mergeCell ref="O7:O9"/>
    <mergeCell ref="P7:P9"/>
    <mergeCell ref="Q7:Q9"/>
    <mergeCell ref="EC6:FS6"/>
    <mergeCell ref="D7:D9"/>
    <mergeCell ref="E7:E9"/>
    <mergeCell ref="F7:F9"/>
    <mergeCell ref="G7:G9"/>
    <mergeCell ref="H7:H9"/>
    <mergeCell ref="I7:I9"/>
    <mergeCell ref="J7:J9"/>
    <mergeCell ref="K7:K9"/>
    <mergeCell ref="X7:X9"/>
    <mergeCell ref="Y7:Y9"/>
    <mergeCell ref="Z7:Z9"/>
    <mergeCell ref="AA7:AA9"/>
    <mergeCell ref="AB7:AB9"/>
    <mergeCell ref="AC7:AC9"/>
    <mergeCell ref="R7:R9"/>
    <mergeCell ref="S7:S9"/>
    <mergeCell ref="T7:T9"/>
    <mergeCell ref="U7:U9"/>
    <mergeCell ref="V7:V9"/>
    <mergeCell ref="W7:W9"/>
    <mergeCell ref="AJ7:AJ9"/>
    <mergeCell ref="AK7:AK9"/>
    <mergeCell ref="AL7:AL9"/>
    <mergeCell ref="AM7:AM9"/>
    <mergeCell ref="AN7:AN9"/>
    <mergeCell ref="AO7:AO9"/>
    <mergeCell ref="AD7:AD9"/>
    <mergeCell ref="AE7:AE9"/>
    <mergeCell ref="AF7:AF9"/>
    <mergeCell ref="AG7:AG9"/>
    <mergeCell ref="AH7:AH9"/>
    <mergeCell ref="AI7:AI9"/>
    <mergeCell ref="AV7:AV9"/>
    <mergeCell ref="AW7:AW9"/>
    <mergeCell ref="AX7:AX9"/>
    <mergeCell ref="AY7:AY9"/>
    <mergeCell ref="AZ7:AZ9"/>
    <mergeCell ref="BA7:BA9"/>
    <mergeCell ref="AP7:AP9"/>
    <mergeCell ref="AQ7:AQ9"/>
    <mergeCell ref="AR7:AR9"/>
    <mergeCell ref="AS7:AS9"/>
    <mergeCell ref="AT7:AT9"/>
    <mergeCell ref="AU7:AU9"/>
    <mergeCell ref="BH7:BH9"/>
    <mergeCell ref="BI7:BI9"/>
    <mergeCell ref="BJ7:BJ9"/>
    <mergeCell ref="BK7:BK9"/>
    <mergeCell ref="BL7:BL9"/>
    <mergeCell ref="BM7:BM9"/>
    <mergeCell ref="BB7:BB9"/>
    <mergeCell ref="BC7:BC9"/>
    <mergeCell ref="BD7:BD9"/>
    <mergeCell ref="BE7:BE9"/>
    <mergeCell ref="BF7:BF9"/>
    <mergeCell ref="BG7:BG9"/>
    <mergeCell ref="BT7:BT9"/>
    <mergeCell ref="BU7:BU9"/>
    <mergeCell ref="BV7:BV9"/>
    <mergeCell ref="BW7:BW9"/>
    <mergeCell ref="BX7:BX9"/>
    <mergeCell ref="BY7:BY9"/>
    <mergeCell ref="BN7:BN9"/>
    <mergeCell ref="BO7:BO9"/>
    <mergeCell ref="BP7:BP9"/>
    <mergeCell ref="BQ7:BQ9"/>
    <mergeCell ref="BR7:BR9"/>
    <mergeCell ref="BS7:BS9"/>
    <mergeCell ref="CF7:CF9"/>
    <mergeCell ref="CG7:CG9"/>
    <mergeCell ref="CH7:CH9"/>
    <mergeCell ref="CI7:CI9"/>
    <mergeCell ref="CJ7:CJ9"/>
    <mergeCell ref="CK7:CK9"/>
    <mergeCell ref="BZ7:BZ9"/>
    <mergeCell ref="CA7:CA9"/>
    <mergeCell ref="CB7:CB9"/>
    <mergeCell ref="CC7:CC9"/>
    <mergeCell ref="CD7:CD9"/>
    <mergeCell ref="CE7:CE9"/>
    <mergeCell ref="CL7:CL9"/>
    <mergeCell ref="CM7:CM9"/>
    <mergeCell ref="CN7:CN9"/>
    <mergeCell ref="CO7:CO9"/>
    <mergeCell ref="CP7:CP9"/>
    <mergeCell ref="CW7:CW9"/>
    <mergeCell ref="CX7:CX9"/>
    <mergeCell ref="CY7:CY9"/>
    <mergeCell ref="CZ7:CZ9"/>
    <mergeCell ref="DA7:DA9"/>
    <mergeCell ref="DB7:DB9"/>
    <mergeCell ref="CQ7:CQ9"/>
    <mergeCell ref="CR7:CR9"/>
    <mergeCell ref="CS7:CS9"/>
    <mergeCell ref="CT7:CT9"/>
    <mergeCell ref="CU7:CU9"/>
    <mergeCell ref="CV7:CV9"/>
    <mergeCell ref="DI7:DI9"/>
    <mergeCell ref="DJ7:DJ9"/>
    <mergeCell ref="DK7:DK9"/>
    <mergeCell ref="DL7:DL9"/>
    <mergeCell ref="DM7:DM9"/>
    <mergeCell ref="DN7:DN9"/>
    <mergeCell ref="DC7:DC9"/>
    <mergeCell ref="DD7:DD9"/>
    <mergeCell ref="DE7:DE9"/>
    <mergeCell ref="DF7:DF9"/>
    <mergeCell ref="DG7:DG9"/>
    <mergeCell ref="DH7:DH9"/>
    <mergeCell ref="DU7:DU9"/>
    <mergeCell ref="DV7:DV9"/>
    <mergeCell ref="DW7:DW9"/>
    <mergeCell ref="DX7:DX9"/>
    <mergeCell ref="DY7:DY9"/>
    <mergeCell ref="DZ7:DZ9"/>
    <mergeCell ref="DO7:DO9"/>
    <mergeCell ref="DP7:DP9"/>
    <mergeCell ref="DQ7:DQ9"/>
    <mergeCell ref="DR7:DR9"/>
    <mergeCell ref="DS7:DS9"/>
    <mergeCell ref="DT7:DT9"/>
    <mergeCell ref="EG7:EG9"/>
    <mergeCell ref="EH7:EH9"/>
    <mergeCell ref="EI7:EI9"/>
    <mergeCell ref="EJ7:EJ9"/>
    <mergeCell ref="EK7:EK9"/>
    <mergeCell ref="EL7:EL9"/>
    <mergeCell ref="EA7:EA9"/>
    <mergeCell ref="EB7:EB9"/>
    <mergeCell ref="EC7:EC9"/>
    <mergeCell ref="ED7:ED9"/>
    <mergeCell ref="EE7:EE9"/>
    <mergeCell ref="EF7:EF9"/>
    <mergeCell ref="EU7:EU9"/>
    <mergeCell ref="EV7:EV9"/>
    <mergeCell ref="EW7:EW9"/>
    <mergeCell ref="EX7:EX9"/>
    <mergeCell ref="EM7:EM9"/>
    <mergeCell ref="EN7:EN9"/>
    <mergeCell ref="EO7:EO9"/>
    <mergeCell ref="EP7:EP9"/>
    <mergeCell ref="EQ7:EQ9"/>
    <mergeCell ref="ER7:ER9"/>
    <mergeCell ref="ES7:ES9"/>
    <mergeCell ref="ET7:ET9"/>
    <mergeCell ref="FQ7:FQ9"/>
    <mergeCell ref="FR7:FR9"/>
    <mergeCell ref="FS7:FS9"/>
    <mergeCell ref="FK7:FK9"/>
    <mergeCell ref="FL7:FL9"/>
    <mergeCell ref="FM7:FM9"/>
    <mergeCell ref="FN7:FN9"/>
    <mergeCell ref="FO7:FO9"/>
    <mergeCell ref="FP7:FP9"/>
    <mergeCell ref="FE7:FE9"/>
    <mergeCell ref="FF7:FF9"/>
    <mergeCell ref="FG7:FG9"/>
    <mergeCell ref="FH7:FH9"/>
    <mergeCell ref="FI7:FI9"/>
    <mergeCell ref="FJ7:FJ9"/>
    <mergeCell ref="EY7:EY9"/>
    <mergeCell ref="EZ7:EZ9"/>
    <mergeCell ref="FA7:FA9"/>
    <mergeCell ref="FB7:FB9"/>
    <mergeCell ref="FC7:FC9"/>
    <mergeCell ref="FD7:FD9"/>
  </mergeCells>
  <printOptions horizontalCentered="1"/>
  <pageMargins left="0.25" right="0.25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5</vt:i4>
      </vt:variant>
    </vt:vector>
  </HeadingPairs>
  <TitlesOfParts>
    <vt:vector size="14" baseType="lpstr">
      <vt:lpstr>เกณฑ์ ก.ค.ศ.</vt:lpstr>
      <vt:lpstr>กรอบโครงสร้างหลักสูตร</vt:lpstr>
      <vt:lpstr>คำอธิบายวิธีกรอกข้อมูล</vt:lpstr>
      <vt:lpstr>เกณฑ์มาตราฐานวิชาเอก</vt:lpstr>
      <vt:lpstr>แบบคำนวณเกณฑ์ ก.ค.ศ.</vt:lpstr>
      <vt:lpstr>ตัวอย่างแบบสำรวจ 1</vt:lpstr>
      <vt:lpstr>แบบสำรวจ 1(วิชาเอก)</vt:lpstr>
      <vt:lpstr>แบบสำรวจ 2(เกษียณ)</vt:lpstr>
      <vt:lpstr>แบบสำรวจ3(ความต้องการ)แก้ไข</vt:lpstr>
      <vt:lpstr>คำอธิบายวิธีกรอกข้อมูล!Print_Area</vt:lpstr>
      <vt:lpstr>'ตัวอย่างแบบสำรวจ 1'!Print_Area</vt:lpstr>
      <vt:lpstr>'แบบสำรวจ 2(เกษียณ)'!Print_Area</vt:lpstr>
      <vt:lpstr>'ตัวอย่างแบบสำรวจ 1'!Print_Titles</vt:lpstr>
      <vt:lpstr>'แบบสำรวจ 1(วิชาเอก)'!Print_Titles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kycom</cp:lastModifiedBy>
  <cp:lastPrinted>2016-08-24T03:38:01Z</cp:lastPrinted>
  <dcterms:created xsi:type="dcterms:W3CDTF">2016-08-19T02:31:13Z</dcterms:created>
  <dcterms:modified xsi:type="dcterms:W3CDTF">2020-09-10T08:24:59Z</dcterms:modified>
</cp:coreProperties>
</file>