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D:\tal\งานวิชาการ\รายชื่อนักเรียน\รายชื่ออเนกประสงค์\"/>
    </mc:Choice>
  </mc:AlternateContent>
  <xr:revisionPtr revIDLastSave="0" documentId="13_ncr:1_{33552CF3-74BE-45CF-8F0B-CA09D66C1EA7}" xr6:coauthVersionLast="47" xr6:coauthVersionMax="47" xr10:uidLastSave="{00000000-0000-0000-0000-000000000000}"/>
  <bookViews>
    <workbookView xWindow="-108" yWindow="-108" windowWidth="23256" windowHeight="12576" tabRatio="698" activeTab="1" xr2:uid="{00000000-000D-0000-FFFF-FFFF00000000}"/>
  </bookViews>
  <sheets>
    <sheet name="lists" sheetId="3" r:id="rId1"/>
    <sheet name="Name" sheetId="6" r:id="rId2"/>
    <sheet name="รายชื่ออเนกประสงค์" sheetId="18" r:id="rId3"/>
    <sheet name="สรุปยอด" sheetId="19" r:id="rId4"/>
  </sheets>
  <definedNames>
    <definedName name="bal">lists!#REF!</definedName>
    <definedName name="Check">lists!#REF!</definedName>
    <definedName name="class">lists!$B$1:$E$21</definedName>
    <definedName name="class2">lists!$B$1:$B$20</definedName>
    <definedName name="class3">lists!#REF!</definedName>
    <definedName name="date">lists!#REF!</definedName>
    <definedName name="grad01">lists!#REF!</definedName>
    <definedName name="grad02">lists!#REF!</definedName>
    <definedName name="group">lists!#REF!</definedName>
    <definedName name="mm">lists!#REF!</definedName>
    <definedName name="month">lists!#REF!</definedName>
    <definedName name="nk">lists!#REF!</definedName>
    <definedName name="out">lists!#REF!</definedName>
    <definedName name="_xlnm.Print_Area" localSheetId="2">รายชื่ออเนกประสงค์!$B$3:$Z$52</definedName>
    <definedName name="_xlnm.Print_Area" localSheetId="3">สรุปยอด!$A$1:$N$29</definedName>
    <definedName name="pt">lists!#REF!</definedName>
    <definedName name="section">lists!$A$1:$A$3</definedName>
    <definedName name="teacher2">lists!#REF!</definedName>
    <definedName name="years">lists!#REF!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8" l="1"/>
  <c r="AB1" i="18" l="1"/>
  <c r="AB2" i="18"/>
  <c r="M96" i="6"/>
  <c r="K96" i="6"/>
  <c r="B5" i="18" l="1"/>
  <c r="N96" i="6"/>
  <c r="U241" i="6" l="1"/>
  <c r="L14" i="19" s="1"/>
  <c r="S241" i="6"/>
  <c r="J14" i="19" s="1"/>
  <c r="K241" i="6"/>
  <c r="C241" i="6"/>
  <c r="S193" i="6"/>
  <c r="K289" i="6"/>
  <c r="C193" i="6"/>
  <c r="M14" i="19" l="1"/>
  <c r="J13" i="19"/>
  <c r="U193" i="6" l="1"/>
  <c r="S96" i="6"/>
  <c r="U96" i="6"/>
  <c r="M193" i="6"/>
  <c r="E193" i="6"/>
  <c r="K193" i="6"/>
  <c r="E144" i="6"/>
  <c r="C144" i="6"/>
  <c r="M289" i="6" l="1"/>
  <c r="N289" i="6" l="1"/>
  <c r="AC48" i="6" l="1"/>
  <c r="M48" i="6" l="1"/>
  <c r="B19" i="19"/>
  <c r="D19" i="19"/>
  <c r="B20" i="19"/>
  <c r="D20" i="19"/>
  <c r="B21" i="19"/>
  <c r="D21" i="19"/>
  <c r="B22" i="19"/>
  <c r="D22" i="19"/>
  <c r="B15" i="19"/>
  <c r="D15" i="19"/>
  <c r="B12" i="19"/>
  <c r="D12" i="19"/>
  <c r="B13" i="19"/>
  <c r="D13" i="19"/>
  <c r="B14" i="19"/>
  <c r="D14" i="19"/>
  <c r="B6" i="19"/>
  <c r="D6" i="19"/>
  <c r="B7" i="19"/>
  <c r="D7" i="19"/>
  <c r="B8" i="19"/>
  <c r="D8" i="19"/>
  <c r="B9" i="19"/>
  <c r="D9" i="19"/>
  <c r="AC144" i="6" l="1"/>
  <c r="AA144" i="6"/>
  <c r="U144" i="6"/>
  <c r="S144" i="6"/>
  <c r="M144" i="6"/>
  <c r="K144" i="6"/>
  <c r="K19" i="19"/>
  <c r="K20" i="19"/>
  <c r="I20" i="19"/>
  <c r="I19" i="19"/>
  <c r="K12" i="19"/>
  <c r="K13" i="19"/>
  <c r="I13" i="19"/>
  <c r="I12" i="19"/>
  <c r="K6" i="19"/>
  <c r="K7" i="19"/>
  <c r="K8" i="19"/>
  <c r="I8" i="19"/>
  <c r="I7" i="19"/>
  <c r="I6" i="19"/>
  <c r="AC289" i="6"/>
  <c r="AA289" i="6"/>
  <c r="U289" i="6"/>
  <c r="L21" i="19" s="1"/>
  <c r="S289" i="6"/>
  <c r="J21" i="19" s="1"/>
  <c r="E289" i="6"/>
  <c r="C289" i="6"/>
  <c r="AC241" i="6"/>
  <c r="AA241" i="6"/>
  <c r="M241" i="6"/>
  <c r="E241" i="6"/>
  <c r="A22" i="19"/>
  <c r="A21" i="19"/>
  <c r="A20" i="19"/>
  <c r="A19" i="19"/>
  <c r="A15" i="19"/>
  <c r="A14" i="19"/>
  <c r="A13" i="19"/>
  <c r="A12" i="19"/>
  <c r="AA96" i="6"/>
  <c r="AC96" i="6"/>
  <c r="E96" i="6"/>
  <c r="C96" i="6"/>
  <c r="C12" i="19" s="1"/>
  <c r="AA48" i="6"/>
  <c r="U48" i="6"/>
  <c r="S48" i="6"/>
  <c r="E7" i="19"/>
  <c r="K48" i="6"/>
  <c r="E48" i="6"/>
  <c r="E6" i="19" s="1"/>
  <c r="C48" i="6"/>
  <c r="C6" i="19" s="1"/>
  <c r="A9" i="19"/>
  <c r="A8" i="19"/>
  <c r="A7" i="19"/>
  <c r="A6" i="19"/>
  <c r="M21" i="19" l="1"/>
  <c r="J19" i="19"/>
  <c r="F6" i="19"/>
  <c r="AD48" i="6"/>
  <c r="E9" i="19"/>
  <c r="E15" i="19"/>
  <c r="C15" i="19"/>
  <c r="E19" i="19"/>
  <c r="E21" i="19"/>
  <c r="E12" i="19"/>
  <c r="J6" i="19"/>
  <c r="L12" i="19"/>
  <c r="C8" i="19"/>
  <c r="E13" i="19"/>
  <c r="N241" i="6"/>
  <c r="L6" i="19"/>
  <c r="L20" i="19"/>
  <c r="C20" i="19"/>
  <c r="C22" i="19"/>
  <c r="V289" i="6"/>
  <c r="J7" i="19"/>
  <c r="L19" i="19"/>
  <c r="E20" i="19"/>
  <c r="E22" i="19"/>
  <c r="J8" i="19"/>
  <c r="E8" i="19"/>
  <c r="C14" i="19"/>
  <c r="L7" i="19"/>
  <c r="F96" i="6"/>
  <c r="C9" i="19"/>
  <c r="E14" i="19"/>
  <c r="C13" i="19"/>
  <c r="L13" i="19"/>
  <c r="J20" i="19"/>
  <c r="C19" i="19"/>
  <c r="C21" i="19"/>
  <c r="L8" i="19"/>
  <c r="C7" i="19"/>
  <c r="F7" i="19" s="1"/>
  <c r="F289" i="6"/>
  <c r="N48" i="6"/>
  <c r="V48" i="6"/>
  <c r="V241" i="6"/>
  <c r="N193" i="6"/>
  <c r="V193" i="6"/>
  <c r="F193" i="6"/>
  <c r="F48" i="6"/>
  <c r="N144" i="6"/>
  <c r="AD289" i="6"/>
  <c r="F241" i="6"/>
  <c r="J12" i="19"/>
  <c r="AD241" i="6"/>
  <c r="AD144" i="6"/>
  <c r="V144" i="6"/>
  <c r="AD96" i="6"/>
  <c r="V96" i="6"/>
  <c r="F144" i="6"/>
  <c r="F9" i="19" l="1"/>
  <c r="F8" i="19"/>
  <c r="G9" i="19"/>
  <c r="G8" i="19"/>
  <c r="M8" i="19"/>
  <c r="F22" i="19"/>
  <c r="M20" i="19"/>
  <c r="M7" i="19"/>
  <c r="F15" i="19"/>
  <c r="M19" i="19"/>
  <c r="F20" i="19"/>
  <c r="M12" i="19"/>
  <c r="F19" i="19"/>
  <c r="F14" i="19"/>
  <c r="N16" i="19"/>
  <c r="N22" i="19"/>
  <c r="M13" i="19"/>
  <c r="N9" i="19"/>
  <c r="M6" i="19"/>
  <c r="F12" i="19"/>
  <c r="G23" i="19"/>
  <c r="E26" i="19"/>
  <c r="N23" i="19"/>
  <c r="G16" i="19"/>
  <c r="F13" i="19"/>
  <c r="F21" i="19"/>
  <c r="G15" i="19"/>
  <c r="G22" i="19"/>
  <c r="C26" i="19"/>
  <c r="J26" i="19"/>
  <c r="N15" i="19"/>
  <c r="N8" i="19"/>
  <c r="L26" i="19"/>
  <c r="G6" i="19" l="1"/>
  <c r="G20" i="19"/>
  <c r="G26" i="19"/>
  <c r="G13" i="19"/>
  <c r="N20" i="19"/>
  <c r="N13" i="19"/>
  <c r="N6" i="19"/>
  <c r="N26" i="19"/>
  <c r="L27" i="19" l="1"/>
  <c r="E7" i="18"/>
  <c r="M46" i="18"/>
  <c r="M38" i="18"/>
  <c r="C32" i="18"/>
  <c r="D17" i="18"/>
  <c r="F7" i="18"/>
  <c r="C49" i="18"/>
  <c r="H46" i="18"/>
  <c r="F44" i="18"/>
  <c r="C41" i="18"/>
  <c r="H38" i="18"/>
  <c r="E35" i="18"/>
  <c r="C33" i="18"/>
  <c r="H30" i="18"/>
  <c r="M48" i="18"/>
  <c r="G46" i="18"/>
  <c r="E44" i="18"/>
  <c r="D43" i="18"/>
  <c r="M40" i="18"/>
  <c r="G38" i="18"/>
  <c r="E36" i="18"/>
  <c r="M32" i="18"/>
  <c r="H31" i="18"/>
  <c r="F29" i="18"/>
  <c r="D27" i="18"/>
  <c r="C26" i="18"/>
  <c r="M24" i="18"/>
  <c r="H23" i="18"/>
  <c r="F21" i="18"/>
  <c r="E20" i="18"/>
  <c r="D19" i="18"/>
  <c r="C18" i="18"/>
  <c r="M16" i="18"/>
  <c r="H15" i="18"/>
  <c r="G14" i="18"/>
  <c r="F13" i="18"/>
  <c r="E12" i="18"/>
  <c r="D11" i="18"/>
  <c r="C10" i="18"/>
  <c r="M8" i="18"/>
  <c r="D7" i="18"/>
  <c r="M49" i="18"/>
  <c r="H48" i="18"/>
  <c r="G47" i="18"/>
  <c r="F46" i="18"/>
  <c r="E45" i="18"/>
  <c r="D44" i="18"/>
  <c r="C43" i="18"/>
  <c r="M41" i="18"/>
  <c r="H40" i="18"/>
  <c r="G39" i="18"/>
  <c r="F38" i="18"/>
  <c r="E37" i="18"/>
  <c r="D36" i="18"/>
  <c r="C35" i="18"/>
  <c r="M33" i="18"/>
  <c r="H32" i="18"/>
  <c r="G31" i="18"/>
  <c r="F30" i="18"/>
  <c r="E29" i="18"/>
  <c r="D28" i="18"/>
  <c r="C27" i="18"/>
  <c r="M25" i="18"/>
  <c r="H24" i="18"/>
  <c r="G23" i="18"/>
  <c r="F22" i="18"/>
  <c r="E21" i="18"/>
  <c r="D20" i="18"/>
  <c r="C19" i="18"/>
  <c r="M17" i="18"/>
  <c r="H16" i="18"/>
  <c r="G15" i="18"/>
  <c r="F14" i="18"/>
  <c r="E13" i="18"/>
  <c r="D12" i="18"/>
  <c r="C11" i="18"/>
  <c r="M9" i="18"/>
  <c r="H8" i="18"/>
  <c r="E50" i="18"/>
  <c r="G44" i="18"/>
  <c r="F35" i="18"/>
  <c r="M30" i="18"/>
  <c r="F19" i="18"/>
  <c r="D50" i="18"/>
  <c r="G45" i="18"/>
  <c r="D42" i="18"/>
  <c r="G37" i="18"/>
  <c r="G29" i="18"/>
  <c r="C50" i="18"/>
  <c r="H47" i="18"/>
  <c r="F45" i="18"/>
  <c r="C42" i="18"/>
  <c r="H39" i="18"/>
  <c r="F37" i="18"/>
  <c r="D35" i="18"/>
  <c r="C34" i="18"/>
  <c r="G30" i="18"/>
  <c r="E28" i="18"/>
  <c r="G22" i="18"/>
  <c r="M50" i="18"/>
  <c r="H49" i="18"/>
  <c r="G48" i="18"/>
  <c r="F47" i="18"/>
  <c r="E46" i="18"/>
  <c r="D45" i="18"/>
  <c r="C44" i="18"/>
  <c r="M42" i="18"/>
  <c r="H41" i="18"/>
  <c r="G40" i="18"/>
  <c r="F39" i="18"/>
  <c r="E38" i="18"/>
  <c r="D37" i="18"/>
  <c r="C36" i="18"/>
  <c r="M34" i="18"/>
  <c r="H33" i="18"/>
  <c r="G32" i="18"/>
  <c r="F31" i="18"/>
  <c r="E30" i="18"/>
  <c r="D29" i="18"/>
  <c r="C28" i="18"/>
  <c r="M26" i="18"/>
  <c r="H25" i="18"/>
  <c r="G24" i="18"/>
  <c r="F23" i="18"/>
  <c r="E22" i="18"/>
  <c r="D21" i="18"/>
  <c r="C20" i="18"/>
  <c r="M18" i="18"/>
  <c r="H17" i="18"/>
  <c r="G16" i="18"/>
  <c r="F15" i="18"/>
  <c r="E14" i="18"/>
  <c r="D13" i="18"/>
  <c r="C12" i="18"/>
  <c r="M10" i="18"/>
  <c r="H9" i="18"/>
  <c r="G8" i="18"/>
  <c r="C48" i="18"/>
  <c r="H37" i="18"/>
  <c r="F27" i="18"/>
  <c r="H50" i="18"/>
  <c r="F48" i="18"/>
  <c r="C45" i="18"/>
  <c r="M43" i="18"/>
  <c r="F40" i="18"/>
  <c r="E39" i="18"/>
  <c r="C37" i="18"/>
  <c r="M35" i="18"/>
  <c r="H34" i="18"/>
  <c r="G33" i="18"/>
  <c r="F32" i="18"/>
  <c r="E31" i="18"/>
  <c r="D30" i="18"/>
  <c r="C29" i="18"/>
  <c r="M27" i="18"/>
  <c r="H26" i="18"/>
  <c r="G25" i="18"/>
  <c r="F24" i="18"/>
  <c r="E23" i="18"/>
  <c r="D22" i="18"/>
  <c r="C21" i="18"/>
  <c r="M19" i="18"/>
  <c r="H18" i="18"/>
  <c r="G17" i="18"/>
  <c r="F16" i="18"/>
  <c r="E15" i="18"/>
  <c r="D14" i="18"/>
  <c r="C13" i="18"/>
  <c r="M11" i="18"/>
  <c r="H10" i="18"/>
  <c r="G9" i="18"/>
  <c r="F8" i="18"/>
  <c r="G7" i="18"/>
  <c r="E42" i="18"/>
  <c r="E26" i="18"/>
  <c r="E47" i="18"/>
  <c r="G41" i="18"/>
  <c r="G42" i="18"/>
  <c r="C40" i="18"/>
  <c r="D25" i="18"/>
  <c r="C7" i="18"/>
  <c r="G49" i="18"/>
  <c r="D46" i="18"/>
  <c r="H42" i="18"/>
  <c r="D38" i="18"/>
  <c r="M7" i="18"/>
  <c r="G50" i="18"/>
  <c r="F49" i="18"/>
  <c r="E48" i="18"/>
  <c r="D47" i="18"/>
  <c r="C46" i="18"/>
  <c r="M44" i="18"/>
  <c r="H43" i="18"/>
  <c r="F41" i="18"/>
  <c r="E40" i="18"/>
  <c r="D39" i="18"/>
  <c r="C38" i="18"/>
  <c r="M36" i="18"/>
  <c r="H35" i="18"/>
  <c r="G34" i="18"/>
  <c r="F33" i="18"/>
  <c r="E32" i="18"/>
  <c r="D31" i="18"/>
  <c r="C30" i="18"/>
  <c r="M28" i="18"/>
  <c r="H27" i="18"/>
  <c r="G26" i="18"/>
  <c r="F25" i="18"/>
  <c r="E24" i="18"/>
  <c r="D23" i="18"/>
  <c r="C22" i="18"/>
  <c r="M20" i="18"/>
  <c r="H19" i="18"/>
  <c r="G18" i="18"/>
  <c r="F17" i="18"/>
  <c r="E16" i="18"/>
  <c r="D15" i="18"/>
  <c r="C14" i="18"/>
  <c r="M12" i="18"/>
  <c r="H11" i="18"/>
  <c r="G10" i="18"/>
  <c r="F9" i="18"/>
  <c r="E8" i="18"/>
  <c r="H7" i="18"/>
  <c r="F50" i="18"/>
  <c r="E49" i="18"/>
  <c r="D48" i="18"/>
  <c r="C47" i="18"/>
  <c r="M45" i="18"/>
  <c r="H44" i="18"/>
  <c r="G43" i="18"/>
  <c r="F42" i="18"/>
  <c r="E41" i="18"/>
  <c r="D40" i="18"/>
  <c r="C39" i="18"/>
  <c r="M37" i="18"/>
  <c r="H36" i="18"/>
  <c r="G35" i="18"/>
  <c r="F34" i="18"/>
  <c r="E33" i="18"/>
  <c r="D32" i="18"/>
  <c r="C31" i="18"/>
  <c r="M29" i="18"/>
  <c r="H28" i="18"/>
  <c r="G27" i="18"/>
  <c r="F26" i="18"/>
  <c r="E25" i="18"/>
  <c r="D24" i="18"/>
  <c r="C23" i="18"/>
  <c r="M21" i="18"/>
  <c r="H20" i="18"/>
  <c r="G19" i="18"/>
  <c r="F18" i="18"/>
  <c r="E17" i="18"/>
  <c r="D16" i="18"/>
  <c r="C15" i="18"/>
  <c r="M13" i="18"/>
  <c r="H12" i="18"/>
  <c r="G11" i="18"/>
  <c r="F10" i="18"/>
  <c r="E9" i="18"/>
  <c r="D8" i="18"/>
  <c r="H45" i="18"/>
  <c r="F43" i="18"/>
  <c r="G36" i="18"/>
  <c r="D33" i="18"/>
  <c r="H29" i="18"/>
  <c r="C24" i="18"/>
  <c r="M22" i="18"/>
  <c r="H21" i="18"/>
  <c r="G20" i="18"/>
  <c r="C16" i="18"/>
  <c r="M14" i="18"/>
  <c r="H13" i="18"/>
  <c r="G12" i="18"/>
  <c r="F11" i="18"/>
  <c r="E10" i="18"/>
  <c r="D9" i="18"/>
  <c r="C8" i="18"/>
  <c r="D49" i="18"/>
  <c r="D41" i="18"/>
  <c r="E34" i="18"/>
  <c r="G28" i="18"/>
  <c r="E18" i="18"/>
  <c r="M47" i="18"/>
  <c r="E43" i="18"/>
  <c r="M39" i="18"/>
  <c r="F36" i="18"/>
  <c r="D34" i="18"/>
  <c r="M31" i="18"/>
  <c r="F28" i="18"/>
  <c r="E27" i="18"/>
  <c r="D26" i="18"/>
  <c r="C25" i="18"/>
  <c r="M23" i="18"/>
  <c r="H22" i="18"/>
  <c r="G21" i="18"/>
  <c r="F20" i="18"/>
  <c r="E19" i="18"/>
  <c r="D18" i="18"/>
  <c r="C17" i="18"/>
  <c r="M15" i="18"/>
  <c r="H14" i="18"/>
  <c r="G13" i="18"/>
  <c r="F12" i="18"/>
  <c r="E11" i="18"/>
  <c r="D10" i="18"/>
  <c r="C9" i="18"/>
  <c r="B4" i="18"/>
  <c r="AB53" i="18" l="1"/>
  <c r="AB51" i="18"/>
  <c r="AB50" i="18"/>
  <c r="AB52" i="18"/>
  <c r="AB54" i="18" l="1"/>
  <c r="B52" i="18" s="1"/>
</calcChain>
</file>

<file path=xl/sharedStrings.xml><?xml version="1.0" encoding="utf-8"?>
<sst xmlns="http://schemas.openxmlformats.org/spreadsheetml/2006/main" count="2090" uniqueCount="1164">
  <si>
    <t>กรุณาเลือก</t>
  </si>
  <si>
    <t>ภาคเรียนที่ 1</t>
  </si>
  <si>
    <t>ภาคเรียนที่ 2</t>
  </si>
  <si>
    <t>รวม</t>
  </si>
  <si>
    <t>ปีการศึกษา</t>
  </si>
  <si>
    <t>เลขที่</t>
  </si>
  <si>
    <t>เลขประจำตัว</t>
  </si>
  <si>
    <t>คำนำหน้า</t>
  </si>
  <si>
    <t>ชื่อ</t>
  </si>
  <si>
    <t>สกุล</t>
  </si>
  <si>
    <t>2/1</t>
  </si>
  <si>
    <t>2/2</t>
  </si>
  <si>
    <t>2/3</t>
  </si>
  <si>
    <t>2/4</t>
  </si>
  <si>
    <t>3/1</t>
  </si>
  <si>
    <t>3/2</t>
  </si>
  <si>
    <t>3/3</t>
  </si>
  <si>
    <t>3/4</t>
  </si>
  <si>
    <t>ชื่อ - สกุล</t>
  </si>
  <si>
    <t>เด็กชาย</t>
  </si>
  <si>
    <t>ณัฐพงษ์</t>
  </si>
  <si>
    <t>ณัฐพล</t>
  </si>
  <si>
    <t>เด็กหญิง</t>
  </si>
  <si>
    <t>อินทิรา</t>
  </si>
  <si>
    <t>ณัฐวุฒิ</t>
  </si>
  <si>
    <t>ธนภัทร</t>
  </si>
  <si>
    <t>ภานุวัฒน์</t>
  </si>
  <si>
    <t>เรืองเดช</t>
  </si>
  <si>
    <t>ธิดารัตน์</t>
  </si>
  <si>
    <t>ชนะชัย</t>
  </si>
  <si>
    <t>วีรภัทร</t>
  </si>
  <si>
    <t>อภิญญา</t>
  </si>
  <si>
    <t>จิรนันท์</t>
  </si>
  <si>
    <t>สุรศักดิ์</t>
  </si>
  <si>
    <t>ธนพร</t>
  </si>
  <si>
    <t>อานนท์</t>
  </si>
  <si>
    <t>ปนัดดา</t>
  </si>
  <si>
    <t>วนิดา</t>
  </si>
  <si>
    <t>ณรงค์ฤทธิ์</t>
  </si>
  <si>
    <t>กัญญารัตน์</t>
  </si>
  <si>
    <t>1/1</t>
  </si>
  <si>
    <t>1/2</t>
  </si>
  <si>
    <t>1/3</t>
  </si>
  <si>
    <t>1/4</t>
  </si>
  <si>
    <t>4/1</t>
  </si>
  <si>
    <t>4/2</t>
  </si>
  <si>
    <t>4/3</t>
  </si>
  <si>
    <t>5/1</t>
  </si>
  <si>
    <t>5/2</t>
  </si>
  <si>
    <t>5/4</t>
  </si>
  <si>
    <t>6/2</t>
  </si>
  <si>
    <t>6/3</t>
  </si>
  <si>
    <t>6/4</t>
  </si>
  <si>
    <t>นางสาว</t>
  </si>
  <si>
    <t>นาย</t>
  </si>
  <si>
    <t>ณัฐณิชา</t>
  </si>
  <si>
    <t>วริศรา</t>
  </si>
  <si>
    <t>จุฑารัตน์</t>
  </si>
  <si>
    <t>ณัฐริกา</t>
  </si>
  <si>
    <t>ธนกร</t>
  </si>
  <si>
    <t>ธนากร</t>
  </si>
  <si>
    <t>ศิริรัตน์</t>
  </si>
  <si>
    <t>ณัฐกานต์</t>
  </si>
  <si>
    <t>ศศิกานต์</t>
  </si>
  <si>
    <t>สุพิชชา</t>
  </si>
  <si>
    <t>จุฬาลักษณ์</t>
  </si>
  <si>
    <t>ธัญชนก</t>
  </si>
  <si>
    <t>ปิยธิดา</t>
  </si>
  <si>
    <t>ชาย</t>
  </si>
  <si>
    <t>หญิง</t>
  </si>
  <si>
    <t>รวม ม.1</t>
  </si>
  <si>
    <t>รวม ม.2</t>
  </si>
  <si>
    <t>รวม ม.3</t>
  </si>
  <si>
    <t>รวม ม.4</t>
  </si>
  <si>
    <t>รวม ม.5</t>
  </si>
  <si>
    <t>รวม ม.6</t>
  </si>
  <si>
    <t>วาสนา</t>
  </si>
  <si>
    <t>รวมทั้งสิ้น</t>
  </si>
  <si>
    <t>* ข้อมูล ณ วันที่</t>
  </si>
  <si>
    <t>ม.ต้น</t>
  </si>
  <si>
    <t>ม.ปลาย</t>
  </si>
  <si>
    <t>ชั้น</t>
  </si>
  <si>
    <t>เลขประจำตัวประชาชน</t>
  </si>
  <si>
    <t>อนุชิต</t>
  </si>
  <si>
    <t>6/1</t>
  </si>
  <si>
    <t>อภิวัฒน์</t>
  </si>
  <si>
    <t>มีบุญ</t>
  </si>
  <si>
    <t>อาทิตยา</t>
  </si>
  <si>
    <t>กชกร</t>
  </si>
  <si>
    <t>สิงห์เสนา</t>
  </si>
  <si>
    <t>ศศิธร</t>
  </si>
  <si>
    <t>วิทยา</t>
  </si>
  <si>
    <t>ธีรวัฒน์</t>
  </si>
  <si>
    <t>วิภาวดี</t>
  </si>
  <si>
    <t>ขวัญชนก</t>
  </si>
  <si>
    <t>ณัฐชา</t>
  </si>
  <si>
    <t>จิรพัฒน์</t>
  </si>
  <si>
    <t>สุมินตรา</t>
  </si>
  <si>
    <t>First Name</t>
  </si>
  <si>
    <t>Last Name</t>
  </si>
  <si>
    <t>ชาลิสา</t>
  </si>
  <si>
    <t>วิชุดา</t>
  </si>
  <si>
    <t>กนกวรรณ</t>
  </si>
  <si>
    <t>จักริน</t>
  </si>
  <si>
    <t>ชาคริต</t>
  </si>
  <si>
    <t>อัครพนธ์</t>
  </si>
  <si>
    <t>เลิศประเสริฐ</t>
  </si>
  <si>
    <t>พาทิศ</t>
  </si>
  <si>
    <t>จีรนันท์</t>
  </si>
  <si>
    <t>นวลจันทร์</t>
  </si>
  <si>
    <t>ภาคเรียนที่</t>
  </si>
  <si>
    <t>ปาลิตา</t>
  </si>
  <si>
    <t>พลอยชมพู</t>
  </si>
  <si>
    <t>พีระพัฒน์</t>
  </si>
  <si>
    <t>ดนัย</t>
  </si>
  <si>
    <t>ชุติกาญจน์</t>
  </si>
  <si>
    <t>อนุชาติ</t>
  </si>
  <si>
    <t>ดวงพร</t>
  </si>
  <si>
    <t>จุฑาทิพย์</t>
  </si>
  <si>
    <t>ภูเขียว</t>
  </si>
  <si>
    <t>บัวขาว</t>
  </si>
  <si>
    <t>จตุพร</t>
  </si>
  <si>
    <t>นพรัตน์</t>
  </si>
  <si>
    <t>โนนทัน</t>
  </si>
  <si>
    <t>ศรีโคตร</t>
  </si>
  <si>
    <t>พิมลรัตน์</t>
  </si>
  <si>
    <r>
      <rPr>
        <b/>
        <sz val="20"/>
        <color rgb="FFFFFF00"/>
        <rFont val="TH SarabunPSK"/>
        <family val="2"/>
      </rPr>
      <t>คำอธิบาย</t>
    </r>
    <r>
      <rPr>
        <b/>
        <sz val="20"/>
        <color theme="0"/>
        <rFont val="TH SarabunPSK"/>
        <family val="2"/>
      </rPr>
      <t xml:space="preserve"> : รายชื่ออเนกประสงค์ ให้เลือกห้อง แล้วพิมพ์ลงกระดาษขนาด A4 ได้เลย</t>
    </r>
  </si>
  <si>
    <t>ชั้นมัธยมศึกษาปีที่</t>
  </si>
  <si>
    <t>นายธวัชชัย  มั่งสูงเนิน</t>
  </si>
  <si>
    <t xml:space="preserve">กิตติวัฒน์    </t>
  </si>
  <si>
    <t xml:space="preserve">เทียมกลาง  </t>
  </si>
  <si>
    <t>จุฬาพา</t>
  </si>
  <si>
    <t xml:space="preserve">ฐาปกรณ์      </t>
  </si>
  <si>
    <t>หีบไธสง</t>
  </si>
  <si>
    <t xml:space="preserve">ธนวัต          </t>
  </si>
  <si>
    <t>ลุนจันทร์</t>
  </si>
  <si>
    <t>ธีระพงษ์</t>
  </si>
  <si>
    <t>อุตราชา</t>
  </si>
  <si>
    <t>นฤมิตร</t>
  </si>
  <si>
    <t>พานโคกสูง</t>
  </si>
  <si>
    <t>มงคล</t>
  </si>
  <si>
    <t>เครือภักดี</t>
  </si>
  <si>
    <t>วรดร</t>
  </si>
  <si>
    <t>มอละสี</t>
  </si>
  <si>
    <t>วัฒนนาวี</t>
  </si>
  <si>
    <t>อาจภักดี</t>
  </si>
  <si>
    <t>อติกันต์</t>
  </si>
  <si>
    <t>อาณัฐ</t>
  </si>
  <si>
    <t>ดอกแก้ว</t>
  </si>
  <si>
    <t>นิคำ</t>
  </si>
  <si>
    <t>กษมา</t>
  </si>
  <si>
    <t>มูลตรีภักดี</t>
  </si>
  <si>
    <t>ขวัญฤดี</t>
  </si>
  <si>
    <t>ภูมิประหมัน</t>
  </si>
  <si>
    <t>จันทร์สิริ</t>
  </si>
  <si>
    <t>บำรุงภักดี</t>
  </si>
  <si>
    <t>ไชโยกุล</t>
  </si>
  <si>
    <t>จิรภิญญา</t>
  </si>
  <si>
    <t>เปี่ยงสันเทียะ</t>
  </si>
  <si>
    <t>วัดโพน</t>
  </si>
  <si>
    <t>ดวงดาว</t>
  </si>
  <si>
    <t>สุภาพพงศ์</t>
  </si>
  <si>
    <t>จันสุข</t>
  </si>
  <si>
    <t>จันทะพาหะ</t>
  </si>
  <si>
    <t>นภัสสร</t>
  </si>
  <si>
    <t>นริสรา</t>
  </si>
  <si>
    <t>กงฉายา</t>
  </si>
  <si>
    <t>ฤทธิ์มหา</t>
  </si>
  <si>
    <t>ทาสะโก</t>
  </si>
  <si>
    <t>นัชฎาพร</t>
  </si>
  <si>
    <t>ถำวาปี</t>
  </si>
  <si>
    <t>บุษกร</t>
  </si>
  <si>
    <t>สุวรรณ์หาร</t>
  </si>
  <si>
    <t>หังษาบุตร</t>
  </si>
  <si>
    <t>ปิยนุช</t>
  </si>
  <si>
    <t>ไชยแสง</t>
  </si>
  <si>
    <t>ทวีเลิศ</t>
  </si>
  <si>
    <t>พลอยทิพย์</t>
  </si>
  <si>
    <t>รวมธรรม</t>
  </si>
  <si>
    <t>พิมพ์วิไล</t>
  </si>
  <si>
    <t>สงวนนาม</t>
  </si>
  <si>
    <t>มนชิตา</t>
  </si>
  <si>
    <t>ประกอบกิจ</t>
  </si>
  <si>
    <t>รุจิราภา</t>
  </si>
  <si>
    <t>ธรรมโรง</t>
  </si>
  <si>
    <t>มนตรีวัน</t>
  </si>
  <si>
    <t>อมรรัตน์</t>
  </si>
  <si>
    <t>พะยุหะ</t>
  </si>
  <si>
    <t>อริษา</t>
  </si>
  <si>
    <t>ศรีอัดชา</t>
  </si>
  <si>
    <t>กัมปนาท</t>
  </si>
  <si>
    <t>รุจีรเวทย์</t>
  </si>
  <si>
    <t>เกรียงศักดิ์</t>
  </si>
  <si>
    <t>ห้องแก้ว</t>
  </si>
  <si>
    <t>ฐิติวัฒน์</t>
  </si>
  <si>
    <t>สมศรี</t>
  </si>
  <si>
    <t>เทวินทร์</t>
  </si>
  <si>
    <t>อ้วนแพง</t>
  </si>
  <si>
    <t>วิสุกรรม</t>
  </si>
  <si>
    <t>ธิติวุฒิ</t>
  </si>
  <si>
    <t>รสดี</t>
  </si>
  <si>
    <t>จันต๊ะน้อย</t>
  </si>
  <si>
    <t>นันทชัย</t>
  </si>
  <si>
    <t>ปธานิน</t>
  </si>
  <si>
    <t>มาอ้น</t>
  </si>
  <si>
    <t>พาคิม</t>
  </si>
  <si>
    <t>เขตเจริญ</t>
  </si>
  <si>
    <t>ปัดสา</t>
  </si>
  <si>
    <t>เพชรมงคล</t>
  </si>
  <si>
    <t>ศรีทอง</t>
  </si>
  <si>
    <t>ไร่เรือ</t>
  </si>
  <si>
    <t>ภาสกร</t>
  </si>
  <si>
    <t>ขันวงษา</t>
  </si>
  <si>
    <t>ภูผา</t>
  </si>
  <si>
    <t>กุลวงค์</t>
  </si>
  <si>
    <t>ภูวเดช</t>
  </si>
  <si>
    <t>วงศ์สุริยา</t>
  </si>
  <si>
    <t>สิรวิชญ์</t>
  </si>
  <si>
    <t>จำเริญศรี</t>
  </si>
  <si>
    <t>กีรติภัทร</t>
  </si>
  <si>
    <t>คำมา</t>
  </si>
  <si>
    <t>โพธิสีดา</t>
  </si>
  <si>
    <t>จำปาแดง</t>
  </si>
  <si>
    <t>ธนัชชา</t>
  </si>
  <si>
    <t>กองจันทร์</t>
  </si>
  <si>
    <t>ธีรนันท์</t>
  </si>
  <si>
    <t>สีเอร์</t>
  </si>
  <si>
    <t>ธัญกุล</t>
  </si>
  <si>
    <t>ธรรมรักษ์</t>
  </si>
  <si>
    <t>ปิยะพร</t>
  </si>
  <si>
    <t>แสงตันชัย</t>
  </si>
  <si>
    <t>พิมพ์พา</t>
  </si>
  <si>
    <t>พิมพิศา</t>
  </si>
  <si>
    <t>รักษาศิริ</t>
  </si>
  <si>
    <t>สีผักผ่อง</t>
  </si>
  <si>
    <t>เทียนสุวรรณ</t>
  </si>
  <si>
    <t>ศิรินญากรณ์</t>
  </si>
  <si>
    <t>ดวงแสนพุต</t>
  </si>
  <si>
    <t>สุภาวดี</t>
  </si>
  <si>
    <t>บุญมั่ง</t>
  </si>
  <si>
    <t>อรปรียา</t>
  </si>
  <si>
    <t>ไมยวรรณ</t>
  </si>
  <si>
    <t>อารีรัตน์</t>
  </si>
  <si>
    <t>คามจังหาร</t>
  </si>
  <si>
    <t>ทาแก้ว</t>
  </si>
  <si>
    <t>ศรีเสมอ</t>
  </si>
  <si>
    <t>ชนะเทพ</t>
  </si>
  <si>
    <t>แสนบุญศิริ</t>
  </si>
  <si>
    <t>สุวรรณรมย์</t>
  </si>
  <si>
    <t>จำรัสรักษ์</t>
  </si>
  <si>
    <t>ธนพนธ์</t>
  </si>
  <si>
    <t>จิตขาว</t>
  </si>
  <si>
    <t>ปรเมศร์</t>
  </si>
  <si>
    <t>ปวริศฐ์</t>
  </si>
  <si>
    <t>สุนทรธรรม</t>
  </si>
  <si>
    <t>พงษ์ศักดิ์</t>
  </si>
  <si>
    <t>อินทะโสม</t>
  </si>
  <si>
    <t>รพีพัฒน์</t>
  </si>
  <si>
    <t>อ่อนสำอาง</t>
  </si>
  <si>
    <t>รัฐภูมิ</t>
  </si>
  <si>
    <t>วงษาเนาว์</t>
  </si>
  <si>
    <t>จันมาทูล</t>
  </si>
  <si>
    <t>อิทธิ</t>
  </si>
  <si>
    <t>วังพูมใหญ่</t>
  </si>
  <si>
    <t>แดดขุนทด</t>
  </si>
  <si>
    <t>ญาราภรณ์</t>
  </si>
  <si>
    <t>ไปนาน</t>
  </si>
  <si>
    <t>ณฤกร</t>
  </si>
  <si>
    <t>ชัยชนะภากร</t>
  </si>
  <si>
    <t>ไชยสีดา</t>
  </si>
  <si>
    <t>พรมเลิศ</t>
  </si>
  <si>
    <t>ณิศารัตน์</t>
  </si>
  <si>
    <t>เมษา</t>
  </si>
  <si>
    <t>จันทรสมุทร</t>
  </si>
  <si>
    <t>ดวงฤดี</t>
  </si>
  <si>
    <t>เนาว์นนท์</t>
  </si>
  <si>
    <t>ชุมแวงวาปี</t>
  </si>
  <si>
    <t>ธัญพิชชา</t>
  </si>
  <si>
    <t>มะลาด</t>
  </si>
  <si>
    <t>เย็นดี</t>
  </si>
  <si>
    <t>ใจชอบงาม</t>
  </si>
  <si>
    <t>บุตรดี</t>
  </si>
  <si>
    <t>วิยะดา</t>
  </si>
  <si>
    <t>พาวินิจ</t>
  </si>
  <si>
    <t>ศุภิญญา</t>
  </si>
  <si>
    <t>จันทะดวง</t>
  </si>
  <si>
    <t>กิจติวงษ์</t>
  </si>
  <si>
    <t>พีรณัฐ</t>
  </si>
  <si>
    <t>ศรียะนัย</t>
  </si>
  <si>
    <t xml:space="preserve">ฐิติพงศ์       </t>
  </si>
  <si>
    <t>กิ่งก้าน</t>
  </si>
  <si>
    <t xml:space="preserve">สุพัฒน์ตา   </t>
  </si>
  <si>
    <t>ไทยจันทึก</t>
  </si>
  <si>
    <t>บุญไตย</t>
  </si>
  <si>
    <t>คำแสนโคตร</t>
  </si>
  <si>
    <t>ณรงค์พันธ์</t>
  </si>
  <si>
    <t>ฐิติโชค</t>
  </si>
  <si>
    <t>วรเกตุ</t>
  </si>
  <si>
    <t>รามโคตร</t>
  </si>
  <si>
    <t>แพรภู้ทอง</t>
  </si>
  <si>
    <t>ปะภูชะเน</t>
  </si>
  <si>
    <t>มีราช</t>
  </si>
  <si>
    <t>ธีณพงศ์</t>
  </si>
  <si>
    <t>กวงสุพรรณ</t>
  </si>
  <si>
    <t>ธีระยุทธ</t>
  </si>
  <si>
    <t>แคสันเทียะ</t>
  </si>
  <si>
    <t>นิพิฐพนฐ์</t>
  </si>
  <si>
    <t>บัวสอน</t>
  </si>
  <si>
    <t>ภรันยู</t>
  </si>
  <si>
    <t>วรรณพราหมณ์</t>
  </si>
  <si>
    <t>โสนายะ</t>
  </si>
  <si>
    <t>ศิริราชย์</t>
  </si>
  <si>
    <t>ลาสี</t>
  </si>
  <si>
    <t>สกุลวัฒน์</t>
  </si>
  <si>
    <t>ชะใบรัมย์</t>
  </si>
  <si>
    <t>บุญลือ</t>
  </si>
  <si>
    <t>สุทธิภัทร</t>
  </si>
  <si>
    <t>สุเมธ</t>
  </si>
  <si>
    <t>คำพะไมล์</t>
  </si>
  <si>
    <t>อดุลเดช</t>
  </si>
  <si>
    <t>โอภาศรี</t>
  </si>
  <si>
    <t>อโนทัย</t>
  </si>
  <si>
    <t>อะมะมูล</t>
  </si>
  <si>
    <t>อภิชาต</t>
  </si>
  <si>
    <t>อภินัทธ์</t>
  </si>
  <si>
    <t>ทิมินกุล</t>
  </si>
  <si>
    <t>สัตยาวัน</t>
  </si>
  <si>
    <t>อลงกรณ์</t>
  </si>
  <si>
    <t>แต๊ะเฮง</t>
  </si>
  <si>
    <t>พรมชัย</t>
  </si>
  <si>
    <t>วังภูมิใหญ่</t>
  </si>
  <si>
    <t>สีกาลุน</t>
  </si>
  <si>
    <t>กฤษติญาพร</t>
  </si>
  <si>
    <t>ผิวผ่อง</t>
  </si>
  <si>
    <t>มืดอินทร์</t>
  </si>
  <si>
    <t>วรางคนา</t>
  </si>
  <si>
    <t>สุวรีย์</t>
  </si>
  <si>
    <t>เทียนไทยสงค์</t>
  </si>
  <si>
    <t>เสถียรเขต</t>
  </si>
  <si>
    <t>ทองเต็ม</t>
  </si>
  <si>
    <t>กนกพิชญ์</t>
  </si>
  <si>
    <t>พันธชัย</t>
  </si>
  <si>
    <t>รัตนคุณ</t>
  </si>
  <si>
    <t>เกตมณี</t>
  </si>
  <si>
    <t>วงศ์คำเดช</t>
  </si>
  <si>
    <t>อุตตะมะ</t>
  </si>
  <si>
    <t>ดลฤดี</t>
  </si>
  <si>
    <t>จำลองเพ็ง</t>
  </si>
  <si>
    <t>บุษยารัตน์</t>
  </si>
  <si>
    <t>หนูเผือก</t>
  </si>
  <si>
    <t>ประทานพร</t>
  </si>
  <si>
    <t>ประดับแก้ว</t>
  </si>
  <si>
    <t>ปาริฉัตร</t>
  </si>
  <si>
    <t>วรรณสุทธิ์</t>
  </si>
  <si>
    <t>ศิริบุญ</t>
  </si>
  <si>
    <t>ศิริธิดา</t>
  </si>
  <si>
    <t>พักตะพัก</t>
  </si>
  <si>
    <t>สารีโท</t>
  </si>
  <si>
    <t>วรรณพันธ์</t>
  </si>
  <si>
    <t>เที่ยงตรง</t>
  </si>
  <si>
    <t>คำชารี</t>
  </si>
  <si>
    <t>ขันแก้ว</t>
  </si>
  <si>
    <t>ธนชัย</t>
  </si>
  <si>
    <t>ธาราดล</t>
  </si>
  <si>
    <t>โอชารส</t>
  </si>
  <si>
    <t>พินไธสง</t>
  </si>
  <si>
    <t>ครสวรรค์</t>
  </si>
  <si>
    <t>แสนเสนา</t>
  </si>
  <si>
    <t>วงศ์ไพรวัลย์</t>
  </si>
  <si>
    <t>ชินสงคราม</t>
  </si>
  <si>
    <t>ศรีสุธรรม</t>
  </si>
  <si>
    <t>อุทัยเลี้ยง</t>
  </si>
  <si>
    <t>นันทภัค</t>
  </si>
  <si>
    <t>สินทร</t>
  </si>
  <si>
    <t>วงษาทร</t>
  </si>
  <si>
    <t>แสงลา</t>
  </si>
  <si>
    <t>รุ่งทิพย์</t>
  </si>
  <si>
    <t>หมายบุญ</t>
  </si>
  <si>
    <t>รุจรดา</t>
  </si>
  <si>
    <t>สุภักดี</t>
  </si>
  <si>
    <t>วรรณนิสา</t>
  </si>
  <si>
    <t>มายุรส</t>
  </si>
  <si>
    <t>พรมแสนปัง</t>
  </si>
  <si>
    <t>จันทร์ศรี</t>
  </si>
  <si>
    <t>สุภาพร</t>
  </si>
  <si>
    <t>มัครมย์</t>
  </si>
  <si>
    <t>สาคำ</t>
  </si>
  <si>
    <t>ศรีบำรุง</t>
  </si>
  <si>
    <t>จิรายุ</t>
  </si>
  <si>
    <t>ธนโชติ</t>
  </si>
  <si>
    <t>กุลธิดา</t>
  </si>
  <si>
    <t>คำจันโท</t>
  </si>
  <si>
    <t>มาลี</t>
  </si>
  <si>
    <t>จันทรา</t>
  </si>
  <si>
    <t>ประโกสันตัง</t>
  </si>
  <si>
    <t>น้ำทิพย์</t>
  </si>
  <si>
    <t>อัคฮาดศรี</t>
  </si>
  <si>
    <t>พัทธนันท์</t>
  </si>
  <si>
    <t>นนตรี</t>
  </si>
  <si>
    <t>ภูมินทร์</t>
  </si>
  <si>
    <t>มัสกร</t>
  </si>
  <si>
    <t>มะเสนา</t>
  </si>
  <si>
    <t>วชิรญาณ์</t>
  </si>
  <si>
    <t>จันทร์ศิริ</t>
  </si>
  <si>
    <t>วรัญญา</t>
  </si>
  <si>
    <t>ยาคง</t>
  </si>
  <si>
    <t>สุพัตรา</t>
  </si>
  <si>
    <t>อนุธิดา</t>
  </si>
  <si>
    <t>สายเสมา</t>
  </si>
  <si>
    <t>ไวสีแสง</t>
  </si>
  <si>
    <t>ฐาปนี</t>
  </si>
  <si>
    <t>อากาศไทย</t>
  </si>
  <si>
    <t>พรมกุล</t>
  </si>
  <si>
    <t xml:space="preserve">  </t>
  </si>
  <si>
    <t xml:space="preserve">   </t>
  </si>
  <si>
    <t>ปาริชาติ</t>
  </si>
  <si>
    <t>รัตนพลแสน</t>
  </si>
  <si>
    <t>ศุภิสรา</t>
  </si>
  <si>
    <t>คณะแพง</t>
  </si>
  <si>
    <t>สุภาพพงษ์</t>
  </si>
  <si>
    <t>พรมยาลี</t>
  </si>
  <si>
    <t>กมลทิพย์</t>
  </si>
  <si>
    <t>บรรยงค์</t>
  </si>
  <si>
    <t>จันทร์จิรา</t>
  </si>
  <si>
    <t>ทิพจักร์</t>
  </si>
  <si>
    <t>จันธกาญน์</t>
  </si>
  <si>
    <t>แสนสะดี</t>
  </si>
  <si>
    <t>คำภูนอก</t>
  </si>
  <si>
    <t>ณัฐติญา</t>
  </si>
  <si>
    <t>ขันลุย</t>
  </si>
  <si>
    <t>ธันย์ชนก</t>
  </si>
  <si>
    <t>พรมผุย</t>
  </si>
  <si>
    <t>แพรวพราว</t>
  </si>
  <si>
    <t>มัดถาประกา</t>
  </si>
  <si>
    <t>สุวนันท์</t>
  </si>
  <si>
    <t>พรรณนิภา</t>
  </si>
  <si>
    <t>สัสดี</t>
  </si>
  <si>
    <t>รัชชรินทร</t>
  </si>
  <si>
    <t>โพธิ์ลอง</t>
  </si>
  <si>
    <t>ศรีจันทึก</t>
  </si>
  <si>
    <t>สุทธิดา</t>
  </si>
  <si>
    <t>เขียวอาษา</t>
  </si>
  <si>
    <t>จันทรเสนา</t>
  </si>
  <si>
    <t>สุพนิตา</t>
  </si>
  <si>
    <t>สนทาธร</t>
  </si>
  <si>
    <t>เทพรักษ์</t>
  </si>
  <si>
    <t>พรมแสน</t>
  </si>
  <si>
    <t>ไตรทศ</t>
  </si>
  <si>
    <t>สมบัติหล้า</t>
  </si>
  <si>
    <t xml:space="preserve">ณัฐพงษ์ </t>
  </si>
  <si>
    <t>ปัญชา</t>
  </si>
  <si>
    <t xml:space="preserve">จิรกานต์   </t>
  </si>
  <si>
    <t>มะโนแสง</t>
  </si>
  <si>
    <t>จุฑาลักษณ์</t>
  </si>
  <si>
    <t>ดอนเต้า</t>
  </si>
  <si>
    <t>ธนภรณ์</t>
  </si>
  <si>
    <t>สูนไธสง</t>
  </si>
  <si>
    <t>ประกายดาว</t>
  </si>
  <si>
    <t>ดวงปทุม</t>
  </si>
  <si>
    <t>มาลิณี</t>
  </si>
  <si>
    <t>ฮาบิบิ ซีเดซาราอิ</t>
  </si>
  <si>
    <t>ศุภาพิชญ์</t>
  </si>
  <si>
    <t>สุขเจริญ</t>
  </si>
  <si>
    <t>อุษา</t>
  </si>
  <si>
    <t>ชาติไทย</t>
  </si>
  <si>
    <t>เนตรสมุทร</t>
  </si>
  <si>
    <t>คำมุกชิก</t>
  </si>
  <si>
    <t>วราภรณ์</t>
  </si>
  <si>
    <t>จำปาบุรี</t>
  </si>
  <si>
    <t>ศไนส์</t>
  </si>
  <si>
    <t>สุขยา</t>
  </si>
  <si>
    <t>เอกรัตน์</t>
  </si>
  <si>
    <t>เปสะพันธุ์</t>
  </si>
  <si>
    <t xml:space="preserve">ยืนยง  </t>
  </si>
  <si>
    <t>อธิพงษ์</t>
  </si>
  <si>
    <t>ไชยธงรัตน์</t>
  </si>
  <si>
    <t>ไนทีน</t>
  </si>
  <si>
    <t>ดวงจำปา</t>
  </si>
  <si>
    <t>บกน้อย</t>
  </si>
  <si>
    <t>อุษณียาภรณ์</t>
  </si>
  <si>
    <t>ป้องนู</t>
  </si>
  <si>
    <t>ภาวโคตร</t>
  </si>
  <si>
    <t xml:space="preserve">ปริญญา  </t>
  </si>
  <si>
    <t>สุธรรมฤทธิ์</t>
  </si>
  <si>
    <t>ลานตวน</t>
  </si>
  <si>
    <t xml:space="preserve">จุฑามาศ  </t>
  </si>
  <si>
    <t>ลิขิต</t>
  </si>
  <si>
    <t>นามสอน</t>
  </si>
  <si>
    <t>อินทร์หาญ</t>
  </si>
  <si>
    <t xml:space="preserve">พรพิมล  </t>
  </si>
  <si>
    <t>บึงบุญยืน</t>
  </si>
  <si>
    <t>นกฤษตา</t>
  </si>
  <si>
    <t>รักญาติ</t>
  </si>
  <si>
    <t xml:space="preserve">ประภาภรณ์ </t>
  </si>
  <si>
    <t xml:space="preserve">อรวรรณ  </t>
  </si>
  <si>
    <t>เพ็งรัมย์</t>
  </si>
  <si>
    <t>สาครเจริญ</t>
  </si>
  <si>
    <t>ศิลารัตน์</t>
  </si>
  <si>
    <t>บุญปก</t>
  </si>
  <si>
    <t>จักรพรรดิ</t>
  </si>
  <si>
    <t>จันทวงศ์ศรี</t>
  </si>
  <si>
    <t>พีรพัฒน์</t>
  </si>
  <si>
    <t>ศิรินภา</t>
  </si>
  <si>
    <t>นางสาวฐิติรัตน์  โพธิสัตย์</t>
  </si>
  <si>
    <t>นายศุภกฤษ์  โม้ทองสี</t>
  </si>
  <si>
    <t>นางสาวจันทร์จิรา  จันทร์พิทักษ์</t>
  </si>
  <si>
    <t>ปริศนา</t>
  </si>
  <si>
    <t>บุตรพรม</t>
  </si>
  <si>
    <t>ผางน้ำคำ</t>
  </si>
  <si>
    <t>ด้านสิงห์</t>
  </si>
  <si>
    <t>นางสาวศิภาวรรณ เหนือชัย</t>
  </si>
  <si>
    <t>นายคมกริช  สีหาทับ</t>
  </si>
  <si>
    <t>นางสาวอารียา  ข่าขันมะลี</t>
  </si>
  <si>
    <t>นางสาวลินดา  บุษบง</t>
  </si>
  <si>
    <t>นายมงคล  ช่างไม้</t>
  </si>
  <si>
    <t>นางสาวอนุสรา  เหลืองอ่อน</t>
  </si>
  <si>
    <t>นางสาวชไมพร  ไชยญะอนุกูล</t>
  </si>
  <si>
    <t>ส.อ.พลวิสิษฐ์  นามีผล</t>
  </si>
  <si>
    <t>นายณรงค์  เหมุทัย</t>
  </si>
  <si>
    <t xml:space="preserve">นางมาฆะศิริ   สิทธิมงคล </t>
  </si>
  <si>
    <t>นางเตือนใจ   เหมโส</t>
  </si>
  <si>
    <t>นางถนอมจิตร  พิมพ์จำปา</t>
  </si>
  <si>
    <t>นางแอนนา  เทียนสีม่วง</t>
  </si>
  <si>
    <t>นางสาวยุพารัตน์  แก้วเนตร</t>
  </si>
  <si>
    <t xml:space="preserve">นางสาวภัทร์ฐิตา  แท่งทอง  </t>
  </si>
  <si>
    <t>นายธรรมศักดิ์  แก้วกัลยา</t>
  </si>
  <si>
    <t>5/3</t>
  </si>
  <si>
    <t>นางรุจีรัตน์   โสนะโชติ</t>
  </si>
  <si>
    <t>นางทิพวัลย์    ไชยวาน</t>
  </si>
  <si>
    <t xml:space="preserve">กรกฤต        </t>
  </si>
  <si>
    <t>จรุงพันธ์</t>
  </si>
  <si>
    <t>จงเย็นกลาง</t>
  </si>
  <si>
    <t xml:space="preserve">คณิศร         </t>
  </si>
  <si>
    <t>จิราณุวัฒน์</t>
  </si>
  <si>
    <t>ทินกร</t>
  </si>
  <si>
    <t>ศรีเมือง</t>
  </si>
  <si>
    <t>ธนพัฒน์</t>
  </si>
  <si>
    <t>สุวะรักษ์</t>
  </si>
  <si>
    <t xml:space="preserve">ธีรภัทร        </t>
  </si>
  <si>
    <t>ตาลโยธา</t>
  </si>
  <si>
    <t>นวพล</t>
  </si>
  <si>
    <t>ชูดำ</t>
  </si>
  <si>
    <t xml:space="preserve">พณิชพล      </t>
  </si>
  <si>
    <t>อันทรินทร์</t>
  </si>
  <si>
    <t>ลีพิลา</t>
  </si>
  <si>
    <t xml:space="preserve">พีรพัฒน์   </t>
  </si>
  <si>
    <t>ภาณุวัฒน์</t>
  </si>
  <si>
    <t>มหิพันธ์</t>
  </si>
  <si>
    <t xml:space="preserve">รพีพงศ์       </t>
  </si>
  <si>
    <t>ชัยอุบลพูลโชค</t>
  </si>
  <si>
    <t>วรพล</t>
  </si>
  <si>
    <t>รามัน</t>
  </si>
  <si>
    <t xml:space="preserve">วัชระกร      </t>
  </si>
  <si>
    <t>คะรังรำ</t>
  </si>
  <si>
    <t xml:space="preserve">อภิรัฐ        </t>
  </si>
  <si>
    <t>ทองดอนเอ</t>
  </si>
  <si>
    <t xml:space="preserve">กมลพัชร    </t>
  </si>
  <si>
    <t>เรืองอยู่</t>
  </si>
  <si>
    <t xml:space="preserve">กรวิภา       </t>
  </si>
  <si>
    <t xml:space="preserve">กัญญาลักษณ์  </t>
  </si>
  <si>
    <t>คงโนนนอก</t>
  </si>
  <si>
    <t xml:space="preserve">จีรนันท์  </t>
  </si>
  <si>
    <t xml:space="preserve">ชนิดาภรณ์   </t>
  </si>
  <si>
    <t>นาชิต</t>
  </si>
  <si>
    <t xml:space="preserve">ญาตาวี       </t>
  </si>
  <si>
    <t>ยำพะวา</t>
  </si>
  <si>
    <t xml:space="preserve">ณัฐชานันท์   </t>
  </si>
  <si>
    <t>ขันดี</t>
  </si>
  <si>
    <t xml:space="preserve">นลินทิพย์     </t>
  </si>
  <si>
    <t>มะลา</t>
  </si>
  <si>
    <t xml:space="preserve">นันทนาพร    </t>
  </si>
  <si>
    <t>สิทธิจันทร์</t>
  </si>
  <si>
    <t xml:space="preserve">เบญจมาพร   </t>
  </si>
  <si>
    <t>กูดทา</t>
  </si>
  <si>
    <t xml:space="preserve">ปภัทรสร      </t>
  </si>
  <si>
    <t>สืบแสน</t>
  </si>
  <si>
    <t xml:space="preserve">ประกายดาว  </t>
  </si>
  <si>
    <t>นรพัฒน์</t>
  </si>
  <si>
    <t xml:space="preserve">พัชรธิดา      </t>
  </si>
  <si>
    <t>แก้วพินิจ</t>
  </si>
  <si>
    <t xml:space="preserve">มาหยา       </t>
  </si>
  <si>
    <t>หงษ์โต</t>
  </si>
  <si>
    <t xml:space="preserve">วลัยขวัญ     </t>
  </si>
  <si>
    <t>โสภากุล</t>
  </si>
  <si>
    <t xml:space="preserve">สุชานันท์   </t>
  </si>
  <si>
    <t>จุลม่วง</t>
  </si>
  <si>
    <t xml:space="preserve">สุทธิดา        </t>
  </si>
  <si>
    <t>บุญขาว</t>
  </si>
  <si>
    <t>ขาวนิมนต์</t>
  </si>
  <si>
    <t xml:space="preserve">กมลเพชร      </t>
  </si>
  <si>
    <t>สุริยกมล</t>
  </si>
  <si>
    <t xml:space="preserve">กฤตพจน์       </t>
  </si>
  <si>
    <t>วรไวย์</t>
  </si>
  <si>
    <t>กฤษณะ</t>
  </si>
  <si>
    <t>มูลดี</t>
  </si>
  <si>
    <t xml:space="preserve">กิตติชัย        </t>
  </si>
  <si>
    <t>นนทะชิต</t>
  </si>
  <si>
    <t xml:space="preserve">จักรรินทร์     </t>
  </si>
  <si>
    <t xml:space="preserve">เสสสา </t>
  </si>
  <si>
    <t xml:space="preserve">ชาตรี  </t>
  </si>
  <si>
    <t>ศักสันติกุล</t>
  </si>
  <si>
    <t xml:space="preserve">ณัฐวุฒิ        </t>
  </si>
  <si>
    <t>วิเศษทุม</t>
  </si>
  <si>
    <t>ศรีบุรมย์</t>
  </si>
  <si>
    <t>ธนกฤต</t>
  </si>
  <si>
    <t>แซ่ลี</t>
  </si>
  <si>
    <t>ธนพล</t>
  </si>
  <si>
    <t>ธนวัฒน์</t>
  </si>
  <si>
    <t>อันชัยศรี</t>
  </si>
  <si>
    <t>ภาคิน</t>
  </si>
  <si>
    <t>เสน่หา</t>
  </si>
  <si>
    <t>ภูสิทธิ</t>
  </si>
  <si>
    <t>เพ็งศิลป์</t>
  </si>
  <si>
    <t>วัชรพล</t>
  </si>
  <si>
    <t>พรหมสาขา ณ สกลนคร</t>
  </si>
  <si>
    <t xml:space="preserve">วีรภัทร      </t>
  </si>
  <si>
    <t>ศรีลารวม</t>
  </si>
  <si>
    <t>นางสาวจารุมาส  สาน้อย</t>
  </si>
  <si>
    <t>นางสุมาลี  กิตติราช</t>
  </si>
  <si>
    <t xml:space="preserve">ศรัณย์พงษ์  </t>
  </si>
  <si>
    <t xml:space="preserve">คงสุข  </t>
  </si>
  <si>
    <t>วิชัยวงษ์</t>
  </si>
  <si>
    <t xml:space="preserve">อภิสิทธ์     </t>
  </si>
  <si>
    <t>วังหล้า</t>
  </si>
  <si>
    <t xml:space="preserve">กัลยาณี  </t>
  </si>
  <si>
    <t>บุญหล้า</t>
  </si>
  <si>
    <t xml:space="preserve">ขวัญรัตน์  </t>
  </si>
  <si>
    <t>ภักดีพันดอน</t>
  </si>
  <si>
    <t xml:space="preserve">ดาลิน      </t>
  </si>
  <si>
    <t>ปานะทึก</t>
  </si>
  <si>
    <t xml:space="preserve">ทศวรรณ  </t>
  </si>
  <si>
    <t>ประภัสสร</t>
  </si>
  <si>
    <t>แพนสมบัติ</t>
  </si>
  <si>
    <t xml:space="preserve">พัชรินทร์    </t>
  </si>
  <si>
    <t>อุตระนคร</t>
  </si>
  <si>
    <t xml:space="preserve">พิชชาพร    </t>
  </si>
  <si>
    <t xml:space="preserve">พิมพ์ชนก   </t>
  </si>
  <si>
    <t>มุ่งคีมกลาง</t>
  </si>
  <si>
    <t xml:space="preserve">พิยดา       </t>
  </si>
  <si>
    <t>วงษ์ชาติ</t>
  </si>
  <si>
    <t xml:space="preserve">รุจิรัตน์      </t>
  </si>
  <si>
    <t>แก่นกระโทก</t>
  </si>
  <si>
    <t>นาสุริวงศ์</t>
  </si>
  <si>
    <t xml:space="preserve">วริศรา       </t>
  </si>
  <si>
    <t>เสือสาวะถี</t>
  </si>
  <si>
    <t xml:space="preserve">สร้อยสวรรค์  </t>
  </si>
  <si>
    <t>สุวรรณภักดี</t>
  </si>
  <si>
    <t xml:space="preserve">อนุชศรา </t>
  </si>
  <si>
    <t xml:space="preserve">แสงชัย       </t>
  </si>
  <si>
    <t>ใจบุญ</t>
  </si>
  <si>
    <t xml:space="preserve">กฤษณพล   </t>
  </si>
  <si>
    <t>บุญพึ่ง</t>
  </si>
  <si>
    <t xml:space="preserve">กิตติภพ      </t>
  </si>
  <si>
    <t xml:space="preserve">คณัสนันท์ </t>
  </si>
  <si>
    <t>ศรีคำหาญ</t>
  </si>
  <si>
    <t>จีระศักดิ์</t>
  </si>
  <si>
    <t>ตุลาการ</t>
  </si>
  <si>
    <t xml:space="preserve">ดนัย </t>
  </si>
  <si>
    <t>นนทะบุตร</t>
  </si>
  <si>
    <t xml:space="preserve">ทัชชกรณ์   </t>
  </si>
  <si>
    <t>ทุ่งสว่าง</t>
  </si>
  <si>
    <t xml:space="preserve">ธราธร      </t>
  </si>
  <si>
    <t>อัตภัย</t>
  </si>
  <si>
    <t xml:space="preserve">ธีรภัทธ์     </t>
  </si>
  <si>
    <t xml:space="preserve">ธีรภัทร     </t>
  </si>
  <si>
    <t>พรหมเเพง</t>
  </si>
  <si>
    <t xml:space="preserve">ธีรวัช       </t>
  </si>
  <si>
    <t xml:space="preserve">พัชรพล    </t>
  </si>
  <si>
    <t>ผลาพฤกษ์</t>
  </si>
  <si>
    <t xml:space="preserve">ภูษิต  </t>
  </si>
  <si>
    <t>ชัยภูมิ</t>
  </si>
  <si>
    <t>สุริยะแสง</t>
  </si>
  <si>
    <t xml:space="preserve">กัญญาวีร์  </t>
  </si>
  <si>
    <t>พื้นพันธ์</t>
  </si>
  <si>
    <t xml:space="preserve">จิราวรรณ  </t>
  </si>
  <si>
    <t xml:space="preserve">โพธิ์ผาง  </t>
  </si>
  <si>
    <t xml:space="preserve">นัชชา       </t>
  </si>
  <si>
    <t>บุญกระจาย</t>
  </si>
  <si>
    <t xml:space="preserve">ปณิตา      </t>
  </si>
  <si>
    <t>บัวลอย</t>
  </si>
  <si>
    <t xml:space="preserve">ปพิชชา     </t>
  </si>
  <si>
    <t>มังษาอุดม</t>
  </si>
  <si>
    <t xml:space="preserve">ภวิษย์พร   </t>
  </si>
  <si>
    <t>สุกอึ่ง</t>
  </si>
  <si>
    <t xml:space="preserve">มันฑนา    </t>
  </si>
  <si>
    <t>โชตะวัน</t>
  </si>
  <si>
    <t xml:space="preserve">วฤนาดา   </t>
  </si>
  <si>
    <t xml:space="preserve">วันวิสา     </t>
  </si>
  <si>
    <t>แปะทา</t>
  </si>
  <si>
    <t xml:space="preserve">สาธิตา     </t>
  </si>
  <si>
    <t>โสติ</t>
  </si>
  <si>
    <t>สุภิตา</t>
  </si>
  <si>
    <t>ไชยจันทร์</t>
  </si>
  <si>
    <t xml:space="preserve">อมราพร   </t>
  </si>
  <si>
    <t>คำสีเมือง</t>
  </si>
  <si>
    <t xml:space="preserve">เดชกฤช     </t>
  </si>
  <si>
    <t>จุลทะนันท์</t>
  </si>
  <si>
    <t xml:space="preserve">เตชินธ์       </t>
  </si>
  <si>
    <t>ศรีเข้ม</t>
  </si>
  <si>
    <t xml:space="preserve">เทวินทร์ </t>
  </si>
  <si>
    <t xml:space="preserve">จิรพนธ์  </t>
  </si>
  <si>
    <t>บุตรคำโชติ</t>
  </si>
  <si>
    <t>ธวัชชัย</t>
  </si>
  <si>
    <t>ภักดีวงศ์</t>
  </si>
  <si>
    <t xml:space="preserve">ธีรวุธ </t>
  </si>
  <si>
    <t>เบ้าหล่อเพชร</t>
  </si>
  <si>
    <t xml:space="preserve">ปิยะวุฒิ     </t>
  </si>
  <si>
    <t>ต้นสีนนท์</t>
  </si>
  <si>
    <t>พลวัฒน์</t>
  </si>
  <si>
    <t xml:space="preserve">ภควัต </t>
  </si>
  <si>
    <t>ขันตรี</t>
  </si>
  <si>
    <t xml:space="preserve">ภัทรภณ    </t>
  </si>
  <si>
    <t>ศิริบุญมี</t>
  </si>
  <si>
    <t xml:space="preserve">ศิลา </t>
  </si>
  <si>
    <t xml:space="preserve">ณัฐฐาพร   </t>
  </si>
  <si>
    <t xml:space="preserve">ณัฐริดา </t>
  </si>
  <si>
    <t>เทพขันธ์</t>
  </si>
  <si>
    <t>ทิพานัน</t>
  </si>
  <si>
    <t>ขาวขำ</t>
  </si>
  <si>
    <t xml:space="preserve">นันธิดา  </t>
  </si>
  <si>
    <t>วงศ์มนตรี</t>
  </si>
  <si>
    <t xml:space="preserve">บัณฑิตา </t>
  </si>
  <si>
    <t>ผมงาม</t>
  </si>
  <si>
    <t>ปุณยวีณ์</t>
  </si>
  <si>
    <t>สูรยาทิพย์</t>
  </si>
  <si>
    <t>ไปรยา</t>
  </si>
  <si>
    <t>นูเพ็ง</t>
  </si>
  <si>
    <t xml:space="preserve">พวงผกา </t>
  </si>
  <si>
    <t>จูมสวัสดิ์</t>
  </si>
  <si>
    <t>พิชชา</t>
  </si>
  <si>
    <t xml:space="preserve">วราลักษณ์ </t>
  </si>
  <si>
    <t>คาระมาตร์</t>
  </si>
  <si>
    <t xml:space="preserve">วิภาพร </t>
  </si>
  <si>
    <t>ปาณะทึก</t>
  </si>
  <si>
    <t xml:space="preserve">ศศิประภา   </t>
  </si>
  <si>
    <t xml:space="preserve">สุนิสา </t>
  </si>
  <si>
    <t xml:space="preserve">อรอุมา   </t>
  </si>
  <si>
    <t>ไชยชาติ</t>
  </si>
  <si>
    <t>วรเมธ</t>
  </si>
  <si>
    <t>ชมภูศรี</t>
  </si>
  <si>
    <t>ปริยากร</t>
  </si>
  <si>
    <t>วรรณวงศ์</t>
  </si>
  <si>
    <t xml:space="preserve">นาวา </t>
  </si>
  <si>
    <t>พันแสน</t>
  </si>
  <si>
    <t xml:space="preserve">พงษ์วิวรรธน์  </t>
  </si>
  <si>
    <t>หลอมกลม</t>
  </si>
  <si>
    <t xml:space="preserve">เอกสิทธิ์   </t>
  </si>
  <si>
    <t>วันทะโก</t>
  </si>
  <si>
    <t xml:space="preserve">กัญญานัฐ  </t>
  </si>
  <si>
    <t>ปัญญาใส</t>
  </si>
  <si>
    <t xml:space="preserve">ฐาริยา  </t>
  </si>
  <si>
    <t>สอนเสน</t>
  </si>
  <si>
    <t xml:space="preserve">ปาริชาติ  </t>
  </si>
  <si>
    <t>พิมพ์ศรี</t>
  </si>
  <si>
    <t xml:space="preserve">ปาลิตา  </t>
  </si>
  <si>
    <t>สุวรรณดี</t>
  </si>
  <si>
    <t xml:space="preserve">ชุติกาญจน์  </t>
  </si>
  <si>
    <t>เนินนิราช</t>
  </si>
  <si>
    <t xml:space="preserve">พรนภา  </t>
  </si>
  <si>
    <t xml:space="preserve">ภัทรธิดา  </t>
  </si>
  <si>
    <t xml:space="preserve">มุธิตา  </t>
  </si>
  <si>
    <t>เลิศนา</t>
  </si>
  <si>
    <t xml:space="preserve">ศุภิสรา  </t>
  </si>
  <si>
    <t>ชัยณะทาน</t>
  </si>
  <si>
    <t>เจษฎา</t>
  </si>
  <si>
    <t>ส่งสุบางมัน</t>
  </si>
  <si>
    <t>ราชัน</t>
  </si>
  <si>
    <t>บัวลุน</t>
  </si>
  <si>
    <t>ทัตพิชา</t>
  </si>
  <si>
    <t>ตั๋วทอง</t>
  </si>
  <si>
    <t xml:space="preserve">ลักขณา </t>
  </si>
  <si>
    <t xml:space="preserve">เศรษฐพงษ์  </t>
  </si>
  <si>
    <t>ทองนอก</t>
  </si>
  <si>
    <t xml:space="preserve">รุ่งฤดี  </t>
  </si>
  <si>
    <t xml:space="preserve">เจษฎาพร  </t>
  </si>
  <si>
    <t xml:space="preserve">ทินภัทร  </t>
  </si>
  <si>
    <t>ดอนชัยสงค์</t>
  </si>
  <si>
    <t xml:space="preserve">กมลชนก  </t>
  </si>
  <si>
    <t>ไชยภา</t>
  </si>
  <si>
    <t xml:space="preserve">ทิพย์สุดา </t>
  </si>
  <si>
    <t>ระวิสิทธิ์</t>
  </si>
  <si>
    <t>พรศิริ</t>
  </si>
  <si>
    <t>แสงตา</t>
  </si>
  <si>
    <t>แสงใส</t>
  </si>
  <si>
    <t xml:space="preserve">จุฑามาศ </t>
  </si>
  <si>
    <t>องกลาง</t>
  </si>
  <si>
    <t>เถาวัลย์</t>
  </si>
  <si>
    <t xml:space="preserve">พรนิภา  </t>
  </si>
  <si>
    <t>ภูเทียมศรี</t>
  </si>
  <si>
    <t xml:space="preserve">สุดาพร    </t>
  </si>
  <si>
    <t>คำบุญ</t>
  </si>
  <si>
    <t xml:space="preserve">พัชรธิดา  </t>
  </si>
  <si>
    <t>วังขนาย</t>
  </si>
  <si>
    <t xml:space="preserve">ปทุมรัตน์ </t>
  </si>
  <si>
    <t>ดวงเทียน</t>
  </si>
  <si>
    <t xml:space="preserve">ศิริพันธ์  </t>
  </si>
  <si>
    <t>วรพันธ์</t>
  </si>
  <si>
    <t xml:space="preserve">สุริยาพร </t>
  </si>
  <si>
    <t>คำเเพงจีน</t>
  </si>
  <si>
    <t>ปานสอาด</t>
  </si>
  <si>
    <t>อุบลหล้า</t>
  </si>
  <si>
    <t>ปัดชา</t>
  </si>
  <si>
    <t>รุจิระภา</t>
  </si>
  <si>
    <t xml:space="preserve">บดินทร์ </t>
  </si>
  <si>
    <t xml:space="preserve">รัชนีพร    </t>
  </si>
  <si>
    <t xml:space="preserve">ชานนท์        </t>
  </si>
  <si>
    <t>อนันเอื้อ</t>
  </si>
  <si>
    <t xml:space="preserve">นราวิชญ์      </t>
  </si>
  <si>
    <t>คำเพชร</t>
  </si>
  <si>
    <t xml:space="preserve">นันทวัตร      </t>
  </si>
  <si>
    <t>เก่งคำใบ</t>
  </si>
  <si>
    <t xml:space="preserve">สรสิทธิ์        </t>
  </si>
  <si>
    <t>สมิงพยัคฆ์</t>
  </si>
  <si>
    <t xml:space="preserve">ศศิตรา    </t>
  </si>
  <si>
    <t>ทิพย์สุข</t>
  </si>
  <si>
    <t xml:space="preserve">สุพรรษา  </t>
  </si>
  <si>
    <t>มีศรี</t>
  </si>
  <si>
    <t xml:space="preserve">โชคดี           </t>
  </si>
  <si>
    <t>ไวจำปา</t>
  </si>
  <si>
    <t xml:space="preserve">ธราเทพ        </t>
  </si>
  <si>
    <t xml:space="preserve">นำโชค     </t>
  </si>
  <si>
    <t xml:space="preserve">ชโนทิศ         </t>
  </si>
  <si>
    <t xml:space="preserve">มินทร์ธดา  </t>
  </si>
  <si>
    <t>ทิวาพัฒน์</t>
  </si>
  <si>
    <t xml:space="preserve">ธนภัทร์          </t>
  </si>
  <si>
    <t xml:space="preserve">อัฐวุฒิ            </t>
  </si>
  <si>
    <t>ไธสง</t>
  </si>
  <si>
    <t xml:space="preserve">กัญญารัตน์  </t>
  </si>
  <si>
    <t>สัพโส</t>
  </si>
  <si>
    <t xml:space="preserve">สุทธิดา  </t>
  </si>
  <si>
    <t xml:space="preserve"> 5/3</t>
  </si>
  <si>
    <t>ก๊อก ฮาว</t>
  </si>
  <si>
    <t>ชิน</t>
  </si>
  <si>
    <t>เรืองทอง</t>
  </si>
  <si>
    <t>สิงห์แดง</t>
  </si>
  <si>
    <t>มีชัยโย</t>
  </si>
  <si>
    <t>อุทปลา</t>
  </si>
  <si>
    <t>รุ่งทิวา</t>
  </si>
  <si>
    <t>หอมคำพัด</t>
  </si>
  <si>
    <t>ออมสิน</t>
  </si>
  <si>
    <t>ศักดิ์ศรี</t>
  </si>
  <si>
    <t>ธัญญาณี</t>
  </si>
  <si>
    <t>หมื่นศรี</t>
  </si>
  <si>
    <t>ภูวนาท</t>
  </si>
  <si>
    <t>อินทร์อุดม</t>
  </si>
  <si>
    <t>ชัยมงคล</t>
  </si>
  <si>
    <t>พิมวสา</t>
  </si>
  <si>
    <t>สุขวาปี</t>
  </si>
  <si>
    <t>นางสาวธนภร  อัครธนสินธร</t>
  </si>
  <si>
    <t>ชูศรีโสม</t>
  </si>
  <si>
    <t>ฐิติพร</t>
  </si>
  <si>
    <t>นนทพันธ์</t>
  </si>
  <si>
    <t>นรีรัตน์</t>
  </si>
  <si>
    <t>รัตน์วงษ์</t>
  </si>
  <si>
    <t>จารุวัฒน์</t>
  </si>
  <si>
    <t>ธัญยพร</t>
  </si>
  <si>
    <t>ปุณช์กนก</t>
  </si>
  <si>
    <t>ปฏิเก</t>
  </si>
  <si>
    <t>พีรพรรค</t>
  </si>
  <si>
    <t>พานน้อย</t>
  </si>
  <si>
    <t>เพชรอนุรักษ์</t>
  </si>
  <si>
    <t>ศิริลักษณ์</t>
  </si>
  <si>
    <t>กวีรัตน์</t>
  </si>
  <si>
    <t>วรภูมิ</t>
  </si>
  <si>
    <t>กีรติ</t>
  </si>
  <si>
    <t>เดชสนอง</t>
  </si>
  <si>
    <t>จิตกร</t>
  </si>
  <si>
    <t>พลพุทธา</t>
  </si>
  <si>
    <t>จิรยุทธ</t>
  </si>
  <si>
    <t>ยอดศิริ</t>
  </si>
  <si>
    <t>จิรวัฒน์</t>
  </si>
  <si>
    <t>ตลับนาค</t>
  </si>
  <si>
    <t>บาริศรี</t>
  </si>
  <si>
    <t>จุลจักร</t>
  </si>
  <si>
    <t>พวงมาลี</t>
  </si>
  <si>
    <t>ชัยชนะ</t>
  </si>
  <si>
    <t>ชานนท์</t>
  </si>
  <si>
    <t>ดงแสง</t>
  </si>
  <si>
    <t>นามโบราณ</t>
  </si>
  <si>
    <t>ชามะริ</t>
  </si>
  <si>
    <t>ณัติพัฒน์</t>
  </si>
  <si>
    <t>นาเมืองรักษ์</t>
  </si>
  <si>
    <t>ธนบัตร</t>
  </si>
  <si>
    <t>คำลาภ</t>
  </si>
  <si>
    <t>กนิษฐา</t>
  </si>
  <si>
    <t>บุตรศรี</t>
  </si>
  <si>
    <t>บุญเกิด</t>
  </si>
  <si>
    <t>กรรณิกา</t>
  </si>
  <si>
    <t>กัลยกร</t>
  </si>
  <si>
    <t>รองวัง</t>
  </si>
  <si>
    <t>เกษมณี</t>
  </si>
  <si>
    <t>ชำมะรี</t>
  </si>
  <si>
    <t>จิตรดา</t>
  </si>
  <si>
    <t>ศรีสุพัฒน์</t>
  </si>
  <si>
    <t>จิราภารณ์</t>
  </si>
  <si>
    <t>เขตมงคล</t>
  </si>
  <si>
    <t>จิวราภรณ์</t>
  </si>
  <si>
    <t>ชานนตรี</t>
  </si>
  <si>
    <t>จุไรวรรณ</t>
  </si>
  <si>
    <t>ดาราเพ็ญ</t>
  </si>
  <si>
    <t>ฉัตรฑริกา</t>
  </si>
  <si>
    <t>ณ หนองคาย</t>
  </si>
  <si>
    <t>ชนาภา</t>
  </si>
  <si>
    <t>อาษา</t>
  </si>
  <si>
    <t>ชลิตาพร</t>
  </si>
  <si>
    <t>โชติกา</t>
  </si>
  <si>
    <t>โสมสาลี</t>
  </si>
  <si>
    <t>ญาณัจฉรา</t>
  </si>
  <si>
    <t>ปุรา</t>
  </si>
  <si>
    <t>ธาดาพงศ์</t>
  </si>
  <si>
    <t>โคตรคำ</t>
  </si>
  <si>
    <t>ธนาพล</t>
  </si>
  <si>
    <t>วีรวัฒน์</t>
  </si>
  <si>
    <t>ธีระเดช</t>
  </si>
  <si>
    <t>ปากหวาน</t>
  </si>
  <si>
    <t>นาวิน</t>
  </si>
  <si>
    <t>ไชยพรมี</t>
  </si>
  <si>
    <t>นิมิต</t>
  </si>
  <si>
    <t>บุญญฤทธิ์</t>
  </si>
  <si>
    <t>เจตบุตร</t>
  </si>
  <si>
    <t>ปรเมษฐ์</t>
  </si>
  <si>
    <t>แก้วลือ</t>
  </si>
  <si>
    <t>ประวาฬิส</t>
  </si>
  <si>
    <t>เกษหงส์</t>
  </si>
  <si>
    <t>ปริญญา</t>
  </si>
  <si>
    <t>โพธิ์ศรี</t>
  </si>
  <si>
    <t>ปวริศ</t>
  </si>
  <si>
    <t>พงศกร</t>
  </si>
  <si>
    <t>ปลุกปลื้ม</t>
  </si>
  <si>
    <t>พงศ์พิพัฒน์</t>
  </si>
  <si>
    <t>หมีกุละ</t>
  </si>
  <si>
    <t>ณัฐพร</t>
  </si>
  <si>
    <t>ดารารัตน์</t>
  </si>
  <si>
    <t>โภคาพานิชย์</t>
  </si>
  <si>
    <t>หอมดวง</t>
  </si>
  <si>
    <t>ณัฐธิดา</t>
  </si>
  <si>
    <t>คงแถลง</t>
  </si>
  <si>
    <t>ประภาพิน</t>
  </si>
  <si>
    <t>ไชยสมบัติ</t>
  </si>
  <si>
    <t>ลุนบุตร</t>
  </si>
  <si>
    <t>ปรียาวดี</t>
  </si>
  <si>
    <t>ปวีญากรณ์</t>
  </si>
  <si>
    <t>ทิพวัจนา</t>
  </si>
  <si>
    <t>ปวีณา</t>
  </si>
  <si>
    <t>อุลมาร</t>
  </si>
  <si>
    <t>ขจรภู</t>
  </si>
  <si>
    <t>ปิยะนันท์</t>
  </si>
  <si>
    <t>จิ๊เมฆ</t>
  </si>
  <si>
    <t>ธันวา</t>
  </si>
  <si>
    <t>สารศรี</t>
  </si>
  <si>
    <t>พัชรพล</t>
  </si>
  <si>
    <t>สุขเกษม</t>
  </si>
  <si>
    <t>พัทธดนย์</t>
  </si>
  <si>
    <t>เทพศร</t>
  </si>
  <si>
    <t>พิสิฐร์พล</t>
  </si>
  <si>
    <t>ภาณุพงศ์</t>
  </si>
  <si>
    <t>ไขแสง</t>
  </si>
  <si>
    <t>มาตรา</t>
  </si>
  <si>
    <t>มนัสพงษ์</t>
  </si>
  <si>
    <t>วรการ</t>
  </si>
  <si>
    <t>พรดีมา</t>
  </si>
  <si>
    <t>วรรณกรณ์</t>
  </si>
  <si>
    <t>วรเทพ</t>
  </si>
  <si>
    <t>สะหัสคุณ</t>
  </si>
  <si>
    <t>วิวัฒนา</t>
  </si>
  <si>
    <t>ลมดี</t>
  </si>
  <si>
    <t>วายุ</t>
  </si>
  <si>
    <t>จันทร์ตรี</t>
  </si>
  <si>
    <t>ผกายพร</t>
  </si>
  <si>
    <t>สีหาเนตร</t>
  </si>
  <si>
    <t>พนิดา</t>
  </si>
  <si>
    <t>ไทยเหนือ</t>
  </si>
  <si>
    <t>พิชชาพร</t>
  </si>
  <si>
    <t>ป่าหวาย</t>
  </si>
  <si>
    <t>กิตติวิสุทธิ์</t>
  </si>
  <si>
    <t>พริมรตา</t>
  </si>
  <si>
    <t>ภัทรธิดา</t>
  </si>
  <si>
    <t>อ่อนขาว</t>
  </si>
  <si>
    <t>ภาพิมล</t>
  </si>
  <si>
    <t>สร้อยสละ</t>
  </si>
  <si>
    <t>มณิชยา</t>
  </si>
  <si>
    <t>รฐพร</t>
  </si>
  <si>
    <t>วีระสอน</t>
  </si>
  <si>
    <t>รัศมี</t>
  </si>
  <si>
    <t>พานอนันต์</t>
  </si>
  <si>
    <t>ลิเดีย</t>
  </si>
  <si>
    <t>ศิริธร</t>
  </si>
  <si>
    <t>นามปัญญา</t>
  </si>
  <si>
    <t>ศรันย์</t>
  </si>
  <si>
    <t>ศรายุทธ</t>
  </si>
  <si>
    <t>นามมงคล</t>
  </si>
  <si>
    <t>ศิริฉัตร</t>
  </si>
  <si>
    <t>กิตติราช</t>
  </si>
  <si>
    <t>ศิวัช</t>
  </si>
  <si>
    <t>นิลศิริ</t>
  </si>
  <si>
    <t>สหภาพ</t>
  </si>
  <si>
    <t>อินทรวิชัย</t>
  </si>
  <si>
    <t>เสรีภาพ</t>
  </si>
  <si>
    <t>กันตะบุตร</t>
  </si>
  <si>
    <t>อภินันท์</t>
  </si>
  <si>
    <t>สดใส</t>
  </si>
  <si>
    <t>อภิรักษ์</t>
  </si>
  <si>
    <t>แก่นวงษ์</t>
  </si>
  <si>
    <t>อัครภูมิ</t>
  </si>
  <si>
    <t>จันทร์คำ</t>
  </si>
  <si>
    <t>อิสระพงษ์</t>
  </si>
  <si>
    <t>นาอุดม</t>
  </si>
  <si>
    <t>วราพร</t>
  </si>
  <si>
    <t>พรมยศ</t>
  </si>
  <si>
    <t>วารุณี</t>
  </si>
  <si>
    <t>วิปัดทุม</t>
  </si>
  <si>
    <t>วีรวดี</t>
  </si>
  <si>
    <t>สิงห์สุโต</t>
  </si>
  <si>
    <t>ศศิวิมล</t>
  </si>
  <si>
    <t>กองภา</t>
  </si>
  <si>
    <t>สุนิสา</t>
  </si>
  <si>
    <t>มาสุข</t>
  </si>
  <si>
    <t>สุศิริ</t>
  </si>
  <si>
    <t>ปู่น้อย</t>
  </si>
  <si>
    <t>เสาวนีย์</t>
  </si>
  <si>
    <t>จิตมะหัน</t>
  </si>
  <si>
    <t>โสรญา</t>
  </si>
  <si>
    <t>สุตัน</t>
  </si>
  <si>
    <t>อภิชญา</t>
  </si>
  <si>
    <t>บุญล้ำ</t>
  </si>
  <si>
    <t>เจริญสิงห์</t>
  </si>
  <si>
    <t>อรอุริน</t>
  </si>
  <si>
    <t>ขันศรีนวล</t>
  </si>
  <si>
    <t>อริศรา</t>
  </si>
  <si>
    <t>บุญน้อย</t>
  </si>
  <si>
    <t>อัญชิสา</t>
  </si>
  <si>
    <t>จีรยุทธ</t>
  </si>
  <si>
    <t>โสมะนาวัฒน์</t>
  </si>
  <si>
    <t>อังกร</t>
  </si>
  <si>
    <t>พีระภัทร</t>
  </si>
  <si>
    <t>พาลีราช</t>
  </si>
  <si>
    <t>สุชาดา</t>
  </si>
  <si>
    <t>เทพแก้ว</t>
  </si>
  <si>
    <t>รัชดา</t>
  </si>
  <si>
    <t>แสงตารัตน์</t>
  </si>
  <si>
    <t>เดชาวัต</t>
  </si>
  <si>
    <t>มหาชัย</t>
  </si>
  <si>
    <t>เกศรินทร์</t>
  </si>
  <si>
    <t>ศิริสา</t>
  </si>
  <si>
    <t>ลาดา</t>
  </si>
  <si>
    <t>อัศวนนท์</t>
  </si>
  <si>
    <t>ตรีจินดา</t>
  </si>
  <si>
    <t>วรรณสา</t>
  </si>
  <si>
    <t>เพ็ญนภา</t>
  </si>
  <si>
    <t>วงศ์สนิท</t>
  </si>
  <si>
    <t>มะลิวรรณ</t>
  </si>
  <si>
    <t>อาจชนะ</t>
  </si>
  <si>
    <t>อรุณลดา</t>
  </si>
  <si>
    <t>ทองแลม</t>
  </si>
  <si>
    <t>อลิสา</t>
  </si>
  <si>
    <t>แน่นอุดร</t>
  </si>
  <si>
    <t>ปฏิภาณ</t>
  </si>
  <si>
    <t>บุญพาโชคอนันต์</t>
  </si>
  <si>
    <t>ปองคุณ</t>
  </si>
  <si>
    <t>คล้อยดี</t>
  </si>
  <si>
    <t>อดิเทพ</t>
  </si>
  <si>
    <t>คำมูล</t>
  </si>
  <si>
    <t>ธนิดา</t>
  </si>
  <si>
    <t>โยสียา</t>
  </si>
  <si>
    <t>เพ็ญวิภา</t>
  </si>
  <si>
    <t>พะนิจรัมย์</t>
  </si>
  <si>
    <t>ศรีลานคร</t>
  </si>
  <si>
    <t>การ์เนอร์</t>
  </si>
  <si>
    <t>นางปาริชาติ  ตาสว่าง</t>
  </si>
  <si>
    <t>นางรสรินทร์  สุโพธิ์</t>
  </si>
  <si>
    <t>โรงเรียนโนนสูงพิทยาคาร อ.เมือง จ.อุดรธานี  สพม.อด</t>
  </si>
  <si>
    <t>จอมขวัญ</t>
  </si>
  <si>
    <t>รุ่งมณี</t>
  </si>
  <si>
    <t>ปิติยาธร</t>
  </si>
  <si>
    <t>ศรีขำหาญ</t>
  </si>
  <si>
    <t>แดงเอียด</t>
  </si>
  <si>
    <t>เชื้อเพชร</t>
  </si>
  <si>
    <t>เกรียงไกร</t>
  </si>
  <si>
    <t>มหิปโภชน์</t>
  </si>
  <si>
    <t>ภูเงิน</t>
  </si>
  <si>
    <t>สีภูทอง</t>
  </si>
  <si>
    <t>อริสา</t>
  </si>
  <si>
    <t>เหนือกอง</t>
  </si>
  <si>
    <t>ชญานนท์</t>
  </si>
  <si>
    <t>พงศ์เจตสุพรรณ์</t>
  </si>
  <si>
    <t>วิลาสินี</t>
  </si>
  <si>
    <t>ศรีมงคล</t>
  </si>
  <si>
    <t xml:space="preserve">กนิษฐา        </t>
  </si>
  <si>
    <t>พิชญาภา</t>
  </si>
  <si>
    <t>จิรัชญา</t>
  </si>
  <si>
    <t>แก้วอาษา</t>
  </si>
  <si>
    <t>ปณิชา</t>
  </si>
  <si>
    <t>เรืองยุบล</t>
  </si>
  <si>
    <t>ชณิดา</t>
  </si>
  <si>
    <t>ขันจอก</t>
  </si>
  <si>
    <t>พิรพัฒน์</t>
  </si>
  <si>
    <t>พีระพงค์</t>
  </si>
  <si>
    <t>พัสกร</t>
  </si>
  <si>
    <t>พงษ์สมบูรณ์</t>
  </si>
  <si>
    <t>สินี</t>
  </si>
  <si>
    <t>สุจิรา</t>
  </si>
  <si>
    <t>สุริโย</t>
  </si>
  <si>
    <t>วัชรากร</t>
  </si>
  <si>
    <t>แก้วกันยา</t>
  </si>
  <si>
    <t>สหรัฐ</t>
  </si>
  <si>
    <t>เวียงศักดิ์</t>
  </si>
  <si>
    <t>นางสาวสุภาภรณ์ เชษฐา (นศ)</t>
  </si>
  <si>
    <t>นางสาวภาวริน ณ หนองคาย (นศ)</t>
  </si>
  <si>
    <t>นายคณาวุธ อินพิทักษ์ (นศ)</t>
  </si>
  <si>
    <t>นางสาววรัญญา ทองแท่น (นศ)</t>
  </si>
  <si>
    <t>นางสาวครรธรส ชาลีวรรณ (นศ)</t>
  </si>
  <si>
    <t>นายอัครวิชญ์ ผาอินทร์ (นศ)</t>
  </si>
  <si>
    <t>นางสาวจิรัตติญา บัวเมือง (นศ)</t>
  </si>
  <si>
    <t>นายโกเมนทร์ บัวมาศ</t>
  </si>
  <si>
    <t>นางสาวอมรรัตน์ พฤฒิสาร (นศ)</t>
  </si>
  <si>
    <t>แพรวรุ่ง</t>
  </si>
  <si>
    <t>พีรวิชญ์</t>
  </si>
  <si>
    <t>ศศิดวงจันทร์</t>
  </si>
  <si>
    <t>นนทกาญจน์</t>
  </si>
  <si>
    <t>หันบุดดี</t>
  </si>
  <si>
    <t xml:space="preserve">วิเศษพันธ์  </t>
  </si>
  <si>
    <t>บุญชญา</t>
  </si>
  <si>
    <t>ตั้งธนะวุฒิกุล</t>
  </si>
  <si>
    <t xml:space="preserve">คณิศร       </t>
  </si>
  <si>
    <t>แสงลี</t>
  </si>
  <si>
    <t>สุขอนันต์</t>
  </si>
  <si>
    <t>เรืองแสง</t>
  </si>
  <si>
    <t>ไตรพรม</t>
  </si>
  <si>
    <t>สมันจิตร</t>
  </si>
  <si>
    <t>ภานุเทพ</t>
  </si>
  <si>
    <t>พรหมพินิจ</t>
  </si>
  <si>
    <t>สราวุธ</t>
  </si>
  <si>
    <t>คชรมย์</t>
  </si>
  <si>
    <t>ศุภธิดา</t>
  </si>
  <si>
    <t>บุศราคัม</t>
  </si>
  <si>
    <t>ชินทะวัน</t>
  </si>
  <si>
    <t>แดนเนียล</t>
  </si>
  <si>
    <t>แซ่ซ้ง</t>
  </si>
  <si>
    <t>สุริสา</t>
  </si>
  <si>
    <t>สุโพณะ</t>
  </si>
  <si>
    <t>ชนัดดา</t>
  </si>
  <si>
    <t>ชนิดา</t>
  </si>
  <si>
    <t>สุชานาถ</t>
  </si>
  <si>
    <t>รุจิภา</t>
  </si>
  <si>
    <t>ธนะโชติ</t>
  </si>
  <si>
    <t>ยางคำ</t>
  </si>
  <si>
    <t>เชิงชาย</t>
  </si>
  <si>
    <t>ปิ่นใจ</t>
  </si>
  <si>
    <t>ตรีครุธพันธ์</t>
  </si>
  <si>
    <t>นางสาวรุจิรา  สุธรรมมา</t>
  </si>
  <si>
    <t>นางอรัญญา  สุวรรณวงค์</t>
  </si>
  <si>
    <t>ทวีคูณ</t>
  </si>
  <si>
    <t>จิตรกร</t>
  </si>
  <si>
    <t>เพิ่มเพียร</t>
  </si>
  <si>
    <t>ชรินธร</t>
  </si>
  <si>
    <t>ชมพูโคตร</t>
  </si>
  <si>
    <t>สุววรณจำรูญ</t>
  </si>
  <si>
    <t>14383</t>
  </si>
  <si>
    <t>วรัลยา</t>
  </si>
  <si>
    <t>พบอาชา</t>
  </si>
  <si>
    <t>นางสาววันยุภา  บรรณเทศ</t>
  </si>
  <si>
    <t>นางวนาพร  วังคำแหง</t>
  </si>
  <si>
    <t>10 พฤศจิกายน 2564</t>
  </si>
  <si>
    <t>สรุปจำนวนนักเรียน ประจำภาคเรียนที่ 2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</si>
</sst>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[$-F800]dddd\,\ mmmm\ dd\,\ yyyy"/>
    <numFmt numFmtId="167" formatCode="[$-101041E]d\ mmmm\ yyyy;@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1"/>
      <color theme="1"/>
      <name val="Calibri"/>
      <family val="2"/>
      <scheme val="minor"/>
    </font>
    <font>
      <sz val="16"/>
      <name val="Angsana New"/>
      <family val="1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b/>
      <sz val="24"/>
      <name val="Calibri Light"/>
      <family val="2"/>
      <scheme val="maj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TH SarabunPSK"/>
      <family val="2"/>
    </font>
    <font>
      <b/>
      <sz val="18"/>
      <color theme="0"/>
      <name val="TH SarabunPSK"/>
      <family val="2"/>
    </font>
    <font>
      <b/>
      <sz val="18"/>
      <name val="TH SarabunPSK"/>
      <family val="2"/>
    </font>
    <font>
      <b/>
      <sz val="20"/>
      <color theme="0"/>
      <name val="TH SarabunPSK"/>
      <family val="2"/>
    </font>
    <font>
      <b/>
      <sz val="20"/>
      <color rgb="FFFFFF00"/>
      <name val="TH SarabunPSK"/>
      <family val="2"/>
    </font>
    <font>
      <sz val="20"/>
      <color theme="0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2"/>
      <name val="Calibri Light"/>
      <family val="2"/>
      <scheme val="major"/>
    </font>
    <font>
      <b/>
      <sz val="16"/>
      <name val="Calibri Light"/>
      <family val="2"/>
      <scheme val="major"/>
    </font>
    <font>
      <sz val="16"/>
      <color rgb="FF002060"/>
      <name val="TH SarabunPSK"/>
      <family val="2"/>
    </font>
    <font>
      <b/>
      <sz val="13"/>
      <color theme="1"/>
      <name val="TH SarabunPSK"/>
      <family val="2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F9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59">
    <xf numFmtId="0" fontId="0" fillId="0" borderId="0" xfId="0"/>
    <xf numFmtId="0" fontId="0" fillId="0" borderId="0" xfId="0" applyFill="1"/>
    <xf numFmtId="0" fontId="10" fillId="0" borderId="0" xfId="2" applyFont="1"/>
    <xf numFmtId="49" fontId="10" fillId="0" borderId="0" xfId="2" applyNumberFormat="1" applyFont="1"/>
    <xf numFmtId="0" fontId="11" fillId="0" borderId="0" xfId="0" applyFont="1"/>
    <xf numFmtId="166" fontId="13" fillId="0" borderId="0" xfId="0" applyNumberFormat="1" applyFont="1" applyFill="1" applyAlignment="1"/>
    <xf numFmtId="0" fontId="11" fillId="0" borderId="0" xfId="0" applyFont="1" applyAlignment="1"/>
    <xf numFmtId="0" fontId="14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6" fillId="0" borderId="0" xfId="0" applyFont="1"/>
    <xf numFmtId="49" fontId="0" fillId="0" borderId="0" xfId="0" applyNumberFormat="1"/>
    <xf numFmtId="0" fontId="7" fillId="0" borderId="0" xfId="0" applyFont="1"/>
    <xf numFmtId="1" fontId="0" fillId="0" borderId="0" xfId="0" applyNumberFormat="1"/>
    <xf numFmtId="0" fontId="17" fillId="0" borderId="0" xfId="0" applyFont="1"/>
    <xf numFmtId="0" fontId="11" fillId="0" borderId="0" xfId="0" applyFont="1" applyAlignment="1">
      <alignment horizontal="center"/>
    </xf>
    <xf numFmtId="0" fontId="11" fillId="6" borderId="1" xfId="0" quotePrefix="1" applyNumberFormat="1" applyFont="1" applyFill="1" applyBorder="1" applyAlignment="1">
      <alignment horizontal="center"/>
    </xf>
    <xf numFmtId="0" fontId="11" fillId="7" borderId="1" xfId="0" quotePrefix="1" applyFont="1" applyFill="1" applyBorder="1" applyAlignment="1">
      <alignment horizontal="center"/>
    </xf>
    <xf numFmtId="0" fontId="11" fillId="8" borderId="1" xfId="0" quotePrefix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" fontId="0" fillId="0" borderId="0" xfId="0" applyNumberFormat="1" applyFill="1"/>
    <xf numFmtId="49" fontId="0" fillId="0" borderId="0" xfId="0" applyNumberFormat="1" applyFill="1"/>
    <xf numFmtId="0" fontId="0" fillId="0" borderId="0" xfId="0" applyFill="1" applyAlignment="1">
      <alignment horizontal="right"/>
    </xf>
    <xf numFmtId="0" fontId="11" fillId="0" borderId="0" xfId="0" applyFont="1" applyAlignment="1">
      <alignment horizontal="right"/>
    </xf>
    <xf numFmtId="49" fontId="0" fillId="9" borderId="0" xfId="0" applyNumberFormat="1" applyFill="1"/>
    <xf numFmtId="0" fontId="14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0" fillId="0" borderId="0" xfId="2" applyFont="1" applyProtection="1">
      <protection locked="0"/>
    </xf>
    <xf numFmtId="16" fontId="11" fillId="6" borderId="1" xfId="0" quotePrefix="1" applyNumberFormat="1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left"/>
    </xf>
    <xf numFmtId="0" fontId="17" fillId="1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0" fontId="17" fillId="10" borderId="0" xfId="0" quotePrefix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Fill="1" applyAlignment="1">
      <alignment horizontal="right"/>
    </xf>
    <xf numFmtId="0" fontId="10" fillId="0" borderId="0" xfId="2" applyFont="1" applyFill="1" applyProtection="1">
      <protection locked="0"/>
    </xf>
    <xf numFmtId="49" fontId="18" fillId="0" borderId="0" xfId="0" applyNumberFormat="1" applyFont="1" applyAlignment="1"/>
    <xf numFmtId="1" fontId="17" fillId="0" borderId="0" xfId="0" applyNumberFormat="1" applyFont="1" applyAlignment="1">
      <alignment horizontal="right"/>
    </xf>
    <xf numFmtId="1" fontId="18" fillId="0" borderId="0" xfId="0" applyNumberFormat="1" applyFont="1" applyAlignment="1"/>
    <xf numFmtId="0" fontId="14" fillId="6" borderId="6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9" xfId="0" applyFont="1" applyBorder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0" fillId="9" borderId="0" xfId="0" applyNumberFormat="1" applyFill="1" applyAlignment="1">
      <alignment horizontal="right"/>
    </xf>
    <xf numFmtId="0" fontId="20" fillId="2" borderId="0" xfId="1" applyFont="1" applyFill="1"/>
    <xf numFmtId="0" fontId="21" fillId="2" borderId="0" xfId="1" applyFont="1" applyFill="1" applyAlignment="1">
      <alignment vertical="center"/>
    </xf>
    <xf numFmtId="0" fontId="21" fillId="2" borderId="0" xfId="1" applyFont="1" applyFill="1" applyAlignment="1">
      <alignment horizontal="right" vertical="center"/>
    </xf>
    <xf numFmtId="0" fontId="20" fillId="2" borderId="0" xfId="1" applyFont="1" applyFill="1" applyAlignment="1"/>
    <xf numFmtId="0" fontId="27" fillId="2" borderId="0" xfId="1" applyFont="1" applyFill="1" applyAlignment="1"/>
    <xf numFmtId="0" fontId="20" fillId="2" borderId="0" xfId="1" applyFont="1" applyFill="1" applyAlignment="1">
      <alignment vertical="center"/>
    </xf>
    <xf numFmtId="0" fontId="28" fillId="0" borderId="6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 shrinkToFit="1"/>
    </xf>
    <xf numFmtId="0" fontId="27" fillId="0" borderId="1" xfId="3" applyFont="1" applyFill="1" applyBorder="1" applyAlignment="1">
      <alignment horizontal="center" vertical="center"/>
    </xf>
    <xf numFmtId="49" fontId="27" fillId="0" borderId="1" xfId="1" applyNumberFormat="1" applyFont="1" applyFill="1" applyBorder="1" applyAlignment="1">
      <alignment horizontal="center" vertical="center"/>
    </xf>
    <xf numFmtId="49" fontId="27" fillId="0" borderId="1" xfId="1" quotePrefix="1" applyNumberFormat="1" applyFont="1" applyFill="1" applyBorder="1" applyAlignment="1">
      <alignment horizontal="center" vertical="center"/>
    </xf>
    <xf numFmtId="0" fontId="27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/>
    </xf>
    <xf numFmtId="0" fontId="27" fillId="2" borderId="0" xfId="1" applyFont="1" applyFill="1" applyAlignment="1">
      <alignment horizontal="center" vertical="center"/>
    </xf>
    <xf numFmtId="0" fontId="27" fillId="2" borderId="0" xfId="1" applyFont="1" applyFill="1"/>
    <xf numFmtId="0" fontId="28" fillId="2" borderId="0" xfId="1" applyFont="1" applyFill="1" applyAlignment="1">
      <alignment horizontal="center"/>
    </xf>
    <xf numFmtId="0" fontId="29" fillId="0" borderId="1" xfId="2" applyFont="1" applyFill="1" applyBorder="1" applyAlignment="1">
      <alignment horizontal="center" vertical="center" shrinkToFit="1"/>
    </xf>
    <xf numFmtId="0" fontId="29" fillId="0" borderId="3" xfId="2" applyFont="1" applyFill="1" applyBorder="1" applyAlignment="1">
      <alignment vertical="center" shrinkToFit="1"/>
    </xf>
    <xf numFmtId="0" fontId="29" fillId="0" borderId="5" xfId="2" applyFont="1" applyFill="1" applyBorder="1" applyAlignment="1">
      <alignment vertical="center" shrinkToFit="1"/>
    </xf>
    <xf numFmtId="0" fontId="30" fillId="0" borderId="0" xfId="0" applyFont="1" applyFill="1" applyAlignment="1">
      <alignment horizontal="left"/>
    </xf>
    <xf numFmtId="167" fontId="31" fillId="0" borderId="0" xfId="0" applyNumberFormat="1" applyFont="1" applyFill="1" applyAlignment="1"/>
    <xf numFmtId="0" fontId="19" fillId="0" borderId="0" xfId="0" applyFont="1" applyFill="1"/>
    <xf numFmtId="0" fontId="32" fillId="2" borderId="0" xfId="1" applyFont="1" applyFill="1"/>
    <xf numFmtId="0" fontId="7" fillId="0" borderId="0" xfId="0" applyFont="1" applyFill="1"/>
    <xf numFmtId="165" fontId="11" fillId="0" borderId="0" xfId="4" applyNumberFormat="1" applyFont="1"/>
    <xf numFmtId="165" fontId="11" fillId="0" borderId="0" xfId="0" applyNumberFormat="1" applyFont="1"/>
    <xf numFmtId="0" fontId="0" fillId="9" borderId="0" xfId="0" applyFill="1"/>
    <xf numFmtId="0" fontId="0" fillId="9" borderId="0" xfId="0" applyFill="1" applyAlignment="1">
      <alignment horizontal="right"/>
    </xf>
    <xf numFmtId="165" fontId="11" fillId="0" borderId="0" xfId="0" applyNumberFormat="1" applyFont="1" applyFill="1"/>
    <xf numFmtId="0" fontId="28" fillId="0" borderId="10" xfId="1" applyFont="1" applyFill="1" applyBorder="1" applyAlignment="1">
      <alignment horizontal="center" vertical="center"/>
    </xf>
    <xf numFmtId="0" fontId="29" fillId="0" borderId="5" xfId="2" applyFont="1" applyFill="1" applyBorder="1" applyAlignment="1">
      <alignment horizontal="center" vertical="center" shrinkToFit="1"/>
    </xf>
    <xf numFmtId="0" fontId="29" fillId="0" borderId="3" xfId="2" applyFont="1" applyFill="1" applyBorder="1" applyAlignment="1">
      <alignment horizontal="center" vertical="center" shrinkToFit="1"/>
    </xf>
    <xf numFmtId="0" fontId="22" fillId="0" borderId="0" xfId="1" applyFont="1" applyFill="1" applyAlignment="1" applyProtection="1">
      <alignment horizontal="left"/>
    </xf>
    <xf numFmtId="0" fontId="29" fillId="0" borderId="4" xfId="2" applyFont="1" applyFill="1" applyBorder="1" applyAlignment="1">
      <alignment horizontal="left" vertical="center" shrinkToFit="1"/>
    </xf>
    <xf numFmtId="0" fontId="27" fillId="2" borderId="0" xfId="1" applyFont="1" applyFill="1" applyAlignment="1">
      <alignment horizontal="left"/>
    </xf>
    <xf numFmtId="0" fontId="20" fillId="2" borderId="0" xfId="1" applyFont="1" applyFill="1" applyAlignment="1">
      <alignment horizontal="left"/>
    </xf>
    <xf numFmtId="0" fontId="22" fillId="0" borderId="0" xfId="1" applyFont="1" applyFill="1" applyAlignment="1" applyProtection="1">
      <alignment horizontal="center"/>
      <protection locked="0"/>
    </xf>
    <xf numFmtId="0" fontId="20" fillId="2" borderId="0" xfId="1" applyFont="1" applyFill="1" applyAlignment="1">
      <alignment horizontal="center"/>
    </xf>
    <xf numFmtId="0" fontId="29" fillId="0" borderId="5" xfId="2" applyFont="1" applyFill="1" applyBorder="1" applyAlignment="1">
      <alignment horizontal="left" vertical="center" shrinkToFit="1"/>
    </xf>
    <xf numFmtId="0" fontId="17" fillId="0" borderId="0" xfId="0" applyFont="1" applyFill="1"/>
    <xf numFmtId="0" fontId="17" fillId="0" borderId="0" xfId="0" quotePrefix="1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49" fontId="7" fillId="0" borderId="0" xfId="0" applyNumberFormat="1" applyFont="1"/>
    <xf numFmtId="0" fontId="29" fillId="0" borderId="4" xfId="2" applyFont="1" applyFill="1" applyBorder="1" applyAlignment="1">
      <alignment horizontal="center" vertical="center" shrinkToFit="1"/>
    </xf>
    <xf numFmtId="0" fontId="29" fillId="0" borderId="3" xfId="2" applyFont="1" applyFill="1" applyBorder="1" applyAlignment="1">
      <alignment horizontal="left" vertical="center" shrinkToFit="1"/>
    </xf>
    <xf numFmtId="0" fontId="26" fillId="0" borderId="5" xfId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right"/>
    </xf>
    <xf numFmtId="1" fontId="11" fillId="7" borderId="1" xfId="0" quotePrefix="1" applyNumberFormat="1" applyFont="1" applyFill="1" applyBorder="1" applyAlignment="1">
      <alignment horizontal="center"/>
    </xf>
    <xf numFmtId="0" fontId="0" fillId="0" borderId="0" xfId="0" applyNumberFormat="1" applyFill="1"/>
    <xf numFmtId="0" fontId="0" fillId="0" borderId="0" xfId="0" applyNumberFormat="1" applyFill="1" applyAlignment="1"/>
    <xf numFmtId="0" fontId="0" fillId="0" borderId="0" xfId="0" applyNumberFormat="1" applyAlignment="1">
      <alignment horizontal="left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49" fontId="0" fillId="0" borderId="0" xfId="0" quotePrefix="1" applyNumberFormat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1" fontId="0" fillId="0" borderId="0" xfId="0" quotePrefix="1" applyNumberFormat="1" applyAlignment="1" applyProtection="1">
      <alignment horizontal="right"/>
      <protection locked="0"/>
    </xf>
    <xf numFmtId="49" fontId="0" fillId="0" borderId="0" xfId="0" quotePrefix="1" applyNumberFormat="1" applyAlignment="1" applyProtection="1">
      <alignment horizontal="right"/>
      <protection locked="0"/>
    </xf>
    <xf numFmtId="0" fontId="0" fillId="0" borderId="0" xfId="0" quotePrefix="1" applyAlignment="1" applyProtection="1">
      <alignment horizontal="right"/>
      <protection locked="0"/>
    </xf>
    <xf numFmtId="1" fontId="11" fillId="8" borderId="1" xfId="0" quotePrefix="1" applyNumberFormat="1" applyFont="1" applyFill="1" applyBorder="1" applyAlignment="1">
      <alignment horizontal="center"/>
    </xf>
    <xf numFmtId="49" fontId="35" fillId="0" borderId="0" xfId="0" applyNumberFormat="1" applyFont="1"/>
    <xf numFmtId="0" fontId="36" fillId="2" borderId="0" xfId="1" applyFont="1" applyFill="1"/>
    <xf numFmtId="0" fontId="36" fillId="2" borderId="0" xfId="1" applyFont="1" applyFill="1" applyAlignment="1"/>
    <xf numFmtId="0" fontId="0" fillId="0" borderId="0" xfId="0" quotePrefix="1" applyNumberFormat="1" applyAlignment="1" applyProtection="1">
      <alignment horizontal="right"/>
      <protection locked="0"/>
    </xf>
    <xf numFmtId="0" fontId="29" fillId="0" borderId="1" xfId="2" applyFont="1" applyFill="1" applyBorder="1" applyAlignment="1">
      <alignment vertical="center" shrinkToFit="1"/>
    </xf>
    <xf numFmtId="0" fontId="22" fillId="0" borderId="0" xfId="1" applyFont="1" applyFill="1" applyAlignment="1" applyProtection="1">
      <alignment horizontal="center" vertical="center"/>
      <protection locked="0"/>
    </xf>
    <xf numFmtId="0" fontId="28" fillId="0" borderId="0" xfId="1" applyFont="1" applyFill="1" applyAlignment="1">
      <alignment horizontal="center" vertical="center"/>
    </xf>
    <xf numFmtId="0" fontId="33" fillId="0" borderId="3" xfId="2" applyFont="1" applyFill="1" applyBorder="1" applyAlignment="1">
      <alignment horizontal="center" vertical="center"/>
    </xf>
    <xf numFmtId="0" fontId="33" fillId="0" borderId="4" xfId="2" applyFont="1" applyFill="1" applyBorder="1" applyAlignment="1">
      <alignment horizontal="center" vertical="center"/>
    </xf>
    <xf numFmtId="0" fontId="33" fillId="0" borderId="5" xfId="2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6" fillId="0" borderId="3" xfId="1" applyFont="1" applyFill="1" applyBorder="1" applyAlignment="1">
      <alignment horizontal="center" vertical="center"/>
    </xf>
    <xf numFmtId="0" fontId="26" fillId="0" borderId="4" xfId="1" applyFont="1" applyFill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0" fontId="27" fillId="0" borderId="2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2" fillId="0" borderId="0" xfId="1" applyFont="1" applyFill="1" applyAlignment="1" applyProtection="1">
      <alignment horizontal="center"/>
      <protection locked="0"/>
    </xf>
    <xf numFmtId="165" fontId="15" fillId="0" borderId="0" xfId="4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30" fillId="9" borderId="0" xfId="0" applyNumberFormat="1" applyFont="1" applyFill="1" applyAlignment="1">
      <alignment horizontal="center"/>
    </xf>
  </cellXfs>
  <cellStyles count="11">
    <cellStyle name="Comma" xfId="4" builtinId="3"/>
    <cellStyle name="Normal" xfId="0" builtinId="0"/>
    <cellStyle name="Normal 2" xfId="1" xr:uid="{00000000-0005-0000-0000-000002000000}"/>
    <cellStyle name="Normal_2548 - ม 3 แบบพิมพ์ 2" xfId="3" xr:uid="{00000000-0005-0000-0000-000003000000}"/>
    <cellStyle name="เครื่องหมายจุลภาค 2" xfId="7" xr:uid="{00000000-0005-0000-0000-000004000000}"/>
    <cellStyle name="ปกติ 2" xfId="5" xr:uid="{00000000-0005-0000-0000-000005000000}"/>
    <cellStyle name="ปกติ 2 2" xfId="9" xr:uid="{00000000-0005-0000-0000-000006000000}"/>
    <cellStyle name="ปกติ 3" xfId="6" xr:uid="{00000000-0005-0000-0000-000007000000}"/>
    <cellStyle name="ปกติ 4" xfId="8" xr:uid="{00000000-0005-0000-0000-000008000000}"/>
    <cellStyle name="ปกติ 5" xfId="10" xr:uid="{00000000-0005-0000-0000-000009000000}"/>
    <cellStyle name="ปกติ 6" xfId="2" xr:uid="{00000000-0005-0000-0000-00000A000000}"/>
  </cellStyles>
  <dxfs count="98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FF3399"/>
      <color rgb="FF008000"/>
      <color rgb="FFBF9FFF"/>
      <color rgb="FF9966FF"/>
      <color rgb="FF66FF99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30"/>
  <sheetViews>
    <sheetView workbookViewId="0">
      <selection activeCell="D20" sqref="D20"/>
    </sheetView>
  </sheetViews>
  <sheetFormatPr defaultColWidth="9" defaultRowHeight="14.4"/>
  <cols>
    <col min="1" max="1" width="10.6640625" style="2" bestFit="1" customWidth="1"/>
    <col min="2" max="2" width="9" style="2" bestFit="1" customWidth="1"/>
    <col min="3" max="3" width="24.88671875" style="2" bestFit="1" customWidth="1"/>
    <col min="4" max="4" width="23.33203125" style="2" bestFit="1" customWidth="1"/>
    <col min="5" max="5" width="20.33203125" style="2" bestFit="1" customWidth="1"/>
    <col min="6" max="16384" width="9" style="2"/>
  </cols>
  <sheetData>
    <row r="1" spans="1:5">
      <c r="B1" s="2" t="s">
        <v>0</v>
      </c>
    </row>
    <row r="2" spans="1:5">
      <c r="A2" s="2" t="s">
        <v>1</v>
      </c>
      <c r="B2" s="3" t="s">
        <v>40</v>
      </c>
      <c r="C2" s="40" t="s">
        <v>512</v>
      </c>
      <c r="D2" s="40"/>
      <c r="E2" s="40"/>
    </row>
    <row r="3" spans="1:5">
      <c r="A3" s="2" t="s">
        <v>2</v>
      </c>
      <c r="B3" s="3" t="s">
        <v>41</v>
      </c>
      <c r="C3" s="40" t="s">
        <v>513</v>
      </c>
      <c r="D3" s="40" t="s">
        <v>516</v>
      </c>
      <c r="E3" s="40"/>
    </row>
    <row r="4" spans="1:5">
      <c r="B4" s="3" t="s">
        <v>42</v>
      </c>
      <c r="C4" s="40" t="s">
        <v>1068</v>
      </c>
      <c r="D4" s="40" t="s">
        <v>1160</v>
      </c>
      <c r="E4" s="40"/>
    </row>
    <row r="5" spans="1:5">
      <c r="B5" s="3" t="s">
        <v>43</v>
      </c>
      <c r="C5" s="40" t="s">
        <v>848</v>
      </c>
      <c r="D5" s="40" t="s">
        <v>503</v>
      </c>
      <c r="E5" s="40"/>
    </row>
    <row r="6" spans="1:5">
      <c r="B6" s="3" t="s">
        <v>10</v>
      </c>
      <c r="C6" s="40" t="s">
        <v>510</v>
      </c>
      <c r="D6" s="40" t="s">
        <v>504</v>
      </c>
      <c r="E6" s="40"/>
    </row>
    <row r="7" spans="1:5">
      <c r="B7" s="3" t="s">
        <v>11</v>
      </c>
      <c r="C7" s="40" t="s">
        <v>527</v>
      </c>
      <c r="D7" s="2" t="s">
        <v>528</v>
      </c>
      <c r="E7" s="40"/>
    </row>
    <row r="8" spans="1:5">
      <c r="B8" s="3" t="s">
        <v>12</v>
      </c>
      <c r="C8" s="40" t="s">
        <v>511</v>
      </c>
      <c r="D8" s="40" t="s">
        <v>1106</v>
      </c>
      <c r="E8" s="40"/>
    </row>
    <row r="9" spans="1:5">
      <c r="B9" s="3" t="s">
        <v>13</v>
      </c>
      <c r="C9" s="40" t="s">
        <v>515</v>
      </c>
      <c r="D9" s="40" t="s">
        <v>1107</v>
      </c>
      <c r="E9" s="40"/>
    </row>
    <row r="10" spans="1:5">
      <c r="B10" s="3" t="s">
        <v>14</v>
      </c>
      <c r="C10" s="40" t="s">
        <v>1149</v>
      </c>
      <c r="D10" s="40" t="s">
        <v>505</v>
      </c>
      <c r="E10" s="54"/>
    </row>
    <row r="11" spans="1:5">
      <c r="B11" s="3" t="s">
        <v>15</v>
      </c>
      <c r="C11" s="40" t="s">
        <v>519</v>
      </c>
      <c r="D11" s="40" t="s">
        <v>520</v>
      </c>
    </row>
    <row r="12" spans="1:5">
      <c r="B12" s="3" t="s">
        <v>16</v>
      </c>
      <c r="C12" s="40" t="s">
        <v>517</v>
      </c>
      <c r="D12" s="40" t="s">
        <v>1108</v>
      </c>
      <c r="E12" s="54"/>
    </row>
    <row r="13" spans="1:5">
      <c r="B13" s="3" t="s">
        <v>17</v>
      </c>
      <c r="C13" s="40" t="s">
        <v>518</v>
      </c>
      <c r="D13" s="40" t="s">
        <v>617</v>
      </c>
    </row>
    <row r="14" spans="1:5">
      <c r="B14" s="3" t="s">
        <v>44</v>
      </c>
      <c r="C14" s="40" t="s">
        <v>618</v>
      </c>
      <c r="D14" s="40" t="s">
        <v>1109</v>
      </c>
    </row>
    <row r="15" spans="1:5">
      <c r="B15" s="3" t="s">
        <v>45</v>
      </c>
      <c r="C15" s="40" t="s">
        <v>1150</v>
      </c>
      <c r="D15" s="40" t="s">
        <v>1110</v>
      </c>
    </row>
    <row r="16" spans="1:5">
      <c r="B16" s="3" t="s">
        <v>46</v>
      </c>
      <c r="C16" s="40" t="s">
        <v>514</v>
      </c>
      <c r="D16" s="40"/>
    </row>
    <row r="17" spans="2:5">
      <c r="B17" s="3" t="s">
        <v>47</v>
      </c>
      <c r="C17" s="40" t="s">
        <v>521</v>
      </c>
      <c r="D17" s="40" t="s">
        <v>128</v>
      </c>
      <c r="E17" s="54"/>
    </row>
    <row r="18" spans="2:5">
      <c r="B18" s="3" t="s">
        <v>48</v>
      </c>
      <c r="C18" s="40" t="s">
        <v>522</v>
      </c>
      <c r="D18" s="40" t="s">
        <v>1111</v>
      </c>
      <c r="E18" s="54"/>
    </row>
    <row r="19" spans="2:5">
      <c r="B19" s="3" t="s">
        <v>526</v>
      </c>
      <c r="C19" s="40" t="s">
        <v>523</v>
      </c>
      <c r="D19" s="40" t="s">
        <v>1112</v>
      </c>
      <c r="E19" s="40"/>
    </row>
    <row r="20" spans="2:5">
      <c r="B20" s="3" t="s">
        <v>84</v>
      </c>
      <c r="C20" s="40" t="s">
        <v>1161</v>
      </c>
      <c r="D20" s="2" t="s">
        <v>524</v>
      </c>
      <c r="E20" s="40"/>
    </row>
    <row r="21" spans="2:5">
      <c r="B21" s="3" t="s">
        <v>50</v>
      </c>
      <c r="C21" s="40" t="s">
        <v>525</v>
      </c>
      <c r="D21" s="40" t="s">
        <v>1113</v>
      </c>
    </row>
    <row r="22" spans="2:5">
      <c r="B22" s="3" t="s">
        <v>51</v>
      </c>
      <c r="C22" s="2" t="s">
        <v>1069</v>
      </c>
      <c r="D22" s="2" t="s">
        <v>1114</v>
      </c>
    </row>
    <row r="24" spans="2:5">
      <c r="B24" s="54"/>
    </row>
    <row r="25" spans="2:5">
      <c r="B25" s="54"/>
    </row>
    <row r="26" spans="2:5">
      <c r="B26" s="54"/>
    </row>
    <row r="27" spans="2:5">
      <c r="B27" s="54"/>
    </row>
    <row r="28" spans="2:5">
      <c r="B28" s="54"/>
    </row>
    <row r="29" spans="2:5">
      <c r="B29" s="54"/>
    </row>
    <row r="30" spans="2:5">
      <c r="B30" s="54"/>
    </row>
  </sheetData>
  <phoneticPr fontId="34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N289"/>
  <sheetViews>
    <sheetView tabSelected="1" topLeftCell="A235" zoomScale="80" zoomScaleNormal="80" workbookViewId="0">
      <selection activeCell="R245" sqref="R245:V259"/>
    </sheetView>
  </sheetViews>
  <sheetFormatPr defaultRowHeight="14.4"/>
  <cols>
    <col min="1" max="1" width="5.109375" customWidth="1"/>
    <col min="2" max="2" width="10.33203125" style="48" customWidth="1"/>
    <col min="3" max="3" width="18.21875" style="51" bestFit="1" customWidth="1"/>
    <col min="4" max="4" width="8.109375" bestFit="1" customWidth="1"/>
    <col min="5" max="5" width="9.33203125" bestFit="1" customWidth="1"/>
    <col min="6" max="6" width="11.6640625" bestFit="1" customWidth="1"/>
    <col min="7" max="7" width="13.33203125" bestFit="1" customWidth="1"/>
    <col min="8" max="8" width="15.109375" bestFit="1" customWidth="1"/>
    <col min="9" max="9" width="5.77734375" bestFit="1" customWidth="1"/>
    <col min="10" max="10" width="10.33203125" style="48" bestFit="1" customWidth="1"/>
    <col min="11" max="11" width="17.6640625" style="51" bestFit="1" customWidth="1"/>
    <col min="12" max="12" width="8.109375" bestFit="1" customWidth="1"/>
    <col min="13" max="13" width="9.77734375" bestFit="1" customWidth="1"/>
    <col min="14" max="14" width="12.21875" bestFit="1" customWidth="1"/>
    <col min="15" max="16" width="11.6640625" customWidth="1"/>
    <col min="17" max="17" width="5.77734375" bestFit="1" customWidth="1"/>
    <col min="18" max="18" width="10.33203125" style="48" bestFit="1" customWidth="1"/>
    <col min="19" max="19" width="17.77734375" style="48" customWidth="1"/>
    <col min="20" max="20" width="8.109375" bestFit="1" customWidth="1"/>
    <col min="21" max="21" width="9.6640625" bestFit="1" customWidth="1"/>
    <col min="22" max="22" width="13.77734375" bestFit="1" customWidth="1"/>
    <col min="23" max="23" width="15.6640625" bestFit="1" customWidth="1"/>
    <col min="24" max="24" width="16" bestFit="1" customWidth="1"/>
    <col min="25" max="25" width="5.109375" bestFit="1" customWidth="1"/>
    <col min="26" max="26" width="10.33203125" style="48" bestFit="1" customWidth="1"/>
    <col min="27" max="27" width="17.6640625" style="48" bestFit="1" customWidth="1"/>
    <col min="28" max="28" width="8.109375" bestFit="1" customWidth="1"/>
    <col min="29" max="29" width="10.77734375" bestFit="1" customWidth="1"/>
    <col min="30" max="30" width="11.88671875" bestFit="1" customWidth="1"/>
    <col min="31" max="32" width="11.6640625" customWidth="1"/>
  </cols>
  <sheetData>
    <row r="1" spans="1:32" ht="23.4">
      <c r="A1" s="136" t="s">
        <v>1162</v>
      </c>
      <c r="B1" s="55"/>
      <c r="C1" s="57"/>
      <c r="D1" s="55"/>
    </row>
    <row r="2" spans="1:32" s="23" customFormat="1" ht="25.8">
      <c r="B2" s="44" t="s">
        <v>40</v>
      </c>
      <c r="C2" s="56"/>
      <c r="J2" s="44" t="s">
        <v>41</v>
      </c>
      <c r="K2" s="56"/>
      <c r="R2" s="44" t="s">
        <v>42</v>
      </c>
      <c r="S2" s="45"/>
      <c r="Z2" s="44" t="s">
        <v>43</v>
      </c>
      <c r="AA2" s="45"/>
    </row>
    <row r="3" spans="1:32">
      <c r="A3" s="30" t="s">
        <v>5</v>
      </c>
      <c r="B3" s="50" t="s">
        <v>6</v>
      </c>
      <c r="C3" s="47" t="s">
        <v>82</v>
      </c>
      <c r="D3" s="30" t="s">
        <v>7</v>
      </c>
      <c r="E3" s="30" t="s">
        <v>8</v>
      </c>
      <c r="F3" s="30" t="s">
        <v>9</v>
      </c>
      <c r="G3" s="33" t="s">
        <v>98</v>
      </c>
      <c r="H3" s="33" t="s">
        <v>99</v>
      </c>
      <c r="I3" s="20" t="s">
        <v>5</v>
      </c>
      <c r="J3" s="46" t="s">
        <v>6</v>
      </c>
      <c r="K3" s="51" t="s">
        <v>82</v>
      </c>
      <c r="L3" s="20" t="s">
        <v>7</v>
      </c>
      <c r="M3" s="20" t="s">
        <v>8</v>
      </c>
      <c r="N3" s="20" t="s">
        <v>9</v>
      </c>
      <c r="O3" s="33" t="s">
        <v>98</v>
      </c>
      <c r="P3" s="33" t="s">
        <v>99</v>
      </c>
      <c r="Q3" s="20" t="s">
        <v>5</v>
      </c>
      <c r="R3" s="46" t="s">
        <v>6</v>
      </c>
      <c r="S3" s="46" t="s">
        <v>82</v>
      </c>
      <c r="T3" s="20" t="s">
        <v>7</v>
      </c>
      <c r="U3" s="20" t="s">
        <v>8</v>
      </c>
      <c r="V3" s="20" t="s">
        <v>9</v>
      </c>
      <c r="W3" s="33" t="s">
        <v>98</v>
      </c>
      <c r="X3" s="33" t="s">
        <v>99</v>
      </c>
      <c r="Y3" s="20" t="s">
        <v>5</v>
      </c>
      <c r="Z3" s="46" t="s">
        <v>6</v>
      </c>
      <c r="AA3" s="46" t="s">
        <v>82</v>
      </c>
      <c r="AB3" s="20" t="s">
        <v>7</v>
      </c>
      <c r="AC3" s="20" t="s">
        <v>8</v>
      </c>
      <c r="AD3" s="20" t="s">
        <v>9</v>
      </c>
      <c r="AE3" s="33" t="s">
        <v>98</v>
      </c>
      <c r="AF3" s="33" t="s">
        <v>99</v>
      </c>
    </row>
    <row r="4" spans="1:32" ht="14.25" customHeight="1">
      <c r="A4" s="29">
        <v>1</v>
      </c>
      <c r="B4" s="125">
        <v>14231</v>
      </c>
      <c r="C4" s="131"/>
      <c r="D4" s="130" t="s">
        <v>19</v>
      </c>
      <c r="E4" s="130" t="s">
        <v>862</v>
      </c>
      <c r="F4" s="130" t="s">
        <v>863</v>
      </c>
      <c r="G4" s="30"/>
      <c r="H4" s="30"/>
      <c r="I4" s="22">
        <v>1</v>
      </c>
      <c r="J4" s="125">
        <v>14261</v>
      </c>
      <c r="K4" s="131"/>
      <c r="L4" s="130" t="s">
        <v>19</v>
      </c>
      <c r="M4" s="130" t="s">
        <v>909</v>
      </c>
      <c r="N4" s="130" t="s">
        <v>910</v>
      </c>
      <c r="O4" s="30"/>
      <c r="P4" s="30"/>
      <c r="Q4" s="22">
        <v>1</v>
      </c>
      <c r="R4" s="125">
        <v>14287</v>
      </c>
      <c r="S4" s="125"/>
      <c r="T4" s="130" t="s">
        <v>19</v>
      </c>
      <c r="U4" s="130" t="s">
        <v>950</v>
      </c>
      <c r="V4" s="130" t="s">
        <v>951</v>
      </c>
      <c r="W4" s="1"/>
      <c r="X4" s="1"/>
      <c r="Y4" s="22">
        <v>1</v>
      </c>
      <c r="Z4" s="134">
        <v>14255</v>
      </c>
      <c r="AA4" s="132"/>
      <c r="AB4" s="126" t="s">
        <v>22</v>
      </c>
      <c r="AC4" s="126" t="s">
        <v>898</v>
      </c>
      <c r="AD4" s="126" t="s">
        <v>899</v>
      </c>
      <c r="AE4" s="20"/>
      <c r="AF4" s="20"/>
    </row>
    <row r="5" spans="1:32" ht="14.25" customHeight="1">
      <c r="A5" s="29">
        <v>2</v>
      </c>
      <c r="B5" s="125">
        <v>14232</v>
      </c>
      <c r="C5" s="131"/>
      <c r="D5" s="130" t="s">
        <v>19</v>
      </c>
      <c r="E5" s="130" t="s">
        <v>864</v>
      </c>
      <c r="F5" s="130" t="s">
        <v>865</v>
      </c>
      <c r="G5" s="30"/>
      <c r="H5" s="30"/>
      <c r="I5" s="22">
        <v>2</v>
      </c>
      <c r="J5" s="125">
        <v>14262</v>
      </c>
      <c r="K5" s="131"/>
      <c r="L5" s="130" t="s">
        <v>19</v>
      </c>
      <c r="M5" s="130" t="s">
        <v>911</v>
      </c>
      <c r="N5" s="130" t="s">
        <v>167</v>
      </c>
      <c r="O5" s="30"/>
      <c r="P5" s="30"/>
      <c r="Q5" s="22">
        <v>2</v>
      </c>
      <c r="R5" s="125">
        <v>14288</v>
      </c>
      <c r="S5" s="125"/>
      <c r="T5" s="130" t="s">
        <v>19</v>
      </c>
      <c r="U5" s="130" t="s">
        <v>952</v>
      </c>
      <c r="V5" s="130" t="s">
        <v>953</v>
      </c>
      <c r="W5" s="30"/>
      <c r="X5" s="30"/>
      <c r="Y5" s="22">
        <v>2</v>
      </c>
      <c r="Z5" s="125">
        <v>14311</v>
      </c>
      <c r="AA5" s="125"/>
      <c r="AB5" s="130" t="s">
        <v>19</v>
      </c>
      <c r="AC5" s="130" t="s">
        <v>988</v>
      </c>
      <c r="AD5" s="130" t="s">
        <v>806</v>
      </c>
      <c r="AE5" s="20"/>
      <c r="AF5" s="20"/>
    </row>
    <row r="6" spans="1:32" ht="14.25" customHeight="1">
      <c r="A6" s="29">
        <v>3</v>
      </c>
      <c r="B6" s="125">
        <v>14233</v>
      </c>
      <c r="C6" s="131"/>
      <c r="D6" s="130" t="s">
        <v>19</v>
      </c>
      <c r="E6" s="130" t="s">
        <v>866</v>
      </c>
      <c r="F6" s="130" t="s">
        <v>867</v>
      </c>
      <c r="G6" s="30"/>
      <c r="H6" s="30"/>
      <c r="I6" s="22">
        <v>3</v>
      </c>
      <c r="J6" s="125">
        <v>14263</v>
      </c>
      <c r="K6" s="131"/>
      <c r="L6" s="130" t="s">
        <v>19</v>
      </c>
      <c r="M6" s="130" t="s">
        <v>912</v>
      </c>
      <c r="N6" s="130" t="s">
        <v>497</v>
      </c>
      <c r="O6" s="30"/>
      <c r="P6" s="30"/>
      <c r="Q6" s="22">
        <v>3</v>
      </c>
      <c r="R6" s="125">
        <v>14289</v>
      </c>
      <c r="S6" s="125"/>
      <c r="T6" s="130" t="s">
        <v>19</v>
      </c>
      <c r="U6" s="130" t="s">
        <v>954</v>
      </c>
      <c r="V6" s="130" t="s">
        <v>149</v>
      </c>
      <c r="W6" s="1"/>
      <c r="X6" s="1"/>
      <c r="Y6" s="22">
        <v>3</v>
      </c>
      <c r="Z6" s="125">
        <v>14312</v>
      </c>
      <c r="AA6" s="125"/>
      <c r="AB6" s="130" t="s">
        <v>19</v>
      </c>
      <c r="AC6" s="130" t="s">
        <v>989</v>
      </c>
      <c r="AD6" s="130" t="s">
        <v>990</v>
      </c>
      <c r="AE6" s="20"/>
      <c r="AF6" s="20"/>
    </row>
    <row r="7" spans="1:32" ht="14.25" customHeight="1">
      <c r="A7" s="29">
        <v>4</v>
      </c>
      <c r="B7" s="125">
        <v>14234</v>
      </c>
      <c r="C7" s="131"/>
      <c r="D7" s="130" t="s">
        <v>19</v>
      </c>
      <c r="E7" s="130" t="s">
        <v>868</v>
      </c>
      <c r="F7" s="130" t="s">
        <v>869</v>
      </c>
      <c r="G7" s="30"/>
      <c r="H7" s="30"/>
      <c r="I7" s="22">
        <v>4</v>
      </c>
      <c r="J7" s="125">
        <v>14264</v>
      </c>
      <c r="K7" s="131"/>
      <c r="L7" s="130" t="s">
        <v>19</v>
      </c>
      <c r="M7" s="130" t="s">
        <v>913</v>
      </c>
      <c r="N7" s="130" t="s">
        <v>914</v>
      </c>
      <c r="O7" s="30"/>
      <c r="P7" s="30"/>
      <c r="Q7" s="22">
        <v>4</v>
      </c>
      <c r="R7" s="125">
        <v>14290</v>
      </c>
      <c r="S7" s="125"/>
      <c r="T7" s="130" t="s">
        <v>19</v>
      </c>
      <c r="U7" s="130" t="s">
        <v>955</v>
      </c>
      <c r="V7" s="130" t="s">
        <v>956</v>
      </c>
      <c r="W7" s="30"/>
      <c r="X7" s="1"/>
      <c r="Y7" s="22">
        <v>4</v>
      </c>
      <c r="Z7" s="125">
        <v>14313</v>
      </c>
      <c r="AA7" s="125"/>
      <c r="AB7" s="130" t="s">
        <v>19</v>
      </c>
      <c r="AC7" s="130" t="s">
        <v>991</v>
      </c>
      <c r="AD7" s="130" t="s">
        <v>992</v>
      </c>
      <c r="AE7" s="20"/>
      <c r="AF7" s="20"/>
    </row>
    <row r="8" spans="1:32" ht="14.25" customHeight="1">
      <c r="A8" s="29">
        <v>5</v>
      </c>
      <c r="B8" s="125">
        <v>14235</v>
      </c>
      <c r="C8" s="131"/>
      <c r="D8" s="130" t="s">
        <v>19</v>
      </c>
      <c r="E8" s="130" t="s">
        <v>870</v>
      </c>
      <c r="F8" s="130" t="s">
        <v>871</v>
      </c>
      <c r="G8" s="30"/>
      <c r="H8" s="30"/>
      <c r="I8" s="22">
        <v>5</v>
      </c>
      <c r="J8" s="125">
        <v>14265</v>
      </c>
      <c r="K8" s="131"/>
      <c r="L8" s="130" t="s">
        <v>19</v>
      </c>
      <c r="M8" s="130" t="s">
        <v>304</v>
      </c>
      <c r="N8" s="130" t="s">
        <v>366</v>
      </c>
      <c r="O8" s="30"/>
      <c r="P8" s="30"/>
      <c r="Q8" s="22">
        <v>5</v>
      </c>
      <c r="R8" s="125">
        <v>14291</v>
      </c>
      <c r="S8" s="125"/>
      <c r="T8" s="130" t="s">
        <v>19</v>
      </c>
      <c r="U8" s="130" t="s">
        <v>399</v>
      </c>
      <c r="V8" s="130" t="s">
        <v>957</v>
      </c>
      <c r="W8" s="30"/>
      <c r="X8" s="1"/>
      <c r="Y8" s="22">
        <v>5</v>
      </c>
      <c r="Z8" s="125">
        <v>14314</v>
      </c>
      <c r="AA8" s="125"/>
      <c r="AB8" s="130" t="s">
        <v>19</v>
      </c>
      <c r="AC8" s="130" t="s">
        <v>993</v>
      </c>
      <c r="AD8" s="130" t="s">
        <v>994</v>
      </c>
      <c r="AE8" s="20"/>
      <c r="AF8" s="20"/>
    </row>
    <row r="9" spans="1:32" ht="14.25" customHeight="1">
      <c r="A9" s="29">
        <v>6</v>
      </c>
      <c r="B9" s="125">
        <v>14236</v>
      </c>
      <c r="C9" s="131"/>
      <c r="D9" s="130" t="s">
        <v>19</v>
      </c>
      <c r="E9" s="130" t="s">
        <v>388</v>
      </c>
      <c r="F9" s="130" t="s">
        <v>872</v>
      </c>
      <c r="G9" s="30"/>
      <c r="H9" s="30"/>
      <c r="I9" s="22">
        <v>6</v>
      </c>
      <c r="J9" s="125">
        <v>14266</v>
      </c>
      <c r="K9" s="131"/>
      <c r="L9" s="130" t="s">
        <v>19</v>
      </c>
      <c r="M9" s="130" t="s">
        <v>915</v>
      </c>
      <c r="N9" s="130" t="s">
        <v>916</v>
      </c>
      <c r="O9" s="30"/>
      <c r="P9" s="30"/>
      <c r="Q9" s="22">
        <v>6</v>
      </c>
      <c r="R9" s="125">
        <v>14292</v>
      </c>
      <c r="S9" s="125"/>
      <c r="T9" s="130" t="s">
        <v>19</v>
      </c>
      <c r="U9" s="130" t="s">
        <v>958</v>
      </c>
      <c r="V9" s="130" t="s">
        <v>498</v>
      </c>
      <c r="W9" s="1"/>
      <c r="X9" s="1"/>
      <c r="Y9" s="22">
        <v>6</v>
      </c>
      <c r="Z9" s="125">
        <v>14315</v>
      </c>
      <c r="AA9" s="125"/>
      <c r="AB9" s="130" t="s">
        <v>19</v>
      </c>
      <c r="AC9" s="130" t="s">
        <v>995</v>
      </c>
      <c r="AD9" s="130" t="s">
        <v>996</v>
      </c>
      <c r="AE9" s="30"/>
      <c r="AF9" s="20"/>
    </row>
    <row r="10" spans="1:32" ht="14.25" customHeight="1">
      <c r="A10" s="29">
        <v>7</v>
      </c>
      <c r="B10" s="125">
        <v>14237</v>
      </c>
      <c r="C10" s="131"/>
      <c r="D10" s="130" t="s">
        <v>19</v>
      </c>
      <c r="E10" s="130" t="s">
        <v>873</v>
      </c>
      <c r="F10" s="130" t="s">
        <v>874</v>
      </c>
      <c r="G10" s="30"/>
      <c r="H10" s="30"/>
      <c r="I10" s="22">
        <v>7</v>
      </c>
      <c r="J10" s="125">
        <v>14267</v>
      </c>
      <c r="K10" s="131"/>
      <c r="L10" s="130" t="s">
        <v>19</v>
      </c>
      <c r="M10" s="130" t="s">
        <v>917</v>
      </c>
      <c r="N10" s="130" t="s">
        <v>487</v>
      </c>
      <c r="O10" s="30"/>
      <c r="P10" s="30"/>
      <c r="Q10" s="22">
        <v>7</v>
      </c>
      <c r="R10" s="125">
        <v>14293</v>
      </c>
      <c r="S10" s="125"/>
      <c r="T10" s="130" t="s">
        <v>19</v>
      </c>
      <c r="U10" s="130" t="s">
        <v>959</v>
      </c>
      <c r="V10" s="130" t="s">
        <v>960</v>
      </c>
      <c r="W10" s="1"/>
      <c r="X10" s="1"/>
      <c r="Y10" s="22">
        <v>7</v>
      </c>
      <c r="Z10" s="125">
        <v>14316</v>
      </c>
      <c r="AA10" s="125"/>
      <c r="AB10" s="130" t="s">
        <v>19</v>
      </c>
      <c r="AC10" s="130" t="s">
        <v>997</v>
      </c>
      <c r="AD10" s="130" t="s">
        <v>998</v>
      </c>
      <c r="AE10" s="30"/>
      <c r="AF10" s="20"/>
    </row>
    <row r="11" spans="1:32" ht="14.25" customHeight="1">
      <c r="A11" s="29">
        <v>8</v>
      </c>
      <c r="B11" s="125">
        <v>14238</v>
      </c>
      <c r="C11" s="131"/>
      <c r="D11" s="130" t="s">
        <v>19</v>
      </c>
      <c r="E11" s="130" t="s">
        <v>875</v>
      </c>
      <c r="F11" s="130" t="s">
        <v>387</v>
      </c>
      <c r="G11" s="30"/>
      <c r="H11" s="30"/>
      <c r="I11" s="22">
        <v>8</v>
      </c>
      <c r="J11" s="125">
        <v>14268</v>
      </c>
      <c r="K11" s="131"/>
      <c r="L11" s="130" t="s">
        <v>19</v>
      </c>
      <c r="M11" s="130" t="s">
        <v>918</v>
      </c>
      <c r="N11" s="130" t="s">
        <v>919</v>
      </c>
      <c r="O11" s="30"/>
      <c r="P11" s="30"/>
      <c r="Q11" s="22">
        <v>8</v>
      </c>
      <c r="R11" s="125">
        <v>14294</v>
      </c>
      <c r="S11" s="125"/>
      <c r="T11" s="130" t="s">
        <v>19</v>
      </c>
      <c r="U11" s="130" t="s">
        <v>961</v>
      </c>
      <c r="V11" s="130" t="s">
        <v>392</v>
      </c>
      <c r="W11" s="1"/>
      <c r="X11" s="1"/>
      <c r="Y11" s="22">
        <v>8</v>
      </c>
      <c r="Z11" s="125">
        <v>14317</v>
      </c>
      <c r="AA11" s="125"/>
      <c r="AB11" s="130" t="s">
        <v>19</v>
      </c>
      <c r="AC11" s="130" t="s">
        <v>999</v>
      </c>
      <c r="AD11" s="130" t="s">
        <v>1000</v>
      </c>
      <c r="AE11" s="30"/>
      <c r="AF11" s="20"/>
    </row>
    <row r="12" spans="1:32" ht="14.25" customHeight="1">
      <c r="A12" s="29">
        <v>9</v>
      </c>
      <c r="B12" s="125">
        <v>14239</v>
      </c>
      <c r="C12" s="131"/>
      <c r="D12" s="130" t="s">
        <v>19</v>
      </c>
      <c r="E12" s="130" t="s">
        <v>876</v>
      </c>
      <c r="F12" s="130" t="s">
        <v>877</v>
      </c>
      <c r="G12" s="30"/>
      <c r="H12" s="30"/>
      <c r="I12" s="22">
        <v>9</v>
      </c>
      <c r="J12" s="125">
        <v>14269</v>
      </c>
      <c r="K12" s="131"/>
      <c r="L12" s="130" t="s">
        <v>19</v>
      </c>
      <c r="M12" s="130" t="s">
        <v>920</v>
      </c>
      <c r="N12" s="130" t="s">
        <v>921</v>
      </c>
      <c r="O12" s="30"/>
      <c r="P12" s="30"/>
      <c r="Q12" s="22">
        <v>9</v>
      </c>
      <c r="R12" s="125">
        <v>14295</v>
      </c>
      <c r="S12" s="125"/>
      <c r="T12" s="130" t="s">
        <v>19</v>
      </c>
      <c r="U12" s="130" t="s">
        <v>962</v>
      </c>
      <c r="V12" s="130" t="s">
        <v>963</v>
      </c>
      <c r="W12" s="1"/>
      <c r="X12" s="1"/>
      <c r="Y12" s="22">
        <v>9</v>
      </c>
      <c r="Z12" s="125">
        <v>14318</v>
      </c>
      <c r="AA12" s="125"/>
      <c r="AB12" s="130" t="s">
        <v>19</v>
      </c>
      <c r="AC12" s="130" t="s">
        <v>1001</v>
      </c>
      <c r="AD12" s="130" t="s">
        <v>1002</v>
      </c>
      <c r="AE12" s="30"/>
      <c r="AF12" s="20"/>
    </row>
    <row r="13" spans="1:32" ht="14.25" customHeight="1">
      <c r="A13" s="29">
        <v>10</v>
      </c>
      <c r="B13" s="125">
        <v>14240</v>
      </c>
      <c r="C13" s="131"/>
      <c r="D13" s="130" t="s">
        <v>19</v>
      </c>
      <c r="E13" s="130" t="s">
        <v>38</v>
      </c>
      <c r="F13" s="130" t="s">
        <v>878</v>
      </c>
      <c r="G13" s="30"/>
      <c r="H13" s="30"/>
      <c r="I13" s="22">
        <v>10</v>
      </c>
      <c r="J13" s="125">
        <v>14270</v>
      </c>
      <c r="K13" s="131"/>
      <c r="L13" s="130" t="s">
        <v>19</v>
      </c>
      <c r="M13" s="130" t="s">
        <v>922</v>
      </c>
      <c r="N13" s="130" t="s">
        <v>923</v>
      </c>
      <c r="O13" s="30"/>
      <c r="P13" s="30"/>
      <c r="Q13" s="22">
        <v>10</v>
      </c>
      <c r="R13" s="125">
        <v>14296</v>
      </c>
      <c r="S13" s="125"/>
      <c r="T13" s="130" t="s">
        <v>19</v>
      </c>
      <c r="U13" s="130" t="s">
        <v>964</v>
      </c>
      <c r="V13" s="130" t="s">
        <v>965</v>
      </c>
      <c r="W13" s="1"/>
      <c r="X13" s="1"/>
      <c r="Y13" s="22">
        <v>10</v>
      </c>
      <c r="Z13" s="125">
        <v>14319</v>
      </c>
      <c r="AA13" s="125"/>
      <c r="AB13" s="130" t="s">
        <v>19</v>
      </c>
      <c r="AC13" s="130" t="s">
        <v>1003</v>
      </c>
      <c r="AD13" s="130" t="s">
        <v>1004</v>
      </c>
      <c r="AE13" s="30"/>
      <c r="AF13" s="20"/>
    </row>
    <row r="14" spans="1:32" ht="14.25" customHeight="1">
      <c r="A14" s="29">
        <v>11</v>
      </c>
      <c r="B14" s="125">
        <v>14241</v>
      </c>
      <c r="C14" s="131"/>
      <c r="D14" s="130" t="s">
        <v>19</v>
      </c>
      <c r="E14" s="130" t="s">
        <v>24</v>
      </c>
      <c r="F14" s="130" t="s">
        <v>879</v>
      </c>
      <c r="G14" s="30"/>
      <c r="H14" s="30"/>
      <c r="I14" s="22">
        <v>11</v>
      </c>
      <c r="J14" s="125">
        <v>14271</v>
      </c>
      <c r="K14" s="131"/>
      <c r="L14" s="130" t="s">
        <v>19</v>
      </c>
      <c r="M14" s="130" t="s">
        <v>924</v>
      </c>
      <c r="N14" s="130" t="s">
        <v>925</v>
      </c>
      <c r="O14" s="30"/>
      <c r="P14" s="30"/>
      <c r="Q14" s="22">
        <v>11</v>
      </c>
      <c r="R14" s="125">
        <v>14297</v>
      </c>
      <c r="S14" s="125"/>
      <c r="T14" s="130" t="s">
        <v>19</v>
      </c>
      <c r="U14" s="130" t="s">
        <v>966</v>
      </c>
      <c r="V14" s="130" t="s">
        <v>967</v>
      </c>
      <c r="W14" s="1"/>
      <c r="X14" s="1"/>
      <c r="Y14" s="22">
        <v>11</v>
      </c>
      <c r="Z14" s="125">
        <v>14320</v>
      </c>
      <c r="AA14" s="125"/>
      <c r="AB14" s="130" t="s">
        <v>19</v>
      </c>
      <c r="AC14" s="130" t="s">
        <v>1005</v>
      </c>
      <c r="AD14" s="130" t="s">
        <v>1006</v>
      </c>
      <c r="AE14" s="30"/>
      <c r="AF14" s="20"/>
    </row>
    <row r="15" spans="1:32" ht="14.25" customHeight="1">
      <c r="A15" s="29">
        <v>12</v>
      </c>
      <c r="B15" s="125">
        <v>14242</v>
      </c>
      <c r="C15" s="131"/>
      <c r="D15" s="130" t="s">
        <v>19</v>
      </c>
      <c r="E15" s="130" t="s">
        <v>880</v>
      </c>
      <c r="F15" s="130" t="s">
        <v>881</v>
      </c>
      <c r="G15" s="30"/>
      <c r="H15" s="30"/>
      <c r="I15" s="22">
        <v>12</v>
      </c>
      <c r="J15" s="125">
        <v>14272</v>
      </c>
      <c r="K15" s="131"/>
      <c r="L15" s="130" t="s">
        <v>19</v>
      </c>
      <c r="M15" s="130" t="s">
        <v>926</v>
      </c>
      <c r="N15" s="130" t="s">
        <v>361</v>
      </c>
      <c r="O15" s="30"/>
      <c r="P15" s="30"/>
      <c r="Q15" s="22">
        <v>12</v>
      </c>
      <c r="R15" s="125">
        <v>14298</v>
      </c>
      <c r="S15" s="125"/>
      <c r="T15" s="130" t="s">
        <v>22</v>
      </c>
      <c r="U15" s="130" t="s">
        <v>968</v>
      </c>
      <c r="V15" s="130" t="s">
        <v>969</v>
      </c>
      <c r="W15" s="1"/>
      <c r="X15" s="1"/>
      <c r="Y15" s="22">
        <v>12</v>
      </c>
      <c r="Z15" s="125">
        <v>14322</v>
      </c>
      <c r="AA15" s="125"/>
      <c r="AB15" s="130" t="s">
        <v>22</v>
      </c>
      <c r="AC15" s="130" t="s">
        <v>1007</v>
      </c>
      <c r="AD15" s="130" t="s">
        <v>1008</v>
      </c>
      <c r="AE15" s="30"/>
      <c r="AF15" s="20"/>
    </row>
    <row r="16" spans="1:32" ht="14.25" customHeight="1">
      <c r="A16" s="29">
        <v>13</v>
      </c>
      <c r="B16" s="125">
        <v>14243</v>
      </c>
      <c r="C16" s="131"/>
      <c r="D16" s="130" t="s">
        <v>19</v>
      </c>
      <c r="E16" s="130" t="s">
        <v>604</v>
      </c>
      <c r="F16" s="130" t="s">
        <v>592</v>
      </c>
      <c r="G16" s="30"/>
      <c r="H16" s="30"/>
      <c r="I16" s="22">
        <v>13</v>
      </c>
      <c r="J16" s="125">
        <v>14273</v>
      </c>
      <c r="K16" s="131"/>
      <c r="L16" s="130" t="s">
        <v>19</v>
      </c>
      <c r="M16" s="130" t="s">
        <v>927</v>
      </c>
      <c r="N16" s="130" t="s">
        <v>928</v>
      </c>
      <c r="O16" s="30"/>
      <c r="P16" s="30"/>
      <c r="Q16" s="22">
        <v>13</v>
      </c>
      <c r="R16" s="125">
        <v>14299</v>
      </c>
      <c r="S16" s="125"/>
      <c r="T16" s="130" t="s">
        <v>22</v>
      </c>
      <c r="U16" s="130" t="s">
        <v>970</v>
      </c>
      <c r="V16" s="130" t="s">
        <v>971</v>
      </c>
      <c r="W16" s="1"/>
      <c r="X16" s="1"/>
      <c r="Y16" s="22">
        <v>13</v>
      </c>
      <c r="Z16" s="125">
        <v>14323</v>
      </c>
      <c r="AA16" s="125"/>
      <c r="AB16" s="130" t="s">
        <v>22</v>
      </c>
      <c r="AC16" s="130" t="s">
        <v>1009</v>
      </c>
      <c r="AD16" s="130" t="s">
        <v>1010</v>
      </c>
      <c r="AE16" s="30"/>
      <c r="AF16" s="20"/>
    </row>
    <row r="17" spans="1:32">
      <c r="A17" s="29">
        <v>14</v>
      </c>
      <c r="B17" s="125">
        <v>14244</v>
      </c>
      <c r="C17" s="131"/>
      <c r="D17" s="130" t="s">
        <v>19</v>
      </c>
      <c r="E17" s="130" t="s">
        <v>882</v>
      </c>
      <c r="F17" s="130" t="s">
        <v>883</v>
      </c>
      <c r="G17" s="30"/>
      <c r="H17" s="30"/>
      <c r="I17" s="22">
        <v>14</v>
      </c>
      <c r="J17" s="125">
        <v>14274</v>
      </c>
      <c r="K17" s="131"/>
      <c r="L17" s="130" t="s">
        <v>19</v>
      </c>
      <c r="M17" s="130" t="s">
        <v>929</v>
      </c>
      <c r="N17" s="130" t="s">
        <v>930</v>
      </c>
      <c r="O17" s="30"/>
      <c r="P17" s="30"/>
      <c r="Q17" s="22">
        <v>14</v>
      </c>
      <c r="R17" s="125">
        <v>14300</v>
      </c>
      <c r="S17" s="125"/>
      <c r="T17" s="130" t="s">
        <v>22</v>
      </c>
      <c r="U17" s="130" t="s">
        <v>972</v>
      </c>
      <c r="V17" s="130" t="s">
        <v>973</v>
      </c>
      <c r="W17" s="1"/>
      <c r="X17" s="1"/>
      <c r="Y17" s="22">
        <v>14</v>
      </c>
      <c r="Z17" s="125">
        <v>14324</v>
      </c>
      <c r="AA17" s="125"/>
      <c r="AB17" s="130" t="s">
        <v>22</v>
      </c>
      <c r="AC17" s="130" t="s">
        <v>1011</v>
      </c>
      <c r="AD17" s="130" t="s">
        <v>1012</v>
      </c>
      <c r="AE17" s="30"/>
      <c r="AF17" s="20"/>
    </row>
    <row r="18" spans="1:32">
      <c r="A18" s="29">
        <v>15</v>
      </c>
      <c r="B18" s="125">
        <v>14245</v>
      </c>
      <c r="C18" s="131"/>
      <c r="D18" s="130" t="s">
        <v>19</v>
      </c>
      <c r="E18" s="130" t="s">
        <v>607</v>
      </c>
      <c r="F18" s="130" t="s">
        <v>155</v>
      </c>
      <c r="G18" s="30"/>
      <c r="H18" s="30"/>
      <c r="I18" s="22">
        <v>15</v>
      </c>
      <c r="J18" s="125">
        <v>14275</v>
      </c>
      <c r="K18" s="131"/>
      <c r="L18" s="130" t="s">
        <v>22</v>
      </c>
      <c r="M18" s="130" t="s">
        <v>931</v>
      </c>
      <c r="N18" s="130" t="s">
        <v>782</v>
      </c>
      <c r="O18" s="30"/>
      <c r="P18" s="30"/>
      <c r="Q18" s="22">
        <v>15</v>
      </c>
      <c r="R18" s="125">
        <v>14301</v>
      </c>
      <c r="S18" s="125"/>
      <c r="T18" s="130" t="s">
        <v>22</v>
      </c>
      <c r="U18" s="130" t="s">
        <v>1115</v>
      </c>
      <c r="V18" s="130" t="s">
        <v>974</v>
      </c>
      <c r="W18" s="1"/>
      <c r="X18" s="1"/>
      <c r="Y18" s="22">
        <v>15</v>
      </c>
      <c r="Z18" s="125">
        <v>14325</v>
      </c>
      <c r="AA18" s="125"/>
      <c r="AB18" s="130" t="s">
        <v>22</v>
      </c>
      <c r="AC18" s="130" t="s">
        <v>63</v>
      </c>
      <c r="AD18" s="130" t="s">
        <v>354</v>
      </c>
      <c r="AE18" s="20"/>
      <c r="AF18" s="20"/>
    </row>
    <row r="19" spans="1:32">
      <c r="A19" s="29">
        <v>16</v>
      </c>
      <c r="B19" s="125">
        <v>14247</v>
      </c>
      <c r="C19" s="131"/>
      <c r="D19" s="130" t="s">
        <v>22</v>
      </c>
      <c r="E19" s="130" t="s">
        <v>884</v>
      </c>
      <c r="F19" s="130" t="s">
        <v>885</v>
      </c>
      <c r="G19" s="20"/>
      <c r="H19" s="20"/>
      <c r="I19" s="22">
        <v>16</v>
      </c>
      <c r="J19" s="125">
        <v>14276</v>
      </c>
      <c r="K19" s="131"/>
      <c r="L19" s="130" t="s">
        <v>22</v>
      </c>
      <c r="M19" s="130" t="s">
        <v>932</v>
      </c>
      <c r="N19" s="130" t="s">
        <v>933</v>
      </c>
      <c r="O19" s="30"/>
      <c r="P19" s="30"/>
      <c r="Q19" s="22">
        <v>16</v>
      </c>
      <c r="R19" s="125">
        <v>14302</v>
      </c>
      <c r="S19" s="125"/>
      <c r="T19" s="130" t="s">
        <v>22</v>
      </c>
      <c r="U19" s="130" t="s">
        <v>975</v>
      </c>
      <c r="V19" s="130" t="s">
        <v>320</v>
      </c>
      <c r="W19" s="1"/>
      <c r="X19" s="1"/>
      <c r="Y19" s="22">
        <v>16</v>
      </c>
      <c r="Z19" s="125">
        <v>14326</v>
      </c>
      <c r="AA19" s="125"/>
      <c r="AB19" s="130" t="s">
        <v>22</v>
      </c>
      <c r="AC19" s="130" t="s">
        <v>1013</v>
      </c>
      <c r="AD19" s="130" t="s">
        <v>1014</v>
      </c>
      <c r="AE19" s="20"/>
      <c r="AF19" s="20"/>
    </row>
    <row r="20" spans="1:32">
      <c r="A20" s="29">
        <v>17</v>
      </c>
      <c r="B20" s="125">
        <v>14248</v>
      </c>
      <c r="C20" s="131"/>
      <c r="D20" s="130" t="s">
        <v>22</v>
      </c>
      <c r="E20" s="130" t="s">
        <v>421</v>
      </c>
      <c r="F20" s="130" t="s">
        <v>886</v>
      </c>
      <c r="G20" s="20"/>
      <c r="H20" s="20"/>
      <c r="I20" s="22">
        <v>17</v>
      </c>
      <c r="J20" s="125">
        <v>14277</v>
      </c>
      <c r="K20" s="131"/>
      <c r="L20" s="130" t="s">
        <v>22</v>
      </c>
      <c r="M20" s="130" t="s">
        <v>395</v>
      </c>
      <c r="N20" s="130" t="s">
        <v>934</v>
      </c>
      <c r="O20" s="30"/>
      <c r="P20" s="30"/>
      <c r="Q20" s="22">
        <v>17</v>
      </c>
      <c r="R20" s="125">
        <v>14303</v>
      </c>
      <c r="S20" s="125"/>
      <c r="T20" s="130" t="s">
        <v>22</v>
      </c>
      <c r="U20" s="130" t="s">
        <v>976</v>
      </c>
      <c r="V20" s="130" t="s">
        <v>977</v>
      </c>
      <c r="W20" s="1"/>
      <c r="X20" s="1"/>
      <c r="Y20" s="22">
        <v>17</v>
      </c>
      <c r="Z20" s="125">
        <v>14327</v>
      </c>
      <c r="AA20" s="125"/>
      <c r="AB20" s="130" t="s">
        <v>22</v>
      </c>
      <c r="AC20" s="130" t="s">
        <v>1015</v>
      </c>
      <c r="AD20" s="130" t="s">
        <v>1016</v>
      </c>
      <c r="AE20" s="20"/>
      <c r="AF20" s="20"/>
    </row>
    <row r="21" spans="1:32">
      <c r="A21" s="29">
        <v>18</v>
      </c>
      <c r="B21" s="125">
        <v>14249</v>
      </c>
      <c r="C21" s="131"/>
      <c r="D21" s="130" t="s">
        <v>22</v>
      </c>
      <c r="E21" s="130" t="s">
        <v>887</v>
      </c>
      <c r="F21" s="130" t="s">
        <v>315</v>
      </c>
      <c r="G21" s="30"/>
      <c r="H21" s="30"/>
      <c r="I21" s="22">
        <v>18</v>
      </c>
      <c r="J21" s="125">
        <v>14278</v>
      </c>
      <c r="K21" s="131"/>
      <c r="L21" s="130" t="s">
        <v>22</v>
      </c>
      <c r="M21" s="130" t="s">
        <v>935</v>
      </c>
      <c r="N21" s="130" t="s">
        <v>936</v>
      </c>
      <c r="O21" s="30"/>
      <c r="P21" s="30"/>
      <c r="Q21" s="22">
        <v>18</v>
      </c>
      <c r="R21" s="125">
        <v>14304</v>
      </c>
      <c r="S21" s="125"/>
      <c r="T21" s="130" t="s">
        <v>22</v>
      </c>
      <c r="U21" s="130" t="s">
        <v>978</v>
      </c>
      <c r="V21" s="130" t="s">
        <v>979</v>
      </c>
      <c r="W21" s="1"/>
      <c r="X21" s="1"/>
      <c r="Y21" s="22">
        <v>18</v>
      </c>
      <c r="Z21" s="125">
        <v>14328</v>
      </c>
      <c r="AA21" s="125"/>
      <c r="AB21" s="130" t="s">
        <v>22</v>
      </c>
      <c r="AC21" s="130" t="s">
        <v>1017</v>
      </c>
      <c r="AD21" s="130" t="s">
        <v>1018</v>
      </c>
      <c r="AE21" s="20"/>
      <c r="AF21" s="20"/>
    </row>
    <row r="22" spans="1:32">
      <c r="A22" s="29">
        <v>19</v>
      </c>
      <c r="B22" s="125">
        <v>14250</v>
      </c>
      <c r="C22" s="131"/>
      <c r="D22" s="130" t="s">
        <v>22</v>
      </c>
      <c r="E22" s="130" t="s">
        <v>888</v>
      </c>
      <c r="F22" s="130" t="s">
        <v>889</v>
      </c>
      <c r="G22" s="30"/>
      <c r="H22" s="30"/>
      <c r="I22" s="22">
        <v>19</v>
      </c>
      <c r="J22" s="125">
        <v>14279</v>
      </c>
      <c r="K22" s="131"/>
      <c r="L22" s="130" t="s">
        <v>22</v>
      </c>
      <c r="M22" s="130" t="s">
        <v>937</v>
      </c>
      <c r="N22" s="130" t="s">
        <v>938</v>
      </c>
      <c r="O22" s="30"/>
      <c r="P22" s="30"/>
      <c r="Q22" s="22">
        <v>19</v>
      </c>
      <c r="R22" s="125">
        <v>14305</v>
      </c>
      <c r="S22" s="125"/>
      <c r="T22" s="130" t="s">
        <v>22</v>
      </c>
      <c r="U22" s="130" t="s">
        <v>980</v>
      </c>
      <c r="V22" s="130" t="s">
        <v>498</v>
      </c>
      <c r="W22" s="1"/>
      <c r="X22" s="1"/>
      <c r="Y22" s="22">
        <v>19</v>
      </c>
      <c r="Z22" s="125">
        <v>14329</v>
      </c>
      <c r="AA22" s="125"/>
      <c r="AB22" s="130" t="s">
        <v>22</v>
      </c>
      <c r="AC22" s="130" t="s">
        <v>1019</v>
      </c>
      <c r="AD22" s="130" t="s">
        <v>1020</v>
      </c>
      <c r="AE22" s="20"/>
      <c r="AF22" s="20"/>
    </row>
    <row r="23" spans="1:32">
      <c r="A23" s="29">
        <v>20</v>
      </c>
      <c r="B23" s="125">
        <v>14251</v>
      </c>
      <c r="C23" s="131"/>
      <c r="D23" s="130" t="s">
        <v>22</v>
      </c>
      <c r="E23" s="130" t="s">
        <v>890</v>
      </c>
      <c r="F23" s="130" t="s">
        <v>891</v>
      </c>
      <c r="G23" s="30"/>
      <c r="H23" s="30"/>
      <c r="I23" s="22">
        <v>20</v>
      </c>
      <c r="J23" s="125">
        <v>14280</v>
      </c>
      <c r="K23" s="131"/>
      <c r="L23" s="130" t="s">
        <v>22</v>
      </c>
      <c r="M23" s="130" t="s">
        <v>740</v>
      </c>
      <c r="N23" s="130" t="s">
        <v>939</v>
      </c>
      <c r="O23" s="30"/>
      <c r="P23" s="30"/>
      <c r="Q23" s="22">
        <v>20</v>
      </c>
      <c r="R23" s="125">
        <v>14306</v>
      </c>
      <c r="S23" s="125"/>
      <c r="T23" s="130" t="s">
        <v>22</v>
      </c>
      <c r="U23" s="130" t="s">
        <v>981</v>
      </c>
      <c r="V23" s="130" t="s">
        <v>982</v>
      </c>
      <c r="W23" s="1"/>
      <c r="X23" s="1"/>
      <c r="Y23" s="22">
        <v>20</v>
      </c>
      <c r="Z23" s="125">
        <v>14330</v>
      </c>
      <c r="AA23" s="125"/>
      <c r="AB23" s="130" t="s">
        <v>22</v>
      </c>
      <c r="AC23" s="130" t="s">
        <v>1021</v>
      </c>
      <c r="AD23" s="130" t="s">
        <v>1022</v>
      </c>
      <c r="AE23" s="20"/>
      <c r="AF23" s="20"/>
    </row>
    <row r="24" spans="1:32">
      <c r="A24" s="29">
        <v>21</v>
      </c>
      <c r="B24" s="125">
        <v>14252</v>
      </c>
      <c r="C24" s="131"/>
      <c r="D24" s="130" t="s">
        <v>22</v>
      </c>
      <c r="E24" s="130" t="s">
        <v>892</v>
      </c>
      <c r="F24" s="130" t="s">
        <v>893</v>
      </c>
      <c r="G24" s="30"/>
      <c r="H24" s="30"/>
      <c r="I24" s="22">
        <v>21</v>
      </c>
      <c r="J24" s="125">
        <v>14281</v>
      </c>
      <c r="K24" s="131"/>
      <c r="L24" s="130" t="s">
        <v>22</v>
      </c>
      <c r="M24" s="130" t="s">
        <v>940</v>
      </c>
      <c r="N24" s="130" t="s">
        <v>442</v>
      </c>
      <c r="O24" s="30"/>
      <c r="P24" s="30"/>
      <c r="Q24" s="22">
        <v>21</v>
      </c>
      <c r="R24" s="125">
        <v>14308</v>
      </c>
      <c r="S24" s="125"/>
      <c r="T24" s="130" t="s">
        <v>22</v>
      </c>
      <c r="U24" s="130" t="s">
        <v>983</v>
      </c>
      <c r="V24" s="130" t="s">
        <v>984</v>
      </c>
      <c r="W24" s="1"/>
      <c r="X24" s="1"/>
      <c r="Y24" s="22">
        <v>21</v>
      </c>
      <c r="Z24" s="125">
        <v>14331</v>
      </c>
      <c r="AA24" s="125"/>
      <c r="AB24" s="130" t="s">
        <v>22</v>
      </c>
      <c r="AC24" s="130" t="s">
        <v>1023</v>
      </c>
      <c r="AD24" s="130" t="s">
        <v>1024</v>
      </c>
      <c r="AE24" s="20"/>
      <c r="AF24" s="20"/>
    </row>
    <row r="25" spans="1:32">
      <c r="A25" s="29">
        <v>22</v>
      </c>
      <c r="B25" s="125">
        <v>14253</v>
      </c>
      <c r="C25" s="131"/>
      <c r="D25" s="130" t="s">
        <v>22</v>
      </c>
      <c r="E25" s="130" t="s">
        <v>894</v>
      </c>
      <c r="F25" s="130" t="s">
        <v>895</v>
      </c>
      <c r="G25" s="30"/>
      <c r="H25" s="30"/>
      <c r="I25" s="22">
        <v>22</v>
      </c>
      <c r="J25" s="125">
        <v>14282</v>
      </c>
      <c r="K25" s="131"/>
      <c r="L25" s="130" t="s">
        <v>22</v>
      </c>
      <c r="M25" s="130" t="s">
        <v>941</v>
      </c>
      <c r="N25" s="130" t="s">
        <v>942</v>
      </c>
      <c r="O25" s="30"/>
      <c r="P25" s="30"/>
      <c r="Q25" s="22">
        <v>22</v>
      </c>
      <c r="R25" s="125">
        <v>14309</v>
      </c>
      <c r="S25" s="125"/>
      <c r="T25" s="130" t="s">
        <v>22</v>
      </c>
      <c r="U25" s="130" t="s">
        <v>985</v>
      </c>
      <c r="V25" s="130" t="s">
        <v>986</v>
      </c>
      <c r="W25" s="1"/>
      <c r="X25" s="1"/>
      <c r="Y25" s="22">
        <v>22</v>
      </c>
      <c r="Z25" s="125">
        <v>14332</v>
      </c>
      <c r="AA25" s="125"/>
      <c r="AB25" s="130" t="s">
        <v>22</v>
      </c>
      <c r="AC25" s="130" t="s">
        <v>31</v>
      </c>
      <c r="AD25" s="130" t="s">
        <v>1025</v>
      </c>
      <c r="AE25" s="20"/>
      <c r="AF25" s="20"/>
    </row>
    <row r="26" spans="1:32">
      <c r="A26" s="29">
        <v>23</v>
      </c>
      <c r="B26" s="125">
        <v>14254</v>
      </c>
      <c r="C26" s="131"/>
      <c r="D26" s="130" t="s">
        <v>22</v>
      </c>
      <c r="E26" s="130" t="s">
        <v>896</v>
      </c>
      <c r="F26" s="130" t="s">
        <v>897</v>
      </c>
      <c r="G26" s="30"/>
      <c r="H26" s="30"/>
      <c r="I26" s="22">
        <v>23</v>
      </c>
      <c r="J26" s="125">
        <v>14283</v>
      </c>
      <c r="K26" s="131"/>
      <c r="L26" s="130" t="s">
        <v>22</v>
      </c>
      <c r="M26" s="130" t="s">
        <v>943</v>
      </c>
      <c r="N26" s="130" t="s">
        <v>944</v>
      </c>
      <c r="O26" s="30"/>
      <c r="P26" s="30"/>
      <c r="Q26" s="22">
        <v>23</v>
      </c>
      <c r="R26" s="125">
        <v>14310</v>
      </c>
      <c r="S26" s="125"/>
      <c r="T26" s="130" t="s">
        <v>22</v>
      </c>
      <c r="U26" s="130" t="s">
        <v>31</v>
      </c>
      <c r="V26" s="130" t="s">
        <v>987</v>
      </c>
      <c r="W26" s="1"/>
      <c r="X26" s="1"/>
      <c r="Y26" s="22">
        <v>23</v>
      </c>
      <c r="Z26" s="125">
        <v>14333</v>
      </c>
      <c r="AA26" s="125"/>
      <c r="AB26" s="130" t="s">
        <v>22</v>
      </c>
      <c r="AC26" s="130" t="s">
        <v>1026</v>
      </c>
      <c r="AD26" s="130" t="s">
        <v>1027</v>
      </c>
      <c r="AE26" s="30"/>
      <c r="AF26" s="30"/>
    </row>
    <row r="27" spans="1:32">
      <c r="A27" s="29">
        <v>24</v>
      </c>
      <c r="B27" s="125">
        <v>14256</v>
      </c>
      <c r="C27" s="131"/>
      <c r="D27" s="130" t="s">
        <v>22</v>
      </c>
      <c r="E27" s="130" t="s">
        <v>900</v>
      </c>
      <c r="F27" s="130" t="s">
        <v>901</v>
      </c>
      <c r="G27" s="30"/>
      <c r="H27" s="30"/>
      <c r="I27" s="22">
        <v>24</v>
      </c>
      <c r="J27" s="125">
        <v>14284</v>
      </c>
      <c r="K27" s="131"/>
      <c r="L27" s="130" t="s">
        <v>22</v>
      </c>
      <c r="M27" s="130" t="s">
        <v>352</v>
      </c>
      <c r="N27" s="130" t="s">
        <v>945</v>
      </c>
      <c r="O27" s="30"/>
      <c r="P27" s="30"/>
      <c r="Q27" s="22">
        <v>24</v>
      </c>
      <c r="R27" s="125">
        <v>14362</v>
      </c>
      <c r="S27" s="125"/>
      <c r="T27" s="130" t="s">
        <v>22</v>
      </c>
      <c r="U27" s="130" t="s">
        <v>34</v>
      </c>
      <c r="V27" s="130" t="s">
        <v>1076</v>
      </c>
      <c r="W27" s="30"/>
      <c r="X27" s="30"/>
      <c r="Y27" s="22">
        <v>24</v>
      </c>
      <c r="Z27" s="125">
        <v>14334</v>
      </c>
      <c r="AA27" s="125"/>
      <c r="AB27" s="130" t="s">
        <v>22</v>
      </c>
      <c r="AC27" s="130" t="s">
        <v>1028</v>
      </c>
      <c r="AD27" s="130" t="s">
        <v>1029</v>
      </c>
      <c r="AE27" s="30"/>
      <c r="AF27" s="30"/>
    </row>
    <row r="28" spans="1:32">
      <c r="A28" s="29">
        <v>25</v>
      </c>
      <c r="B28" s="125">
        <v>14258</v>
      </c>
      <c r="C28" s="131"/>
      <c r="D28" s="130" t="s">
        <v>22</v>
      </c>
      <c r="E28" s="130" t="s">
        <v>904</v>
      </c>
      <c r="F28" s="130" t="s">
        <v>412</v>
      </c>
      <c r="G28" s="30"/>
      <c r="H28" s="30"/>
      <c r="I28" s="22">
        <v>25</v>
      </c>
      <c r="J28" s="125">
        <v>14285</v>
      </c>
      <c r="K28" s="131"/>
      <c r="L28" s="130" t="s">
        <v>22</v>
      </c>
      <c r="M28" s="130" t="s">
        <v>946</v>
      </c>
      <c r="N28" s="130" t="s">
        <v>947</v>
      </c>
      <c r="O28" s="30"/>
      <c r="P28" s="30"/>
      <c r="Q28" s="22">
        <v>25</v>
      </c>
      <c r="R28" s="125">
        <v>14363</v>
      </c>
      <c r="S28" s="125"/>
      <c r="T28" s="130" t="s">
        <v>19</v>
      </c>
      <c r="U28" s="130" t="s">
        <v>1077</v>
      </c>
      <c r="V28" s="130" t="s">
        <v>1078</v>
      </c>
      <c r="W28" s="1"/>
      <c r="X28" s="1"/>
      <c r="Y28" s="22">
        <v>25</v>
      </c>
      <c r="Z28" s="125">
        <v>14335</v>
      </c>
      <c r="AA28" s="125"/>
      <c r="AB28" s="130" t="s">
        <v>22</v>
      </c>
      <c r="AC28" s="130" t="s">
        <v>1030</v>
      </c>
      <c r="AD28" s="130" t="s">
        <v>358</v>
      </c>
      <c r="AE28" s="30"/>
      <c r="AF28" s="30"/>
    </row>
    <row r="29" spans="1:32">
      <c r="A29" s="29">
        <v>26</v>
      </c>
      <c r="B29" s="125">
        <v>14259</v>
      </c>
      <c r="C29" s="131"/>
      <c r="D29" s="130" t="s">
        <v>22</v>
      </c>
      <c r="E29" s="130" t="s">
        <v>905</v>
      </c>
      <c r="F29" s="130" t="s">
        <v>906</v>
      </c>
      <c r="G29" s="30"/>
      <c r="H29" s="30"/>
      <c r="I29" s="22">
        <v>26</v>
      </c>
      <c r="J29" s="125">
        <v>14286</v>
      </c>
      <c r="K29" s="131"/>
      <c r="L29" s="130" t="s">
        <v>19</v>
      </c>
      <c r="M29" s="130" t="s">
        <v>948</v>
      </c>
      <c r="N29" s="130" t="s">
        <v>949</v>
      </c>
      <c r="O29" s="30"/>
      <c r="P29" s="30"/>
      <c r="Q29" s="22">
        <v>26</v>
      </c>
      <c r="R29" s="125">
        <v>14368</v>
      </c>
      <c r="S29" s="125"/>
      <c r="T29" s="130" t="s">
        <v>19</v>
      </c>
      <c r="U29" s="130" t="s">
        <v>1079</v>
      </c>
      <c r="V29" s="130" t="s">
        <v>1080</v>
      </c>
      <c r="W29" s="1"/>
      <c r="X29" s="1"/>
      <c r="Y29" s="22">
        <v>26</v>
      </c>
      <c r="Z29" s="125">
        <v>14360</v>
      </c>
      <c r="AA29" s="125"/>
      <c r="AB29" s="130" t="s">
        <v>22</v>
      </c>
      <c r="AC29" s="130" t="s">
        <v>1081</v>
      </c>
      <c r="AD29" s="130" t="s">
        <v>1082</v>
      </c>
      <c r="AE29" s="30"/>
      <c r="AF29" s="30"/>
    </row>
    <row r="30" spans="1:32">
      <c r="A30" s="29">
        <v>27</v>
      </c>
      <c r="B30" s="125">
        <v>14260</v>
      </c>
      <c r="C30" s="131"/>
      <c r="D30" s="130" t="s">
        <v>22</v>
      </c>
      <c r="E30" s="130" t="s">
        <v>907</v>
      </c>
      <c r="F30" s="130" t="s">
        <v>908</v>
      </c>
      <c r="G30" s="30"/>
      <c r="H30" s="30"/>
      <c r="I30" s="29">
        <v>27</v>
      </c>
      <c r="J30" s="125">
        <v>14364</v>
      </c>
      <c r="K30" s="131"/>
      <c r="L30" s="130" t="s">
        <v>22</v>
      </c>
      <c r="M30" s="130" t="s">
        <v>1071</v>
      </c>
      <c r="N30" s="130" t="s">
        <v>1072</v>
      </c>
      <c r="O30" s="1"/>
      <c r="P30" s="1"/>
      <c r="Q30" s="29">
        <v>27</v>
      </c>
      <c r="R30" s="125">
        <v>14376</v>
      </c>
      <c r="S30" s="125"/>
      <c r="T30" s="130" t="s">
        <v>19</v>
      </c>
      <c r="U30" s="130" t="s">
        <v>1116</v>
      </c>
      <c r="V30" s="130" t="s">
        <v>1117</v>
      </c>
      <c r="W30" s="1"/>
      <c r="X30" s="1"/>
      <c r="Y30" s="29">
        <v>27</v>
      </c>
      <c r="Z30" s="125">
        <v>14369</v>
      </c>
      <c r="AA30" s="125"/>
      <c r="AB30" s="130" t="s">
        <v>19</v>
      </c>
      <c r="AC30" s="130" t="s">
        <v>1083</v>
      </c>
      <c r="AD30" s="130" t="s">
        <v>1084</v>
      </c>
      <c r="AE30" s="30"/>
      <c r="AF30" s="30"/>
    </row>
    <row r="31" spans="1:32">
      <c r="A31" s="29">
        <v>28</v>
      </c>
      <c r="B31" s="125"/>
      <c r="C31" s="131"/>
      <c r="D31" s="130"/>
      <c r="E31" s="130"/>
      <c r="F31" s="130"/>
      <c r="G31" s="30"/>
      <c r="H31" s="30"/>
      <c r="I31" s="29">
        <v>28</v>
      </c>
      <c r="J31" s="125">
        <v>14365</v>
      </c>
      <c r="K31" s="131"/>
      <c r="L31" s="130" t="s">
        <v>22</v>
      </c>
      <c r="M31" s="130" t="s">
        <v>1073</v>
      </c>
      <c r="N31" s="130" t="s">
        <v>1074</v>
      </c>
      <c r="O31" s="42"/>
      <c r="P31" s="42"/>
      <c r="Q31" s="29">
        <v>28</v>
      </c>
      <c r="R31" s="125">
        <v>14377</v>
      </c>
      <c r="S31" s="125"/>
      <c r="T31" s="130" t="s">
        <v>19</v>
      </c>
      <c r="U31" s="130" t="s">
        <v>1118</v>
      </c>
      <c r="V31" s="130" t="s">
        <v>1119</v>
      </c>
      <c r="W31" s="1"/>
      <c r="X31" s="1"/>
      <c r="Y31" s="29">
        <v>28</v>
      </c>
      <c r="Z31" s="134">
        <v>14370</v>
      </c>
      <c r="AA31" s="132"/>
      <c r="AB31" s="126" t="s">
        <v>22</v>
      </c>
      <c r="AC31" s="126" t="s">
        <v>1085</v>
      </c>
      <c r="AD31" s="126" t="s">
        <v>1086</v>
      </c>
      <c r="AE31" s="30"/>
      <c r="AF31" s="30"/>
    </row>
    <row r="32" spans="1:32">
      <c r="A32" s="29">
        <v>29</v>
      </c>
      <c r="B32" s="125"/>
      <c r="C32" s="132"/>
      <c r="D32" s="126"/>
      <c r="E32" s="126"/>
      <c r="F32" s="126"/>
      <c r="G32" s="30"/>
      <c r="H32" s="30"/>
      <c r="I32" s="29">
        <v>29</v>
      </c>
      <c r="J32" s="125">
        <v>14372</v>
      </c>
      <c r="K32" s="131"/>
      <c r="L32" s="130" t="s">
        <v>19</v>
      </c>
      <c r="M32" s="130" t="s">
        <v>399</v>
      </c>
      <c r="N32" s="130" t="s">
        <v>1075</v>
      </c>
      <c r="O32" s="42"/>
      <c r="P32" s="42"/>
      <c r="Q32" s="29">
        <v>29</v>
      </c>
      <c r="R32" s="125"/>
      <c r="S32" s="125"/>
      <c r="T32" s="130"/>
      <c r="U32" s="130"/>
      <c r="V32" s="130"/>
      <c r="W32" s="1"/>
      <c r="X32" s="1"/>
      <c r="Y32" s="29">
        <v>29</v>
      </c>
      <c r="Z32" s="125">
        <v>14257</v>
      </c>
      <c r="AA32" s="131"/>
      <c r="AB32" s="130" t="s">
        <v>22</v>
      </c>
      <c r="AC32" s="130" t="s">
        <v>902</v>
      </c>
      <c r="AD32" s="130" t="s">
        <v>903</v>
      </c>
      <c r="AE32" s="30"/>
      <c r="AF32" s="30"/>
    </row>
    <row r="33" spans="1:32">
      <c r="A33" s="29">
        <v>30</v>
      </c>
      <c r="B33" s="125"/>
      <c r="C33" s="132"/>
      <c r="D33" s="126"/>
      <c r="E33" s="126"/>
      <c r="F33" s="126"/>
      <c r="G33" s="30"/>
      <c r="H33" s="30"/>
      <c r="I33" s="29">
        <v>30</v>
      </c>
      <c r="J33" s="125"/>
      <c r="K33" s="131"/>
      <c r="L33" s="130"/>
      <c r="M33" s="130"/>
      <c r="N33" s="130"/>
      <c r="O33" s="30"/>
      <c r="P33" s="30"/>
      <c r="Q33" s="29">
        <v>30</v>
      </c>
      <c r="R33" s="133"/>
      <c r="S33" s="132"/>
      <c r="T33" s="126"/>
      <c r="U33" s="126"/>
      <c r="V33" s="126"/>
      <c r="W33" s="1"/>
      <c r="X33" s="1"/>
      <c r="Y33" s="29">
        <v>30</v>
      </c>
      <c r="Z33" s="133"/>
      <c r="AA33" s="132"/>
      <c r="AB33" s="126"/>
      <c r="AC33" s="126"/>
      <c r="AD33" s="126"/>
      <c r="AE33" s="1"/>
      <c r="AF33" s="30"/>
    </row>
    <row r="34" spans="1:32">
      <c r="A34" s="29">
        <v>31</v>
      </c>
      <c r="B34" s="125"/>
      <c r="C34" s="132"/>
      <c r="D34" s="126"/>
      <c r="E34" s="126"/>
      <c r="F34" s="126"/>
      <c r="G34" s="30"/>
      <c r="H34" s="30"/>
      <c r="I34" s="29">
        <v>31</v>
      </c>
      <c r="J34" s="125"/>
      <c r="K34" s="132"/>
      <c r="L34" s="127"/>
      <c r="M34" s="126"/>
      <c r="N34" s="126"/>
      <c r="O34" s="30"/>
      <c r="P34" s="30"/>
      <c r="Q34" s="29">
        <v>31</v>
      </c>
      <c r="R34" s="133"/>
      <c r="S34" s="132"/>
      <c r="T34" s="126"/>
      <c r="U34" s="126"/>
      <c r="V34" s="126"/>
      <c r="W34" s="1"/>
      <c r="X34" s="1"/>
      <c r="Y34" s="29">
        <v>31</v>
      </c>
      <c r="Z34" s="133"/>
      <c r="AA34" s="132"/>
      <c r="AB34" s="126"/>
      <c r="AC34" s="126"/>
      <c r="AD34" s="126"/>
      <c r="AE34" s="30"/>
      <c r="AF34" s="30"/>
    </row>
    <row r="35" spans="1:32">
      <c r="A35" s="29">
        <v>32</v>
      </c>
      <c r="B35" s="125"/>
      <c r="C35" s="132"/>
      <c r="D35" s="126"/>
      <c r="E35" s="126"/>
      <c r="F35" s="126"/>
      <c r="G35" s="30"/>
      <c r="H35" s="30"/>
      <c r="I35" s="29">
        <v>32</v>
      </c>
      <c r="J35" s="125"/>
      <c r="K35" s="132"/>
      <c r="L35" s="127"/>
      <c r="M35" s="126"/>
      <c r="N35" s="126"/>
      <c r="O35" s="30"/>
      <c r="P35" s="30"/>
      <c r="Q35" s="29">
        <v>32</v>
      </c>
      <c r="R35" s="133"/>
      <c r="S35" s="132"/>
      <c r="T35" s="126"/>
      <c r="U35" s="126"/>
      <c r="V35" s="126"/>
      <c r="W35" s="30"/>
      <c r="X35" s="30"/>
      <c r="Y35" s="29">
        <v>32</v>
      </c>
      <c r="Z35" s="133"/>
      <c r="AA35" s="132"/>
      <c r="AB35" s="126"/>
      <c r="AC35" s="126"/>
      <c r="AD35" s="126"/>
      <c r="AE35" s="30"/>
      <c r="AF35" s="30"/>
    </row>
    <row r="36" spans="1:32">
      <c r="A36" s="29">
        <v>33</v>
      </c>
      <c r="B36" s="125"/>
      <c r="C36" s="132"/>
      <c r="D36" s="126"/>
      <c r="E36" s="126"/>
      <c r="F36" s="126"/>
      <c r="G36" s="30"/>
      <c r="H36" s="30"/>
      <c r="I36" s="29">
        <v>33</v>
      </c>
      <c r="J36" s="125"/>
      <c r="K36" s="132"/>
      <c r="L36" s="126"/>
      <c r="M36" s="126"/>
      <c r="N36" s="126"/>
      <c r="O36" s="30"/>
      <c r="P36" s="30"/>
      <c r="Q36" s="29">
        <v>33</v>
      </c>
      <c r="R36" s="133"/>
      <c r="S36" s="132"/>
      <c r="T36" s="126"/>
      <c r="U36" s="126"/>
      <c r="V36" s="126"/>
      <c r="W36" s="30"/>
      <c r="X36" s="30"/>
      <c r="Y36" s="29">
        <v>33</v>
      </c>
      <c r="AA36" s="46"/>
      <c r="AB36" s="20"/>
      <c r="AC36" s="20"/>
      <c r="AD36" s="20"/>
      <c r="AE36" s="30"/>
      <c r="AF36" s="30"/>
    </row>
    <row r="37" spans="1:32">
      <c r="A37" s="29">
        <v>34</v>
      </c>
      <c r="B37" s="125"/>
      <c r="C37" s="132"/>
      <c r="D37" s="126"/>
      <c r="E37" s="126"/>
      <c r="F37" s="126"/>
      <c r="G37" s="30"/>
      <c r="H37" s="30"/>
      <c r="I37" s="29">
        <v>34</v>
      </c>
      <c r="O37" s="30"/>
      <c r="P37" s="30"/>
      <c r="Q37" s="29">
        <v>34</v>
      </c>
      <c r="R37" s="133"/>
      <c r="S37" s="132"/>
      <c r="T37" s="126"/>
      <c r="U37" s="126"/>
      <c r="V37" s="126"/>
      <c r="W37" s="30"/>
      <c r="X37" s="30"/>
      <c r="Y37" s="29">
        <v>34</v>
      </c>
      <c r="AA37" s="51"/>
      <c r="AB37" s="20"/>
      <c r="AC37" s="20"/>
      <c r="AD37" s="20"/>
      <c r="AE37" s="30"/>
      <c r="AF37" s="30"/>
    </row>
    <row r="38" spans="1:32">
      <c r="A38" s="29">
        <v>35</v>
      </c>
      <c r="B38" s="125"/>
      <c r="C38" s="132"/>
      <c r="D38" s="126"/>
      <c r="E38" s="126"/>
      <c r="F38" s="126"/>
      <c r="G38" s="30"/>
      <c r="H38" s="20"/>
      <c r="I38" s="29">
        <v>35</v>
      </c>
      <c r="J38" s="125"/>
      <c r="K38" s="132"/>
      <c r="L38" s="126"/>
      <c r="M38" s="126"/>
      <c r="N38" s="126"/>
      <c r="O38" s="30"/>
      <c r="P38" s="30"/>
      <c r="Q38" s="29">
        <v>35</v>
      </c>
      <c r="S38" s="51"/>
      <c r="T38" s="30"/>
      <c r="U38" s="30"/>
      <c r="V38" s="30"/>
      <c r="W38" s="30"/>
      <c r="X38" s="30"/>
      <c r="Y38" s="29">
        <v>35</v>
      </c>
      <c r="AA38" s="51"/>
      <c r="AB38" s="20"/>
      <c r="AC38" s="20"/>
      <c r="AD38" s="20"/>
      <c r="AE38" s="30"/>
      <c r="AF38" s="30"/>
    </row>
    <row r="39" spans="1:32">
      <c r="A39" s="29">
        <v>36</v>
      </c>
      <c r="B39" s="133"/>
      <c r="C39" s="132"/>
      <c r="D39" s="126"/>
      <c r="E39" s="126"/>
      <c r="F39" s="126"/>
      <c r="G39" s="30"/>
      <c r="H39" s="30"/>
      <c r="I39" s="29">
        <v>36</v>
      </c>
      <c r="J39" s="133"/>
      <c r="K39" s="132"/>
      <c r="L39" s="126"/>
      <c r="M39" s="126"/>
      <c r="N39" s="126"/>
      <c r="O39" s="30"/>
      <c r="P39" s="30"/>
      <c r="Q39" s="29">
        <v>36</v>
      </c>
      <c r="S39" s="51"/>
      <c r="T39" s="30"/>
      <c r="U39" s="30"/>
      <c r="V39" s="30"/>
      <c r="Y39" s="29">
        <v>36</v>
      </c>
    </row>
    <row r="40" spans="1:32">
      <c r="A40" s="29">
        <v>37</v>
      </c>
      <c r="B40" s="134"/>
      <c r="C40" s="132"/>
      <c r="D40" s="126"/>
      <c r="E40" s="126"/>
      <c r="F40" s="126"/>
      <c r="G40" s="30"/>
      <c r="H40" s="30"/>
      <c r="I40" s="29">
        <v>37</v>
      </c>
      <c r="J40" s="133"/>
      <c r="K40" s="132"/>
      <c r="L40" s="126"/>
      <c r="M40" s="126"/>
      <c r="N40" s="126"/>
      <c r="Q40" s="29">
        <v>37</v>
      </c>
      <c r="S40" s="51"/>
      <c r="T40" s="30"/>
      <c r="U40" s="30"/>
      <c r="V40" s="30"/>
      <c r="Y40" s="29">
        <v>37</v>
      </c>
      <c r="Z40" s="53"/>
      <c r="AA40" s="47"/>
      <c r="AB40" s="30"/>
      <c r="AC40" s="30"/>
      <c r="AD40" s="30"/>
    </row>
    <row r="41" spans="1:32">
      <c r="A41" s="29">
        <v>38</v>
      </c>
      <c r="B41" s="134"/>
      <c r="C41" s="132"/>
      <c r="D41" s="126"/>
      <c r="E41" s="126"/>
      <c r="F41" s="126"/>
      <c r="G41" s="30"/>
      <c r="H41" s="30"/>
      <c r="I41" s="29">
        <v>38</v>
      </c>
      <c r="J41" s="133"/>
      <c r="K41" s="132"/>
      <c r="L41" s="126"/>
      <c r="M41" s="126"/>
      <c r="N41" s="126"/>
      <c r="O41" s="30"/>
      <c r="P41" s="30"/>
      <c r="Q41" s="29">
        <v>38</v>
      </c>
      <c r="R41" s="52"/>
      <c r="S41" s="51"/>
      <c r="T41" s="30"/>
      <c r="U41" s="30"/>
      <c r="V41" s="30"/>
      <c r="Y41" s="29">
        <v>38</v>
      </c>
      <c r="Z41" s="50"/>
      <c r="AA41" s="50"/>
      <c r="AB41" s="30"/>
      <c r="AC41" s="30"/>
      <c r="AD41" s="30"/>
      <c r="AE41" s="30"/>
      <c r="AF41" s="30"/>
    </row>
    <row r="42" spans="1:32">
      <c r="A42" s="22">
        <v>39</v>
      </c>
      <c r="B42" s="134"/>
      <c r="C42" s="132"/>
      <c r="D42" s="126"/>
      <c r="E42" s="126"/>
      <c r="F42" s="126"/>
      <c r="G42" s="30"/>
      <c r="H42" s="30"/>
      <c r="I42" s="22">
        <v>39</v>
      </c>
      <c r="J42" s="134"/>
      <c r="K42" s="132"/>
      <c r="L42" s="126"/>
      <c r="M42" s="126"/>
      <c r="N42" s="126"/>
      <c r="O42" s="30"/>
      <c r="P42" s="30"/>
      <c r="Q42" s="22">
        <v>39</v>
      </c>
      <c r="R42" s="53"/>
      <c r="S42" s="51"/>
      <c r="T42" s="30"/>
      <c r="U42" s="20"/>
      <c r="V42" s="20"/>
      <c r="W42" s="30"/>
      <c r="X42" s="30"/>
      <c r="Y42" s="22">
        <v>39</v>
      </c>
      <c r="Z42" s="50"/>
      <c r="AA42" s="50"/>
      <c r="AB42" s="30"/>
      <c r="AC42" s="30"/>
      <c r="AD42" s="30"/>
      <c r="AE42" s="30"/>
      <c r="AF42" s="30"/>
    </row>
    <row r="43" spans="1:32">
      <c r="A43" s="22">
        <v>40</v>
      </c>
      <c r="B43" s="46"/>
      <c r="D43" s="30"/>
      <c r="E43" s="20"/>
      <c r="F43" s="20"/>
      <c r="G43" s="20"/>
      <c r="H43" s="20"/>
      <c r="I43" s="22">
        <v>40</v>
      </c>
      <c r="J43" s="50"/>
      <c r="K43" s="47"/>
      <c r="L43" s="30"/>
      <c r="M43" s="30"/>
      <c r="N43" s="30"/>
      <c r="O43" s="30"/>
      <c r="P43" s="30"/>
      <c r="Q43" s="22">
        <v>40</v>
      </c>
      <c r="R43" s="46"/>
      <c r="S43" s="51"/>
      <c r="T43" s="30"/>
      <c r="U43" s="20"/>
      <c r="V43" s="20"/>
      <c r="W43" s="20"/>
      <c r="X43" s="20"/>
      <c r="Y43" s="22">
        <v>40</v>
      </c>
      <c r="Z43" s="50"/>
      <c r="AA43" s="50"/>
      <c r="AB43" s="30"/>
      <c r="AC43" s="30"/>
      <c r="AD43" s="30"/>
      <c r="AE43" s="30"/>
      <c r="AF43" s="30"/>
    </row>
    <row r="44" spans="1:32">
      <c r="A44" s="22">
        <v>41</v>
      </c>
      <c r="B44" s="46"/>
      <c r="D44" s="30"/>
      <c r="E44" s="20"/>
      <c r="F44" s="20"/>
      <c r="G44" s="20"/>
      <c r="H44" s="20"/>
      <c r="I44" s="22">
        <v>41</v>
      </c>
      <c r="J44" s="50"/>
      <c r="K44" s="47"/>
      <c r="L44" s="30"/>
      <c r="M44" s="30"/>
      <c r="N44" s="30"/>
      <c r="O44" s="30"/>
      <c r="P44" s="30"/>
      <c r="Q44" s="22">
        <v>41</v>
      </c>
      <c r="R44" s="53"/>
      <c r="S44" s="46"/>
      <c r="T44" s="20"/>
      <c r="U44" s="20"/>
      <c r="V44" s="20"/>
      <c r="W44" s="20"/>
      <c r="X44" s="20"/>
      <c r="Y44" s="22">
        <v>41</v>
      </c>
      <c r="Z44" s="46"/>
      <c r="AA44" s="46"/>
      <c r="AB44" s="20"/>
      <c r="AC44" s="20"/>
      <c r="AD44" s="20"/>
    </row>
    <row r="45" spans="1:32">
      <c r="A45" s="22">
        <v>42</v>
      </c>
      <c r="B45" s="46"/>
      <c r="D45" s="20"/>
      <c r="E45" s="20"/>
      <c r="F45" s="20"/>
      <c r="G45" s="20"/>
      <c r="H45" s="20"/>
      <c r="I45" s="22">
        <v>42</v>
      </c>
      <c r="J45" s="46"/>
      <c r="L45" s="20"/>
      <c r="M45" s="20"/>
      <c r="N45" s="20"/>
      <c r="O45" s="20"/>
      <c r="P45" s="20"/>
      <c r="Q45" s="22">
        <v>42</v>
      </c>
      <c r="R45" s="53"/>
      <c r="S45" s="46"/>
      <c r="T45" s="20"/>
      <c r="U45" s="20"/>
      <c r="V45" s="20"/>
      <c r="W45" s="20"/>
      <c r="X45" s="20"/>
      <c r="Y45" s="22">
        <v>42</v>
      </c>
      <c r="Z45" s="46"/>
      <c r="AA45" s="46"/>
      <c r="AB45" s="20"/>
      <c r="AC45" s="20"/>
      <c r="AD45" s="20"/>
      <c r="AE45" s="20"/>
      <c r="AF45" s="20"/>
    </row>
    <row r="46" spans="1:32">
      <c r="A46" s="22">
        <v>43</v>
      </c>
      <c r="B46" s="46"/>
      <c r="D46" s="20"/>
      <c r="E46" s="20"/>
      <c r="F46" s="20"/>
      <c r="G46" s="20"/>
      <c r="H46" s="20"/>
      <c r="I46" s="22">
        <v>43</v>
      </c>
      <c r="J46" s="46"/>
      <c r="L46" s="20"/>
      <c r="M46" s="20"/>
      <c r="N46" s="20"/>
      <c r="O46" s="20"/>
      <c r="P46" s="20"/>
      <c r="Q46" s="22">
        <v>43</v>
      </c>
      <c r="R46" s="46"/>
      <c r="S46" s="46"/>
      <c r="T46" s="20"/>
      <c r="U46" s="20"/>
      <c r="V46" s="20"/>
      <c r="W46" s="20"/>
      <c r="X46" s="20"/>
      <c r="Y46" s="22">
        <v>43</v>
      </c>
      <c r="Z46" s="46"/>
      <c r="AA46" s="46"/>
      <c r="AB46" s="20"/>
      <c r="AC46" s="20"/>
      <c r="AD46" s="20"/>
      <c r="AE46" s="20"/>
      <c r="AF46" s="20"/>
    </row>
    <row r="47" spans="1:32">
      <c r="A47" s="22">
        <v>44</v>
      </c>
      <c r="B47" s="46"/>
      <c r="D47" s="20"/>
      <c r="E47" s="20"/>
      <c r="F47" s="20"/>
      <c r="G47" s="20"/>
      <c r="H47" s="20"/>
      <c r="I47" s="22">
        <v>44</v>
      </c>
      <c r="J47" s="46"/>
      <c r="L47" s="20"/>
      <c r="M47" s="20"/>
      <c r="N47" s="20"/>
      <c r="O47" s="20"/>
      <c r="P47" s="20"/>
      <c r="Q47" s="22">
        <v>44</v>
      </c>
      <c r="R47" s="46"/>
      <c r="S47" s="46"/>
      <c r="T47" s="20"/>
      <c r="U47" s="20"/>
      <c r="V47" s="20"/>
      <c r="W47" s="20"/>
      <c r="X47" s="20"/>
      <c r="Y47" s="22">
        <v>44</v>
      </c>
      <c r="Z47" s="46"/>
      <c r="AA47" s="46"/>
      <c r="AB47" s="20"/>
      <c r="AC47" s="20"/>
      <c r="AD47" s="20"/>
      <c r="AE47" s="20"/>
      <c r="AF47" s="20"/>
    </row>
    <row r="48" spans="1:32">
      <c r="A48" s="22">
        <v>45</v>
      </c>
      <c r="B48" s="48" t="s">
        <v>68</v>
      </c>
      <c r="C48" s="51">
        <f>IF(COUNTIF(D4:D47,"เด็กชาย"),COUNTIF(D4:D47,"เด็กชาย"),0)</f>
        <v>15</v>
      </c>
      <c r="D48" t="s">
        <v>69</v>
      </c>
      <c r="E48">
        <f>IF(COUNTIF(D4:D47,"เด็กหญิง"),COUNTIF(D4:D47,"เด็กหญิง"),0)</f>
        <v>12</v>
      </c>
      <c r="F48" s="21">
        <f>C48+E48</f>
        <v>27</v>
      </c>
      <c r="I48" s="22">
        <v>45</v>
      </c>
      <c r="J48" s="48" t="s">
        <v>68</v>
      </c>
      <c r="K48" s="51">
        <f>IF(COUNTIF(L4:L47,"เด็กชาย"),COUNTIF(L4:L47,"เด็กชาย"),0)</f>
        <v>16</v>
      </c>
      <c r="L48" t="s">
        <v>69</v>
      </c>
      <c r="M48">
        <f>IF(COUNTIF(L4:L47,"เด็กหญิง"),COUNTIF(L4:L47,"เด็กหญิง"),0)</f>
        <v>13</v>
      </c>
      <c r="N48" s="21">
        <f>K48+M48</f>
        <v>29</v>
      </c>
      <c r="O48" s="21"/>
      <c r="P48" s="21"/>
      <c r="Q48" s="22">
        <v>45</v>
      </c>
      <c r="R48" s="48" t="s">
        <v>68</v>
      </c>
      <c r="S48" s="48">
        <f>IF(COUNTIF(T4:T47,"เด็กชาย"),COUNTIF(T4:T47,"เด็กชาย"),0)</f>
        <v>15</v>
      </c>
      <c r="T48" t="s">
        <v>69</v>
      </c>
      <c r="U48">
        <f>IF(COUNTIF(T4:T47,"เด็กหญิง"),COUNTIF(T4:T47,"เด็กหญิง"),0)</f>
        <v>13</v>
      </c>
      <c r="V48" s="21">
        <f>S48+U48</f>
        <v>28</v>
      </c>
      <c r="W48" s="21"/>
      <c r="X48" s="21"/>
      <c r="Y48" s="22">
        <v>45</v>
      </c>
      <c r="Z48" s="48" t="s">
        <v>68</v>
      </c>
      <c r="AA48" s="48">
        <f>IF(COUNTIF(AB4:AB47,"เด็กชาย"),COUNTIF(AB4:AB47,"เด็กชาย"),0)</f>
        <v>11</v>
      </c>
      <c r="AB48" t="s">
        <v>69</v>
      </c>
      <c r="AC48">
        <f>IF(COUNTIF(AB4:AB47,"เด็กหญิง"),COUNTIF(AB4:AB47,"เด็กหญิง"),0)</f>
        <v>18</v>
      </c>
      <c r="AD48" s="21">
        <f>AA48+AC48</f>
        <v>29</v>
      </c>
      <c r="AE48" s="21"/>
      <c r="AF48" s="21"/>
    </row>
    <row r="50" spans="1:32" s="23" customFormat="1" ht="25.8">
      <c r="B50" s="49" t="s">
        <v>10</v>
      </c>
      <c r="C50" s="56"/>
      <c r="J50" s="49" t="s">
        <v>11</v>
      </c>
      <c r="K50" s="56"/>
      <c r="R50" s="49" t="s">
        <v>12</v>
      </c>
      <c r="S50" s="45"/>
      <c r="Z50" s="49" t="s">
        <v>13</v>
      </c>
      <c r="AA50" s="45"/>
    </row>
    <row r="51" spans="1:32">
      <c r="A51" s="20" t="s">
        <v>5</v>
      </c>
      <c r="B51" s="46" t="s">
        <v>6</v>
      </c>
      <c r="C51" s="51" t="s">
        <v>82</v>
      </c>
      <c r="D51" s="20" t="s">
        <v>7</v>
      </c>
      <c r="E51" s="20" t="s">
        <v>8</v>
      </c>
      <c r="F51" s="20" t="s">
        <v>9</v>
      </c>
      <c r="G51" s="20" t="s">
        <v>98</v>
      </c>
      <c r="H51" s="20" t="s">
        <v>99</v>
      </c>
      <c r="I51" s="20" t="s">
        <v>5</v>
      </c>
      <c r="J51" s="46" t="s">
        <v>6</v>
      </c>
      <c r="K51" s="51" t="s">
        <v>82</v>
      </c>
      <c r="L51" s="20" t="s">
        <v>7</v>
      </c>
      <c r="M51" s="20" t="s">
        <v>8</v>
      </c>
      <c r="N51" s="20" t="s">
        <v>9</v>
      </c>
      <c r="O51" s="20" t="s">
        <v>98</v>
      </c>
      <c r="P51" s="20" t="s">
        <v>99</v>
      </c>
      <c r="Q51" s="20" t="s">
        <v>5</v>
      </c>
      <c r="R51" s="46" t="s">
        <v>6</v>
      </c>
      <c r="S51" s="46" t="s">
        <v>82</v>
      </c>
      <c r="T51" s="20" t="s">
        <v>7</v>
      </c>
      <c r="U51" s="20" t="s">
        <v>8</v>
      </c>
      <c r="V51" s="20" t="s">
        <v>9</v>
      </c>
      <c r="W51" s="20" t="s">
        <v>98</v>
      </c>
      <c r="X51" s="20" t="s">
        <v>99</v>
      </c>
      <c r="Y51" s="20" t="s">
        <v>5</v>
      </c>
      <c r="Z51" s="46" t="s">
        <v>6</v>
      </c>
      <c r="AA51" s="46" t="s">
        <v>82</v>
      </c>
      <c r="AB51" s="20" t="s">
        <v>7</v>
      </c>
      <c r="AC51" s="20" t="s">
        <v>8</v>
      </c>
      <c r="AD51" s="20" t="s">
        <v>9</v>
      </c>
      <c r="AE51" s="20" t="s">
        <v>98</v>
      </c>
      <c r="AF51" s="20" t="s">
        <v>99</v>
      </c>
    </row>
    <row r="52" spans="1:32">
      <c r="A52" s="29">
        <v>1</v>
      </c>
      <c r="B52" s="125">
        <v>14080</v>
      </c>
      <c r="C52" s="132"/>
      <c r="D52" s="126" t="s">
        <v>19</v>
      </c>
      <c r="E52" s="126" t="s">
        <v>529</v>
      </c>
      <c r="F52" s="126" t="s">
        <v>530</v>
      </c>
      <c r="G52" s="30"/>
      <c r="H52" s="30"/>
      <c r="I52" s="29">
        <v>1</v>
      </c>
      <c r="J52" s="125">
        <v>14116</v>
      </c>
      <c r="K52" s="132"/>
      <c r="L52" s="126" t="s">
        <v>19</v>
      </c>
      <c r="M52" s="126" t="s">
        <v>589</v>
      </c>
      <c r="N52" s="126" t="s">
        <v>590</v>
      </c>
      <c r="O52" s="30"/>
      <c r="P52" s="30"/>
      <c r="Q52" s="29">
        <v>1</v>
      </c>
      <c r="R52" s="125">
        <v>14153</v>
      </c>
      <c r="S52" s="132"/>
      <c r="T52" s="126" t="s">
        <v>19</v>
      </c>
      <c r="U52" s="126" t="s">
        <v>648</v>
      </c>
      <c r="V52" s="126" t="s">
        <v>649</v>
      </c>
      <c r="W52" s="1"/>
      <c r="X52" s="1"/>
      <c r="Y52" s="29">
        <v>1</v>
      </c>
      <c r="Z52" s="131">
        <v>14179</v>
      </c>
      <c r="AA52" s="132"/>
      <c r="AB52" s="126" t="s">
        <v>19</v>
      </c>
      <c r="AC52" s="126" t="s">
        <v>695</v>
      </c>
      <c r="AD52" s="126" t="s">
        <v>696</v>
      </c>
      <c r="AE52" s="20"/>
      <c r="AF52" s="20"/>
    </row>
    <row r="53" spans="1:32">
      <c r="A53" s="29">
        <v>2</v>
      </c>
      <c r="B53" s="125">
        <v>14081</v>
      </c>
      <c r="C53" s="132"/>
      <c r="D53" s="126" t="s">
        <v>19</v>
      </c>
      <c r="E53" s="126" t="s">
        <v>532</v>
      </c>
      <c r="F53" s="126" t="s">
        <v>531</v>
      </c>
      <c r="G53" s="20"/>
      <c r="H53" s="20"/>
      <c r="I53" s="29">
        <v>2</v>
      </c>
      <c r="J53" s="125">
        <v>14117</v>
      </c>
      <c r="K53" s="132"/>
      <c r="L53" s="126" t="s">
        <v>19</v>
      </c>
      <c r="M53" s="126" t="s">
        <v>591</v>
      </c>
      <c r="N53" s="126" t="s">
        <v>592</v>
      </c>
      <c r="O53" s="30"/>
      <c r="P53" s="30"/>
      <c r="Q53" s="29">
        <v>2</v>
      </c>
      <c r="R53" s="125">
        <v>14154</v>
      </c>
      <c r="S53" s="132"/>
      <c r="T53" s="126" t="s">
        <v>19</v>
      </c>
      <c r="U53" s="126" t="s">
        <v>650</v>
      </c>
      <c r="V53" s="126" t="s">
        <v>651</v>
      </c>
      <c r="W53" s="1"/>
      <c r="X53" s="1"/>
      <c r="Y53" s="29">
        <v>2</v>
      </c>
      <c r="Z53" s="131">
        <v>14180</v>
      </c>
      <c r="AA53" s="132"/>
      <c r="AB53" s="126" t="s">
        <v>19</v>
      </c>
      <c r="AC53" s="126" t="s">
        <v>697</v>
      </c>
      <c r="AD53" s="126" t="s">
        <v>698</v>
      </c>
      <c r="AE53" s="20"/>
      <c r="AF53" s="20"/>
    </row>
    <row r="54" spans="1:32">
      <c r="A54" s="29">
        <v>3</v>
      </c>
      <c r="B54" s="125">
        <v>14082</v>
      </c>
      <c r="C54" s="132"/>
      <c r="D54" s="126" t="s">
        <v>19</v>
      </c>
      <c r="E54" s="126" t="s">
        <v>533</v>
      </c>
      <c r="F54" s="126" t="s">
        <v>272</v>
      </c>
      <c r="G54" s="20"/>
      <c r="H54" s="20"/>
      <c r="I54" s="29">
        <v>3</v>
      </c>
      <c r="J54" s="125">
        <v>14118</v>
      </c>
      <c r="K54" s="132"/>
      <c r="L54" s="126" t="s">
        <v>19</v>
      </c>
      <c r="M54" s="126" t="s">
        <v>593</v>
      </c>
      <c r="N54" s="126" t="s">
        <v>594</v>
      </c>
      <c r="O54" s="30"/>
      <c r="P54" s="30"/>
      <c r="Q54" s="29">
        <v>3</v>
      </c>
      <c r="R54" s="125">
        <v>14155</v>
      </c>
      <c r="S54" s="132"/>
      <c r="T54" s="126" t="s">
        <v>19</v>
      </c>
      <c r="U54" s="126" t="s">
        <v>652</v>
      </c>
      <c r="V54" s="126" t="s">
        <v>270</v>
      </c>
      <c r="W54" s="1"/>
      <c r="X54" s="1"/>
      <c r="Y54" s="29">
        <v>3</v>
      </c>
      <c r="Z54" s="131">
        <v>14181</v>
      </c>
      <c r="AA54" s="132"/>
      <c r="AB54" s="126" t="s">
        <v>19</v>
      </c>
      <c r="AC54" s="126" t="s">
        <v>699</v>
      </c>
      <c r="AD54" s="126" t="s">
        <v>394</v>
      </c>
      <c r="AE54" s="20"/>
      <c r="AF54" s="20"/>
    </row>
    <row r="55" spans="1:32">
      <c r="A55" s="29">
        <v>4</v>
      </c>
      <c r="B55" s="125">
        <v>14083</v>
      </c>
      <c r="C55" s="132"/>
      <c r="D55" s="126" t="s">
        <v>19</v>
      </c>
      <c r="E55" s="126" t="s">
        <v>534</v>
      </c>
      <c r="F55" s="126" t="s">
        <v>535</v>
      </c>
      <c r="G55" s="20"/>
      <c r="H55" s="20"/>
      <c r="I55" s="29">
        <v>4</v>
      </c>
      <c r="J55" s="125">
        <v>14119</v>
      </c>
      <c r="K55" s="132"/>
      <c r="L55" s="126" t="s">
        <v>19</v>
      </c>
      <c r="M55" s="126" t="s">
        <v>595</v>
      </c>
      <c r="N55" s="126" t="s">
        <v>596</v>
      </c>
      <c r="O55" s="30"/>
      <c r="P55" s="30"/>
      <c r="Q55" s="29">
        <v>4</v>
      </c>
      <c r="R55" s="125">
        <v>14156</v>
      </c>
      <c r="S55" s="132"/>
      <c r="T55" s="126" t="s">
        <v>19</v>
      </c>
      <c r="U55" s="126" t="s">
        <v>653</v>
      </c>
      <c r="V55" s="126" t="s">
        <v>654</v>
      </c>
      <c r="W55" s="30"/>
      <c r="X55" s="1"/>
      <c r="Y55" s="29">
        <v>4</v>
      </c>
      <c r="Z55" s="131">
        <v>14182</v>
      </c>
      <c r="AA55" s="132"/>
      <c r="AB55" s="126" t="s">
        <v>19</v>
      </c>
      <c r="AC55" s="126" t="s">
        <v>700</v>
      </c>
      <c r="AD55" s="126" t="s">
        <v>701</v>
      </c>
      <c r="AE55" s="20"/>
      <c r="AF55" s="20"/>
    </row>
    <row r="56" spans="1:32">
      <c r="A56" s="29">
        <v>5</v>
      </c>
      <c r="B56" s="125">
        <v>14084</v>
      </c>
      <c r="C56" s="132"/>
      <c r="D56" s="126" t="s">
        <v>19</v>
      </c>
      <c r="E56" s="126" t="s">
        <v>536</v>
      </c>
      <c r="F56" s="126" t="s">
        <v>537</v>
      </c>
      <c r="G56" s="20"/>
      <c r="H56" s="20"/>
      <c r="I56" s="29">
        <v>5</v>
      </c>
      <c r="J56" s="125">
        <v>14120</v>
      </c>
      <c r="K56" s="132"/>
      <c r="L56" s="126" t="s">
        <v>19</v>
      </c>
      <c r="M56" s="126" t="s">
        <v>1123</v>
      </c>
      <c r="N56" s="126" t="s">
        <v>315</v>
      </c>
      <c r="O56" s="30"/>
      <c r="P56" s="30"/>
      <c r="Q56" s="29">
        <v>5</v>
      </c>
      <c r="R56" s="125">
        <v>14157</v>
      </c>
      <c r="S56" s="132"/>
      <c r="T56" s="126" t="s">
        <v>19</v>
      </c>
      <c r="U56" s="126" t="s">
        <v>655</v>
      </c>
      <c r="V56" s="126" t="s">
        <v>656</v>
      </c>
      <c r="W56" s="30"/>
      <c r="X56" s="1"/>
      <c r="Y56" s="29">
        <v>5</v>
      </c>
      <c r="Z56" s="131">
        <v>14183</v>
      </c>
      <c r="AA56" s="132"/>
      <c r="AB56" s="126" t="s">
        <v>19</v>
      </c>
      <c r="AC56" s="126" t="s">
        <v>702</v>
      </c>
      <c r="AD56" s="126" t="s">
        <v>703</v>
      </c>
      <c r="AE56" s="20"/>
      <c r="AF56" s="20"/>
    </row>
    <row r="57" spans="1:32">
      <c r="A57" s="29">
        <v>6</v>
      </c>
      <c r="B57" s="125">
        <v>14085</v>
      </c>
      <c r="C57" s="132"/>
      <c r="D57" s="126" t="s">
        <v>19</v>
      </c>
      <c r="E57" s="126" t="s">
        <v>538</v>
      </c>
      <c r="F57" s="126" t="s">
        <v>539</v>
      </c>
      <c r="G57" s="20"/>
      <c r="H57" s="20"/>
      <c r="I57" s="29">
        <v>6</v>
      </c>
      <c r="J57" s="125">
        <v>14121</v>
      </c>
      <c r="K57" s="132"/>
      <c r="L57" s="126" t="s">
        <v>19</v>
      </c>
      <c r="M57" s="126" t="s">
        <v>597</v>
      </c>
      <c r="N57" s="126" t="s">
        <v>598</v>
      </c>
      <c r="O57" s="30"/>
      <c r="P57" s="30"/>
      <c r="Q57" s="29">
        <v>6</v>
      </c>
      <c r="R57" s="125">
        <v>14158</v>
      </c>
      <c r="S57" s="132"/>
      <c r="T57" s="126" t="s">
        <v>19</v>
      </c>
      <c r="U57" s="126" t="s">
        <v>657</v>
      </c>
      <c r="V57" s="126" t="s">
        <v>658</v>
      </c>
      <c r="W57" s="1"/>
      <c r="X57" s="1"/>
      <c r="Y57" s="29">
        <v>6</v>
      </c>
      <c r="Z57" s="131">
        <v>14184</v>
      </c>
      <c r="AA57" s="132"/>
      <c r="AB57" s="126" t="s">
        <v>19</v>
      </c>
      <c r="AC57" s="126" t="s">
        <v>704</v>
      </c>
      <c r="AD57" s="126" t="s">
        <v>705</v>
      </c>
      <c r="AE57" s="20"/>
      <c r="AF57" s="20"/>
    </row>
    <row r="58" spans="1:32">
      <c r="A58" s="29">
        <v>7</v>
      </c>
      <c r="B58" s="125">
        <v>14086</v>
      </c>
      <c r="C58" s="132"/>
      <c r="D58" s="126" t="s">
        <v>19</v>
      </c>
      <c r="E58" s="126" t="s">
        <v>540</v>
      </c>
      <c r="F58" s="126" t="s">
        <v>541</v>
      </c>
      <c r="G58" s="20"/>
      <c r="H58" s="20"/>
      <c r="I58" s="29">
        <v>7</v>
      </c>
      <c r="J58" s="125">
        <v>14122</v>
      </c>
      <c r="K58" s="132"/>
      <c r="L58" s="126" t="s">
        <v>19</v>
      </c>
      <c r="M58" s="126" t="s">
        <v>599</v>
      </c>
      <c r="N58" s="126" t="s">
        <v>600</v>
      </c>
      <c r="O58" s="30"/>
      <c r="P58" s="30"/>
      <c r="Q58" s="29">
        <v>7</v>
      </c>
      <c r="R58" s="125">
        <v>14159</v>
      </c>
      <c r="S58" s="132"/>
      <c r="T58" s="126" t="s">
        <v>19</v>
      </c>
      <c r="U58" s="126" t="s">
        <v>659</v>
      </c>
      <c r="V58" s="126" t="s">
        <v>660</v>
      </c>
      <c r="W58" s="1"/>
      <c r="X58" s="1"/>
      <c r="Y58" s="29">
        <v>7</v>
      </c>
      <c r="Z58" s="131">
        <v>14185</v>
      </c>
      <c r="AA58" s="132"/>
      <c r="AB58" s="126" t="s">
        <v>19</v>
      </c>
      <c r="AC58" s="126" t="s">
        <v>706</v>
      </c>
      <c r="AD58" s="126" t="s">
        <v>707</v>
      </c>
      <c r="AE58" s="20"/>
      <c r="AF58" s="20"/>
    </row>
    <row r="59" spans="1:32">
      <c r="A59" s="29">
        <v>8</v>
      </c>
      <c r="B59" s="125">
        <v>14087</v>
      </c>
      <c r="C59" s="132"/>
      <c r="D59" s="126" t="s">
        <v>19</v>
      </c>
      <c r="E59" s="126" t="s">
        <v>542</v>
      </c>
      <c r="F59" s="126" t="s">
        <v>543</v>
      </c>
      <c r="G59" s="20"/>
      <c r="H59" s="20"/>
      <c r="I59" s="29">
        <v>8</v>
      </c>
      <c r="J59" s="125">
        <v>14123</v>
      </c>
      <c r="K59" s="132"/>
      <c r="L59" s="126" t="s">
        <v>19</v>
      </c>
      <c r="M59" s="126" t="s">
        <v>601</v>
      </c>
      <c r="N59" s="126" t="s">
        <v>602</v>
      </c>
      <c r="O59" s="30"/>
      <c r="P59" s="30"/>
      <c r="Q59" s="29">
        <v>8</v>
      </c>
      <c r="R59" s="125">
        <v>14160</v>
      </c>
      <c r="S59" s="132"/>
      <c r="T59" s="126" t="s">
        <v>19</v>
      </c>
      <c r="U59" s="126" t="s">
        <v>661</v>
      </c>
      <c r="V59" s="126" t="s">
        <v>662</v>
      </c>
      <c r="W59" s="1"/>
      <c r="X59" s="1"/>
      <c r="Y59" s="29">
        <v>8</v>
      </c>
      <c r="Z59" s="131">
        <v>14186</v>
      </c>
      <c r="AA59" s="132"/>
      <c r="AB59" s="126" t="s">
        <v>19</v>
      </c>
      <c r="AC59" s="126" t="s">
        <v>708</v>
      </c>
      <c r="AD59" s="126" t="s">
        <v>483</v>
      </c>
      <c r="AE59" s="20"/>
      <c r="AF59" s="20"/>
    </row>
    <row r="60" spans="1:32">
      <c r="A60" s="29">
        <v>9</v>
      </c>
      <c r="B60" s="125">
        <v>14088</v>
      </c>
      <c r="C60" s="132"/>
      <c r="D60" s="126" t="s">
        <v>19</v>
      </c>
      <c r="E60" s="126" t="s">
        <v>501</v>
      </c>
      <c r="F60" s="126" t="s">
        <v>544</v>
      </c>
      <c r="G60" s="20"/>
      <c r="H60" s="20"/>
      <c r="I60" s="29">
        <v>9</v>
      </c>
      <c r="J60" s="125">
        <v>14124</v>
      </c>
      <c r="K60" s="132"/>
      <c r="L60" s="126" t="s">
        <v>19</v>
      </c>
      <c r="M60" s="126" t="s">
        <v>447</v>
      </c>
      <c r="N60" s="126" t="s">
        <v>603</v>
      </c>
      <c r="O60" s="30"/>
      <c r="P60" s="30"/>
      <c r="Q60" s="29">
        <v>9</v>
      </c>
      <c r="R60" s="125">
        <v>14161</v>
      </c>
      <c r="S60" s="132"/>
      <c r="T60" s="126" t="s">
        <v>19</v>
      </c>
      <c r="U60" s="126" t="s">
        <v>663</v>
      </c>
      <c r="V60" s="126" t="s">
        <v>195</v>
      </c>
      <c r="W60" s="1"/>
      <c r="X60" s="1"/>
      <c r="Y60" s="29">
        <v>9</v>
      </c>
      <c r="Z60" s="131">
        <v>14187</v>
      </c>
      <c r="AA60" s="132"/>
      <c r="AB60" s="126" t="s">
        <v>19</v>
      </c>
      <c r="AC60" s="126" t="s">
        <v>709</v>
      </c>
      <c r="AD60" s="126" t="s">
        <v>710</v>
      </c>
      <c r="AE60" s="20"/>
      <c r="AF60" s="20"/>
    </row>
    <row r="61" spans="1:32">
      <c r="A61" s="29">
        <v>10</v>
      </c>
      <c r="B61" s="125">
        <v>14089</v>
      </c>
      <c r="C61" s="132"/>
      <c r="D61" s="126" t="s">
        <v>19</v>
      </c>
      <c r="E61" s="126" t="s">
        <v>545</v>
      </c>
      <c r="F61" s="126" t="s">
        <v>353</v>
      </c>
      <c r="G61" s="20"/>
      <c r="H61" s="20"/>
      <c r="I61" s="29">
        <v>10</v>
      </c>
      <c r="J61" s="125">
        <v>14125</v>
      </c>
      <c r="K61" s="132"/>
      <c r="L61" s="126" t="s">
        <v>19</v>
      </c>
      <c r="M61" s="126" t="s">
        <v>604</v>
      </c>
      <c r="N61" s="126" t="s">
        <v>605</v>
      </c>
      <c r="O61" s="30"/>
      <c r="P61" s="30"/>
      <c r="Q61" s="29">
        <v>10</v>
      </c>
      <c r="R61" s="125">
        <v>14162</v>
      </c>
      <c r="S61" s="132"/>
      <c r="T61" s="126" t="s">
        <v>19</v>
      </c>
      <c r="U61" s="126" t="s">
        <v>664</v>
      </c>
      <c r="V61" s="126" t="s">
        <v>665</v>
      </c>
      <c r="W61" s="1"/>
      <c r="X61" s="1"/>
      <c r="Y61" s="29">
        <v>10</v>
      </c>
      <c r="Z61" s="131">
        <v>14188</v>
      </c>
      <c r="AA61" s="132"/>
      <c r="AB61" s="126" t="s">
        <v>19</v>
      </c>
      <c r="AC61" s="126" t="s">
        <v>711</v>
      </c>
      <c r="AD61" s="126" t="s">
        <v>712</v>
      </c>
      <c r="AE61" s="20"/>
      <c r="AF61" s="20"/>
    </row>
    <row r="62" spans="1:32">
      <c r="A62" s="29">
        <v>11</v>
      </c>
      <c r="B62" s="125">
        <v>14090</v>
      </c>
      <c r="C62" s="132"/>
      <c r="D62" s="126" t="s">
        <v>19</v>
      </c>
      <c r="E62" s="126" t="s">
        <v>546</v>
      </c>
      <c r="F62" s="126" t="s">
        <v>547</v>
      </c>
      <c r="G62" s="20"/>
      <c r="H62" s="20"/>
      <c r="I62" s="29">
        <v>11</v>
      </c>
      <c r="J62" s="125">
        <v>14126</v>
      </c>
      <c r="K62" s="132"/>
      <c r="L62" s="126" t="s">
        <v>19</v>
      </c>
      <c r="M62" s="126" t="s">
        <v>606</v>
      </c>
      <c r="N62" s="126" t="s">
        <v>444</v>
      </c>
      <c r="O62" s="30"/>
      <c r="P62" s="30"/>
      <c r="Q62" s="29">
        <v>11</v>
      </c>
      <c r="R62" s="125">
        <v>14163</v>
      </c>
      <c r="S62" s="132"/>
      <c r="T62" s="126" t="s">
        <v>19</v>
      </c>
      <c r="U62" s="126" t="s">
        <v>666</v>
      </c>
      <c r="V62" s="126" t="s">
        <v>823</v>
      </c>
      <c r="W62" s="1"/>
      <c r="X62" s="1"/>
      <c r="Y62" s="29">
        <v>11</v>
      </c>
      <c r="Z62" s="131">
        <v>14189</v>
      </c>
      <c r="AA62" s="132"/>
      <c r="AB62" s="126" t="s">
        <v>19</v>
      </c>
      <c r="AC62" s="126" t="s">
        <v>713</v>
      </c>
      <c r="AD62" s="126" t="s">
        <v>1151</v>
      </c>
      <c r="AE62" s="20"/>
      <c r="AF62" s="20"/>
    </row>
    <row r="63" spans="1:32">
      <c r="A63" s="29">
        <v>12</v>
      </c>
      <c r="B63" s="125">
        <v>14092</v>
      </c>
      <c r="C63" s="132"/>
      <c r="D63" s="126" t="s">
        <v>19</v>
      </c>
      <c r="E63" s="126" t="s">
        <v>548</v>
      </c>
      <c r="F63" s="126" t="s">
        <v>549</v>
      </c>
      <c r="G63" s="20"/>
      <c r="H63" s="20"/>
      <c r="I63" s="29">
        <v>12</v>
      </c>
      <c r="J63" s="125">
        <v>14127</v>
      </c>
      <c r="K63" s="132"/>
      <c r="L63" s="126" t="s">
        <v>19</v>
      </c>
      <c r="M63" s="126" t="s">
        <v>607</v>
      </c>
      <c r="N63" s="126" t="s">
        <v>608</v>
      </c>
      <c r="O63" s="30"/>
      <c r="P63" s="30"/>
      <c r="Q63" s="29">
        <v>12</v>
      </c>
      <c r="R63" s="125">
        <v>14164</v>
      </c>
      <c r="S63" s="132"/>
      <c r="T63" s="126" t="s">
        <v>19</v>
      </c>
      <c r="U63" s="126" t="s">
        <v>667</v>
      </c>
      <c r="V63" s="126" t="s">
        <v>668</v>
      </c>
      <c r="W63" s="1"/>
      <c r="X63" s="1"/>
      <c r="Y63" s="29">
        <v>12</v>
      </c>
      <c r="Z63" s="131">
        <v>14190</v>
      </c>
      <c r="AA63" s="132"/>
      <c r="AB63" s="126" t="s">
        <v>22</v>
      </c>
      <c r="AC63" s="126" t="s">
        <v>714</v>
      </c>
      <c r="AD63" s="126" t="s">
        <v>1124</v>
      </c>
      <c r="AE63" s="20"/>
      <c r="AF63" s="20"/>
    </row>
    <row r="64" spans="1:32">
      <c r="A64" s="29">
        <v>13</v>
      </c>
      <c r="B64" s="125">
        <v>14093</v>
      </c>
      <c r="C64" s="132"/>
      <c r="D64" s="126" t="s">
        <v>19</v>
      </c>
      <c r="E64" s="126" t="s">
        <v>550</v>
      </c>
      <c r="F64" s="126" t="s">
        <v>551</v>
      </c>
      <c r="G64" s="20"/>
      <c r="H64" s="20"/>
      <c r="I64" s="29">
        <v>13</v>
      </c>
      <c r="J64" s="125">
        <v>14128</v>
      </c>
      <c r="K64" s="132"/>
      <c r="L64" s="126" t="s">
        <v>19</v>
      </c>
      <c r="M64" s="126" t="s">
        <v>609</v>
      </c>
      <c r="N64" s="126" t="s">
        <v>339</v>
      </c>
      <c r="O64" s="30"/>
      <c r="P64" s="30"/>
      <c r="Q64" s="29">
        <v>13</v>
      </c>
      <c r="R64" s="125">
        <v>14165</v>
      </c>
      <c r="S64" s="132"/>
      <c r="T64" s="126" t="s">
        <v>19</v>
      </c>
      <c r="U64" s="126" t="s">
        <v>669</v>
      </c>
      <c r="V64" s="126" t="s">
        <v>670</v>
      </c>
      <c r="W64" s="1"/>
      <c r="X64" s="1"/>
      <c r="Y64" s="29">
        <v>13</v>
      </c>
      <c r="Z64" s="131">
        <v>14191</v>
      </c>
      <c r="AA64" s="132"/>
      <c r="AB64" s="126" t="s">
        <v>22</v>
      </c>
      <c r="AC64" s="126" t="s">
        <v>715</v>
      </c>
      <c r="AD64" s="126" t="s">
        <v>716</v>
      </c>
      <c r="AE64" s="20"/>
      <c r="AF64" s="20"/>
    </row>
    <row r="65" spans="1:32">
      <c r="A65" s="29">
        <v>14</v>
      </c>
      <c r="B65" s="125">
        <v>14094</v>
      </c>
      <c r="C65" s="132"/>
      <c r="D65" s="126" t="s">
        <v>19</v>
      </c>
      <c r="E65" s="126" t="s">
        <v>552</v>
      </c>
      <c r="F65" s="126" t="s">
        <v>553</v>
      </c>
      <c r="G65" s="20"/>
      <c r="H65" s="20"/>
      <c r="I65" s="29">
        <v>14</v>
      </c>
      <c r="J65" s="125">
        <v>14129</v>
      </c>
      <c r="K65" s="132"/>
      <c r="L65" s="126" t="s">
        <v>19</v>
      </c>
      <c r="M65" s="126" t="s">
        <v>609</v>
      </c>
      <c r="N65" s="126" t="s">
        <v>610</v>
      </c>
      <c r="O65" s="30"/>
      <c r="P65" s="30"/>
      <c r="Q65" s="29">
        <v>14</v>
      </c>
      <c r="R65" s="125">
        <v>14166</v>
      </c>
      <c r="S65" s="132"/>
      <c r="T65" s="126" t="s">
        <v>19</v>
      </c>
      <c r="U65" s="126" t="s">
        <v>140</v>
      </c>
      <c r="V65" s="128" t="s">
        <v>671</v>
      </c>
      <c r="W65" s="1"/>
      <c r="X65" s="1"/>
      <c r="Y65" s="29">
        <v>14</v>
      </c>
      <c r="Z65" s="131">
        <v>14192</v>
      </c>
      <c r="AA65" s="132"/>
      <c r="AB65" s="126" t="s">
        <v>22</v>
      </c>
      <c r="AC65" s="126" t="s">
        <v>717</v>
      </c>
      <c r="AD65" s="126" t="s">
        <v>718</v>
      </c>
      <c r="AE65" s="20"/>
      <c r="AF65" s="20"/>
    </row>
    <row r="66" spans="1:32">
      <c r="A66" s="29">
        <v>15</v>
      </c>
      <c r="B66" s="125">
        <v>14095</v>
      </c>
      <c r="C66" s="132"/>
      <c r="D66" s="126" t="s">
        <v>19</v>
      </c>
      <c r="E66" s="126" t="s">
        <v>554</v>
      </c>
      <c r="F66" s="126" t="s">
        <v>555</v>
      </c>
      <c r="G66" s="20"/>
      <c r="H66" s="20"/>
      <c r="I66" s="29">
        <v>15</v>
      </c>
      <c r="J66" s="125">
        <v>14131</v>
      </c>
      <c r="K66" s="132"/>
      <c r="L66" s="126" t="s">
        <v>19</v>
      </c>
      <c r="M66" s="126" t="s">
        <v>611</v>
      </c>
      <c r="N66" s="126" t="s">
        <v>612</v>
      </c>
      <c r="O66" s="30"/>
      <c r="P66" s="30"/>
      <c r="Q66" s="29">
        <v>15</v>
      </c>
      <c r="R66" s="125">
        <v>14167</v>
      </c>
      <c r="S66" s="132"/>
      <c r="T66" s="126" t="s">
        <v>22</v>
      </c>
      <c r="U66" s="126" t="s">
        <v>672</v>
      </c>
      <c r="V66" s="126" t="s">
        <v>673</v>
      </c>
      <c r="W66" s="1"/>
      <c r="X66" s="1"/>
      <c r="Y66" s="29">
        <v>15</v>
      </c>
      <c r="Z66" s="131">
        <v>14193</v>
      </c>
      <c r="AA66" s="132"/>
      <c r="AB66" s="126" t="s">
        <v>22</v>
      </c>
      <c r="AC66" s="126" t="s">
        <v>719</v>
      </c>
      <c r="AD66" s="126" t="s">
        <v>720</v>
      </c>
      <c r="AE66" s="20"/>
      <c r="AF66" s="20"/>
    </row>
    <row r="67" spans="1:32">
      <c r="A67" s="29">
        <v>16</v>
      </c>
      <c r="B67" s="125">
        <v>14096</v>
      </c>
      <c r="C67" s="132"/>
      <c r="D67" s="126" t="s">
        <v>22</v>
      </c>
      <c r="E67" s="126" t="s">
        <v>1087</v>
      </c>
      <c r="F67" s="126" t="s">
        <v>1120</v>
      </c>
      <c r="G67" s="20"/>
      <c r="H67" s="20"/>
      <c r="I67" s="29">
        <v>16</v>
      </c>
      <c r="J67" s="125">
        <v>14132</v>
      </c>
      <c r="K67" s="132"/>
      <c r="L67" s="126" t="s">
        <v>19</v>
      </c>
      <c r="M67" s="126" t="s">
        <v>613</v>
      </c>
      <c r="N67" s="126" t="s">
        <v>614</v>
      </c>
      <c r="O67" s="30"/>
      <c r="P67" s="30"/>
      <c r="Q67" s="29">
        <v>16</v>
      </c>
      <c r="R67" s="125">
        <v>14168</v>
      </c>
      <c r="S67" s="132"/>
      <c r="T67" s="126" t="s">
        <v>22</v>
      </c>
      <c r="U67" s="126" t="s">
        <v>674</v>
      </c>
      <c r="V67" s="126" t="s">
        <v>675</v>
      </c>
      <c r="W67" s="1"/>
      <c r="X67" s="1"/>
      <c r="Y67" s="29">
        <v>16</v>
      </c>
      <c r="Z67" s="131">
        <v>14194</v>
      </c>
      <c r="AA67" s="132"/>
      <c r="AB67" s="126" t="s">
        <v>22</v>
      </c>
      <c r="AC67" s="126" t="s">
        <v>721</v>
      </c>
      <c r="AD67" s="126" t="s">
        <v>722</v>
      </c>
      <c r="AE67" s="20"/>
      <c r="AF67" s="20"/>
    </row>
    <row r="68" spans="1:32">
      <c r="A68" s="29">
        <v>17</v>
      </c>
      <c r="B68" s="125">
        <v>14097</v>
      </c>
      <c r="C68" s="132"/>
      <c r="D68" s="126" t="s">
        <v>22</v>
      </c>
      <c r="E68" s="126" t="s">
        <v>556</v>
      </c>
      <c r="F68" s="126" t="s">
        <v>557</v>
      </c>
      <c r="G68" s="20"/>
      <c r="H68" s="20"/>
      <c r="I68" s="29">
        <v>17</v>
      </c>
      <c r="J68" s="125">
        <v>14133</v>
      </c>
      <c r="K68" s="132"/>
      <c r="L68" s="126" t="s">
        <v>19</v>
      </c>
      <c r="M68" s="126" t="s">
        <v>615</v>
      </c>
      <c r="N68" s="126" t="s">
        <v>616</v>
      </c>
      <c r="O68" s="30"/>
      <c r="P68" s="30"/>
      <c r="Q68" s="29">
        <v>17</v>
      </c>
      <c r="R68" s="125">
        <v>14169</v>
      </c>
      <c r="S68" s="132"/>
      <c r="T68" s="126" t="s">
        <v>22</v>
      </c>
      <c r="U68" s="126" t="s">
        <v>676</v>
      </c>
      <c r="V68" s="126" t="s">
        <v>677</v>
      </c>
      <c r="W68" s="1"/>
      <c r="X68" s="1"/>
      <c r="Y68" s="29">
        <v>17</v>
      </c>
      <c r="Z68" s="131">
        <v>14196</v>
      </c>
      <c r="AA68" s="132"/>
      <c r="AB68" s="126" t="s">
        <v>22</v>
      </c>
      <c r="AC68" s="126" t="s">
        <v>723</v>
      </c>
      <c r="AD68" s="126" t="s">
        <v>724</v>
      </c>
      <c r="AE68" s="20"/>
      <c r="AF68" s="20"/>
    </row>
    <row r="69" spans="1:32">
      <c r="A69" s="29">
        <v>18</v>
      </c>
      <c r="B69" s="125">
        <v>14098</v>
      </c>
      <c r="C69" s="132"/>
      <c r="D69" s="126" t="s">
        <v>22</v>
      </c>
      <c r="E69" s="126" t="s">
        <v>558</v>
      </c>
      <c r="F69" s="126" t="s">
        <v>405</v>
      </c>
      <c r="G69" s="20"/>
      <c r="H69" s="20"/>
      <c r="I69" s="29">
        <v>18</v>
      </c>
      <c r="J69" s="125">
        <v>14134</v>
      </c>
      <c r="K69" s="132"/>
      <c r="L69" s="126" t="s">
        <v>19</v>
      </c>
      <c r="M69" s="126" t="s">
        <v>619</v>
      </c>
      <c r="N69" s="126" t="s">
        <v>620</v>
      </c>
      <c r="O69" s="30"/>
      <c r="P69" s="30"/>
      <c r="Q69" s="29">
        <v>18</v>
      </c>
      <c r="R69" s="125">
        <v>14170</v>
      </c>
      <c r="S69" s="132"/>
      <c r="T69" s="126" t="s">
        <v>22</v>
      </c>
      <c r="U69" s="126" t="s">
        <v>678</v>
      </c>
      <c r="V69" s="126" t="s">
        <v>679</v>
      </c>
      <c r="W69" s="1"/>
      <c r="X69" s="1"/>
      <c r="Y69" s="29">
        <v>18</v>
      </c>
      <c r="Z69" s="131">
        <v>14197</v>
      </c>
      <c r="AA69" s="132"/>
      <c r="AB69" s="126" t="s">
        <v>22</v>
      </c>
      <c r="AC69" s="126" t="s">
        <v>725</v>
      </c>
      <c r="AD69" s="126" t="s">
        <v>726</v>
      </c>
      <c r="AE69" s="20"/>
      <c r="AF69" s="20"/>
    </row>
    <row r="70" spans="1:32">
      <c r="A70" s="29">
        <v>19</v>
      </c>
      <c r="B70" s="125">
        <v>14099</v>
      </c>
      <c r="C70" s="132"/>
      <c r="D70" s="126" t="s">
        <v>22</v>
      </c>
      <c r="E70" s="126" t="s">
        <v>559</v>
      </c>
      <c r="F70" s="126" t="s">
        <v>560</v>
      </c>
      <c r="G70" s="20"/>
      <c r="H70" s="20"/>
      <c r="I70" s="29">
        <v>19</v>
      </c>
      <c r="J70" s="125">
        <v>14135</v>
      </c>
      <c r="K70" s="132"/>
      <c r="L70" s="126" t="s">
        <v>19</v>
      </c>
      <c r="M70" s="126" t="s">
        <v>83</v>
      </c>
      <c r="N70" s="126" t="s">
        <v>621</v>
      </c>
      <c r="O70" s="30"/>
      <c r="P70" s="30"/>
      <c r="Q70" s="29">
        <v>19</v>
      </c>
      <c r="R70" s="125">
        <v>14171</v>
      </c>
      <c r="S70" s="132"/>
      <c r="T70" s="126" t="s">
        <v>22</v>
      </c>
      <c r="U70" s="126" t="s">
        <v>680</v>
      </c>
      <c r="V70" s="126" t="s">
        <v>681</v>
      </c>
      <c r="W70" s="1"/>
      <c r="X70" s="1"/>
      <c r="Y70" s="29">
        <v>19</v>
      </c>
      <c r="Z70" s="131">
        <v>14198</v>
      </c>
      <c r="AA70" s="132"/>
      <c r="AB70" s="126" t="s">
        <v>22</v>
      </c>
      <c r="AC70" s="126" t="s">
        <v>727</v>
      </c>
      <c r="AD70" s="126" t="s">
        <v>728</v>
      </c>
      <c r="AE70" s="20"/>
      <c r="AF70" s="20"/>
    </row>
    <row r="71" spans="1:32">
      <c r="A71" s="29">
        <v>20</v>
      </c>
      <c r="B71" s="125">
        <v>14100</v>
      </c>
      <c r="C71" s="132"/>
      <c r="D71" s="126" t="s">
        <v>22</v>
      </c>
      <c r="E71" s="126" t="s">
        <v>561</v>
      </c>
      <c r="F71" s="126" t="s">
        <v>398</v>
      </c>
      <c r="G71" s="20"/>
      <c r="H71" s="20"/>
      <c r="I71" s="29">
        <v>20</v>
      </c>
      <c r="J71" s="125">
        <v>14136</v>
      </c>
      <c r="K71" s="132"/>
      <c r="L71" s="126" t="s">
        <v>19</v>
      </c>
      <c r="M71" s="126" t="s">
        <v>622</v>
      </c>
      <c r="N71" s="126" t="s">
        <v>623</v>
      </c>
      <c r="O71" s="30"/>
      <c r="P71" s="30"/>
      <c r="Q71" s="29">
        <v>20</v>
      </c>
      <c r="R71" s="125">
        <v>14172</v>
      </c>
      <c r="S71" s="132"/>
      <c r="T71" s="126" t="s">
        <v>22</v>
      </c>
      <c r="U71" s="126" t="s">
        <v>682</v>
      </c>
      <c r="V71" s="126" t="s">
        <v>683</v>
      </c>
      <c r="W71" s="1"/>
      <c r="X71" s="1"/>
      <c r="Y71" s="29">
        <v>20</v>
      </c>
      <c r="Z71" s="131">
        <v>14199</v>
      </c>
      <c r="AA71" s="132"/>
      <c r="AB71" s="126" t="s">
        <v>22</v>
      </c>
      <c r="AC71" s="126" t="s">
        <v>729</v>
      </c>
      <c r="AD71" s="126" t="s">
        <v>322</v>
      </c>
      <c r="AE71" s="20"/>
      <c r="AF71" s="20"/>
    </row>
    <row r="72" spans="1:32">
      <c r="A72" s="29">
        <v>21</v>
      </c>
      <c r="B72" s="125">
        <v>14101</v>
      </c>
      <c r="C72" s="132"/>
      <c r="D72" s="126" t="s">
        <v>22</v>
      </c>
      <c r="E72" s="126" t="s">
        <v>562</v>
      </c>
      <c r="F72" s="126" t="s">
        <v>563</v>
      </c>
      <c r="G72" s="20"/>
      <c r="H72" s="20"/>
      <c r="I72" s="29">
        <v>21</v>
      </c>
      <c r="J72" s="125">
        <v>14138</v>
      </c>
      <c r="K72" s="132"/>
      <c r="L72" s="126" t="s">
        <v>22</v>
      </c>
      <c r="M72" s="126" t="s">
        <v>624</v>
      </c>
      <c r="N72" s="126" t="s">
        <v>625</v>
      </c>
      <c r="O72" s="30"/>
      <c r="P72" s="30"/>
      <c r="Q72" s="29">
        <v>21</v>
      </c>
      <c r="R72" s="125">
        <v>14173</v>
      </c>
      <c r="S72" s="132"/>
      <c r="T72" s="126" t="s">
        <v>22</v>
      </c>
      <c r="U72" s="126" t="s">
        <v>684</v>
      </c>
      <c r="V72" s="126" t="s">
        <v>685</v>
      </c>
      <c r="W72" s="1"/>
      <c r="X72" s="1"/>
      <c r="Y72" s="29">
        <v>21</v>
      </c>
      <c r="Z72" s="131">
        <v>14200</v>
      </c>
      <c r="AA72" s="132"/>
      <c r="AB72" s="126" t="s">
        <v>22</v>
      </c>
      <c r="AC72" s="126" t="s">
        <v>730</v>
      </c>
      <c r="AD72" s="126" t="s">
        <v>731</v>
      </c>
      <c r="AE72" s="20"/>
      <c r="AF72" s="20"/>
    </row>
    <row r="73" spans="1:32">
      <c r="A73" s="29">
        <v>22</v>
      </c>
      <c r="B73" s="125">
        <v>14102</v>
      </c>
      <c r="C73" s="132"/>
      <c r="D73" s="126" t="s">
        <v>22</v>
      </c>
      <c r="E73" s="126" t="s">
        <v>564</v>
      </c>
      <c r="F73" s="126" t="s">
        <v>565</v>
      </c>
      <c r="G73" s="20"/>
      <c r="H73" s="20"/>
      <c r="I73" s="29">
        <v>22</v>
      </c>
      <c r="J73" s="125">
        <v>14139</v>
      </c>
      <c r="K73" s="132"/>
      <c r="L73" s="126" t="s">
        <v>22</v>
      </c>
      <c r="M73" s="126" t="s">
        <v>626</v>
      </c>
      <c r="N73" s="126" t="s">
        <v>627</v>
      </c>
      <c r="O73" s="30"/>
      <c r="P73" s="30"/>
      <c r="Q73" s="29">
        <v>22</v>
      </c>
      <c r="R73" s="125">
        <v>14174</v>
      </c>
      <c r="S73" s="132"/>
      <c r="T73" s="126" t="s">
        <v>22</v>
      </c>
      <c r="U73" s="126" t="s">
        <v>686</v>
      </c>
      <c r="V73" s="126" t="s">
        <v>292</v>
      </c>
      <c r="W73" s="1"/>
      <c r="X73" s="1"/>
      <c r="Y73" s="29">
        <v>22</v>
      </c>
      <c r="Z73" s="131">
        <v>14201</v>
      </c>
      <c r="AA73" s="132"/>
      <c r="AB73" s="126" t="s">
        <v>22</v>
      </c>
      <c r="AC73" s="126" t="s">
        <v>732</v>
      </c>
      <c r="AD73" s="126" t="s">
        <v>733</v>
      </c>
      <c r="AE73" s="20"/>
      <c r="AF73" s="20"/>
    </row>
    <row r="74" spans="1:32">
      <c r="A74" s="29">
        <v>23</v>
      </c>
      <c r="B74" s="125">
        <v>14103</v>
      </c>
      <c r="C74" s="132"/>
      <c r="D74" s="126" t="s">
        <v>22</v>
      </c>
      <c r="E74" s="126" t="s">
        <v>566</v>
      </c>
      <c r="F74" s="126" t="s">
        <v>567</v>
      </c>
      <c r="G74" s="20"/>
      <c r="H74" s="20"/>
      <c r="I74" s="29">
        <v>23</v>
      </c>
      <c r="J74" s="125">
        <v>14140</v>
      </c>
      <c r="K74" s="132"/>
      <c r="L74" s="126" t="s">
        <v>22</v>
      </c>
      <c r="M74" s="126" t="s">
        <v>628</v>
      </c>
      <c r="N74" s="126" t="s">
        <v>629</v>
      </c>
      <c r="O74" s="30"/>
      <c r="P74" s="30"/>
      <c r="Q74" s="29">
        <v>23</v>
      </c>
      <c r="R74" s="125">
        <v>14175</v>
      </c>
      <c r="S74" s="132"/>
      <c r="T74" s="126" t="s">
        <v>22</v>
      </c>
      <c r="U74" s="126" t="s">
        <v>687</v>
      </c>
      <c r="V74" s="126" t="s">
        <v>688</v>
      </c>
      <c r="W74" s="1"/>
      <c r="X74" s="1"/>
      <c r="Y74" s="29">
        <v>23</v>
      </c>
      <c r="Z74" s="131">
        <v>14202</v>
      </c>
      <c r="AA74" s="132"/>
      <c r="AB74" s="126" t="s">
        <v>22</v>
      </c>
      <c r="AC74" s="126" t="s">
        <v>734</v>
      </c>
      <c r="AD74" s="126" t="s">
        <v>374</v>
      </c>
      <c r="AE74" s="20"/>
      <c r="AF74" s="20"/>
    </row>
    <row r="75" spans="1:32">
      <c r="A75" s="29">
        <v>24</v>
      </c>
      <c r="B75" s="125">
        <v>14104</v>
      </c>
      <c r="C75" s="132"/>
      <c r="D75" s="126" t="s">
        <v>22</v>
      </c>
      <c r="E75" s="126" t="s">
        <v>568</v>
      </c>
      <c r="F75" s="126" t="s">
        <v>569</v>
      </c>
      <c r="G75" s="20"/>
      <c r="H75" s="20"/>
      <c r="I75" s="29">
        <v>24</v>
      </c>
      <c r="J75" s="125">
        <v>14141</v>
      </c>
      <c r="K75" s="132"/>
      <c r="L75" s="126" t="s">
        <v>22</v>
      </c>
      <c r="M75" s="126" t="s">
        <v>630</v>
      </c>
      <c r="N75" s="126" t="s">
        <v>462</v>
      </c>
      <c r="O75" s="30"/>
      <c r="P75" s="30"/>
      <c r="Q75" s="29">
        <v>24</v>
      </c>
      <c r="R75" s="125">
        <v>14176</v>
      </c>
      <c r="S75" s="132"/>
      <c r="T75" s="126" t="s">
        <v>22</v>
      </c>
      <c r="U75" s="126" t="s">
        <v>689</v>
      </c>
      <c r="V75" s="126" t="s">
        <v>690</v>
      </c>
      <c r="W75" s="1"/>
      <c r="X75" s="1"/>
      <c r="Y75" s="29">
        <v>24</v>
      </c>
      <c r="Z75" s="131">
        <v>14203</v>
      </c>
      <c r="AA75" s="132"/>
      <c r="AB75" s="126" t="s">
        <v>22</v>
      </c>
      <c r="AC75" s="126" t="s">
        <v>735</v>
      </c>
      <c r="AD75" s="126" t="s">
        <v>632</v>
      </c>
      <c r="AE75" s="20"/>
      <c r="AF75" s="20"/>
    </row>
    <row r="76" spans="1:32">
      <c r="A76" s="29">
        <v>25</v>
      </c>
      <c r="B76" s="125">
        <v>14105</v>
      </c>
      <c r="C76" s="132"/>
      <c r="D76" s="126" t="s">
        <v>22</v>
      </c>
      <c r="E76" s="126" t="s">
        <v>570</v>
      </c>
      <c r="F76" s="126" t="s">
        <v>571</v>
      </c>
      <c r="G76" s="20"/>
      <c r="H76" s="20"/>
      <c r="I76" s="29">
        <v>25</v>
      </c>
      <c r="J76" s="125">
        <v>14142</v>
      </c>
      <c r="K76" s="132"/>
      <c r="L76" s="126" t="s">
        <v>22</v>
      </c>
      <c r="M76" s="126" t="s">
        <v>631</v>
      </c>
      <c r="N76" s="126" t="s">
        <v>632</v>
      </c>
      <c r="O76" s="30"/>
      <c r="P76" s="30"/>
      <c r="Q76" s="29">
        <v>25</v>
      </c>
      <c r="R76" s="125">
        <v>14177</v>
      </c>
      <c r="S76" s="132"/>
      <c r="T76" s="126" t="s">
        <v>22</v>
      </c>
      <c r="U76" s="126" t="s">
        <v>691</v>
      </c>
      <c r="V76" s="126" t="s">
        <v>692</v>
      </c>
      <c r="W76" s="1"/>
      <c r="X76" s="1"/>
      <c r="Y76" s="29">
        <v>25</v>
      </c>
      <c r="Z76" s="131">
        <v>14205</v>
      </c>
      <c r="AA76" s="132"/>
      <c r="AB76" s="126" t="s">
        <v>22</v>
      </c>
      <c r="AC76" s="126" t="s">
        <v>736</v>
      </c>
      <c r="AD76" s="126" t="s">
        <v>737</v>
      </c>
      <c r="AE76" s="20"/>
      <c r="AF76" s="20"/>
    </row>
    <row r="77" spans="1:32">
      <c r="A77" s="29">
        <v>26</v>
      </c>
      <c r="B77" s="125">
        <v>14106</v>
      </c>
      <c r="C77" s="132"/>
      <c r="D77" s="126" t="s">
        <v>22</v>
      </c>
      <c r="E77" s="126" t="s">
        <v>572</v>
      </c>
      <c r="F77" s="126" t="s">
        <v>573</v>
      </c>
      <c r="G77" s="30"/>
      <c r="H77" s="30"/>
      <c r="I77" s="29">
        <v>26</v>
      </c>
      <c r="J77" s="125">
        <v>14143</v>
      </c>
      <c r="K77" s="132"/>
      <c r="L77" s="127" t="s">
        <v>22</v>
      </c>
      <c r="M77" s="126" t="s">
        <v>633</v>
      </c>
      <c r="N77" s="126" t="s">
        <v>634</v>
      </c>
      <c r="O77" s="1"/>
      <c r="P77" s="1"/>
      <c r="Q77" s="29">
        <v>26</v>
      </c>
      <c r="R77" s="125">
        <v>14178</v>
      </c>
      <c r="S77" s="132"/>
      <c r="T77" s="126" t="s">
        <v>22</v>
      </c>
      <c r="U77" s="126" t="s">
        <v>693</v>
      </c>
      <c r="V77" s="126" t="s">
        <v>694</v>
      </c>
      <c r="W77" s="1"/>
      <c r="X77" s="1"/>
      <c r="Y77" s="29">
        <v>26</v>
      </c>
      <c r="Z77" s="132"/>
      <c r="AA77" s="132"/>
      <c r="AB77" s="126"/>
      <c r="AC77" s="126"/>
      <c r="AD77" s="126"/>
      <c r="AE77" s="20"/>
      <c r="AF77" s="20"/>
    </row>
    <row r="78" spans="1:32">
      <c r="A78" s="29">
        <v>27</v>
      </c>
      <c r="B78" s="125">
        <v>14107</v>
      </c>
      <c r="C78" s="132"/>
      <c r="D78" s="126" t="s">
        <v>22</v>
      </c>
      <c r="E78" s="126" t="s">
        <v>574</v>
      </c>
      <c r="F78" s="126" t="s">
        <v>575</v>
      </c>
      <c r="G78" s="30"/>
      <c r="H78" s="30"/>
      <c r="I78" s="29">
        <v>27</v>
      </c>
      <c r="J78" s="125">
        <v>14144</v>
      </c>
      <c r="K78" s="132"/>
      <c r="L78" s="127" t="s">
        <v>22</v>
      </c>
      <c r="M78" s="126" t="s">
        <v>635</v>
      </c>
      <c r="N78" s="126" t="s">
        <v>27</v>
      </c>
      <c r="O78" s="42"/>
      <c r="P78" s="42"/>
      <c r="Q78" s="29">
        <v>27</v>
      </c>
      <c r="R78" s="125">
        <v>14218</v>
      </c>
      <c r="S78" s="131"/>
      <c r="T78" s="126" t="s">
        <v>19</v>
      </c>
      <c r="U78" s="126" t="s">
        <v>831</v>
      </c>
      <c r="V78" s="126" t="s">
        <v>832</v>
      </c>
      <c r="W78" s="1"/>
      <c r="X78" s="1"/>
      <c r="Y78" s="29">
        <v>27</v>
      </c>
      <c r="Z78" s="125"/>
      <c r="AA78" s="131"/>
      <c r="AB78" s="126"/>
      <c r="AC78" s="126"/>
      <c r="AD78" s="126"/>
      <c r="AE78" s="20"/>
      <c r="AF78" s="20"/>
    </row>
    <row r="79" spans="1:32">
      <c r="A79" s="29">
        <v>28</v>
      </c>
      <c r="B79" s="125">
        <v>14108</v>
      </c>
      <c r="C79" s="132"/>
      <c r="D79" s="126" t="s">
        <v>22</v>
      </c>
      <c r="E79" s="126" t="s">
        <v>576</v>
      </c>
      <c r="F79" s="126" t="s">
        <v>577</v>
      </c>
      <c r="G79" s="30"/>
      <c r="H79" s="30"/>
      <c r="I79" s="29">
        <v>28</v>
      </c>
      <c r="J79" s="125">
        <v>14145</v>
      </c>
      <c r="K79" s="132"/>
      <c r="L79" s="126" t="s">
        <v>22</v>
      </c>
      <c r="M79" s="126" t="s">
        <v>636</v>
      </c>
      <c r="N79" s="126" t="s">
        <v>637</v>
      </c>
      <c r="O79" s="42"/>
      <c r="P79" s="42"/>
      <c r="Q79" s="29">
        <v>28</v>
      </c>
      <c r="R79" s="125">
        <v>14221</v>
      </c>
      <c r="S79" s="131"/>
      <c r="T79" s="126" t="s">
        <v>22</v>
      </c>
      <c r="U79" s="126" t="s">
        <v>833</v>
      </c>
      <c r="V79" s="126" t="s">
        <v>834</v>
      </c>
      <c r="W79" s="30"/>
      <c r="X79" s="30"/>
      <c r="Y79" s="29">
        <v>28</v>
      </c>
      <c r="Z79" s="125"/>
      <c r="AA79" s="129"/>
      <c r="AB79" s="126"/>
      <c r="AC79" s="126"/>
      <c r="AD79" s="126"/>
      <c r="AE79" s="20"/>
      <c r="AF79" s="20"/>
    </row>
    <row r="80" spans="1:32">
      <c r="A80" s="29">
        <v>29</v>
      </c>
      <c r="B80" s="125">
        <v>14110</v>
      </c>
      <c r="C80" s="132"/>
      <c r="D80" s="126" t="s">
        <v>22</v>
      </c>
      <c r="E80" s="126" t="s">
        <v>578</v>
      </c>
      <c r="F80" s="126" t="s">
        <v>579</v>
      </c>
      <c r="G80" s="30"/>
      <c r="H80" s="30"/>
      <c r="I80" s="29">
        <v>29</v>
      </c>
      <c r="J80" s="125">
        <v>14146</v>
      </c>
      <c r="K80" s="132"/>
      <c r="L80" s="127" t="s">
        <v>22</v>
      </c>
      <c r="M80" s="126" t="s">
        <v>638</v>
      </c>
      <c r="N80" s="126" t="s">
        <v>639</v>
      </c>
      <c r="O80" s="1"/>
      <c r="P80" s="1"/>
      <c r="Q80" s="29">
        <v>29</v>
      </c>
      <c r="R80" s="134">
        <v>14225</v>
      </c>
      <c r="S80" s="132"/>
      <c r="T80" s="126" t="s">
        <v>22</v>
      </c>
      <c r="U80" s="126" t="s">
        <v>850</v>
      </c>
      <c r="V80" s="126" t="s">
        <v>851</v>
      </c>
      <c r="Y80" s="29">
        <v>29</v>
      </c>
      <c r="Z80" s="133"/>
      <c r="AA80" s="132"/>
      <c r="AB80" s="126"/>
      <c r="AC80" s="126"/>
      <c r="AD80" s="126"/>
      <c r="AE80" s="20"/>
      <c r="AF80" s="20"/>
    </row>
    <row r="81" spans="1:32">
      <c r="A81" s="29">
        <v>30</v>
      </c>
      <c r="B81" s="125">
        <v>14111</v>
      </c>
      <c r="C81" s="132"/>
      <c r="D81" s="126" t="s">
        <v>22</v>
      </c>
      <c r="E81" s="126" t="s">
        <v>580</v>
      </c>
      <c r="F81" s="126" t="s">
        <v>581</v>
      </c>
      <c r="G81" s="30"/>
      <c r="H81" s="30"/>
      <c r="I81" s="29">
        <v>30</v>
      </c>
      <c r="J81" s="125">
        <v>14147</v>
      </c>
      <c r="K81" s="132"/>
      <c r="L81" s="126" t="s">
        <v>22</v>
      </c>
      <c r="M81" s="126" t="s">
        <v>640</v>
      </c>
      <c r="N81" s="126" t="s">
        <v>641</v>
      </c>
      <c r="O81" s="30"/>
      <c r="P81" s="30"/>
      <c r="Q81" s="29">
        <v>30</v>
      </c>
      <c r="R81" s="134">
        <v>14354</v>
      </c>
      <c r="S81" s="132"/>
      <c r="T81" s="126" t="s">
        <v>22</v>
      </c>
      <c r="U81" s="126" t="s">
        <v>1088</v>
      </c>
      <c r="V81" s="126" t="s">
        <v>180</v>
      </c>
      <c r="Y81" s="29">
        <v>30</v>
      </c>
      <c r="Z81" s="133"/>
      <c r="AA81" s="132"/>
      <c r="AB81" s="126"/>
      <c r="AC81" s="126"/>
      <c r="AD81" s="126"/>
      <c r="AE81" s="20"/>
      <c r="AF81" s="20"/>
    </row>
    <row r="82" spans="1:32">
      <c r="A82" s="29">
        <v>31</v>
      </c>
      <c r="B82" s="125">
        <v>14112</v>
      </c>
      <c r="C82" s="132"/>
      <c r="D82" s="127" t="s">
        <v>22</v>
      </c>
      <c r="E82" s="126" t="s">
        <v>582</v>
      </c>
      <c r="F82" s="126" t="s">
        <v>583</v>
      </c>
      <c r="G82" s="30"/>
      <c r="H82" s="30"/>
      <c r="I82" s="29">
        <v>31</v>
      </c>
      <c r="J82" s="125">
        <v>14148</v>
      </c>
      <c r="K82" s="132"/>
      <c r="L82" s="127" t="s">
        <v>22</v>
      </c>
      <c r="M82" s="126" t="s">
        <v>404</v>
      </c>
      <c r="N82" s="126" t="s">
        <v>642</v>
      </c>
      <c r="O82" s="30"/>
      <c r="P82" s="30"/>
      <c r="Q82" s="29">
        <v>31</v>
      </c>
      <c r="R82" s="125">
        <v>14355</v>
      </c>
      <c r="S82" s="125"/>
      <c r="T82" s="126" t="s">
        <v>22</v>
      </c>
      <c r="U82" s="126" t="s">
        <v>1089</v>
      </c>
      <c r="V82" s="126" t="s">
        <v>1090</v>
      </c>
      <c r="Y82" s="29">
        <v>31</v>
      </c>
      <c r="Z82" s="125"/>
      <c r="AA82" s="125"/>
      <c r="AB82" s="126"/>
      <c r="AC82" s="126"/>
      <c r="AD82" s="126"/>
      <c r="AE82" s="1"/>
      <c r="AF82" s="30"/>
    </row>
    <row r="83" spans="1:32">
      <c r="A83" s="29">
        <v>32</v>
      </c>
      <c r="B83" s="125">
        <v>14113</v>
      </c>
      <c r="C83" s="132"/>
      <c r="D83" s="126" t="s">
        <v>22</v>
      </c>
      <c r="E83" s="126" t="s">
        <v>584</v>
      </c>
      <c r="F83" s="126" t="s">
        <v>585</v>
      </c>
      <c r="G83" s="1"/>
      <c r="H83" s="1"/>
      <c r="I83" s="29">
        <v>32</v>
      </c>
      <c r="J83" s="125">
        <v>14149</v>
      </c>
      <c r="K83" s="132"/>
      <c r="L83" s="126" t="s">
        <v>22</v>
      </c>
      <c r="M83" s="126" t="s">
        <v>643</v>
      </c>
      <c r="N83" s="126" t="s">
        <v>644</v>
      </c>
      <c r="O83" s="30"/>
      <c r="P83" s="30"/>
      <c r="Q83" s="29">
        <v>32</v>
      </c>
      <c r="R83" s="125">
        <v>13910</v>
      </c>
      <c r="S83" s="125"/>
      <c r="T83" s="130" t="s">
        <v>19</v>
      </c>
      <c r="U83" s="130" t="s">
        <v>35</v>
      </c>
      <c r="V83" s="130" t="s">
        <v>149</v>
      </c>
      <c r="W83" s="1"/>
      <c r="X83" s="1"/>
      <c r="Y83" s="29">
        <v>32</v>
      </c>
      <c r="Z83" s="133"/>
      <c r="AA83" s="132"/>
      <c r="AB83" s="126"/>
      <c r="AC83" s="126"/>
      <c r="AD83" s="126"/>
      <c r="AE83" s="1"/>
      <c r="AF83" s="1"/>
    </row>
    <row r="84" spans="1:32">
      <c r="A84" s="29">
        <v>33</v>
      </c>
      <c r="B84" s="125">
        <v>14114</v>
      </c>
      <c r="C84" s="132"/>
      <c r="D84" s="126" t="s">
        <v>22</v>
      </c>
      <c r="E84" s="126" t="s">
        <v>586</v>
      </c>
      <c r="F84" s="126" t="s">
        <v>587</v>
      </c>
      <c r="G84" s="30"/>
      <c r="H84" s="30"/>
      <c r="I84" s="29">
        <v>33</v>
      </c>
      <c r="J84" s="125">
        <v>14150</v>
      </c>
      <c r="K84" s="132"/>
      <c r="L84" s="127" t="s">
        <v>22</v>
      </c>
      <c r="M84" s="126" t="s">
        <v>645</v>
      </c>
      <c r="N84" s="126" t="s">
        <v>646</v>
      </c>
      <c r="Q84" s="29">
        <v>33</v>
      </c>
      <c r="R84" s="125"/>
      <c r="S84" s="131"/>
      <c r="T84" s="126"/>
      <c r="U84" s="126"/>
      <c r="V84" s="126"/>
      <c r="Y84" s="29">
        <v>33</v>
      </c>
      <c r="Z84" s="133"/>
      <c r="AA84" s="132"/>
      <c r="AB84" s="127"/>
      <c r="AC84" s="130"/>
      <c r="AD84" s="130"/>
      <c r="AE84" s="20"/>
      <c r="AF84" s="20"/>
    </row>
    <row r="85" spans="1:32">
      <c r="A85" s="29">
        <v>34</v>
      </c>
      <c r="B85" s="125">
        <v>14115</v>
      </c>
      <c r="C85" s="132"/>
      <c r="D85" s="126" t="s">
        <v>22</v>
      </c>
      <c r="E85" s="126" t="s">
        <v>87</v>
      </c>
      <c r="F85" s="126" t="s">
        <v>588</v>
      </c>
      <c r="G85" s="30"/>
      <c r="H85" s="30"/>
      <c r="I85" s="29">
        <v>34</v>
      </c>
      <c r="J85" s="125">
        <v>14151</v>
      </c>
      <c r="K85" s="132"/>
      <c r="L85" s="126" t="s">
        <v>22</v>
      </c>
      <c r="M85" s="126" t="s">
        <v>647</v>
      </c>
      <c r="N85" s="126" t="s">
        <v>849</v>
      </c>
      <c r="O85" s="30"/>
      <c r="P85" s="30"/>
      <c r="Q85" s="29">
        <v>34</v>
      </c>
      <c r="R85" s="125"/>
      <c r="S85" s="131"/>
      <c r="T85" s="126"/>
      <c r="U85" s="126"/>
      <c r="V85" s="126"/>
      <c r="Y85" s="29">
        <v>34</v>
      </c>
      <c r="Z85" s="133"/>
      <c r="AA85" s="132"/>
      <c r="AB85" s="126"/>
      <c r="AC85" s="126"/>
      <c r="AD85" s="126"/>
      <c r="AE85" s="30"/>
      <c r="AF85" s="30"/>
    </row>
    <row r="86" spans="1:32">
      <c r="A86" s="29">
        <v>35</v>
      </c>
      <c r="B86" s="134">
        <v>14373</v>
      </c>
      <c r="C86" s="132"/>
      <c r="D86" s="126" t="s">
        <v>22</v>
      </c>
      <c r="E86" s="126" t="s">
        <v>1121</v>
      </c>
      <c r="F86" s="126" t="s">
        <v>1122</v>
      </c>
      <c r="G86" s="30"/>
      <c r="H86" s="30"/>
      <c r="I86" s="29">
        <v>35</v>
      </c>
      <c r="J86" s="133"/>
      <c r="K86" s="132"/>
      <c r="L86" s="126"/>
      <c r="M86" s="126"/>
      <c r="N86" s="126"/>
      <c r="O86" s="30"/>
      <c r="P86" s="30"/>
      <c r="Q86" s="29">
        <v>35</v>
      </c>
      <c r="W86" s="30"/>
      <c r="X86" s="30"/>
      <c r="Y86" s="29">
        <v>35</v>
      </c>
      <c r="Z86" s="133"/>
      <c r="AA86" s="132"/>
      <c r="AB86" s="126"/>
      <c r="AC86" s="126"/>
      <c r="AD86" s="126"/>
      <c r="AE86" s="30"/>
      <c r="AF86" s="30"/>
    </row>
    <row r="87" spans="1:32">
      <c r="A87" s="29">
        <v>36</v>
      </c>
      <c r="B87" s="134"/>
      <c r="C87" s="132"/>
      <c r="D87" s="126"/>
      <c r="E87" s="126"/>
      <c r="F87" s="126"/>
      <c r="G87" s="30"/>
      <c r="H87" s="30"/>
      <c r="I87" s="29">
        <v>36</v>
      </c>
      <c r="J87" s="129"/>
      <c r="K87" s="131"/>
      <c r="L87" s="126"/>
      <c r="M87" s="126"/>
      <c r="N87" s="126"/>
      <c r="O87" s="30"/>
      <c r="P87" s="30"/>
      <c r="Q87" s="29">
        <v>36</v>
      </c>
      <c r="W87" s="30"/>
      <c r="X87" s="30"/>
      <c r="Y87" s="29">
        <v>36</v>
      </c>
      <c r="Z87" s="133"/>
      <c r="AA87" s="132"/>
      <c r="AB87" s="126"/>
      <c r="AC87" s="126"/>
      <c r="AD87" s="126"/>
      <c r="AE87" s="30"/>
      <c r="AF87" s="30"/>
    </row>
    <row r="88" spans="1:32">
      <c r="A88" s="29">
        <v>37</v>
      </c>
      <c r="B88" s="129"/>
      <c r="C88" s="131"/>
      <c r="D88" s="126"/>
      <c r="E88" s="126"/>
      <c r="F88" s="126"/>
      <c r="G88" s="30"/>
      <c r="H88" s="30"/>
      <c r="I88" s="29">
        <v>37</v>
      </c>
      <c r="O88" s="30"/>
      <c r="P88" s="30"/>
      <c r="Q88" s="29">
        <v>37</v>
      </c>
      <c r="W88" s="30"/>
      <c r="X88" s="30"/>
      <c r="Y88" s="29">
        <v>37</v>
      </c>
      <c r="Z88" s="133"/>
      <c r="AA88" s="132"/>
      <c r="AB88" s="126"/>
      <c r="AC88" s="126"/>
      <c r="AD88" s="126"/>
      <c r="AE88" s="30"/>
      <c r="AF88" s="30" t="s">
        <v>413</v>
      </c>
    </row>
    <row r="89" spans="1:32">
      <c r="A89" s="29">
        <v>38</v>
      </c>
      <c r="B89" s="129"/>
      <c r="C89" s="131"/>
      <c r="D89" s="126"/>
      <c r="E89" s="126"/>
      <c r="F89" s="126"/>
      <c r="G89" s="30"/>
      <c r="H89" s="30"/>
      <c r="I89" s="29">
        <v>38</v>
      </c>
      <c r="O89" s="30"/>
      <c r="P89" s="30"/>
      <c r="Q89" s="29">
        <v>38</v>
      </c>
      <c r="W89" s="30"/>
      <c r="X89" s="30"/>
      <c r="Y89" s="29">
        <v>38</v>
      </c>
      <c r="Z89" s="46"/>
      <c r="AA89" s="51"/>
      <c r="AB89" s="20"/>
      <c r="AC89" s="20"/>
      <c r="AD89" s="20"/>
      <c r="AE89" s="30"/>
      <c r="AF89" s="30" t="s">
        <v>414</v>
      </c>
    </row>
    <row r="90" spans="1:32">
      <c r="A90" s="29">
        <v>39</v>
      </c>
      <c r="G90" s="30"/>
      <c r="H90" s="30"/>
      <c r="I90" s="29">
        <v>39</v>
      </c>
      <c r="O90" s="30"/>
      <c r="P90" s="30"/>
      <c r="Q90" s="29">
        <v>39</v>
      </c>
      <c r="W90" s="30"/>
      <c r="X90" s="30"/>
      <c r="Y90" s="29">
        <v>39</v>
      </c>
      <c r="Z90" s="46"/>
      <c r="AA90" s="51"/>
      <c r="AB90" s="20"/>
      <c r="AC90" s="20"/>
      <c r="AD90" s="20"/>
      <c r="AE90" s="30"/>
      <c r="AF90" s="30"/>
    </row>
    <row r="91" spans="1:32">
      <c r="A91" s="29">
        <v>40</v>
      </c>
      <c r="G91" s="30"/>
      <c r="H91" s="30"/>
      <c r="I91" s="29">
        <v>40</v>
      </c>
      <c r="O91" s="30"/>
      <c r="P91" s="30"/>
      <c r="Q91" s="29">
        <v>40</v>
      </c>
      <c r="W91" s="30"/>
      <c r="X91" s="30"/>
      <c r="Y91" s="29">
        <v>40</v>
      </c>
      <c r="Z91" s="46"/>
      <c r="AA91" s="51"/>
      <c r="AB91" s="20"/>
      <c r="AC91" s="20"/>
      <c r="AD91" s="20"/>
      <c r="AE91" s="30"/>
      <c r="AF91" s="30"/>
    </row>
    <row r="92" spans="1:32">
      <c r="A92" s="29">
        <v>41</v>
      </c>
      <c r="B92" s="133"/>
      <c r="C92" s="132"/>
      <c r="D92" s="126"/>
      <c r="E92" s="126"/>
      <c r="F92" s="126"/>
      <c r="G92" s="30"/>
      <c r="H92" s="30"/>
      <c r="I92" s="29">
        <v>41</v>
      </c>
      <c r="O92" s="30"/>
      <c r="P92" s="30"/>
      <c r="Q92" s="29">
        <v>41</v>
      </c>
      <c r="R92" s="133"/>
      <c r="S92" s="132"/>
      <c r="T92" s="126"/>
      <c r="U92" s="126"/>
      <c r="V92" s="126"/>
      <c r="W92" s="30"/>
      <c r="X92" s="30"/>
      <c r="Y92" s="29">
        <v>41</v>
      </c>
      <c r="Z92" s="50"/>
      <c r="AA92" s="47"/>
      <c r="AB92" s="30"/>
      <c r="AC92" s="30"/>
      <c r="AD92" s="30"/>
      <c r="AE92" s="1"/>
      <c r="AF92" s="1"/>
    </row>
    <row r="93" spans="1:32">
      <c r="A93" s="29">
        <v>42</v>
      </c>
      <c r="B93" s="133"/>
      <c r="C93" s="132"/>
      <c r="D93" s="126"/>
      <c r="E93" s="126"/>
      <c r="F93" s="126"/>
      <c r="G93" s="30"/>
      <c r="H93" s="30"/>
      <c r="I93" s="29">
        <v>42</v>
      </c>
      <c r="O93" s="30"/>
      <c r="P93" s="30"/>
      <c r="Q93" s="29">
        <v>42</v>
      </c>
      <c r="R93" s="133"/>
      <c r="S93" s="132"/>
      <c r="T93" s="126"/>
      <c r="U93" s="126"/>
      <c r="V93" s="126"/>
      <c r="W93" s="30"/>
      <c r="X93" s="30"/>
      <c r="Y93" s="29">
        <v>42</v>
      </c>
      <c r="Z93" s="50"/>
      <c r="AA93" s="47"/>
      <c r="AB93" s="30"/>
      <c r="AC93" s="30"/>
      <c r="AD93" s="30"/>
      <c r="AE93" s="30"/>
      <c r="AF93" s="30"/>
    </row>
    <row r="94" spans="1:32">
      <c r="A94" s="29">
        <v>43</v>
      </c>
      <c r="B94" s="133"/>
      <c r="C94" s="132"/>
      <c r="D94" s="127"/>
      <c r="E94" s="130"/>
      <c r="F94" s="130"/>
      <c r="G94" s="30"/>
      <c r="H94" s="30"/>
      <c r="I94" s="29">
        <v>43</v>
      </c>
      <c r="J94" s="133"/>
      <c r="K94" s="132"/>
      <c r="L94" s="126"/>
      <c r="M94" s="126"/>
      <c r="N94" s="126"/>
      <c r="O94" s="30"/>
      <c r="P94" s="30"/>
      <c r="Q94" s="29">
        <v>43</v>
      </c>
      <c r="R94" s="133"/>
      <c r="S94" s="132"/>
      <c r="T94" s="126"/>
      <c r="U94" s="126"/>
      <c r="V94" s="126"/>
      <c r="W94" s="30"/>
      <c r="X94" s="30"/>
      <c r="Y94" s="29">
        <v>43</v>
      </c>
      <c r="Z94" s="50"/>
      <c r="AA94" s="47"/>
      <c r="AB94" s="30"/>
      <c r="AC94" s="30"/>
      <c r="AD94" s="30"/>
      <c r="AE94" s="30"/>
      <c r="AF94" s="30"/>
    </row>
    <row r="95" spans="1:32">
      <c r="A95" s="29">
        <v>44</v>
      </c>
      <c r="B95" s="133"/>
      <c r="C95" s="132"/>
      <c r="D95" s="126"/>
      <c r="E95" s="126"/>
      <c r="F95" s="126"/>
      <c r="G95" s="30"/>
      <c r="H95" s="30"/>
      <c r="I95" s="29">
        <v>44</v>
      </c>
      <c r="J95" s="133"/>
      <c r="K95" s="132"/>
      <c r="L95" s="126"/>
      <c r="M95" s="126"/>
      <c r="N95" s="126"/>
      <c r="O95" s="30"/>
      <c r="P95" s="30"/>
      <c r="Q95" s="29">
        <v>44</v>
      </c>
      <c r="R95" s="50"/>
      <c r="S95" s="47"/>
      <c r="T95" s="30"/>
      <c r="U95" s="30"/>
      <c r="V95" s="30"/>
      <c r="W95" s="30"/>
      <c r="X95" s="30"/>
      <c r="Y95" s="29">
        <v>44</v>
      </c>
      <c r="Z95" s="50"/>
      <c r="AA95" s="47"/>
      <c r="AB95" s="30"/>
      <c r="AC95" s="30"/>
      <c r="AD95" s="30"/>
      <c r="AE95" s="30"/>
      <c r="AF95" s="30"/>
    </row>
    <row r="96" spans="1:32">
      <c r="A96">
        <v>45</v>
      </c>
      <c r="B96" s="48" t="s">
        <v>68</v>
      </c>
      <c r="C96" s="51">
        <f>IF(COUNTIF(D52:D95,"เด็กชาย"),COUNTIF(D52:D95,"เด็กชาย"),0)</f>
        <v>15</v>
      </c>
      <c r="D96" t="s">
        <v>69</v>
      </c>
      <c r="E96">
        <f>IF(COUNTIF(D52:D95,"เด็กหญิง"),COUNTIF(D52:D95,"เด็กหญิง"),0)</f>
        <v>20</v>
      </c>
      <c r="F96" s="21">
        <f>C96+E96</f>
        <v>35</v>
      </c>
      <c r="G96" s="21"/>
      <c r="H96" s="21"/>
      <c r="I96">
        <v>45</v>
      </c>
      <c r="J96" s="48" t="s">
        <v>68</v>
      </c>
      <c r="K96" s="51">
        <f>IF(COUNTIF(L52:L95,"เด็กชาย"),COUNTIF(L52:L95,"เด็กชาย"),0)</f>
        <v>20</v>
      </c>
      <c r="L96" t="s">
        <v>69</v>
      </c>
      <c r="M96">
        <f>IF(COUNTIF(L52:L95,"เด็กหญิง"),COUNTIF(L52:L95,"เด็กหญิง"),0)</f>
        <v>14</v>
      </c>
      <c r="N96" s="21">
        <f>K96+M96</f>
        <v>34</v>
      </c>
      <c r="O96" s="21"/>
      <c r="P96" s="21"/>
      <c r="Q96" s="29">
        <v>45</v>
      </c>
      <c r="R96" s="48" t="s">
        <v>68</v>
      </c>
      <c r="S96" s="48">
        <f>IF(COUNTIF(T52:T95,"เด็กชาย"),COUNTIF(T52:T95,"เด็กชาย"),0)</f>
        <v>16</v>
      </c>
      <c r="T96" t="s">
        <v>69</v>
      </c>
      <c r="U96">
        <f>IF(COUNTIF(T52:T95,"เด็กหญิง"),COUNTIF(T52:T95,"เด็กหญิง"),0)</f>
        <v>16</v>
      </c>
      <c r="V96" s="21">
        <f>S96+U96</f>
        <v>32</v>
      </c>
      <c r="W96" s="21"/>
      <c r="X96" s="21"/>
      <c r="Y96">
        <v>45</v>
      </c>
      <c r="Z96" s="48" t="s">
        <v>68</v>
      </c>
      <c r="AA96" s="48">
        <f>IF(COUNTIF(AB52:AB95,"เด็กชาย"),COUNTIF(AB52:AB95,"เด็กชาย"),0)</f>
        <v>11</v>
      </c>
      <c r="AB96" t="s">
        <v>69</v>
      </c>
      <c r="AC96">
        <f>IF(COUNTIF(AB52:AB95,"เด็กหญิง"),COUNTIF(AB52:AB95,"เด็กหญิง"),0)</f>
        <v>14</v>
      </c>
      <c r="AD96" s="21">
        <f>AA96+AC96</f>
        <v>25</v>
      </c>
      <c r="AE96" s="21"/>
      <c r="AF96" s="21"/>
    </row>
    <row r="98" spans="1:32" s="23" customFormat="1" ht="25.8">
      <c r="B98" s="49" t="s">
        <v>14</v>
      </c>
      <c r="C98" s="56"/>
      <c r="J98" s="49" t="s">
        <v>15</v>
      </c>
      <c r="K98" s="56"/>
      <c r="R98" s="49" t="s">
        <v>16</v>
      </c>
      <c r="S98" s="45"/>
      <c r="Z98" s="49" t="s">
        <v>17</v>
      </c>
      <c r="AA98" s="45"/>
    </row>
    <row r="99" spans="1:32">
      <c r="A99" s="20" t="s">
        <v>5</v>
      </c>
      <c r="B99" s="46" t="s">
        <v>6</v>
      </c>
      <c r="C99" s="51" t="s">
        <v>82</v>
      </c>
      <c r="D99" s="20" t="s">
        <v>7</v>
      </c>
      <c r="E99" s="20" t="s">
        <v>8</v>
      </c>
      <c r="F99" s="20" t="s">
        <v>9</v>
      </c>
      <c r="G99" s="33" t="s">
        <v>98</v>
      </c>
      <c r="H99" s="33" t="s">
        <v>99</v>
      </c>
      <c r="I99" s="20" t="s">
        <v>5</v>
      </c>
      <c r="J99" s="46" t="s">
        <v>6</v>
      </c>
      <c r="K99" s="51" t="s">
        <v>82</v>
      </c>
      <c r="L99" s="20" t="s">
        <v>7</v>
      </c>
      <c r="M99" s="20" t="s">
        <v>8</v>
      </c>
      <c r="N99" s="20" t="s">
        <v>9</v>
      </c>
      <c r="O99" s="33" t="s">
        <v>98</v>
      </c>
      <c r="P99" s="33" t="s">
        <v>99</v>
      </c>
      <c r="Q99" s="20" t="s">
        <v>5</v>
      </c>
      <c r="R99" s="46" t="s">
        <v>6</v>
      </c>
      <c r="S99" s="46" t="s">
        <v>82</v>
      </c>
      <c r="T99" s="20" t="s">
        <v>7</v>
      </c>
      <c r="U99" s="20" t="s">
        <v>8</v>
      </c>
      <c r="V99" s="20" t="s">
        <v>9</v>
      </c>
      <c r="W99" s="33" t="s">
        <v>98</v>
      </c>
      <c r="X99" s="33" t="s">
        <v>99</v>
      </c>
      <c r="Y99" s="20" t="s">
        <v>5</v>
      </c>
      <c r="Z99" s="46" t="s">
        <v>6</v>
      </c>
      <c r="AA99" s="46" t="s">
        <v>82</v>
      </c>
      <c r="AB99" s="20" t="s">
        <v>7</v>
      </c>
      <c r="AC99" s="20" t="s">
        <v>8</v>
      </c>
      <c r="AD99" s="20" t="s">
        <v>9</v>
      </c>
      <c r="AE99" s="33" t="s">
        <v>98</v>
      </c>
      <c r="AF99" s="33" t="s">
        <v>99</v>
      </c>
    </row>
    <row r="100" spans="1:32">
      <c r="A100">
        <v>1</v>
      </c>
      <c r="B100" s="125">
        <v>13899</v>
      </c>
      <c r="C100" s="131"/>
      <c r="D100" s="126" t="s">
        <v>19</v>
      </c>
      <c r="E100" s="126" t="s">
        <v>129</v>
      </c>
      <c r="F100" s="126" t="s">
        <v>130</v>
      </c>
      <c r="G100" s="30"/>
      <c r="H100" s="30"/>
      <c r="I100">
        <v>1</v>
      </c>
      <c r="J100" s="125">
        <v>13940</v>
      </c>
      <c r="K100" s="131"/>
      <c r="L100" s="126" t="s">
        <v>19</v>
      </c>
      <c r="M100" s="126" t="s">
        <v>190</v>
      </c>
      <c r="N100" s="126" t="s">
        <v>191</v>
      </c>
      <c r="O100" s="30"/>
      <c r="P100" s="30"/>
      <c r="Q100">
        <v>1</v>
      </c>
      <c r="R100" s="125">
        <v>13980</v>
      </c>
      <c r="S100" s="131"/>
      <c r="T100" s="126" t="s">
        <v>19</v>
      </c>
      <c r="U100" s="126" t="s">
        <v>499</v>
      </c>
      <c r="V100" s="126" t="s">
        <v>245</v>
      </c>
      <c r="W100" s="1"/>
      <c r="X100" s="1"/>
      <c r="Y100">
        <v>1</v>
      </c>
      <c r="Z100" s="125">
        <v>13847</v>
      </c>
      <c r="AA100" s="125"/>
      <c r="AB100" s="126" t="s">
        <v>22</v>
      </c>
      <c r="AC100" s="126" t="s">
        <v>407</v>
      </c>
      <c r="AD100" s="126" t="s">
        <v>408</v>
      </c>
      <c r="AE100" s="30"/>
      <c r="AF100" s="30"/>
    </row>
    <row r="101" spans="1:32">
      <c r="A101">
        <v>2</v>
      </c>
      <c r="B101" s="125">
        <v>13900</v>
      </c>
      <c r="C101" s="131"/>
      <c r="D101" s="126" t="s">
        <v>19</v>
      </c>
      <c r="E101" s="126" t="s">
        <v>103</v>
      </c>
      <c r="F101" s="126" t="s">
        <v>131</v>
      </c>
      <c r="G101" s="30"/>
      <c r="H101" s="30"/>
      <c r="I101">
        <v>2</v>
      </c>
      <c r="J101" s="125">
        <v>13941</v>
      </c>
      <c r="K101" s="131"/>
      <c r="L101" s="126" t="s">
        <v>19</v>
      </c>
      <c r="M101" s="126" t="s">
        <v>192</v>
      </c>
      <c r="N101" s="126" t="s">
        <v>193</v>
      </c>
      <c r="O101" s="30"/>
      <c r="P101" s="30"/>
      <c r="Q101">
        <v>2</v>
      </c>
      <c r="R101" s="125">
        <v>13981</v>
      </c>
      <c r="S101" s="131"/>
      <c r="T101" s="126" t="s">
        <v>19</v>
      </c>
      <c r="U101" s="126" t="s">
        <v>104</v>
      </c>
      <c r="V101" s="126" t="s">
        <v>246</v>
      </c>
      <c r="W101" s="1"/>
      <c r="X101" s="1"/>
      <c r="Y101">
        <v>2</v>
      </c>
      <c r="Z101" s="125">
        <v>14016</v>
      </c>
      <c r="AA101" s="131"/>
      <c r="AB101" s="126" t="s">
        <v>19</v>
      </c>
      <c r="AC101" s="126" t="s">
        <v>96</v>
      </c>
      <c r="AD101" s="126" t="s">
        <v>295</v>
      </c>
      <c r="AE101" s="30"/>
      <c r="AF101" s="30"/>
    </row>
    <row r="102" spans="1:32">
      <c r="A102">
        <v>3</v>
      </c>
      <c r="B102" s="125">
        <v>13901</v>
      </c>
      <c r="C102" s="131"/>
      <c r="D102" s="126" t="s">
        <v>19</v>
      </c>
      <c r="E102" s="126" t="s">
        <v>132</v>
      </c>
      <c r="F102" s="126" t="s">
        <v>133</v>
      </c>
      <c r="G102" s="30"/>
      <c r="H102" s="30"/>
      <c r="I102">
        <v>3</v>
      </c>
      <c r="J102" s="125">
        <v>13942</v>
      </c>
      <c r="K102" s="131"/>
      <c r="L102" s="126" t="s">
        <v>19</v>
      </c>
      <c r="M102" s="126" t="s">
        <v>194</v>
      </c>
      <c r="N102" s="126" t="s">
        <v>29</v>
      </c>
      <c r="O102" s="30"/>
      <c r="P102" s="30"/>
      <c r="Q102">
        <v>3</v>
      </c>
      <c r="R102" s="125">
        <v>13982</v>
      </c>
      <c r="S102" s="131"/>
      <c r="T102" s="126" t="s">
        <v>19</v>
      </c>
      <c r="U102" s="126" t="s">
        <v>62</v>
      </c>
      <c r="V102" s="126" t="s">
        <v>247</v>
      </c>
      <c r="W102" s="1"/>
      <c r="X102" s="1"/>
      <c r="Y102">
        <v>3</v>
      </c>
      <c r="Z102" s="125">
        <v>14017</v>
      </c>
      <c r="AA102" s="131"/>
      <c r="AB102" s="126" t="s">
        <v>19</v>
      </c>
      <c r="AC102" s="126" t="s">
        <v>296</v>
      </c>
      <c r="AD102" s="126" t="s">
        <v>297</v>
      </c>
      <c r="AE102" s="30"/>
      <c r="AF102" s="30"/>
    </row>
    <row r="103" spans="1:32">
      <c r="A103">
        <v>4</v>
      </c>
      <c r="B103" s="125">
        <v>13902</v>
      </c>
      <c r="C103" s="131"/>
      <c r="D103" s="126" t="s">
        <v>19</v>
      </c>
      <c r="E103" s="126" t="s">
        <v>134</v>
      </c>
      <c r="F103" s="126" t="s">
        <v>135</v>
      </c>
      <c r="G103" s="30"/>
      <c r="H103" s="30"/>
      <c r="I103">
        <v>4</v>
      </c>
      <c r="J103" s="125">
        <v>13945</v>
      </c>
      <c r="K103" s="131"/>
      <c r="L103" s="126" t="s">
        <v>19</v>
      </c>
      <c r="M103" s="126" t="s">
        <v>196</v>
      </c>
      <c r="N103" s="126" t="s">
        <v>197</v>
      </c>
      <c r="O103" s="30"/>
      <c r="P103" s="30"/>
      <c r="Q103">
        <v>4</v>
      </c>
      <c r="R103" s="125">
        <v>13983</v>
      </c>
      <c r="S103" s="131"/>
      <c r="T103" s="126" t="s">
        <v>19</v>
      </c>
      <c r="U103" s="126" t="s">
        <v>20</v>
      </c>
      <c r="V103" s="126" t="s">
        <v>248</v>
      </c>
      <c r="W103" s="30"/>
      <c r="X103" s="1"/>
      <c r="Y103">
        <v>4</v>
      </c>
      <c r="Z103" s="125">
        <v>14018</v>
      </c>
      <c r="AA103" s="131"/>
      <c r="AB103" s="126" t="s">
        <v>19</v>
      </c>
      <c r="AC103" s="126" t="s">
        <v>38</v>
      </c>
      <c r="AD103" s="126" t="s">
        <v>298</v>
      </c>
      <c r="AE103" s="30"/>
      <c r="AF103" s="30"/>
    </row>
    <row r="104" spans="1:32">
      <c r="A104">
        <v>5</v>
      </c>
      <c r="B104" s="125">
        <v>13903</v>
      </c>
      <c r="C104" s="131"/>
      <c r="D104" s="126" t="s">
        <v>19</v>
      </c>
      <c r="E104" s="126" t="s">
        <v>136</v>
      </c>
      <c r="F104" s="126" t="s">
        <v>137</v>
      </c>
      <c r="G104" s="30"/>
      <c r="H104" s="30"/>
      <c r="I104">
        <v>5</v>
      </c>
      <c r="J104" s="125">
        <v>13946</v>
      </c>
      <c r="K104" s="131"/>
      <c r="L104" s="126" t="s">
        <v>19</v>
      </c>
      <c r="M104" s="126" t="s">
        <v>25</v>
      </c>
      <c r="N104" s="126" t="s">
        <v>198</v>
      </c>
      <c r="O104" s="30"/>
      <c r="P104" s="30"/>
      <c r="Q104">
        <v>5</v>
      </c>
      <c r="R104" s="125">
        <v>13984</v>
      </c>
      <c r="S104" s="131"/>
      <c r="T104" s="126" t="s">
        <v>19</v>
      </c>
      <c r="U104" s="126" t="s">
        <v>114</v>
      </c>
      <c r="V104" s="126" t="s">
        <v>249</v>
      </c>
      <c r="W104" s="1"/>
      <c r="X104" s="1"/>
      <c r="Y104">
        <v>5</v>
      </c>
      <c r="Z104" s="125">
        <v>14019</v>
      </c>
      <c r="AA104" s="131"/>
      <c r="AB104" s="126" t="s">
        <v>19</v>
      </c>
      <c r="AC104" s="126" t="s">
        <v>20</v>
      </c>
      <c r="AD104" s="126" t="s">
        <v>299</v>
      </c>
      <c r="AE104" s="30"/>
      <c r="AF104" s="30"/>
    </row>
    <row r="105" spans="1:32">
      <c r="A105">
        <v>6</v>
      </c>
      <c r="B105" s="125">
        <v>13904</v>
      </c>
      <c r="C105" s="131"/>
      <c r="D105" s="126" t="s">
        <v>19</v>
      </c>
      <c r="E105" s="126" t="s">
        <v>138</v>
      </c>
      <c r="F105" s="126" t="s">
        <v>139</v>
      </c>
      <c r="G105" s="30"/>
      <c r="H105" s="30"/>
      <c r="I105">
        <v>6</v>
      </c>
      <c r="J105" s="125">
        <v>13947</v>
      </c>
      <c r="K105" s="131"/>
      <c r="L105" s="126" t="s">
        <v>19</v>
      </c>
      <c r="M105" s="126" t="s">
        <v>199</v>
      </c>
      <c r="N105" s="126" t="s">
        <v>200</v>
      </c>
      <c r="O105" s="30"/>
      <c r="P105" s="30"/>
      <c r="Q105">
        <v>6</v>
      </c>
      <c r="R105" s="125">
        <v>13986</v>
      </c>
      <c r="S105" s="131"/>
      <c r="T105" s="126" t="s">
        <v>19</v>
      </c>
      <c r="U105" s="126" t="s">
        <v>250</v>
      </c>
      <c r="V105" s="126" t="s">
        <v>251</v>
      </c>
      <c r="W105" s="30"/>
      <c r="X105" s="1"/>
      <c r="Y105">
        <v>6</v>
      </c>
      <c r="Z105" s="125">
        <v>14020</v>
      </c>
      <c r="AA105" s="131"/>
      <c r="AB105" s="126" t="s">
        <v>19</v>
      </c>
      <c r="AC105" s="126" t="s">
        <v>21</v>
      </c>
      <c r="AD105" s="126" t="s">
        <v>300</v>
      </c>
      <c r="AE105" s="30"/>
      <c r="AF105" s="30"/>
    </row>
    <row r="106" spans="1:32">
      <c r="A106">
        <v>7</v>
      </c>
      <c r="B106" s="125">
        <v>13905</v>
      </c>
      <c r="C106" s="131"/>
      <c r="D106" s="126" t="s">
        <v>19</v>
      </c>
      <c r="E106" s="126" t="s">
        <v>140</v>
      </c>
      <c r="F106" s="126" t="s">
        <v>141</v>
      </c>
      <c r="G106" s="30"/>
      <c r="H106" s="30"/>
      <c r="I106">
        <v>7</v>
      </c>
      <c r="J106" s="125">
        <v>13948</v>
      </c>
      <c r="K106" s="131"/>
      <c r="L106" s="126" t="s">
        <v>19</v>
      </c>
      <c r="M106" s="126" t="s">
        <v>92</v>
      </c>
      <c r="N106" s="126" t="s">
        <v>201</v>
      </c>
      <c r="O106" s="30"/>
      <c r="P106" s="30"/>
      <c r="Q106">
        <v>7</v>
      </c>
      <c r="R106" s="125">
        <v>13987</v>
      </c>
      <c r="S106" s="131"/>
      <c r="T106" s="126" t="s">
        <v>19</v>
      </c>
      <c r="U106" s="126" t="s">
        <v>122</v>
      </c>
      <c r="V106" s="126" t="s">
        <v>1127</v>
      </c>
      <c r="W106" s="1"/>
      <c r="X106" s="1"/>
      <c r="Y106">
        <v>7</v>
      </c>
      <c r="Z106" s="125">
        <v>14022</v>
      </c>
      <c r="AA106" s="131"/>
      <c r="AB106" s="126" t="s">
        <v>19</v>
      </c>
      <c r="AC106" s="126" t="s">
        <v>25</v>
      </c>
      <c r="AD106" s="126" t="s">
        <v>301</v>
      </c>
      <c r="AE106" s="30"/>
      <c r="AF106" s="30"/>
    </row>
    <row r="107" spans="1:32">
      <c r="A107">
        <v>8</v>
      </c>
      <c r="B107" s="125">
        <v>13906</v>
      </c>
      <c r="C107" s="131"/>
      <c r="D107" s="126" t="s">
        <v>19</v>
      </c>
      <c r="E107" s="126" t="s">
        <v>142</v>
      </c>
      <c r="F107" s="126" t="s">
        <v>143</v>
      </c>
      <c r="G107" s="30"/>
      <c r="H107" s="30"/>
      <c r="I107">
        <v>8</v>
      </c>
      <c r="J107" s="125">
        <v>13949</v>
      </c>
      <c r="K107" s="131"/>
      <c r="L107" s="126" t="s">
        <v>19</v>
      </c>
      <c r="M107" s="126" t="s">
        <v>202</v>
      </c>
      <c r="N107" s="126" t="s">
        <v>123</v>
      </c>
      <c r="O107" s="30"/>
      <c r="P107" s="30"/>
      <c r="Q107">
        <v>8</v>
      </c>
      <c r="R107" s="125">
        <v>13988</v>
      </c>
      <c r="S107" s="131"/>
      <c r="T107" s="126" t="s">
        <v>19</v>
      </c>
      <c r="U107" s="126" t="s">
        <v>252</v>
      </c>
      <c r="V107" s="126" t="s">
        <v>1128</v>
      </c>
      <c r="W107" s="1"/>
      <c r="X107" s="1"/>
      <c r="Y107">
        <v>8</v>
      </c>
      <c r="Z107" s="125">
        <v>14023</v>
      </c>
      <c r="AA107" s="131"/>
      <c r="AB107" s="126" t="s">
        <v>19</v>
      </c>
      <c r="AC107" s="126" t="s">
        <v>302</v>
      </c>
      <c r="AD107" s="126" t="s">
        <v>303</v>
      </c>
      <c r="AE107" s="30"/>
      <c r="AF107" s="30"/>
    </row>
    <row r="108" spans="1:32">
      <c r="A108">
        <v>9</v>
      </c>
      <c r="B108" s="125">
        <v>13907</v>
      </c>
      <c r="C108" s="131"/>
      <c r="D108" s="126" t="s">
        <v>19</v>
      </c>
      <c r="E108" s="126" t="s">
        <v>144</v>
      </c>
      <c r="F108" s="126" t="s">
        <v>145</v>
      </c>
      <c r="G108" s="30"/>
      <c r="H108" s="30"/>
      <c r="I108">
        <v>9</v>
      </c>
      <c r="J108" s="125">
        <v>13950</v>
      </c>
      <c r="K108" s="131"/>
      <c r="L108" s="126" t="s">
        <v>19</v>
      </c>
      <c r="M108" s="126" t="s">
        <v>203</v>
      </c>
      <c r="N108" s="126" t="s">
        <v>204</v>
      </c>
      <c r="O108" s="30"/>
      <c r="P108" s="30"/>
      <c r="Q108">
        <v>9</v>
      </c>
      <c r="R108" s="125">
        <v>13989</v>
      </c>
      <c r="S108" s="131"/>
      <c r="T108" s="126" t="s">
        <v>19</v>
      </c>
      <c r="U108" s="126" t="s">
        <v>253</v>
      </c>
      <c r="V108" s="126" t="s">
        <v>254</v>
      </c>
      <c r="W108" s="1"/>
      <c r="X108" s="1"/>
      <c r="Y108">
        <v>9</v>
      </c>
      <c r="Z108" s="125">
        <v>14024</v>
      </c>
      <c r="AA108" s="131"/>
      <c r="AB108" s="126" t="s">
        <v>19</v>
      </c>
      <c r="AC108" s="126" t="s">
        <v>304</v>
      </c>
      <c r="AD108" s="126" t="s">
        <v>305</v>
      </c>
      <c r="AE108" s="30"/>
      <c r="AF108" s="30"/>
    </row>
    <row r="109" spans="1:32">
      <c r="A109">
        <v>10</v>
      </c>
      <c r="B109" s="125">
        <v>13908</v>
      </c>
      <c r="C109" s="131"/>
      <c r="D109" s="126" t="s">
        <v>19</v>
      </c>
      <c r="E109" s="126" t="s">
        <v>146</v>
      </c>
      <c r="F109" s="126" t="s">
        <v>120</v>
      </c>
      <c r="G109" s="30"/>
      <c r="H109" s="30"/>
      <c r="I109">
        <v>10</v>
      </c>
      <c r="J109" s="125">
        <v>13951</v>
      </c>
      <c r="K109" s="131"/>
      <c r="L109" s="126" t="s">
        <v>19</v>
      </c>
      <c r="M109" s="126" t="s">
        <v>205</v>
      </c>
      <c r="N109" s="126" t="s">
        <v>206</v>
      </c>
      <c r="O109" s="30"/>
      <c r="P109" s="30"/>
      <c r="Q109">
        <v>10</v>
      </c>
      <c r="R109" s="125">
        <v>13991</v>
      </c>
      <c r="S109" s="131"/>
      <c r="T109" s="126" t="s">
        <v>19</v>
      </c>
      <c r="U109" s="126" t="s">
        <v>255</v>
      </c>
      <c r="V109" s="126" t="s">
        <v>256</v>
      </c>
      <c r="W109" s="1"/>
      <c r="X109" s="1"/>
      <c r="Y109">
        <v>10</v>
      </c>
      <c r="Z109" s="125">
        <v>14025</v>
      </c>
      <c r="AA109" s="131"/>
      <c r="AB109" s="126" t="s">
        <v>19</v>
      </c>
      <c r="AC109" s="126" t="s">
        <v>306</v>
      </c>
      <c r="AD109" s="126" t="s">
        <v>307</v>
      </c>
      <c r="AE109" s="30"/>
      <c r="AF109" s="30"/>
    </row>
    <row r="110" spans="1:32">
      <c r="A110">
        <v>11</v>
      </c>
      <c r="B110" s="125">
        <v>13909</v>
      </c>
      <c r="C110" s="131"/>
      <c r="D110" s="126" t="s">
        <v>19</v>
      </c>
      <c r="E110" s="126" t="s">
        <v>147</v>
      </c>
      <c r="F110" s="126" t="s">
        <v>148</v>
      </c>
      <c r="G110" s="30"/>
      <c r="H110" s="30"/>
      <c r="I110">
        <v>11</v>
      </c>
      <c r="J110" s="125">
        <v>13952</v>
      </c>
      <c r="K110" s="131"/>
      <c r="L110" s="126" t="s">
        <v>19</v>
      </c>
      <c r="M110" s="126" t="s">
        <v>1095</v>
      </c>
      <c r="N110" s="126" t="s">
        <v>86</v>
      </c>
      <c r="O110" s="30"/>
      <c r="P110" s="30"/>
      <c r="Q110">
        <v>11</v>
      </c>
      <c r="R110" s="125">
        <v>13992</v>
      </c>
      <c r="S110" s="131"/>
      <c r="T110" s="126" t="s">
        <v>19</v>
      </c>
      <c r="U110" s="126" t="s">
        <v>257</v>
      </c>
      <c r="V110" s="126" t="s">
        <v>258</v>
      </c>
      <c r="W110" s="1"/>
      <c r="X110" s="1"/>
      <c r="Y110">
        <v>11</v>
      </c>
      <c r="Z110" s="125">
        <v>14026</v>
      </c>
      <c r="AA110" s="131"/>
      <c r="AB110" s="126" t="s">
        <v>19</v>
      </c>
      <c r="AC110" s="126" t="s">
        <v>308</v>
      </c>
      <c r="AD110" s="126" t="s">
        <v>309</v>
      </c>
      <c r="AE110" s="30"/>
      <c r="AF110" s="30"/>
    </row>
    <row r="111" spans="1:32">
      <c r="A111">
        <v>12</v>
      </c>
      <c r="B111" s="125">
        <v>13911</v>
      </c>
      <c r="C111" s="131"/>
      <c r="D111" s="126" t="s">
        <v>22</v>
      </c>
      <c r="E111" s="126" t="s">
        <v>150</v>
      </c>
      <c r="F111" s="126" t="s">
        <v>151</v>
      </c>
      <c r="G111" s="30"/>
      <c r="H111" s="30"/>
      <c r="I111">
        <v>12</v>
      </c>
      <c r="J111" s="125">
        <v>13953</v>
      </c>
      <c r="K111" s="131"/>
      <c r="L111" s="126" t="s">
        <v>19</v>
      </c>
      <c r="M111" s="126" t="s">
        <v>113</v>
      </c>
      <c r="N111" s="126" t="s">
        <v>207</v>
      </c>
      <c r="O111" s="30"/>
      <c r="P111" s="30"/>
      <c r="Q111">
        <v>12</v>
      </c>
      <c r="R111" s="125">
        <v>13993</v>
      </c>
      <c r="S111" s="131"/>
      <c r="T111" s="126" t="s">
        <v>19</v>
      </c>
      <c r="U111" s="126" t="s">
        <v>259</v>
      </c>
      <c r="V111" s="126" t="s">
        <v>260</v>
      </c>
      <c r="W111" s="1"/>
      <c r="X111" s="1"/>
      <c r="Y111">
        <v>12</v>
      </c>
      <c r="Z111" s="125">
        <v>14027</v>
      </c>
      <c r="AA111" s="131"/>
      <c r="AB111" s="126" t="s">
        <v>19</v>
      </c>
      <c r="AC111" s="126" t="s">
        <v>26</v>
      </c>
      <c r="AD111" s="126" t="s">
        <v>310</v>
      </c>
      <c r="AE111" s="30"/>
      <c r="AF111" s="30"/>
    </row>
    <row r="112" spans="1:32">
      <c r="A112">
        <v>13</v>
      </c>
      <c r="B112" s="125">
        <v>13912</v>
      </c>
      <c r="C112" s="131"/>
      <c r="D112" s="126" t="s">
        <v>22</v>
      </c>
      <c r="E112" s="126" t="s">
        <v>152</v>
      </c>
      <c r="F112" s="126" t="s">
        <v>153</v>
      </c>
      <c r="G112" s="30"/>
      <c r="H112" s="30"/>
      <c r="I112">
        <v>13</v>
      </c>
      <c r="J112" s="125">
        <v>13954</v>
      </c>
      <c r="K112" s="131"/>
      <c r="L112" s="126" t="s">
        <v>19</v>
      </c>
      <c r="M112" s="126" t="s">
        <v>208</v>
      </c>
      <c r="N112" s="126" t="s">
        <v>209</v>
      </c>
      <c r="O112" s="30"/>
      <c r="P112" s="30"/>
      <c r="Q112">
        <v>13</v>
      </c>
      <c r="R112" s="125">
        <v>13994</v>
      </c>
      <c r="S112" s="131"/>
      <c r="T112" s="126" t="s">
        <v>19</v>
      </c>
      <c r="U112" s="126" t="s">
        <v>91</v>
      </c>
      <c r="V112" s="126" t="s">
        <v>29</v>
      </c>
      <c r="W112" s="1"/>
      <c r="X112" s="1"/>
      <c r="Y112">
        <v>13</v>
      </c>
      <c r="Z112" s="125">
        <v>14028</v>
      </c>
      <c r="AA112" s="131"/>
      <c r="AB112" s="126" t="s">
        <v>19</v>
      </c>
      <c r="AC112" s="126" t="s">
        <v>311</v>
      </c>
      <c r="AD112" s="126" t="s">
        <v>312</v>
      </c>
      <c r="AE112" s="30"/>
      <c r="AF112" s="30"/>
    </row>
    <row r="113" spans="1:32">
      <c r="A113">
        <v>14</v>
      </c>
      <c r="B113" s="125">
        <v>13913</v>
      </c>
      <c r="C113" s="131"/>
      <c r="D113" s="126" t="s">
        <v>22</v>
      </c>
      <c r="E113" s="126" t="s">
        <v>154</v>
      </c>
      <c r="F113" s="126" t="s">
        <v>155</v>
      </c>
      <c r="G113" s="30"/>
      <c r="H113" s="30"/>
      <c r="I113">
        <v>14</v>
      </c>
      <c r="J113" s="125">
        <v>13955</v>
      </c>
      <c r="K113" s="131"/>
      <c r="L113" s="126" t="s">
        <v>19</v>
      </c>
      <c r="M113" s="126" t="s">
        <v>26</v>
      </c>
      <c r="N113" s="126" t="s">
        <v>210</v>
      </c>
      <c r="O113" s="30"/>
      <c r="P113" s="30"/>
      <c r="Q113">
        <v>14</v>
      </c>
      <c r="R113" s="125">
        <v>13995</v>
      </c>
      <c r="S113" s="131"/>
      <c r="T113" s="126" t="s">
        <v>19</v>
      </c>
      <c r="U113" s="126" t="s">
        <v>33</v>
      </c>
      <c r="V113" s="128" t="s">
        <v>261</v>
      </c>
      <c r="W113" s="1"/>
      <c r="X113" s="1"/>
      <c r="Y113">
        <v>14</v>
      </c>
      <c r="Z113" s="125">
        <v>14029</v>
      </c>
      <c r="AA113" s="131"/>
      <c r="AB113" s="126" t="s">
        <v>19</v>
      </c>
      <c r="AC113" s="126" t="s">
        <v>313</v>
      </c>
      <c r="AD113" s="126" t="s">
        <v>314</v>
      </c>
      <c r="AE113" s="30"/>
      <c r="AF113" s="30"/>
    </row>
    <row r="114" spans="1:32">
      <c r="A114">
        <v>15</v>
      </c>
      <c r="B114" s="125">
        <v>13914</v>
      </c>
      <c r="C114" s="131"/>
      <c r="D114" s="126" t="s">
        <v>22</v>
      </c>
      <c r="E114" s="126" t="s">
        <v>32</v>
      </c>
      <c r="F114" s="126" t="s">
        <v>156</v>
      </c>
      <c r="G114" s="30"/>
      <c r="H114" s="30"/>
      <c r="I114">
        <v>15</v>
      </c>
      <c r="J114" s="125">
        <v>13956</v>
      </c>
      <c r="K114" s="131"/>
      <c r="L114" s="126" t="s">
        <v>19</v>
      </c>
      <c r="M114" s="126" t="s">
        <v>211</v>
      </c>
      <c r="N114" s="126" t="s">
        <v>212</v>
      </c>
      <c r="O114" s="30"/>
      <c r="P114" s="30"/>
      <c r="Q114">
        <v>15</v>
      </c>
      <c r="R114" s="125">
        <v>13996</v>
      </c>
      <c r="S114" s="131"/>
      <c r="T114" s="126" t="s">
        <v>19</v>
      </c>
      <c r="U114" s="126" t="s">
        <v>262</v>
      </c>
      <c r="V114" s="126" t="s">
        <v>263</v>
      </c>
      <c r="W114" s="1"/>
      <c r="X114" s="1"/>
      <c r="Y114">
        <v>15</v>
      </c>
      <c r="Z114" s="125">
        <v>14031</v>
      </c>
      <c r="AA114" s="131"/>
      <c r="AB114" s="126" t="s">
        <v>19</v>
      </c>
      <c r="AC114" s="126" t="s">
        <v>316</v>
      </c>
      <c r="AD114" s="126" t="s">
        <v>119</v>
      </c>
      <c r="AE114" s="30"/>
      <c r="AF114" s="30"/>
    </row>
    <row r="115" spans="1:32">
      <c r="A115">
        <v>16</v>
      </c>
      <c r="B115" s="125">
        <v>13915</v>
      </c>
      <c r="C115" s="131"/>
      <c r="D115" s="126" t="s">
        <v>22</v>
      </c>
      <c r="E115" s="126" t="s">
        <v>157</v>
      </c>
      <c r="F115" s="126" t="s">
        <v>158</v>
      </c>
      <c r="G115" s="30"/>
      <c r="H115" s="30"/>
      <c r="I115">
        <v>16</v>
      </c>
      <c r="J115" s="125">
        <v>13957</v>
      </c>
      <c r="K115" s="131"/>
      <c r="L115" s="126" t="s">
        <v>19</v>
      </c>
      <c r="M115" s="126" t="s">
        <v>213</v>
      </c>
      <c r="N115" s="126" t="s">
        <v>214</v>
      </c>
      <c r="O115" s="30"/>
      <c r="P115" s="30"/>
      <c r="Q115">
        <v>16</v>
      </c>
      <c r="R115" s="125">
        <v>13997</v>
      </c>
      <c r="S115" s="131"/>
      <c r="T115" s="126" t="s">
        <v>22</v>
      </c>
      <c r="U115" s="126" t="s">
        <v>108</v>
      </c>
      <c r="V115" s="126" t="s">
        <v>264</v>
      </c>
      <c r="W115" s="1"/>
      <c r="X115" s="1"/>
      <c r="Y115">
        <v>16</v>
      </c>
      <c r="Z115" s="125">
        <v>14032</v>
      </c>
      <c r="AA115" s="131"/>
      <c r="AB115" s="126" t="s">
        <v>19</v>
      </c>
      <c r="AC115" s="126" t="s">
        <v>317</v>
      </c>
      <c r="AD115" s="126" t="s">
        <v>318</v>
      </c>
      <c r="AE115" s="30"/>
      <c r="AF115" s="30"/>
    </row>
    <row r="116" spans="1:32">
      <c r="A116">
        <v>17</v>
      </c>
      <c r="B116" s="125">
        <v>13916</v>
      </c>
      <c r="C116" s="131"/>
      <c r="D116" s="126" t="s">
        <v>22</v>
      </c>
      <c r="E116" s="126" t="s">
        <v>57</v>
      </c>
      <c r="F116" s="126" t="s">
        <v>159</v>
      </c>
      <c r="G116" s="30"/>
      <c r="H116" s="30"/>
      <c r="I116">
        <v>17</v>
      </c>
      <c r="J116" s="125">
        <v>13958</v>
      </c>
      <c r="K116" s="131"/>
      <c r="L116" s="126" t="s">
        <v>19</v>
      </c>
      <c r="M116" s="126" t="s">
        <v>215</v>
      </c>
      <c r="N116" s="126" t="s">
        <v>216</v>
      </c>
      <c r="O116" s="30"/>
      <c r="P116" s="30"/>
      <c r="Q116">
        <v>17</v>
      </c>
      <c r="R116" s="125">
        <v>13998</v>
      </c>
      <c r="S116" s="131"/>
      <c r="T116" s="126" t="s">
        <v>22</v>
      </c>
      <c r="U116" s="126" t="s">
        <v>265</v>
      </c>
      <c r="V116" s="126" t="s">
        <v>266</v>
      </c>
      <c r="W116" s="1"/>
      <c r="X116" s="1"/>
      <c r="Y116">
        <v>17</v>
      </c>
      <c r="Z116" s="125">
        <v>14033</v>
      </c>
      <c r="AA116" s="131"/>
      <c r="AB116" s="126" t="s">
        <v>19</v>
      </c>
      <c r="AC116" s="126" t="s">
        <v>319</v>
      </c>
      <c r="AD116" s="126" t="s">
        <v>320</v>
      </c>
      <c r="AE116" s="30"/>
      <c r="AF116" s="30"/>
    </row>
    <row r="117" spans="1:32">
      <c r="A117">
        <v>18</v>
      </c>
      <c r="B117" s="125">
        <v>13917</v>
      </c>
      <c r="C117" s="131"/>
      <c r="D117" s="126" t="s">
        <v>22</v>
      </c>
      <c r="E117" s="126" t="s">
        <v>160</v>
      </c>
      <c r="F117" s="126" t="s">
        <v>161</v>
      </c>
      <c r="G117" s="30"/>
      <c r="H117" s="30"/>
      <c r="I117">
        <v>18</v>
      </c>
      <c r="J117" s="125">
        <v>13960</v>
      </c>
      <c r="K117" s="131"/>
      <c r="L117" s="126" t="s">
        <v>19</v>
      </c>
      <c r="M117" s="126" t="s">
        <v>217</v>
      </c>
      <c r="N117" s="126" t="s">
        <v>218</v>
      </c>
      <c r="O117" s="30"/>
      <c r="P117" s="30"/>
      <c r="Q117">
        <v>18</v>
      </c>
      <c r="R117" s="125">
        <v>13999</v>
      </c>
      <c r="S117" s="131"/>
      <c r="T117" s="126" t="s">
        <v>22</v>
      </c>
      <c r="U117" s="126" t="s">
        <v>267</v>
      </c>
      <c r="V117" s="126" t="s">
        <v>268</v>
      </c>
      <c r="W117" s="1"/>
      <c r="X117" s="1"/>
      <c r="Y117">
        <v>18</v>
      </c>
      <c r="Z117" s="125">
        <v>14035</v>
      </c>
      <c r="AA117" s="131"/>
      <c r="AB117" s="126" t="s">
        <v>19</v>
      </c>
      <c r="AC117" s="126" t="s">
        <v>321</v>
      </c>
      <c r="AD117" s="126" t="s">
        <v>322</v>
      </c>
      <c r="AE117" s="30"/>
      <c r="AF117" s="30"/>
    </row>
    <row r="118" spans="1:32">
      <c r="A118">
        <v>19</v>
      </c>
      <c r="B118" s="125">
        <v>13918</v>
      </c>
      <c r="C118" s="131"/>
      <c r="D118" s="126" t="s">
        <v>22</v>
      </c>
      <c r="E118" s="126" t="s">
        <v>66</v>
      </c>
      <c r="F118" s="126" t="s">
        <v>162</v>
      </c>
      <c r="G118" s="30"/>
      <c r="H118" s="30"/>
      <c r="I118">
        <v>19</v>
      </c>
      <c r="J118" s="125">
        <v>13961</v>
      </c>
      <c r="K118" s="131"/>
      <c r="L118" s="126" t="s">
        <v>22</v>
      </c>
      <c r="M118" s="126" t="s">
        <v>219</v>
      </c>
      <c r="N118" s="126" t="s">
        <v>220</v>
      </c>
      <c r="O118" s="30"/>
      <c r="P118" s="30"/>
      <c r="Q118">
        <v>19</v>
      </c>
      <c r="R118" s="125">
        <v>14000</v>
      </c>
      <c r="S118" s="131"/>
      <c r="T118" s="126" t="s">
        <v>22</v>
      </c>
      <c r="U118" s="126" t="s">
        <v>58</v>
      </c>
      <c r="V118" s="126" t="s">
        <v>269</v>
      </c>
      <c r="W118" s="1"/>
      <c r="X118" s="1"/>
      <c r="Y118">
        <v>19</v>
      </c>
      <c r="Z118" s="125">
        <v>14036</v>
      </c>
      <c r="AA118" s="131"/>
      <c r="AB118" s="126" t="s">
        <v>19</v>
      </c>
      <c r="AC118" s="126" t="s">
        <v>323</v>
      </c>
      <c r="AD118" s="126" t="s">
        <v>270</v>
      </c>
      <c r="AE118" s="30"/>
      <c r="AF118" s="30"/>
    </row>
    <row r="119" spans="1:32">
      <c r="A119">
        <v>20</v>
      </c>
      <c r="B119" s="125">
        <v>13919</v>
      </c>
      <c r="C119" s="131"/>
      <c r="D119" s="126" t="s">
        <v>22</v>
      </c>
      <c r="E119" s="126" t="s">
        <v>28</v>
      </c>
      <c r="F119" s="126" t="s">
        <v>163</v>
      </c>
      <c r="G119" s="30"/>
      <c r="H119" s="30"/>
      <c r="I119">
        <v>20</v>
      </c>
      <c r="J119" s="125">
        <v>13962</v>
      </c>
      <c r="K119" s="131"/>
      <c r="L119" s="126" t="s">
        <v>22</v>
      </c>
      <c r="M119" s="126" t="s">
        <v>94</v>
      </c>
      <c r="N119" s="126" t="s">
        <v>221</v>
      </c>
      <c r="O119" s="30"/>
      <c r="P119" s="30"/>
      <c r="Q119">
        <v>20</v>
      </c>
      <c r="R119" s="125">
        <v>14001</v>
      </c>
      <c r="S119" s="131"/>
      <c r="T119" s="126" t="s">
        <v>22</v>
      </c>
      <c r="U119" s="126" t="s">
        <v>58</v>
      </c>
      <c r="V119" s="126" t="s">
        <v>270</v>
      </c>
      <c r="W119" s="1"/>
      <c r="X119" s="1"/>
      <c r="Y119">
        <v>20</v>
      </c>
      <c r="Z119" s="125">
        <v>14037</v>
      </c>
      <c r="AA119" s="131"/>
      <c r="AB119" s="126" t="s">
        <v>19</v>
      </c>
      <c r="AC119" s="126" t="s">
        <v>324</v>
      </c>
      <c r="AD119" s="126" t="s">
        <v>325</v>
      </c>
      <c r="AE119" s="30"/>
      <c r="AF119" s="30"/>
    </row>
    <row r="120" spans="1:32">
      <c r="A120">
        <v>21</v>
      </c>
      <c r="B120" s="125">
        <v>13920</v>
      </c>
      <c r="C120" s="131"/>
      <c r="D120" s="126" t="s">
        <v>22</v>
      </c>
      <c r="E120" s="126" t="s">
        <v>164</v>
      </c>
      <c r="F120" s="126" t="s">
        <v>124</v>
      </c>
      <c r="G120" s="30"/>
      <c r="H120" s="30"/>
      <c r="I120">
        <v>21</v>
      </c>
      <c r="J120" s="125">
        <v>13963</v>
      </c>
      <c r="K120" s="131"/>
      <c r="L120" s="126" t="s">
        <v>22</v>
      </c>
      <c r="M120" s="126" t="s">
        <v>100</v>
      </c>
      <c r="N120" s="126" t="s">
        <v>222</v>
      </c>
      <c r="O120" s="30"/>
      <c r="P120" s="30"/>
      <c r="Q120">
        <v>21</v>
      </c>
      <c r="R120" s="125">
        <v>14002</v>
      </c>
      <c r="S120" s="131"/>
      <c r="T120" s="126" t="s">
        <v>22</v>
      </c>
      <c r="U120" s="126" t="s">
        <v>271</v>
      </c>
      <c r="V120" s="126" t="s">
        <v>272</v>
      </c>
      <c r="W120" s="1"/>
      <c r="X120" s="1"/>
      <c r="Y120">
        <v>21</v>
      </c>
      <c r="Z120" s="125">
        <v>14038</v>
      </c>
      <c r="AA120" s="131"/>
      <c r="AB120" s="126" t="s">
        <v>19</v>
      </c>
      <c r="AC120" s="126" t="s">
        <v>85</v>
      </c>
      <c r="AD120" s="126" t="s">
        <v>326</v>
      </c>
      <c r="AE120" s="30"/>
      <c r="AF120" s="30"/>
    </row>
    <row r="121" spans="1:32">
      <c r="A121">
        <v>22</v>
      </c>
      <c r="B121" s="125">
        <v>13921</v>
      </c>
      <c r="C121" s="131"/>
      <c r="D121" s="126" t="s">
        <v>22</v>
      </c>
      <c r="E121" s="126" t="s">
        <v>165</v>
      </c>
      <c r="F121" s="126" t="s">
        <v>166</v>
      </c>
      <c r="G121" s="30"/>
      <c r="H121" s="30"/>
      <c r="I121">
        <v>22</v>
      </c>
      <c r="J121" s="125">
        <v>13965</v>
      </c>
      <c r="K121" s="131"/>
      <c r="L121" s="126" t="s">
        <v>22</v>
      </c>
      <c r="M121" s="126" t="s">
        <v>223</v>
      </c>
      <c r="N121" s="126" t="s">
        <v>224</v>
      </c>
      <c r="O121" s="30"/>
      <c r="P121" s="30"/>
      <c r="Q121">
        <v>22</v>
      </c>
      <c r="R121" s="125">
        <v>14003</v>
      </c>
      <c r="S121" s="131"/>
      <c r="T121" s="126" t="s">
        <v>22</v>
      </c>
      <c r="U121" s="126" t="s">
        <v>117</v>
      </c>
      <c r="V121" s="126" t="s">
        <v>273</v>
      </c>
      <c r="W121" s="1"/>
      <c r="X121" s="1"/>
      <c r="Y121">
        <v>22</v>
      </c>
      <c r="Z121" s="125">
        <v>14039</v>
      </c>
      <c r="AA121" s="129"/>
      <c r="AB121" s="126" t="s">
        <v>19</v>
      </c>
      <c r="AC121" s="126" t="s">
        <v>327</v>
      </c>
      <c r="AD121" s="126" t="s">
        <v>328</v>
      </c>
      <c r="AE121" s="30"/>
      <c r="AF121" s="30"/>
    </row>
    <row r="122" spans="1:32">
      <c r="A122">
        <v>23</v>
      </c>
      <c r="B122" s="125">
        <v>13922</v>
      </c>
      <c r="C122" s="131"/>
      <c r="D122" s="126" t="s">
        <v>22</v>
      </c>
      <c r="E122" s="126" t="s">
        <v>165</v>
      </c>
      <c r="F122" s="126" t="s">
        <v>167</v>
      </c>
      <c r="G122" s="30"/>
      <c r="H122" s="30"/>
      <c r="I122">
        <v>23</v>
      </c>
      <c r="J122" s="125">
        <v>13966</v>
      </c>
      <c r="K122" s="131"/>
      <c r="L122" s="126" t="s">
        <v>22</v>
      </c>
      <c r="M122" s="126" t="s">
        <v>225</v>
      </c>
      <c r="N122" s="126" t="s">
        <v>226</v>
      </c>
      <c r="O122" s="30"/>
      <c r="P122" s="30"/>
      <c r="Q122">
        <v>23</v>
      </c>
      <c r="R122" s="125">
        <v>14004</v>
      </c>
      <c r="S122" s="131"/>
      <c r="T122" s="126" t="s">
        <v>22</v>
      </c>
      <c r="U122" s="126" t="s">
        <v>274</v>
      </c>
      <c r="V122" s="126" t="s">
        <v>275</v>
      </c>
      <c r="W122" s="1"/>
      <c r="X122" s="1"/>
      <c r="Y122">
        <v>23</v>
      </c>
      <c r="Z122" s="125">
        <v>14040</v>
      </c>
      <c r="AA122" s="131"/>
      <c r="AB122" s="126" t="s">
        <v>19</v>
      </c>
      <c r="AC122" s="126" t="s">
        <v>105</v>
      </c>
      <c r="AD122" s="126" t="s">
        <v>329</v>
      </c>
      <c r="AE122" s="30"/>
      <c r="AF122" s="30"/>
    </row>
    <row r="123" spans="1:32">
      <c r="A123">
        <v>24</v>
      </c>
      <c r="B123" s="125">
        <v>13923</v>
      </c>
      <c r="C123" s="131"/>
      <c r="D123" s="126" t="s">
        <v>22</v>
      </c>
      <c r="E123" s="126" t="s">
        <v>109</v>
      </c>
      <c r="F123" s="126" t="s">
        <v>168</v>
      </c>
      <c r="G123" s="30"/>
      <c r="H123" s="30"/>
      <c r="I123">
        <v>24</v>
      </c>
      <c r="J123" s="125">
        <v>13967</v>
      </c>
      <c r="K123" s="131"/>
      <c r="L123" s="127" t="s">
        <v>22</v>
      </c>
      <c r="M123" s="126" t="s">
        <v>227</v>
      </c>
      <c r="N123" s="126" t="s">
        <v>228</v>
      </c>
      <c r="O123" s="30"/>
      <c r="P123" s="30"/>
      <c r="Q123">
        <v>24</v>
      </c>
      <c r="R123" s="125">
        <v>14006</v>
      </c>
      <c r="S123" s="131"/>
      <c r="T123" s="126" t="s">
        <v>22</v>
      </c>
      <c r="U123" s="126" t="s">
        <v>277</v>
      </c>
      <c r="V123" s="126" t="s">
        <v>278</v>
      </c>
      <c r="W123" s="1"/>
      <c r="X123" s="1"/>
      <c r="Y123">
        <v>24</v>
      </c>
      <c r="Z123" s="125">
        <v>14041</v>
      </c>
      <c r="AA123" s="131"/>
      <c r="AB123" s="126" t="s">
        <v>19</v>
      </c>
      <c r="AC123" s="126" t="s">
        <v>35</v>
      </c>
      <c r="AD123" s="126" t="s">
        <v>330</v>
      </c>
      <c r="AE123" s="30"/>
      <c r="AF123" s="30"/>
    </row>
    <row r="124" spans="1:32">
      <c r="A124">
        <v>25</v>
      </c>
      <c r="B124" s="125">
        <v>13924</v>
      </c>
      <c r="C124" s="131"/>
      <c r="D124" s="126" t="s">
        <v>22</v>
      </c>
      <c r="E124" s="126" t="s">
        <v>169</v>
      </c>
      <c r="F124" s="126" t="s">
        <v>170</v>
      </c>
      <c r="G124" s="30"/>
      <c r="H124" s="30"/>
      <c r="I124">
        <v>25</v>
      </c>
      <c r="J124" s="125">
        <v>13968</v>
      </c>
      <c r="K124" s="131"/>
      <c r="L124" s="127" t="s">
        <v>22</v>
      </c>
      <c r="M124" s="126" t="s">
        <v>229</v>
      </c>
      <c r="N124" s="126" t="s">
        <v>230</v>
      </c>
      <c r="O124" s="30"/>
      <c r="P124" s="1"/>
      <c r="Q124">
        <v>25</v>
      </c>
      <c r="R124" s="125">
        <v>14007</v>
      </c>
      <c r="S124" s="131"/>
      <c r="T124" s="126" t="s">
        <v>22</v>
      </c>
      <c r="U124" s="126" t="s">
        <v>395</v>
      </c>
      <c r="V124" s="126" t="s">
        <v>279</v>
      </c>
      <c r="W124" s="1"/>
      <c r="X124" s="1"/>
      <c r="Y124">
        <v>25</v>
      </c>
      <c r="Z124" s="125">
        <v>14043</v>
      </c>
      <c r="AA124" s="131"/>
      <c r="AB124" s="126" t="s">
        <v>22</v>
      </c>
      <c r="AC124" s="126" t="s">
        <v>88</v>
      </c>
      <c r="AD124" s="126" t="s">
        <v>331</v>
      </c>
      <c r="AE124" s="30"/>
      <c r="AF124" s="30"/>
    </row>
    <row r="125" spans="1:32">
      <c r="A125">
        <v>26</v>
      </c>
      <c r="B125" s="125">
        <v>13925</v>
      </c>
      <c r="C125" s="131"/>
      <c r="D125" s="126" t="s">
        <v>22</v>
      </c>
      <c r="E125" s="126" t="s">
        <v>171</v>
      </c>
      <c r="F125" s="126" t="s">
        <v>172</v>
      </c>
      <c r="G125" s="30"/>
      <c r="H125" s="30"/>
      <c r="I125">
        <v>26</v>
      </c>
      <c r="J125" s="125">
        <v>13969</v>
      </c>
      <c r="K125" s="131"/>
      <c r="L125" s="126" t="s">
        <v>22</v>
      </c>
      <c r="M125" s="126" t="s">
        <v>231</v>
      </c>
      <c r="N125" s="126" t="s">
        <v>124</v>
      </c>
      <c r="O125" s="1"/>
      <c r="P125" s="42"/>
      <c r="Q125">
        <v>26</v>
      </c>
      <c r="R125" s="125">
        <v>14008</v>
      </c>
      <c r="S125" s="131"/>
      <c r="T125" s="126" t="s">
        <v>22</v>
      </c>
      <c r="U125" s="126" t="s">
        <v>171</v>
      </c>
      <c r="V125" s="126" t="s">
        <v>280</v>
      </c>
      <c r="W125" s="1"/>
      <c r="X125" s="1"/>
      <c r="Y125">
        <v>26</v>
      </c>
      <c r="Z125" s="125">
        <v>14044</v>
      </c>
      <c r="AA125" s="131"/>
      <c r="AB125" s="126" t="s">
        <v>22</v>
      </c>
      <c r="AC125" s="126" t="s">
        <v>332</v>
      </c>
      <c r="AD125" s="126" t="s">
        <v>333</v>
      </c>
      <c r="AE125" s="30"/>
      <c r="AF125" s="30"/>
    </row>
    <row r="126" spans="1:32">
      <c r="A126">
        <v>27</v>
      </c>
      <c r="B126" s="125">
        <v>13926</v>
      </c>
      <c r="C126" s="131"/>
      <c r="D126" s="126" t="s">
        <v>22</v>
      </c>
      <c r="E126" s="126" t="s">
        <v>111</v>
      </c>
      <c r="F126" s="126" t="s">
        <v>173</v>
      </c>
      <c r="G126" s="30"/>
      <c r="H126" s="30"/>
      <c r="I126">
        <v>27</v>
      </c>
      <c r="J126" s="125">
        <v>13970</v>
      </c>
      <c r="K126" s="131"/>
      <c r="L126" s="126" t="s">
        <v>22</v>
      </c>
      <c r="M126" s="126" t="s">
        <v>232</v>
      </c>
      <c r="N126" s="126" t="s">
        <v>233</v>
      </c>
      <c r="O126" s="42"/>
      <c r="P126" s="42"/>
      <c r="Q126">
        <v>27</v>
      </c>
      <c r="R126" s="125">
        <v>14009</v>
      </c>
      <c r="S126" s="131"/>
      <c r="T126" s="126" t="s">
        <v>22</v>
      </c>
      <c r="U126" s="126" t="s">
        <v>36</v>
      </c>
      <c r="V126" s="126" t="s">
        <v>281</v>
      </c>
      <c r="W126" s="1"/>
      <c r="X126" s="1"/>
      <c r="Y126">
        <v>27</v>
      </c>
      <c r="Z126" s="125">
        <v>14048</v>
      </c>
      <c r="AA126" s="129"/>
      <c r="AB126" s="126" t="s">
        <v>22</v>
      </c>
      <c r="AC126" s="126" t="s">
        <v>335</v>
      </c>
      <c r="AD126" s="126" t="s">
        <v>318</v>
      </c>
      <c r="AE126" s="30"/>
      <c r="AF126" s="30"/>
    </row>
    <row r="127" spans="1:32">
      <c r="A127">
        <v>28</v>
      </c>
      <c r="B127" s="125">
        <v>13927</v>
      </c>
      <c r="C127" s="131"/>
      <c r="D127" s="126" t="s">
        <v>22</v>
      </c>
      <c r="E127" s="126" t="s">
        <v>174</v>
      </c>
      <c r="F127" s="126" t="s">
        <v>175</v>
      </c>
      <c r="G127" s="30"/>
      <c r="H127" s="30"/>
      <c r="I127">
        <v>28</v>
      </c>
      <c r="J127" s="125">
        <v>13971</v>
      </c>
      <c r="K127" s="131"/>
      <c r="L127" s="126" t="s">
        <v>22</v>
      </c>
      <c r="M127" s="126" t="s">
        <v>56</v>
      </c>
      <c r="N127" s="126" t="s">
        <v>234</v>
      </c>
      <c r="O127" s="42"/>
      <c r="Q127">
        <v>28</v>
      </c>
      <c r="R127" s="125">
        <v>14010</v>
      </c>
      <c r="S127" s="131"/>
      <c r="T127" s="130" t="s">
        <v>22</v>
      </c>
      <c r="U127" s="126" t="s">
        <v>282</v>
      </c>
      <c r="V127" s="126" t="s">
        <v>283</v>
      </c>
      <c r="W127" s="1"/>
      <c r="X127" s="1"/>
      <c r="Y127">
        <v>28</v>
      </c>
      <c r="Z127" s="125">
        <v>14049</v>
      </c>
      <c r="AA127" s="131"/>
      <c r="AB127" s="126" t="s">
        <v>22</v>
      </c>
      <c r="AC127" s="126" t="s">
        <v>336</v>
      </c>
      <c r="AD127" s="126" t="s">
        <v>337</v>
      </c>
      <c r="AE127" s="30"/>
      <c r="AF127" s="30"/>
    </row>
    <row r="128" spans="1:32">
      <c r="A128">
        <v>29</v>
      </c>
      <c r="B128" s="125">
        <v>13928</v>
      </c>
      <c r="C128" s="131"/>
      <c r="D128" s="126" t="s">
        <v>22</v>
      </c>
      <c r="E128" s="126" t="s">
        <v>112</v>
      </c>
      <c r="F128" s="126" t="s">
        <v>176</v>
      </c>
      <c r="G128" s="30"/>
      <c r="H128" s="30"/>
      <c r="I128" s="1">
        <v>29</v>
      </c>
      <c r="J128" s="125">
        <v>13972</v>
      </c>
      <c r="K128" s="131"/>
      <c r="L128" s="126" t="s">
        <v>22</v>
      </c>
      <c r="M128" s="126" t="s">
        <v>56</v>
      </c>
      <c r="N128" s="126" t="s">
        <v>139</v>
      </c>
      <c r="O128" s="1"/>
      <c r="Q128">
        <v>29</v>
      </c>
      <c r="R128" s="125">
        <v>14011</v>
      </c>
      <c r="S128" s="131"/>
      <c r="T128" s="130" t="s">
        <v>22</v>
      </c>
      <c r="U128" s="126" t="s">
        <v>284</v>
      </c>
      <c r="V128" s="126" t="s">
        <v>285</v>
      </c>
      <c r="W128" s="1"/>
      <c r="X128" s="1"/>
      <c r="Y128">
        <v>29</v>
      </c>
      <c r="Z128" s="125">
        <v>14050</v>
      </c>
      <c r="AA128" s="131"/>
      <c r="AB128" s="126" t="s">
        <v>22</v>
      </c>
      <c r="AC128" s="126" t="s">
        <v>31</v>
      </c>
      <c r="AD128" s="126" t="s">
        <v>338</v>
      </c>
      <c r="AE128" s="30"/>
      <c r="AF128" s="30"/>
    </row>
    <row r="129" spans="1:32">
      <c r="A129">
        <v>30</v>
      </c>
      <c r="B129" s="125">
        <v>13929</v>
      </c>
      <c r="C129" s="131"/>
      <c r="D129" s="126" t="s">
        <v>22</v>
      </c>
      <c r="E129" s="126" t="s">
        <v>177</v>
      </c>
      <c r="F129" s="126" t="s">
        <v>178</v>
      </c>
      <c r="G129" s="30"/>
      <c r="H129" s="30"/>
      <c r="I129">
        <v>30</v>
      </c>
      <c r="J129" s="125">
        <v>13973</v>
      </c>
      <c r="K129" s="131"/>
      <c r="L129" s="126" t="s">
        <v>22</v>
      </c>
      <c r="M129" s="126" t="s">
        <v>76</v>
      </c>
      <c r="N129" s="126" t="s">
        <v>106</v>
      </c>
      <c r="O129" s="30"/>
      <c r="P129" s="42"/>
      <c r="Q129">
        <v>30</v>
      </c>
      <c r="R129" s="125">
        <v>14013</v>
      </c>
      <c r="S129" s="129"/>
      <c r="T129" s="126" t="s">
        <v>22</v>
      </c>
      <c r="U129" s="126" t="s">
        <v>97</v>
      </c>
      <c r="V129" s="126" t="s">
        <v>286</v>
      </c>
      <c r="W129" s="1"/>
      <c r="X129" s="1"/>
      <c r="Y129">
        <v>30</v>
      </c>
      <c r="Z129" s="134">
        <v>14228</v>
      </c>
      <c r="AA129" s="132"/>
      <c r="AB129" s="126" t="s">
        <v>19</v>
      </c>
      <c r="AC129" s="126" t="s">
        <v>858</v>
      </c>
      <c r="AD129" s="126" t="s">
        <v>859</v>
      </c>
      <c r="AE129" s="1"/>
      <c r="AF129" s="30"/>
    </row>
    <row r="130" spans="1:32">
      <c r="A130">
        <v>31</v>
      </c>
      <c r="B130" s="125">
        <v>13931</v>
      </c>
      <c r="C130" s="131"/>
      <c r="D130" s="127" t="s">
        <v>22</v>
      </c>
      <c r="E130" s="126" t="s">
        <v>179</v>
      </c>
      <c r="F130" s="126" t="s">
        <v>180</v>
      </c>
      <c r="G130" s="1"/>
      <c r="H130" s="1"/>
      <c r="I130">
        <v>31</v>
      </c>
      <c r="J130" s="125">
        <v>13974</v>
      </c>
      <c r="K130" s="131"/>
      <c r="L130" s="126" t="s">
        <v>22</v>
      </c>
      <c r="M130" s="126" t="s">
        <v>502</v>
      </c>
      <c r="N130" s="126" t="s">
        <v>235</v>
      </c>
      <c r="O130" s="30"/>
      <c r="P130" s="42"/>
      <c r="Q130">
        <v>31</v>
      </c>
      <c r="R130" s="125">
        <v>14059</v>
      </c>
      <c r="S130" s="131"/>
      <c r="T130" s="126" t="s">
        <v>19</v>
      </c>
      <c r="U130" s="126" t="s">
        <v>287</v>
      </c>
      <c r="V130" s="126" t="s">
        <v>288</v>
      </c>
      <c r="W130" s="1"/>
      <c r="X130" s="1"/>
      <c r="Y130">
        <v>31</v>
      </c>
      <c r="Z130" s="139">
        <v>14015</v>
      </c>
      <c r="AA130" s="132"/>
      <c r="AB130" s="126" t="s">
        <v>19</v>
      </c>
      <c r="AC130" s="126" t="s">
        <v>1152</v>
      </c>
      <c r="AD130" s="126" t="s">
        <v>1153</v>
      </c>
    </row>
    <row r="131" spans="1:32">
      <c r="A131">
        <v>32</v>
      </c>
      <c r="B131" s="125">
        <v>13933</v>
      </c>
      <c r="C131" s="131"/>
      <c r="D131" s="126" t="s">
        <v>22</v>
      </c>
      <c r="E131" s="126" t="s">
        <v>181</v>
      </c>
      <c r="F131" s="126" t="s">
        <v>182</v>
      </c>
      <c r="G131" s="1"/>
      <c r="H131" s="1"/>
      <c r="I131">
        <v>32</v>
      </c>
      <c r="J131" s="125">
        <v>13975</v>
      </c>
      <c r="K131" s="131"/>
      <c r="L131" s="126" t="s">
        <v>22</v>
      </c>
      <c r="M131" s="126" t="s">
        <v>236</v>
      </c>
      <c r="N131" s="126" t="s">
        <v>237</v>
      </c>
      <c r="O131" s="30"/>
      <c r="P131" s="1"/>
      <c r="Q131">
        <v>32</v>
      </c>
      <c r="R131" s="125">
        <v>14060</v>
      </c>
      <c r="S131" s="131"/>
      <c r="T131" s="126" t="s">
        <v>19</v>
      </c>
      <c r="U131" s="126" t="s">
        <v>289</v>
      </c>
      <c r="V131" s="126" t="s">
        <v>290</v>
      </c>
      <c r="W131" s="1"/>
      <c r="X131" s="1"/>
      <c r="Y131">
        <v>32</v>
      </c>
      <c r="Z131" s="133"/>
      <c r="AA131" s="132"/>
      <c r="AB131" s="127"/>
      <c r="AC131" s="130"/>
      <c r="AD131" s="130"/>
    </row>
    <row r="132" spans="1:32">
      <c r="A132">
        <v>33</v>
      </c>
      <c r="B132" s="125">
        <v>13934</v>
      </c>
      <c r="C132" s="131"/>
      <c r="D132" s="126" t="s">
        <v>22</v>
      </c>
      <c r="E132" s="126" t="s">
        <v>183</v>
      </c>
      <c r="F132" s="126" t="s">
        <v>184</v>
      </c>
      <c r="I132">
        <v>33</v>
      </c>
      <c r="J132" s="125">
        <v>13976</v>
      </c>
      <c r="K132" s="131"/>
      <c r="L132" s="126" t="s">
        <v>22</v>
      </c>
      <c r="M132" s="126" t="s">
        <v>238</v>
      </c>
      <c r="N132" s="126" t="s">
        <v>239</v>
      </c>
      <c r="P132" s="1"/>
      <c r="Q132">
        <v>33</v>
      </c>
      <c r="R132" s="125">
        <v>14063</v>
      </c>
      <c r="S132" s="131"/>
      <c r="T132" s="126" t="s">
        <v>22</v>
      </c>
      <c r="U132" s="126" t="s">
        <v>291</v>
      </c>
      <c r="V132" s="126" t="s">
        <v>292</v>
      </c>
      <c r="W132" s="1"/>
      <c r="X132" s="1"/>
      <c r="Y132">
        <v>33</v>
      </c>
      <c r="Z132" s="133"/>
      <c r="AA132" s="132"/>
      <c r="AB132" s="126"/>
      <c r="AC132" s="126"/>
      <c r="AD132" s="126"/>
      <c r="AE132" s="1"/>
      <c r="AF132" s="1"/>
    </row>
    <row r="133" spans="1:32">
      <c r="A133">
        <v>34</v>
      </c>
      <c r="B133" s="125">
        <v>13936</v>
      </c>
      <c r="C133" s="131"/>
      <c r="D133" s="126" t="s">
        <v>22</v>
      </c>
      <c r="E133" s="126" t="s">
        <v>64</v>
      </c>
      <c r="F133" s="126" t="s">
        <v>185</v>
      </c>
      <c r="I133">
        <v>34</v>
      </c>
      <c r="J133" s="125">
        <v>13977</v>
      </c>
      <c r="K133" s="131"/>
      <c r="L133" s="126" t="s">
        <v>22</v>
      </c>
      <c r="M133" s="126" t="s">
        <v>240</v>
      </c>
      <c r="N133" s="126" t="s">
        <v>241</v>
      </c>
      <c r="O133" s="30"/>
      <c r="P133" s="1"/>
      <c r="Q133">
        <v>34</v>
      </c>
      <c r="R133" s="125">
        <v>14065</v>
      </c>
      <c r="S133" s="131"/>
      <c r="T133" s="126" t="s">
        <v>19</v>
      </c>
      <c r="U133" s="126" t="s">
        <v>854</v>
      </c>
      <c r="V133" s="126" t="s">
        <v>293</v>
      </c>
      <c r="W133" s="1"/>
      <c r="X133" s="1"/>
      <c r="Y133">
        <v>34</v>
      </c>
      <c r="Z133" s="133"/>
      <c r="AA133" s="132"/>
      <c r="AB133" s="126"/>
      <c r="AC133" s="126"/>
      <c r="AD133" s="126"/>
      <c r="AE133" s="1"/>
      <c r="AF133" s="1"/>
    </row>
    <row r="134" spans="1:32">
      <c r="A134">
        <v>35</v>
      </c>
      <c r="B134" s="125">
        <v>13937</v>
      </c>
      <c r="C134" s="131"/>
      <c r="D134" s="126" t="s">
        <v>22</v>
      </c>
      <c r="E134" s="126" t="s">
        <v>186</v>
      </c>
      <c r="F134" s="126" t="s">
        <v>187</v>
      </c>
      <c r="I134">
        <v>35</v>
      </c>
      <c r="J134" s="125">
        <v>13978</v>
      </c>
      <c r="K134" s="131"/>
      <c r="L134" s="126" t="s">
        <v>22</v>
      </c>
      <c r="M134" s="126" t="s">
        <v>242</v>
      </c>
      <c r="N134" s="126" t="s">
        <v>243</v>
      </c>
      <c r="O134" s="30"/>
      <c r="P134" s="1"/>
      <c r="Q134">
        <v>35</v>
      </c>
      <c r="R134" s="125">
        <v>14069</v>
      </c>
      <c r="S134" s="131"/>
      <c r="T134" s="126" t="s">
        <v>22</v>
      </c>
      <c r="U134" s="126" t="s">
        <v>855</v>
      </c>
      <c r="V134" s="126" t="s">
        <v>294</v>
      </c>
      <c r="W134" s="1"/>
      <c r="X134" s="1"/>
      <c r="Y134">
        <v>35</v>
      </c>
      <c r="Z134" s="133"/>
      <c r="AA134" s="132"/>
      <c r="AB134" s="126"/>
      <c r="AC134" s="126"/>
      <c r="AD134" s="126"/>
      <c r="AE134" s="1"/>
      <c r="AF134" s="1"/>
    </row>
    <row r="135" spans="1:32">
      <c r="A135">
        <v>36</v>
      </c>
      <c r="B135" s="125">
        <v>13938</v>
      </c>
      <c r="C135" s="131"/>
      <c r="D135" s="126" t="s">
        <v>22</v>
      </c>
      <c r="E135" s="126" t="s">
        <v>188</v>
      </c>
      <c r="F135" s="126" t="s">
        <v>189</v>
      </c>
      <c r="I135" s="1">
        <v>36</v>
      </c>
      <c r="J135" s="125">
        <v>13979</v>
      </c>
      <c r="K135" s="131"/>
      <c r="L135" s="126" t="s">
        <v>22</v>
      </c>
      <c r="M135" s="126" t="s">
        <v>23</v>
      </c>
      <c r="N135" s="126" t="s">
        <v>244</v>
      </c>
      <c r="O135" s="30"/>
      <c r="P135" s="1"/>
      <c r="Q135">
        <v>36</v>
      </c>
      <c r="R135" s="125">
        <v>14076</v>
      </c>
      <c r="S135" s="129"/>
      <c r="T135" s="126" t="s">
        <v>22</v>
      </c>
      <c r="U135" s="126" t="s">
        <v>37</v>
      </c>
      <c r="V135" s="126" t="s">
        <v>418</v>
      </c>
      <c r="W135" s="1"/>
      <c r="X135" s="1"/>
      <c r="Y135">
        <v>36</v>
      </c>
      <c r="Z135" s="133"/>
      <c r="AA135" s="132"/>
      <c r="AB135" s="126"/>
      <c r="AC135" s="126"/>
      <c r="AD135" s="126"/>
      <c r="AE135" s="1"/>
      <c r="AF135" s="1"/>
    </row>
    <row r="136" spans="1:32">
      <c r="A136">
        <v>37</v>
      </c>
      <c r="B136" s="134">
        <v>14356</v>
      </c>
      <c r="C136" s="132"/>
      <c r="D136" s="126" t="s">
        <v>22</v>
      </c>
      <c r="E136" s="126" t="s">
        <v>1091</v>
      </c>
      <c r="F136" s="126" t="s">
        <v>1092</v>
      </c>
      <c r="I136" s="1">
        <v>37</v>
      </c>
      <c r="J136" s="125">
        <v>14213</v>
      </c>
      <c r="K136" s="131"/>
      <c r="L136" s="126" t="s">
        <v>19</v>
      </c>
      <c r="M136" s="126" t="s">
        <v>738</v>
      </c>
      <c r="N136" s="126" t="s">
        <v>739</v>
      </c>
      <c r="O136" s="30"/>
      <c r="P136" s="1"/>
      <c r="Q136">
        <v>37</v>
      </c>
      <c r="R136" s="125">
        <v>14224</v>
      </c>
      <c r="S136" s="129"/>
      <c r="T136" s="126" t="s">
        <v>22</v>
      </c>
      <c r="U136" s="126" t="s">
        <v>856</v>
      </c>
      <c r="V136" s="126" t="s">
        <v>857</v>
      </c>
      <c r="W136" s="1"/>
      <c r="X136" s="1"/>
      <c r="Y136">
        <v>37</v>
      </c>
      <c r="Z136" s="133"/>
      <c r="AA136" s="132"/>
      <c r="AB136" s="126"/>
      <c r="AC136" s="126"/>
      <c r="AD136" s="126"/>
      <c r="AE136" s="1"/>
      <c r="AF136" s="1"/>
    </row>
    <row r="137" spans="1:32">
      <c r="A137">
        <v>38</v>
      </c>
      <c r="B137" s="134">
        <v>14366</v>
      </c>
      <c r="C137" s="132"/>
      <c r="D137" s="126" t="s">
        <v>22</v>
      </c>
      <c r="E137" s="126" t="s">
        <v>1093</v>
      </c>
      <c r="F137" s="126" t="s">
        <v>1094</v>
      </c>
      <c r="I137" s="1">
        <v>38</v>
      </c>
      <c r="J137" s="134">
        <v>14222</v>
      </c>
      <c r="K137" s="132"/>
      <c r="L137" s="126" t="s">
        <v>19</v>
      </c>
      <c r="M137" s="126" t="s">
        <v>843</v>
      </c>
      <c r="N137" s="126" t="s">
        <v>844</v>
      </c>
      <c r="O137" s="1"/>
      <c r="P137" s="1"/>
      <c r="Q137">
        <v>38</v>
      </c>
      <c r="R137" s="125">
        <v>14357</v>
      </c>
      <c r="S137" s="129"/>
      <c r="T137" s="126" t="s">
        <v>54</v>
      </c>
      <c r="U137" s="126" t="s">
        <v>1096</v>
      </c>
      <c r="V137" s="126" t="s">
        <v>1061</v>
      </c>
      <c r="W137" s="1"/>
      <c r="X137" s="1"/>
      <c r="Y137">
        <v>38</v>
      </c>
      <c r="Z137" s="46"/>
      <c r="AA137" s="51"/>
      <c r="AB137" s="20"/>
      <c r="AC137" s="20"/>
      <c r="AD137" s="20"/>
    </row>
    <row r="138" spans="1:32">
      <c r="A138">
        <v>39</v>
      </c>
      <c r="B138" s="134">
        <v>14379</v>
      </c>
      <c r="C138" s="132"/>
      <c r="D138" s="126" t="s">
        <v>19</v>
      </c>
      <c r="E138" s="126" t="s">
        <v>1125</v>
      </c>
      <c r="F138" s="126" t="s">
        <v>1126</v>
      </c>
      <c r="I138" s="1">
        <v>39</v>
      </c>
      <c r="J138" s="134">
        <v>14227</v>
      </c>
      <c r="K138" s="132"/>
      <c r="L138" s="127" t="s">
        <v>22</v>
      </c>
      <c r="M138" s="130" t="s">
        <v>852</v>
      </c>
      <c r="N138" s="130" t="s">
        <v>853</v>
      </c>
      <c r="O138" s="1"/>
      <c r="P138" s="1"/>
      <c r="Q138">
        <v>39</v>
      </c>
      <c r="R138" s="134">
        <v>14358</v>
      </c>
      <c r="S138" s="132"/>
      <c r="T138" s="126" t="s">
        <v>19</v>
      </c>
      <c r="U138" s="126" t="s">
        <v>1097</v>
      </c>
      <c r="V138" s="126" t="s">
        <v>1098</v>
      </c>
      <c r="Y138">
        <v>39</v>
      </c>
      <c r="Z138" s="133"/>
      <c r="AA138" s="132"/>
      <c r="AB138" s="126"/>
      <c r="AC138" s="126"/>
      <c r="AD138" s="126"/>
    </row>
    <row r="139" spans="1:32">
      <c r="A139">
        <v>40</v>
      </c>
      <c r="B139" s="133"/>
      <c r="C139" s="132"/>
      <c r="D139" s="126"/>
      <c r="E139" s="126"/>
      <c r="F139" s="126"/>
      <c r="I139">
        <v>40</v>
      </c>
      <c r="J139" s="133"/>
      <c r="K139" s="132"/>
      <c r="L139" s="126"/>
      <c r="M139" s="126"/>
      <c r="N139" s="126"/>
      <c r="Q139">
        <v>40</v>
      </c>
      <c r="R139" s="134">
        <v>14378</v>
      </c>
      <c r="S139" s="132"/>
      <c r="T139" s="126" t="s">
        <v>54</v>
      </c>
      <c r="U139" s="126" t="s">
        <v>1129</v>
      </c>
      <c r="V139" s="126" t="s">
        <v>747</v>
      </c>
      <c r="Y139">
        <v>40</v>
      </c>
      <c r="AB139" s="20"/>
      <c r="AC139" s="20"/>
      <c r="AD139" s="20"/>
    </row>
    <row r="140" spans="1:32">
      <c r="A140">
        <v>41</v>
      </c>
      <c r="B140" s="133"/>
      <c r="C140" s="132"/>
      <c r="D140" s="126"/>
      <c r="E140" s="126"/>
      <c r="F140" s="126"/>
      <c r="I140">
        <v>41</v>
      </c>
      <c r="J140" s="133"/>
      <c r="K140" s="132"/>
      <c r="L140" s="127"/>
      <c r="M140" s="130"/>
      <c r="N140" s="130"/>
      <c r="Q140">
        <v>41</v>
      </c>
      <c r="R140" s="131"/>
      <c r="S140" s="131"/>
      <c r="T140" s="130"/>
      <c r="U140" s="130"/>
      <c r="V140" s="130"/>
      <c r="Y140">
        <v>41</v>
      </c>
    </row>
    <row r="141" spans="1:32">
      <c r="A141">
        <v>42</v>
      </c>
      <c r="B141" s="133"/>
      <c r="C141" s="132"/>
      <c r="D141" s="126"/>
      <c r="E141" s="126"/>
      <c r="F141" s="126"/>
      <c r="I141">
        <v>42</v>
      </c>
      <c r="J141" s="133"/>
      <c r="K141" s="132"/>
      <c r="L141" s="126"/>
      <c r="M141" s="126"/>
      <c r="N141" s="126"/>
      <c r="Q141">
        <v>42</v>
      </c>
      <c r="R141" s="133"/>
      <c r="S141" s="132"/>
      <c r="T141" s="126"/>
      <c r="U141" s="126"/>
      <c r="V141" s="126"/>
      <c r="Y141">
        <v>42</v>
      </c>
    </row>
    <row r="142" spans="1:32">
      <c r="A142">
        <v>43</v>
      </c>
      <c r="I142">
        <v>43</v>
      </c>
      <c r="J142" s="133"/>
      <c r="K142" s="132"/>
      <c r="L142" s="127"/>
      <c r="M142" s="130"/>
      <c r="N142" s="130"/>
      <c r="Q142">
        <v>43</v>
      </c>
      <c r="R142" s="133"/>
      <c r="S142" s="132"/>
      <c r="T142" s="126"/>
      <c r="U142" s="126"/>
      <c r="V142" s="126"/>
      <c r="Y142">
        <v>43</v>
      </c>
    </row>
    <row r="143" spans="1:32">
      <c r="A143">
        <v>44</v>
      </c>
      <c r="I143">
        <v>44</v>
      </c>
      <c r="Q143">
        <v>44</v>
      </c>
      <c r="R143" s="133"/>
      <c r="S143" s="132"/>
      <c r="T143" s="126"/>
      <c r="U143" s="126"/>
      <c r="V143" s="126"/>
      <c r="Y143">
        <v>44</v>
      </c>
    </row>
    <row r="144" spans="1:32">
      <c r="A144">
        <v>45</v>
      </c>
      <c r="B144" s="48" t="s">
        <v>68</v>
      </c>
      <c r="C144" s="51">
        <f>IF(COUNTIF(D100:D143,"เด็กชาย"),COUNTIF(D100:D143,"เด็กชาย"),0)+IF(COUNTIF(D100:D143,"นาย"),COUNTIF(D100:D143,"นาย"),0)</f>
        <v>12</v>
      </c>
      <c r="D144" t="s">
        <v>69</v>
      </c>
      <c r="E144" s="22">
        <f>IF(COUNTIF(D100:D143,"เด็กหญิง"),COUNTIF(D100:D143,"เด็กหญิง"),0)+IF(COUNTIF(D100:D143,"นางสาว"),COUNTIF(D100:D143,"นางสาว"),0)</f>
        <v>27</v>
      </c>
      <c r="F144" s="21">
        <f>C144+E144</f>
        <v>39</v>
      </c>
      <c r="G144" s="21"/>
      <c r="H144" s="21"/>
      <c r="I144">
        <v>45</v>
      </c>
      <c r="J144" s="48" t="s">
        <v>68</v>
      </c>
      <c r="K144" s="51">
        <f>IF(COUNTIF(L100:L143,"เด็กชาย"),COUNTIF(L100:L143,"เด็กชาย"),0)+IF(COUNTIF(L100:L143,"นาย"),COUNTIF(L100:L143,"นาย"),0)</f>
        <v>20</v>
      </c>
      <c r="L144" t="s">
        <v>69</v>
      </c>
      <c r="M144" s="22">
        <f>IF(COUNTIF(L100:L143,"เด็กหญิง"),COUNTIF(L100:L143,"เด็กหญิง"),0)+IF(COUNTIF(L100:L143,"นางสาว"),COUNTIF(L100:L143,"นางสาว"),0)</f>
        <v>19</v>
      </c>
      <c r="N144" s="21">
        <f>K144+M144</f>
        <v>39</v>
      </c>
      <c r="O144" s="21"/>
      <c r="P144" s="21"/>
      <c r="Q144">
        <v>45</v>
      </c>
      <c r="R144" s="48" t="s">
        <v>68</v>
      </c>
      <c r="S144" s="51">
        <f>IF(COUNTIF(T100:T143,"เด็กชาย"),COUNTIF(T100:T143,"เด็กชาย"),0)+IF(COUNTIF(T100:T143,"นาย"),COUNTIF(T100:T143,"นาย"),0)</f>
        <v>21</v>
      </c>
      <c r="T144" t="s">
        <v>69</v>
      </c>
      <c r="U144" s="22">
        <f>IF(COUNTIF(T100:T143,"เด็กหญิง"),COUNTIF(T100:T143,"เด็กหญิง"),0)+IF(COUNTIF(T100:T143,"นางสาว"),COUNTIF(T100:T143,"นางสาว"),0)</f>
        <v>19</v>
      </c>
      <c r="V144" s="21">
        <f>S144+U144</f>
        <v>40</v>
      </c>
      <c r="W144" s="21"/>
      <c r="X144" s="21"/>
      <c r="Y144">
        <v>45</v>
      </c>
      <c r="Z144" s="48" t="s">
        <v>68</v>
      </c>
      <c r="AA144" s="51">
        <f>IF(COUNTIF(AB100:AB143,"เด็กชาย"),COUNTIF(AB100:AB143,"เด็กชาย"),0)+IF(COUNTIF(AB100:AB143,"นาย"),COUNTIF(AB100:AB143,"นาย"),0)</f>
        <v>25</v>
      </c>
      <c r="AB144" t="s">
        <v>69</v>
      </c>
      <c r="AC144" s="22">
        <f>IF(COUNTIF(AB100:AB143,"เด็กหญิง"),COUNTIF(AB100:AB143,"เด็กหญิง"),0)+IF(COUNTIF(AB100:AB143,"นางสาว"),COUNTIF(AB100:AB143,"นางสาว"),0)</f>
        <v>6</v>
      </c>
      <c r="AD144" s="21">
        <f>AA144+AC144</f>
        <v>31</v>
      </c>
      <c r="AE144" s="21"/>
      <c r="AF144" s="21"/>
    </row>
    <row r="146" spans="1:33" s="23" customFormat="1" ht="25.8">
      <c r="B146" s="49" t="s">
        <v>44</v>
      </c>
      <c r="C146" s="56"/>
      <c r="J146" s="49" t="s">
        <v>45</v>
      </c>
      <c r="K146" s="56"/>
      <c r="R146" s="49" t="s">
        <v>46</v>
      </c>
      <c r="S146" s="45"/>
      <c r="Y146" s="109"/>
      <c r="Z146" s="110"/>
      <c r="AA146" s="111"/>
      <c r="AB146" s="109"/>
      <c r="AC146" s="109"/>
      <c r="AD146" s="109"/>
      <c r="AE146" s="109"/>
      <c r="AF146" s="109"/>
      <c r="AG146" s="109"/>
    </row>
    <row r="147" spans="1:33">
      <c r="A147" s="20" t="s">
        <v>5</v>
      </c>
      <c r="B147" s="46" t="s">
        <v>6</v>
      </c>
      <c r="C147" s="51" t="s">
        <v>82</v>
      </c>
      <c r="D147" s="20" t="s">
        <v>7</v>
      </c>
      <c r="E147" s="20" t="s">
        <v>8</v>
      </c>
      <c r="F147" s="20" t="s">
        <v>9</v>
      </c>
      <c r="G147" s="33" t="s">
        <v>98</v>
      </c>
      <c r="H147" s="33" t="s">
        <v>99</v>
      </c>
      <c r="I147" s="20" t="s">
        <v>5</v>
      </c>
      <c r="J147" s="46" t="s">
        <v>6</v>
      </c>
      <c r="K147" s="51" t="s">
        <v>82</v>
      </c>
      <c r="L147" s="20" t="s">
        <v>7</v>
      </c>
      <c r="M147" s="20" t="s">
        <v>8</v>
      </c>
      <c r="N147" s="20" t="s">
        <v>9</v>
      </c>
      <c r="O147" s="33" t="s">
        <v>98</v>
      </c>
      <c r="P147" s="33" t="s">
        <v>99</v>
      </c>
      <c r="Q147" s="20" t="s">
        <v>5</v>
      </c>
      <c r="R147" s="46" t="s">
        <v>6</v>
      </c>
      <c r="S147" s="46" t="s">
        <v>82</v>
      </c>
      <c r="T147" s="20" t="s">
        <v>7</v>
      </c>
      <c r="U147" s="20" t="s">
        <v>8</v>
      </c>
      <c r="V147" s="20" t="s">
        <v>9</v>
      </c>
      <c r="W147" s="33" t="s">
        <v>98</v>
      </c>
      <c r="X147" s="33" t="s">
        <v>99</v>
      </c>
      <c r="Y147" s="30"/>
      <c r="Z147" s="50"/>
      <c r="AA147" s="50"/>
      <c r="AB147" s="30"/>
      <c r="AC147" s="30"/>
      <c r="AD147" s="30"/>
      <c r="AE147" s="30"/>
      <c r="AF147" s="30"/>
      <c r="AG147" s="1"/>
    </row>
    <row r="148" spans="1:33">
      <c r="A148" s="29">
        <v>1</v>
      </c>
      <c r="B148" s="134">
        <v>13731</v>
      </c>
      <c r="C148" s="132"/>
      <c r="D148" s="126" t="s">
        <v>54</v>
      </c>
      <c r="E148" s="126" t="s">
        <v>107</v>
      </c>
      <c r="F148" s="126" t="s">
        <v>339</v>
      </c>
      <c r="G148" s="1"/>
      <c r="H148" s="1"/>
      <c r="I148" s="22">
        <v>1</v>
      </c>
      <c r="J148" s="134">
        <v>13744</v>
      </c>
      <c r="K148" s="132"/>
      <c r="L148" s="126" t="s">
        <v>53</v>
      </c>
      <c r="M148" s="126" t="s">
        <v>352</v>
      </c>
      <c r="N148" s="126" t="s">
        <v>353</v>
      </c>
      <c r="O148" s="1"/>
      <c r="P148" s="1"/>
      <c r="Q148" s="22">
        <v>1</v>
      </c>
      <c r="R148" s="134">
        <v>13740</v>
      </c>
      <c r="S148" s="132"/>
      <c r="T148" s="126" t="s">
        <v>53</v>
      </c>
      <c r="U148" s="126" t="s">
        <v>346</v>
      </c>
      <c r="V148" s="126" t="s">
        <v>347</v>
      </c>
      <c r="W148" s="1"/>
      <c r="X148" s="1"/>
      <c r="Y148" s="29"/>
      <c r="Z148" s="1"/>
      <c r="AA148" s="29"/>
      <c r="AB148" s="30"/>
      <c r="AC148" s="1"/>
      <c r="AD148" s="1"/>
      <c r="AE148" s="1"/>
      <c r="AF148" s="1"/>
      <c r="AG148" s="1"/>
    </row>
    <row r="149" spans="1:33">
      <c r="A149" s="29">
        <v>2</v>
      </c>
      <c r="B149" s="134">
        <v>13736</v>
      </c>
      <c r="C149" s="132"/>
      <c r="D149" s="126" t="s">
        <v>53</v>
      </c>
      <c r="E149" s="126" t="s">
        <v>340</v>
      </c>
      <c r="F149" s="126" t="s">
        <v>341</v>
      </c>
      <c r="G149" s="1"/>
      <c r="H149" s="1"/>
      <c r="I149" s="22">
        <v>2</v>
      </c>
      <c r="J149" s="134">
        <v>13754</v>
      </c>
      <c r="K149" s="132"/>
      <c r="L149" s="126" t="s">
        <v>53</v>
      </c>
      <c r="M149" s="126" t="s">
        <v>61</v>
      </c>
      <c r="N149" s="126" t="s">
        <v>357</v>
      </c>
      <c r="O149" s="1"/>
      <c r="P149" s="1"/>
      <c r="Q149" s="22">
        <v>2</v>
      </c>
      <c r="R149" s="134">
        <v>13742</v>
      </c>
      <c r="S149" s="132"/>
      <c r="T149" s="126" t="s">
        <v>53</v>
      </c>
      <c r="U149" s="126" t="s">
        <v>348</v>
      </c>
      <c r="V149" s="126" t="s">
        <v>349</v>
      </c>
      <c r="W149" s="1"/>
      <c r="X149" s="1"/>
      <c r="Y149" s="29"/>
      <c r="Z149" s="1"/>
      <c r="AA149" s="29"/>
      <c r="AB149" s="30"/>
      <c r="AC149" s="1"/>
      <c r="AD149" s="1"/>
      <c r="AE149" s="1"/>
      <c r="AF149" s="1"/>
      <c r="AG149" s="1"/>
    </row>
    <row r="150" spans="1:33">
      <c r="A150" s="29">
        <v>3</v>
      </c>
      <c r="B150" s="134">
        <v>13737</v>
      </c>
      <c r="C150" s="132"/>
      <c r="D150" s="126" t="s">
        <v>53</v>
      </c>
      <c r="E150" s="126" t="s">
        <v>39</v>
      </c>
      <c r="F150" s="126" t="s">
        <v>342</v>
      </c>
      <c r="G150" s="30"/>
      <c r="H150" s="30"/>
      <c r="I150" s="22">
        <v>3</v>
      </c>
      <c r="J150" s="134">
        <v>13762</v>
      </c>
      <c r="K150" s="132"/>
      <c r="L150" s="126" t="s">
        <v>54</v>
      </c>
      <c r="M150" s="126" t="s">
        <v>1031</v>
      </c>
      <c r="N150" s="126" t="s">
        <v>361</v>
      </c>
      <c r="O150" s="1"/>
      <c r="P150" s="1"/>
      <c r="Q150" s="22">
        <v>3</v>
      </c>
      <c r="R150" s="134">
        <v>13761</v>
      </c>
      <c r="S150" s="132"/>
      <c r="T150" s="126" t="s">
        <v>54</v>
      </c>
      <c r="U150" s="126" t="s">
        <v>121</v>
      </c>
      <c r="V150" s="126" t="s">
        <v>360</v>
      </c>
      <c r="W150" s="1"/>
      <c r="X150" s="1"/>
      <c r="Y150" s="29"/>
      <c r="Z150" s="53"/>
      <c r="AA150" s="47"/>
      <c r="AB150" s="30"/>
      <c r="AC150" s="30"/>
      <c r="AD150" s="30"/>
      <c r="AE150" s="30"/>
      <c r="AF150" s="30"/>
      <c r="AG150" s="1"/>
    </row>
    <row r="151" spans="1:33">
      <c r="A151" s="29">
        <v>4</v>
      </c>
      <c r="B151" s="134">
        <v>13738</v>
      </c>
      <c r="C151" s="132"/>
      <c r="D151" s="126" t="s">
        <v>53</v>
      </c>
      <c r="E151" s="126" t="s">
        <v>343</v>
      </c>
      <c r="F151" s="126" t="s">
        <v>344</v>
      </c>
      <c r="G151" s="1"/>
      <c r="H151" s="1"/>
      <c r="I151" s="22">
        <v>4</v>
      </c>
      <c r="J151" s="134">
        <v>13774</v>
      </c>
      <c r="K151" s="132"/>
      <c r="L151" s="126" t="s">
        <v>54</v>
      </c>
      <c r="M151" s="126" t="s">
        <v>1131</v>
      </c>
      <c r="N151" s="126" t="s">
        <v>1132</v>
      </c>
      <c r="O151" s="30"/>
      <c r="P151" s="30"/>
      <c r="Q151" s="22">
        <v>4</v>
      </c>
      <c r="R151" s="134">
        <v>13765</v>
      </c>
      <c r="S151" s="132"/>
      <c r="T151" s="126" t="s">
        <v>54</v>
      </c>
      <c r="U151" s="126" t="s">
        <v>363</v>
      </c>
      <c r="V151" s="126" t="s">
        <v>364</v>
      </c>
      <c r="W151" s="1"/>
      <c r="X151" s="1"/>
      <c r="Y151" s="29"/>
      <c r="Z151" s="1"/>
      <c r="AA151" s="29"/>
      <c r="AB151" s="30"/>
      <c r="AC151" s="1"/>
      <c r="AD151" s="1"/>
      <c r="AE151" s="1"/>
      <c r="AF151" s="1"/>
      <c r="AG151" s="1"/>
    </row>
    <row r="152" spans="1:33">
      <c r="A152" s="29">
        <v>5</v>
      </c>
      <c r="B152" s="134">
        <v>13739</v>
      </c>
      <c r="C152" s="132"/>
      <c r="D152" s="126" t="s">
        <v>53</v>
      </c>
      <c r="E152" s="126" t="s">
        <v>115</v>
      </c>
      <c r="F152" s="126" t="s">
        <v>345</v>
      </c>
      <c r="G152" s="30"/>
      <c r="H152" s="30"/>
      <c r="I152" s="22">
        <v>5</v>
      </c>
      <c r="J152" s="134">
        <v>13781</v>
      </c>
      <c r="K152" s="132"/>
      <c r="L152" s="126" t="s">
        <v>53</v>
      </c>
      <c r="M152" s="126" t="s">
        <v>95</v>
      </c>
      <c r="N152" s="126" t="s">
        <v>371</v>
      </c>
      <c r="O152" s="30"/>
      <c r="P152" s="30"/>
      <c r="Q152" s="22">
        <v>5</v>
      </c>
      <c r="R152" s="134">
        <v>13769</v>
      </c>
      <c r="S152" s="132"/>
      <c r="T152" s="126" t="s">
        <v>54</v>
      </c>
      <c r="U152" s="126" t="s">
        <v>259</v>
      </c>
      <c r="V152" s="126" t="s">
        <v>365</v>
      </c>
      <c r="W152" s="30"/>
      <c r="X152" s="30"/>
      <c r="Y152" s="29"/>
      <c r="Z152" s="53"/>
      <c r="AA152" s="29"/>
      <c r="AB152" s="30"/>
      <c r="AC152" s="1"/>
      <c r="AD152" s="1"/>
      <c r="AE152" s="1"/>
      <c r="AF152" s="1"/>
      <c r="AG152" s="1"/>
    </row>
    <row r="153" spans="1:33">
      <c r="A153" s="29">
        <v>6</v>
      </c>
      <c r="B153" s="134">
        <v>13743</v>
      </c>
      <c r="C153" s="132"/>
      <c r="D153" s="126" t="s">
        <v>53</v>
      </c>
      <c r="E153" s="126" t="s">
        <v>350</v>
      </c>
      <c r="F153" s="126" t="s">
        <v>351</v>
      </c>
      <c r="G153" s="1"/>
      <c r="H153" s="1"/>
      <c r="I153" s="22">
        <v>6</v>
      </c>
      <c r="J153" s="134">
        <v>13786</v>
      </c>
      <c r="K153" s="132"/>
      <c r="L153" s="126" t="s">
        <v>53</v>
      </c>
      <c r="M153" s="126" t="s">
        <v>67</v>
      </c>
      <c r="N153" s="126" t="s">
        <v>375</v>
      </c>
      <c r="O153" s="1"/>
      <c r="P153" s="1"/>
      <c r="Q153" s="22">
        <v>6</v>
      </c>
      <c r="R153" s="134">
        <v>13771</v>
      </c>
      <c r="S153" s="132"/>
      <c r="T153" s="126" t="s">
        <v>54</v>
      </c>
      <c r="U153" s="126" t="s">
        <v>30</v>
      </c>
      <c r="V153" s="126" t="s">
        <v>367</v>
      </c>
      <c r="W153" s="1"/>
      <c r="X153" s="1"/>
      <c r="Y153" s="29"/>
      <c r="Z153" s="1"/>
      <c r="AA153" s="29"/>
      <c r="AB153" s="30"/>
      <c r="AC153" s="1"/>
      <c r="AD153" s="1"/>
      <c r="AE153" s="1"/>
      <c r="AF153" s="1"/>
      <c r="AG153" s="1"/>
    </row>
    <row r="154" spans="1:33">
      <c r="A154" s="29">
        <v>7</v>
      </c>
      <c r="B154" s="134">
        <v>13750</v>
      </c>
      <c r="C154" s="132"/>
      <c r="D154" s="126" t="s">
        <v>53</v>
      </c>
      <c r="E154" s="126" t="s">
        <v>101</v>
      </c>
      <c r="F154" s="126" t="s">
        <v>354</v>
      </c>
      <c r="G154" s="1"/>
      <c r="H154" s="1"/>
      <c r="I154" s="22">
        <v>7</v>
      </c>
      <c r="J154" s="134">
        <v>13792</v>
      </c>
      <c r="K154" s="132"/>
      <c r="L154" s="126" t="s">
        <v>53</v>
      </c>
      <c r="M154" s="126" t="s">
        <v>63</v>
      </c>
      <c r="N154" s="126" t="s">
        <v>382</v>
      </c>
      <c r="O154" s="1"/>
      <c r="P154" s="1"/>
      <c r="Q154" s="22">
        <v>7</v>
      </c>
      <c r="R154" s="134">
        <v>13772</v>
      </c>
      <c r="S154" s="132"/>
      <c r="T154" s="126" t="s">
        <v>54</v>
      </c>
      <c r="U154" s="126" t="s">
        <v>1102</v>
      </c>
      <c r="V154" s="126" t="s">
        <v>368</v>
      </c>
      <c r="W154" s="1"/>
      <c r="X154" s="1"/>
      <c r="Y154" s="29"/>
      <c r="Z154" s="1"/>
      <c r="AA154" s="29"/>
      <c r="AB154" s="30"/>
      <c r="AC154" s="1"/>
      <c r="AD154" s="1"/>
      <c r="AE154" s="1"/>
      <c r="AF154" s="1"/>
      <c r="AG154" s="1"/>
    </row>
    <row r="155" spans="1:33">
      <c r="A155" s="29">
        <v>8</v>
      </c>
      <c r="B155" s="134">
        <v>13752</v>
      </c>
      <c r="C155" s="132"/>
      <c r="D155" s="126" t="s">
        <v>53</v>
      </c>
      <c r="E155" s="126" t="s">
        <v>355</v>
      </c>
      <c r="F155" s="126" t="s">
        <v>356</v>
      </c>
      <c r="G155" s="1"/>
      <c r="H155" s="1"/>
      <c r="I155" s="22">
        <v>8</v>
      </c>
      <c r="J155" s="134">
        <v>13793</v>
      </c>
      <c r="K155" s="132"/>
      <c r="L155" s="126" t="s">
        <v>53</v>
      </c>
      <c r="M155" s="126" t="s">
        <v>861</v>
      </c>
      <c r="N155" s="126" t="s">
        <v>383</v>
      </c>
      <c r="O155" s="1"/>
      <c r="P155" s="1"/>
      <c r="Q155" s="22">
        <v>8</v>
      </c>
      <c r="R155" s="134">
        <v>13776</v>
      </c>
      <c r="S155" s="132"/>
      <c r="T155" s="126" t="s">
        <v>54</v>
      </c>
      <c r="U155" s="126" t="s">
        <v>35</v>
      </c>
      <c r="V155" s="126" t="s">
        <v>369</v>
      </c>
      <c r="W155" s="30"/>
      <c r="X155" s="30"/>
      <c r="Y155" s="29"/>
      <c r="Z155" s="1"/>
      <c r="AA155" s="29"/>
      <c r="AB155" s="30"/>
      <c r="AC155" s="1"/>
      <c r="AD155" s="1"/>
      <c r="AE155" s="1"/>
      <c r="AF155" s="1"/>
      <c r="AG155" s="1"/>
    </row>
    <row r="156" spans="1:33">
      <c r="A156" s="29">
        <v>9</v>
      </c>
      <c r="B156" s="134">
        <v>13763</v>
      </c>
      <c r="C156" s="132"/>
      <c r="D156" s="126" t="s">
        <v>54</v>
      </c>
      <c r="E156" s="126" t="s">
        <v>362</v>
      </c>
      <c r="F156" s="126" t="s">
        <v>89</v>
      </c>
      <c r="G156" s="1"/>
      <c r="H156" s="30"/>
      <c r="I156" s="22">
        <v>9</v>
      </c>
      <c r="J156" s="134">
        <v>13794</v>
      </c>
      <c r="K156" s="132"/>
      <c r="L156" s="126" t="s">
        <v>53</v>
      </c>
      <c r="M156" s="126" t="s">
        <v>384</v>
      </c>
      <c r="N156" s="126" t="s">
        <v>385</v>
      </c>
      <c r="O156" s="1"/>
      <c r="P156" s="1"/>
      <c r="Q156" s="22">
        <v>9</v>
      </c>
      <c r="R156" s="134">
        <v>13777</v>
      </c>
      <c r="S156" s="132"/>
      <c r="T156" s="126" t="s">
        <v>53</v>
      </c>
      <c r="U156" s="126" t="s">
        <v>102</v>
      </c>
      <c r="V156" s="126" t="s">
        <v>370</v>
      </c>
      <c r="W156" s="1"/>
      <c r="X156" s="1"/>
      <c r="Y156" s="29"/>
      <c r="Z156" s="53"/>
      <c r="AA156" s="29"/>
      <c r="AB156" s="30"/>
      <c r="AC156" s="1"/>
      <c r="AD156" s="1"/>
      <c r="AE156" s="1"/>
      <c r="AF156" s="1"/>
      <c r="AG156" s="1"/>
    </row>
    <row r="157" spans="1:33">
      <c r="A157" s="29">
        <v>10</v>
      </c>
      <c r="B157" s="134">
        <v>13783</v>
      </c>
      <c r="C157" s="132"/>
      <c r="D157" s="126" t="s">
        <v>53</v>
      </c>
      <c r="E157" s="126" t="s">
        <v>372</v>
      </c>
      <c r="F157" s="126" t="s">
        <v>373</v>
      </c>
      <c r="G157" s="30"/>
      <c r="H157" s="30"/>
      <c r="I157" s="22">
        <v>10</v>
      </c>
      <c r="J157" s="134">
        <v>13795</v>
      </c>
      <c r="K157" s="132"/>
      <c r="L157" s="126" t="s">
        <v>53</v>
      </c>
      <c r="M157" s="126" t="s">
        <v>87</v>
      </c>
      <c r="N157" s="126" t="s">
        <v>386</v>
      </c>
      <c r="O157" s="1"/>
      <c r="P157" s="1"/>
      <c r="Q157" s="22">
        <v>10</v>
      </c>
      <c r="R157" s="134">
        <v>13791</v>
      </c>
      <c r="S157" s="132"/>
      <c r="T157" s="126" t="s">
        <v>53</v>
      </c>
      <c r="U157" s="126" t="s">
        <v>380</v>
      </c>
      <c r="V157" s="126" t="s">
        <v>381</v>
      </c>
      <c r="W157" s="1"/>
      <c r="X157" s="1"/>
      <c r="Y157" s="29"/>
      <c r="Z157" s="1"/>
      <c r="AA157" s="29"/>
      <c r="AB157" s="30"/>
      <c r="AC157" s="1"/>
      <c r="AD157" s="1"/>
      <c r="AE157" s="1"/>
      <c r="AF157" s="1"/>
      <c r="AG157" s="1"/>
    </row>
    <row r="158" spans="1:33">
      <c r="A158" s="29">
        <v>11</v>
      </c>
      <c r="B158" s="134">
        <v>13787</v>
      </c>
      <c r="C158" s="132"/>
      <c r="D158" s="126" t="s">
        <v>53</v>
      </c>
      <c r="E158" s="126" t="s">
        <v>125</v>
      </c>
      <c r="F158" s="126" t="s">
        <v>1130</v>
      </c>
      <c r="G158" s="1"/>
      <c r="H158" s="1"/>
      <c r="I158" s="22">
        <v>11</v>
      </c>
      <c r="J158" s="134">
        <v>13801</v>
      </c>
      <c r="K158" s="132"/>
      <c r="L158" s="126" t="s">
        <v>54</v>
      </c>
      <c r="M158" s="126" t="s">
        <v>389</v>
      </c>
      <c r="N158" s="126" t="s">
        <v>1032</v>
      </c>
      <c r="O158" s="1"/>
      <c r="P158" s="1"/>
      <c r="Q158" s="22">
        <v>11</v>
      </c>
      <c r="R158" s="134">
        <v>13802</v>
      </c>
      <c r="S158" s="132"/>
      <c r="T158" s="126" t="s">
        <v>54</v>
      </c>
      <c r="U158" s="126" t="s">
        <v>60</v>
      </c>
      <c r="V158" s="126" t="s">
        <v>1135</v>
      </c>
      <c r="W158" s="1"/>
      <c r="X158" s="1"/>
      <c r="Y158" s="29"/>
      <c r="Z158" s="1"/>
      <c r="AA158" s="29"/>
      <c r="AB158" s="30"/>
      <c r="AC158" s="1"/>
      <c r="AD158" s="1"/>
      <c r="AE158" s="1"/>
      <c r="AF158" s="1"/>
      <c r="AG158" s="1"/>
    </row>
    <row r="159" spans="1:33">
      <c r="A159" s="29">
        <v>12</v>
      </c>
      <c r="B159" s="134">
        <v>13789</v>
      </c>
      <c r="C159" s="132"/>
      <c r="D159" s="126" t="s">
        <v>53</v>
      </c>
      <c r="E159" s="126" t="s">
        <v>376</v>
      </c>
      <c r="F159" s="126" t="s">
        <v>377</v>
      </c>
      <c r="G159" s="1"/>
      <c r="H159" s="1"/>
      <c r="I159" s="22">
        <v>12</v>
      </c>
      <c r="J159" s="134">
        <v>13826</v>
      </c>
      <c r="K159" s="132"/>
      <c r="L159" s="126" t="s">
        <v>54</v>
      </c>
      <c r="M159" s="126" t="s">
        <v>397</v>
      </c>
      <c r="N159" s="126" t="s">
        <v>398</v>
      </c>
      <c r="O159" s="1"/>
      <c r="P159" s="1"/>
      <c r="Q159" s="22">
        <v>12</v>
      </c>
      <c r="R159" s="134">
        <v>13811</v>
      </c>
      <c r="S159" s="132"/>
      <c r="T159" s="126" t="s">
        <v>53</v>
      </c>
      <c r="U159" s="126" t="s">
        <v>390</v>
      </c>
      <c r="V159" s="126" t="s">
        <v>391</v>
      </c>
      <c r="W159" s="1"/>
      <c r="X159" s="1"/>
      <c r="Y159" s="29"/>
      <c r="Z159" s="1"/>
      <c r="AA159" s="29"/>
      <c r="AB159" s="30"/>
      <c r="AC159" s="1"/>
      <c r="AD159" s="1"/>
      <c r="AE159" s="1"/>
      <c r="AF159" s="1"/>
      <c r="AG159" s="1"/>
    </row>
    <row r="160" spans="1:33">
      <c r="A160" s="29">
        <v>13</v>
      </c>
      <c r="B160" s="134">
        <v>13790</v>
      </c>
      <c r="C160" s="132"/>
      <c r="D160" s="126" t="s">
        <v>53</v>
      </c>
      <c r="E160" s="126" t="s">
        <v>378</v>
      </c>
      <c r="F160" s="126" t="s">
        <v>379</v>
      </c>
      <c r="G160" s="1"/>
      <c r="H160" s="1"/>
      <c r="I160" s="22">
        <v>13</v>
      </c>
      <c r="J160" s="134">
        <v>13837</v>
      </c>
      <c r="K160" s="132"/>
      <c r="L160" s="126" t="s">
        <v>53</v>
      </c>
      <c r="M160" s="126" t="s">
        <v>402</v>
      </c>
      <c r="N160" s="126" t="s">
        <v>403</v>
      </c>
      <c r="O160" s="1"/>
      <c r="P160" s="1"/>
      <c r="Q160" s="22">
        <v>13</v>
      </c>
      <c r="R160" s="134">
        <v>13891</v>
      </c>
      <c r="S160" s="132"/>
      <c r="T160" s="126" t="s">
        <v>54</v>
      </c>
      <c r="U160" s="126" t="s">
        <v>845</v>
      </c>
      <c r="V160" s="126" t="s">
        <v>387</v>
      </c>
      <c r="W160" s="1"/>
      <c r="X160" s="1"/>
      <c r="Y160" s="29"/>
      <c r="Z160" s="1"/>
      <c r="AA160" s="29"/>
      <c r="AB160" s="30"/>
      <c r="AC160" s="1"/>
      <c r="AD160" s="1"/>
      <c r="AE160" s="1"/>
      <c r="AF160" s="1"/>
      <c r="AG160" s="1"/>
    </row>
    <row r="161" spans="1:33">
      <c r="A161" s="29">
        <v>14</v>
      </c>
      <c r="B161" s="134">
        <v>13829</v>
      </c>
      <c r="C161" s="132"/>
      <c r="D161" s="126" t="s">
        <v>54</v>
      </c>
      <c r="E161" s="126" t="s">
        <v>400</v>
      </c>
      <c r="F161" s="126" t="s">
        <v>401</v>
      </c>
      <c r="G161" s="1"/>
      <c r="H161" s="1"/>
      <c r="I161" s="22">
        <v>14</v>
      </c>
      <c r="J161" s="134">
        <v>13840</v>
      </c>
      <c r="K161" s="132"/>
      <c r="L161" s="126" t="s">
        <v>53</v>
      </c>
      <c r="M161" s="126" t="s">
        <v>90</v>
      </c>
      <c r="N161" s="126" t="s">
        <v>29</v>
      </c>
      <c r="O161" s="1"/>
      <c r="P161" s="1"/>
      <c r="Q161" s="22">
        <v>14</v>
      </c>
      <c r="R161" s="134">
        <v>14219</v>
      </c>
      <c r="S161" s="132"/>
      <c r="T161" s="126" t="s">
        <v>54</v>
      </c>
      <c r="U161" s="126" t="s">
        <v>1045</v>
      </c>
      <c r="V161" s="126" t="s">
        <v>741</v>
      </c>
      <c r="W161" s="1"/>
      <c r="X161" s="1"/>
      <c r="Y161" s="29"/>
      <c r="Z161" s="53"/>
      <c r="AA161" s="29"/>
      <c r="AB161" s="30"/>
      <c r="AC161" s="1"/>
      <c r="AD161" s="1"/>
      <c r="AE161" s="1"/>
      <c r="AF161" s="1"/>
      <c r="AG161" s="1"/>
    </row>
    <row r="162" spans="1:33">
      <c r="A162" s="29">
        <v>15</v>
      </c>
      <c r="B162" s="134">
        <v>14226</v>
      </c>
      <c r="C162" s="132"/>
      <c r="D162" s="126" t="s">
        <v>53</v>
      </c>
      <c r="E162" s="126" t="s">
        <v>502</v>
      </c>
      <c r="F162" s="126" t="s">
        <v>860</v>
      </c>
      <c r="G162" s="1"/>
      <c r="H162" s="1"/>
      <c r="I162" s="22">
        <v>15</v>
      </c>
      <c r="J162" s="134">
        <v>13842</v>
      </c>
      <c r="K162" s="132"/>
      <c r="L162" s="126" t="s">
        <v>53</v>
      </c>
      <c r="M162" s="126" t="s">
        <v>1100</v>
      </c>
      <c r="N162" s="126" t="s">
        <v>1101</v>
      </c>
      <c r="O162" s="1"/>
      <c r="P162" s="1"/>
      <c r="Q162" s="22">
        <v>15</v>
      </c>
      <c r="R162" s="134">
        <v>14342</v>
      </c>
      <c r="S162" s="132"/>
      <c r="T162" s="126" t="s">
        <v>53</v>
      </c>
      <c r="U162" s="126" t="s">
        <v>1046</v>
      </c>
      <c r="V162" s="126" t="s">
        <v>1047</v>
      </c>
      <c r="W162" s="30"/>
      <c r="X162" s="30"/>
      <c r="Y162" s="29"/>
      <c r="Z162" s="53"/>
      <c r="AA162" s="47"/>
      <c r="AB162" s="30"/>
      <c r="AC162" s="30"/>
      <c r="AD162" s="30"/>
      <c r="AE162" s="30"/>
      <c r="AF162" s="30"/>
      <c r="AG162" s="1"/>
    </row>
    <row r="163" spans="1:33">
      <c r="A163" s="29">
        <v>16</v>
      </c>
      <c r="B163" s="134">
        <v>14340</v>
      </c>
      <c r="C163" s="132"/>
      <c r="D163" s="126" t="s">
        <v>53</v>
      </c>
      <c r="E163" s="126" t="s">
        <v>1042</v>
      </c>
      <c r="F163" s="126" t="s">
        <v>155</v>
      </c>
      <c r="G163" s="30"/>
      <c r="H163" s="30"/>
      <c r="I163" s="22">
        <v>16</v>
      </c>
      <c r="J163" s="134">
        <v>13850</v>
      </c>
      <c r="K163" s="132"/>
      <c r="L163" s="126" t="s">
        <v>53</v>
      </c>
      <c r="M163" s="126" t="s">
        <v>23</v>
      </c>
      <c r="N163" s="126" t="s">
        <v>393</v>
      </c>
      <c r="O163" s="1"/>
      <c r="P163" s="1"/>
      <c r="Q163" s="22">
        <v>16</v>
      </c>
      <c r="R163" s="134">
        <v>14343</v>
      </c>
      <c r="S163" s="132"/>
      <c r="T163" s="126" t="s">
        <v>53</v>
      </c>
      <c r="U163" s="126" t="s">
        <v>1048</v>
      </c>
      <c r="V163" s="126" t="s">
        <v>1049</v>
      </c>
      <c r="W163" s="1"/>
      <c r="X163" s="1"/>
      <c r="Y163" s="29"/>
      <c r="Z163" s="53"/>
      <c r="AA163" s="47"/>
      <c r="AB163" s="30"/>
      <c r="AC163" s="30"/>
      <c r="AD163" s="30"/>
      <c r="AE163" s="30"/>
      <c r="AF163" s="30"/>
      <c r="AG163" s="1"/>
    </row>
    <row r="164" spans="1:33">
      <c r="A164" s="29">
        <v>17</v>
      </c>
      <c r="B164" s="134">
        <v>14341</v>
      </c>
      <c r="C164" s="132"/>
      <c r="D164" s="126" t="s">
        <v>53</v>
      </c>
      <c r="E164" s="126" t="s">
        <v>1043</v>
      </c>
      <c r="F164" s="126" t="s">
        <v>1044</v>
      </c>
      <c r="G164" s="1"/>
      <c r="H164" s="1"/>
      <c r="I164" s="22">
        <v>17</v>
      </c>
      <c r="J164" s="134">
        <v>13860</v>
      </c>
      <c r="K164" s="132"/>
      <c r="L164" s="126" t="s">
        <v>54</v>
      </c>
      <c r="M164" s="126" t="s">
        <v>59</v>
      </c>
      <c r="N164" s="126" t="s">
        <v>409</v>
      </c>
      <c r="O164" s="30"/>
      <c r="P164" s="30"/>
      <c r="Q164" s="22">
        <v>17</v>
      </c>
      <c r="R164" s="134">
        <v>14344</v>
      </c>
      <c r="S164" s="132"/>
      <c r="T164" s="126" t="s">
        <v>53</v>
      </c>
      <c r="U164" s="126" t="s">
        <v>1050</v>
      </c>
      <c r="V164" s="126" t="s">
        <v>1051</v>
      </c>
      <c r="W164" s="1"/>
      <c r="X164" s="1"/>
      <c r="Y164" s="29"/>
      <c r="Z164" s="1"/>
      <c r="AA164" s="29"/>
      <c r="AB164" s="30"/>
      <c r="AC164" s="1"/>
      <c r="AD164" s="1"/>
      <c r="AE164" s="1"/>
      <c r="AF164" s="1"/>
      <c r="AG164" s="1"/>
    </row>
    <row r="165" spans="1:33" s="1" customFormat="1">
      <c r="A165" s="29">
        <v>18</v>
      </c>
      <c r="B165" s="134"/>
      <c r="C165" s="132"/>
      <c r="D165" s="126"/>
      <c r="E165" s="126"/>
      <c r="F165" s="126"/>
      <c r="I165" s="22">
        <v>18</v>
      </c>
      <c r="J165" s="134">
        <v>13867</v>
      </c>
      <c r="K165" s="132"/>
      <c r="L165" s="126" t="s">
        <v>53</v>
      </c>
      <c r="M165" s="126" t="s">
        <v>410</v>
      </c>
      <c r="N165" s="126" t="s">
        <v>1103</v>
      </c>
      <c r="O165" s="30"/>
      <c r="P165" s="30"/>
      <c r="Q165" s="22">
        <v>18</v>
      </c>
      <c r="R165" s="134">
        <v>14345</v>
      </c>
      <c r="S165" s="132"/>
      <c r="T165" s="126" t="s">
        <v>53</v>
      </c>
      <c r="U165" s="126" t="s">
        <v>1052</v>
      </c>
      <c r="V165" s="126" t="s">
        <v>1053</v>
      </c>
      <c r="W165" s="30"/>
      <c r="X165" s="30"/>
      <c r="Y165" s="29"/>
      <c r="AA165" s="29"/>
      <c r="AB165" s="30"/>
    </row>
    <row r="166" spans="1:33" s="1" customFormat="1">
      <c r="A166" s="29">
        <v>19</v>
      </c>
      <c r="B166" s="133"/>
      <c r="C166" s="132"/>
      <c r="D166" s="126"/>
      <c r="E166" s="126"/>
      <c r="F166" s="126"/>
      <c r="I166" s="22">
        <v>19</v>
      </c>
      <c r="J166" s="134">
        <v>13876</v>
      </c>
      <c r="K166" s="132"/>
      <c r="L166" s="126" t="s">
        <v>54</v>
      </c>
      <c r="M166" s="126" t="s">
        <v>259</v>
      </c>
      <c r="N166" s="126" t="s">
        <v>411</v>
      </c>
      <c r="P166" s="30"/>
      <c r="Q166" s="22">
        <v>19</v>
      </c>
      <c r="R166" s="134">
        <v>14346</v>
      </c>
      <c r="S166" s="132"/>
      <c r="T166" s="126" t="s">
        <v>53</v>
      </c>
      <c r="U166" s="126" t="s">
        <v>1054</v>
      </c>
      <c r="V166" s="126" t="s">
        <v>1055</v>
      </c>
      <c r="W166" s="30"/>
      <c r="X166" s="30"/>
      <c r="Y166" s="29"/>
      <c r="AA166" s="29"/>
      <c r="AB166" s="30"/>
    </row>
    <row r="167" spans="1:33" s="1" customFormat="1">
      <c r="A167" s="29">
        <v>20</v>
      </c>
      <c r="B167" s="139"/>
      <c r="C167" s="132"/>
      <c r="D167" s="126"/>
      <c r="E167" s="126"/>
      <c r="F167" s="126"/>
      <c r="G167" s="30"/>
      <c r="H167" s="30"/>
      <c r="I167" s="22">
        <v>20</v>
      </c>
      <c r="J167" s="134">
        <v>13892</v>
      </c>
      <c r="K167" s="132"/>
      <c r="L167" s="126" t="s">
        <v>53</v>
      </c>
      <c r="M167" s="126" t="s">
        <v>1033</v>
      </c>
      <c r="N167" s="126" t="s">
        <v>396</v>
      </c>
      <c r="Q167" s="22">
        <v>20</v>
      </c>
      <c r="R167" s="134">
        <v>14347</v>
      </c>
      <c r="S167" s="132"/>
      <c r="T167" s="126" t="s">
        <v>54</v>
      </c>
      <c r="U167" s="126" t="s">
        <v>1056</v>
      </c>
      <c r="V167" s="126" t="s">
        <v>1057</v>
      </c>
      <c r="W167" s="30"/>
      <c r="X167" s="30"/>
      <c r="Y167" s="29"/>
      <c r="Z167" s="53"/>
      <c r="AA167" s="47"/>
      <c r="AB167" s="30"/>
      <c r="AC167" s="30"/>
      <c r="AD167" s="30"/>
      <c r="AE167" s="30"/>
      <c r="AF167" s="30"/>
    </row>
    <row r="168" spans="1:33" s="1" customFormat="1">
      <c r="A168" s="29">
        <v>21</v>
      </c>
      <c r="B168" s="133"/>
      <c r="C168" s="132"/>
      <c r="D168" s="126"/>
      <c r="E168" s="126"/>
      <c r="F168" s="126"/>
      <c r="G168" s="30"/>
      <c r="H168" s="30"/>
      <c r="I168" s="22">
        <v>21</v>
      </c>
      <c r="J168" s="134">
        <v>14223</v>
      </c>
      <c r="K168" s="132"/>
      <c r="L168" s="126" t="s">
        <v>53</v>
      </c>
      <c r="M168" s="126" t="s">
        <v>846</v>
      </c>
      <c r="N168" s="126" t="s">
        <v>847</v>
      </c>
      <c r="O168" s="30"/>
      <c r="P168" s="30"/>
      <c r="Q168" s="22">
        <v>21</v>
      </c>
      <c r="R168" s="134">
        <v>14348</v>
      </c>
      <c r="S168" s="132"/>
      <c r="T168" s="126" t="s">
        <v>54</v>
      </c>
      <c r="U168" s="126" t="s">
        <v>1058</v>
      </c>
      <c r="V168" s="126" t="s">
        <v>1059</v>
      </c>
      <c r="Y168" s="29"/>
      <c r="Z168" s="53"/>
      <c r="AA168" s="47"/>
      <c r="AB168" s="30"/>
      <c r="AC168" s="30"/>
      <c r="AD168" s="30"/>
      <c r="AE168" s="30"/>
      <c r="AF168" s="30"/>
    </row>
    <row r="169" spans="1:33" s="1" customFormat="1">
      <c r="A169" s="29">
        <v>22</v>
      </c>
      <c r="B169" s="133"/>
      <c r="C169" s="132"/>
      <c r="D169" s="126"/>
      <c r="E169" s="126"/>
      <c r="F169" s="126"/>
      <c r="G169" s="30"/>
      <c r="H169" s="30"/>
      <c r="I169" s="22">
        <v>22</v>
      </c>
      <c r="J169" s="134">
        <v>14336</v>
      </c>
      <c r="K169" s="132"/>
      <c r="L169" s="126" t="s">
        <v>54</v>
      </c>
      <c r="M169" s="126" t="s">
        <v>1034</v>
      </c>
      <c r="N169" s="126" t="s">
        <v>1035</v>
      </c>
      <c r="Q169" s="22">
        <v>22</v>
      </c>
      <c r="R169" s="134">
        <v>14349</v>
      </c>
      <c r="S169" s="132"/>
      <c r="T169" s="126" t="s">
        <v>54</v>
      </c>
      <c r="U169" s="126" t="s">
        <v>1060</v>
      </c>
      <c r="V169" s="126" t="s">
        <v>1061</v>
      </c>
      <c r="Y169" s="29"/>
      <c r="Z169" s="53"/>
      <c r="AA169" s="47"/>
      <c r="AB169" s="30"/>
      <c r="AC169" s="30"/>
      <c r="AD169" s="30"/>
      <c r="AE169" s="30"/>
      <c r="AF169" s="30"/>
    </row>
    <row r="170" spans="1:33" s="1" customFormat="1">
      <c r="A170" s="29">
        <v>23</v>
      </c>
      <c r="B170" s="133"/>
      <c r="C170" s="132"/>
      <c r="D170" s="126"/>
      <c r="E170" s="126"/>
      <c r="F170" s="126"/>
      <c r="G170" s="30"/>
      <c r="H170" s="30"/>
      <c r="I170" s="22">
        <v>23</v>
      </c>
      <c r="J170" s="134">
        <v>14337</v>
      </c>
      <c r="K170" s="132"/>
      <c r="L170" s="126" t="s">
        <v>53</v>
      </c>
      <c r="M170" s="126" t="s">
        <v>1036</v>
      </c>
      <c r="N170" s="126" t="s">
        <v>1037</v>
      </c>
      <c r="Q170" s="22">
        <v>23</v>
      </c>
      <c r="R170" s="134">
        <v>14350</v>
      </c>
      <c r="S170" s="132"/>
      <c r="T170" s="126" t="s">
        <v>53</v>
      </c>
      <c r="U170" s="126" t="s">
        <v>1062</v>
      </c>
      <c r="V170" s="126" t="s">
        <v>1063</v>
      </c>
      <c r="Y170" s="29"/>
      <c r="Z170" s="53"/>
      <c r="AA170" s="29"/>
      <c r="AB170" s="30"/>
      <c r="AD170" s="30"/>
      <c r="AE170" s="30"/>
      <c r="AF170" s="30"/>
    </row>
    <row r="171" spans="1:33" s="1" customFormat="1">
      <c r="A171" s="29">
        <v>24</v>
      </c>
      <c r="B171" s="51"/>
      <c r="C171" s="51"/>
      <c r="D171"/>
      <c r="E171" s="20"/>
      <c r="F171" s="20"/>
      <c r="G171" s="30"/>
      <c r="H171" s="30"/>
      <c r="I171" s="22">
        <v>24</v>
      </c>
      <c r="J171" s="134">
        <v>14338</v>
      </c>
      <c r="K171" s="132"/>
      <c r="L171" s="126" t="s">
        <v>53</v>
      </c>
      <c r="M171" s="126" t="s">
        <v>1038</v>
      </c>
      <c r="N171" s="126" t="s">
        <v>1039</v>
      </c>
      <c r="O171" s="30"/>
      <c r="P171" s="30"/>
      <c r="Q171" s="22">
        <v>24</v>
      </c>
      <c r="R171" s="134">
        <v>14351</v>
      </c>
      <c r="S171" s="132"/>
      <c r="T171" s="126" t="s">
        <v>53</v>
      </c>
      <c r="U171" s="126" t="s">
        <v>1064</v>
      </c>
      <c r="V171" s="126" t="s">
        <v>1065</v>
      </c>
      <c r="Y171" s="29"/>
      <c r="Z171" s="53"/>
      <c r="AA171" s="29"/>
      <c r="AB171" s="30"/>
      <c r="AD171" s="30"/>
    </row>
    <row r="172" spans="1:33" s="1" customFormat="1">
      <c r="A172" s="29">
        <v>25</v>
      </c>
      <c r="B172" s="51"/>
      <c r="C172" s="51"/>
      <c r="D172"/>
      <c r="E172" s="20"/>
      <c r="F172" s="20"/>
      <c r="G172" s="30"/>
      <c r="H172" s="30"/>
      <c r="I172" s="22">
        <v>25</v>
      </c>
      <c r="J172" s="134">
        <v>14339</v>
      </c>
      <c r="K172" s="132"/>
      <c r="L172" s="126" t="s">
        <v>54</v>
      </c>
      <c r="M172" s="126" t="s">
        <v>1040</v>
      </c>
      <c r="N172" s="126" t="s">
        <v>1041</v>
      </c>
      <c r="O172" s="30"/>
      <c r="P172" s="30"/>
      <c r="Q172" s="22">
        <v>25</v>
      </c>
      <c r="R172" s="134">
        <v>14352</v>
      </c>
      <c r="S172" s="132"/>
      <c r="T172" s="126" t="s">
        <v>53</v>
      </c>
      <c r="U172" s="126" t="s">
        <v>861</v>
      </c>
      <c r="V172" s="126" t="s">
        <v>1066</v>
      </c>
      <c r="Y172" s="29"/>
      <c r="AA172" s="29"/>
      <c r="AB172" s="29"/>
      <c r="AC172" s="29"/>
    </row>
    <row r="173" spans="1:33" s="1" customFormat="1">
      <c r="A173" s="29">
        <v>26</v>
      </c>
      <c r="B173" s="48"/>
      <c r="C173" s="51"/>
      <c r="D173"/>
      <c r="E173" s="20"/>
      <c r="F173" s="20"/>
      <c r="G173" s="30"/>
      <c r="H173" s="30"/>
      <c r="I173" s="22">
        <v>26</v>
      </c>
      <c r="J173" s="134">
        <v>14375</v>
      </c>
      <c r="K173" s="132"/>
      <c r="L173" s="126" t="s">
        <v>53</v>
      </c>
      <c r="M173" s="126" t="s">
        <v>1133</v>
      </c>
      <c r="N173" s="126" t="s">
        <v>1134</v>
      </c>
      <c r="O173" s="30"/>
      <c r="P173" s="30"/>
      <c r="Q173" s="22">
        <v>26</v>
      </c>
      <c r="R173" s="134">
        <v>14353</v>
      </c>
      <c r="S173" s="132"/>
      <c r="T173" s="126" t="s">
        <v>54</v>
      </c>
      <c r="U173" s="126" t="s">
        <v>1136</v>
      </c>
      <c r="V173" s="126" t="s">
        <v>1067</v>
      </c>
      <c r="Y173" s="29"/>
      <c r="Z173" s="50"/>
      <c r="AA173" s="47"/>
      <c r="AB173" s="30"/>
      <c r="AC173" s="30"/>
      <c r="AD173" s="30"/>
      <c r="AE173" s="30"/>
      <c r="AF173" s="30"/>
    </row>
    <row r="174" spans="1:33" s="1" customFormat="1">
      <c r="A174" s="29">
        <v>27</v>
      </c>
      <c r="B174" s="47"/>
      <c r="C174" s="47"/>
      <c r="D174"/>
      <c r="E174" s="30"/>
      <c r="F174" s="30"/>
      <c r="G174" s="30"/>
      <c r="H174" s="30"/>
      <c r="I174" s="22">
        <v>27</v>
      </c>
      <c r="J174" s="134"/>
      <c r="K174" s="132"/>
      <c r="L174" s="126"/>
      <c r="M174" s="126"/>
      <c r="N174" s="126"/>
      <c r="O174" s="30"/>
      <c r="P174" s="30"/>
      <c r="Q174" s="22">
        <v>27</v>
      </c>
      <c r="R174" s="134">
        <v>14359</v>
      </c>
      <c r="S174" s="132"/>
      <c r="T174" s="126" t="s">
        <v>53</v>
      </c>
      <c r="U174" s="126" t="s">
        <v>1099</v>
      </c>
      <c r="V174" s="126" t="s">
        <v>1137</v>
      </c>
      <c r="Y174" s="29"/>
      <c r="Z174" s="53"/>
      <c r="AA174" s="47"/>
      <c r="AB174" s="30"/>
      <c r="AC174" s="30"/>
      <c r="AD174" s="30"/>
      <c r="AE174" s="30"/>
      <c r="AF174" s="30"/>
    </row>
    <row r="175" spans="1:33" s="1" customFormat="1">
      <c r="A175" s="29">
        <v>28</v>
      </c>
      <c r="B175" s="47"/>
      <c r="C175" s="47"/>
      <c r="D175"/>
      <c r="E175" s="30"/>
      <c r="F175" s="30"/>
      <c r="G175" s="30"/>
      <c r="H175" s="30"/>
      <c r="I175" s="22">
        <v>28</v>
      </c>
      <c r="J175" s="133"/>
      <c r="K175" s="132"/>
      <c r="L175" s="126"/>
      <c r="M175" s="126"/>
      <c r="N175" s="126"/>
      <c r="O175" s="30"/>
      <c r="P175" s="30"/>
      <c r="Q175" s="22">
        <v>28</v>
      </c>
      <c r="R175" s="134">
        <v>14371</v>
      </c>
      <c r="S175" s="132"/>
      <c r="T175" s="126" t="s">
        <v>54</v>
      </c>
      <c r="U175" s="126" t="s">
        <v>1104</v>
      </c>
      <c r="V175" s="126" t="s">
        <v>1105</v>
      </c>
      <c r="W175" s="30"/>
      <c r="X175" s="30"/>
      <c r="Y175" s="29"/>
      <c r="Z175" s="50"/>
      <c r="AA175" s="47"/>
      <c r="AB175" s="30"/>
      <c r="AC175" s="30"/>
      <c r="AD175" s="30"/>
      <c r="AE175" s="30"/>
      <c r="AF175" s="30"/>
    </row>
    <row r="176" spans="1:33" s="1" customFormat="1">
      <c r="A176" s="29">
        <v>29</v>
      </c>
      <c r="B176" s="47"/>
      <c r="C176" s="47"/>
      <c r="D176"/>
      <c r="E176" s="30"/>
      <c r="F176" s="30"/>
      <c r="G176" s="30"/>
      <c r="H176" s="30"/>
      <c r="I176" s="22">
        <v>29</v>
      </c>
      <c r="J176" s="133"/>
      <c r="K176" s="132"/>
      <c r="L176" s="126"/>
      <c r="M176" s="126"/>
      <c r="N176" s="126"/>
      <c r="O176" s="30"/>
      <c r="P176" s="30"/>
      <c r="Q176" s="22">
        <v>29</v>
      </c>
      <c r="R176" s="134">
        <v>14380</v>
      </c>
      <c r="S176" s="132"/>
      <c r="T176" s="126" t="s">
        <v>53</v>
      </c>
      <c r="U176" s="126" t="s">
        <v>1138</v>
      </c>
      <c r="V176" s="126" t="s">
        <v>1139</v>
      </c>
      <c r="W176" s="30"/>
      <c r="X176" s="30"/>
      <c r="Y176" s="29"/>
      <c r="Z176" s="50"/>
      <c r="AA176" s="47"/>
      <c r="AB176" s="30"/>
      <c r="AC176" s="30"/>
      <c r="AD176" s="30"/>
      <c r="AE176" s="30"/>
      <c r="AF176" s="30"/>
    </row>
    <row r="177" spans="1:34" s="1" customFormat="1">
      <c r="A177" s="29">
        <v>30</v>
      </c>
      <c r="B177" s="47"/>
      <c r="C177" s="47"/>
      <c r="D177"/>
      <c r="E177" s="30"/>
      <c r="F177" s="30"/>
      <c r="G177" s="30"/>
      <c r="H177" s="30"/>
      <c r="I177" s="22">
        <v>30</v>
      </c>
      <c r="J177" s="133"/>
      <c r="K177" s="132"/>
      <c r="L177" s="126"/>
      <c r="M177" s="126"/>
      <c r="N177" s="126"/>
      <c r="O177" s="30"/>
      <c r="P177" s="30"/>
      <c r="Q177" s="22">
        <v>30</v>
      </c>
      <c r="R177" s="134">
        <v>13814</v>
      </c>
      <c r="S177" s="132"/>
      <c r="T177" s="126" t="s">
        <v>53</v>
      </c>
      <c r="U177" s="126" t="s">
        <v>1154</v>
      </c>
      <c r="V177" s="126" t="s">
        <v>1155</v>
      </c>
      <c r="W177" s="30"/>
      <c r="X177" s="30"/>
      <c r="Y177" s="29"/>
      <c r="Z177" s="50"/>
      <c r="AA177" s="47"/>
      <c r="AB177" s="30"/>
      <c r="AC177" s="30"/>
      <c r="AD177" s="30"/>
      <c r="AE177" s="30"/>
      <c r="AF177" s="30"/>
    </row>
    <row r="178" spans="1:34" s="1" customFormat="1">
      <c r="A178" s="29">
        <v>31</v>
      </c>
      <c r="B178" s="47"/>
      <c r="C178" s="47"/>
      <c r="D178"/>
      <c r="E178" s="30"/>
      <c r="F178" s="30"/>
      <c r="G178" s="30"/>
      <c r="H178" s="30"/>
      <c r="I178" s="22">
        <v>31</v>
      </c>
      <c r="J178" s="47"/>
      <c r="K178" s="47"/>
      <c r="L178" s="30"/>
      <c r="M178" s="30"/>
      <c r="N178" s="30"/>
      <c r="O178" s="30"/>
      <c r="P178" s="30"/>
      <c r="Q178" s="22">
        <v>31</v>
      </c>
      <c r="R178" s="133"/>
      <c r="S178" s="132"/>
      <c r="T178" s="126"/>
      <c r="U178" s="126"/>
      <c r="V178" s="126"/>
      <c r="W178" s="30"/>
      <c r="X178" s="30"/>
      <c r="Y178" s="29"/>
      <c r="Z178" s="50"/>
      <c r="AA178" s="47"/>
      <c r="AB178" s="30"/>
      <c r="AC178" s="30"/>
      <c r="AD178" s="30"/>
      <c r="AE178" s="30"/>
      <c r="AF178" s="30"/>
    </row>
    <row r="179" spans="1:34" s="1" customFormat="1">
      <c r="A179" s="29">
        <v>32</v>
      </c>
      <c r="B179" s="47"/>
      <c r="C179" s="47"/>
      <c r="D179"/>
      <c r="E179" s="30"/>
      <c r="F179" s="30"/>
      <c r="G179" s="30"/>
      <c r="H179" s="30"/>
      <c r="I179" s="22">
        <v>32</v>
      </c>
      <c r="J179" s="47"/>
      <c r="K179" s="47"/>
      <c r="L179" s="30"/>
      <c r="M179" s="30"/>
      <c r="N179" s="30"/>
      <c r="O179" s="30"/>
      <c r="P179" s="30"/>
      <c r="Q179" s="22">
        <v>32</v>
      </c>
      <c r="R179" s="133"/>
      <c r="S179" s="132"/>
      <c r="T179" s="126"/>
      <c r="U179" s="126"/>
      <c r="V179" s="126"/>
      <c r="W179" s="30"/>
      <c r="X179" s="30"/>
      <c r="Y179" s="29"/>
      <c r="Z179" s="50"/>
      <c r="AA179" s="47"/>
      <c r="AB179" s="30"/>
      <c r="AC179" s="30"/>
      <c r="AD179" s="30"/>
      <c r="AE179" s="30"/>
      <c r="AF179" s="30"/>
    </row>
    <row r="180" spans="1:34" s="1" customFormat="1">
      <c r="A180" s="29">
        <v>33</v>
      </c>
      <c r="B180" s="47"/>
      <c r="C180" s="47"/>
      <c r="D180"/>
      <c r="E180" s="30"/>
      <c r="F180" s="30"/>
      <c r="G180" s="30"/>
      <c r="H180" s="30"/>
      <c r="I180" s="22">
        <v>33</v>
      </c>
      <c r="Q180" s="22">
        <v>33</v>
      </c>
      <c r="R180" s="133"/>
      <c r="S180" s="132"/>
      <c r="T180" s="126"/>
      <c r="U180" s="126"/>
      <c r="V180" s="126"/>
      <c r="W180" s="30"/>
      <c r="X180" s="30"/>
      <c r="Y180" s="29"/>
      <c r="Z180" s="50"/>
      <c r="AA180" s="47"/>
      <c r="AB180" s="30"/>
      <c r="AC180" s="30"/>
      <c r="AD180" s="30"/>
      <c r="AE180" s="30"/>
      <c r="AF180" s="30"/>
    </row>
    <row r="181" spans="1:34" s="1" customFormat="1">
      <c r="A181" s="29">
        <v>34</v>
      </c>
      <c r="B181" s="47"/>
      <c r="C181" s="47"/>
      <c r="D181"/>
      <c r="E181" s="30"/>
      <c r="F181" s="30"/>
      <c r="G181" s="30"/>
      <c r="H181" s="30"/>
      <c r="I181" s="22">
        <v>34</v>
      </c>
      <c r="Q181" s="22">
        <v>34</v>
      </c>
      <c r="R181" s="133"/>
      <c r="S181" s="132"/>
      <c r="T181" s="126"/>
      <c r="U181" s="126"/>
      <c r="V181" s="126"/>
      <c r="W181" s="30"/>
      <c r="X181" s="30"/>
      <c r="Y181" s="29"/>
      <c r="Z181" s="50"/>
      <c r="AA181" s="47"/>
      <c r="AB181" s="30"/>
      <c r="AC181" s="30"/>
      <c r="AD181" s="30"/>
      <c r="AE181" s="30"/>
      <c r="AF181" s="30"/>
    </row>
    <row r="182" spans="1:34">
      <c r="A182" s="29">
        <v>35</v>
      </c>
      <c r="B182" s="51"/>
      <c r="E182" s="20"/>
      <c r="F182" s="20"/>
      <c r="G182" s="20"/>
      <c r="H182" s="20"/>
      <c r="I182" s="22">
        <v>35</v>
      </c>
      <c r="Q182" s="22">
        <v>35</v>
      </c>
      <c r="R182" s="47"/>
      <c r="S182" s="47"/>
      <c r="T182" s="30"/>
      <c r="U182" s="30"/>
      <c r="V182" s="30"/>
      <c r="W182" s="30"/>
      <c r="X182" s="30"/>
      <c r="Y182" s="29"/>
      <c r="Z182" s="50"/>
      <c r="AA182" s="47"/>
      <c r="AB182" s="30"/>
      <c r="AC182" s="30"/>
      <c r="AD182" s="30"/>
      <c r="AE182" s="30"/>
      <c r="AF182" s="30"/>
      <c r="AG182" s="1"/>
    </row>
    <row r="183" spans="1:34">
      <c r="A183" s="29">
        <v>36</v>
      </c>
      <c r="B183" s="51"/>
      <c r="E183" s="20"/>
      <c r="F183" s="20"/>
      <c r="G183" s="20"/>
      <c r="H183" s="20"/>
      <c r="I183" s="22">
        <v>36</v>
      </c>
      <c r="Q183" s="22">
        <v>36</v>
      </c>
      <c r="R183" s="47"/>
      <c r="S183" s="47"/>
      <c r="T183" s="30"/>
      <c r="U183" s="30"/>
      <c r="V183" s="30"/>
      <c r="W183" s="30"/>
      <c r="X183" s="30"/>
      <c r="Y183" s="29"/>
      <c r="Z183" s="50"/>
      <c r="AA183" s="47"/>
      <c r="AB183" s="30"/>
      <c r="AC183" s="30"/>
      <c r="AD183" s="30"/>
      <c r="AE183" s="30"/>
      <c r="AF183" s="30"/>
      <c r="AG183" s="1"/>
    </row>
    <row r="184" spans="1:34">
      <c r="A184" s="29">
        <v>37</v>
      </c>
      <c r="B184" s="51"/>
      <c r="E184" s="20"/>
      <c r="F184" s="20"/>
      <c r="G184" s="20"/>
      <c r="H184" s="20"/>
      <c r="I184" s="22">
        <v>37</v>
      </c>
      <c r="Q184" s="22">
        <v>37</v>
      </c>
      <c r="R184" s="47"/>
      <c r="S184" s="47"/>
      <c r="T184" s="30"/>
      <c r="U184" s="30"/>
      <c r="V184" s="30"/>
      <c r="W184" s="30"/>
      <c r="X184" s="30"/>
      <c r="Y184" s="29"/>
      <c r="Z184" s="50"/>
      <c r="AA184" s="47"/>
      <c r="AB184" s="30"/>
      <c r="AC184" s="30"/>
      <c r="AD184" s="30"/>
      <c r="AE184" s="30"/>
      <c r="AF184" s="30"/>
      <c r="AG184" s="1"/>
    </row>
    <row r="185" spans="1:34">
      <c r="A185" s="29">
        <v>38</v>
      </c>
      <c r="B185" s="51"/>
      <c r="E185" s="20"/>
      <c r="F185" s="20"/>
      <c r="G185" s="20"/>
      <c r="H185" s="20"/>
      <c r="I185" s="22">
        <v>38</v>
      </c>
      <c r="J185" s="47"/>
      <c r="K185" s="47"/>
      <c r="L185" s="30"/>
      <c r="M185" s="30"/>
      <c r="N185" s="30"/>
      <c r="O185" s="30"/>
      <c r="P185" s="30"/>
      <c r="Q185" s="22">
        <v>38</v>
      </c>
      <c r="R185" s="47"/>
      <c r="S185" s="47"/>
      <c r="T185" s="30"/>
      <c r="U185" s="30"/>
      <c r="V185" s="30"/>
      <c r="W185" s="30"/>
      <c r="X185" s="30"/>
      <c r="Y185" s="29"/>
      <c r="Z185" s="1"/>
      <c r="AA185" s="29"/>
      <c r="AB185" s="30"/>
      <c r="AC185" s="1"/>
      <c r="AD185" s="1"/>
      <c r="AE185" s="1"/>
      <c r="AF185" s="1"/>
      <c r="AG185" s="1"/>
      <c r="AH185" s="1"/>
    </row>
    <row r="186" spans="1:34">
      <c r="A186" s="29">
        <v>39</v>
      </c>
      <c r="B186" s="51"/>
      <c r="E186" s="20"/>
      <c r="F186" s="20"/>
      <c r="G186" s="20"/>
      <c r="H186" s="20"/>
      <c r="I186" s="22">
        <v>39</v>
      </c>
      <c r="J186" s="47"/>
      <c r="K186" s="47"/>
      <c r="L186" s="30"/>
      <c r="M186" s="30"/>
      <c r="N186" s="30"/>
      <c r="O186" s="30"/>
      <c r="P186" s="30"/>
      <c r="Q186" s="22">
        <v>39</v>
      </c>
      <c r="R186" s="47"/>
      <c r="S186" s="47"/>
      <c r="T186" s="29"/>
      <c r="U186" s="30"/>
      <c r="V186" s="30"/>
      <c r="W186" s="30"/>
      <c r="X186" s="30"/>
      <c r="Y186" s="29"/>
      <c r="Z186" s="47"/>
      <c r="AA186" s="47"/>
      <c r="AB186" s="29"/>
      <c r="AC186" s="30"/>
      <c r="AD186" s="30"/>
      <c r="AE186" s="30"/>
      <c r="AF186" s="30"/>
      <c r="AG186" s="1"/>
      <c r="AH186" s="1"/>
    </row>
    <row r="187" spans="1:34">
      <c r="A187" s="29">
        <v>40</v>
      </c>
      <c r="B187" s="51"/>
      <c r="E187" s="20"/>
      <c r="F187" s="20"/>
      <c r="G187" s="20"/>
      <c r="H187" s="20"/>
      <c r="I187" s="22">
        <v>40</v>
      </c>
      <c r="J187" s="47"/>
      <c r="K187" s="47"/>
      <c r="L187" s="30"/>
      <c r="M187" s="30"/>
      <c r="N187" s="30"/>
      <c r="O187" s="30"/>
      <c r="P187" s="30"/>
      <c r="Q187" s="22">
        <v>40</v>
      </c>
      <c r="R187" s="47"/>
      <c r="S187" s="47"/>
      <c r="T187" s="43"/>
      <c r="U187" s="30"/>
      <c r="V187" s="30"/>
      <c r="W187" s="30"/>
      <c r="X187" s="30"/>
      <c r="Y187" s="29"/>
      <c r="Z187" s="31"/>
      <c r="AA187" s="47"/>
      <c r="AB187" s="91"/>
      <c r="AC187" s="1"/>
      <c r="AD187" s="1"/>
      <c r="AE187" s="1"/>
      <c r="AF187" s="1"/>
      <c r="AG187" s="1"/>
      <c r="AH187" s="1"/>
    </row>
    <row r="188" spans="1:34">
      <c r="A188" s="29">
        <v>41</v>
      </c>
      <c r="B188" s="51"/>
      <c r="E188" s="20"/>
      <c r="F188" s="20"/>
      <c r="G188" s="20"/>
      <c r="H188" s="20"/>
      <c r="I188" s="22">
        <v>41</v>
      </c>
      <c r="J188" s="47"/>
      <c r="K188" s="47"/>
      <c r="L188" s="30"/>
      <c r="M188" s="30"/>
      <c r="N188" s="30"/>
      <c r="O188" s="30"/>
      <c r="P188" s="30"/>
      <c r="Q188" s="22">
        <v>41</v>
      </c>
      <c r="R188" s="47"/>
      <c r="S188" s="47"/>
      <c r="T188" s="43"/>
      <c r="U188" s="30"/>
      <c r="V188" s="30"/>
      <c r="W188" s="30"/>
      <c r="X188" s="30"/>
      <c r="Y188" s="29"/>
      <c r="Z188" s="31"/>
      <c r="AA188" s="31"/>
      <c r="AB188" s="1"/>
      <c r="AC188" s="1"/>
      <c r="AD188" s="1"/>
      <c r="AE188" s="1"/>
      <c r="AF188" s="1"/>
      <c r="AG188" s="1"/>
      <c r="AH188" s="1"/>
    </row>
    <row r="189" spans="1:34">
      <c r="A189" s="29">
        <v>42</v>
      </c>
      <c r="B189" s="51"/>
      <c r="E189" s="20"/>
      <c r="F189" s="20"/>
      <c r="G189" s="20"/>
      <c r="H189" s="20"/>
      <c r="I189" s="22">
        <v>42</v>
      </c>
      <c r="J189" s="51"/>
      <c r="L189" s="20"/>
      <c r="M189" s="20"/>
      <c r="N189" s="20"/>
      <c r="O189" s="20"/>
      <c r="P189" s="20"/>
      <c r="Q189" s="22">
        <v>42</v>
      </c>
      <c r="R189" s="47"/>
      <c r="S189" s="47"/>
      <c r="T189" s="30"/>
      <c r="U189" s="30"/>
      <c r="V189" s="30"/>
      <c r="W189" s="30"/>
      <c r="X189" s="30"/>
      <c r="Y189" s="29"/>
      <c r="Z189" s="31"/>
      <c r="AA189" s="31"/>
      <c r="AB189" s="1"/>
      <c r="AC189" s="1"/>
      <c r="AD189" s="1"/>
      <c r="AE189" s="1"/>
      <c r="AF189" s="1"/>
      <c r="AG189" s="1"/>
      <c r="AH189" s="1"/>
    </row>
    <row r="190" spans="1:34">
      <c r="A190" s="29">
        <v>43</v>
      </c>
      <c r="B190" s="51"/>
      <c r="E190" s="20"/>
      <c r="F190" s="20"/>
      <c r="G190" s="20"/>
      <c r="H190" s="20"/>
      <c r="I190" s="22">
        <v>43</v>
      </c>
      <c r="J190" s="51"/>
      <c r="L190" s="20"/>
      <c r="M190" s="20"/>
      <c r="N190" s="20"/>
      <c r="O190" s="20"/>
      <c r="P190" s="20"/>
      <c r="Q190" s="22">
        <v>43</v>
      </c>
      <c r="R190" s="31"/>
      <c r="S190" s="47"/>
      <c r="T190" s="30"/>
      <c r="U190" s="30"/>
      <c r="V190" s="30"/>
      <c r="W190" s="20"/>
      <c r="X190" s="20"/>
      <c r="Y190" s="29"/>
      <c r="Z190" s="53"/>
      <c r="AA190" s="47"/>
      <c r="AB190" s="30"/>
      <c r="AC190" s="30"/>
      <c r="AD190" s="30"/>
      <c r="AE190" s="30"/>
      <c r="AF190" s="30"/>
      <c r="AG190" s="1"/>
    </row>
    <row r="191" spans="1:34">
      <c r="A191" s="29">
        <v>44</v>
      </c>
      <c r="B191" s="51"/>
      <c r="E191" s="20"/>
      <c r="F191" s="20"/>
      <c r="G191" s="20"/>
      <c r="H191" s="20"/>
      <c r="I191" s="22">
        <v>44</v>
      </c>
      <c r="J191" s="51"/>
      <c r="L191" s="20"/>
      <c r="M191" s="20"/>
      <c r="N191" s="20"/>
      <c r="O191" s="20"/>
      <c r="P191" s="20"/>
      <c r="Q191" s="22">
        <v>44</v>
      </c>
      <c r="R191" s="47"/>
      <c r="S191" s="47"/>
      <c r="T191" s="30"/>
      <c r="U191" s="30"/>
      <c r="V191" s="30"/>
      <c r="W191" s="20"/>
      <c r="X191" s="20"/>
      <c r="Y191" s="29"/>
      <c r="Z191" s="50"/>
      <c r="AA191" s="47"/>
      <c r="AB191" s="30"/>
      <c r="AC191" s="30"/>
      <c r="AD191" s="30"/>
      <c r="AE191" s="30"/>
      <c r="AF191" s="30"/>
      <c r="AG191" s="1"/>
    </row>
    <row r="192" spans="1:34">
      <c r="A192" s="29">
        <v>45</v>
      </c>
      <c r="B192" s="51"/>
      <c r="E192" s="20"/>
      <c r="F192" s="20"/>
      <c r="G192" s="20"/>
      <c r="H192" s="20"/>
      <c r="I192" s="22">
        <v>45</v>
      </c>
      <c r="J192" s="51"/>
      <c r="L192" s="20"/>
      <c r="M192" s="20"/>
      <c r="N192" s="20"/>
      <c r="O192" s="20"/>
      <c r="P192" s="20"/>
      <c r="Q192" s="22">
        <v>45</v>
      </c>
      <c r="R192" s="47"/>
      <c r="S192" s="47"/>
      <c r="T192" s="43"/>
      <c r="U192" s="30"/>
      <c r="V192" s="30"/>
      <c r="W192" s="30"/>
      <c r="X192" s="30"/>
      <c r="Y192" s="29"/>
      <c r="Z192" s="50"/>
      <c r="AA192" s="47"/>
      <c r="AB192" s="30"/>
      <c r="AC192" s="30"/>
      <c r="AD192" s="30"/>
      <c r="AE192" s="30"/>
      <c r="AF192" s="30"/>
      <c r="AG192" s="1"/>
    </row>
    <row r="193" spans="1:33" s="21" customFormat="1">
      <c r="A193" s="29">
        <v>46</v>
      </c>
      <c r="B193" s="66" t="s">
        <v>68</v>
      </c>
      <c r="C193" s="67">
        <f>IF(COUNTIF(D148:D192,"เด็กชาย"),COUNTIF(D148:D192,"เด็กชาย"),0)+IF(COUNTIF(D148:D192,"นาย"),COUNTIF(D148:D192,"นาย"),0)</f>
        <v>3</v>
      </c>
      <c r="D193" s="21" t="s">
        <v>69</v>
      </c>
      <c r="E193" s="21">
        <f>IF(COUNTIF(D148:D192,"เด็กหญิง"),COUNTIF(D148:D192,"เด็กหญิง"),0)+IF(COUNTIF(D148:D192,"นางสาว"),COUNTIF(D148:D192,"นางสาว"),0)</f>
        <v>14</v>
      </c>
      <c r="F193" s="21">
        <f>C193+E193</f>
        <v>17</v>
      </c>
      <c r="I193" s="22">
        <v>46</v>
      </c>
      <c r="J193" s="66" t="s">
        <v>68</v>
      </c>
      <c r="K193" s="67">
        <f>IF(COUNTIF(L148:L192,"เด็กชาย"),COUNTIF(L148:L192,"เด็กชาย"),0)+IF(COUNTIF(L148:L192,"นาย"),COUNTIF(L148:L192,"นาย"),0)</f>
        <v>8</v>
      </c>
      <c r="L193" s="21" t="s">
        <v>69</v>
      </c>
      <c r="M193" s="113">
        <f>IF(COUNTIF(L148:L192,"เด็กหญิง"),COUNTIF(L148:L192,"เด็กหญิง"),0)+IF(COUNTIF(L148:L192,"นางสาว"),COUNTIF(L148:L192,"นางสาว"),0)</f>
        <v>18</v>
      </c>
      <c r="N193" s="21">
        <f>K193+M193</f>
        <v>26</v>
      </c>
      <c r="Q193" s="22">
        <v>46</v>
      </c>
      <c r="R193" s="66" t="s">
        <v>68</v>
      </c>
      <c r="S193" s="120">
        <f>IF(COUNTIF(T148:T192,"นาย"),COUNTIF(T148:T192,"นาย"),0)</f>
        <v>14</v>
      </c>
      <c r="T193" s="21" t="s">
        <v>69</v>
      </c>
      <c r="U193" s="113">
        <f>IF(COUNTIF(T148:T192,"เด็กหญิง"),COUNTIF(T148:T192,"เด็กหญิง"),0)+IF(COUNTIF(T148:T192,"นางสาว"),COUNTIF(T148:T192,"นางสาว"),0)</f>
        <v>16</v>
      </c>
      <c r="V193" s="21">
        <f>S193+U193</f>
        <v>30</v>
      </c>
      <c r="Y193" s="29"/>
      <c r="Z193" s="112"/>
      <c r="AA193" s="112"/>
      <c r="AB193" s="93"/>
      <c r="AC193" s="93"/>
      <c r="AD193" s="93"/>
      <c r="AE193" s="93"/>
      <c r="AF193" s="93"/>
      <c r="AG193" s="93"/>
    </row>
    <row r="195" spans="1:33" s="23" customFormat="1" ht="25.8">
      <c r="B195" s="49" t="s">
        <v>47</v>
      </c>
      <c r="C195" s="56"/>
      <c r="J195" s="49" t="s">
        <v>48</v>
      </c>
      <c r="K195" s="56"/>
      <c r="R195" s="49" t="s">
        <v>830</v>
      </c>
      <c r="S195" s="45"/>
      <c r="Z195" s="49" t="s">
        <v>49</v>
      </c>
      <c r="AA195" s="45"/>
    </row>
    <row r="196" spans="1:33">
      <c r="A196" s="20" t="s">
        <v>5</v>
      </c>
      <c r="B196" s="46" t="s">
        <v>6</v>
      </c>
      <c r="C196" s="51" t="s">
        <v>82</v>
      </c>
      <c r="D196" s="20" t="s">
        <v>7</v>
      </c>
      <c r="E196" s="20" t="s">
        <v>8</v>
      </c>
      <c r="F196" s="20" t="s">
        <v>9</v>
      </c>
      <c r="G196" s="33" t="s">
        <v>98</v>
      </c>
      <c r="H196" s="33" t="s">
        <v>99</v>
      </c>
      <c r="I196" s="20" t="s">
        <v>5</v>
      </c>
      <c r="J196" s="46" t="s">
        <v>6</v>
      </c>
      <c r="K196" s="51" t="s">
        <v>82</v>
      </c>
      <c r="L196" s="20" t="s">
        <v>7</v>
      </c>
      <c r="M196" s="20" t="s">
        <v>8</v>
      </c>
      <c r="N196" s="20" t="s">
        <v>9</v>
      </c>
      <c r="O196" s="33" t="s">
        <v>98</v>
      </c>
      <c r="P196" s="33" t="s">
        <v>99</v>
      </c>
      <c r="Q196" s="20" t="s">
        <v>5</v>
      </c>
      <c r="R196" s="46" t="s">
        <v>6</v>
      </c>
      <c r="S196" s="51" t="s">
        <v>82</v>
      </c>
      <c r="T196" s="20" t="s">
        <v>7</v>
      </c>
      <c r="U196" s="20" t="s">
        <v>8</v>
      </c>
      <c r="V196" s="20" t="s">
        <v>9</v>
      </c>
      <c r="W196" s="33" t="s">
        <v>98</v>
      </c>
      <c r="X196" s="33" t="s">
        <v>99</v>
      </c>
      <c r="Y196" s="20" t="s">
        <v>5</v>
      </c>
      <c r="Z196" s="46" t="s">
        <v>6</v>
      </c>
      <c r="AA196" s="46" t="s">
        <v>82</v>
      </c>
      <c r="AB196" s="20" t="s">
        <v>7</v>
      </c>
      <c r="AC196" s="20" t="s">
        <v>8</v>
      </c>
      <c r="AD196" s="20" t="s">
        <v>9</v>
      </c>
      <c r="AE196" s="33" t="s">
        <v>98</v>
      </c>
      <c r="AF196" s="33" t="s">
        <v>99</v>
      </c>
    </row>
    <row r="197" spans="1:33">
      <c r="A197" s="29">
        <v>1</v>
      </c>
      <c r="B197" s="133">
        <v>13540</v>
      </c>
      <c r="C197" s="132"/>
      <c r="D197" s="126" t="s">
        <v>54</v>
      </c>
      <c r="E197" s="126" t="s">
        <v>742</v>
      </c>
      <c r="F197" s="126" t="s">
        <v>743</v>
      </c>
      <c r="G197" s="1"/>
      <c r="H197" s="1"/>
      <c r="I197" s="22">
        <v>1</v>
      </c>
      <c r="J197" s="133">
        <v>13545</v>
      </c>
      <c r="K197" s="132"/>
      <c r="L197" s="126" t="s">
        <v>54</v>
      </c>
      <c r="M197" s="126" t="s">
        <v>835</v>
      </c>
      <c r="N197" s="126" t="s">
        <v>836</v>
      </c>
      <c r="Q197" s="22">
        <v>1</v>
      </c>
      <c r="R197" s="133">
        <v>13426</v>
      </c>
      <c r="S197" s="132"/>
      <c r="T197" s="126" t="s">
        <v>53</v>
      </c>
      <c r="U197" s="126" t="s">
        <v>837</v>
      </c>
      <c r="V197" s="126" t="s">
        <v>838</v>
      </c>
      <c r="X197" s="1"/>
      <c r="Y197" s="20">
        <v>1</v>
      </c>
      <c r="Z197"/>
      <c r="AA197" s="22"/>
      <c r="AB197" s="20"/>
    </row>
    <row r="198" spans="1:33">
      <c r="A198" s="29">
        <v>2</v>
      </c>
      <c r="B198" s="133">
        <v>13542</v>
      </c>
      <c r="C198" s="132"/>
      <c r="D198" s="126" t="s">
        <v>54</v>
      </c>
      <c r="E198" s="126" t="s">
        <v>744</v>
      </c>
      <c r="F198" s="126" t="s">
        <v>745</v>
      </c>
      <c r="G198" s="1"/>
      <c r="H198" s="1"/>
      <c r="I198" s="22">
        <v>2</v>
      </c>
      <c r="J198" s="133">
        <v>13549</v>
      </c>
      <c r="K198" s="132"/>
      <c r="L198" s="126" t="s">
        <v>54</v>
      </c>
      <c r="M198" s="126" t="s">
        <v>771</v>
      </c>
      <c r="N198" s="126" t="s">
        <v>772</v>
      </c>
      <c r="Q198" s="22">
        <v>2</v>
      </c>
      <c r="R198" s="133">
        <v>13541</v>
      </c>
      <c r="S198" s="132"/>
      <c r="T198" s="126" t="s">
        <v>54</v>
      </c>
      <c r="U198" s="126" t="s">
        <v>803</v>
      </c>
      <c r="V198" s="126" t="s">
        <v>209</v>
      </c>
      <c r="Y198" s="20">
        <v>2</v>
      </c>
      <c r="Z198"/>
      <c r="AA198" s="22"/>
      <c r="AB198" s="20"/>
    </row>
    <row r="199" spans="1:33">
      <c r="A199" s="29">
        <v>3</v>
      </c>
      <c r="B199" s="133">
        <v>13550</v>
      </c>
      <c r="C199" s="132"/>
      <c r="D199" s="126" t="s">
        <v>54</v>
      </c>
      <c r="E199" s="126" t="s">
        <v>746</v>
      </c>
      <c r="F199" s="126" t="s">
        <v>747</v>
      </c>
      <c r="G199" s="1"/>
      <c r="H199" s="1"/>
      <c r="I199" s="29">
        <v>3</v>
      </c>
      <c r="J199" s="133">
        <v>13567</v>
      </c>
      <c r="K199" s="132"/>
      <c r="L199" s="126" t="s">
        <v>53</v>
      </c>
      <c r="M199" s="126" t="s">
        <v>773</v>
      </c>
      <c r="N199" s="126" t="s">
        <v>153</v>
      </c>
      <c r="Q199" s="22">
        <v>3</v>
      </c>
      <c r="R199" s="133">
        <v>13569</v>
      </c>
      <c r="S199" s="132"/>
      <c r="T199" s="126" t="s">
        <v>53</v>
      </c>
      <c r="U199" s="126" t="s">
        <v>839</v>
      </c>
      <c r="V199" s="126" t="s">
        <v>840</v>
      </c>
      <c r="Y199" s="20">
        <v>3</v>
      </c>
      <c r="Z199" s="52"/>
      <c r="AA199" s="51"/>
      <c r="AB199" s="20"/>
      <c r="AC199" s="20"/>
      <c r="AD199" s="20"/>
      <c r="AE199" s="30"/>
      <c r="AF199" s="30"/>
    </row>
    <row r="200" spans="1:33">
      <c r="A200" s="29">
        <v>4</v>
      </c>
      <c r="B200" s="133">
        <v>13551</v>
      </c>
      <c r="C200" s="132"/>
      <c r="D200" s="126" t="s">
        <v>53</v>
      </c>
      <c r="E200" s="126" t="s">
        <v>748</v>
      </c>
      <c r="F200" s="126" t="s">
        <v>749</v>
      </c>
      <c r="G200" s="1"/>
      <c r="H200" s="1"/>
      <c r="I200" s="22">
        <v>4</v>
      </c>
      <c r="J200" s="133">
        <v>13580</v>
      </c>
      <c r="K200" s="132"/>
      <c r="L200" s="126" t="s">
        <v>54</v>
      </c>
      <c r="M200" s="126" t="s">
        <v>774</v>
      </c>
      <c r="N200" s="126" t="s">
        <v>156</v>
      </c>
      <c r="Q200" s="22">
        <v>4</v>
      </c>
      <c r="R200" s="133">
        <v>13607</v>
      </c>
      <c r="S200" s="132"/>
      <c r="T200" s="126" t="s">
        <v>53</v>
      </c>
      <c r="U200" s="126" t="s">
        <v>804</v>
      </c>
      <c r="V200" s="126" t="s">
        <v>276</v>
      </c>
      <c r="Y200" s="20">
        <v>4</v>
      </c>
      <c r="Z200" s="1"/>
      <c r="AA200" s="29"/>
      <c r="AB200" s="20"/>
      <c r="AC200" s="1"/>
      <c r="AD200" s="1"/>
    </row>
    <row r="201" spans="1:33">
      <c r="A201" s="29">
        <v>5</v>
      </c>
      <c r="B201" s="133">
        <v>13553</v>
      </c>
      <c r="C201" s="132"/>
      <c r="D201" s="126" t="s">
        <v>53</v>
      </c>
      <c r="E201" s="126" t="s">
        <v>750</v>
      </c>
      <c r="F201" s="126" t="s">
        <v>751</v>
      </c>
      <c r="G201" s="30"/>
      <c r="H201" s="30"/>
      <c r="I201" s="22">
        <v>5</v>
      </c>
      <c r="J201" s="133">
        <v>13582</v>
      </c>
      <c r="K201" s="132"/>
      <c r="L201" s="126" t="s">
        <v>54</v>
      </c>
      <c r="M201" s="126" t="s">
        <v>775</v>
      </c>
      <c r="N201" s="126" t="s">
        <v>776</v>
      </c>
      <c r="O201" s="30"/>
      <c r="P201" s="30"/>
      <c r="Q201" s="22">
        <v>5</v>
      </c>
      <c r="R201" s="133">
        <v>13621</v>
      </c>
      <c r="S201" s="132"/>
      <c r="T201" s="126" t="s">
        <v>54</v>
      </c>
      <c r="U201" s="126" t="s">
        <v>805</v>
      </c>
      <c r="V201" s="126" t="s">
        <v>806</v>
      </c>
      <c r="Y201" s="20">
        <v>5</v>
      </c>
      <c r="Z201"/>
      <c r="AA201" s="22"/>
      <c r="AB201" s="20"/>
    </row>
    <row r="202" spans="1:33">
      <c r="A202" s="29">
        <v>6</v>
      </c>
      <c r="B202" s="133">
        <v>13557</v>
      </c>
      <c r="C202" s="132"/>
      <c r="D202" s="126" t="s">
        <v>53</v>
      </c>
      <c r="E202" s="126" t="s">
        <v>752</v>
      </c>
      <c r="F202" s="126" t="s">
        <v>753</v>
      </c>
      <c r="G202" s="1"/>
      <c r="H202" s="1"/>
      <c r="I202" s="22">
        <v>6</v>
      </c>
      <c r="J202" s="133">
        <v>13591</v>
      </c>
      <c r="K202" s="132"/>
      <c r="L202" s="126" t="s">
        <v>54</v>
      </c>
      <c r="M202" s="126" t="s">
        <v>766</v>
      </c>
      <c r="N202" s="126" t="s">
        <v>767</v>
      </c>
      <c r="O202" s="30"/>
      <c r="P202" s="30"/>
      <c r="Q202" s="22">
        <v>6</v>
      </c>
      <c r="R202" s="133">
        <v>13624</v>
      </c>
      <c r="S202" s="132"/>
      <c r="T202" s="126" t="s">
        <v>54</v>
      </c>
      <c r="U202" s="126" t="s">
        <v>807</v>
      </c>
      <c r="V202" s="126" t="s">
        <v>808</v>
      </c>
      <c r="Y202" s="20">
        <v>6</v>
      </c>
      <c r="Z202"/>
      <c r="AA202" s="22"/>
      <c r="AB202" s="20"/>
    </row>
    <row r="203" spans="1:33">
      <c r="A203" s="29">
        <v>7</v>
      </c>
      <c r="B203" s="133">
        <v>13558</v>
      </c>
      <c r="C203" s="132"/>
      <c r="D203" s="126" t="s">
        <v>53</v>
      </c>
      <c r="E203" s="126" t="s">
        <v>754</v>
      </c>
      <c r="F203" s="126" t="s">
        <v>755</v>
      </c>
      <c r="G203" s="1"/>
      <c r="H203" s="1"/>
      <c r="I203" s="22">
        <v>7</v>
      </c>
      <c r="J203" s="133">
        <v>13594</v>
      </c>
      <c r="K203" s="132"/>
      <c r="L203" s="126" t="s">
        <v>53</v>
      </c>
      <c r="M203" s="126" t="s">
        <v>777</v>
      </c>
      <c r="N203" s="126" t="s">
        <v>778</v>
      </c>
      <c r="Q203" s="22">
        <v>7</v>
      </c>
      <c r="R203" s="133">
        <v>13625</v>
      </c>
      <c r="S203" s="132"/>
      <c r="T203" s="126" t="s">
        <v>54</v>
      </c>
      <c r="U203" s="126" t="s">
        <v>809</v>
      </c>
      <c r="V203" s="126" t="s">
        <v>810</v>
      </c>
      <c r="Y203" s="20">
        <v>7</v>
      </c>
      <c r="Z203" s="1"/>
      <c r="AA203" s="29"/>
      <c r="AB203" s="20"/>
      <c r="AC203" s="1"/>
      <c r="AD203" s="1"/>
    </row>
    <row r="204" spans="1:33">
      <c r="A204" s="29">
        <v>8</v>
      </c>
      <c r="B204" s="133">
        <v>13559</v>
      </c>
      <c r="C204" s="132"/>
      <c r="D204" s="126" t="s">
        <v>53</v>
      </c>
      <c r="E204" s="126" t="s">
        <v>756</v>
      </c>
      <c r="F204" s="126" t="s">
        <v>757</v>
      </c>
      <c r="G204" s="1"/>
      <c r="H204" s="1"/>
      <c r="I204" s="22">
        <v>8</v>
      </c>
      <c r="J204" s="133">
        <v>13598</v>
      </c>
      <c r="K204" s="132"/>
      <c r="L204" s="126" t="s">
        <v>53</v>
      </c>
      <c r="M204" s="126" t="s">
        <v>779</v>
      </c>
      <c r="N204" s="126" t="s">
        <v>780</v>
      </c>
      <c r="Q204" s="22">
        <v>8</v>
      </c>
      <c r="R204" s="133">
        <v>13633</v>
      </c>
      <c r="S204" s="132"/>
      <c r="T204" s="126" t="s">
        <v>54</v>
      </c>
      <c r="U204" s="126" t="s">
        <v>91</v>
      </c>
      <c r="V204" s="126" t="s">
        <v>716</v>
      </c>
      <c r="Y204" s="20">
        <v>8</v>
      </c>
      <c r="Z204" s="1"/>
      <c r="AA204" s="29"/>
      <c r="AB204" s="20"/>
      <c r="AC204" s="1"/>
      <c r="AD204" s="1"/>
    </row>
    <row r="205" spans="1:33">
      <c r="A205" s="29">
        <v>9</v>
      </c>
      <c r="B205" s="133">
        <v>13560</v>
      </c>
      <c r="C205" s="132"/>
      <c r="D205" s="126" t="s">
        <v>53</v>
      </c>
      <c r="E205" s="126" t="s">
        <v>758</v>
      </c>
      <c r="F205" s="126" t="s">
        <v>398</v>
      </c>
      <c r="G205" s="1"/>
      <c r="H205" s="1"/>
      <c r="I205" s="22">
        <v>9</v>
      </c>
      <c r="J205" s="133">
        <v>13603</v>
      </c>
      <c r="K205" s="132"/>
      <c r="L205" s="126" t="s">
        <v>53</v>
      </c>
      <c r="M205" s="126" t="s">
        <v>781</v>
      </c>
      <c r="N205" s="126" t="s">
        <v>782</v>
      </c>
      <c r="Q205" s="22">
        <v>9</v>
      </c>
      <c r="R205" s="133">
        <v>13635</v>
      </c>
      <c r="S205" s="132"/>
      <c r="T205" s="126" t="s">
        <v>54</v>
      </c>
      <c r="U205" s="126" t="s">
        <v>811</v>
      </c>
      <c r="V205" s="126" t="s">
        <v>812</v>
      </c>
      <c r="Y205" s="20">
        <v>9</v>
      </c>
      <c r="Z205"/>
      <c r="AA205" s="22"/>
      <c r="AB205" s="20"/>
    </row>
    <row r="206" spans="1:33">
      <c r="A206" s="29">
        <v>10</v>
      </c>
      <c r="B206" s="133">
        <v>13563</v>
      </c>
      <c r="C206" s="132"/>
      <c r="D206" s="126" t="s">
        <v>53</v>
      </c>
      <c r="E206" s="126" t="s">
        <v>759</v>
      </c>
      <c r="F206" s="126" t="s">
        <v>272</v>
      </c>
      <c r="G206" s="1"/>
      <c r="H206" s="1"/>
      <c r="I206" s="22">
        <v>10</v>
      </c>
      <c r="J206" s="133">
        <v>13619</v>
      </c>
      <c r="K206" s="132"/>
      <c r="L206" s="126" t="s">
        <v>53</v>
      </c>
      <c r="M206" s="126" t="s">
        <v>31</v>
      </c>
      <c r="N206" s="126" t="s">
        <v>783</v>
      </c>
      <c r="Q206" s="22">
        <v>10</v>
      </c>
      <c r="R206" s="134">
        <v>13642</v>
      </c>
      <c r="S206" s="132"/>
      <c r="T206" s="126" t="s">
        <v>53</v>
      </c>
      <c r="U206" s="126" t="s">
        <v>1140</v>
      </c>
      <c r="V206" s="126" t="s">
        <v>799</v>
      </c>
      <c r="Y206" s="20">
        <v>10</v>
      </c>
      <c r="Z206" s="1"/>
      <c r="AA206" s="29"/>
      <c r="AB206" s="20"/>
      <c r="AC206" s="1"/>
      <c r="AD206" s="1"/>
    </row>
    <row r="207" spans="1:33">
      <c r="A207" s="29">
        <v>11</v>
      </c>
      <c r="B207" s="133">
        <v>13565</v>
      </c>
      <c r="C207" s="132"/>
      <c r="D207" s="126" t="s">
        <v>53</v>
      </c>
      <c r="E207" s="126" t="s">
        <v>760</v>
      </c>
      <c r="F207" s="126" t="s">
        <v>416</v>
      </c>
      <c r="G207" s="30"/>
      <c r="H207" s="30"/>
      <c r="I207" s="22">
        <v>11</v>
      </c>
      <c r="J207" s="133">
        <v>13640</v>
      </c>
      <c r="K207" s="132"/>
      <c r="L207" s="126" t="s">
        <v>53</v>
      </c>
      <c r="M207" s="126" t="s">
        <v>784</v>
      </c>
      <c r="N207" s="126" t="s">
        <v>785</v>
      </c>
      <c r="Q207" s="22">
        <v>11</v>
      </c>
      <c r="R207" s="133">
        <v>13651</v>
      </c>
      <c r="S207" s="132"/>
      <c r="T207" s="126" t="s">
        <v>53</v>
      </c>
      <c r="U207" s="126" t="s">
        <v>813</v>
      </c>
      <c r="V207" s="126" t="s">
        <v>814</v>
      </c>
      <c r="Y207" s="20">
        <v>11</v>
      </c>
      <c r="Z207"/>
      <c r="AA207" s="22"/>
      <c r="AB207" s="20"/>
    </row>
    <row r="208" spans="1:33">
      <c r="A208" s="29">
        <v>12</v>
      </c>
      <c r="B208" s="133">
        <v>13571</v>
      </c>
      <c r="C208" s="132"/>
      <c r="D208" s="126" t="s">
        <v>53</v>
      </c>
      <c r="E208" s="126" t="s">
        <v>90</v>
      </c>
      <c r="F208" s="126" t="s">
        <v>761</v>
      </c>
      <c r="G208" s="1"/>
      <c r="H208" s="1"/>
      <c r="I208" s="22">
        <v>12</v>
      </c>
      <c r="J208" s="133">
        <v>13644</v>
      </c>
      <c r="K208" s="132"/>
      <c r="L208" s="126" t="s">
        <v>53</v>
      </c>
      <c r="M208" s="126" t="s">
        <v>756</v>
      </c>
      <c r="N208" s="126" t="s">
        <v>786</v>
      </c>
      <c r="Q208" s="22">
        <v>12</v>
      </c>
      <c r="R208" s="133">
        <v>13653</v>
      </c>
      <c r="S208" s="132"/>
      <c r="T208" s="126" t="s">
        <v>53</v>
      </c>
      <c r="U208" s="126" t="s">
        <v>815</v>
      </c>
      <c r="V208" s="126" t="s">
        <v>816</v>
      </c>
      <c r="Y208" s="20">
        <v>12</v>
      </c>
      <c r="Z208" s="1"/>
      <c r="AA208" s="29"/>
      <c r="AB208" s="20"/>
      <c r="AC208" s="1"/>
      <c r="AD208" s="1"/>
    </row>
    <row r="209" spans="1:32">
      <c r="A209" s="29">
        <v>13</v>
      </c>
      <c r="B209" s="133">
        <v>13572</v>
      </c>
      <c r="C209" s="132"/>
      <c r="D209" s="126" t="s">
        <v>53</v>
      </c>
      <c r="E209" s="126" t="s">
        <v>762</v>
      </c>
      <c r="F209" s="126" t="s">
        <v>763</v>
      </c>
      <c r="G209" s="1"/>
      <c r="H209" s="1"/>
      <c r="I209" s="22">
        <v>13</v>
      </c>
      <c r="J209" s="133">
        <v>13648</v>
      </c>
      <c r="K209" s="132"/>
      <c r="L209" s="126" t="s">
        <v>53</v>
      </c>
      <c r="M209" s="126" t="s">
        <v>787</v>
      </c>
      <c r="N209" s="126" t="s">
        <v>331</v>
      </c>
      <c r="Q209" s="22">
        <v>13</v>
      </c>
      <c r="R209" s="133">
        <v>13660</v>
      </c>
      <c r="S209" s="132"/>
      <c r="T209" s="126" t="s">
        <v>54</v>
      </c>
      <c r="U209" s="126" t="s">
        <v>817</v>
      </c>
      <c r="V209" s="126" t="s">
        <v>818</v>
      </c>
      <c r="W209" s="30"/>
      <c r="X209" s="30"/>
      <c r="Y209" s="20">
        <v>13</v>
      </c>
      <c r="Z209"/>
      <c r="AA209" s="22"/>
      <c r="AB209" s="20"/>
    </row>
    <row r="210" spans="1:32">
      <c r="A210" s="29">
        <v>14</v>
      </c>
      <c r="B210" s="133">
        <v>13579</v>
      </c>
      <c r="C210" s="132"/>
      <c r="D210" s="126" t="s">
        <v>54</v>
      </c>
      <c r="E210" s="126" t="s">
        <v>764</v>
      </c>
      <c r="F210" s="126" t="s">
        <v>765</v>
      </c>
      <c r="G210" s="1"/>
      <c r="H210" s="1"/>
      <c r="I210" s="22">
        <v>14</v>
      </c>
      <c r="J210" s="133">
        <v>13654</v>
      </c>
      <c r="K210" s="132"/>
      <c r="L210" s="126" t="s">
        <v>53</v>
      </c>
      <c r="M210" s="126" t="s">
        <v>406</v>
      </c>
      <c r="N210" s="126" t="s">
        <v>788</v>
      </c>
      <c r="Q210" s="22">
        <v>14</v>
      </c>
      <c r="R210" s="133">
        <v>13664</v>
      </c>
      <c r="S210" s="132"/>
      <c r="T210" s="126" t="s">
        <v>54</v>
      </c>
      <c r="U210" s="126" t="s">
        <v>819</v>
      </c>
      <c r="V210" s="126" t="s">
        <v>1156</v>
      </c>
      <c r="W210" s="30"/>
      <c r="X210" s="30"/>
      <c r="Y210" s="20">
        <v>14</v>
      </c>
      <c r="Z210" s="1"/>
      <c r="AA210" s="29"/>
      <c r="AB210" s="20"/>
      <c r="AC210" s="1"/>
      <c r="AD210" s="1"/>
    </row>
    <row r="211" spans="1:32">
      <c r="A211" s="29">
        <v>15</v>
      </c>
      <c r="B211" s="133">
        <v>13597</v>
      </c>
      <c r="C211" s="132"/>
      <c r="D211" s="126" t="s">
        <v>53</v>
      </c>
      <c r="E211" s="126" t="s">
        <v>768</v>
      </c>
      <c r="F211" s="126" t="s">
        <v>769</v>
      </c>
      <c r="G211" s="1"/>
      <c r="H211" s="1"/>
      <c r="I211" s="22">
        <v>15</v>
      </c>
      <c r="J211" s="133">
        <v>13688</v>
      </c>
      <c r="K211" s="132"/>
      <c r="L211" s="126" t="s">
        <v>53</v>
      </c>
      <c r="M211" s="126" t="s">
        <v>789</v>
      </c>
      <c r="N211" s="126" t="s">
        <v>790</v>
      </c>
      <c r="Q211" s="22">
        <v>15</v>
      </c>
      <c r="R211" s="133">
        <v>13666</v>
      </c>
      <c r="S211" s="132"/>
      <c r="T211" s="126" t="s">
        <v>54</v>
      </c>
      <c r="U211" s="126" t="s">
        <v>820</v>
      </c>
      <c r="V211" s="126" t="s">
        <v>818</v>
      </c>
      <c r="W211" s="30"/>
      <c r="X211" s="30"/>
      <c r="Y211" s="20">
        <v>15</v>
      </c>
      <c r="Z211" s="1"/>
      <c r="AA211" s="29"/>
      <c r="AB211" s="20"/>
      <c r="AC211" s="1"/>
      <c r="AD211" s="1"/>
    </row>
    <row r="212" spans="1:32">
      <c r="A212" s="29">
        <v>16</v>
      </c>
      <c r="B212" s="133">
        <v>13608</v>
      </c>
      <c r="C212" s="132"/>
      <c r="D212" s="126" t="s">
        <v>53</v>
      </c>
      <c r="E212" s="126" t="s">
        <v>770</v>
      </c>
      <c r="F212" s="126" t="s">
        <v>158</v>
      </c>
      <c r="G212" s="1"/>
      <c r="H212" s="1"/>
      <c r="I212" s="22">
        <v>16</v>
      </c>
      <c r="J212" s="133">
        <v>14058</v>
      </c>
      <c r="K212" s="132"/>
      <c r="L212" s="126" t="s">
        <v>53</v>
      </c>
      <c r="M212" s="126" t="s">
        <v>791</v>
      </c>
      <c r="N212" s="126" t="s">
        <v>792</v>
      </c>
      <c r="O212" s="1"/>
      <c r="P212" s="1"/>
      <c r="Q212" s="22">
        <v>16</v>
      </c>
      <c r="R212" s="133">
        <v>13715</v>
      </c>
      <c r="S212" s="132"/>
      <c r="T212" s="126" t="s">
        <v>54</v>
      </c>
      <c r="U212" s="126" t="s">
        <v>821</v>
      </c>
      <c r="V212" s="126" t="s">
        <v>420</v>
      </c>
      <c r="W212" s="1"/>
      <c r="X212" s="1"/>
      <c r="Y212" s="20">
        <v>16</v>
      </c>
      <c r="Z212"/>
      <c r="AA212" s="22"/>
      <c r="AB212" s="20"/>
    </row>
    <row r="213" spans="1:32">
      <c r="A213" s="29">
        <v>17</v>
      </c>
      <c r="B213" s="134">
        <v>14381</v>
      </c>
      <c r="C213" s="132"/>
      <c r="D213" s="126" t="s">
        <v>54</v>
      </c>
      <c r="E213" s="126" t="s">
        <v>1146</v>
      </c>
      <c r="F213" s="126" t="s">
        <v>1147</v>
      </c>
      <c r="G213" s="1"/>
      <c r="H213" s="1"/>
      <c r="I213" s="22">
        <v>17</v>
      </c>
      <c r="J213" s="133">
        <v>14207</v>
      </c>
      <c r="K213" s="132"/>
      <c r="L213" s="126" t="s">
        <v>53</v>
      </c>
      <c r="M213" s="126" t="s">
        <v>793</v>
      </c>
      <c r="N213" s="126" t="s">
        <v>794</v>
      </c>
      <c r="O213" s="1"/>
      <c r="P213" s="1"/>
      <c r="Q213" s="22">
        <v>17</v>
      </c>
      <c r="R213" s="134">
        <v>13719</v>
      </c>
      <c r="S213" s="132"/>
      <c r="T213" s="126" t="s">
        <v>53</v>
      </c>
      <c r="U213" s="126" t="s">
        <v>1141</v>
      </c>
      <c r="V213" s="126" t="s">
        <v>800</v>
      </c>
      <c r="W213" s="30"/>
      <c r="X213" s="30"/>
      <c r="Y213" s="20">
        <v>17</v>
      </c>
      <c r="Z213" s="1"/>
      <c r="AA213" s="29"/>
      <c r="AB213" s="30"/>
      <c r="AC213" s="1"/>
      <c r="AD213" s="1"/>
      <c r="AE213" s="1"/>
      <c r="AF213" s="1"/>
    </row>
    <row r="214" spans="1:32">
      <c r="A214" s="29">
        <v>18</v>
      </c>
      <c r="B214" s="133"/>
      <c r="C214" s="132"/>
      <c r="D214" s="126"/>
      <c r="E214" s="126"/>
      <c r="F214" s="126"/>
      <c r="G214" s="1"/>
      <c r="H214" s="1"/>
      <c r="I214" s="22">
        <v>18</v>
      </c>
      <c r="J214" s="133">
        <v>14208</v>
      </c>
      <c r="K214" s="132"/>
      <c r="L214" s="126" t="s">
        <v>53</v>
      </c>
      <c r="M214" s="126" t="s">
        <v>795</v>
      </c>
      <c r="N214" s="126" t="s">
        <v>796</v>
      </c>
      <c r="O214" s="1"/>
      <c r="P214" s="1"/>
      <c r="Q214" s="22">
        <v>18</v>
      </c>
      <c r="R214" s="134">
        <v>13863</v>
      </c>
      <c r="S214" s="132"/>
      <c r="T214" s="126" t="s">
        <v>53</v>
      </c>
      <c r="U214" s="126" t="s">
        <v>1142</v>
      </c>
      <c r="V214" s="126" t="s">
        <v>801</v>
      </c>
      <c r="W214" s="1"/>
      <c r="X214" s="1"/>
      <c r="Y214" s="20">
        <v>18</v>
      </c>
      <c r="Z214" s="1"/>
      <c r="AA214" s="29"/>
      <c r="AB214" s="30"/>
      <c r="AC214" s="1"/>
      <c r="AD214" s="1"/>
      <c r="AE214" s="1"/>
      <c r="AF214" s="1"/>
    </row>
    <row r="215" spans="1:32">
      <c r="A215" s="29">
        <v>19</v>
      </c>
      <c r="B215" s="133"/>
      <c r="C215" s="132"/>
      <c r="D215" s="126"/>
      <c r="E215" s="126"/>
      <c r="F215" s="126"/>
      <c r="G215" s="1"/>
      <c r="H215" s="1"/>
      <c r="I215" s="22">
        <v>19</v>
      </c>
      <c r="J215" s="133">
        <v>14209</v>
      </c>
      <c r="K215" s="132"/>
      <c r="L215" s="126" t="s">
        <v>53</v>
      </c>
      <c r="M215" s="126" t="s">
        <v>797</v>
      </c>
      <c r="N215" s="126" t="s">
        <v>798</v>
      </c>
      <c r="O215" s="1"/>
      <c r="P215" s="1"/>
      <c r="Q215" s="22">
        <v>19</v>
      </c>
      <c r="R215" s="133">
        <v>13896</v>
      </c>
      <c r="S215" s="132"/>
      <c r="T215" s="126" t="s">
        <v>53</v>
      </c>
      <c r="U215" s="126" t="s">
        <v>822</v>
      </c>
      <c r="V215" s="126" t="s">
        <v>823</v>
      </c>
      <c r="W215" s="1"/>
      <c r="X215" s="1"/>
      <c r="Y215" s="20">
        <v>19</v>
      </c>
      <c r="Z215" s="53"/>
      <c r="AA215" s="47"/>
      <c r="AB215" s="30"/>
      <c r="AC215" s="30"/>
      <c r="AD215" s="30"/>
      <c r="AE215" s="30"/>
      <c r="AF215" s="30"/>
    </row>
    <row r="216" spans="1:32">
      <c r="A216" s="29">
        <v>20</v>
      </c>
      <c r="B216" s="133"/>
      <c r="C216" s="132"/>
      <c r="D216" s="126"/>
      <c r="E216" s="126"/>
      <c r="F216" s="126"/>
      <c r="G216" s="1"/>
      <c r="H216" s="1"/>
      <c r="I216" s="22">
        <v>20</v>
      </c>
      <c r="J216" s="139" t="s">
        <v>1157</v>
      </c>
      <c r="K216" s="132"/>
      <c r="L216" s="126" t="s">
        <v>53</v>
      </c>
      <c r="M216" s="126" t="s">
        <v>1158</v>
      </c>
      <c r="N216" s="126" t="s">
        <v>1159</v>
      </c>
      <c r="O216" s="1"/>
      <c r="P216" s="1"/>
      <c r="Q216" s="22">
        <v>20</v>
      </c>
      <c r="R216" s="134">
        <v>14056</v>
      </c>
      <c r="S216" s="132"/>
      <c r="T216" s="126" t="s">
        <v>53</v>
      </c>
      <c r="U216" s="126" t="s">
        <v>1143</v>
      </c>
      <c r="V216" s="126" t="s">
        <v>802</v>
      </c>
      <c r="W216" s="1"/>
      <c r="X216" s="1"/>
      <c r="Y216" s="20">
        <v>20</v>
      </c>
      <c r="Z216" s="53"/>
      <c r="AA216" s="47"/>
      <c r="AB216" s="30"/>
      <c r="AC216" s="30"/>
      <c r="AD216" s="30"/>
      <c r="AE216" s="30"/>
      <c r="AF216" s="30"/>
    </row>
    <row r="217" spans="1:32">
      <c r="A217" s="29">
        <v>21</v>
      </c>
      <c r="B217" s="133"/>
      <c r="C217" s="132"/>
      <c r="D217" s="126"/>
      <c r="E217" s="126"/>
      <c r="F217" s="126"/>
      <c r="G217" s="30"/>
      <c r="H217" s="30"/>
      <c r="I217" s="22">
        <v>21</v>
      </c>
      <c r="J217" s="133"/>
      <c r="K217" s="132"/>
      <c r="L217" s="126"/>
      <c r="M217" s="126"/>
      <c r="N217" s="126"/>
      <c r="O217" s="30"/>
      <c r="P217" s="30"/>
      <c r="Q217" s="22">
        <v>21</v>
      </c>
      <c r="R217" s="133">
        <v>14210</v>
      </c>
      <c r="S217" s="132"/>
      <c r="T217" s="126" t="s">
        <v>54</v>
      </c>
      <c r="U217" s="126" t="s">
        <v>824</v>
      </c>
      <c r="V217" s="126" t="s">
        <v>167</v>
      </c>
      <c r="W217" s="1"/>
      <c r="X217" s="1"/>
      <c r="Y217" s="20">
        <v>21</v>
      </c>
      <c r="Z217" s="1"/>
      <c r="AA217" s="29"/>
      <c r="AB217" s="30"/>
      <c r="AC217" s="1"/>
      <c r="AD217" s="1"/>
      <c r="AE217" s="1"/>
      <c r="AF217" s="1"/>
    </row>
    <row r="218" spans="1:32">
      <c r="A218" s="29">
        <v>22</v>
      </c>
      <c r="B218" s="133"/>
      <c r="C218" s="132"/>
      <c r="D218" s="126"/>
      <c r="E218" s="126"/>
      <c r="F218" s="126"/>
      <c r="G218" s="30"/>
      <c r="H218" s="30"/>
      <c r="I218" s="22">
        <v>22</v>
      </c>
      <c r="J218" s="133"/>
      <c r="K218" s="132"/>
      <c r="L218" s="126"/>
      <c r="M218" s="126"/>
      <c r="N218" s="126"/>
      <c r="O218" s="30"/>
      <c r="P218" s="30"/>
      <c r="Q218" s="22">
        <v>22</v>
      </c>
      <c r="R218" s="133">
        <v>14211</v>
      </c>
      <c r="S218" s="132"/>
      <c r="T218" s="126" t="s">
        <v>54</v>
      </c>
      <c r="U218" s="126" t="s">
        <v>825</v>
      </c>
      <c r="V218" s="126" t="s">
        <v>826</v>
      </c>
      <c r="W218" s="1"/>
      <c r="X218" s="1"/>
      <c r="Y218" s="20">
        <v>22</v>
      </c>
      <c r="Z218" s="1"/>
      <c r="AA218" s="29"/>
      <c r="AB218" s="30"/>
      <c r="AC218" s="1"/>
      <c r="AD218" s="1"/>
      <c r="AE218" s="1"/>
      <c r="AF218" s="1"/>
    </row>
    <row r="219" spans="1:32">
      <c r="A219" s="29">
        <v>23</v>
      </c>
      <c r="B219" s="51"/>
      <c r="E219" s="20"/>
      <c r="F219" s="20"/>
      <c r="G219" s="30"/>
      <c r="H219" s="30"/>
      <c r="I219" s="22">
        <v>23</v>
      </c>
      <c r="J219" s="133"/>
      <c r="K219" s="132"/>
      <c r="L219" s="126"/>
      <c r="M219" s="126"/>
      <c r="N219" s="126"/>
      <c r="O219" s="30"/>
      <c r="P219" s="30"/>
      <c r="Q219" s="22">
        <v>23</v>
      </c>
      <c r="R219" s="133">
        <v>14212</v>
      </c>
      <c r="S219" s="132"/>
      <c r="T219" s="126" t="s">
        <v>53</v>
      </c>
      <c r="U219" s="126" t="s">
        <v>827</v>
      </c>
      <c r="V219" s="126" t="s">
        <v>828</v>
      </c>
      <c r="W219" s="30"/>
      <c r="X219" s="30"/>
      <c r="Y219" s="20">
        <v>23</v>
      </c>
      <c r="Z219" s="1"/>
      <c r="AA219" s="29"/>
      <c r="AB219" s="30"/>
      <c r="AC219" s="1"/>
      <c r="AD219" s="1"/>
      <c r="AE219" s="1"/>
      <c r="AF219" s="1"/>
    </row>
    <row r="220" spans="1:32">
      <c r="A220" s="29">
        <v>24</v>
      </c>
      <c r="B220" s="133"/>
      <c r="C220" s="132"/>
      <c r="D220" s="126"/>
      <c r="E220" s="126"/>
      <c r="F220" s="126"/>
      <c r="G220" s="30"/>
      <c r="H220" s="30"/>
      <c r="I220" s="22">
        <v>24</v>
      </c>
      <c r="J220" s="133"/>
      <c r="K220" s="132"/>
      <c r="L220" s="126"/>
      <c r="M220" s="126"/>
      <c r="N220" s="126"/>
      <c r="O220" s="30"/>
      <c r="P220" s="30"/>
      <c r="Q220" s="22">
        <v>24</v>
      </c>
      <c r="R220" s="134">
        <v>14374</v>
      </c>
      <c r="S220" s="132"/>
      <c r="T220" s="126" t="s">
        <v>54</v>
      </c>
      <c r="U220" s="126" t="s">
        <v>1144</v>
      </c>
      <c r="V220" s="126" t="s">
        <v>1145</v>
      </c>
      <c r="W220" s="30"/>
      <c r="X220" s="30"/>
      <c r="Y220" s="20">
        <v>24</v>
      </c>
      <c r="Z220" s="1"/>
      <c r="AA220" s="29"/>
      <c r="AB220" s="30"/>
      <c r="AC220" s="1"/>
      <c r="AD220" s="1"/>
      <c r="AE220" s="1"/>
      <c r="AF220" s="1"/>
    </row>
    <row r="221" spans="1:32">
      <c r="A221" s="22">
        <v>25</v>
      </c>
      <c r="B221" s="47"/>
      <c r="C221" s="47"/>
      <c r="D221" s="30"/>
      <c r="E221" s="30"/>
      <c r="F221" s="30"/>
      <c r="G221" s="30"/>
      <c r="H221" s="30"/>
      <c r="I221" s="22">
        <v>25</v>
      </c>
      <c r="J221" s="133"/>
      <c r="K221" s="132"/>
      <c r="L221" s="126"/>
      <c r="M221" s="126"/>
      <c r="N221" s="126"/>
      <c r="O221" s="30"/>
      <c r="P221" s="30"/>
      <c r="Q221" s="22">
        <v>25</v>
      </c>
      <c r="R221" s="133"/>
      <c r="S221" s="132"/>
      <c r="T221" s="126"/>
      <c r="U221" s="126"/>
      <c r="V221" s="126"/>
      <c r="W221" s="30"/>
      <c r="X221" s="30"/>
      <c r="Y221" s="20">
        <v>25</v>
      </c>
      <c r="Z221" s="53"/>
      <c r="AA221" s="47"/>
      <c r="AB221" s="30"/>
      <c r="AC221" s="30"/>
      <c r="AD221" s="30"/>
      <c r="AE221" s="30"/>
      <c r="AF221" s="30"/>
    </row>
    <row r="222" spans="1:32">
      <c r="A222" s="22">
        <v>26</v>
      </c>
      <c r="B222" s="31"/>
      <c r="C222" s="47"/>
      <c r="D222" s="30"/>
      <c r="E222" s="30"/>
      <c r="F222" s="30"/>
      <c r="G222" s="30"/>
      <c r="H222" s="30"/>
      <c r="I222" s="22">
        <v>26</v>
      </c>
      <c r="J222" s="133"/>
      <c r="K222" s="132"/>
      <c r="L222" s="126"/>
      <c r="M222" s="126"/>
      <c r="N222" s="126"/>
      <c r="O222" s="30"/>
      <c r="P222" s="30"/>
      <c r="Q222" s="22">
        <v>26</v>
      </c>
      <c r="R222" s="133"/>
      <c r="S222" s="132"/>
      <c r="T222" s="126"/>
      <c r="U222" s="126"/>
      <c r="V222" s="126"/>
      <c r="Y222" s="20">
        <v>26</v>
      </c>
      <c r="Z222" s="1"/>
      <c r="AA222" s="29"/>
      <c r="AB222" s="30"/>
      <c r="AC222" s="1"/>
      <c r="AD222" s="1"/>
      <c r="AE222" s="1"/>
      <c r="AF222" s="1"/>
    </row>
    <row r="223" spans="1:32">
      <c r="A223" s="22">
        <v>27</v>
      </c>
      <c r="B223" s="47"/>
      <c r="C223" s="47"/>
      <c r="D223" s="30"/>
      <c r="E223" s="30"/>
      <c r="F223" s="30"/>
      <c r="G223" s="30"/>
      <c r="H223" s="30"/>
      <c r="I223" s="22">
        <v>27</v>
      </c>
      <c r="J223" s="133"/>
      <c r="K223" s="132"/>
      <c r="L223" s="126"/>
      <c r="M223" s="126"/>
      <c r="N223" s="126"/>
      <c r="O223" s="30"/>
      <c r="P223" s="30"/>
      <c r="Q223" s="22">
        <v>27</v>
      </c>
      <c r="R223" s="133"/>
      <c r="S223" s="132"/>
      <c r="T223" s="126"/>
      <c r="U223" s="126"/>
      <c r="V223" s="126"/>
      <c r="W223" s="30"/>
      <c r="X223" s="30"/>
      <c r="Y223" s="20">
        <v>27</v>
      </c>
      <c r="Z223" s="53"/>
      <c r="AA223" s="47"/>
      <c r="AB223" s="30"/>
      <c r="AC223" s="30"/>
      <c r="AD223" s="30"/>
      <c r="AE223" s="30"/>
      <c r="AF223" s="30"/>
    </row>
    <row r="224" spans="1:32">
      <c r="A224" s="22">
        <v>28</v>
      </c>
      <c r="B224" s="51"/>
      <c r="D224" s="30"/>
      <c r="E224" s="20"/>
      <c r="F224" s="20"/>
      <c r="G224" s="20"/>
      <c r="H224" s="20"/>
      <c r="I224" s="22">
        <v>28</v>
      </c>
      <c r="J224" s="51"/>
      <c r="L224" s="20"/>
      <c r="M224" s="20"/>
      <c r="N224" s="20"/>
      <c r="O224" s="20"/>
      <c r="P224" s="20"/>
      <c r="Q224" s="22">
        <v>28</v>
      </c>
      <c r="R224" s="47"/>
      <c r="S224" s="47"/>
      <c r="T224" s="123"/>
      <c r="U224" s="30"/>
      <c r="V224" s="30"/>
      <c r="W224" s="30"/>
      <c r="X224" s="30"/>
      <c r="Y224" s="20">
        <v>28</v>
      </c>
      <c r="Z224" s="53"/>
      <c r="AA224" s="29"/>
      <c r="AB224" s="30"/>
      <c r="AC224" s="1"/>
      <c r="AD224" s="30"/>
      <c r="AE224" s="1"/>
      <c r="AF224" s="1"/>
    </row>
    <row r="225" spans="1:32">
      <c r="A225" s="22">
        <v>29</v>
      </c>
      <c r="B225" s="51"/>
      <c r="D225" s="30"/>
      <c r="E225" s="20"/>
      <c r="F225" s="20"/>
      <c r="G225" s="20"/>
      <c r="H225" s="20"/>
      <c r="I225" s="22">
        <v>29</v>
      </c>
      <c r="J225" s="51"/>
      <c r="L225" s="20"/>
      <c r="M225" s="20"/>
      <c r="N225" s="20"/>
      <c r="O225" s="20"/>
      <c r="P225" s="20"/>
      <c r="Q225" s="22">
        <v>29</v>
      </c>
      <c r="R225" s="47"/>
      <c r="S225" s="47"/>
      <c r="T225" s="123"/>
      <c r="U225" s="30"/>
      <c r="V225" s="30"/>
      <c r="W225" s="30"/>
      <c r="X225" s="30"/>
      <c r="Y225" s="20">
        <v>29</v>
      </c>
      <c r="Z225" s="53"/>
      <c r="AA225" s="47"/>
      <c r="AB225" s="30"/>
      <c r="AC225" s="30"/>
      <c r="AD225" s="30"/>
      <c r="AE225" s="30"/>
      <c r="AF225" s="30"/>
    </row>
    <row r="226" spans="1:32">
      <c r="A226" s="22">
        <v>30</v>
      </c>
      <c r="B226" s="51"/>
      <c r="D226" s="20"/>
      <c r="E226" s="20"/>
      <c r="F226" s="20"/>
      <c r="G226" s="20"/>
      <c r="H226" s="20"/>
      <c r="I226" s="22">
        <v>30</v>
      </c>
      <c r="J226" s="51"/>
      <c r="L226" s="20"/>
      <c r="M226" s="20"/>
      <c r="N226" s="20"/>
      <c r="O226" s="20"/>
      <c r="P226" s="20"/>
      <c r="Q226" s="22">
        <v>30</v>
      </c>
      <c r="R226" s="47"/>
      <c r="S226" s="47"/>
      <c r="T226" s="123"/>
      <c r="U226" s="30"/>
      <c r="V226" s="30"/>
      <c r="W226" s="30"/>
      <c r="X226" s="30"/>
      <c r="Y226" s="20">
        <v>30</v>
      </c>
      <c r="Z226" s="53"/>
      <c r="AA226" s="47"/>
      <c r="AB226" s="30"/>
      <c r="AC226" s="30"/>
      <c r="AD226" s="30"/>
      <c r="AE226" s="30"/>
      <c r="AF226" s="30"/>
    </row>
    <row r="227" spans="1:32">
      <c r="A227" s="22">
        <v>31</v>
      </c>
      <c r="B227" s="51"/>
      <c r="D227" s="20"/>
      <c r="E227" s="20"/>
      <c r="F227" s="20"/>
      <c r="G227" s="20"/>
      <c r="H227" s="20"/>
      <c r="I227" s="22">
        <v>31</v>
      </c>
      <c r="J227" s="51"/>
      <c r="L227" s="20"/>
      <c r="M227" s="20"/>
      <c r="N227" s="20"/>
      <c r="O227" s="20"/>
      <c r="P227" s="20"/>
      <c r="Q227" s="22">
        <v>31</v>
      </c>
      <c r="R227" s="53"/>
      <c r="S227" s="47"/>
      <c r="T227" s="122"/>
      <c r="U227" s="30"/>
      <c r="V227" s="30"/>
      <c r="W227" s="20"/>
      <c r="X227" s="20"/>
      <c r="Y227" s="20">
        <v>31</v>
      </c>
      <c r="Z227" s="53"/>
      <c r="AA227" s="47"/>
      <c r="AB227" s="30"/>
      <c r="AC227" s="30"/>
      <c r="AD227" s="30"/>
      <c r="AE227" s="30"/>
      <c r="AF227" s="30"/>
    </row>
    <row r="228" spans="1:32">
      <c r="A228" s="22">
        <v>32</v>
      </c>
      <c r="B228" s="51"/>
      <c r="D228" s="20"/>
      <c r="E228" s="20"/>
      <c r="F228" s="20"/>
      <c r="G228" s="20"/>
      <c r="H228" s="20"/>
      <c r="I228" s="22">
        <v>32</v>
      </c>
      <c r="J228" s="51"/>
      <c r="L228" s="20"/>
      <c r="M228" s="20"/>
      <c r="N228" s="20"/>
      <c r="O228" s="20"/>
      <c r="P228" s="20"/>
      <c r="Q228" s="22">
        <v>32</v>
      </c>
      <c r="R228" s="53"/>
      <c r="S228" s="47"/>
      <c r="T228" s="122"/>
      <c r="U228" s="30"/>
      <c r="V228" s="30"/>
      <c r="W228" s="20"/>
      <c r="X228" s="20"/>
      <c r="Y228" s="20">
        <v>32</v>
      </c>
      <c r="Z228" s="52"/>
      <c r="AA228" s="51"/>
      <c r="AB228" s="20"/>
      <c r="AC228" s="20"/>
      <c r="AD228" s="20"/>
      <c r="AE228" s="20"/>
      <c r="AF228" s="20"/>
    </row>
    <row r="229" spans="1:32">
      <c r="A229" s="22">
        <v>33</v>
      </c>
      <c r="B229" s="51"/>
      <c r="D229" s="20"/>
      <c r="E229" s="20"/>
      <c r="F229" s="20"/>
      <c r="G229" s="20"/>
      <c r="H229" s="20"/>
      <c r="I229" s="22">
        <v>33</v>
      </c>
      <c r="J229" s="51"/>
      <c r="L229" s="20"/>
      <c r="M229" s="20"/>
      <c r="N229" s="20"/>
      <c r="O229" s="20"/>
      <c r="P229" s="20"/>
      <c r="Q229" s="29">
        <v>33</v>
      </c>
      <c r="R229" s="53"/>
      <c r="S229" s="29"/>
      <c r="T229" s="122"/>
      <c r="U229" s="30"/>
      <c r="V229" s="30"/>
      <c r="W229" s="30"/>
      <c r="X229" s="30"/>
      <c r="Y229" s="20">
        <v>33</v>
      </c>
      <c r="Z229" s="52"/>
      <c r="AA229" s="51"/>
      <c r="AB229" s="20"/>
      <c r="AC229" s="20"/>
      <c r="AD229" s="20"/>
      <c r="AE229" s="20"/>
      <c r="AF229" s="20"/>
    </row>
    <row r="230" spans="1:32">
      <c r="A230" s="22">
        <v>34</v>
      </c>
      <c r="B230" s="51"/>
      <c r="D230" s="20"/>
      <c r="E230" s="20"/>
      <c r="F230" s="20"/>
      <c r="G230" s="20"/>
      <c r="H230" s="20"/>
      <c r="I230" s="22">
        <v>34</v>
      </c>
      <c r="J230" s="51"/>
      <c r="L230" s="20"/>
      <c r="M230" s="20"/>
      <c r="N230" s="20"/>
      <c r="O230" s="20"/>
      <c r="P230" s="20"/>
      <c r="Q230" s="29">
        <v>34</v>
      </c>
      <c r="R230" s="53"/>
      <c r="S230" s="29"/>
      <c r="T230" s="122"/>
      <c r="U230" s="30"/>
      <c r="V230" s="30"/>
      <c r="W230" s="30"/>
      <c r="X230" s="30"/>
      <c r="Y230" s="20">
        <v>34</v>
      </c>
      <c r="Z230" s="52"/>
      <c r="AA230" s="51"/>
      <c r="AB230" s="20"/>
      <c r="AC230" s="20"/>
      <c r="AD230" s="20"/>
      <c r="AE230" s="20"/>
      <c r="AF230" s="20"/>
    </row>
    <row r="231" spans="1:32">
      <c r="A231" s="22">
        <v>35</v>
      </c>
      <c r="B231" s="47"/>
      <c r="C231" s="47"/>
      <c r="D231" s="30"/>
      <c r="E231" s="30"/>
      <c r="F231" s="30"/>
      <c r="G231" s="20"/>
      <c r="H231" s="20"/>
      <c r="I231" s="22">
        <v>35</v>
      </c>
      <c r="J231" s="51"/>
      <c r="L231" s="20"/>
      <c r="M231" s="20"/>
      <c r="N231" s="20"/>
      <c r="O231" s="20"/>
      <c r="P231" s="20"/>
      <c r="Q231" s="22">
        <v>35</v>
      </c>
      <c r="R231" s="47"/>
      <c r="S231" s="47"/>
      <c r="T231" s="122"/>
      <c r="U231" s="30"/>
      <c r="V231" s="30"/>
      <c r="W231" s="30"/>
      <c r="X231" s="30"/>
      <c r="Y231" s="20">
        <v>35</v>
      </c>
      <c r="Z231" s="52"/>
      <c r="AA231" s="51"/>
      <c r="AB231" s="20"/>
      <c r="AC231" s="20"/>
      <c r="AD231" s="20"/>
      <c r="AE231" s="20"/>
      <c r="AF231" s="20"/>
    </row>
    <row r="232" spans="1:32" s="1" customFormat="1">
      <c r="A232" s="29">
        <v>36</v>
      </c>
      <c r="B232" s="47"/>
      <c r="C232" s="47"/>
      <c r="D232" s="30"/>
      <c r="E232" s="30"/>
      <c r="F232" s="30"/>
      <c r="G232" s="30"/>
      <c r="H232" s="30"/>
      <c r="I232" s="29">
        <v>36</v>
      </c>
      <c r="J232" s="47"/>
      <c r="K232" s="47"/>
      <c r="L232" s="30"/>
      <c r="M232" s="30"/>
      <c r="N232" s="30"/>
      <c r="O232" s="30"/>
      <c r="P232" s="30"/>
      <c r="Q232" s="29">
        <v>36</v>
      </c>
      <c r="R232" s="53"/>
      <c r="S232" s="29"/>
      <c r="T232" s="122"/>
      <c r="U232" s="30"/>
      <c r="V232" s="30"/>
      <c r="W232" s="30"/>
      <c r="X232" s="30"/>
      <c r="Y232" s="30">
        <v>36</v>
      </c>
      <c r="Z232" s="53"/>
      <c r="AA232" s="47"/>
      <c r="AB232" s="30"/>
      <c r="AC232" s="30"/>
      <c r="AD232" s="30"/>
      <c r="AE232" s="30"/>
      <c r="AF232" s="30"/>
    </row>
    <row r="233" spans="1:32" s="1" customFormat="1">
      <c r="A233" s="29">
        <v>37</v>
      </c>
      <c r="B233" s="47"/>
      <c r="C233" s="47"/>
      <c r="D233" s="30"/>
      <c r="E233" s="30"/>
      <c r="F233" s="30"/>
      <c r="G233" s="30"/>
      <c r="H233" s="30"/>
      <c r="I233" s="29">
        <v>37</v>
      </c>
      <c r="J233" s="47"/>
      <c r="K233" s="47"/>
      <c r="L233" s="30"/>
      <c r="M233" s="30"/>
      <c r="N233" s="30"/>
      <c r="O233" s="30"/>
      <c r="P233" s="30"/>
      <c r="Q233" s="29">
        <v>37</v>
      </c>
      <c r="R233" s="53"/>
      <c r="S233" s="29"/>
      <c r="T233" s="122"/>
      <c r="U233" s="30"/>
      <c r="V233" s="30"/>
      <c r="W233" s="30"/>
      <c r="X233" s="30"/>
      <c r="Y233" s="30">
        <v>37</v>
      </c>
      <c r="Z233" s="53"/>
      <c r="AA233" s="47"/>
      <c r="AB233" s="30"/>
      <c r="AC233" s="30"/>
      <c r="AD233" s="30"/>
      <c r="AE233" s="30"/>
      <c r="AF233" s="30"/>
    </row>
    <row r="234" spans="1:32" s="1" customFormat="1">
      <c r="A234" s="29">
        <v>38</v>
      </c>
      <c r="B234" s="47"/>
      <c r="C234" s="47"/>
      <c r="D234" s="30"/>
      <c r="E234" s="30"/>
      <c r="F234" s="30"/>
      <c r="G234" s="30"/>
      <c r="H234" s="30"/>
      <c r="I234" s="29">
        <v>38</v>
      </c>
      <c r="J234" s="47"/>
      <c r="K234" s="47"/>
      <c r="L234" s="30"/>
      <c r="M234" s="30"/>
      <c r="N234" s="30"/>
      <c r="O234" s="30"/>
      <c r="P234" s="30"/>
      <c r="Q234" s="29">
        <v>38</v>
      </c>
      <c r="R234" s="47"/>
      <c r="S234" s="47"/>
      <c r="T234" s="122"/>
      <c r="U234" s="30"/>
      <c r="V234" s="30"/>
      <c r="W234" s="30"/>
      <c r="X234" s="30"/>
      <c r="Y234" s="30">
        <v>38</v>
      </c>
      <c r="Z234" s="53"/>
      <c r="AA234" s="47"/>
      <c r="AB234" s="30"/>
      <c r="AC234" s="30"/>
      <c r="AD234" s="30"/>
      <c r="AE234" s="30"/>
      <c r="AF234" s="30"/>
    </row>
    <row r="235" spans="1:32">
      <c r="A235" s="22">
        <v>39</v>
      </c>
      <c r="B235" s="51"/>
      <c r="D235" s="20"/>
      <c r="E235" s="20"/>
      <c r="F235" s="20"/>
      <c r="G235" s="20"/>
      <c r="H235" s="20"/>
      <c r="I235" s="22">
        <v>39</v>
      </c>
      <c r="J235" s="51"/>
      <c r="L235" s="20"/>
      <c r="M235" s="20"/>
      <c r="N235" s="20"/>
      <c r="O235" s="20"/>
      <c r="P235" s="20"/>
      <c r="Q235" s="22">
        <v>39</v>
      </c>
      <c r="R235" s="47"/>
      <c r="S235" s="47"/>
      <c r="T235" s="122"/>
      <c r="U235" s="30"/>
      <c r="V235" s="30"/>
      <c r="W235" s="30"/>
      <c r="X235" s="30"/>
      <c r="Y235" s="20">
        <v>39</v>
      </c>
      <c r="Z235" s="52"/>
      <c r="AA235" s="51"/>
      <c r="AB235" s="20"/>
      <c r="AC235" s="20"/>
      <c r="AD235" s="20"/>
      <c r="AE235" s="20"/>
      <c r="AF235" s="20"/>
    </row>
    <row r="236" spans="1:32">
      <c r="A236" s="22">
        <v>40</v>
      </c>
      <c r="B236" s="51"/>
      <c r="D236" s="20"/>
      <c r="E236" s="20"/>
      <c r="F236" s="20"/>
      <c r="G236" s="20"/>
      <c r="H236" s="20"/>
      <c r="I236" s="22">
        <v>40</v>
      </c>
      <c r="J236" s="51"/>
      <c r="L236" s="20"/>
      <c r="M236" s="20"/>
      <c r="N236" s="20"/>
      <c r="O236" s="20"/>
      <c r="P236" s="20"/>
      <c r="Q236" s="22">
        <v>40</v>
      </c>
      <c r="R236" s="51"/>
      <c r="S236" s="51"/>
      <c r="T236" s="124"/>
      <c r="U236" s="20"/>
      <c r="V236" s="20"/>
      <c r="W236" s="20"/>
      <c r="X236" s="20"/>
      <c r="Y236" s="20">
        <v>40</v>
      </c>
      <c r="Z236" s="53"/>
      <c r="AA236" s="47"/>
      <c r="AB236" s="30"/>
      <c r="AC236" s="20"/>
      <c r="AD236" s="30"/>
      <c r="AE236" s="20"/>
      <c r="AF236" s="20"/>
    </row>
    <row r="237" spans="1:32">
      <c r="A237" s="22">
        <v>41</v>
      </c>
      <c r="B237" s="51"/>
      <c r="D237" s="20"/>
      <c r="E237" s="20"/>
      <c r="F237" s="20"/>
      <c r="G237" s="20"/>
      <c r="H237" s="20"/>
      <c r="I237" s="22">
        <v>41</v>
      </c>
      <c r="J237" s="51"/>
      <c r="L237" s="20"/>
      <c r="M237" s="20"/>
      <c r="N237" s="20"/>
      <c r="O237" s="20"/>
      <c r="P237" s="20"/>
      <c r="Q237" s="22">
        <v>41</v>
      </c>
      <c r="R237" s="51"/>
      <c r="S237" s="51"/>
      <c r="T237" s="124"/>
      <c r="U237" s="20"/>
      <c r="V237" s="20"/>
      <c r="W237" s="20"/>
      <c r="X237" s="20"/>
      <c r="Y237" s="20">
        <v>41</v>
      </c>
      <c r="Z237" s="53"/>
      <c r="AA237" s="47"/>
      <c r="AB237" s="30"/>
      <c r="AC237" s="30"/>
      <c r="AD237" s="30"/>
      <c r="AE237" s="20"/>
      <c r="AF237" s="20"/>
    </row>
    <row r="238" spans="1:32">
      <c r="A238" s="22">
        <v>42</v>
      </c>
      <c r="B238" s="51"/>
      <c r="D238" s="20"/>
      <c r="E238" s="20"/>
      <c r="F238" s="20"/>
      <c r="G238" s="20"/>
      <c r="H238" s="20"/>
      <c r="I238" s="22">
        <v>42</v>
      </c>
      <c r="J238" s="51"/>
      <c r="L238" s="20"/>
      <c r="M238" s="20"/>
      <c r="N238" s="20"/>
      <c r="O238" s="20"/>
      <c r="P238" s="20"/>
      <c r="Q238" s="22">
        <v>42</v>
      </c>
      <c r="R238" s="47"/>
      <c r="S238" s="47"/>
      <c r="T238" s="122"/>
      <c r="U238" s="30"/>
      <c r="V238" s="30"/>
      <c r="W238" s="20"/>
      <c r="X238" s="20"/>
      <c r="Y238" s="20">
        <v>42</v>
      </c>
      <c r="Z238" s="53"/>
      <c r="AA238" s="47"/>
      <c r="AB238" s="1"/>
      <c r="AC238" s="1"/>
      <c r="AD238" s="1"/>
      <c r="AE238" s="20"/>
      <c r="AF238" s="20"/>
    </row>
    <row r="239" spans="1:32">
      <c r="A239" s="22">
        <v>43</v>
      </c>
      <c r="B239" s="51"/>
      <c r="D239" s="20"/>
      <c r="E239" s="20"/>
      <c r="F239" s="20"/>
      <c r="G239" s="20"/>
      <c r="H239" s="20"/>
      <c r="I239" s="22">
        <v>43</v>
      </c>
      <c r="J239" s="51"/>
      <c r="L239" s="20"/>
      <c r="M239" s="20"/>
      <c r="N239" s="20"/>
      <c r="O239" s="20"/>
      <c r="P239" s="20"/>
      <c r="Q239" s="22">
        <v>43</v>
      </c>
      <c r="R239" s="31"/>
      <c r="S239" s="47"/>
      <c r="T239" s="122"/>
      <c r="U239" s="30"/>
      <c r="V239" s="30"/>
      <c r="W239" s="20"/>
      <c r="X239" s="20"/>
      <c r="Y239" s="20">
        <v>43</v>
      </c>
      <c r="Z239" s="52"/>
      <c r="AA239" s="51"/>
      <c r="AB239" s="20"/>
      <c r="AC239" s="20"/>
      <c r="AD239" s="20"/>
      <c r="AE239" s="20"/>
      <c r="AF239" s="20"/>
    </row>
    <row r="240" spans="1:32">
      <c r="A240" s="22">
        <v>44</v>
      </c>
      <c r="B240" s="51"/>
      <c r="D240" s="20"/>
      <c r="E240" s="20"/>
      <c r="F240" s="20"/>
      <c r="G240" s="20"/>
      <c r="H240" s="20"/>
      <c r="I240" s="22">
        <v>44</v>
      </c>
      <c r="J240" s="51"/>
      <c r="L240" s="20"/>
      <c r="M240" s="20"/>
      <c r="N240" s="20"/>
      <c r="O240" s="20"/>
      <c r="P240" s="20"/>
      <c r="Q240" s="22">
        <v>44</v>
      </c>
      <c r="R240" s="47"/>
      <c r="S240" s="47"/>
      <c r="T240" s="122"/>
      <c r="U240" s="30"/>
      <c r="V240" s="30"/>
      <c r="W240" s="20"/>
      <c r="X240" s="20"/>
      <c r="Y240" s="20">
        <v>44</v>
      </c>
      <c r="Z240" s="52"/>
      <c r="AA240" s="51"/>
      <c r="AB240" s="20"/>
      <c r="AC240" s="20"/>
      <c r="AD240" s="20"/>
      <c r="AE240" s="20"/>
      <c r="AF240" s="20"/>
    </row>
    <row r="241" spans="1:32">
      <c r="A241">
        <v>45</v>
      </c>
      <c r="B241" s="48" t="s">
        <v>68</v>
      </c>
      <c r="C241" s="51">
        <f>IF(COUNTIF(D197:D240,"นาย"),COUNTIF(D197:D240,"นาย"),0)</f>
        <v>5</v>
      </c>
      <c r="D241" t="s">
        <v>69</v>
      </c>
      <c r="E241">
        <f>IF(COUNTIF(D197:D240,"นางสาว"),COUNTIF(D197:D240,"นางสาว"),0)</f>
        <v>12</v>
      </c>
      <c r="F241" s="21">
        <f>C241+E241</f>
        <v>17</v>
      </c>
      <c r="G241" s="21"/>
      <c r="H241" s="21"/>
      <c r="I241">
        <v>45</v>
      </c>
      <c r="J241" s="48" t="s">
        <v>68</v>
      </c>
      <c r="K241" s="51">
        <f>IF(COUNTIF(L197:L240,"นาย"),COUNTIF(L197:L240,"นาย"),0)</f>
        <v>5</v>
      </c>
      <c r="L241" t="s">
        <v>69</v>
      </c>
      <c r="M241">
        <f>IF(COUNTIF(L197:L240,"นางสาว"),COUNTIF(L197:L240,"นางสาว"),0)</f>
        <v>15</v>
      </c>
      <c r="N241" s="21">
        <f>K241+M241</f>
        <v>20</v>
      </c>
      <c r="O241" s="21"/>
      <c r="P241" s="21"/>
      <c r="Q241">
        <v>45</v>
      </c>
      <c r="R241" s="48" t="s">
        <v>68</v>
      </c>
      <c r="S241" s="52">
        <f>IF(COUNTIF(T197:T240,"นาย"),COUNTIF(T197:T240,"นาย"),0)</f>
        <v>13</v>
      </c>
      <c r="T241" t="s">
        <v>69</v>
      </c>
      <c r="U241">
        <f>IF(COUNTIF(T197:T240,"นางสาว"),COUNTIF(T197:T240,"นางสาว"),0)</f>
        <v>11</v>
      </c>
      <c r="V241" s="21">
        <f>S241+U241</f>
        <v>24</v>
      </c>
      <c r="W241" s="21"/>
      <c r="X241" s="21"/>
      <c r="Y241">
        <v>45</v>
      </c>
      <c r="Z241" s="48" t="s">
        <v>68</v>
      </c>
      <c r="AA241" s="48">
        <f>IF(COUNTIF(AB197:AB240,"นาย"),COUNTIF(AB197:AB240,"นาย"),0)</f>
        <v>0</v>
      </c>
      <c r="AB241" t="s">
        <v>69</v>
      </c>
      <c r="AC241">
        <f>IF(COUNTIF(AB197:AB240,"นางสาว"),COUNTIF(AB197:AB240,"นางสาว"),0)</f>
        <v>0</v>
      </c>
      <c r="AD241" s="21">
        <f>AA241+AC241</f>
        <v>0</v>
      </c>
      <c r="AE241" s="21"/>
      <c r="AF241" s="21"/>
    </row>
    <row r="243" spans="1:32" s="23" customFormat="1" ht="25.8">
      <c r="B243" s="49" t="s">
        <v>84</v>
      </c>
      <c r="C243" s="56"/>
      <c r="J243" s="49" t="s">
        <v>50</v>
      </c>
      <c r="K243" s="56"/>
      <c r="R243" s="49" t="s">
        <v>51</v>
      </c>
      <c r="S243" s="45"/>
      <c r="Z243" s="49" t="s">
        <v>52</v>
      </c>
      <c r="AA243" s="45"/>
    </row>
    <row r="244" spans="1:32">
      <c r="A244" s="20" t="s">
        <v>5</v>
      </c>
      <c r="B244" s="46" t="s">
        <v>6</v>
      </c>
      <c r="C244" s="51" t="s">
        <v>82</v>
      </c>
      <c r="D244" s="20" t="s">
        <v>7</v>
      </c>
      <c r="E244" s="20" t="s">
        <v>8</v>
      </c>
      <c r="F244" s="20" t="s">
        <v>9</v>
      </c>
      <c r="G244" s="33" t="s">
        <v>98</v>
      </c>
      <c r="H244" s="33" t="s">
        <v>99</v>
      </c>
      <c r="I244" s="20" t="s">
        <v>5</v>
      </c>
      <c r="J244" s="46" t="s">
        <v>6</v>
      </c>
      <c r="K244" s="51" t="s">
        <v>82</v>
      </c>
      <c r="L244" s="20" t="s">
        <v>7</v>
      </c>
      <c r="M244" s="20" t="s">
        <v>8</v>
      </c>
      <c r="N244" s="20" t="s">
        <v>9</v>
      </c>
      <c r="O244" s="33" t="s">
        <v>98</v>
      </c>
      <c r="P244" s="33" t="s">
        <v>99</v>
      </c>
      <c r="Q244" s="20" t="s">
        <v>5</v>
      </c>
      <c r="R244" s="46" t="s">
        <v>6</v>
      </c>
      <c r="S244" s="46" t="s">
        <v>82</v>
      </c>
      <c r="T244" s="20" t="s">
        <v>7</v>
      </c>
      <c r="U244" s="20" t="s">
        <v>8</v>
      </c>
      <c r="V244" s="20" t="s">
        <v>9</v>
      </c>
      <c r="W244" s="33" t="s">
        <v>98</v>
      </c>
      <c r="X244" s="33" t="s">
        <v>99</v>
      </c>
      <c r="Y244" s="20" t="s">
        <v>5</v>
      </c>
      <c r="Z244" s="46" t="s">
        <v>6</v>
      </c>
      <c r="AA244" s="46" t="s">
        <v>82</v>
      </c>
      <c r="AB244" s="20" t="s">
        <v>7</v>
      </c>
      <c r="AC244" s="20" t="s">
        <v>8</v>
      </c>
      <c r="AD244" s="20" t="s">
        <v>9</v>
      </c>
      <c r="AE244" s="33" t="s">
        <v>98</v>
      </c>
      <c r="AF244" s="33" t="s">
        <v>99</v>
      </c>
    </row>
    <row r="245" spans="1:32">
      <c r="A245" s="1">
        <v>1</v>
      </c>
      <c r="B245" s="133">
        <v>13340</v>
      </c>
      <c r="C245" s="132"/>
      <c r="D245" s="126" t="s">
        <v>53</v>
      </c>
      <c r="E245" s="126" t="s">
        <v>421</v>
      </c>
      <c r="F245" s="126" t="s">
        <v>422</v>
      </c>
      <c r="G245" s="30"/>
      <c r="H245" s="30"/>
      <c r="I245" s="1">
        <v>1</v>
      </c>
      <c r="J245" s="133">
        <v>13332</v>
      </c>
      <c r="K245" s="132"/>
      <c r="L245" s="126" t="s">
        <v>54</v>
      </c>
      <c r="M245" s="126" t="s">
        <v>449</v>
      </c>
      <c r="N245" s="126" t="s">
        <v>359</v>
      </c>
      <c r="O245" s="30"/>
      <c r="P245" s="30"/>
      <c r="Q245" s="1">
        <v>1</v>
      </c>
      <c r="R245" s="133">
        <v>13351</v>
      </c>
      <c r="S245" s="132"/>
      <c r="T245" s="126" t="s">
        <v>53</v>
      </c>
      <c r="U245" s="126" t="s">
        <v>485</v>
      </c>
      <c r="V245" s="126" t="s">
        <v>484</v>
      </c>
      <c r="W245" s="30"/>
      <c r="X245" s="30"/>
      <c r="Y245" s="1">
        <v>1</v>
      </c>
      <c r="Z245" s="52"/>
      <c r="AA245" s="51"/>
      <c r="AB245" s="20"/>
      <c r="AC245" s="20"/>
      <c r="AD245" s="20"/>
      <c r="AE245" s="30"/>
      <c r="AF245" s="30"/>
    </row>
    <row r="246" spans="1:32">
      <c r="A246" s="1">
        <v>2</v>
      </c>
      <c r="B246" s="133">
        <v>13347</v>
      </c>
      <c r="C246" s="132"/>
      <c r="D246" s="126" t="s">
        <v>53</v>
      </c>
      <c r="E246" s="126" t="s">
        <v>423</v>
      </c>
      <c r="F246" s="126" t="s">
        <v>424</v>
      </c>
      <c r="G246" s="30"/>
      <c r="H246" s="30"/>
      <c r="I246" s="1">
        <v>2</v>
      </c>
      <c r="J246" s="133">
        <v>13339</v>
      </c>
      <c r="K246" s="132"/>
      <c r="L246" s="126" t="s">
        <v>54</v>
      </c>
      <c r="M246" s="126" t="s">
        <v>60</v>
      </c>
      <c r="N246" s="126" t="s">
        <v>420</v>
      </c>
      <c r="O246" s="30"/>
      <c r="P246" s="30"/>
      <c r="Q246" s="1">
        <v>2</v>
      </c>
      <c r="R246" s="133">
        <v>13370</v>
      </c>
      <c r="S246" s="132"/>
      <c r="T246" s="126" t="s">
        <v>54</v>
      </c>
      <c r="U246" s="126" t="s">
        <v>486</v>
      </c>
      <c r="V246" s="126" t="s">
        <v>487</v>
      </c>
      <c r="W246" s="30"/>
      <c r="X246" s="30"/>
      <c r="Y246" s="1">
        <v>2</v>
      </c>
      <c r="Z246" s="52"/>
      <c r="AA246" s="51"/>
      <c r="AB246" s="20"/>
      <c r="AC246" s="20"/>
      <c r="AD246" s="20"/>
      <c r="AE246" s="30"/>
      <c r="AF246" s="30"/>
    </row>
    <row r="247" spans="1:32">
      <c r="A247" s="1">
        <v>3</v>
      </c>
      <c r="B247" s="133">
        <v>13348</v>
      </c>
      <c r="C247" s="132"/>
      <c r="D247" s="126" t="s">
        <v>53</v>
      </c>
      <c r="E247" s="126" t="s">
        <v>425</v>
      </c>
      <c r="F247" s="126" t="s">
        <v>426</v>
      </c>
      <c r="G247" s="30"/>
      <c r="H247" s="30"/>
      <c r="I247" s="1">
        <v>3</v>
      </c>
      <c r="J247" s="133">
        <v>13349</v>
      </c>
      <c r="K247" s="132"/>
      <c r="L247" s="126" t="s">
        <v>53</v>
      </c>
      <c r="M247" s="126" t="s">
        <v>451</v>
      </c>
      <c r="N247" s="126" t="s">
        <v>450</v>
      </c>
      <c r="O247" s="30"/>
      <c r="P247" s="30"/>
      <c r="Q247" s="1">
        <v>3</v>
      </c>
      <c r="R247" s="133">
        <v>13382</v>
      </c>
      <c r="S247" s="132"/>
      <c r="T247" s="126" t="s">
        <v>53</v>
      </c>
      <c r="U247" s="126" t="s">
        <v>455</v>
      </c>
      <c r="V247" s="126" t="s">
        <v>456</v>
      </c>
      <c r="W247" s="30"/>
      <c r="X247" s="30"/>
      <c r="Y247" s="1">
        <v>3</v>
      </c>
      <c r="Z247" s="52"/>
      <c r="AA247" s="51"/>
      <c r="AB247" s="20"/>
      <c r="AC247" s="20"/>
      <c r="AD247" s="20"/>
      <c r="AE247" s="30"/>
      <c r="AF247" s="30"/>
    </row>
    <row r="248" spans="1:32">
      <c r="A248" s="1">
        <v>4</v>
      </c>
      <c r="B248" s="133">
        <v>13355</v>
      </c>
      <c r="C248" s="132"/>
      <c r="D248" s="126" t="s">
        <v>53</v>
      </c>
      <c r="E248" s="126" t="s">
        <v>55</v>
      </c>
      <c r="F248" s="126" t="s">
        <v>427</v>
      </c>
      <c r="G248" s="30"/>
      <c r="H248" s="30"/>
      <c r="I248" s="1">
        <v>4</v>
      </c>
      <c r="J248" s="133">
        <v>13350</v>
      </c>
      <c r="K248" s="132"/>
      <c r="L248" s="126" t="s">
        <v>53</v>
      </c>
      <c r="M248" s="126" t="s">
        <v>118</v>
      </c>
      <c r="N248" s="126" t="s">
        <v>452</v>
      </c>
      <c r="O248" s="30"/>
      <c r="P248" s="30"/>
      <c r="Q248" s="1">
        <v>4</v>
      </c>
      <c r="R248" s="133">
        <v>13419</v>
      </c>
      <c r="S248" s="132"/>
      <c r="T248" s="126" t="s">
        <v>53</v>
      </c>
      <c r="U248" s="126" t="s">
        <v>489</v>
      </c>
      <c r="V248" s="126" t="s">
        <v>488</v>
      </c>
      <c r="W248" s="30"/>
      <c r="X248" s="30"/>
      <c r="Y248" s="1">
        <v>4</v>
      </c>
      <c r="Z248" s="52"/>
      <c r="AA248" s="51"/>
      <c r="AB248" s="20"/>
      <c r="AC248" s="20"/>
      <c r="AD248" s="20"/>
      <c r="AE248" s="30"/>
      <c r="AF248" s="30"/>
    </row>
    <row r="249" spans="1:32">
      <c r="A249" s="1">
        <v>5</v>
      </c>
      <c r="B249" s="133">
        <v>13357</v>
      </c>
      <c r="C249" s="132"/>
      <c r="D249" s="126" t="s">
        <v>53</v>
      </c>
      <c r="E249" s="126" t="s">
        <v>428</v>
      </c>
      <c r="F249" s="126" t="s">
        <v>429</v>
      </c>
      <c r="G249" s="30"/>
      <c r="H249" s="30"/>
      <c r="I249" s="1">
        <v>5</v>
      </c>
      <c r="J249" s="133">
        <v>13352</v>
      </c>
      <c r="K249" s="132"/>
      <c r="L249" s="126" t="s">
        <v>53</v>
      </c>
      <c r="M249" s="126" t="s">
        <v>453</v>
      </c>
      <c r="N249" s="126" t="s">
        <v>454</v>
      </c>
      <c r="O249" s="30"/>
      <c r="P249" s="30"/>
      <c r="Q249" s="1">
        <v>5</v>
      </c>
      <c r="R249" s="133">
        <v>13435</v>
      </c>
      <c r="S249" s="132"/>
      <c r="T249" s="126" t="s">
        <v>54</v>
      </c>
      <c r="U249" s="126" t="s">
        <v>116</v>
      </c>
      <c r="V249" s="126" t="s">
        <v>490</v>
      </c>
      <c r="W249" s="30"/>
      <c r="X249" s="30"/>
      <c r="Y249" s="1">
        <v>5</v>
      </c>
      <c r="Z249" s="52"/>
      <c r="AA249" s="51"/>
      <c r="AB249" s="20"/>
      <c r="AC249" s="20"/>
      <c r="AD249" s="20"/>
      <c r="AE249" s="30"/>
      <c r="AF249" s="30"/>
    </row>
    <row r="250" spans="1:32">
      <c r="A250" s="1">
        <v>6</v>
      </c>
      <c r="B250" s="133">
        <v>13358</v>
      </c>
      <c r="C250" s="132"/>
      <c r="D250" s="126" t="s">
        <v>53</v>
      </c>
      <c r="E250" s="126" t="s">
        <v>66</v>
      </c>
      <c r="F250" s="126" t="s">
        <v>1148</v>
      </c>
      <c r="G250" s="30"/>
      <c r="H250" s="30"/>
      <c r="I250" s="1">
        <v>6</v>
      </c>
      <c r="J250" s="133">
        <v>13383</v>
      </c>
      <c r="K250" s="132"/>
      <c r="L250" s="126" t="s">
        <v>53</v>
      </c>
      <c r="M250" s="126" t="s">
        <v>457</v>
      </c>
      <c r="N250" s="126" t="s">
        <v>458</v>
      </c>
      <c r="O250" s="30"/>
      <c r="P250" s="30"/>
      <c r="Q250" s="1">
        <v>6</v>
      </c>
      <c r="R250" s="133">
        <v>13453</v>
      </c>
      <c r="S250" s="132"/>
      <c r="T250" s="126" t="s">
        <v>53</v>
      </c>
      <c r="U250" s="126" t="s">
        <v>23</v>
      </c>
      <c r="V250" s="126" t="s">
        <v>509</v>
      </c>
      <c r="W250" s="30"/>
      <c r="X250" s="30"/>
      <c r="Y250" s="1">
        <v>6</v>
      </c>
      <c r="Z250" s="52"/>
      <c r="AA250" s="51"/>
      <c r="AB250" s="20"/>
      <c r="AC250" s="20"/>
      <c r="AD250" s="20"/>
      <c r="AE250" s="30"/>
      <c r="AF250" s="30"/>
    </row>
    <row r="251" spans="1:32">
      <c r="A251" s="1">
        <v>7</v>
      </c>
      <c r="B251" s="133">
        <v>13359</v>
      </c>
      <c r="C251" s="132"/>
      <c r="D251" s="126" t="s">
        <v>53</v>
      </c>
      <c r="E251" s="126" t="s">
        <v>430</v>
      </c>
      <c r="F251" s="126" t="s">
        <v>431</v>
      </c>
      <c r="G251" s="30"/>
      <c r="H251" s="30"/>
      <c r="I251" s="1">
        <v>7</v>
      </c>
      <c r="J251" s="133">
        <v>13387</v>
      </c>
      <c r="K251" s="132"/>
      <c r="L251" s="126" t="s">
        <v>53</v>
      </c>
      <c r="M251" s="126" t="s">
        <v>459</v>
      </c>
      <c r="N251" s="126" t="s">
        <v>460</v>
      </c>
      <c r="O251" s="30"/>
      <c r="P251" s="30"/>
      <c r="Q251" s="1">
        <v>7</v>
      </c>
      <c r="R251" s="133">
        <v>13468</v>
      </c>
      <c r="S251" s="132"/>
      <c r="T251" s="126" t="s">
        <v>53</v>
      </c>
      <c r="U251" s="126" t="s">
        <v>491</v>
      </c>
      <c r="V251" s="126" t="s">
        <v>492</v>
      </c>
      <c r="W251" s="30"/>
      <c r="X251" s="30"/>
      <c r="Y251" s="1">
        <v>7</v>
      </c>
      <c r="Z251" s="52"/>
      <c r="AA251" s="51"/>
      <c r="AB251" s="20"/>
      <c r="AC251" s="20"/>
      <c r="AD251" s="20"/>
      <c r="AE251" s="30"/>
      <c r="AF251" s="30"/>
    </row>
    <row r="252" spans="1:32">
      <c r="A252" s="1">
        <v>8</v>
      </c>
      <c r="B252" s="133">
        <v>13385</v>
      </c>
      <c r="C252" s="132"/>
      <c r="D252" s="126" t="s">
        <v>53</v>
      </c>
      <c r="E252" s="126" t="s">
        <v>432</v>
      </c>
      <c r="F252" s="126" t="s">
        <v>419</v>
      </c>
      <c r="G252" s="30"/>
      <c r="H252" s="30"/>
      <c r="I252" s="1">
        <v>8</v>
      </c>
      <c r="J252" s="133">
        <v>13388</v>
      </c>
      <c r="K252" s="132"/>
      <c r="L252" s="126" t="s">
        <v>53</v>
      </c>
      <c r="M252" s="126" t="s">
        <v>461</v>
      </c>
      <c r="N252" s="126" t="s">
        <v>462</v>
      </c>
      <c r="O252" s="30"/>
      <c r="P252" s="30"/>
      <c r="Q252" s="1">
        <v>8</v>
      </c>
      <c r="R252" s="133">
        <v>13471</v>
      </c>
      <c r="S252" s="132"/>
      <c r="T252" s="126" t="s">
        <v>53</v>
      </c>
      <c r="U252" s="126" t="s">
        <v>493</v>
      </c>
      <c r="V252" s="126" t="s">
        <v>478</v>
      </c>
      <c r="W252" s="30"/>
      <c r="X252" s="30"/>
      <c r="Y252" s="1">
        <v>8</v>
      </c>
      <c r="Z252" s="52"/>
      <c r="AA252" s="51"/>
      <c r="AB252" s="20"/>
      <c r="AC252" s="20"/>
      <c r="AD252" s="20"/>
      <c r="AE252" s="30"/>
      <c r="AF252" s="30"/>
    </row>
    <row r="253" spans="1:32">
      <c r="A253" s="1">
        <v>9</v>
      </c>
      <c r="B253" s="133">
        <v>13389</v>
      </c>
      <c r="C253" s="132"/>
      <c r="D253" s="126" t="s">
        <v>53</v>
      </c>
      <c r="E253" s="126" t="s">
        <v>829</v>
      </c>
      <c r="F253" s="126" t="s">
        <v>27</v>
      </c>
      <c r="G253" s="30"/>
      <c r="H253" s="30"/>
      <c r="I253" s="1">
        <v>9</v>
      </c>
      <c r="J253" s="133">
        <v>13393</v>
      </c>
      <c r="K253" s="132"/>
      <c r="L253" s="126" t="s">
        <v>53</v>
      </c>
      <c r="M253" s="126" t="s">
        <v>463</v>
      </c>
      <c r="N253" s="126" t="s">
        <v>334</v>
      </c>
      <c r="O253" s="30"/>
      <c r="P253" s="30"/>
      <c r="Q253" s="1">
        <v>9</v>
      </c>
      <c r="R253" s="133">
        <v>13484</v>
      </c>
      <c r="S253" s="132"/>
      <c r="T253" s="126" t="s">
        <v>53</v>
      </c>
      <c r="U253" s="126" t="s">
        <v>434</v>
      </c>
      <c r="V253" s="126" t="s">
        <v>442</v>
      </c>
      <c r="W253" s="30"/>
      <c r="X253" s="30"/>
      <c r="Y253" s="1">
        <v>9</v>
      </c>
      <c r="Z253" s="52"/>
      <c r="AA253" s="51"/>
      <c r="AB253" s="20"/>
      <c r="AC253" s="20"/>
      <c r="AD253" s="20"/>
      <c r="AE253" s="30"/>
      <c r="AF253" s="30"/>
    </row>
    <row r="254" spans="1:32">
      <c r="A254" s="1">
        <v>10</v>
      </c>
      <c r="B254" s="133">
        <v>13409</v>
      </c>
      <c r="C254" s="132"/>
      <c r="D254" s="126" t="s">
        <v>53</v>
      </c>
      <c r="E254" s="126" t="s">
        <v>28</v>
      </c>
      <c r="F254" s="126" t="s">
        <v>433</v>
      </c>
      <c r="G254" s="30"/>
      <c r="H254" s="30"/>
      <c r="I254" s="1">
        <v>10</v>
      </c>
      <c r="J254" s="133">
        <v>13405</v>
      </c>
      <c r="K254" s="132"/>
      <c r="L254" s="126" t="s">
        <v>54</v>
      </c>
      <c r="M254" s="126" t="s">
        <v>397</v>
      </c>
      <c r="N254" s="126" t="s">
        <v>464</v>
      </c>
      <c r="O254" s="30"/>
      <c r="P254" s="30"/>
      <c r="Q254" s="1">
        <v>10</v>
      </c>
      <c r="R254" s="133">
        <v>13486</v>
      </c>
      <c r="S254" s="132"/>
      <c r="T254" s="126" t="s">
        <v>53</v>
      </c>
      <c r="U254" s="126" t="s">
        <v>494</v>
      </c>
      <c r="V254" s="126" t="s">
        <v>495</v>
      </c>
      <c r="W254" s="30"/>
      <c r="X254" s="30"/>
      <c r="Y254" s="1">
        <v>10</v>
      </c>
      <c r="Z254" s="52"/>
      <c r="AA254" s="51"/>
      <c r="AB254" s="20"/>
      <c r="AC254" s="20"/>
      <c r="AD254" s="20"/>
      <c r="AE254" s="30"/>
      <c r="AF254" s="30"/>
    </row>
    <row r="255" spans="1:32">
      <c r="A255" s="1">
        <v>11</v>
      </c>
      <c r="B255" s="133">
        <v>13448</v>
      </c>
      <c r="C255" s="132"/>
      <c r="D255" s="126" t="s">
        <v>53</v>
      </c>
      <c r="E255" s="126" t="s">
        <v>434</v>
      </c>
      <c r="F255" s="126" t="s">
        <v>398</v>
      </c>
      <c r="G255" s="30"/>
      <c r="H255" s="30"/>
      <c r="I255" s="1">
        <v>11</v>
      </c>
      <c r="J255" s="133">
        <v>13413</v>
      </c>
      <c r="K255" s="132"/>
      <c r="L255" s="126" t="s">
        <v>53</v>
      </c>
      <c r="M255" s="126" t="s">
        <v>465</v>
      </c>
      <c r="N255" s="126" t="s">
        <v>27</v>
      </c>
      <c r="O255" s="30"/>
      <c r="P255" s="30"/>
      <c r="Q255" s="1">
        <v>11</v>
      </c>
      <c r="R255" s="133">
        <v>13504</v>
      </c>
      <c r="S255" s="132"/>
      <c r="T255" s="126" t="s">
        <v>53</v>
      </c>
      <c r="U255" s="126" t="s">
        <v>417</v>
      </c>
      <c r="V255" s="126" t="s">
        <v>508</v>
      </c>
      <c r="W255" s="30"/>
      <c r="X255" s="30"/>
      <c r="Y255" s="1">
        <v>11</v>
      </c>
      <c r="Z255" s="52"/>
      <c r="AA255" s="51"/>
      <c r="AB255" s="20"/>
      <c r="AC255" s="20"/>
      <c r="AD255" s="20"/>
      <c r="AE255" s="30"/>
      <c r="AF255" s="30"/>
    </row>
    <row r="256" spans="1:32">
      <c r="A256" s="1">
        <v>12</v>
      </c>
      <c r="B256" s="133">
        <v>13474</v>
      </c>
      <c r="C256" s="132"/>
      <c r="D256" s="126" t="s">
        <v>53</v>
      </c>
      <c r="E256" s="126" t="s">
        <v>435</v>
      </c>
      <c r="F256" s="126" t="s">
        <v>436</v>
      </c>
      <c r="G256" s="30"/>
      <c r="H256" s="30"/>
      <c r="I256" s="1">
        <v>12</v>
      </c>
      <c r="J256" s="133">
        <v>13418</v>
      </c>
      <c r="K256" s="132"/>
      <c r="L256" s="126" t="s">
        <v>53</v>
      </c>
      <c r="M256" s="126" t="s">
        <v>415</v>
      </c>
      <c r="N256" s="126" t="s">
        <v>466</v>
      </c>
      <c r="O256" s="30"/>
      <c r="P256" s="30"/>
      <c r="Q256" s="1">
        <v>12</v>
      </c>
      <c r="R256" s="134">
        <v>13507</v>
      </c>
      <c r="S256" s="132"/>
      <c r="T256" s="126" t="s">
        <v>53</v>
      </c>
      <c r="U256" s="126" t="s">
        <v>65</v>
      </c>
      <c r="V256" s="126" t="s">
        <v>496</v>
      </c>
      <c r="W256" s="30"/>
      <c r="X256" s="30"/>
      <c r="Y256" s="1">
        <v>12</v>
      </c>
      <c r="Z256" s="52"/>
      <c r="AA256" s="51"/>
      <c r="AB256" s="20"/>
      <c r="AC256" s="20"/>
      <c r="AD256" s="20"/>
      <c r="AE256" s="30"/>
      <c r="AF256" s="30"/>
    </row>
    <row r="257" spans="1:40">
      <c r="A257" s="1">
        <v>13</v>
      </c>
      <c r="B257" s="133">
        <v>13476</v>
      </c>
      <c r="C257" s="132"/>
      <c r="D257" s="126" t="s">
        <v>53</v>
      </c>
      <c r="E257" s="126" t="s">
        <v>437</v>
      </c>
      <c r="F257" s="126" t="s">
        <v>438</v>
      </c>
      <c r="G257" s="30"/>
      <c r="H257" s="30"/>
      <c r="I257" s="1">
        <v>13</v>
      </c>
      <c r="J257" s="133">
        <v>13427</v>
      </c>
      <c r="K257" s="132"/>
      <c r="L257" s="126" t="s">
        <v>53</v>
      </c>
      <c r="M257" s="126" t="s">
        <v>467</v>
      </c>
      <c r="N257" s="126" t="s">
        <v>468</v>
      </c>
      <c r="O257" s="1"/>
      <c r="P257" s="1"/>
      <c r="Q257" s="1">
        <v>13</v>
      </c>
      <c r="R257" s="133">
        <v>14215</v>
      </c>
      <c r="S257" s="132"/>
      <c r="T257" s="126" t="s">
        <v>53</v>
      </c>
      <c r="U257" s="126" t="s">
        <v>841</v>
      </c>
      <c r="V257" s="126" t="s">
        <v>842</v>
      </c>
      <c r="W257" s="30"/>
      <c r="X257" s="30"/>
      <c r="Y257" s="1">
        <v>13</v>
      </c>
      <c r="Z257" s="52"/>
      <c r="AA257" s="51"/>
      <c r="AB257" s="20"/>
      <c r="AC257" s="20"/>
      <c r="AD257" s="20"/>
      <c r="AE257" s="30"/>
      <c r="AF257" s="30"/>
    </row>
    <row r="258" spans="1:40">
      <c r="A258" s="1">
        <v>14</v>
      </c>
      <c r="B258" s="133">
        <v>13478</v>
      </c>
      <c r="C258" s="132"/>
      <c r="D258" s="126" t="s">
        <v>53</v>
      </c>
      <c r="E258" s="126" t="s">
        <v>93</v>
      </c>
      <c r="F258" s="126" t="s">
        <v>439</v>
      </c>
      <c r="G258" s="30"/>
      <c r="H258" s="30"/>
      <c r="I258" s="1">
        <v>14</v>
      </c>
      <c r="J258" s="133">
        <v>13431</v>
      </c>
      <c r="K258" s="132"/>
      <c r="L258" s="126" t="s">
        <v>54</v>
      </c>
      <c r="M258" s="126" t="s">
        <v>469</v>
      </c>
      <c r="N258" s="126" t="s">
        <v>470</v>
      </c>
      <c r="O258" s="1"/>
      <c r="P258" s="1"/>
      <c r="Q258" s="1">
        <v>14</v>
      </c>
      <c r="R258" s="133"/>
      <c r="S258" s="132"/>
      <c r="T258" s="126"/>
      <c r="U258" s="126"/>
      <c r="V258" s="126"/>
      <c r="W258" s="30"/>
      <c r="X258" s="30"/>
      <c r="Y258" s="1">
        <v>14</v>
      </c>
      <c r="Z258" s="52"/>
      <c r="AA258" s="51"/>
      <c r="AB258" s="20"/>
      <c r="AC258" s="20"/>
      <c r="AD258" s="20"/>
      <c r="AE258" s="30"/>
      <c r="AF258" s="30"/>
    </row>
    <row r="259" spans="1:40">
      <c r="A259" s="1">
        <v>15</v>
      </c>
      <c r="B259" s="133">
        <v>13479</v>
      </c>
      <c r="C259" s="132"/>
      <c r="D259" s="126" t="s">
        <v>53</v>
      </c>
      <c r="E259" s="126" t="s">
        <v>440</v>
      </c>
      <c r="F259" s="126" t="s">
        <v>441</v>
      </c>
      <c r="G259" s="30"/>
      <c r="H259" s="30"/>
      <c r="I259" s="1">
        <v>15</v>
      </c>
      <c r="J259" s="133">
        <v>13439</v>
      </c>
      <c r="K259" s="132"/>
      <c r="L259" s="126" t="s">
        <v>54</v>
      </c>
      <c r="M259" s="126" t="s">
        <v>471</v>
      </c>
      <c r="N259" s="126" t="s">
        <v>472</v>
      </c>
      <c r="O259" s="1"/>
      <c r="P259" s="1"/>
      <c r="Q259" s="1">
        <v>15</v>
      </c>
      <c r="R259" s="133"/>
      <c r="S259" s="132"/>
      <c r="T259" s="126"/>
      <c r="U259" s="126"/>
      <c r="V259" s="126"/>
      <c r="W259" s="30"/>
      <c r="X259" s="30"/>
      <c r="Y259" s="1">
        <v>15</v>
      </c>
      <c r="Z259" s="52"/>
      <c r="AA259" s="51"/>
      <c r="AB259" s="20"/>
      <c r="AC259" s="20"/>
      <c r="AD259" s="20"/>
      <c r="AE259" s="30"/>
      <c r="AF259" s="30"/>
    </row>
    <row r="260" spans="1:40">
      <c r="A260" s="1">
        <v>16</v>
      </c>
      <c r="B260" s="133">
        <v>13480</v>
      </c>
      <c r="C260" s="132"/>
      <c r="D260" s="126" t="s">
        <v>53</v>
      </c>
      <c r="E260" s="126" t="s">
        <v>440</v>
      </c>
      <c r="F260" s="126" t="s">
        <v>442</v>
      </c>
      <c r="G260" s="30"/>
      <c r="H260" s="30"/>
      <c r="I260" s="1">
        <v>16</v>
      </c>
      <c r="J260" s="133">
        <v>13458</v>
      </c>
      <c r="K260" s="132"/>
      <c r="L260" s="126" t="s">
        <v>54</v>
      </c>
      <c r="M260" s="126" t="s">
        <v>473</v>
      </c>
      <c r="N260" s="126" t="s">
        <v>500</v>
      </c>
      <c r="O260" s="1"/>
      <c r="P260" s="1"/>
      <c r="Q260" s="1">
        <v>16</v>
      </c>
      <c r="R260" s="133"/>
      <c r="S260" s="132"/>
      <c r="T260" s="126"/>
      <c r="U260" s="126"/>
      <c r="V260" s="126"/>
      <c r="W260" s="30"/>
      <c r="X260" s="30"/>
      <c r="Y260" s="1">
        <v>16</v>
      </c>
      <c r="Z260" s="52"/>
      <c r="AA260" s="51"/>
      <c r="AB260" s="20"/>
      <c r="AC260" s="20"/>
      <c r="AD260" s="20"/>
      <c r="AE260" s="30"/>
      <c r="AF260" s="30"/>
    </row>
    <row r="261" spans="1:40">
      <c r="A261" s="1">
        <v>17</v>
      </c>
      <c r="B261" s="133">
        <v>13482</v>
      </c>
      <c r="C261" s="132"/>
      <c r="D261" s="126" t="s">
        <v>53</v>
      </c>
      <c r="E261" s="126" t="s">
        <v>443</v>
      </c>
      <c r="F261" s="126" t="s">
        <v>444</v>
      </c>
      <c r="G261" s="30"/>
      <c r="H261" s="30"/>
      <c r="I261" s="1">
        <v>17</v>
      </c>
      <c r="J261" s="133">
        <v>13462</v>
      </c>
      <c r="K261" s="132"/>
      <c r="L261" s="126" t="s">
        <v>54</v>
      </c>
      <c r="M261" s="126" t="s">
        <v>474</v>
      </c>
      <c r="N261" s="126" t="s">
        <v>475</v>
      </c>
      <c r="O261" s="1"/>
      <c r="P261" s="1"/>
      <c r="Q261" s="1">
        <v>17</v>
      </c>
      <c r="R261" s="133"/>
      <c r="S261" s="132"/>
      <c r="T261" s="126"/>
      <c r="U261" s="126"/>
      <c r="V261" s="126"/>
      <c r="W261" s="30"/>
      <c r="X261" s="30"/>
      <c r="Y261" s="1">
        <v>17</v>
      </c>
      <c r="Z261" s="52"/>
      <c r="AA261" s="51"/>
      <c r="AB261" s="20"/>
      <c r="AC261" s="20"/>
      <c r="AD261" s="20"/>
      <c r="AE261" s="30"/>
      <c r="AF261" s="30"/>
    </row>
    <row r="262" spans="1:40">
      <c r="A262" s="1">
        <v>18</v>
      </c>
      <c r="B262" s="133">
        <v>13536</v>
      </c>
      <c r="C262" s="132"/>
      <c r="D262" s="126" t="s">
        <v>54</v>
      </c>
      <c r="E262" s="126" t="s">
        <v>445</v>
      </c>
      <c r="F262" s="126" t="s">
        <v>446</v>
      </c>
      <c r="G262" s="30"/>
      <c r="H262" s="30"/>
      <c r="I262" s="1">
        <v>18</v>
      </c>
      <c r="J262" s="133">
        <v>13470</v>
      </c>
      <c r="K262" s="132"/>
      <c r="L262" s="126" t="s">
        <v>53</v>
      </c>
      <c r="M262" s="126" t="s">
        <v>476</v>
      </c>
      <c r="N262" s="126" t="s">
        <v>477</v>
      </c>
      <c r="O262" s="1"/>
      <c r="P262" s="1"/>
      <c r="Q262" s="1">
        <v>18</v>
      </c>
      <c r="R262" s="133"/>
      <c r="S262" s="132"/>
      <c r="T262" s="126"/>
      <c r="U262" s="126"/>
      <c r="V262" s="126"/>
      <c r="W262" s="30"/>
      <c r="X262" s="30"/>
      <c r="Y262" s="1">
        <v>18</v>
      </c>
      <c r="Z262" s="52"/>
      <c r="AA262" s="51"/>
      <c r="AB262" s="20"/>
      <c r="AC262" s="20"/>
      <c r="AD262" s="20"/>
      <c r="AE262" s="30"/>
      <c r="AF262" s="30"/>
    </row>
    <row r="263" spans="1:40">
      <c r="A263" s="1">
        <v>19</v>
      </c>
      <c r="B263" s="133">
        <v>13708</v>
      </c>
      <c r="C263" s="132"/>
      <c r="D263" s="126" t="s">
        <v>54</v>
      </c>
      <c r="E263" s="126" t="s">
        <v>447</v>
      </c>
      <c r="F263" s="126" t="s">
        <v>448</v>
      </c>
      <c r="G263" s="30"/>
      <c r="H263" s="30"/>
      <c r="I263" s="1">
        <v>19</v>
      </c>
      <c r="J263" s="133">
        <v>13472</v>
      </c>
      <c r="K263" s="132"/>
      <c r="L263" s="126" t="s">
        <v>53</v>
      </c>
      <c r="M263" s="126" t="s">
        <v>506</v>
      </c>
      <c r="N263" s="126" t="s">
        <v>507</v>
      </c>
      <c r="O263" s="1"/>
      <c r="P263" s="1"/>
      <c r="Q263" s="1">
        <v>19</v>
      </c>
      <c r="S263" s="51"/>
      <c r="T263" s="20"/>
      <c r="U263" s="20"/>
      <c r="V263" s="20"/>
      <c r="W263" s="30"/>
      <c r="X263" s="30"/>
      <c r="Y263" s="1">
        <v>19</v>
      </c>
      <c r="Z263" s="52"/>
      <c r="AA263" s="51"/>
      <c r="AB263" s="20"/>
      <c r="AC263" s="20"/>
      <c r="AD263" s="20"/>
      <c r="AE263" s="30"/>
      <c r="AF263" s="30"/>
    </row>
    <row r="264" spans="1:40">
      <c r="A264" s="1">
        <v>20</v>
      </c>
      <c r="B264" s="139"/>
      <c r="C264" s="132"/>
      <c r="D264" s="126"/>
      <c r="E264" s="126"/>
      <c r="F264" s="126"/>
      <c r="G264" s="30"/>
      <c r="H264" s="30"/>
      <c r="I264" s="1">
        <v>20</v>
      </c>
      <c r="J264" s="133">
        <v>13505</v>
      </c>
      <c r="K264" s="132"/>
      <c r="L264" s="126" t="s">
        <v>53</v>
      </c>
      <c r="M264" s="126" t="s">
        <v>479</v>
      </c>
      <c r="N264" s="126" t="s">
        <v>480</v>
      </c>
      <c r="O264" s="1"/>
      <c r="P264" s="1"/>
      <c r="Q264" s="1">
        <v>20</v>
      </c>
      <c r="S264" s="51"/>
      <c r="T264" s="20"/>
      <c r="U264" s="20"/>
      <c r="V264" s="20"/>
      <c r="W264" s="30"/>
      <c r="X264" s="30"/>
      <c r="Y264" s="1">
        <v>20</v>
      </c>
      <c r="Z264" s="52"/>
      <c r="AA264" s="51"/>
      <c r="AB264" s="20"/>
      <c r="AC264" s="20"/>
      <c r="AD264" s="20"/>
      <c r="AE264" s="30"/>
      <c r="AF264" s="30"/>
      <c r="AG264" s="1"/>
      <c r="AH264" s="1"/>
      <c r="AI264" s="1"/>
      <c r="AJ264" s="1"/>
      <c r="AK264" s="1"/>
      <c r="AL264" s="1"/>
      <c r="AM264" s="1"/>
      <c r="AN264" s="1"/>
    </row>
    <row r="265" spans="1:40">
      <c r="A265" s="1">
        <v>21</v>
      </c>
      <c r="B265" s="133"/>
      <c r="C265" s="132"/>
      <c r="D265" s="126"/>
      <c r="E265" s="126"/>
      <c r="F265" s="126"/>
      <c r="I265" s="1">
        <v>21</v>
      </c>
      <c r="J265" s="133">
        <v>14055</v>
      </c>
      <c r="K265" s="132"/>
      <c r="L265" s="126" t="s">
        <v>53</v>
      </c>
      <c r="M265" s="126" t="s">
        <v>482</v>
      </c>
      <c r="N265" s="126" t="s">
        <v>481</v>
      </c>
      <c r="O265" s="1"/>
      <c r="P265" s="1"/>
      <c r="Q265" s="1">
        <v>21</v>
      </c>
      <c r="S265" s="51"/>
      <c r="T265" s="20"/>
      <c r="U265" s="20"/>
      <c r="V265" s="20"/>
      <c r="W265" s="30"/>
      <c r="X265" s="30"/>
      <c r="Y265" s="1">
        <v>21</v>
      </c>
      <c r="Z265" s="52"/>
      <c r="AA265" s="51"/>
      <c r="AB265" s="20"/>
      <c r="AC265" s="20"/>
      <c r="AD265" s="20"/>
      <c r="AE265" s="30"/>
      <c r="AF265" s="30"/>
      <c r="AG265" s="1"/>
      <c r="AH265" s="1"/>
      <c r="AI265" s="1"/>
      <c r="AJ265" s="1"/>
      <c r="AK265" s="1"/>
      <c r="AL265" s="1"/>
      <c r="AM265" s="1"/>
      <c r="AN265" s="1"/>
    </row>
    <row r="266" spans="1:40">
      <c r="A266" s="1">
        <v>22</v>
      </c>
      <c r="B266" s="133"/>
      <c r="C266" s="132"/>
      <c r="D266" s="126"/>
      <c r="E266" s="126"/>
      <c r="F266" s="126"/>
      <c r="G266" s="1"/>
      <c r="H266" s="1"/>
      <c r="I266" s="1">
        <v>22</v>
      </c>
      <c r="J266" s="133"/>
      <c r="K266" s="132"/>
      <c r="L266" s="126"/>
      <c r="M266" s="126"/>
      <c r="N266" s="126"/>
      <c r="Q266" s="1">
        <v>22</v>
      </c>
      <c r="S266" s="51"/>
      <c r="T266" s="20"/>
      <c r="U266" s="20"/>
      <c r="V266" s="20"/>
      <c r="W266" s="30"/>
      <c r="X266" s="30"/>
      <c r="Y266" s="1">
        <v>22</v>
      </c>
      <c r="Z266" s="52"/>
      <c r="AA266" s="51"/>
      <c r="AB266" s="20"/>
      <c r="AC266" s="20"/>
      <c r="AD266" s="20"/>
      <c r="AE266" s="30"/>
      <c r="AF266" s="30"/>
      <c r="AG266" s="1"/>
      <c r="AH266" s="1"/>
      <c r="AI266" s="1"/>
      <c r="AJ266" s="1"/>
      <c r="AK266" s="1"/>
      <c r="AL266" s="1"/>
      <c r="AM266" s="1"/>
      <c r="AN266" s="1"/>
    </row>
    <row r="267" spans="1:40" s="1" customFormat="1">
      <c r="A267" s="1">
        <v>23</v>
      </c>
      <c r="B267" s="133"/>
      <c r="C267" s="132"/>
      <c r="D267" s="126"/>
      <c r="E267" s="126"/>
      <c r="F267" s="126"/>
      <c r="I267" s="1">
        <v>23</v>
      </c>
      <c r="J267" s="133"/>
      <c r="K267" s="132"/>
      <c r="L267" s="126"/>
      <c r="M267" s="126"/>
      <c r="N267" s="126"/>
      <c r="Q267" s="1">
        <v>23</v>
      </c>
      <c r="R267" s="48"/>
      <c r="S267" s="51"/>
      <c r="T267" s="20"/>
      <c r="U267" s="20"/>
      <c r="V267" s="20"/>
      <c r="W267" s="30"/>
      <c r="X267" s="30"/>
      <c r="Y267" s="1">
        <v>23</v>
      </c>
      <c r="Z267" s="52"/>
      <c r="AA267" s="51"/>
      <c r="AB267" s="20"/>
      <c r="AC267" s="20"/>
      <c r="AD267" s="20"/>
      <c r="AE267" s="30"/>
      <c r="AF267" s="30"/>
    </row>
    <row r="268" spans="1:40" s="1" customFormat="1">
      <c r="A268" s="1">
        <v>24</v>
      </c>
      <c r="B268" s="133"/>
      <c r="C268" s="132"/>
      <c r="D268" s="126"/>
      <c r="E268" s="126"/>
      <c r="F268" s="126"/>
      <c r="I268" s="1">
        <v>24</v>
      </c>
      <c r="J268" s="133"/>
      <c r="K268" s="132"/>
      <c r="L268" s="126"/>
      <c r="M268" s="126"/>
      <c r="N268" s="126"/>
      <c r="Q268" s="1">
        <v>24</v>
      </c>
      <c r="R268" s="48"/>
      <c r="S268" s="51"/>
      <c r="T268" s="20"/>
      <c r="U268" s="20"/>
      <c r="V268" s="20"/>
      <c r="W268" s="30"/>
      <c r="X268" s="30"/>
      <c r="Y268" s="1">
        <v>24</v>
      </c>
      <c r="Z268" s="52"/>
      <c r="AA268" s="51"/>
      <c r="AB268" s="20"/>
      <c r="AC268" s="20"/>
      <c r="AD268" s="20"/>
      <c r="AE268" s="30"/>
      <c r="AF268" s="30"/>
    </row>
    <row r="269" spans="1:40" s="1" customFormat="1">
      <c r="A269" s="1">
        <v>25</v>
      </c>
      <c r="B269" s="133"/>
      <c r="C269" s="132"/>
      <c r="D269" s="126"/>
      <c r="E269" s="126"/>
      <c r="F269" s="126"/>
      <c r="I269" s="1">
        <v>25</v>
      </c>
      <c r="J269" s="133"/>
      <c r="K269" s="132"/>
      <c r="L269" s="126"/>
      <c r="M269" s="126"/>
      <c r="N269" s="126"/>
      <c r="Q269" s="1">
        <v>25</v>
      </c>
      <c r="R269" s="48"/>
      <c r="S269" s="51"/>
      <c r="T269" s="20"/>
      <c r="U269" s="20"/>
      <c r="V269" s="20"/>
      <c r="W269" s="20"/>
      <c r="X269" s="20"/>
      <c r="Y269" s="1">
        <v>25</v>
      </c>
      <c r="Z269" s="52"/>
      <c r="AA269" s="51"/>
      <c r="AB269" s="20"/>
      <c r="AC269" s="20"/>
      <c r="AD269" s="20"/>
      <c r="AE269" s="30"/>
      <c r="AF269" s="30"/>
    </row>
    <row r="270" spans="1:40" s="1" customFormat="1">
      <c r="A270" s="1">
        <v>26</v>
      </c>
      <c r="B270" s="133"/>
      <c r="C270" s="132"/>
      <c r="D270" s="126"/>
      <c r="E270" s="126"/>
      <c r="F270" s="126"/>
      <c r="I270" s="1">
        <v>26</v>
      </c>
      <c r="J270" s="133"/>
      <c r="K270" s="132"/>
      <c r="L270" s="126"/>
      <c r="M270" s="126"/>
      <c r="N270" s="126"/>
      <c r="Q270" s="1">
        <v>26</v>
      </c>
      <c r="R270" s="53"/>
      <c r="S270" s="47"/>
      <c r="T270" s="30"/>
      <c r="U270" s="30"/>
      <c r="V270" s="30"/>
      <c r="W270" s="20"/>
      <c r="X270" s="20"/>
      <c r="Y270" s="1">
        <v>26</v>
      </c>
      <c r="Z270" s="52"/>
      <c r="AA270" s="51"/>
      <c r="AB270" s="20"/>
      <c r="AC270" s="20"/>
      <c r="AD270" s="20"/>
      <c r="AE270" s="20"/>
      <c r="AF270" s="20"/>
    </row>
    <row r="271" spans="1:40" s="1" customFormat="1">
      <c r="A271" s="1">
        <v>27</v>
      </c>
      <c r="B271" s="133"/>
      <c r="C271" s="132"/>
      <c r="D271" s="126"/>
      <c r="E271" s="126"/>
      <c r="F271" s="126"/>
      <c r="I271" s="1">
        <v>27</v>
      </c>
      <c r="J271" s="133"/>
      <c r="K271" s="132"/>
      <c r="L271" s="126"/>
      <c r="M271" s="126"/>
      <c r="N271" s="126"/>
      <c r="Q271" s="1">
        <v>27</v>
      </c>
      <c r="R271" s="53"/>
      <c r="S271" s="47"/>
      <c r="T271" s="30"/>
      <c r="U271" s="30"/>
      <c r="V271" s="30"/>
      <c r="W271" s="20"/>
      <c r="X271" s="20"/>
      <c r="Y271" s="1">
        <v>27</v>
      </c>
      <c r="Z271" s="52"/>
      <c r="AA271" s="51"/>
      <c r="AB271" s="20"/>
      <c r="AC271" s="20"/>
      <c r="AD271" s="20"/>
      <c r="AE271" s="20"/>
      <c r="AF271" s="20"/>
    </row>
    <row r="272" spans="1:40" s="1" customFormat="1">
      <c r="A272" s="1">
        <v>28</v>
      </c>
      <c r="B272" s="133"/>
      <c r="C272" s="132"/>
      <c r="D272" s="126"/>
      <c r="E272" s="126"/>
      <c r="F272" s="126"/>
      <c r="I272" s="1">
        <v>28</v>
      </c>
      <c r="J272" s="133"/>
      <c r="K272" s="132"/>
      <c r="L272" s="126"/>
      <c r="M272" s="126"/>
      <c r="N272" s="126"/>
      <c r="Q272" s="1">
        <v>28</v>
      </c>
      <c r="R272" s="53"/>
      <c r="S272" s="47"/>
      <c r="T272" s="30"/>
      <c r="U272" s="30"/>
      <c r="V272" s="30"/>
      <c r="W272" s="20"/>
      <c r="X272" s="20"/>
      <c r="Y272" s="1">
        <v>28</v>
      </c>
      <c r="Z272" s="52"/>
      <c r="AA272" s="51"/>
      <c r="AB272" s="20"/>
      <c r="AC272" s="20"/>
      <c r="AD272" s="20"/>
      <c r="AE272" s="20"/>
      <c r="AF272" s="20"/>
    </row>
    <row r="273" spans="1:32" s="1" customFormat="1">
      <c r="A273" s="1">
        <v>29</v>
      </c>
      <c r="B273" s="133"/>
      <c r="C273" s="132"/>
      <c r="D273" s="126"/>
      <c r="E273" s="126"/>
      <c r="F273" s="126"/>
      <c r="I273" s="1">
        <v>29</v>
      </c>
      <c r="J273" s="133"/>
      <c r="K273" s="132"/>
      <c r="L273" s="126"/>
      <c r="M273" s="126"/>
      <c r="N273" s="126"/>
      <c r="Q273" s="1">
        <v>29</v>
      </c>
      <c r="R273" s="53"/>
      <c r="S273" s="47"/>
      <c r="T273" s="30"/>
      <c r="U273" s="30"/>
      <c r="V273" s="30"/>
      <c r="W273" s="20"/>
      <c r="X273" s="20"/>
      <c r="Y273" s="1">
        <v>29</v>
      </c>
      <c r="Z273" s="52"/>
      <c r="AA273" s="51"/>
      <c r="AB273" s="20"/>
      <c r="AC273" s="20"/>
      <c r="AD273" s="20"/>
      <c r="AE273" s="20"/>
      <c r="AF273" s="20"/>
    </row>
    <row r="274" spans="1:32" s="1" customFormat="1">
      <c r="A274" s="1">
        <v>30</v>
      </c>
      <c r="B274" s="133"/>
      <c r="C274" s="132"/>
      <c r="D274" s="126"/>
      <c r="E274" s="126"/>
      <c r="F274" s="126"/>
      <c r="I274" s="1">
        <v>30</v>
      </c>
      <c r="J274" s="133"/>
      <c r="K274" s="132"/>
      <c r="L274" s="126"/>
      <c r="M274" s="126"/>
      <c r="N274" s="126"/>
      <c r="Q274" s="1">
        <v>30</v>
      </c>
      <c r="R274" s="53"/>
      <c r="S274" s="47"/>
      <c r="T274" s="30"/>
      <c r="U274" s="30"/>
      <c r="V274" s="30"/>
      <c r="W274" s="20"/>
      <c r="X274" s="20"/>
      <c r="Y274" s="1">
        <v>30</v>
      </c>
      <c r="Z274" s="52"/>
      <c r="AA274" s="51"/>
      <c r="AB274" s="20"/>
      <c r="AC274" s="20"/>
      <c r="AD274" s="20"/>
      <c r="AE274" s="20"/>
      <c r="AF274" s="20"/>
    </row>
    <row r="275" spans="1:32">
      <c r="A275" s="1">
        <v>31</v>
      </c>
      <c r="B275" s="133"/>
      <c r="C275" s="132"/>
      <c r="D275" s="126"/>
      <c r="E275" s="126"/>
      <c r="F275" s="126"/>
      <c r="G275" s="1"/>
      <c r="H275" s="1"/>
      <c r="I275" s="1">
        <v>31</v>
      </c>
      <c r="J275" s="133"/>
      <c r="K275" s="132"/>
      <c r="L275" s="126"/>
      <c r="M275" s="126"/>
      <c r="N275" s="126"/>
      <c r="O275" s="1"/>
      <c r="P275" s="1"/>
      <c r="Q275" s="1">
        <v>31</v>
      </c>
      <c r="R275" s="53"/>
      <c r="S275" s="47"/>
      <c r="T275" s="30"/>
      <c r="U275" s="30"/>
      <c r="V275" s="30"/>
      <c r="W275" s="20"/>
      <c r="X275" s="20"/>
      <c r="Y275" s="1">
        <v>31</v>
      </c>
      <c r="Z275" s="52"/>
      <c r="AA275" s="51"/>
      <c r="AB275" s="20"/>
      <c r="AC275" s="20"/>
      <c r="AD275" s="20"/>
      <c r="AE275" s="20"/>
      <c r="AF275" s="20"/>
    </row>
    <row r="276" spans="1:32">
      <c r="A276" s="1">
        <v>32</v>
      </c>
      <c r="B276" s="133"/>
      <c r="C276" s="132"/>
      <c r="D276" s="126"/>
      <c r="E276" s="126"/>
      <c r="F276" s="126"/>
      <c r="G276" s="1"/>
      <c r="H276" s="1"/>
      <c r="I276" s="1">
        <v>32</v>
      </c>
      <c r="J276" s="133"/>
      <c r="K276" s="132"/>
      <c r="L276" s="127"/>
      <c r="M276" s="130"/>
      <c r="N276" s="130"/>
      <c r="O276" s="1"/>
      <c r="P276" s="1"/>
      <c r="Q276" s="1">
        <v>32</v>
      </c>
      <c r="R276" s="53"/>
      <c r="S276" s="47"/>
      <c r="T276" s="30"/>
      <c r="U276" s="30"/>
      <c r="V276" s="30"/>
      <c r="W276" s="20"/>
      <c r="X276" s="20"/>
      <c r="Y276" s="1">
        <v>32</v>
      </c>
      <c r="Z276" s="52"/>
      <c r="AA276" s="51"/>
      <c r="AB276" s="20"/>
      <c r="AC276" s="20"/>
      <c r="AD276" s="20"/>
      <c r="AE276" s="20"/>
      <c r="AF276" s="20"/>
    </row>
    <row r="277" spans="1:32">
      <c r="A277" s="1">
        <v>33</v>
      </c>
      <c r="B277" s="133"/>
      <c r="C277" s="132"/>
      <c r="D277" s="127"/>
      <c r="E277" s="130"/>
      <c r="F277" s="130"/>
      <c r="G277" s="1"/>
      <c r="H277" s="1"/>
      <c r="I277" s="1">
        <v>33</v>
      </c>
      <c r="J277" s="133"/>
      <c r="K277" s="132"/>
      <c r="L277" s="126"/>
      <c r="M277" s="126"/>
      <c r="N277" s="126"/>
      <c r="O277" s="1"/>
      <c r="P277" s="1"/>
      <c r="Q277" s="1">
        <v>33</v>
      </c>
      <c r="R277" s="53"/>
      <c r="S277" s="29"/>
      <c r="T277" s="30"/>
      <c r="U277" s="30"/>
      <c r="V277" s="30"/>
      <c r="W277" s="30"/>
      <c r="X277" s="30"/>
      <c r="Y277" s="1">
        <v>33</v>
      </c>
      <c r="Z277" s="52"/>
      <c r="AA277" s="51"/>
      <c r="AB277" s="20"/>
      <c r="AC277" s="20"/>
      <c r="AD277" s="20"/>
      <c r="AE277" s="20"/>
      <c r="AF277" s="20"/>
    </row>
    <row r="278" spans="1:32">
      <c r="A278" s="1">
        <v>34</v>
      </c>
      <c r="B278" s="133"/>
      <c r="C278" s="132"/>
      <c r="D278" s="126"/>
      <c r="E278" s="126"/>
      <c r="F278" s="126"/>
      <c r="G278" s="1"/>
      <c r="H278" s="1"/>
      <c r="I278" s="1">
        <v>34</v>
      </c>
      <c r="J278" s="133"/>
      <c r="K278" s="132"/>
      <c r="L278" s="126"/>
      <c r="M278" s="126"/>
      <c r="N278" s="126"/>
      <c r="O278" s="1"/>
      <c r="P278" s="1"/>
      <c r="Q278" s="1">
        <v>34</v>
      </c>
      <c r="R278" s="53"/>
      <c r="S278" s="29"/>
      <c r="T278" s="29"/>
      <c r="U278" s="30"/>
      <c r="V278" s="30"/>
      <c r="W278" s="30"/>
      <c r="X278" s="30"/>
      <c r="Y278" s="1">
        <v>34</v>
      </c>
      <c r="Z278" s="52"/>
      <c r="AA278" s="51"/>
      <c r="AB278" s="20"/>
      <c r="AC278" s="20"/>
      <c r="AD278" s="20"/>
      <c r="AE278" s="20"/>
      <c r="AF278" s="20"/>
    </row>
    <row r="279" spans="1:32">
      <c r="A279" s="1">
        <v>35</v>
      </c>
      <c r="B279" s="133"/>
      <c r="C279" s="132"/>
      <c r="D279" s="126"/>
      <c r="E279" s="126"/>
      <c r="F279" s="126"/>
      <c r="G279" s="1"/>
      <c r="H279" s="1"/>
      <c r="I279" s="1">
        <v>35</v>
      </c>
      <c r="J279" s="53"/>
      <c r="K279" s="47"/>
      <c r="L279" s="1"/>
      <c r="M279" s="1"/>
      <c r="N279" s="1"/>
      <c r="O279" s="1"/>
      <c r="P279" s="1"/>
      <c r="Q279" s="96">
        <v>35</v>
      </c>
      <c r="R279" s="97"/>
      <c r="S279" s="68"/>
      <c r="T279" s="96"/>
      <c r="U279" s="96"/>
      <c r="V279" s="96"/>
      <c r="W279" s="33"/>
      <c r="X279" s="33"/>
      <c r="Y279" s="1">
        <v>35</v>
      </c>
      <c r="Z279" s="53"/>
      <c r="AA279" s="47"/>
      <c r="AB279" s="30"/>
      <c r="AC279" s="30"/>
      <c r="AD279" s="30"/>
      <c r="AE279" s="30"/>
      <c r="AF279" s="30"/>
    </row>
    <row r="280" spans="1:32">
      <c r="A280" s="1">
        <v>36</v>
      </c>
      <c r="B280" s="133"/>
      <c r="C280" s="132"/>
      <c r="D280" s="126"/>
      <c r="E280" s="126"/>
      <c r="F280" s="126"/>
      <c r="G280" s="1"/>
      <c r="H280" s="1"/>
      <c r="I280" s="1">
        <v>36</v>
      </c>
      <c r="J280" s="53"/>
      <c r="K280" s="47"/>
      <c r="L280" s="1"/>
      <c r="M280" s="1"/>
      <c r="N280" s="1"/>
      <c r="O280" s="1"/>
      <c r="P280" s="1"/>
      <c r="Q280" s="1">
        <v>36</v>
      </c>
      <c r="R280" s="31"/>
      <c r="S280" s="47"/>
      <c r="T280" s="1"/>
      <c r="U280" s="1"/>
      <c r="V280" s="1"/>
      <c r="W280" s="1"/>
      <c r="X280" s="1"/>
      <c r="Y280" s="1">
        <v>36</v>
      </c>
      <c r="Z280" s="53"/>
      <c r="AA280" s="47"/>
      <c r="AB280" s="30"/>
      <c r="AC280" s="30"/>
      <c r="AD280" s="30"/>
      <c r="AE280" s="30"/>
      <c r="AF280" s="30"/>
    </row>
    <row r="281" spans="1:32">
      <c r="A281" s="1">
        <v>37</v>
      </c>
      <c r="B281" s="133"/>
      <c r="C281" s="132"/>
      <c r="D281" s="126"/>
      <c r="E281" s="126"/>
      <c r="F281" s="126"/>
      <c r="G281" s="1"/>
      <c r="H281" s="1"/>
      <c r="I281" s="1">
        <v>37</v>
      </c>
      <c r="J281" s="53"/>
      <c r="K281" s="47"/>
      <c r="L281" s="1"/>
      <c r="M281" s="1"/>
      <c r="N281" s="1"/>
      <c r="O281" s="1"/>
      <c r="P281" s="1"/>
      <c r="Q281" s="1">
        <v>37</v>
      </c>
      <c r="R281" s="31"/>
      <c r="S281" s="47"/>
      <c r="T281" s="1"/>
      <c r="U281" s="1"/>
      <c r="V281" s="1"/>
      <c r="W281" s="1"/>
      <c r="X281" s="1"/>
      <c r="Y281" s="1">
        <v>37</v>
      </c>
      <c r="Z281" s="53"/>
      <c r="AA281" s="47"/>
      <c r="AB281" s="30"/>
      <c r="AC281" s="30"/>
      <c r="AD281" s="30"/>
      <c r="AE281" s="30"/>
      <c r="AF281" s="30"/>
    </row>
    <row r="282" spans="1:32">
      <c r="A282" s="1">
        <v>38</v>
      </c>
      <c r="B282" s="133"/>
      <c r="C282" s="132"/>
      <c r="D282" s="126"/>
      <c r="E282" s="126"/>
      <c r="F282" s="126"/>
      <c r="G282" s="1"/>
      <c r="H282" s="1"/>
      <c r="I282" s="1">
        <v>38</v>
      </c>
      <c r="J282" s="53"/>
      <c r="K282" s="47"/>
      <c r="L282" s="1"/>
      <c r="M282" s="1"/>
      <c r="N282" s="1"/>
      <c r="O282" s="1"/>
      <c r="P282" s="1"/>
      <c r="Q282" s="1">
        <v>38</v>
      </c>
      <c r="R282" s="31"/>
      <c r="S282" s="47"/>
      <c r="T282" s="1"/>
      <c r="U282" s="1"/>
      <c r="V282" s="1"/>
      <c r="W282" s="1"/>
      <c r="X282" s="1"/>
      <c r="Y282" s="1">
        <v>38</v>
      </c>
      <c r="Z282" s="53"/>
      <c r="AA282" s="47"/>
      <c r="AB282" s="1"/>
      <c r="AC282" s="1"/>
      <c r="AD282" s="1"/>
      <c r="AE282" s="1"/>
      <c r="AF282" s="1"/>
    </row>
    <row r="283" spans="1:32">
      <c r="A283" s="1">
        <v>39</v>
      </c>
      <c r="B283" s="53"/>
      <c r="C283" s="47"/>
      <c r="D283" s="1"/>
      <c r="E283" s="1"/>
      <c r="F283" s="1"/>
      <c r="G283" s="1"/>
      <c r="H283" s="1"/>
      <c r="I283" s="1">
        <v>39</v>
      </c>
      <c r="J283" s="53"/>
      <c r="K283" s="47"/>
      <c r="L283" s="1"/>
      <c r="M283" s="1"/>
      <c r="N283" s="1"/>
      <c r="O283" s="1"/>
      <c r="P283" s="1"/>
      <c r="Q283" s="1">
        <v>39</v>
      </c>
      <c r="R283" s="31"/>
      <c r="S283" s="47"/>
      <c r="T283" s="1"/>
      <c r="U283" s="1"/>
      <c r="V283" s="1"/>
      <c r="W283" s="1"/>
      <c r="X283" s="1"/>
      <c r="Y283" s="1">
        <v>39</v>
      </c>
      <c r="Z283" s="53"/>
      <c r="AA283" s="47"/>
      <c r="AB283" s="1"/>
      <c r="AC283" s="1"/>
      <c r="AD283" s="1"/>
      <c r="AE283" s="1"/>
      <c r="AF283" s="1"/>
    </row>
    <row r="284" spans="1:32">
      <c r="A284" s="1">
        <v>40</v>
      </c>
      <c r="B284" s="53"/>
      <c r="C284" s="47"/>
      <c r="D284" s="1"/>
      <c r="E284" s="1"/>
      <c r="F284" s="1"/>
      <c r="G284" s="1"/>
      <c r="H284" s="1"/>
      <c r="I284" s="1">
        <v>40</v>
      </c>
      <c r="J284" s="53"/>
      <c r="K284" s="47"/>
      <c r="L284" s="1"/>
      <c r="M284" s="1"/>
      <c r="N284" s="1"/>
      <c r="O284" s="1"/>
      <c r="P284" s="1"/>
      <c r="Q284" s="1">
        <v>40</v>
      </c>
      <c r="R284" s="31"/>
      <c r="S284" s="47"/>
      <c r="T284" s="1"/>
      <c r="U284" s="1"/>
      <c r="V284" s="1"/>
      <c r="W284" s="1"/>
      <c r="X284" s="1"/>
      <c r="Y284" s="1">
        <v>40</v>
      </c>
      <c r="Z284" s="53"/>
      <c r="AA284" s="47"/>
      <c r="AB284" s="1"/>
      <c r="AC284" s="1"/>
      <c r="AD284" s="1"/>
      <c r="AE284" s="1"/>
      <c r="AF284" s="1"/>
    </row>
    <row r="285" spans="1:32">
      <c r="A285" s="1">
        <v>41</v>
      </c>
      <c r="B285" s="53"/>
      <c r="C285" s="47"/>
      <c r="D285" s="1"/>
      <c r="E285" s="1"/>
      <c r="F285" s="1"/>
      <c r="G285" s="1"/>
      <c r="H285" s="1"/>
      <c r="I285" s="1">
        <v>41</v>
      </c>
      <c r="J285" s="53"/>
      <c r="K285" s="47"/>
      <c r="L285" s="1"/>
      <c r="M285" s="1"/>
      <c r="N285" s="1"/>
      <c r="O285" s="1"/>
      <c r="P285" s="1"/>
      <c r="Q285" s="1">
        <v>41</v>
      </c>
      <c r="R285" s="31"/>
      <c r="S285" s="47"/>
      <c r="T285" s="1"/>
      <c r="U285" s="1"/>
      <c r="V285" s="1"/>
      <c r="W285" s="1"/>
      <c r="X285" s="1"/>
      <c r="Y285" s="1">
        <v>41</v>
      </c>
      <c r="Z285" s="53"/>
      <c r="AA285" s="47"/>
      <c r="AB285" s="1"/>
      <c r="AC285" s="1"/>
      <c r="AD285" s="1"/>
      <c r="AE285" s="1"/>
      <c r="AF285" s="1"/>
    </row>
    <row r="286" spans="1:32">
      <c r="A286" s="1">
        <v>42</v>
      </c>
      <c r="B286" s="53"/>
      <c r="C286" s="47"/>
      <c r="D286" s="1"/>
      <c r="E286" s="1"/>
      <c r="F286" s="1"/>
      <c r="G286" s="1"/>
      <c r="H286" s="1"/>
      <c r="I286" s="1">
        <v>42</v>
      </c>
      <c r="J286" s="53"/>
      <c r="K286" s="47"/>
      <c r="L286" s="1"/>
      <c r="M286" s="1"/>
      <c r="N286" s="1"/>
      <c r="O286" s="1"/>
      <c r="P286" s="1"/>
      <c r="Q286" s="1">
        <v>42</v>
      </c>
      <c r="R286" s="31"/>
      <c r="S286" s="47"/>
      <c r="T286" s="1"/>
      <c r="U286" s="1"/>
      <c r="V286" s="1"/>
      <c r="W286" s="1"/>
      <c r="X286" s="1"/>
      <c r="Y286" s="1">
        <v>42</v>
      </c>
      <c r="Z286" s="53"/>
      <c r="AA286" s="47"/>
      <c r="AB286" s="1"/>
      <c r="AC286" s="1"/>
      <c r="AD286" s="1"/>
      <c r="AE286" s="1"/>
      <c r="AF286" s="1"/>
    </row>
    <row r="287" spans="1:32">
      <c r="A287" s="1">
        <v>43</v>
      </c>
      <c r="B287" s="53"/>
      <c r="C287" s="47"/>
      <c r="D287" s="1"/>
      <c r="E287" s="1"/>
      <c r="F287" s="1"/>
      <c r="G287" s="1"/>
      <c r="H287" s="1"/>
      <c r="I287" s="1">
        <v>43</v>
      </c>
      <c r="J287" s="53"/>
      <c r="K287" s="47"/>
      <c r="L287" s="1"/>
      <c r="M287" s="1"/>
      <c r="N287" s="1"/>
      <c r="O287" s="1"/>
      <c r="P287" s="1"/>
      <c r="Q287" s="1">
        <v>43</v>
      </c>
      <c r="R287" s="31"/>
      <c r="S287" s="47"/>
      <c r="T287" s="1"/>
      <c r="U287" s="1"/>
      <c r="V287" s="1"/>
      <c r="W287" s="1"/>
      <c r="X287" s="1"/>
      <c r="Y287" s="1">
        <v>43</v>
      </c>
      <c r="Z287" s="53"/>
      <c r="AA287" s="47"/>
      <c r="AB287" s="1"/>
      <c r="AC287" s="1"/>
      <c r="AD287" s="1"/>
      <c r="AE287" s="1"/>
      <c r="AF287" s="1"/>
    </row>
    <row r="288" spans="1:32">
      <c r="A288" s="1">
        <v>44</v>
      </c>
      <c r="B288" s="53"/>
      <c r="C288" s="47"/>
      <c r="D288" s="1"/>
      <c r="E288" s="1"/>
      <c r="F288" s="1"/>
      <c r="G288" s="1"/>
      <c r="H288" s="1"/>
      <c r="I288" s="1">
        <v>44</v>
      </c>
      <c r="J288" s="53"/>
      <c r="K288" s="47"/>
      <c r="L288" s="1"/>
      <c r="M288" s="1"/>
      <c r="N288" s="1"/>
      <c r="O288" s="1"/>
      <c r="P288" s="1"/>
      <c r="Q288" s="1">
        <v>44</v>
      </c>
      <c r="R288" s="31"/>
      <c r="S288" s="47"/>
      <c r="T288" s="1"/>
      <c r="U288" s="1"/>
      <c r="V288" s="1"/>
      <c r="W288" s="1"/>
      <c r="X288" s="1"/>
      <c r="Y288" s="1">
        <v>44</v>
      </c>
      <c r="Z288" s="53"/>
      <c r="AA288" s="47"/>
      <c r="AB288" s="1"/>
      <c r="AC288" s="1"/>
      <c r="AD288" s="1"/>
      <c r="AE288" s="1"/>
      <c r="AF288" s="1"/>
    </row>
    <row r="289" spans="1:32">
      <c r="A289">
        <v>45</v>
      </c>
      <c r="B289" s="48" t="s">
        <v>68</v>
      </c>
      <c r="C289" s="51">
        <f>IF(COUNTIF(D245:D288,"นาย"),COUNTIF(D245:D288,"นาย"),0)</f>
        <v>2</v>
      </c>
      <c r="D289" t="s">
        <v>69</v>
      </c>
      <c r="E289">
        <f>IF(COUNTIF(D245:D288,"นางสาว"),COUNTIF(D245:D288,"นางสาว"),0)</f>
        <v>17</v>
      </c>
      <c r="F289" s="21">
        <f>C289+E289</f>
        <v>19</v>
      </c>
      <c r="G289" s="21"/>
      <c r="H289" s="21"/>
      <c r="I289">
        <v>45</v>
      </c>
      <c r="J289" s="48" t="s">
        <v>68</v>
      </c>
      <c r="K289" s="51">
        <f>IF(COUNTIF(L245:L288,"นาย"),COUNTIF(L245:L288,"นาย"),0)</f>
        <v>7</v>
      </c>
      <c r="L289" t="s">
        <v>69</v>
      </c>
      <c r="M289">
        <f>IF(COUNTIF(L245:L288,"นางสาว"),COUNTIF(L245:L288,"นางสาว"),0)</f>
        <v>14</v>
      </c>
      <c r="N289" s="21">
        <f>K289+M289</f>
        <v>21</v>
      </c>
      <c r="O289" s="21"/>
      <c r="P289" s="21"/>
      <c r="Q289">
        <v>45</v>
      </c>
      <c r="R289" s="48" t="s">
        <v>68</v>
      </c>
      <c r="S289" s="48">
        <f>IF(COUNTIF(T245:T288,"นาย"),COUNTIF(T245:T288,"นาย"),0)</f>
        <v>2</v>
      </c>
      <c r="T289" t="s">
        <v>69</v>
      </c>
      <c r="U289">
        <f>IF(COUNTIF(T245:T288,"นางสาว"),COUNTIF(T245:T288,"นางสาว"),0)</f>
        <v>11</v>
      </c>
      <c r="V289" s="21">
        <f>S289+U289</f>
        <v>13</v>
      </c>
      <c r="W289" s="21"/>
      <c r="X289" s="21"/>
      <c r="Y289">
        <v>45</v>
      </c>
      <c r="Z289" s="48" t="s">
        <v>68</v>
      </c>
      <c r="AA289" s="48">
        <f>IF(COUNTIF(AB245:AB288,"นาย"),COUNTIF(AB245:AB288,"นาย"),0)</f>
        <v>0</v>
      </c>
      <c r="AB289" t="s">
        <v>69</v>
      </c>
      <c r="AC289">
        <f>IF(COUNTIF(AB245:AB288,"นางสาว"),COUNTIF(AB245:AB288,"นางสาว"),0)</f>
        <v>0</v>
      </c>
      <c r="AD289" s="21">
        <f>AA289+AC289</f>
        <v>0</v>
      </c>
      <c r="AE289" s="21"/>
      <c r="AF289" s="21"/>
    </row>
  </sheetData>
  <sortState xmlns:xlrd2="http://schemas.microsoft.com/office/spreadsheetml/2017/richdata2" ref="D4:F17">
    <sortCondition ref="E4:E17"/>
  </sortState>
  <conditionalFormatting sqref="B43:C47 J43:K47 J185:K192 Z190:AA192 Z148:AA186 R224:S240 Z197:AA240 B283:C288 R270:S288 Z245:AA288 J225:K240 B221:C240 R44:S47 R38:S38 R41:R44 Z39:AA47 R95:S95 Z92:AA95 Z140:AA143 J178:K179 J279:K288 B174:C192 R182:S192">
    <cfRule type="duplicateValues" dxfId="97" priority="1930" stopIfTrue="1"/>
  </conditionalFormatting>
  <conditionalFormatting sqref="B36:B39">
    <cfRule type="duplicateValues" dxfId="96" priority="220" stopIfTrue="1"/>
  </conditionalFormatting>
  <conditionalFormatting sqref="J38:J39">
    <cfRule type="duplicateValues" dxfId="95" priority="219" stopIfTrue="1"/>
  </conditionalFormatting>
  <conditionalFormatting sqref="Z36:AA38">
    <cfRule type="duplicateValues" dxfId="94" priority="196" stopIfTrue="1"/>
  </conditionalFormatting>
  <conditionalFormatting sqref="Z82:AA82">
    <cfRule type="duplicateValues" dxfId="93" priority="194" stopIfTrue="1"/>
  </conditionalFormatting>
  <conditionalFormatting sqref="Z89:AA91">
    <cfRule type="duplicateValues" dxfId="92" priority="195" stopIfTrue="1"/>
  </conditionalFormatting>
  <conditionalFormatting sqref="B142:C143">
    <cfRule type="duplicateValues" dxfId="91" priority="188" stopIfTrue="1"/>
  </conditionalFormatting>
  <conditionalFormatting sqref="J143:K143">
    <cfRule type="duplicateValues" dxfId="90" priority="186" stopIfTrue="1"/>
  </conditionalFormatting>
  <conditionalFormatting sqref="Z137:AA137">
    <cfRule type="duplicateValues" dxfId="89" priority="167" stopIfTrue="1"/>
  </conditionalFormatting>
  <conditionalFormatting sqref="Z139:AA139">
    <cfRule type="duplicateValues" dxfId="88" priority="168" stopIfTrue="1"/>
  </conditionalFormatting>
  <conditionalFormatting sqref="B170:C173">
    <cfRule type="duplicateValues" dxfId="87" priority="165" stopIfTrue="1"/>
  </conditionalFormatting>
  <conditionalFormatting sqref="J177:K177">
    <cfRule type="duplicateValues" dxfId="86" priority="164" stopIfTrue="1"/>
  </conditionalFormatting>
  <conditionalFormatting sqref="B219:C219">
    <cfRule type="duplicateValues" dxfId="85" priority="162" stopIfTrue="1"/>
  </conditionalFormatting>
  <conditionalFormatting sqref="J224:K224">
    <cfRule type="duplicateValues" dxfId="84" priority="161" stopIfTrue="1"/>
  </conditionalFormatting>
  <conditionalFormatting sqref="R263:S269">
    <cfRule type="duplicateValues" dxfId="83" priority="160" stopIfTrue="1"/>
  </conditionalFormatting>
  <conditionalFormatting sqref="B35">
    <cfRule type="duplicateValues" dxfId="82" priority="159" stopIfTrue="1"/>
  </conditionalFormatting>
  <conditionalFormatting sqref="B35">
    <cfRule type="duplicateValues" dxfId="81" priority="158" stopIfTrue="1"/>
  </conditionalFormatting>
  <conditionalFormatting sqref="B34">
    <cfRule type="duplicateValues" dxfId="80" priority="157" stopIfTrue="1"/>
  </conditionalFormatting>
  <conditionalFormatting sqref="B169:C169">
    <cfRule type="duplicateValues" dxfId="79" priority="155" stopIfTrue="1"/>
  </conditionalFormatting>
  <conditionalFormatting sqref="B34">
    <cfRule type="duplicateValues" dxfId="78" priority="118" stopIfTrue="1"/>
  </conditionalFormatting>
  <conditionalFormatting sqref="B34">
    <cfRule type="duplicateValues" dxfId="77" priority="117" stopIfTrue="1"/>
  </conditionalFormatting>
  <conditionalFormatting sqref="B33">
    <cfRule type="duplicateValues" dxfId="76" priority="115" stopIfTrue="1"/>
  </conditionalFormatting>
  <conditionalFormatting sqref="B32">
    <cfRule type="duplicateValues" dxfId="75" priority="59" stopIfTrue="1"/>
  </conditionalFormatting>
  <conditionalFormatting sqref="J35:J36">
    <cfRule type="duplicateValues" dxfId="74" priority="58" stopIfTrue="1"/>
  </conditionalFormatting>
  <conditionalFormatting sqref="Z33:AA33">
    <cfRule type="duplicateValues" dxfId="73" priority="57" stopIfTrue="1"/>
  </conditionalFormatting>
  <conditionalFormatting sqref="B88:C89">
    <cfRule type="duplicateValues" dxfId="72" priority="56" stopIfTrue="1"/>
  </conditionalFormatting>
  <conditionalFormatting sqref="B52:B87">
    <cfRule type="duplicateValues" dxfId="71" priority="55" stopIfTrue="1"/>
  </conditionalFormatting>
  <conditionalFormatting sqref="J52:J87">
    <cfRule type="duplicateValues" dxfId="70" priority="54" stopIfTrue="1"/>
  </conditionalFormatting>
  <conditionalFormatting sqref="J87:K87">
    <cfRule type="duplicateValues" dxfId="69" priority="53" stopIfTrue="1"/>
  </conditionalFormatting>
  <conditionalFormatting sqref="R84:S85">
    <cfRule type="duplicateValues" dxfId="68" priority="52" stopIfTrue="1"/>
  </conditionalFormatting>
  <conditionalFormatting sqref="R52:R78">
    <cfRule type="duplicateValues" dxfId="67" priority="51" stopIfTrue="1"/>
  </conditionalFormatting>
  <conditionalFormatting sqref="R78:S80">
    <cfRule type="duplicateValues" dxfId="66" priority="50" stopIfTrue="1"/>
  </conditionalFormatting>
  <conditionalFormatting sqref="Z78:AA79">
    <cfRule type="duplicateValues" dxfId="65" priority="49" stopIfTrue="1"/>
  </conditionalFormatting>
  <conditionalFormatting sqref="Z52:Z77">
    <cfRule type="duplicateValues" dxfId="64" priority="48" stopIfTrue="1"/>
  </conditionalFormatting>
  <conditionalFormatting sqref="B100:C138">
    <cfRule type="duplicateValues" dxfId="63" priority="47" stopIfTrue="1"/>
  </conditionalFormatting>
  <conditionalFormatting sqref="J100:K139">
    <cfRule type="duplicateValues" dxfId="62" priority="46" stopIfTrue="1"/>
  </conditionalFormatting>
  <conditionalFormatting sqref="R100:S122 R139:S139">
    <cfRule type="duplicateValues" dxfId="61" priority="44" stopIfTrue="1"/>
  </conditionalFormatting>
  <conditionalFormatting sqref="R139:S139">
    <cfRule type="duplicateValues" dxfId="60" priority="43" stopIfTrue="1"/>
  </conditionalFormatting>
  <conditionalFormatting sqref="R139:S139">
    <cfRule type="duplicateValues" dxfId="59" priority="42" stopIfTrue="1"/>
  </conditionalFormatting>
  <conditionalFormatting sqref="R139:S139">
    <cfRule type="duplicateValues" dxfId="58" priority="41" stopIfTrue="1"/>
  </conditionalFormatting>
  <conditionalFormatting sqref="R140:S140">
    <cfRule type="duplicateValues" dxfId="57" priority="45" stopIfTrue="1"/>
  </conditionalFormatting>
  <conditionalFormatting sqref="R123:S123">
    <cfRule type="duplicateValues" dxfId="56" priority="40" stopIfTrue="1"/>
  </conditionalFormatting>
  <conditionalFormatting sqref="R124:S124">
    <cfRule type="duplicateValues" dxfId="55" priority="39" stopIfTrue="1"/>
  </conditionalFormatting>
  <conditionalFormatting sqref="R125:S125">
    <cfRule type="duplicateValues" dxfId="54" priority="38" stopIfTrue="1"/>
  </conditionalFormatting>
  <conditionalFormatting sqref="R126:S126">
    <cfRule type="duplicateValues" dxfId="53" priority="37" stopIfTrue="1"/>
  </conditionalFormatting>
  <conditionalFormatting sqref="R127:S127">
    <cfRule type="duplicateValues" dxfId="52" priority="36" stopIfTrue="1"/>
  </conditionalFormatting>
  <conditionalFormatting sqref="R128:S128">
    <cfRule type="duplicateValues" dxfId="51" priority="35" stopIfTrue="1"/>
  </conditionalFormatting>
  <conditionalFormatting sqref="R129:S129">
    <cfRule type="duplicateValues" dxfId="50" priority="34" stopIfTrue="1"/>
  </conditionalFormatting>
  <conditionalFormatting sqref="R130:S130">
    <cfRule type="duplicateValues" dxfId="49" priority="33" stopIfTrue="1"/>
  </conditionalFormatting>
  <conditionalFormatting sqref="R131:S131">
    <cfRule type="duplicateValues" dxfId="48" priority="32" stopIfTrue="1"/>
  </conditionalFormatting>
  <conditionalFormatting sqref="R132:S132">
    <cfRule type="duplicateValues" dxfId="47" priority="31" stopIfTrue="1"/>
  </conditionalFormatting>
  <conditionalFormatting sqref="R133:S133">
    <cfRule type="duplicateValues" dxfId="46" priority="30" stopIfTrue="1"/>
  </conditionalFormatting>
  <conditionalFormatting sqref="R134">
    <cfRule type="duplicateValues" dxfId="45" priority="29" stopIfTrue="1"/>
  </conditionalFormatting>
  <conditionalFormatting sqref="R135">
    <cfRule type="duplicateValues" dxfId="44" priority="28" stopIfTrue="1"/>
  </conditionalFormatting>
  <conditionalFormatting sqref="R135:S135">
    <cfRule type="duplicateValues" dxfId="43" priority="27" stopIfTrue="1"/>
  </conditionalFormatting>
  <conditionalFormatting sqref="R136:S136">
    <cfRule type="duplicateValues" dxfId="42" priority="26" stopIfTrue="1"/>
  </conditionalFormatting>
  <conditionalFormatting sqref="R136:S136">
    <cfRule type="duplicateValues" dxfId="41" priority="25" stopIfTrue="1"/>
  </conditionalFormatting>
  <conditionalFormatting sqref="R136:S136">
    <cfRule type="duplicateValues" dxfId="40" priority="24" stopIfTrue="1"/>
  </conditionalFormatting>
  <conditionalFormatting sqref="R136:S136">
    <cfRule type="duplicateValues" dxfId="39" priority="23" stopIfTrue="1"/>
  </conditionalFormatting>
  <conditionalFormatting sqref="R136:S136">
    <cfRule type="duplicateValues" dxfId="38" priority="22" stopIfTrue="1"/>
  </conditionalFormatting>
  <conditionalFormatting sqref="R137:S137">
    <cfRule type="duplicateValues" dxfId="37" priority="21" stopIfTrue="1"/>
  </conditionalFormatting>
  <conditionalFormatting sqref="R137:S137">
    <cfRule type="duplicateValues" dxfId="36" priority="20" stopIfTrue="1"/>
  </conditionalFormatting>
  <conditionalFormatting sqref="R137:S137">
    <cfRule type="duplicateValues" dxfId="35" priority="19" stopIfTrue="1"/>
  </conditionalFormatting>
  <conditionalFormatting sqref="R137:S137">
    <cfRule type="duplicateValues" dxfId="34" priority="18" stopIfTrue="1"/>
  </conditionalFormatting>
  <conditionalFormatting sqref="R137:S137">
    <cfRule type="duplicateValues" dxfId="33" priority="17" stopIfTrue="1"/>
  </conditionalFormatting>
  <conditionalFormatting sqref="R137:S137">
    <cfRule type="duplicateValues" dxfId="32" priority="16" stopIfTrue="1"/>
  </conditionalFormatting>
  <conditionalFormatting sqref="R137:S137">
    <cfRule type="duplicateValues" dxfId="31" priority="15" stopIfTrue="1"/>
  </conditionalFormatting>
  <conditionalFormatting sqref="R138:S138">
    <cfRule type="duplicateValues" dxfId="30" priority="14" stopIfTrue="1"/>
  </conditionalFormatting>
  <conditionalFormatting sqref="R138:S138">
    <cfRule type="duplicateValues" dxfId="29" priority="13" stopIfTrue="1"/>
  </conditionalFormatting>
  <conditionalFormatting sqref="R138:S138">
    <cfRule type="duplicateValues" dxfId="28" priority="12" stopIfTrue="1"/>
  </conditionalFormatting>
  <conditionalFormatting sqref="R138:S138">
    <cfRule type="duplicateValues" dxfId="27" priority="11" stopIfTrue="1"/>
  </conditionalFormatting>
  <conditionalFormatting sqref="Z101:AA130">
    <cfRule type="duplicateValues" dxfId="26" priority="10" stopIfTrue="1"/>
  </conditionalFormatting>
  <conditionalFormatting sqref="Z100:AA100">
    <cfRule type="duplicateValues" dxfId="25" priority="9" stopIfTrue="1"/>
  </conditionalFormatting>
  <conditionalFormatting sqref="J174:K175">
    <cfRule type="duplicateValues" dxfId="24" priority="8" stopIfTrue="1"/>
  </conditionalFormatting>
  <conditionalFormatting sqref="J165:K165">
    <cfRule type="duplicateValues" dxfId="23" priority="7" stopIfTrue="1"/>
  </conditionalFormatting>
  <conditionalFormatting sqref="R176:S177">
    <cfRule type="duplicateValues" dxfId="22" priority="6" stopIfTrue="1"/>
  </conditionalFormatting>
  <conditionalFormatting sqref="R170:S174">
    <cfRule type="duplicateValues" dxfId="21" priority="5" stopIfTrue="1"/>
  </conditionalFormatting>
  <conditionalFormatting sqref="R175:S175">
    <cfRule type="duplicateValues" dxfId="20" priority="4" stopIfTrue="1"/>
  </conditionalFormatting>
  <conditionalFormatting sqref="R197:S197">
    <cfRule type="duplicateValues" dxfId="19" priority="3" stopIfTrue="1"/>
  </conditionalFormatting>
  <conditionalFormatting sqref="R199:S199">
    <cfRule type="duplicateValues" dxfId="18" priority="2" stopIfTrue="1"/>
  </conditionalFormatting>
  <conditionalFormatting sqref="J34">
    <cfRule type="duplicateValues" dxfId="17" priority="1" stopIfTrue="1"/>
  </conditionalFormatting>
  <dataValidations count="2">
    <dataValidation type="textLength" allowBlank="1" showInputMessage="1" showErrorMessage="1" sqref="B197:B218 J245:J278 J148:J177 J38:J42 B4:B42 Z4:Z35 J197:J223 J4:J36 R148:R181 R245:R262 J52:J87 J100:J142 R52:R85 B100:B141 B52:B89 R4:R37 R100:R143 B220 B148:B170 R92:R94 J94:J95 B92:B95 Z138 Z100:Z136 B245:B282 R197:R223 Z52:Z88" xr:uid="{2ED0F70D-271E-4718-9BE5-AF5D2E2908E6}">
      <formula1>5</formula1>
      <formula2>5</formula2>
    </dataValidation>
    <dataValidation type="textLength" allowBlank="1" showInputMessage="1" showErrorMessage="1" sqref="K52 AA4 S4 S52 S245 C100 C245 S100 AA100 C148 S148 K245 C197 K148 S197 C4 K4 C52 K100 K197 AA52" xr:uid="{7955D6B9-3054-429E-A27A-313D37A52840}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0066"/>
  </sheetPr>
  <dimension ref="B1:AB87"/>
  <sheetViews>
    <sheetView zoomScale="130" zoomScaleNormal="130" zoomScaleSheetLayoutView="80" workbookViewId="0">
      <selection activeCell="W1" sqref="W1:Z1"/>
    </sheetView>
  </sheetViews>
  <sheetFormatPr defaultColWidth="9" defaultRowHeight="21"/>
  <cols>
    <col min="1" max="1" width="9" style="69"/>
    <col min="2" max="2" width="4.33203125" style="69" bestFit="1" customWidth="1"/>
    <col min="3" max="3" width="9.33203125" style="69" bestFit="1" customWidth="1"/>
    <col min="4" max="4" width="9.33203125" style="69" hidden="1" customWidth="1"/>
    <col min="5" max="5" width="6.21875" style="69" bestFit="1" customWidth="1"/>
    <col min="6" max="6" width="11.109375" style="105" bestFit="1" customWidth="1"/>
    <col min="7" max="7" width="10.88671875" style="107" customWidth="1"/>
    <col min="8" max="26" width="2.6640625" style="69" customWidth="1"/>
    <col min="27" max="27" width="6.21875" style="69" customWidth="1"/>
    <col min="28" max="28" width="3.33203125" style="69" customWidth="1"/>
    <col min="29" max="16384" width="9" style="69"/>
  </cols>
  <sheetData>
    <row r="1" spans="2:28" ht="23.4">
      <c r="E1" s="70"/>
      <c r="F1" s="102" t="s">
        <v>110</v>
      </c>
      <c r="G1" s="106">
        <v>2</v>
      </c>
      <c r="H1" s="153" t="s">
        <v>4</v>
      </c>
      <c r="I1" s="153"/>
      <c r="J1" s="153"/>
      <c r="K1" s="153"/>
      <c r="L1" s="153"/>
      <c r="M1" s="154">
        <v>2564</v>
      </c>
      <c r="N1" s="154"/>
      <c r="O1" s="154"/>
      <c r="P1" s="154"/>
      <c r="V1" s="71" t="s">
        <v>127</v>
      </c>
      <c r="W1" s="141" t="s">
        <v>526</v>
      </c>
      <c r="X1" s="141"/>
      <c r="Y1" s="141"/>
      <c r="Z1" s="141"/>
      <c r="AA1" s="137"/>
      <c r="AB1" s="92" t="str">
        <f>INDEX(lists!C:C,MATCH($W$1,lists!$B:$B,0))</f>
        <v>นางสาวยุพารัตน์  แก้วเนตร</v>
      </c>
    </row>
    <row r="2" spans="2:28" ht="25.8">
      <c r="B2" s="146" t="s">
        <v>126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37"/>
      <c r="AB2" s="92" t="str">
        <f>INDEX(lists!D:D,MATCH($W$1,lists!$B:$B,0))</f>
        <v>นางสาวจิรัตติญา บัวเมือง (นศ)</v>
      </c>
    </row>
    <row r="3" spans="2:28" s="72" customFormat="1">
      <c r="B3" s="151" t="str">
        <f>"โรงเรียนโนนสูงพิทยาคาร - รายชื่อนักเรียน ชั้นมัธยมศึกษาปีที่ "&amp;$W$1&amp;"  "&amp;$F$1&amp;" "&amp;$G$1&amp;"  ประจำปีการศึกษา "&amp;M1</f>
        <v>โรงเรียนโนนสูงพิทยาคาร - รายชื่อนักเรียน ชั้นมัธยมศึกษาปีที่ 5/3  ภาคเรียนที่ 2  ประจำปีการศึกษา 2564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38"/>
      <c r="AB3" s="137"/>
    </row>
    <row r="4" spans="2:28" s="73" customFormat="1" ht="15.9" customHeight="1">
      <c r="B4" s="142" t="str">
        <f>"Nonsoongpittayakarn School - Students list of  "&amp;$W$1&amp;"  Semester "&amp;$G$1&amp;", Academic Year "&amp;M1-543</f>
        <v>Nonsoongpittayakarn School - Students list of  5/3  Semester 2, Academic Year 2021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</row>
    <row r="5" spans="2:28" s="72" customFormat="1" ht="15.9" customHeight="1">
      <c r="B5" s="152" t="str">
        <f>"รายวิชา.....................................................ครูที่ปรึกษา "&amp;IF(AB1=0,"","1."&amp;AB1)&amp;IF(AB2=0,""," , 2."&amp;AB2)</f>
        <v>รายวิชา.....................................................ครูที่ปรึกษา 1.นางสาวยุพารัตน์  แก้วเนตร , 2.นางสาวจิรัตติญา บัวเมือง (นศ)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74"/>
    </row>
    <row r="6" spans="2:28" s="74" customFormat="1" ht="18" customHeight="1">
      <c r="B6" s="75" t="s">
        <v>5</v>
      </c>
      <c r="C6" s="75" t="s">
        <v>6</v>
      </c>
      <c r="D6" s="99"/>
      <c r="E6" s="148" t="s">
        <v>18</v>
      </c>
      <c r="F6" s="149"/>
      <c r="G6" s="150"/>
      <c r="H6" s="76"/>
      <c r="I6" s="76"/>
      <c r="J6" s="76"/>
      <c r="K6" s="76"/>
      <c r="L6" s="76"/>
      <c r="M6" s="76"/>
      <c r="N6" s="116"/>
      <c r="O6" s="116"/>
      <c r="P6" s="116"/>
      <c r="Q6" s="76"/>
      <c r="R6" s="76"/>
      <c r="S6" s="76"/>
      <c r="T6" s="76"/>
      <c r="U6" s="77"/>
      <c r="V6" s="76"/>
      <c r="W6" s="76"/>
      <c r="X6" s="76"/>
      <c r="Y6" s="76"/>
      <c r="Z6" s="77"/>
    </row>
    <row r="7" spans="2:28" s="81" customFormat="1" ht="15.9" customHeight="1">
      <c r="B7" s="78">
        <v>1</v>
      </c>
      <c r="C7" s="86">
        <f>IF($W$1="1/1",Name!B4,IF($W$1="1/2",Name!J4,IF($W$1="1/3",Name!R4,IF($W$1="1/4",Name!Z4,IF($W$1="1/5",Name!AH4,IF($W$1="1/6",Name!AP4,IF($W$1="1/7",Name!AX4,IF($W$1="2/1",Name!B52,IF($W$1="2/2",Name!J52,IF($W$1="2/3",Name!R52,IF($W$1="2/4",Name!Z52,IF($W$1="2/5",Name!AH52,IF($W$1="2/6",Name!AP52,IF($W$1="2/7",Name!AX52,IF($W$1="3/1",Name!B100,IF($W$1="3/2",Name!J100,IF($W$1="3/3",Name!R100,IF($W$1="3/4",Name!Z100,IF($W$1="3/5",Name!AH100,IF($W$1="3/6",Name!AP100,IF($W$1="3/7",Name!AX100,IF($W$1="4/1",Name!B148,IF($W$1="4/2",Name!J148,IF($W$1="4/3",Name!R148,IF($W$1="4/4",Name!Z148,IF($W$1="4/5",Name!AH148,IF($W$1="4/6",Name!AP148,IF($W$1="5/1",Name!B197,IF($W$1="5/2",Name!J197,IF($W$1="5/3",Name!R197,IF($W$1="5/4",Name!Z197,IF($W$1="5/5",Name!AH197,IF($W$1="5/6",Name!AP197,IF($W$1="6/1",Name!B245,IF($W$1="6/2",Name!J245,IF($W$1="6/3",Name!R245,IF($W$1="6/4",Name!Z245,IF($W$1="6/5",Name!AH245,IF($W$1="6/6",Name!AP245,IF($W$1="6/7",Name!AX433))))))))))))))))))))))))))))))))))))))))</f>
        <v>13426</v>
      </c>
      <c r="D7" s="86">
        <f>IF($W$1="1/1",Name!C4,IF($W$1="1/2",Name!K4,IF($W$1="1/3",Name!S4,IF($W$1="1/4",Name!AA4,IF($W$1="1/5",Name!AI4,IF($W$1="1/6",Name!AQ4,IF($W$1="1/7",Name!AY4,IF($W$1="2/1",Name!C52,IF($W$1="2/2",Name!K52,IF($W$1="2/3",Name!S52,IF($W$1="2/4",Name!AA52,IF($W$1="2/5",Name!AI52,IF($W$1="2/6",Name!AQ52,IF($W$1="2/7",Name!AY52,IF($W$1="3/1",Name!C100,IF($W$1="3/2",Name!K100,IF($W$1="3/3",Name!S100,IF($W$1="3/4",Name!AA100,IF($W$1="3/5",Name!AI100,IF($W$1="3/6",Name!AQ100,IF($W$1="3/7",Name!AY100,IF($W$1="4/1",Name!C148,IF($W$1="4/2",Name!K148,IF($W$1="4/3",Name!S148,IF($W$1="4/4",Name!AA148,IF($W$1="4/5",Name!AI148,IF($W$1="4/6",Name!AQ148,IF($W$1="5/1",Name!C197,IF($W$1="5/2",Name!K197,IF($W$1="5/3",Name!S197,IF($W$1="5/4",Name!AA197,IF($W$1="5/5",Name!AI197,IF($W$1="5/6",Name!AQ197,IF($W$1="6/1",Name!C245,IF($W$1="6/2",Name!K245,IF($W$1="6/3",Name!S245,IF($W$1="6/4",Name!AA245,IF($W$1="6/5",Name!AI245,IF($W$1="6/6",Name!AQ245,IF($W$1="6/7",Name!AY433))))))))))))))))))))))))))))))))))))))))</f>
        <v>0</v>
      </c>
      <c r="E7" s="115" t="str">
        <f>IF($W$1="1/1",Name!D4,IF($W$1="1/2",Name!L4,IF($W$1="1/3",Name!T4,IF($W$1="1/4",Name!AB4,IF($W$1="1/5",Name!AJ4,IF($W$1="1/6",Name!AR4,IF($W$1="1/7",Name!AZ4,IF($W$1="2/1",Name!D52,IF($W$1="2/2",Name!L52,IF($W$1="2/3",Name!T52,IF($W$1="2/4",Name!AB52,IF($W$1="2/5",Name!AJ52,IF($W$1="2/6",Name!AR52,IF($W$1="2/7",Name!AZ52,IF($W$1="3/1",Name!D100,IF($W$1="3/2",Name!L100,IF($W$1="3/3",Name!T100,IF($W$1="3/4",Name!AB100,IF($W$1="3/5",Name!AJ100,IF($W$1="3/6",Name!AR100,IF($W$1="3/7",Name!AZ100,IF($W$1="4/1",Name!D148,IF($W$1="4/2",Name!L148,IF($W$1="4/3",Name!T148,IF($W$1="4/4",Name!AB148,IF($W$1="4/5",Name!AJ148,IF($W$1="4/6",Name!AR148,IF($W$1="5/1",Name!D197,IF($W$1="5/2",Name!L197,IF($W$1="5/3",Name!T197,IF($W$1="5/4",Name!AB197,IF($W$1="5/5",Name!AJ197,IF($W$1="5/6",Name!AR197,IF($W$1="6/1",Name!D245,IF($W$1="6/2",Name!L245,IF($W$1="6/3",Name!T245,IF($W$1="6/4",Name!AB245,IF($W$1="6/5",Name!AJ245,IF($W$1="6/6",Name!AR245,IF($W$1="6/7",Name!AZ433))))))))))))))))))))))))))))))))))))))))</f>
        <v>นางสาว</v>
      </c>
      <c r="F7" s="103" t="str">
        <f>IF($W$1="1/1",Name!E4,IF($W$1="1/2",Name!M4,IF($W$1="1/3",Name!U4,IF($W$1="1/4",Name!AC4,IF($W$1="1/5",Name!AK4,IF($W$1="1/6",Name!AS4,IF($W$1="1/7",Name!BA4,IF($W$1="2/1",Name!E52,IF($W$1="2/2",Name!M52,IF($W$1="2/3",Name!U52,IF($W$1="2/4",Name!AC52,IF($W$1="2/5",Name!AK52,IF($W$1="2/6",Name!AS52,IF($W$1="2/7",Name!BA52,IF($W$1="3/1",Name!E100,IF($W$1="3/2",Name!M100,IF($W$1="3/3",Name!U100,IF($W$1="3/4",Name!AC100,IF($W$1="3/5",Name!AK100,IF($W$1="3/6",Name!AS100,IF($W$1="3/7",Name!BA100,IF($W$1="4/1",Name!E148,IF($W$1="4/2",Name!M148,IF($W$1="4/3",Name!U148,IF($W$1="4/4",Name!AC148,IF($W$1="4/5",Name!AK148,IF($W$1="4/6",Name!AS148,IF($W$1="5/1",Name!E197,IF($W$1="5/2",Name!M197,IF($W$1="5/3",Name!U197,IF($W$1="5/4",Name!AC197,IF($W$1="5/5",Name!AK197,IF($W$1="5/6",Name!AS197,IF($W$1="6/1",Name!E245,IF($W$1="6/2",Name!M245,IF($W$1="6/3",Name!U245,IF($W$1="6/4",Name!AC245,IF($W$1="6/5",Name!AK245,IF($W$1="6/6",Name!AS245,IF($W$1="6/7",Name!BA433))))))))))))))))))))))))))))))))))))))))</f>
        <v>รุ่งทิวา</v>
      </c>
      <c r="G7" s="108" t="str">
        <f>IF($W$1="1/1",Name!F4,IF($W$1="1/2",Name!N4,IF($W$1="1/3",Name!V4,IF($W$1="1/4",Name!AD4,IF($W$1="1/5",Name!AL4,IF($W$1="1/6",Name!AT4,IF($W$1="1/7",Name!BB4,IF($W$1="2/1",Name!F52,IF($W$1="2/2",Name!N52,IF($W$1="2/3",Name!V52,IF($W$1="2/4",Name!AD52,IF($W$1="2/5",Name!AL52,IF($W$1="2/6",Name!AT52,IF($W$1="2/7",Name!BB52,IF($W$1="3/1",Name!F100,IF($W$1="3/2",Name!N100,IF($W$1="3/3",Name!V100,IF($W$1="3/4",Name!AD100,IF($W$1="3/5",Name!AL100,IF($W$1="3/6",Name!AT100,IF($W$1="3/7",Name!BB100,IF($W$1="4/1",Name!F148,IF($W$1="4/2",Name!N148,IF($W$1="4/3",Name!V148,IF($W$1="4/4",Name!AD148,IF($W$1="4/5",Name!AL148,IF($W$1="4/6",Name!AT148,IF($W$1="5/1",Name!F197,IF($W$1="5/2",Name!N197,IF($W$1="5/3",Name!V197,IF($W$1="5/4",Name!AD197,IF($W$1="5/5",Name!AL197,IF($W$1="5/6",Name!AT197,IF($W$1="6/1",Name!F245,IF($W$1="6/2",Name!N245,IF($W$1="6/3",Name!V245,IF($W$1="6/4",Name!AD245,IF($W$1="6/5",Name!AL245,IF($W$1="6/6",Name!AT245,IF($W$1="6/7",Name!BB433))))))))))))))))))))))))))))))))))))))))</f>
        <v>หอมคำพัด</v>
      </c>
      <c r="H7" s="86">
        <f>IF($W$1="1/1",Name!G4,IF($W$1="1/2",Name!O4,IF($W$1="1/3",Name!W4,IF($W$1="1/4",Name!AE4,IF($W$1="1/5",Name!AM4,IF($W$1="1/6",Name!AU4,IF($W$1="1/7",Name!BC4,IF($W$1="2/1",Name!G52,IF($W$1="2/2",Name!O52,IF($W$1="2/3",Name!W52,IF($W$1="2/4",Name!AE52,IF($W$1="2/5",Name!AM52,IF($W$1="2/6",Name!AU52,IF($W$1="2/7",Name!BC52,IF($W$1="3/1",Name!G100,IF($W$1="3/2",Name!O100,IF($W$1="3/3",Name!W100,IF($W$1="3/4",Name!AE100,IF($W$1="3/5",Name!AM100,IF($W$1="3/6",Name!AU100,IF($W$1="3/7",Name!BC100,IF($W$1="4/1",Name!G148,IF($W$1="4/2",Name!O148,IF($W$1="4/3",Name!W148,IF($W$1="4/4",Name!AE148,IF($W$1="4/5",Name!AM148,IF($W$1="4/6",Name!AU148,IF($W$1="5/1",Name!G197,IF($W$1="5/2",Name!O197,IF($W$1="5/3",Name!W197,IF($W$1="5/4",Name!AE197,IF($W$1="5/5",Name!AM197,IF($W$1="5/6",Name!AU197,IF($W$1="6/1",Name!G245,IF($W$1="6/2",Name!O245,IF($W$1="6/3",Name!W245,IF($W$1="6/4",Name!AE245,IF($W$1="6/5",Name!AM245,IF($W$1="6/6",Name!AU245,IF($W$1="6/7",Name!BC433))))))))))))))))))))))))))))))))))))))))</f>
        <v>0</v>
      </c>
      <c r="I7" s="86"/>
      <c r="J7" s="86"/>
      <c r="K7" s="86"/>
      <c r="L7" s="86"/>
      <c r="M7" s="86">
        <f>IF($W$1="1/1",Name!H4,IF($W$1="1/2",Name!P4,IF($W$1="1/3",Name!X4,IF($W$1="1/4",Name!AF4,IF($W$1="1/5",Name!AN4,IF($W$1="1/6",Name!AV4,IF($W$1="1/7",Name!BD4,IF($W$1="2/1",Name!H52,IF($W$1="2/2",Name!P52,IF($W$1="2/3",Name!X52,IF($W$1="2/4",Name!AF52,IF($W$1="2/5",Name!AN52,IF($W$1="2/6",Name!AV52,IF($W$1="2/7",Name!BD52,IF($W$1="3/1",Name!H100,IF($W$1="3/2",Name!P100,IF($W$1="3/3",Name!X100,IF($W$1="3/4",Name!AF100,IF($W$1="3/5",Name!AN100,IF($W$1="3/6",Name!AV100,IF($W$1="3/7",Name!BD100,IF($W$1="4/1",Name!H148,IF($W$1="4/2",Name!P148,IF($W$1="4/3",Name!X148,IF($W$1="4/4",Name!AF148,IF($W$1="4/5",Name!AN148,IF($W$1="4/6",Name!AV148,IF($W$1="5/1",Name!H197,IF($W$1="5/2",Name!P197,IF($W$1="5/3",Name!X197,IF($W$1="5/4",Name!AF197,IF($W$1="5/5",Name!AN197,IF($W$1="5/6",Name!AV197,IF($W$1="6/1",Name!H245,IF($W$1="6/2",Name!P245,IF($W$1="6/3",Name!X245,IF($W$1="6/4",Name!AF245,IF($W$1="6/5",Name!AN245,IF($W$1="6/6",Name!AV245,IF($W$1="6/7",Name!BD433))))))))))))))))))))))))))))))))))))))))</f>
        <v>0</v>
      </c>
      <c r="N7" s="86"/>
      <c r="O7" s="86"/>
      <c r="P7" s="86"/>
      <c r="Q7" s="79"/>
      <c r="R7" s="79"/>
      <c r="S7" s="79"/>
      <c r="T7" s="79"/>
      <c r="U7" s="79"/>
      <c r="V7" s="79"/>
      <c r="W7" s="79"/>
      <c r="X7" s="80"/>
      <c r="Y7" s="79"/>
      <c r="Z7" s="79"/>
    </row>
    <row r="8" spans="2:28" s="81" customFormat="1" ht="15.9" customHeight="1">
      <c r="B8" s="78">
        <v>2</v>
      </c>
      <c r="C8" s="86">
        <f>IF($W$1="1/1",Name!B5,IF($W$1="1/2",Name!J5,IF($W$1="1/3",Name!R5,IF($W$1="1/4",Name!Z5,IF($W$1="1/5",Name!AH5,IF($W$1="1/6",Name!AP5,IF($W$1="1/7",Name!AX5,IF($W$1="2/1",Name!B53,IF($W$1="2/2",Name!J53,IF($W$1="2/3",Name!R53,IF($W$1="2/4",Name!Z53,IF($W$1="2/5",Name!AH53,IF($W$1="2/6",Name!AP53,IF($W$1="2/7",Name!AX53,IF($W$1="3/1",Name!B101,IF($W$1="3/2",Name!J101,IF($W$1="3/3",Name!R101,IF($W$1="3/4",Name!Z101,IF($W$1="3/5",Name!AH101,IF($W$1="3/6",Name!AP101,IF($W$1="3/7",Name!AX101,IF($W$1="4/1",Name!B149,IF($W$1="4/2",Name!J149,IF($W$1="4/3",Name!R149,IF($W$1="4/4",Name!Z149,IF($W$1="4/5",Name!AH149,IF($W$1="4/6",Name!AP149,IF($W$1="5/1",Name!B198,IF($W$1="5/2",Name!J198,IF($W$1="5/3",Name!R198,IF($W$1="5/4",Name!Z198,IF($W$1="5/5",Name!AH198,IF($W$1="5/6",Name!AP198,IF($W$1="6/1",Name!B246,IF($W$1="6/2",Name!J246,IF($W$1="6/3",Name!R246,IF($W$1="6/4",Name!Z246,IF($W$1="6/5",Name!AH246,IF($W$1="6/6",Name!AP246,IF($W$1="6/7",Name!AX434))))))))))))))))))))))))))))))))))))))))</f>
        <v>13541</v>
      </c>
      <c r="D8" s="86">
        <f>IF($W$1="1/1",Name!C5,IF($W$1="1/2",Name!K5,IF($W$1="1/3",Name!S5,IF($W$1="1/4",Name!AA5,IF($W$1="1/5",Name!AI5,IF($W$1="1/6",Name!AQ5,IF($W$1="1/7",Name!AY5,IF($W$1="2/1",Name!C53,IF($W$1="2/2",Name!K53,IF($W$1="2/3",Name!S53,IF($W$1="2/4",Name!AA53,IF($W$1="2/5",Name!AI53,IF($W$1="2/6",Name!AQ53,IF($W$1="2/7",Name!AY53,IF($W$1="3/1",Name!C101,IF($W$1="3/2",Name!K101,IF($W$1="3/3",Name!S101,IF($W$1="3/4",Name!AA101,IF($W$1="3/5",Name!AI101,IF($W$1="3/6",Name!AQ101,IF($W$1="3/7",Name!AY101,IF($W$1="4/1",Name!C149,IF($W$1="4/2",Name!K149,IF($W$1="4/3",Name!S149,IF($W$1="4/4",Name!AA149,IF($W$1="4/5",Name!AI149,IF($W$1="4/6",Name!AQ149,IF($W$1="5/1",Name!C198,IF($W$1="5/2",Name!K198,IF($W$1="5/3",Name!S198,IF($W$1="5/4",Name!AA198,IF($W$1="5/5",Name!AI198,IF($W$1="5/6",Name!AQ198,IF($W$1="6/1",Name!C246,IF($W$1="6/2",Name!K246,IF($W$1="6/3",Name!S246,IF($W$1="6/4",Name!AA246,IF($W$1="6/5",Name!AI246,IF($W$1="6/6",Name!AQ246,IF($W$1="6/7",Name!AY434))))))))))))))))))))))))))))))))))))))))</f>
        <v>0</v>
      </c>
      <c r="E8" s="115" t="str">
        <f>IF($W$1="1/1",Name!D5,IF($W$1="1/2",Name!L5,IF($W$1="1/3",Name!T5,IF($W$1="1/4",Name!AB5,IF($W$1="1/5",Name!AJ5,IF($W$1="1/6",Name!AR5,IF($W$1="1/7",Name!AZ5,IF($W$1="2/1",Name!D53,IF($W$1="2/2",Name!L53,IF($W$1="2/3",Name!T53,IF($W$1="2/4",Name!AB53,IF($W$1="2/5",Name!AJ53,IF($W$1="2/6",Name!AR53,IF($W$1="2/7",Name!AZ53,IF($W$1="3/1",Name!D101,IF($W$1="3/2",Name!L101,IF($W$1="3/3",Name!T101,IF($W$1="3/4",Name!AB101,IF($W$1="3/5",Name!AJ101,IF($W$1="3/6",Name!AR101,IF($W$1="3/7",Name!AZ101,IF($W$1="4/1",Name!D149,IF($W$1="4/2",Name!L149,IF($W$1="4/3",Name!T149,IF($W$1="4/4",Name!AB149,IF($W$1="4/5",Name!AJ149,IF($W$1="4/6",Name!AR149,IF($W$1="5/1",Name!D198,IF($W$1="5/2",Name!L198,IF($W$1="5/3",Name!T198,IF($W$1="5/4",Name!AB198,IF($W$1="5/5",Name!AJ198,IF($W$1="5/6",Name!AR198,IF($W$1="6/1",Name!D246,IF($W$1="6/2",Name!L246,IF($W$1="6/3",Name!T246,IF($W$1="6/4",Name!AB246,IF($W$1="6/5",Name!AJ246,IF($W$1="6/6",Name!AR246,IF($W$1="6/7",Name!AZ434))))))))))))))))))))))))))))))))))))))))</f>
        <v>นาย</v>
      </c>
      <c r="F8" s="103" t="str">
        <f>IF($W$1="1/1",Name!E5,IF($W$1="1/2",Name!M5,IF($W$1="1/3",Name!U5,IF($W$1="1/4",Name!AC5,IF($W$1="1/5",Name!AK5,IF($W$1="1/6",Name!AS5,IF($W$1="1/7",Name!BA5,IF($W$1="2/1",Name!E53,IF($W$1="2/2",Name!M53,IF($W$1="2/3",Name!U53,IF($W$1="2/4",Name!AC53,IF($W$1="2/5",Name!AK53,IF($W$1="2/6",Name!AS53,IF($W$1="2/7",Name!BA53,IF($W$1="3/1",Name!E101,IF($W$1="3/2",Name!M101,IF($W$1="3/3",Name!U101,IF($W$1="3/4",Name!AC101,IF($W$1="3/5",Name!AK101,IF($W$1="3/6",Name!AS101,IF($W$1="3/7",Name!BA101,IF($W$1="4/1",Name!E149,IF($W$1="4/2",Name!M149,IF($W$1="4/3",Name!U149,IF($W$1="4/4",Name!AC149,IF($W$1="4/5",Name!AK149,IF($W$1="4/6",Name!AS149,IF($W$1="5/1",Name!E198,IF($W$1="5/2",Name!M198,IF($W$1="5/3",Name!U198,IF($W$1="5/4",Name!AC198,IF($W$1="5/5",Name!AK198,IF($W$1="5/6",Name!AS198,IF($W$1="6/1",Name!E246,IF($W$1="6/2",Name!M246,IF($W$1="6/3",Name!U246,IF($W$1="6/4",Name!AC246,IF($W$1="6/5",Name!AK246,IF($W$1="6/6",Name!AS246,IF($W$1="6/7",Name!BA434))))))))))))))))))))))))))))))))))))))))</f>
        <v xml:space="preserve">บดินทร์ </v>
      </c>
      <c r="G8" s="108" t="str">
        <f>IF($W$1="1/1",Name!F5,IF($W$1="1/2",Name!N5,IF($W$1="1/3",Name!V5,IF($W$1="1/4",Name!AD5,IF($W$1="1/5",Name!AL5,IF($W$1="1/6",Name!AT5,IF($W$1="1/7",Name!BB5,IF($W$1="2/1",Name!F53,IF($W$1="2/2",Name!N53,IF($W$1="2/3",Name!V53,IF($W$1="2/4",Name!AD53,IF($W$1="2/5",Name!AL53,IF($W$1="2/6",Name!AT53,IF($W$1="2/7",Name!BB53,IF($W$1="3/1",Name!F101,IF($W$1="3/2",Name!N101,IF($W$1="3/3",Name!V101,IF($W$1="3/4",Name!AD101,IF($W$1="3/5",Name!AL101,IF($W$1="3/6",Name!AT101,IF($W$1="3/7",Name!BB101,IF($W$1="4/1",Name!F149,IF($W$1="4/2",Name!N149,IF($W$1="4/3",Name!V149,IF($W$1="4/4",Name!AD149,IF($W$1="4/5",Name!AL149,IF($W$1="4/6",Name!AT149,IF($W$1="5/1",Name!F198,IF($W$1="5/2",Name!N198,IF($W$1="5/3",Name!V198,IF($W$1="5/4",Name!AD198,IF($W$1="5/5",Name!AL198,IF($W$1="5/6",Name!AT198,IF($W$1="6/1",Name!F246,IF($W$1="6/2",Name!N246,IF($W$1="6/3",Name!V246,IF($W$1="6/4",Name!AD246,IF($W$1="6/5",Name!AL246,IF($W$1="6/6",Name!AT246,IF($W$1="6/7",Name!BB434))))))))))))))))))))))))))))))))))))))))</f>
        <v>ศรีทอง</v>
      </c>
      <c r="H8" s="86">
        <f>IF($W$1="1/1",Name!G5,IF($W$1="1/2",Name!O5,IF($W$1="1/3",Name!W5,IF($W$1="1/4",Name!AE5,IF($W$1="1/5",Name!AM5,IF($W$1="1/6",Name!AU5,IF($W$1="1/7",Name!BC5,IF($W$1="2/1",Name!G53,IF($W$1="2/2",Name!O53,IF($W$1="2/3",Name!W53,IF($W$1="2/4",Name!AE53,IF($W$1="2/5",Name!AM53,IF($W$1="2/6",Name!AU53,IF($W$1="2/7",Name!BC53,IF($W$1="3/1",Name!G101,IF($W$1="3/2",Name!O101,IF($W$1="3/3",Name!W101,IF($W$1="3/4",Name!AE101,IF($W$1="3/5",Name!AM101,IF($W$1="3/6",Name!AU101,IF($W$1="3/7",Name!BC101,IF($W$1="4/1",Name!G149,IF($W$1="4/2",Name!O149,IF($W$1="4/3",Name!W149,IF($W$1="4/4",Name!AE149,IF($W$1="4/5",Name!AM149,IF($W$1="4/6",Name!AU149,IF($W$1="5/1",Name!G198,IF($W$1="5/2",Name!O198,IF($W$1="5/3",Name!W198,IF($W$1="5/4",Name!AE198,IF($W$1="5/5",Name!AM198,IF($W$1="5/6",Name!AU198,IF($W$1="6/1",Name!G246,IF($W$1="6/2",Name!O246,IF($W$1="6/3",Name!W246,IF($W$1="6/4",Name!AE246,IF($W$1="6/5",Name!AM246,IF($W$1="6/6",Name!AU246,IF($W$1="6/7",Name!BC434))))))))))))))))))))))))))))))))))))))))</f>
        <v>0</v>
      </c>
      <c r="I8" s="86"/>
      <c r="J8" s="86"/>
      <c r="K8" s="86"/>
      <c r="L8" s="86"/>
      <c r="M8" s="86">
        <f>IF($W$1="1/1",Name!H5,IF($W$1="1/2",Name!P5,IF($W$1="1/3",Name!X5,IF($W$1="1/4",Name!AF5,IF($W$1="1/5",Name!AN5,IF($W$1="1/6",Name!AV5,IF($W$1="1/7",Name!BD5,IF($W$1="2/1",Name!H53,IF($W$1="2/2",Name!P53,IF($W$1="2/3",Name!X53,IF($W$1="2/4",Name!AF53,IF($W$1="2/5",Name!AN53,IF($W$1="2/6",Name!AV53,IF($W$1="2/7",Name!BD53,IF($W$1="3/1",Name!H101,IF($W$1="3/2",Name!P101,IF($W$1="3/3",Name!X101,IF($W$1="3/4",Name!AF101,IF($W$1="3/5",Name!AN101,IF($W$1="3/6",Name!AV101,IF($W$1="3/7",Name!BD101,IF($W$1="4/1",Name!H149,IF($W$1="4/2",Name!P149,IF($W$1="4/3",Name!X149,IF($W$1="4/4",Name!AF149,IF($W$1="4/5",Name!AN149,IF($W$1="4/6",Name!AV149,IF($W$1="5/1",Name!H198,IF($W$1="5/2",Name!P198,IF($W$1="5/3",Name!X198,IF($W$1="5/4",Name!AF198,IF($W$1="5/5",Name!AN198,IF($W$1="5/6",Name!AV198,IF($W$1="6/1",Name!H246,IF($W$1="6/2",Name!P246,IF($W$1="6/3",Name!X246,IF($W$1="6/4",Name!AF246,IF($W$1="6/5",Name!AN246,IF($W$1="6/6",Name!AV246,IF($W$1="6/7",Name!BD434))))))))))))))))))))))))))))))))))))))))</f>
        <v>0</v>
      </c>
      <c r="N8" s="86"/>
      <c r="O8" s="86"/>
      <c r="P8" s="86"/>
      <c r="Q8" s="79"/>
      <c r="R8" s="79"/>
      <c r="S8" s="79"/>
      <c r="T8" s="79"/>
      <c r="U8" s="79"/>
      <c r="V8" s="79"/>
      <c r="W8" s="79"/>
      <c r="X8" s="80"/>
      <c r="Y8" s="79"/>
      <c r="Z8" s="79"/>
    </row>
    <row r="9" spans="2:28" s="81" customFormat="1" ht="15.9" customHeight="1">
      <c r="B9" s="78">
        <v>3</v>
      </c>
      <c r="C9" s="86">
        <f>IF($W$1="1/1",Name!B6,IF($W$1="1/2",Name!J6,IF($W$1="1/3",Name!R6,IF($W$1="1/4",Name!Z6,IF($W$1="1/5",Name!AH6,IF($W$1="1/6",Name!AP6,IF($W$1="1/7",Name!AX6,IF($W$1="2/1",Name!B54,IF($W$1="2/2",Name!J54,IF($W$1="2/3",Name!R54,IF($W$1="2/4",Name!Z54,IF($W$1="2/5",Name!AH54,IF($W$1="2/6",Name!AP54,IF($W$1="2/7",Name!AX54,IF($W$1="3/1",Name!B102,IF($W$1="3/2",Name!J102,IF($W$1="3/3",Name!R102,IF($W$1="3/4",Name!Z102,IF($W$1="3/5",Name!AH102,IF($W$1="3/6",Name!AP102,IF($W$1="3/7",Name!AX102,IF($W$1="4/1",Name!B150,IF($W$1="4/2",Name!J150,IF($W$1="4/3",Name!R150,IF($W$1="4/4",Name!Z150,IF($W$1="4/5",Name!AH150,IF($W$1="4/6",Name!AP150,IF($W$1="5/1",Name!B199,IF($W$1="5/2",Name!J199,IF($W$1="5/3",Name!R199,IF($W$1="5/4",Name!Z199,IF($W$1="5/5",Name!AH199,IF($W$1="5/6",Name!AP199,IF($W$1="6/1",Name!B247,IF($W$1="6/2",Name!J247,IF($W$1="6/3",Name!R247,IF($W$1="6/4",Name!Z247,IF($W$1="6/5",Name!AH247,IF($W$1="6/6",Name!AP247,IF($W$1="6/7",Name!AX435))))))))))))))))))))))))))))))))))))))))</f>
        <v>13569</v>
      </c>
      <c r="D9" s="86">
        <f>IF($W$1="1/1",Name!C6,IF($W$1="1/2",Name!K6,IF($W$1="1/3",Name!S6,IF($W$1="1/4",Name!AA6,IF($W$1="1/5",Name!AI6,IF($W$1="1/6",Name!AQ6,IF($W$1="1/7",Name!AY6,IF($W$1="2/1",Name!C54,IF($W$1="2/2",Name!K54,IF($W$1="2/3",Name!S54,IF($W$1="2/4",Name!AA54,IF($W$1="2/5",Name!AI54,IF($W$1="2/6",Name!AQ54,IF($W$1="2/7",Name!AY54,IF($W$1="3/1",Name!C102,IF($W$1="3/2",Name!K102,IF($W$1="3/3",Name!S102,IF($W$1="3/4",Name!AA102,IF($W$1="3/5",Name!AI102,IF($W$1="3/6",Name!AQ102,IF($W$1="3/7",Name!AY102,IF($W$1="4/1",Name!C150,IF($W$1="4/2",Name!K150,IF($W$1="4/3",Name!S150,IF($W$1="4/4",Name!AA150,IF($W$1="4/5",Name!AI150,IF($W$1="4/6",Name!AQ150,IF($W$1="5/1",Name!C199,IF($W$1="5/2",Name!K199,IF($W$1="5/3",Name!S199,IF($W$1="5/4",Name!AA199,IF($W$1="5/5",Name!AI199,IF($W$1="5/6",Name!AQ199,IF($W$1="6/1",Name!C247,IF($W$1="6/2",Name!K247,IF($W$1="6/3",Name!S247,IF($W$1="6/4",Name!AA247,IF($W$1="6/5",Name!AI247,IF($W$1="6/6",Name!AQ247,IF($W$1="6/7",Name!AY435))))))))))))))))))))))))))))))))))))))))</f>
        <v>0</v>
      </c>
      <c r="E9" s="115" t="str">
        <f>IF($W$1="1/1",Name!D6,IF($W$1="1/2",Name!L6,IF($W$1="1/3",Name!T6,IF($W$1="1/4",Name!AB6,IF($W$1="1/5",Name!AJ6,IF($W$1="1/6",Name!AR6,IF($W$1="1/7",Name!AZ6,IF($W$1="2/1",Name!D54,IF($W$1="2/2",Name!L54,IF($W$1="2/3",Name!T54,IF($W$1="2/4",Name!AB54,IF($W$1="2/5",Name!AJ54,IF($W$1="2/6",Name!AR54,IF($W$1="2/7",Name!AZ54,IF($W$1="3/1",Name!D102,IF($W$1="3/2",Name!L102,IF($W$1="3/3",Name!T102,IF($W$1="3/4",Name!AB102,IF($W$1="3/5",Name!AJ102,IF($W$1="3/6",Name!AR102,IF($W$1="3/7",Name!AZ102,IF($W$1="4/1",Name!D150,IF($W$1="4/2",Name!L150,IF($W$1="4/3",Name!T150,IF($W$1="4/4",Name!AB150,IF($W$1="4/5",Name!AJ150,IF($W$1="4/6",Name!AR150,IF($W$1="5/1",Name!D199,IF($W$1="5/2",Name!L199,IF($W$1="5/3",Name!T199,IF($W$1="5/4",Name!AB199,IF($W$1="5/5",Name!AJ199,IF($W$1="5/6",Name!AR199,IF($W$1="6/1",Name!D247,IF($W$1="6/2",Name!L247,IF($W$1="6/3",Name!T247,IF($W$1="6/4",Name!AB247,IF($W$1="6/5",Name!AJ247,IF($W$1="6/6",Name!AR247,IF($W$1="6/7",Name!AZ435))))))))))))))))))))))))))))))))))))))))</f>
        <v>นางสาว</v>
      </c>
      <c r="F9" s="103" t="str">
        <f>IF($W$1="1/1",Name!E6,IF($W$1="1/2",Name!M6,IF($W$1="1/3",Name!U6,IF($W$1="1/4",Name!AC6,IF($W$1="1/5",Name!AK6,IF($W$1="1/6",Name!AS6,IF($W$1="1/7",Name!BA6,IF($W$1="2/1",Name!E54,IF($W$1="2/2",Name!M54,IF($W$1="2/3",Name!U54,IF($W$1="2/4",Name!AC54,IF($W$1="2/5",Name!AK54,IF($W$1="2/6",Name!AS54,IF($W$1="2/7",Name!BA54,IF($W$1="3/1",Name!E102,IF($W$1="3/2",Name!M102,IF($W$1="3/3",Name!U102,IF($W$1="3/4",Name!AC102,IF($W$1="3/5",Name!AK102,IF($W$1="3/6",Name!AS102,IF($W$1="3/7",Name!BA102,IF($W$1="4/1",Name!E150,IF($W$1="4/2",Name!M150,IF($W$1="4/3",Name!U150,IF($W$1="4/4",Name!AC150,IF($W$1="4/5",Name!AK150,IF($W$1="4/6",Name!AS150,IF($W$1="5/1",Name!E199,IF($W$1="5/2",Name!M199,IF($W$1="5/3",Name!U199,IF($W$1="5/4",Name!AC199,IF($W$1="5/5",Name!AK199,IF($W$1="5/6",Name!AS199,IF($W$1="6/1",Name!E247,IF($W$1="6/2",Name!M247,IF($W$1="6/3",Name!U247,IF($W$1="6/4",Name!AC247,IF($W$1="6/5",Name!AK247,IF($W$1="6/6",Name!AS247,IF($W$1="6/7",Name!BA435))))))))))))))))))))))))))))))))))))))))</f>
        <v>ออมสิน</v>
      </c>
      <c r="G9" s="108" t="str">
        <f>IF($W$1="1/1",Name!F6,IF($W$1="1/2",Name!N6,IF($W$1="1/3",Name!V6,IF($W$1="1/4",Name!AD6,IF($W$1="1/5",Name!AL6,IF($W$1="1/6",Name!AT6,IF($W$1="1/7",Name!BB6,IF($W$1="2/1",Name!F54,IF($W$1="2/2",Name!N54,IF($W$1="2/3",Name!V54,IF($W$1="2/4",Name!AD54,IF($W$1="2/5",Name!AL54,IF($W$1="2/6",Name!AT54,IF($W$1="2/7",Name!BB54,IF($W$1="3/1",Name!F102,IF($W$1="3/2",Name!N102,IF($W$1="3/3",Name!V102,IF($W$1="3/4",Name!AD102,IF($W$1="3/5",Name!AL102,IF($W$1="3/6",Name!AT102,IF($W$1="3/7",Name!BB102,IF($W$1="4/1",Name!F150,IF($W$1="4/2",Name!N150,IF($W$1="4/3",Name!V150,IF($W$1="4/4",Name!AD150,IF($W$1="4/5",Name!AL150,IF($W$1="4/6",Name!AT150,IF($W$1="5/1",Name!F199,IF($W$1="5/2",Name!N199,IF($W$1="5/3",Name!V199,IF($W$1="5/4",Name!AD199,IF($W$1="5/5",Name!AL199,IF($W$1="5/6",Name!AT199,IF($W$1="6/1",Name!F247,IF($W$1="6/2",Name!N247,IF($W$1="6/3",Name!V247,IF($W$1="6/4",Name!AD247,IF($W$1="6/5",Name!AL247,IF($W$1="6/6",Name!AT247,IF($W$1="6/7",Name!BB435))))))))))))))))))))))))))))))))))))))))</f>
        <v>ศักดิ์ศรี</v>
      </c>
      <c r="H9" s="86">
        <f>IF($W$1="1/1",Name!G6,IF($W$1="1/2",Name!O6,IF($W$1="1/3",Name!W6,IF($W$1="1/4",Name!AE6,IF($W$1="1/5",Name!AM6,IF($W$1="1/6",Name!AU6,IF($W$1="1/7",Name!BC6,IF($W$1="2/1",Name!G54,IF($W$1="2/2",Name!O54,IF($W$1="2/3",Name!W54,IF($W$1="2/4",Name!AE54,IF($W$1="2/5",Name!AM54,IF($W$1="2/6",Name!AU54,IF($W$1="2/7",Name!BC54,IF($W$1="3/1",Name!G102,IF($W$1="3/2",Name!O102,IF($W$1="3/3",Name!W102,IF($W$1="3/4",Name!AE102,IF($W$1="3/5",Name!AM102,IF($W$1="3/6",Name!AU102,IF($W$1="3/7",Name!BC102,IF($W$1="4/1",Name!G150,IF($W$1="4/2",Name!O150,IF($W$1="4/3",Name!W150,IF($W$1="4/4",Name!AE150,IF($W$1="4/5",Name!AM150,IF($W$1="4/6",Name!AU150,IF($W$1="5/1",Name!G199,IF($W$1="5/2",Name!O199,IF($W$1="5/3",Name!W199,IF($W$1="5/4",Name!AE199,IF($W$1="5/5",Name!AM199,IF($W$1="5/6",Name!AU199,IF($W$1="6/1",Name!G247,IF($W$1="6/2",Name!O247,IF($W$1="6/3",Name!W247,IF($W$1="6/4",Name!AE247,IF($W$1="6/5",Name!AM247,IF($W$1="6/6",Name!AU247,IF($W$1="6/7",Name!BC435))))))))))))))))))))))))))))))))))))))))</f>
        <v>0</v>
      </c>
      <c r="I9" s="86"/>
      <c r="J9" s="86"/>
      <c r="K9" s="86"/>
      <c r="L9" s="86"/>
      <c r="M9" s="86">
        <f>IF($W$1="1/1",Name!H6,IF($W$1="1/2",Name!P6,IF($W$1="1/3",Name!X6,IF($W$1="1/4",Name!AF6,IF($W$1="1/5",Name!AN6,IF($W$1="1/6",Name!AV6,IF($W$1="1/7",Name!BD6,IF($W$1="2/1",Name!H54,IF($W$1="2/2",Name!P54,IF($W$1="2/3",Name!X54,IF($W$1="2/4",Name!AF54,IF($W$1="2/5",Name!AN54,IF($W$1="2/6",Name!AV54,IF($W$1="2/7",Name!BD54,IF($W$1="3/1",Name!H102,IF($W$1="3/2",Name!P102,IF($W$1="3/3",Name!X102,IF($W$1="3/4",Name!AF102,IF($W$1="3/5",Name!AN102,IF($W$1="3/6",Name!AV102,IF($W$1="3/7",Name!BD102,IF($W$1="4/1",Name!H150,IF($W$1="4/2",Name!P150,IF($W$1="4/3",Name!X150,IF($W$1="4/4",Name!AF150,IF($W$1="4/5",Name!AN150,IF($W$1="4/6",Name!AV150,IF($W$1="5/1",Name!H199,IF($W$1="5/2",Name!P199,IF($W$1="5/3",Name!X199,IF($W$1="5/4",Name!AF199,IF($W$1="5/5",Name!AN199,IF($W$1="5/6",Name!AV199,IF($W$1="6/1",Name!H247,IF($W$1="6/2",Name!P247,IF($W$1="6/3",Name!X247,IF($W$1="6/4",Name!AF247,IF($W$1="6/5",Name!AN247,IF($W$1="6/6",Name!AV247,IF($W$1="6/7",Name!BD435))))))))))))))))))))))))))))))))))))))))</f>
        <v>0</v>
      </c>
      <c r="N9" s="86"/>
      <c r="O9" s="86"/>
      <c r="P9" s="86"/>
      <c r="Q9" s="79"/>
      <c r="R9" s="79"/>
      <c r="S9" s="79"/>
      <c r="T9" s="79"/>
      <c r="U9" s="79"/>
      <c r="V9" s="79"/>
      <c r="W9" s="79"/>
      <c r="X9" s="80"/>
      <c r="Y9" s="79"/>
      <c r="Z9" s="79"/>
    </row>
    <row r="10" spans="2:28" s="81" customFormat="1" ht="15.9" customHeight="1">
      <c r="B10" s="78">
        <v>4</v>
      </c>
      <c r="C10" s="86">
        <f>IF($W$1="1/1",Name!B7,IF($W$1="1/2",Name!J7,IF($W$1="1/3",Name!R7,IF($W$1="1/4",Name!Z7,IF($W$1="1/5",Name!AH7,IF($W$1="1/6",Name!AP7,IF($W$1="1/7",Name!AX7,IF($W$1="2/1",Name!B55,IF($W$1="2/2",Name!J55,IF($W$1="2/3",Name!R55,IF($W$1="2/4",Name!Z55,IF($W$1="2/5",Name!AH55,IF($W$1="2/6",Name!AP55,IF($W$1="2/7",Name!AX55,IF($W$1="3/1",Name!B103,IF($W$1="3/2",Name!J103,IF($W$1="3/3",Name!R103,IF($W$1="3/4",Name!Z103,IF($W$1="3/5",Name!AH103,IF($W$1="3/6",Name!AP103,IF($W$1="3/7",Name!AX103,IF($W$1="4/1",Name!B151,IF($W$1="4/2",Name!J151,IF($W$1="4/3",Name!R151,IF($W$1="4/4",Name!Z151,IF($W$1="4/5",Name!AH151,IF($W$1="4/6",Name!AP151,IF($W$1="5/1",Name!B200,IF($W$1="5/2",Name!J200,IF($W$1="5/3",Name!R200,IF($W$1="5/4",Name!Z200,IF($W$1="5/5",Name!AH200,IF($W$1="5/6",Name!AP200,IF($W$1="6/1",Name!B248,IF($W$1="6/2",Name!J248,IF($W$1="6/3",Name!R248,IF($W$1="6/4",Name!Z248,IF($W$1="6/5",Name!AH248,IF($W$1="6/6",Name!AP248,IF($W$1="6/7",Name!AX436))))))))))))))))))))))))))))))))))))))))</f>
        <v>13607</v>
      </c>
      <c r="D10" s="86">
        <f>IF($W$1="1/1",Name!C7,IF($W$1="1/2",Name!K7,IF($W$1="1/3",Name!S7,IF($W$1="1/4",Name!AA7,IF($W$1="1/5",Name!AI7,IF($W$1="1/6",Name!AQ7,IF($W$1="1/7",Name!AY7,IF($W$1="2/1",Name!C55,IF($W$1="2/2",Name!K55,IF($W$1="2/3",Name!S55,IF($W$1="2/4",Name!AA55,IF($W$1="2/5",Name!AI55,IF($W$1="2/6",Name!AQ55,IF($W$1="2/7",Name!AY55,IF($W$1="3/1",Name!C103,IF($W$1="3/2",Name!K103,IF($W$1="3/3",Name!S103,IF($W$1="3/4",Name!AA103,IF($W$1="3/5",Name!AI103,IF($W$1="3/6",Name!AQ103,IF($W$1="3/7",Name!AY103,IF($W$1="4/1",Name!C151,IF($W$1="4/2",Name!K151,IF($W$1="4/3",Name!S151,IF($W$1="4/4",Name!AA151,IF($W$1="4/5",Name!AI151,IF($W$1="4/6",Name!AQ151,IF($W$1="5/1",Name!C200,IF($W$1="5/2",Name!K200,IF($W$1="5/3",Name!S200,IF($W$1="5/4",Name!AA200,IF($W$1="5/5",Name!AI200,IF($W$1="5/6",Name!AQ200,IF($W$1="6/1",Name!C248,IF($W$1="6/2",Name!K248,IF($W$1="6/3",Name!S248,IF($W$1="6/4",Name!AA248,IF($W$1="6/5",Name!AI248,IF($W$1="6/6",Name!AQ248,IF($W$1="6/7",Name!AY436))))))))))))))))))))))))))))))))))))))))</f>
        <v>0</v>
      </c>
      <c r="E10" s="115" t="str">
        <f>IF($W$1="1/1",Name!D7,IF($W$1="1/2",Name!L7,IF($W$1="1/3",Name!T7,IF($W$1="1/4",Name!AB7,IF($W$1="1/5",Name!AJ7,IF($W$1="1/6",Name!AR7,IF($W$1="1/7",Name!AZ7,IF($W$1="2/1",Name!D55,IF($W$1="2/2",Name!L55,IF($W$1="2/3",Name!T55,IF($W$1="2/4",Name!AB55,IF($W$1="2/5",Name!AJ55,IF($W$1="2/6",Name!AR55,IF($W$1="2/7",Name!AZ55,IF($W$1="3/1",Name!D103,IF($W$1="3/2",Name!L103,IF($W$1="3/3",Name!T103,IF($W$1="3/4",Name!AB103,IF($W$1="3/5",Name!AJ103,IF($W$1="3/6",Name!AR103,IF($W$1="3/7",Name!AZ103,IF($W$1="4/1",Name!D151,IF($W$1="4/2",Name!L151,IF($W$1="4/3",Name!T151,IF($W$1="4/4",Name!AB151,IF($W$1="4/5",Name!AJ151,IF($W$1="4/6",Name!AR151,IF($W$1="5/1",Name!D200,IF($W$1="5/2",Name!L200,IF($W$1="5/3",Name!T200,IF($W$1="5/4",Name!AB200,IF($W$1="5/5",Name!AJ200,IF($W$1="5/6",Name!AR200,IF($W$1="6/1",Name!D248,IF($W$1="6/2",Name!L248,IF($W$1="6/3",Name!T248,IF($W$1="6/4",Name!AB248,IF($W$1="6/5",Name!AJ248,IF($W$1="6/6",Name!AR248,IF($W$1="6/7",Name!AZ436))))))))))))))))))))))))))))))))))))))))</f>
        <v>นางสาว</v>
      </c>
      <c r="F10" s="103" t="str">
        <f>IF($W$1="1/1",Name!E7,IF($W$1="1/2",Name!M7,IF($W$1="1/3",Name!U7,IF($W$1="1/4",Name!AC7,IF($W$1="1/5",Name!AK7,IF($W$1="1/6",Name!AS7,IF($W$1="1/7",Name!BA7,IF($W$1="2/1",Name!E55,IF($W$1="2/2",Name!M55,IF($W$1="2/3",Name!U55,IF($W$1="2/4",Name!AC55,IF($W$1="2/5",Name!AK55,IF($W$1="2/6",Name!AS55,IF($W$1="2/7",Name!BA55,IF($W$1="3/1",Name!E103,IF($W$1="3/2",Name!M103,IF($W$1="3/3",Name!U103,IF($W$1="3/4",Name!AC103,IF($W$1="3/5",Name!AK103,IF($W$1="3/6",Name!AS103,IF($W$1="3/7",Name!BA103,IF($W$1="4/1",Name!E151,IF($W$1="4/2",Name!M151,IF($W$1="4/3",Name!U151,IF($W$1="4/4",Name!AC151,IF($W$1="4/5",Name!AK151,IF($W$1="4/6",Name!AS151,IF($W$1="5/1",Name!E200,IF($W$1="5/2",Name!M200,IF($W$1="5/3",Name!U200,IF($W$1="5/4",Name!AC200,IF($W$1="5/5",Name!AK200,IF($W$1="5/6",Name!AS200,IF($W$1="6/1",Name!E248,IF($W$1="6/2",Name!M248,IF($W$1="6/3",Name!U248,IF($W$1="6/4",Name!AC248,IF($W$1="6/5",Name!AK248,IF($W$1="6/6",Name!AS248,IF($W$1="6/7",Name!BA436))))))))))))))))))))))))))))))))))))))))</f>
        <v xml:space="preserve">รัชนีพร    </v>
      </c>
      <c r="G10" s="108" t="str">
        <f>IF($W$1="1/1",Name!F7,IF($W$1="1/2",Name!N7,IF($W$1="1/3",Name!V7,IF($W$1="1/4",Name!AD7,IF($W$1="1/5",Name!AL7,IF($W$1="1/6",Name!AT7,IF($W$1="1/7",Name!BB7,IF($W$1="2/1",Name!F55,IF($W$1="2/2",Name!N55,IF($W$1="2/3",Name!V55,IF($W$1="2/4",Name!AD55,IF($W$1="2/5",Name!AL55,IF($W$1="2/6",Name!AT55,IF($W$1="2/7",Name!BB55,IF($W$1="3/1",Name!F103,IF($W$1="3/2",Name!N103,IF($W$1="3/3",Name!V103,IF($W$1="3/4",Name!AD103,IF($W$1="3/5",Name!AL103,IF($W$1="3/6",Name!AT103,IF($W$1="3/7",Name!BB103,IF($W$1="4/1",Name!F151,IF($W$1="4/2",Name!N151,IF($W$1="4/3",Name!V151,IF($W$1="4/4",Name!AD151,IF($W$1="4/5",Name!AL151,IF($W$1="4/6",Name!AT151,IF($W$1="5/1",Name!F200,IF($W$1="5/2",Name!N200,IF($W$1="5/3",Name!V200,IF($W$1="5/4",Name!AD200,IF($W$1="5/5",Name!AL200,IF($W$1="5/6",Name!AT200,IF($W$1="6/1",Name!F248,IF($W$1="6/2",Name!N248,IF($W$1="6/3",Name!V248,IF($W$1="6/4",Name!AD248,IF($W$1="6/5",Name!AL248,IF($W$1="6/6",Name!AT248,IF($W$1="6/7",Name!BB436))))))))))))))))))))))))))))))))))))))))</f>
        <v>ชุมแวงวาปี</v>
      </c>
      <c r="H10" s="86">
        <f>IF($W$1="1/1",Name!G7,IF($W$1="1/2",Name!O7,IF($W$1="1/3",Name!W7,IF($W$1="1/4",Name!AE7,IF($W$1="1/5",Name!AM7,IF($W$1="1/6",Name!AU7,IF($W$1="1/7",Name!BC7,IF($W$1="2/1",Name!G55,IF($W$1="2/2",Name!O55,IF($W$1="2/3",Name!W55,IF($W$1="2/4",Name!AE55,IF($W$1="2/5",Name!AM55,IF($W$1="2/6",Name!AU55,IF($W$1="2/7",Name!BC55,IF($W$1="3/1",Name!G103,IF($W$1="3/2",Name!O103,IF($W$1="3/3",Name!W103,IF($W$1="3/4",Name!AE103,IF($W$1="3/5",Name!AM103,IF($W$1="3/6",Name!AU103,IF($W$1="3/7",Name!BC103,IF($W$1="4/1",Name!G151,IF($W$1="4/2",Name!O151,IF($W$1="4/3",Name!W151,IF($W$1="4/4",Name!AE151,IF($W$1="4/5",Name!AM151,IF($W$1="4/6",Name!AU151,IF($W$1="5/1",Name!G200,IF($W$1="5/2",Name!O200,IF($W$1="5/3",Name!W200,IF($W$1="5/4",Name!AE200,IF($W$1="5/5",Name!AM200,IF($W$1="5/6",Name!AU200,IF($W$1="6/1",Name!G248,IF($W$1="6/2",Name!O248,IF($W$1="6/3",Name!W248,IF($W$1="6/4",Name!AE248,IF($W$1="6/5",Name!AM248,IF($W$1="6/6",Name!AU248,IF($W$1="6/7",Name!BC436))))))))))))))))))))))))))))))))))))))))</f>
        <v>0</v>
      </c>
      <c r="I10" s="86"/>
      <c r="J10" s="86"/>
      <c r="K10" s="86"/>
      <c r="L10" s="86"/>
      <c r="M10" s="86">
        <f>IF($W$1="1/1",Name!H7,IF($W$1="1/2",Name!P7,IF($W$1="1/3",Name!X7,IF($W$1="1/4",Name!AF7,IF($W$1="1/5",Name!AN7,IF($W$1="1/6",Name!AV7,IF($W$1="1/7",Name!BD7,IF($W$1="2/1",Name!H55,IF($W$1="2/2",Name!P55,IF($W$1="2/3",Name!X55,IF($W$1="2/4",Name!AF55,IF($W$1="2/5",Name!AN55,IF($W$1="2/6",Name!AV55,IF($W$1="2/7",Name!BD55,IF($W$1="3/1",Name!H103,IF($W$1="3/2",Name!P103,IF($W$1="3/3",Name!X103,IF($W$1="3/4",Name!AF103,IF($W$1="3/5",Name!AN103,IF($W$1="3/6",Name!AV103,IF($W$1="3/7",Name!BD103,IF($W$1="4/1",Name!H151,IF($W$1="4/2",Name!P151,IF($W$1="4/3",Name!X151,IF($W$1="4/4",Name!AF151,IF($W$1="4/5",Name!AN151,IF($W$1="4/6",Name!AV151,IF($W$1="5/1",Name!H200,IF($W$1="5/2",Name!P200,IF($W$1="5/3",Name!X200,IF($W$1="5/4",Name!AF200,IF($W$1="5/5",Name!AN200,IF($W$1="5/6",Name!AV200,IF($W$1="6/1",Name!H248,IF($W$1="6/2",Name!P248,IF($W$1="6/3",Name!X248,IF($W$1="6/4",Name!AF248,IF($W$1="6/5",Name!AN248,IF($W$1="6/6",Name!AV248,IF($W$1="6/7",Name!BD436))))))))))))))))))))))))))))))))))))))))</f>
        <v>0</v>
      </c>
      <c r="N10" s="86"/>
      <c r="O10" s="86"/>
      <c r="P10" s="86"/>
      <c r="Q10" s="79"/>
      <c r="R10" s="79"/>
      <c r="S10" s="79"/>
      <c r="T10" s="79"/>
      <c r="U10" s="79"/>
      <c r="V10" s="79"/>
      <c r="W10" s="79"/>
      <c r="X10" s="80"/>
      <c r="Y10" s="79"/>
      <c r="Z10" s="79"/>
    </row>
    <row r="11" spans="2:28" s="81" customFormat="1" ht="15.9" customHeight="1">
      <c r="B11" s="78">
        <v>5</v>
      </c>
      <c r="C11" s="86">
        <f>IF($W$1="1/1",Name!B8,IF($W$1="1/2",Name!J8,IF($W$1="1/3",Name!R8,IF($W$1="1/4",Name!Z8,IF($W$1="1/5",Name!AH8,IF($W$1="1/6",Name!AP8,IF($W$1="1/7",Name!AX8,IF($W$1="2/1",Name!B56,IF($W$1="2/2",Name!J56,IF($W$1="2/3",Name!R56,IF($W$1="2/4",Name!Z56,IF($W$1="2/5",Name!AH56,IF($W$1="2/6",Name!AP56,IF($W$1="2/7",Name!AX56,IF($W$1="3/1",Name!B104,IF($W$1="3/2",Name!J104,IF($W$1="3/3",Name!R104,IF($W$1="3/4",Name!Z104,IF($W$1="3/5",Name!AH104,IF($W$1="3/6",Name!AP104,IF($W$1="3/7",Name!AX104,IF($W$1="4/1",Name!B152,IF($W$1="4/2",Name!J152,IF($W$1="4/3",Name!R152,IF($W$1="4/4",Name!Z152,IF($W$1="4/5",Name!AH152,IF($W$1="4/6",Name!AP152,IF($W$1="5/1",Name!B201,IF($W$1="5/2",Name!J201,IF($W$1="5/3",Name!R201,IF($W$1="5/4",Name!Z201,IF($W$1="5/5",Name!AH201,IF($W$1="5/6",Name!AP201,IF($W$1="6/1",Name!B249,IF($W$1="6/2",Name!J249,IF($W$1="6/3",Name!R249,IF($W$1="6/4",Name!Z249,IF($W$1="6/5",Name!AH249,IF($W$1="6/6",Name!AP249,IF($W$1="6/7",Name!AX437))))))))))))))))))))))))))))))))))))))))</f>
        <v>13621</v>
      </c>
      <c r="D11" s="86">
        <f>IF($W$1="1/1",Name!C8,IF($W$1="1/2",Name!K8,IF($W$1="1/3",Name!S8,IF($W$1="1/4",Name!AA8,IF($W$1="1/5",Name!AI8,IF($W$1="1/6",Name!AQ8,IF($W$1="1/7",Name!AY8,IF($W$1="2/1",Name!C56,IF($W$1="2/2",Name!K56,IF($W$1="2/3",Name!S56,IF($W$1="2/4",Name!AA56,IF($W$1="2/5",Name!AI56,IF($W$1="2/6",Name!AQ56,IF($W$1="2/7",Name!AY56,IF($W$1="3/1",Name!C104,IF($W$1="3/2",Name!K104,IF($W$1="3/3",Name!S104,IF($W$1="3/4",Name!AA104,IF($W$1="3/5",Name!AI104,IF($W$1="3/6",Name!AQ104,IF($W$1="3/7",Name!AY104,IF($W$1="4/1",Name!C152,IF($W$1="4/2",Name!K152,IF($W$1="4/3",Name!S152,IF($W$1="4/4",Name!AA152,IF($W$1="4/5",Name!AI152,IF($W$1="4/6",Name!AQ152,IF($W$1="5/1",Name!C201,IF($W$1="5/2",Name!K201,IF($W$1="5/3",Name!S201,IF($W$1="5/4",Name!AA201,IF($W$1="5/5",Name!AI201,IF($W$1="5/6",Name!AQ201,IF($W$1="6/1",Name!C249,IF($W$1="6/2",Name!K249,IF($W$1="6/3",Name!S249,IF($W$1="6/4",Name!AA249,IF($W$1="6/5",Name!AI249,IF($W$1="6/6",Name!AQ249,IF($W$1="6/7",Name!AY437))))))))))))))))))))))))))))))))))))))))</f>
        <v>0</v>
      </c>
      <c r="E11" s="115" t="str">
        <f>IF($W$1="1/1",Name!D8,IF($W$1="1/2",Name!L8,IF($W$1="1/3",Name!T8,IF($W$1="1/4",Name!AB8,IF($W$1="1/5",Name!AJ8,IF($W$1="1/6",Name!AR8,IF($W$1="1/7",Name!AZ8,IF($W$1="2/1",Name!D56,IF($W$1="2/2",Name!L56,IF($W$1="2/3",Name!T56,IF($W$1="2/4",Name!AB56,IF($W$1="2/5",Name!AJ56,IF($W$1="2/6",Name!AR56,IF($W$1="2/7",Name!AZ56,IF($W$1="3/1",Name!D104,IF($W$1="3/2",Name!L104,IF($W$1="3/3",Name!T104,IF($W$1="3/4",Name!AB104,IF($W$1="3/5",Name!AJ104,IF($W$1="3/6",Name!AR104,IF($W$1="3/7",Name!AZ104,IF($W$1="4/1",Name!D152,IF($W$1="4/2",Name!L152,IF($W$1="4/3",Name!T152,IF($W$1="4/4",Name!AB152,IF($W$1="4/5",Name!AJ152,IF($W$1="4/6",Name!AR152,IF($W$1="5/1",Name!D201,IF($W$1="5/2",Name!L201,IF($W$1="5/3",Name!T201,IF($W$1="5/4",Name!AB201,IF($W$1="5/5",Name!AJ201,IF($W$1="5/6",Name!AR201,IF($W$1="6/1",Name!D249,IF($W$1="6/2",Name!L249,IF($W$1="6/3",Name!T249,IF($W$1="6/4",Name!AB249,IF($W$1="6/5",Name!AJ249,IF($W$1="6/6",Name!AR249,IF($W$1="6/7",Name!AZ437))))))))))))))))))))))))))))))))))))))))</f>
        <v>นาย</v>
      </c>
      <c r="F11" s="103" t="str">
        <f>IF($W$1="1/1",Name!E8,IF($W$1="1/2",Name!M8,IF($W$1="1/3",Name!U8,IF($W$1="1/4",Name!AC8,IF($W$1="1/5",Name!AK8,IF($W$1="1/6",Name!AS8,IF($W$1="1/7",Name!BA8,IF($W$1="2/1",Name!E56,IF($W$1="2/2",Name!M56,IF($W$1="2/3",Name!U56,IF($W$1="2/4",Name!AC56,IF($W$1="2/5",Name!AK56,IF($W$1="2/6",Name!AS56,IF($W$1="2/7",Name!BA56,IF($W$1="3/1",Name!E104,IF($W$1="3/2",Name!M104,IF($W$1="3/3",Name!U104,IF($W$1="3/4",Name!AC104,IF($W$1="3/5",Name!AK104,IF($W$1="3/6",Name!AS104,IF($W$1="3/7",Name!BA104,IF($W$1="4/1",Name!E152,IF($W$1="4/2",Name!M152,IF($W$1="4/3",Name!U152,IF($W$1="4/4",Name!AC152,IF($W$1="4/5",Name!AK152,IF($W$1="4/6",Name!AS152,IF($W$1="5/1",Name!E201,IF($W$1="5/2",Name!M201,IF($W$1="5/3",Name!U201,IF($W$1="5/4",Name!AC201,IF($W$1="5/5",Name!AK201,IF($W$1="5/6",Name!AS201,IF($W$1="6/1",Name!E249,IF($W$1="6/2",Name!M249,IF($W$1="6/3",Name!U249,IF($W$1="6/4",Name!AC249,IF($W$1="6/5",Name!AK249,IF($W$1="6/6",Name!AS249,IF($W$1="6/7",Name!BA437))))))))))))))))))))))))))))))))))))))))</f>
        <v xml:space="preserve">ชานนท์        </v>
      </c>
      <c r="G11" s="108" t="str">
        <f>IF($W$1="1/1",Name!F8,IF($W$1="1/2",Name!N8,IF($W$1="1/3",Name!V8,IF($W$1="1/4",Name!AD8,IF($W$1="1/5",Name!AL8,IF($W$1="1/6",Name!AT8,IF($W$1="1/7",Name!BB8,IF($W$1="2/1",Name!F56,IF($W$1="2/2",Name!N56,IF($W$1="2/3",Name!V56,IF($W$1="2/4",Name!AD56,IF($W$1="2/5",Name!AL56,IF($W$1="2/6",Name!AT56,IF($W$1="2/7",Name!BB56,IF($W$1="3/1",Name!F104,IF($W$1="3/2",Name!N104,IF($W$1="3/3",Name!V104,IF($W$1="3/4",Name!AD104,IF($W$1="3/5",Name!AL104,IF($W$1="3/6",Name!AT104,IF($W$1="3/7",Name!BB104,IF($W$1="4/1",Name!F152,IF($W$1="4/2",Name!N152,IF($W$1="4/3",Name!V152,IF($W$1="4/4",Name!AD152,IF($W$1="4/5",Name!AL152,IF($W$1="4/6",Name!AT152,IF($W$1="5/1",Name!F201,IF($W$1="5/2",Name!N201,IF($W$1="5/3",Name!V201,IF($W$1="5/4",Name!AD201,IF($W$1="5/5",Name!AL201,IF($W$1="5/6",Name!AT201,IF($W$1="6/1",Name!F249,IF($W$1="6/2",Name!N249,IF($W$1="6/3",Name!V249,IF($W$1="6/4",Name!AD249,IF($W$1="6/5",Name!AL249,IF($W$1="6/6",Name!AT249,IF($W$1="6/7",Name!BB437))))))))))))))))))))))))))))))))))))))))</f>
        <v>อนันเอื้อ</v>
      </c>
      <c r="H11" s="86">
        <f>IF($W$1="1/1",Name!G8,IF($W$1="1/2",Name!O8,IF($W$1="1/3",Name!W8,IF($W$1="1/4",Name!AE8,IF($W$1="1/5",Name!AM8,IF($W$1="1/6",Name!AU8,IF($W$1="1/7",Name!BC8,IF($W$1="2/1",Name!G56,IF($W$1="2/2",Name!O56,IF($W$1="2/3",Name!W56,IF($W$1="2/4",Name!AE56,IF($W$1="2/5",Name!AM56,IF($W$1="2/6",Name!AU56,IF($W$1="2/7",Name!BC56,IF($W$1="3/1",Name!G104,IF($W$1="3/2",Name!O104,IF($W$1="3/3",Name!W104,IF($W$1="3/4",Name!AE104,IF($W$1="3/5",Name!AM104,IF($W$1="3/6",Name!AU104,IF($W$1="3/7",Name!BC104,IF($W$1="4/1",Name!G152,IF($W$1="4/2",Name!O152,IF($W$1="4/3",Name!W152,IF($W$1="4/4",Name!AE152,IF($W$1="4/5",Name!AM152,IF($W$1="4/6",Name!AU152,IF($W$1="5/1",Name!G201,IF($W$1="5/2",Name!O201,IF($W$1="5/3",Name!W201,IF($W$1="5/4",Name!AE201,IF($W$1="5/5",Name!AM201,IF($W$1="5/6",Name!AU201,IF($W$1="6/1",Name!G249,IF($W$1="6/2",Name!O249,IF($W$1="6/3",Name!W249,IF($W$1="6/4",Name!AE249,IF($W$1="6/5",Name!AM249,IF($W$1="6/6",Name!AU249,IF($W$1="6/7",Name!BC437))))))))))))))))))))))))))))))))))))))))</f>
        <v>0</v>
      </c>
      <c r="I11" s="86"/>
      <c r="J11" s="86"/>
      <c r="K11" s="86"/>
      <c r="L11" s="86"/>
      <c r="M11" s="86">
        <f>IF($W$1="1/1",Name!H8,IF($W$1="1/2",Name!P8,IF($W$1="1/3",Name!X8,IF($W$1="1/4",Name!AF8,IF($W$1="1/5",Name!AN8,IF($W$1="1/6",Name!AV8,IF($W$1="1/7",Name!BD8,IF($W$1="2/1",Name!H56,IF($W$1="2/2",Name!P56,IF($W$1="2/3",Name!X56,IF($W$1="2/4",Name!AF56,IF($W$1="2/5",Name!AN56,IF($W$1="2/6",Name!AV56,IF($W$1="2/7",Name!BD56,IF($W$1="3/1",Name!H104,IF($W$1="3/2",Name!P104,IF($W$1="3/3",Name!X104,IF($W$1="3/4",Name!AF104,IF($W$1="3/5",Name!AN104,IF($W$1="3/6",Name!AV104,IF($W$1="3/7",Name!BD104,IF($W$1="4/1",Name!H152,IF($W$1="4/2",Name!P152,IF($W$1="4/3",Name!X152,IF($W$1="4/4",Name!AF152,IF($W$1="4/5",Name!AN152,IF($W$1="4/6",Name!AV152,IF($W$1="5/1",Name!H201,IF($W$1="5/2",Name!P201,IF($W$1="5/3",Name!X201,IF($W$1="5/4",Name!AF201,IF($W$1="5/5",Name!AN201,IF($W$1="5/6",Name!AV201,IF($W$1="6/1",Name!H249,IF($W$1="6/2",Name!P249,IF($W$1="6/3",Name!X249,IF($W$1="6/4",Name!AF249,IF($W$1="6/5",Name!AN249,IF($W$1="6/6",Name!AV249,IF($W$1="6/7",Name!BD437))))))))))))))))))))))))))))))))))))))))</f>
        <v>0</v>
      </c>
      <c r="N11" s="86"/>
      <c r="O11" s="86"/>
      <c r="P11" s="86"/>
      <c r="Q11" s="79"/>
      <c r="R11" s="79"/>
      <c r="S11" s="79"/>
      <c r="T11" s="79"/>
      <c r="U11" s="79"/>
      <c r="V11" s="79"/>
      <c r="W11" s="79"/>
      <c r="X11" s="80"/>
      <c r="Y11" s="79"/>
      <c r="Z11" s="79"/>
    </row>
    <row r="12" spans="2:28" s="81" customFormat="1" ht="15.9" customHeight="1">
      <c r="B12" s="78">
        <v>6</v>
      </c>
      <c r="C12" s="86">
        <f>IF($W$1="1/1",Name!B9,IF($W$1="1/2",Name!J9,IF($W$1="1/3",Name!R9,IF($W$1="1/4",Name!Z9,IF($W$1="1/5",Name!AH9,IF($W$1="1/6",Name!AP9,IF($W$1="1/7",Name!AX9,IF($W$1="2/1",Name!B57,IF($W$1="2/2",Name!J57,IF($W$1="2/3",Name!R57,IF($W$1="2/4",Name!Z57,IF($W$1="2/5",Name!AH57,IF($W$1="2/6",Name!AP57,IF($W$1="2/7",Name!AX57,IF($W$1="3/1",Name!B105,IF($W$1="3/2",Name!J105,IF($W$1="3/3",Name!R105,IF($W$1="3/4",Name!Z105,IF($W$1="3/5",Name!AH105,IF($W$1="3/6",Name!AP105,IF($W$1="3/7",Name!AX105,IF($W$1="4/1",Name!B153,IF($W$1="4/2",Name!J153,IF($W$1="4/3",Name!R153,IF($W$1="4/4",Name!Z153,IF($W$1="4/5",Name!AH153,IF($W$1="4/6",Name!AP153,IF($W$1="5/1",Name!B202,IF($W$1="5/2",Name!J202,IF($W$1="5/3",Name!R202,IF($W$1="5/4",Name!Z202,IF($W$1="5/5",Name!AH202,IF($W$1="5/6",Name!AP202,IF($W$1="6/1",Name!B250,IF($W$1="6/2",Name!J250,IF($W$1="6/3",Name!R250,IF($W$1="6/4",Name!Z250,IF($W$1="6/5",Name!AH250,IF($W$1="6/6",Name!AP250,IF($W$1="6/7",Name!AX438))))))))))))))))))))))))))))))))))))))))</f>
        <v>13624</v>
      </c>
      <c r="D12" s="86">
        <f>IF($W$1="1/1",Name!C9,IF($W$1="1/2",Name!K9,IF($W$1="1/3",Name!S9,IF($W$1="1/4",Name!AA9,IF($W$1="1/5",Name!AI9,IF($W$1="1/6",Name!AQ9,IF($W$1="1/7",Name!AY9,IF($W$1="2/1",Name!C57,IF($W$1="2/2",Name!K57,IF($W$1="2/3",Name!S57,IF($W$1="2/4",Name!AA57,IF($W$1="2/5",Name!AI57,IF($W$1="2/6",Name!AQ57,IF($W$1="2/7",Name!AY57,IF($W$1="3/1",Name!C105,IF($W$1="3/2",Name!K105,IF($W$1="3/3",Name!S105,IF($W$1="3/4",Name!AA105,IF($W$1="3/5",Name!AI105,IF($W$1="3/6",Name!AQ105,IF($W$1="3/7",Name!AY105,IF($W$1="4/1",Name!C153,IF($W$1="4/2",Name!K153,IF($W$1="4/3",Name!S153,IF($W$1="4/4",Name!AA153,IF($W$1="4/5",Name!AI153,IF($W$1="4/6",Name!AQ153,IF($W$1="5/1",Name!C202,IF($W$1="5/2",Name!K202,IF($W$1="5/3",Name!S202,IF($W$1="5/4",Name!AA202,IF($W$1="5/5",Name!AI202,IF($W$1="5/6",Name!AQ202,IF($W$1="6/1",Name!C250,IF($W$1="6/2",Name!K250,IF($W$1="6/3",Name!S250,IF($W$1="6/4",Name!AA250,IF($W$1="6/5",Name!AI250,IF($W$1="6/6",Name!AQ250,IF($W$1="6/7",Name!AY438))))))))))))))))))))))))))))))))))))))))</f>
        <v>0</v>
      </c>
      <c r="E12" s="115" t="str">
        <f>IF($W$1="1/1",Name!D9,IF($W$1="1/2",Name!L9,IF($W$1="1/3",Name!T9,IF($W$1="1/4",Name!AB9,IF($W$1="1/5",Name!AJ9,IF($W$1="1/6",Name!AR9,IF($W$1="1/7",Name!AZ9,IF($W$1="2/1",Name!D57,IF($W$1="2/2",Name!L57,IF($W$1="2/3",Name!T57,IF($W$1="2/4",Name!AB57,IF($W$1="2/5",Name!AJ57,IF($W$1="2/6",Name!AR57,IF($W$1="2/7",Name!AZ57,IF($W$1="3/1",Name!D105,IF($W$1="3/2",Name!L105,IF($W$1="3/3",Name!T105,IF($W$1="3/4",Name!AB105,IF($W$1="3/5",Name!AJ105,IF($W$1="3/6",Name!AR105,IF($W$1="3/7",Name!AZ105,IF($W$1="4/1",Name!D153,IF($W$1="4/2",Name!L153,IF($W$1="4/3",Name!T153,IF($W$1="4/4",Name!AB153,IF($W$1="4/5",Name!AJ153,IF($W$1="4/6",Name!AR153,IF($W$1="5/1",Name!D202,IF($W$1="5/2",Name!L202,IF($W$1="5/3",Name!T202,IF($W$1="5/4",Name!AB202,IF($W$1="5/5",Name!AJ202,IF($W$1="5/6",Name!AR202,IF($W$1="6/1",Name!D250,IF($W$1="6/2",Name!L250,IF($W$1="6/3",Name!T250,IF($W$1="6/4",Name!AB250,IF($W$1="6/5",Name!AJ250,IF($W$1="6/6",Name!AR250,IF($W$1="6/7",Name!AZ438))))))))))))))))))))))))))))))))))))))))</f>
        <v>นาย</v>
      </c>
      <c r="F12" s="103" t="str">
        <f>IF($W$1="1/1",Name!E9,IF($W$1="1/2",Name!M9,IF($W$1="1/3",Name!U9,IF($W$1="1/4",Name!AC9,IF($W$1="1/5",Name!AK9,IF($W$1="1/6",Name!AS9,IF($W$1="1/7",Name!BA9,IF($W$1="2/1",Name!E57,IF($W$1="2/2",Name!M57,IF($W$1="2/3",Name!U57,IF($W$1="2/4",Name!AC57,IF($W$1="2/5",Name!AK57,IF($W$1="2/6",Name!AS57,IF($W$1="2/7",Name!BA57,IF($W$1="3/1",Name!E105,IF($W$1="3/2",Name!M105,IF($W$1="3/3",Name!U105,IF($W$1="3/4",Name!AC105,IF($W$1="3/5",Name!AK105,IF($W$1="3/6",Name!AS105,IF($W$1="3/7",Name!BA105,IF($W$1="4/1",Name!E153,IF($W$1="4/2",Name!M153,IF($W$1="4/3",Name!U153,IF($W$1="4/4",Name!AC153,IF($W$1="4/5",Name!AK153,IF($W$1="4/6",Name!AS153,IF($W$1="5/1",Name!E202,IF($W$1="5/2",Name!M202,IF($W$1="5/3",Name!U202,IF($W$1="5/4",Name!AC202,IF($W$1="5/5",Name!AK202,IF($W$1="5/6",Name!AS202,IF($W$1="6/1",Name!E250,IF($W$1="6/2",Name!M250,IF($W$1="6/3",Name!U250,IF($W$1="6/4",Name!AC250,IF($W$1="6/5",Name!AK250,IF($W$1="6/6",Name!AS250,IF($W$1="6/7",Name!BA438))))))))))))))))))))))))))))))))))))))))</f>
        <v xml:space="preserve">นราวิชญ์      </v>
      </c>
      <c r="G12" s="108" t="str">
        <f>IF($W$1="1/1",Name!F9,IF($W$1="1/2",Name!N9,IF($W$1="1/3",Name!V9,IF($W$1="1/4",Name!AD9,IF($W$1="1/5",Name!AL9,IF($W$1="1/6",Name!AT9,IF($W$1="1/7",Name!BB9,IF($W$1="2/1",Name!F57,IF($W$1="2/2",Name!N57,IF($W$1="2/3",Name!V57,IF($W$1="2/4",Name!AD57,IF($W$1="2/5",Name!AL57,IF($W$1="2/6",Name!AT57,IF($W$1="2/7",Name!BB57,IF($W$1="3/1",Name!F105,IF($W$1="3/2",Name!N105,IF($W$1="3/3",Name!V105,IF($W$1="3/4",Name!AD105,IF($W$1="3/5",Name!AL105,IF($W$1="3/6",Name!AT105,IF($W$1="3/7",Name!BB105,IF($W$1="4/1",Name!F153,IF($W$1="4/2",Name!N153,IF($W$1="4/3",Name!V153,IF($W$1="4/4",Name!AD153,IF($W$1="4/5",Name!AL153,IF($W$1="4/6",Name!AT153,IF($W$1="5/1",Name!F202,IF($W$1="5/2",Name!N202,IF($W$1="5/3",Name!V202,IF($W$1="5/4",Name!AD202,IF($W$1="5/5",Name!AL202,IF($W$1="5/6",Name!AT202,IF($W$1="6/1",Name!F250,IF($W$1="6/2",Name!N250,IF($W$1="6/3",Name!V250,IF($W$1="6/4",Name!AD250,IF($W$1="6/5",Name!AL250,IF($W$1="6/6",Name!AT250,IF($W$1="6/7",Name!BB438))))))))))))))))))))))))))))))))))))))))</f>
        <v>คำเพชร</v>
      </c>
      <c r="H12" s="86">
        <f>IF($W$1="1/1",Name!G9,IF($W$1="1/2",Name!O9,IF($W$1="1/3",Name!W9,IF($W$1="1/4",Name!AE9,IF($W$1="1/5",Name!AM9,IF($W$1="1/6",Name!AU9,IF($W$1="1/7",Name!BC9,IF($W$1="2/1",Name!G57,IF($W$1="2/2",Name!O57,IF($W$1="2/3",Name!W57,IF($W$1="2/4",Name!AE57,IF($W$1="2/5",Name!AM57,IF($W$1="2/6",Name!AU57,IF($W$1="2/7",Name!BC57,IF($W$1="3/1",Name!G105,IF($W$1="3/2",Name!O105,IF($W$1="3/3",Name!W105,IF($W$1="3/4",Name!AE105,IF($W$1="3/5",Name!AM105,IF($W$1="3/6",Name!AU105,IF($W$1="3/7",Name!BC105,IF($W$1="4/1",Name!G153,IF($W$1="4/2",Name!O153,IF($W$1="4/3",Name!W153,IF($W$1="4/4",Name!AE153,IF($W$1="4/5",Name!AM153,IF($W$1="4/6",Name!AU153,IF($W$1="5/1",Name!G202,IF($W$1="5/2",Name!O202,IF($W$1="5/3",Name!W202,IF($W$1="5/4",Name!AE202,IF($W$1="5/5",Name!AM202,IF($W$1="5/6",Name!AU202,IF($W$1="6/1",Name!G250,IF($W$1="6/2",Name!O250,IF($W$1="6/3",Name!W250,IF($W$1="6/4",Name!AE250,IF($W$1="6/5",Name!AM250,IF($W$1="6/6",Name!AU250,IF($W$1="6/7",Name!BC438))))))))))))))))))))))))))))))))))))))))</f>
        <v>0</v>
      </c>
      <c r="I12" s="86"/>
      <c r="J12" s="86"/>
      <c r="K12" s="86"/>
      <c r="L12" s="86"/>
      <c r="M12" s="86">
        <f>IF($W$1="1/1",Name!H9,IF($W$1="1/2",Name!P9,IF($W$1="1/3",Name!X9,IF($W$1="1/4",Name!AF9,IF($W$1="1/5",Name!AN9,IF($W$1="1/6",Name!AV9,IF($W$1="1/7",Name!BD9,IF($W$1="2/1",Name!H57,IF($W$1="2/2",Name!P57,IF($W$1="2/3",Name!X57,IF($W$1="2/4",Name!AF57,IF($W$1="2/5",Name!AN57,IF($W$1="2/6",Name!AV57,IF($W$1="2/7",Name!BD57,IF($W$1="3/1",Name!H105,IF($W$1="3/2",Name!P105,IF($W$1="3/3",Name!X105,IF($W$1="3/4",Name!AF105,IF($W$1="3/5",Name!AN105,IF($W$1="3/6",Name!AV105,IF($W$1="3/7",Name!BD105,IF($W$1="4/1",Name!H153,IF($W$1="4/2",Name!P153,IF($W$1="4/3",Name!X153,IF($W$1="4/4",Name!AF153,IF($W$1="4/5",Name!AN153,IF($W$1="4/6",Name!AV153,IF($W$1="5/1",Name!H202,IF($W$1="5/2",Name!P202,IF($W$1="5/3",Name!X202,IF($W$1="5/4",Name!AF202,IF($W$1="5/5",Name!AN202,IF($W$1="5/6",Name!AV202,IF($W$1="6/1",Name!H250,IF($W$1="6/2",Name!P250,IF($W$1="6/3",Name!X250,IF($W$1="6/4",Name!AF250,IF($W$1="6/5",Name!AN250,IF($W$1="6/6",Name!AV250,IF($W$1="6/7",Name!BD438))))))))))))))))))))))))))))))))))))))))</f>
        <v>0</v>
      </c>
      <c r="N12" s="86"/>
      <c r="O12" s="86"/>
      <c r="P12" s="86"/>
      <c r="Q12" s="79"/>
      <c r="R12" s="79"/>
      <c r="S12" s="79"/>
      <c r="T12" s="79"/>
      <c r="U12" s="79"/>
      <c r="V12" s="79"/>
      <c r="W12" s="79"/>
      <c r="X12" s="80"/>
      <c r="Y12" s="79"/>
      <c r="Z12" s="79"/>
    </row>
    <row r="13" spans="2:28" s="81" customFormat="1" ht="15.9" customHeight="1">
      <c r="B13" s="78">
        <v>7</v>
      </c>
      <c r="C13" s="86">
        <f>IF($W$1="1/1",Name!B10,IF($W$1="1/2",Name!J10,IF($W$1="1/3",Name!R10,IF($W$1="1/4",Name!Z10,IF($W$1="1/5",Name!AH10,IF($W$1="1/6",Name!AP10,IF($W$1="1/7",Name!AX10,IF($W$1="2/1",Name!B58,IF($W$1="2/2",Name!J58,IF($W$1="2/3",Name!R58,IF($W$1="2/4",Name!Z58,IF($W$1="2/5",Name!AH58,IF($W$1="2/6",Name!AP58,IF($W$1="2/7",Name!AX58,IF($W$1="3/1",Name!B106,IF($W$1="3/2",Name!J106,IF($W$1="3/3",Name!R106,IF($W$1="3/4",Name!Z106,IF($W$1="3/5",Name!AH106,IF($W$1="3/6",Name!AP106,IF($W$1="3/7",Name!AX106,IF($W$1="4/1",Name!B154,IF($W$1="4/2",Name!J154,IF($W$1="4/3",Name!R154,IF($W$1="4/4",Name!Z154,IF($W$1="4/5",Name!AH154,IF($W$1="4/6",Name!AP154,IF($W$1="5/1",Name!B203,IF($W$1="5/2",Name!J203,IF($W$1="5/3",Name!R203,IF($W$1="5/4",Name!Z203,IF($W$1="5/5",Name!AH203,IF($W$1="5/6",Name!AP203,IF($W$1="6/1",Name!B251,IF($W$1="6/2",Name!J251,IF($W$1="6/3",Name!R251,IF($W$1="6/4",Name!Z251,IF($W$1="6/5",Name!AH251,IF($W$1="6/6",Name!AP251,IF($W$1="6/7",Name!AX439))))))))))))))))))))))))))))))))))))))))</f>
        <v>13625</v>
      </c>
      <c r="D13" s="86">
        <f>IF($W$1="1/1",Name!C10,IF($W$1="1/2",Name!K10,IF($W$1="1/3",Name!S10,IF($W$1="1/4",Name!AA10,IF($W$1="1/5",Name!AI10,IF($W$1="1/6",Name!AQ10,IF($W$1="1/7",Name!AY10,IF($W$1="2/1",Name!C58,IF($W$1="2/2",Name!K58,IF($W$1="2/3",Name!S58,IF($W$1="2/4",Name!AA58,IF($W$1="2/5",Name!AI58,IF($W$1="2/6",Name!AQ58,IF($W$1="2/7",Name!AY58,IF($W$1="3/1",Name!C106,IF($W$1="3/2",Name!K106,IF($W$1="3/3",Name!S106,IF($W$1="3/4",Name!AA106,IF($W$1="3/5",Name!AI106,IF($W$1="3/6",Name!AQ106,IF($W$1="3/7",Name!AY106,IF($W$1="4/1",Name!C154,IF($W$1="4/2",Name!K154,IF($W$1="4/3",Name!S154,IF($W$1="4/4",Name!AA154,IF($W$1="4/5",Name!AI154,IF($W$1="4/6",Name!AQ154,IF($W$1="5/1",Name!C203,IF($W$1="5/2",Name!K203,IF($W$1="5/3",Name!S203,IF($W$1="5/4",Name!AA203,IF($W$1="5/5",Name!AI203,IF($W$1="5/6",Name!AQ203,IF($W$1="6/1",Name!C251,IF($W$1="6/2",Name!K251,IF($W$1="6/3",Name!S251,IF($W$1="6/4",Name!AA251,IF($W$1="6/5",Name!AI251,IF($W$1="6/6",Name!AQ251,IF($W$1="6/7",Name!AY439))))))))))))))))))))))))))))))))))))))))</f>
        <v>0</v>
      </c>
      <c r="E13" s="115" t="str">
        <f>IF($W$1="1/1",Name!D10,IF($W$1="1/2",Name!L10,IF($W$1="1/3",Name!T10,IF($W$1="1/4",Name!AB10,IF($W$1="1/5",Name!AJ10,IF($W$1="1/6",Name!AR10,IF($W$1="1/7",Name!AZ10,IF($W$1="2/1",Name!D58,IF($W$1="2/2",Name!L58,IF($W$1="2/3",Name!T58,IF($W$1="2/4",Name!AB58,IF($W$1="2/5",Name!AJ58,IF($W$1="2/6",Name!AR58,IF($W$1="2/7",Name!AZ58,IF($W$1="3/1",Name!D106,IF($W$1="3/2",Name!L106,IF($W$1="3/3",Name!T106,IF($W$1="3/4",Name!AB106,IF($W$1="3/5",Name!AJ106,IF($W$1="3/6",Name!AR106,IF($W$1="3/7",Name!AZ106,IF($W$1="4/1",Name!D154,IF($W$1="4/2",Name!L154,IF($W$1="4/3",Name!T154,IF($W$1="4/4",Name!AB154,IF($W$1="4/5",Name!AJ154,IF($W$1="4/6",Name!AR154,IF($W$1="5/1",Name!D203,IF($W$1="5/2",Name!L203,IF($W$1="5/3",Name!T203,IF($W$1="5/4",Name!AB203,IF($W$1="5/5",Name!AJ203,IF($W$1="5/6",Name!AR203,IF($W$1="6/1",Name!D251,IF($W$1="6/2",Name!L251,IF($W$1="6/3",Name!T251,IF($W$1="6/4",Name!AB251,IF($W$1="6/5",Name!AJ251,IF($W$1="6/6",Name!AR251,IF($W$1="6/7",Name!AZ439))))))))))))))))))))))))))))))))))))))))</f>
        <v>นาย</v>
      </c>
      <c r="F13" s="103" t="str">
        <f>IF($W$1="1/1",Name!E10,IF($W$1="1/2",Name!M10,IF($W$1="1/3",Name!U10,IF($W$1="1/4",Name!AC10,IF($W$1="1/5",Name!AK10,IF($W$1="1/6",Name!AS10,IF($W$1="1/7",Name!BA10,IF($W$1="2/1",Name!E58,IF($W$1="2/2",Name!M58,IF($W$1="2/3",Name!U58,IF($W$1="2/4",Name!AC58,IF($W$1="2/5",Name!AK58,IF($W$1="2/6",Name!AS58,IF($W$1="2/7",Name!BA58,IF($W$1="3/1",Name!E106,IF($W$1="3/2",Name!M106,IF($W$1="3/3",Name!U106,IF($W$1="3/4",Name!AC106,IF($W$1="3/5",Name!AK106,IF($W$1="3/6",Name!AS106,IF($W$1="3/7",Name!BA106,IF($W$1="4/1",Name!E154,IF($W$1="4/2",Name!M154,IF($W$1="4/3",Name!U154,IF($W$1="4/4",Name!AC154,IF($W$1="4/5",Name!AK154,IF($W$1="4/6",Name!AS154,IF($W$1="5/1",Name!E203,IF($W$1="5/2",Name!M203,IF($W$1="5/3",Name!U203,IF($W$1="5/4",Name!AC203,IF($W$1="5/5",Name!AK203,IF($W$1="5/6",Name!AS203,IF($W$1="6/1",Name!E251,IF($W$1="6/2",Name!M251,IF($W$1="6/3",Name!U251,IF($W$1="6/4",Name!AC251,IF($W$1="6/5",Name!AK251,IF($W$1="6/6",Name!AS251,IF($W$1="6/7",Name!BA439))))))))))))))))))))))))))))))))))))))))</f>
        <v xml:space="preserve">นันทวัตร      </v>
      </c>
      <c r="G13" s="108" t="str">
        <f>IF($W$1="1/1",Name!F10,IF($W$1="1/2",Name!N10,IF($W$1="1/3",Name!V10,IF($W$1="1/4",Name!AD10,IF($W$1="1/5",Name!AL10,IF($W$1="1/6",Name!AT10,IF($W$1="1/7",Name!BB10,IF($W$1="2/1",Name!F58,IF($W$1="2/2",Name!N58,IF($W$1="2/3",Name!V58,IF($W$1="2/4",Name!AD58,IF($W$1="2/5",Name!AL58,IF($W$1="2/6",Name!AT58,IF($W$1="2/7",Name!BB58,IF($W$1="3/1",Name!F106,IF($W$1="3/2",Name!N106,IF($W$1="3/3",Name!V106,IF($W$1="3/4",Name!AD106,IF($W$1="3/5",Name!AL106,IF($W$1="3/6",Name!AT106,IF($W$1="3/7",Name!BB106,IF($W$1="4/1",Name!F154,IF($W$1="4/2",Name!N154,IF($W$1="4/3",Name!V154,IF($W$1="4/4",Name!AD154,IF($W$1="4/5",Name!AL154,IF($W$1="4/6",Name!AT154,IF($W$1="5/1",Name!F203,IF($W$1="5/2",Name!N203,IF($W$1="5/3",Name!V203,IF($W$1="5/4",Name!AD203,IF($W$1="5/5",Name!AL203,IF($W$1="5/6",Name!AT203,IF($W$1="6/1",Name!F251,IF($W$1="6/2",Name!N251,IF($W$1="6/3",Name!V251,IF($W$1="6/4",Name!AD251,IF($W$1="6/5",Name!AL251,IF($W$1="6/6",Name!AT251,IF($W$1="6/7",Name!BB439))))))))))))))))))))))))))))))))))))))))</f>
        <v>เก่งคำใบ</v>
      </c>
      <c r="H13" s="86">
        <f>IF($W$1="1/1",Name!G10,IF($W$1="1/2",Name!O10,IF($W$1="1/3",Name!W10,IF($W$1="1/4",Name!AE10,IF($W$1="1/5",Name!AM10,IF($W$1="1/6",Name!AU10,IF($W$1="1/7",Name!BC10,IF($W$1="2/1",Name!G58,IF($W$1="2/2",Name!O58,IF($W$1="2/3",Name!W58,IF($W$1="2/4",Name!AE58,IF($W$1="2/5",Name!AM58,IF($W$1="2/6",Name!AU58,IF($W$1="2/7",Name!BC58,IF($W$1="3/1",Name!G106,IF($W$1="3/2",Name!O106,IF($W$1="3/3",Name!W106,IF($W$1="3/4",Name!AE106,IF($W$1="3/5",Name!AM106,IF($W$1="3/6",Name!AU106,IF($W$1="3/7",Name!BC106,IF($W$1="4/1",Name!G154,IF($W$1="4/2",Name!O154,IF($W$1="4/3",Name!W154,IF($W$1="4/4",Name!AE154,IF($W$1="4/5",Name!AM154,IF($W$1="4/6",Name!AU154,IF($W$1="5/1",Name!G203,IF($W$1="5/2",Name!O203,IF($W$1="5/3",Name!W203,IF($W$1="5/4",Name!AE203,IF($W$1="5/5",Name!AM203,IF($W$1="5/6",Name!AU203,IF($W$1="6/1",Name!G251,IF($W$1="6/2",Name!O251,IF($W$1="6/3",Name!W251,IF($W$1="6/4",Name!AE251,IF($W$1="6/5",Name!AM251,IF($W$1="6/6",Name!AU251,IF($W$1="6/7",Name!BC439))))))))))))))))))))))))))))))))))))))))</f>
        <v>0</v>
      </c>
      <c r="I13" s="86"/>
      <c r="J13" s="86"/>
      <c r="K13" s="86"/>
      <c r="L13" s="86"/>
      <c r="M13" s="86">
        <f>IF($W$1="1/1",Name!H10,IF($W$1="1/2",Name!P10,IF($W$1="1/3",Name!X10,IF($W$1="1/4",Name!AF10,IF($W$1="1/5",Name!AN10,IF($W$1="1/6",Name!AV10,IF($W$1="1/7",Name!BD10,IF($W$1="2/1",Name!H58,IF($W$1="2/2",Name!P58,IF($W$1="2/3",Name!X58,IF($W$1="2/4",Name!AF58,IF($W$1="2/5",Name!AN58,IF($W$1="2/6",Name!AV58,IF($W$1="2/7",Name!BD58,IF($W$1="3/1",Name!H106,IF($W$1="3/2",Name!P106,IF($W$1="3/3",Name!X106,IF($W$1="3/4",Name!AF106,IF($W$1="3/5",Name!AN106,IF($W$1="3/6",Name!AV106,IF($W$1="3/7",Name!BD106,IF($W$1="4/1",Name!H154,IF($W$1="4/2",Name!P154,IF($W$1="4/3",Name!X154,IF($W$1="4/4",Name!AF154,IF($W$1="4/5",Name!AN154,IF($W$1="4/6",Name!AV154,IF($W$1="5/1",Name!H203,IF($W$1="5/2",Name!P203,IF($W$1="5/3",Name!X203,IF($W$1="5/4",Name!AF203,IF($W$1="5/5",Name!AN203,IF($W$1="5/6",Name!AV203,IF($W$1="6/1",Name!H251,IF($W$1="6/2",Name!P251,IF($W$1="6/3",Name!X251,IF($W$1="6/4",Name!AF251,IF($W$1="6/5",Name!AN251,IF($W$1="6/6",Name!AV251,IF($W$1="6/7",Name!BD439))))))))))))))))))))))))))))))))))))))))</f>
        <v>0</v>
      </c>
      <c r="N13" s="86"/>
      <c r="O13" s="86"/>
      <c r="P13" s="86"/>
      <c r="Q13" s="79"/>
      <c r="R13" s="79"/>
      <c r="S13" s="79"/>
      <c r="T13" s="79"/>
      <c r="U13" s="79"/>
      <c r="V13" s="79"/>
      <c r="W13" s="79"/>
      <c r="X13" s="80"/>
      <c r="Y13" s="79"/>
      <c r="Z13" s="79"/>
    </row>
    <row r="14" spans="2:28" s="81" customFormat="1" ht="15.9" customHeight="1">
      <c r="B14" s="78">
        <v>8</v>
      </c>
      <c r="C14" s="86">
        <f>IF($W$1="1/1",Name!B11,IF($W$1="1/2",Name!J11,IF($W$1="1/3",Name!R11,IF($W$1="1/4",Name!Z11,IF($W$1="1/5",Name!AH11,IF($W$1="1/6",Name!AP11,IF($W$1="1/7",Name!AX11,IF($W$1="2/1",Name!B59,IF($W$1="2/2",Name!J59,IF($W$1="2/3",Name!R59,IF($W$1="2/4",Name!Z59,IF($W$1="2/5",Name!AH59,IF($W$1="2/6",Name!AP59,IF($W$1="2/7",Name!AX59,IF($W$1="3/1",Name!B107,IF($W$1="3/2",Name!J107,IF($W$1="3/3",Name!R107,IF($W$1="3/4",Name!Z107,IF($W$1="3/5",Name!AH107,IF($W$1="3/6",Name!AP107,IF($W$1="3/7",Name!AX107,IF($W$1="4/1",Name!B155,IF($W$1="4/2",Name!J155,IF($W$1="4/3",Name!R155,IF($W$1="4/4",Name!Z155,IF($W$1="4/5",Name!AH155,IF($W$1="4/6",Name!AP155,IF($W$1="5/1",Name!B204,IF($W$1="5/2",Name!J204,IF($W$1="5/3",Name!R204,IF($W$1="5/4",Name!Z204,IF($W$1="5/5",Name!AH204,IF($W$1="5/6",Name!AP204,IF($W$1="6/1",Name!B252,IF($W$1="6/2",Name!J252,IF($W$1="6/3",Name!R252,IF($W$1="6/4",Name!Z252,IF($W$1="6/5",Name!AH252,IF($W$1="6/6",Name!AP252,IF($W$1="6/7",Name!AX440))))))))))))))))))))))))))))))))))))))))</f>
        <v>13633</v>
      </c>
      <c r="D14" s="86">
        <f>IF($W$1="1/1",Name!C11,IF($W$1="1/2",Name!K11,IF($W$1="1/3",Name!S11,IF($W$1="1/4",Name!AA11,IF($W$1="1/5",Name!AI11,IF($W$1="1/6",Name!AQ11,IF($W$1="1/7",Name!AY11,IF($W$1="2/1",Name!C59,IF($W$1="2/2",Name!K59,IF($W$1="2/3",Name!S59,IF($W$1="2/4",Name!AA59,IF($W$1="2/5",Name!AI59,IF($W$1="2/6",Name!AQ59,IF($W$1="2/7",Name!AY59,IF($W$1="3/1",Name!C107,IF($W$1="3/2",Name!K107,IF($W$1="3/3",Name!S107,IF($W$1="3/4",Name!AA107,IF($W$1="3/5",Name!AI107,IF($W$1="3/6",Name!AQ107,IF($W$1="3/7",Name!AY107,IF($W$1="4/1",Name!C155,IF($W$1="4/2",Name!K155,IF($W$1="4/3",Name!S155,IF($W$1="4/4",Name!AA155,IF($W$1="4/5",Name!AI155,IF($W$1="4/6",Name!AQ155,IF($W$1="5/1",Name!C204,IF($W$1="5/2",Name!K204,IF($W$1="5/3",Name!S204,IF($W$1="5/4",Name!AA204,IF($W$1="5/5",Name!AI204,IF($W$1="5/6",Name!AQ204,IF($W$1="6/1",Name!C252,IF($W$1="6/2",Name!K252,IF($W$1="6/3",Name!S252,IF($W$1="6/4",Name!AA252,IF($W$1="6/5",Name!AI252,IF($W$1="6/6",Name!AQ252,IF($W$1="6/7",Name!AY440))))))))))))))))))))))))))))))))))))))))</f>
        <v>0</v>
      </c>
      <c r="E14" s="115" t="str">
        <f>IF($W$1="1/1",Name!D11,IF($W$1="1/2",Name!L11,IF($W$1="1/3",Name!T11,IF($W$1="1/4",Name!AB11,IF($W$1="1/5",Name!AJ11,IF($W$1="1/6",Name!AR11,IF($W$1="1/7",Name!AZ11,IF($W$1="2/1",Name!D59,IF($W$1="2/2",Name!L59,IF($W$1="2/3",Name!T59,IF($W$1="2/4",Name!AB59,IF($W$1="2/5",Name!AJ59,IF($W$1="2/6",Name!AR59,IF($W$1="2/7",Name!AZ59,IF($W$1="3/1",Name!D107,IF($W$1="3/2",Name!L107,IF($W$1="3/3",Name!T107,IF($W$1="3/4",Name!AB107,IF($W$1="3/5",Name!AJ107,IF($W$1="3/6",Name!AR107,IF($W$1="3/7",Name!AZ107,IF($W$1="4/1",Name!D155,IF($W$1="4/2",Name!L155,IF($W$1="4/3",Name!T155,IF($W$1="4/4",Name!AB155,IF($W$1="4/5",Name!AJ155,IF($W$1="4/6",Name!AR155,IF($W$1="5/1",Name!D204,IF($W$1="5/2",Name!L204,IF($W$1="5/3",Name!T204,IF($W$1="5/4",Name!AB204,IF($W$1="5/5",Name!AJ204,IF($W$1="5/6",Name!AR204,IF($W$1="6/1",Name!D252,IF($W$1="6/2",Name!L252,IF($W$1="6/3",Name!T252,IF($W$1="6/4",Name!AB252,IF($W$1="6/5",Name!AJ252,IF($W$1="6/6",Name!AR252,IF($W$1="6/7",Name!AZ440))))))))))))))))))))))))))))))))))))))))</f>
        <v>นาย</v>
      </c>
      <c r="F14" s="103" t="str">
        <f>IF($W$1="1/1",Name!E11,IF($W$1="1/2",Name!M11,IF($W$1="1/3",Name!U11,IF($W$1="1/4",Name!AC11,IF($W$1="1/5",Name!AK11,IF($W$1="1/6",Name!AS11,IF($W$1="1/7",Name!BA11,IF($W$1="2/1",Name!E59,IF($W$1="2/2",Name!M59,IF($W$1="2/3",Name!U59,IF($W$1="2/4",Name!AC59,IF($W$1="2/5",Name!AK59,IF($W$1="2/6",Name!AS59,IF($W$1="2/7",Name!BA59,IF($W$1="3/1",Name!E107,IF($W$1="3/2",Name!M107,IF($W$1="3/3",Name!U107,IF($W$1="3/4",Name!AC107,IF($W$1="3/5",Name!AK107,IF($W$1="3/6",Name!AS107,IF($W$1="3/7",Name!BA107,IF($W$1="4/1",Name!E155,IF($W$1="4/2",Name!M155,IF($W$1="4/3",Name!U155,IF($W$1="4/4",Name!AC155,IF($W$1="4/5",Name!AK155,IF($W$1="4/6",Name!AS155,IF($W$1="5/1",Name!E204,IF($W$1="5/2",Name!M204,IF($W$1="5/3",Name!U204,IF($W$1="5/4",Name!AC204,IF($W$1="5/5",Name!AK204,IF($W$1="5/6",Name!AS204,IF($W$1="6/1",Name!E252,IF($W$1="6/2",Name!M252,IF($W$1="6/3",Name!U252,IF($W$1="6/4",Name!AC252,IF($W$1="6/5",Name!AK252,IF($W$1="6/6",Name!AS252,IF($W$1="6/7",Name!BA440))))))))))))))))))))))))))))))))))))))))</f>
        <v>วิทยา</v>
      </c>
      <c r="G14" s="108" t="str">
        <f>IF($W$1="1/1",Name!F11,IF($W$1="1/2",Name!N11,IF($W$1="1/3",Name!V11,IF($W$1="1/4",Name!AD11,IF($W$1="1/5",Name!AL11,IF($W$1="1/6",Name!AT11,IF($W$1="1/7",Name!BB11,IF($W$1="2/1",Name!F59,IF($W$1="2/2",Name!N59,IF($W$1="2/3",Name!V59,IF($W$1="2/4",Name!AD59,IF($W$1="2/5",Name!AL59,IF($W$1="2/6",Name!AT59,IF($W$1="2/7",Name!BB59,IF($W$1="3/1",Name!F107,IF($W$1="3/2",Name!N107,IF($W$1="3/3",Name!V107,IF($W$1="3/4",Name!AD107,IF($W$1="3/5",Name!AL107,IF($W$1="3/6",Name!AT107,IF($W$1="3/7",Name!BB107,IF($W$1="4/1",Name!F155,IF($W$1="4/2",Name!N155,IF($W$1="4/3",Name!V155,IF($W$1="4/4",Name!AD155,IF($W$1="4/5",Name!AL155,IF($W$1="4/6",Name!AT155,IF($W$1="5/1",Name!F204,IF($W$1="5/2",Name!N204,IF($W$1="5/3",Name!V204,IF($W$1="5/4",Name!AD204,IF($W$1="5/5",Name!AL204,IF($W$1="5/6",Name!AT204,IF($W$1="6/1",Name!F252,IF($W$1="6/2",Name!N252,IF($W$1="6/3",Name!V252,IF($W$1="6/4",Name!AD252,IF($W$1="6/5",Name!AL252,IF($W$1="6/6",Name!AT252,IF($W$1="6/7",Name!BB440))))))))))))))))))))))))))))))))))))))))</f>
        <v>เทพขันธ์</v>
      </c>
      <c r="H14" s="86">
        <f>IF($W$1="1/1",Name!G11,IF($W$1="1/2",Name!O11,IF($W$1="1/3",Name!W11,IF($W$1="1/4",Name!AE11,IF($W$1="1/5",Name!AM11,IF($W$1="1/6",Name!AU11,IF($W$1="1/7",Name!BC11,IF($W$1="2/1",Name!G59,IF($W$1="2/2",Name!O59,IF($W$1="2/3",Name!W59,IF($W$1="2/4",Name!AE59,IF($W$1="2/5",Name!AM59,IF($W$1="2/6",Name!AU59,IF($W$1="2/7",Name!BC59,IF($W$1="3/1",Name!G107,IF($W$1="3/2",Name!O107,IF($W$1="3/3",Name!W107,IF($W$1="3/4",Name!AE107,IF($W$1="3/5",Name!AM107,IF($W$1="3/6",Name!AU107,IF($W$1="3/7",Name!BC107,IF($W$1="4/1",Name!G155,IF($W$1="4/2",Name!O155,IF($W$1="4/3",Name!W155,IF($W$1="4/4",Name!AE155,IF($W$1="4/5",Name!AM155,IF($W$1="4/6",Name!AU155,IF($W$1="5/1",Name!G204,IF($W$1="5/2",Name!O204,IF($W$1="5/3",Name!W204,IF($W$1="5/4",Name!AE204,IF($W$1="5/5",Name!AM204,IF($W$1="5/6",Name!AU204,IF($W$1="6/1",Name!G252,IF($W$1="6/2",Name!O252,IF($W$1="6/3",Name!W252,IF($W$1="6/4",Name!AE252,IF($W$1="6/5",Name!AM252,IF($W$1="6/6",Name!AU252,IF($W$1="6/7",Name!BC440))))))))))))))))))))))))))))))))))))))))</f>
        <v>0</v>
      </c>
      <c r="I14" s="86"/>
      <c r="J14" s="86"/>
      <c r="K14" s="86"/>
      <c r="L14" s="86"/>
      <c r="M14" s="86">
        <f>IF($W$1="1/1",Name!H11,IF($W$1="1/2",Name!P11,IF($W$1="1/3",Name!X11,IF($W$1="1/4",Name!AF11,IF($W$1="1/5",Name!AN11,IF($W$1="1/6",Name!AV11,IF($W$1="1/7",Name!BD11,IF($W$1="2/1",Name!H59,IF($W$1="2/2",Name!P59,IF($W$1="2/3",Name!X59,IF($W$1="2/4",Name!AF59,IF($W$1="2/5",Name!AN59,IF($W$1="2/6",Name!AV59,IF($W$1="2/7",Name!BD59,IF($W$1="3/1",Name!H107,IF($W$1="3/2",Name!P107,IF($W$1="3/3",Name!X107,IF($W$1="3/4",Name!AF107,IF($W$1="3/5",Name!AN107,IF($W$1="3/6",Name!AV107,IF($W$1="3/7",Name!BD107,IF($W$1="4/1",Name!H155,IF($W$1="4/2",Name!P155,IF($W$1="4/3",Name!X155,IF($W$1="4/4",Name!AF155,IF($W$1="4/5",Name!AN155,IF($W$1="4/6",Name!AV155,IF($W$1="5/1",Name!H204,IF($W$1="5/2",Name!P204,IF($W$1="5/3",Name!X204,IF($W$1="5/4",Name!AF204,IF($W$1="5/5",Name!AN204,IF($W$1="5/6",Name!AV204,IF($W$1="6/1",Name!H252,IF($W$1="6/2",Name!P252,IF($W$1="6/3",Name!X252,IF($W$1="6/4",Name!AF252,IF($W$1="6/5",Name!AN252,IF($W$1="6/6",Name!AV252,IF($W$1="6/7",Name!BD440))))))))))))))))))))))))))))))))))))))))</f>
        <v>0</v>
      </c>
      <c r="N14" s="86"/>
      <c r="O14" s="86"/>
      <c r="P14" s="86"/>
      <c r="Q14" s="79"/>
      <c r="R14" s="79"/>
      <c r="S14" s="79"/>
      <c r="T14" s="79"/>
      <c r="U14" s="79"/>
      <c r="V14" s="79"/>
      <c r="W14" s="79"/>
      <c r="X14" s="80"/>
      <c r="Y14" s="79"/>
      <c r="Z14" s="79"/>
    </row>
    <row r="15" spans="2:28" s="81" customFormat="1" ht="15.9" customHeight="1">
      <c r="B15" s="78">
        <v>9</v>
      </c>
      <c r="C15" s="86">
        <f>IF($W$1="1/1",Name!B12,IF($W$1="1/2",Name!J12,IF($W$1="1/3",Name!R12,IF($W$1="1/4",Name!Z12,IF($W$1="1/5",Name!AH12,IF($W$1="1/6",Name!AP12,IF($W$1="1/7",Name!AX12,IF($W$1="2/1",Name!B60,IF($W$1="2/2",Name!J60,IF($W$1="2/3",Name!R60,IF($W$1="2/4",Name!Z60,IF($W$1="2/5",Name!AH60,IF($W$1="2/6",Name!AP60,IF($W$1="2/7",Name!AX60,IF($W$1="3/1",Name!B108,IF($W$1="3/2",Name!J108,IF($W$1="3/3",Name!R108,IF($W$1="3/4",Name!Z108,IF($W$1="3/5",Name!AH108,IF($W$1="3/6",Name!AP108,IF($W$1="3/7",Name!AX108,IF($W$1="4/1",Name!B156,IF($W$1="4/2",Name!J156,IF($W$1="4/3",Name!R156,IF($W$1="4/4",Name!Z156,IF($W$1="4/5",Name!AH156,IF($W$1="4/6",Name!AP156,IF($W$1="5/1",Name!B205,IF($W$1="5/2",Name!J205,IF($W$1="5/3",Name!R205,IF($W$1="5/4",Name!Z205,IF($W$1="5/5",Name!AH205,IF($W$1="5/6",Name!AP205,IF($W$1="6/1",Name!B253,IF($W$1="6/2",Name!J253,IF($W$1="6/3",Name!R253,IF($W$1="6/4",Name!Z253,IF($W$1="6/5",Name!AH253,IF($W$1="6/6",Name!AP253,IF($W$1="6/7",Name!AX441))))))))))))))))))))))))))))))))))))))))</f>
        <v>13635</v>
      </c>
      <c r="D15" s="86">
        <f>IF($W$1="1/1",Name!C12,IF($W$1="1/2",Name!K12,IF($W$1="1/3",Name!S12,IF($W$1="1/4",Name!AA12,IF($W$1="1/5",Name!AI12,IF($W$1="1/6",Name!AQ12,IF($W$1="1/7",Name!AY12,IF($W$1="2/1",Name!C60,IF($W$1="2/2",Name!K60,IF($W$1="2/3",Name!S60,IF($W$1="2/4",Name!AA60,IF($W$1="2/5",Name!AI60,IF($W$1="2/6",Name!AQ60,IF($W$1="2/7",Name!AY60,IF($W$1="3/1",Name!C108,IF($W$1="3/2",Name!K108,IF($W$1="3/3",Name!S108,IF($W$1="3/4",Name!AA108,IF($W$1="3/5",Name!AI108,IF($W$1="3/6",Name!AQ108,IF($W$1="3/7",Name!AY108,IF($W$1="4/1",Name!C156,IF($W$1="4/2",Name!K156,IF($W$1="4/3",Name!S156,IF($W$1="4/4",Name!AA156,IF($W$1="4/5",Name!AI156,IF($W$1="4/6",Name!AQ156,IF($W$1="5/1",Name!C205,IF($W$1="5/2",Name!K205,IF($W$1="5/3",Name!S205,IF($W$1="5/4",Name!AA205,IF($W$1="5/5",Name!AI205,IF($W$1="5/6",Name!AQ205,IF($W$1="6/1",Name!C253,IF($W$1="6/2",Name!K253,IF($W$1="6/3",Name!S253,IF($W$1="6/4",Name!AA253,IF($W$1="6/5",Name!AI253,IF($W$1="6/6",Name!AQ253,IF($W$1="6/7",Name!AY441))))))))))))))))))))))))))))))))))))))))</f>
        <v>0</v>
      </c>
      <c r="E15" s="115" t="str">
        <f>IF($W$1="1/1",Name!D12,IF($W$1="1/2",Name!L12,IF($W$1="1/3",Name!T12,IF($W$1="1/4",Name!AB12,IF($W$1="1/5",Name!AJ12,IF($W$1="1/6",Name!AR12,IF($W$1="1/7",Name!AZ12,IF($W$1="2/1",Name!D60,IF($W$1="2/2",Name!L60,IF($W$1="2/3",Name!T60,IF($W$1="2/4",Name!AB60,IF($W$1="2/5",Name!AJ60,IF($W$1="2/6",Name!AR60,IF($W$1="2/7",Name!AZ60,IF($W$1="3/1",Name!D108,IF($W$1="3/2",Name!L108,IF($W$1="3/3",Name!T108,IF($W$1="3/4",Name!AB108,IF($W$1="3/5",Name!AJ108,IF($W$1="3/6",Name!AR108,IF($W$1="3/7",Name!AZ108,IF($W$1="4/1",Name!D156,IF($W$1="4/2",Name!L156,IF($W$1="4/3",Name!T156,IF($W$1="4/4",Name!AB156,IF($W$1="4/5",Name!AJ156,IF($W$1="4/6",Name!AR156,IF($W$1="5/1",Name!D205,IF($W$1="5/2",Name!L205,IF($W$1="5/3",Name!T205,IF($W$1="5/4",Name!AB205,IF($W$1="5/5",Name!AJ205,IF($W$1="5/6",Name!AR205,IF($W$1="6/1",Name!D253,IF($W$1="6/2",Name!L253,IF($W$1="6/3",Name!T253,IF($W$1="6/4",Name!AB253,IF($W$1="6/5",Name!AJ253,IF($W$1="6/6",Name!AR253,IF($W$1="6/7",Name!AZ441))))))))))))))))))))))))))))))))))))))))</f>
        <v>นาย</v>
      </c>
      <c r="F15" s="103" t="str">
        <f>IF($W$1="1/1",Name!E12,IF($W$1="1/2",Name!M12,IF($W$1="1/3",Name!U12,IF($W$1="1/4",Name!AC12,IF($W$1="1/5",Name!AK12,IF($W$1="1/6",Name!AS12,IF($W$1="1/7",Name!BA12,IF($W$1="2/1",Name!E60,IF($W$1="2/2",Name!M60,IF($W$1="2/3",Name!U60,IF($W$1="2/4",Name!AC60,IF($W$1="2/5",Name!AK60,IF($W$1="2/6",Name!AS60,IF($W$1="2/7",Name!BA60,IF($W$1="3/1",Name!E108,IF($W$1="3/2",Name!M108,IF($W$1="3/3",Name!U108,IF($W$1="3/4",Name!AC108,IF($W$1="3/5",Name!AK108,IF($W$1="3/6",Name!AS108,IF($W$1="3/7",Name!BA108,IF($W$1="4/1",Name!E156,IF($W$1="4/2",Name!M156,IF($W$1="4/3",Name!U156,IF($W$1="4/4",Name!AC156,IF($W$1="4/5",Name!AK156,IF($W$1="4/6",Name!AS156,IF($W$1="5/1",Name!E205,IF($W$1="5/2",Name!M205,IF($W$1="5/3",Name!U205,IF($W$1="5/4",Name!AC205,IF($W$1="5/5",Name!AK205,IF($W$1="5/6",Name!AS205,IF($W$1="6/1",Name!E253,IF($W$1="6/2",Name!M253,IF($W$1="6/3",Name!U253,IF($W$1="6/4",Name!AC253,IF($W$1="6/5",Name!AK253,IF($W$1="6/6",Name!AS253,IF($W$1="6/7",Name!BA441))))))))))))))))))))))))))))))))))))))))</f>
        <v xml:space="preserve">สรสิทธิ์        </v>
      </c>
      <c r="G15" s="108" t="str">
        <f>IF($W$1="1/1",Name!F12,IF($W$1="1/2",Name!N12,IF($W$1="1/3",Name!V12,IF($W$1="1/4",Name!AD12,IF($W$1="1/5",Name!AL12,IF($W$1="1/6",Name!AT12,IF($W$1="1/7",Name!BB12,IF($W$1="2/1",Name!F60,IF($W$1="2/2",Name!N60,IF($W$1="2/3",Name!V60,IF($W$1="2/4",Name!AD60,IF($W$1="2/5",Name!AL60,IF($W$1="2/6",Name!AT60,IF($W$1="2/7",Name!BB60,IF($W$1="3/1",Name!F108,IF($W$1="3/2",Name!N108,IF($W$1="3/3",Name!V108,IF($W$1="3/4",Name!AD108,IF($W$1="3/5",Name!AL108,IF($W$1="3/6",Name!AT108,IF($W$1="3/7",Name!BB108,IF($W$1="4/1",Name!F156,IF($W$1="4/2",Name!N156,IF($W$1="4/3",Name!V156,IF($W$1="4/4",Name!AD156,IF($W$1="4/5",Name!AL156,IF($W$1="4/6",Name!AT156,IF($W$1="5/1",Name!F205,IF($W$1="5/2",Name!N205,IF($W$1="5/3",Name!V205,IF($W$1="5/4",Name!AD205,IF($W$1="5/5",Name!AL205,IF($W$1="5/6",Name!AT205,IF($W$1="6/1",Name!F253,IF($W$1="6/2",Name!N253,IF($W$1="6/3",Name!V253,IF($W$1="6/4",Name!AD253,IF($W$1="6/5",Name!AL253,IF($W$1="6/6",Name!AT253,IF($W$1="6/7",Name!BB441))))))))))))))))))))))))))))))))))))))))</f>
        <v>สมิงพยัคฆ์</v>
      </c>
      <c r="H15" s="86">
        <f>IF($W$1="1/1",Name!G12,IF($W$1="1/2",Name!O12,IF($W$1="1/3",Name!W12,IF($W$1="1/4",Name!AE12,IF($W$1="1/5",Name!AM12,IF($W$1="1/6",Name!AU12,IF($W$1="1/7",Name!BC12,IF($W$1="2/1",Name!G60,IF($W$1="2/2",Name!O60,IF($W$1="2/3",Name!W60,IF($W$1="2/4",Name!AE60,IF($W$1="2/5",Name!AM60,IF($W$1="2/6",Name!AU60,IF($W$1="2/7",Name!BC60,IF($W$1="3/1",Name!G108,IF($W$1="3/2",Name!O108,IF($W$1="3/3",Name!W108,IF($W$1="3/4",Name!AE108,IF($W$1="3/5",Name!AM108,IF($W$1="3/6",Name!AU108,IF($W$1="3/7",Name!BC108,IF($W$1="4/1",Name!G156,IF($W$1="4/2",Name!O156,IF($W$1="4/3",Name!W156,IF($W$1="4/4",Name!AE156,IF($W$1="4/5",Name!AM156,IF($W$1="4/6",Name!AU156,IF($W$1="5/1",Name!G205,IF($W$1="5/2",Name!O205,IF($W$1="5/3",Name!W205,IF($W$1="5/4",Name!AE205,IF($W$1="5/5",Name!AM205,IF($W$1="5/6",Name!AU205,IF($W$1="6/1",Name!G253,IF($W$1="6/2",Name!O253,IF($W$1="6/3",Name!W253,IF($W$1="6/4",Name!AE253,IF($W$1="6/5",Name!AM253,IF($W$1="6/6",Name!AU253,IF($W$1="6/7",Name!BC441))))))))))))))))))))))))))))))))))))))))</f>
        <v>0</v>
      </c>
      <c r="I15" s="86"/>
      <c r="J15" s="86"/>
      <c r="K15" s="86"/>
      <c r="L15" s="86"/>
      <c r="M15" s="86">
        <f>IF($W$1="1/1",Name!H12,IF($W$1="1/2",Name!P12,IF($W$1="1/3",Name!X12,IF($W$1="1/4",Name!AF12,IF($W$1="1/5",Name!AN12,IF($W$1="1/6",Name!AV12,IF($W$1="1/7",Name!BD12,IF($W$1="2/1",Name!H60,IF($W$1="2/2",Name!P60,IF($W$1="2/3",Name!X60,IF($W$1="2/4",Name!AF60,IF($W$1="2/5",Name!AN60,IF($W$1="2/6",Name!AV60,IF($W$1="2/7",Name!BD60,IF($W$1="3/1",Name!H108,IF($W$1="3/2",Name!P108,IF($W$1="3/3",Name!X108,IF($W$1="3/4",Name!AF108,IF($W$1="3/5",Name!AN108,IF($W$1="3/6",Name!AV108,IF($W$1="3/7",Name!BD108,IF($W$1="4/1",Name!H156,IF($W$1="4/2",Name!P156,IF($W$1="4/3",Name!X156,IF($W$1="4/4",Name!AF156,IF($W$1="4/5",Name!AN156,IF($W$1="4/6",Name!AV156,IF($W$1="5/1",Name!H205,IF($W$1="5/2",Name!P205,IF($W$1="5/3",Name!X205,IF($W$1="5/4",Name!AF205,IF($W$1="5/5",Name!AN205,IF($W$1="5/6",Name!AV205,IF($W$1="6/1",Name!H253,IF($W$1="6/2",Name!P253,IF($W$1="6/3",Name!X253,IF($W$1="6/4",Name!AF253,IF($W$1="6/5",Name!AN253,IF($W$1="6/6",Name!AV253,IF($W$1="6/7",Name!BD441))))))))))))))))))))))))))))))))))))))))</f>
        <v>0</v>
      </c>
      <c r="N15" s="86"/>
      <c r="O15" s="86"/>
      <c r="P15" s="86"/>
      <c r="Q15" s="79"/>
      <c r="R15" s="79"/>
      <c r="S15" s="79"/>
      <c r="T15" s="79"/>
      <c r="U15" s="79"/>
      <c r="V15" s="79"/>
      <c r="W15" s="79"/>
      <c r="X15" s="80"/>
      <c r="Y15" s="79"/>
      <c r="Z15" s="79"/>
    </row>
    <row r="16" spans="2:28" s="81" customFormat="1" ht="15.9" customHeight="1">
      <c r="B16" s="78">
        <v>10</v>
      </c>
      <c r="C16" s="86">
        <f>IF($W$1="1/1",Name!B13,IF($W$1="1/2",Name!J13,IF($W$1="1/3",Name!R13,IF($W$1="1/4",Name!Z13,IF($W$1="1/5",Name!AH13,IF($W$1="1/6",Name!AP13,IF($W$1="1/7",Name!AX13,IF($W$1="2/1",Name!B61,IF($W$1="2/2",Name!J61,IF($W$1="2/3",Name!R61,IF($W$1="2/4",Name!Z61,IF($W$1="2/5",Name!AH61,IF($W$1="2/6",Name!AP61,IF($W$1="2/7",Name!AX61,IF($W$1="3/1",Name!B109,IF($W$1="3/2",Name!J109,IF($W$1="3/3",Name!R109,IF($W$1="3/4",Name!Z109,IF($W$1="3/5",Name!AH109,IF($W$1="3/6",Name!AP109,IF($W$1="3/7",Name!AX109,IF($W$1="4/1",Name!B157,IF($W$1="4/2",Name!J157,IF($W$1="4/3",Name!R157,IF($W$1="4/4",Name!Z157,IF($W$1="4/5",Name!AH157,IF($W$1="4/6",Name!AP157,IF($W$1="5/1",Name!B206,IF($W$1="5/2",Name!J206,IF($W$1="5/3",Name!R206,IF($W$1="5/4",Name!Z206,IF($W$1="5/5",Name!AH206,IF($W$1="5/6",Name!AP206,IF($W$1="6/1",Name!B254,IF($W$1="6/2",Name!J254,IF($W$1="6/3",Name!R254,IF($W$1="6/4",Name!Z254,IF($W$1="6/5",Name!AH254,IF($W$1="6/6",Name!AP254,IF($W$1="6/7",Name!AX442))))))))))))))))))))))))))))))))))))))))</f>
        <v>13642</v>
      </c>
      <c r="D16" s="86">
        <f>IF($W$1="1/1",Name!C13,IF($W$1="1/2",Name!K13,IF($W$1="1/3",Name!S13,IF($W$1="1/4",Name!AA13,IF($W$1="1/5",Name!AI13,IF($W$1="1/6",Name!AQ13,IF($W$1="1/7",Name!AY13,IF($W$1="2/1",Name!C61,IF($W$1="2/2",Name!K61,IF($W$1="2/3",Name!S61,IF($W$1="2/4",Name!AA61,IF($W$1="2/5",Name!AI61,IF($W$1="2/6",Name!AQ61,IF($W$1="2/7",Name!AY61,IF($W$1="3/1",Name!C109,IF($W$1="3/2",Name!K109,IF($W$1="3/3",Name!S109,IF($W$1="3/4",Name!AA109,IF($W$1="3/5",Name!AI109,IF($W$1="3/6",Name!AQ109,IF($W$1="3/7",Name!AY109,IF($W$1="4/1",Name!C157,IF($W$1="4/2",Name!K157,IF($W$1="4/3",Name!S157,IF($W$1="4/4",Name!AA157,IF($W$1="4/5",Name!AI157,IF($W$1="4/6",Name!AQ157,IF($W$1="5/1",Name!C206,IF($W$1="5/2",Name!K206,IF($W$1="5/3",Name!S206,IF($W$1="5/4",Name!AA206,IF($W$1="5/5",Name!AI206,IF($W$1="5/6",Name!AQ206,IF($W$1="6/1",Name!C254,IF($W$1="6/2",Name!K254,IF($W$1="6/3",Name!S254,IF($W$1="6/4",Name!AA254,IF($W$1="6/5",Name!AI254,IF($W$1="6/6",Name!AQ254,IF($W$1="6/7",Name!AY442))))))))))))))))))))))))))))))))))))))))</f>
        <v>0</v>
      </c>
      <c r="E16" s="115" t="str">
        <f>IF($W$1="1/1",Name!D13,IF($W$1="1/2",Name!L13,IF($W$1="1/3",Name!T13,IF($W$1="1/4",Name!AB13,IF($W$1="1/5",Name!AJ13,IF($W$1="1/6",Name!AR13,IF($W$1="1/7",Name!AZ13,IF($W$1="2/1",Name!D61,IF($W$1="2/2",Name!L61,IF($W$1="2/3",Name!T61,IF($W$1="2/4",Name!AB61,IF($W$1="2/5",Name!AJ61,IF($W$1="2/6",Name!AR61,IF($W$1="2/7",Name!AZ61,IF($W$1="3/1",Name!D109,IF($W$1="3/2",Name!L109,IF($W$1="3/3",Name!T109,IF($W$1="3/4",Name!AB109,IF($W$1="3/5",Name!AJ109,IF($W$1="3/6",Name!AR109,IF($W$1="3/7",Name!AZ109,IF($W$1="4/1",Name!D157,IF($W$1="4/2",Name!L157,IF($W$1="4/3",Name!T157,IF($W$1="4/4",Name!AB157,IF($W$1="4/5",Name!AJ157,IF($W$1="4/6",Name!AR157,IF($W$1="5/1",Name!D206,IF($W$1="5/2",Name!L206,IF($W$1="5/3",Name!T206,IF($W$1="5/4",Name!AB206,IF($W$1="5/5",Name!AJ206,IF($W$1="5/6",Name!AR206,IF($W$1="6/1",Name!D254,IF($W$1="6/2",Name!L254,IF($W$1="6/3",Name!T254,IF($W$1="6/4",Name!AB254,IF($W$1="6/5",Name!AJ254,IF($W$1="6/6",Name!AR254,IF($W$1="6/7",Name!AZ442))))))))))))))))))))))))))))))))))))))))</f>
        <v>นางสาว</v>
      </c>
      <c r="F16" s="103" t="str">
        <f>IF($W$1="1/1",Name!E13,IF($W$1="1/2",Name!M13,IF($W$1="1/3",Name!U13,IF($W$1="1/4",Name!AC13,IF($W$1="1/5",Name!AK13,IF($W$1="1/6",Name!AS13,IF($W$1="1/7",Name!BA13,IF($W$1="2/1",Name!E61,IF($W$1="2/2",Name!M61,IF($W$1="2/3",Name!U61,IF($W$1="2/4",Name!AC61,IF($W$1="2/5",Name!AK61,IF($W$1="2/6",Name!AS61,IF($W$1="2/7",Name!BA61,IF($W$1="3/1",Name!E109,IF($W$1="3/2",Name!M109,IF($W$1="3/3",Name!U109,IF($W$1="3/4",Name!AC109,IF($W$1="3/5",Name!AK109,IF($W$1="3/6",Name!AS109,IF($W$1="3/7",Name!BA109,IF($W$1="4/1",Name!E157,IF($W$1="4/2",Name!M157,IF($W$1="4/3",Name!U157,IF($W$1="4/4",Name!AC157,IF($W$1="4/5",Name!AK157,IF($W$1="4/6",Name!AS157,IF($W$1="5/1",Name!E206,IF($W$1="5/2",Name!M206,IF($W$1="5/3",Name!U206,IF($W$1="5/4",Name!AC206,IF($W$1="5/5",Name!AK206,IF($W$1="5/6",Name!AS206,IF($W$1="6/1",Name!E254,IF($W$1="6/2",Name!M254,IF($W$1="6/3",Name!U254,IF($W$1="6/4",Name!AC254,IF($W$1="6/5",Name!AK254,IF($W$1="6/6",Name!AS254,IF($W$1="6/7",Name!BA442))))))))))))))))))))))))))))))))))))))))</f>
        <v>ชนัดดา</v>
      </c>
      <c r="G16" s="108" t="str">
        <f>IF($W$1="1/1",Name!F13,IF($W$1="1/2",Name!N13,IF($W$1="1/3",Name!V13,IF($W$1="1/4",Name!AD13,IF($W$1="1/5",Name!AL13,IF($W$1="1/6",Name!AT13,IF($W$1="1/7",Name!BB13,IF($W$1="2/1",Name!F61,IF($W$1="2/2",Name!N61,IF($W$1="2/3",Name!V61,IF($W$1="2/4",Name!AD61,IF($W$1="2/5",Name!AL61,IF($W$1="2/6",Name!AT61,IF($W$1="2/7",Name!BB61,IF($W$1="3/1",Name!F109,IF($W$1="3/2",Name!N109,IF($W$1="3/3",Name!V109,IF($W$1="3/4",Name!AD109,IF($W$1="3/5",Name!AL109,IF($W$1="3/6",Name!AT109,IF($W$1="3/7",Name!BB109,IF($W$1="4/1",Name!F157,IF($W$1="4/2",Name!N157,IF($W$1="4/3",Name!V157,IF($W$1="4/4",Name!AD157,IF($W$1="4/5",Name!AL157,IF($W$1="4/6",Name!AT157,IF($W$1="5/1",Name!F206,IF($W$1="5/2",Name!N206,IF($W$1="5/3",Name!V206,IF($W$1="5/4",Name!AD206,IF($W$1="5/5",Name!AL206,IF($W$1="5/6",Name!AT206,IF($W$1="6/1",Name!F254,IF($W$1="6/2",Name!N254,IF($W$1="6/3",Name!V254,IF($W$1="6/4",Name!AD254,IF($W$1="6/5",Name!AL254,IF($W$1="6/6",Name!AT254,IF($W$1="6/7",Name!BB442))))))))))))))))))))))))))))))))))))))))</f>
        <v>ปานสอาด</v>
      </c>
      <c r="H16" s="86">
        <f>IF($W$1="1/1",Name!G13,IF($W$1="1/2",Name!O13,IF($W$1="1/3",Name!W13,IF($W$1="1/4",Name!AE13,IF($W$1="1/5",Name!AM13,IF($W$1="1/6",Name!AU13,IF($W$1="1/7",Name!BC13,IF($W$1="2/1",Name!G61,IF($W$1="2/2",Name!O61,IF($W$1="2/3",Name!W61,IF($W$1="2/4",Name!AE61,IF($W$1="2/5",Name!AM61,IF($W$1="2/6",Name!AU61,IF($W$1="2/7",Name!BC61,IF($W$1="3/1",Name!G109,IF($W$1="3/2",Name!O109,IF($W$1="3/3",Name!W109,IF($W$1="3/4",Name!AE109,IF($W$1="3/5",Name!AM109,IF($W$1="3/6",Name!AU109,IF($W$1="3/7",Name!BC109,IF($W$1="4/1",Name!G157,IF($W$1="4/2",Name!O157,IF($W$1="4/3",Name!W157,IF($W$1="4/4",Name!AE157,IF($W$1="4/5",Name!AM157,IF($W$1="4/6",Name!AU157,IF($W$1="5/1",Name!G206,IF($W$1="5/2",Name!O206,IF($W$1="5/3",Name!W206,IF($W$1="5/4",Name!AE206,IF($W$1="5/5",Name!AM206,IF($W$1="5/6",Name!AU206,IF($W$1="6/1",Name!G254,IF($W$1="6/2",Name!O254,IF($W$1="6/3",Name!W254,IF($W$1="6/4",Name!AE254,IF($W$1="6/5",Name!AM254,IF($W$1="6/6",Name!AU254,IF($W$1="6/7",Name!BC442))))))))))))))))))))))))))))))))))))))))</f>
        <v>0</v>
      </c>
      <c r="I16" s="86"/>
      <c r="J16" s="86"/>
      <c r="K16" s="86"/>
      <c r="L16" s="86"/>
      <c r="M16" s="86">
        <f>IF($W$1="1/1",Name!H13,IF($W$1="1/2",Name!P13,IF($W$1="1/3",Name!X13,IF($W$1="1/4",Name!AF13,IF($W$1="1/5",Name!AN13,IF($W$1="1/6",Name!AV13,IF($W$1="1/7",Name!BD13,IF($W$1="2/1",Name!H61,IF($W$1="2/2",Name!P61,IF($W$1="2/3",Name!X61,IF($W$1="2/4",Name!AF61,IF($W$1="2/5",Name!AN61,IF($W$1="2/6",Name!AV61,IF($W$1="2/7",Name!BD61,IF($W$1="3/1",Name!H109,IF($W$1="3/2",Name!P109,IF($W$1="3/3",Name!X109,IF($W$1="3/4",Name!AF109,IF($W$1="3/5",Name!AN109,IF($W$1="3/6",Name!AV109,IF($W$1="3/7",Name!BD109,IF($W$1="4/1",Name!H157,IF($W$1="4/2",Name!P157,IF($W$1="4/3",Name!X157,IF($W$1="4/4",Name!AF157,IF($W$1="4/5",Name!AN157,IF($W$1="4/6",Name!AV157,IF($W$1="5/1",Name!H206,IF($W$1="5/2",Name!P206,IF($W$1="5/3",Name!X206,IF($W$1="5/4",Name!AF206,IF($W$1="5/5",Name!AN206,IF($W$1="5/6",Name!AV206,IF($W$1="6/1",Name!H254,IF($W$1="6/2",Name!P254,IF($W$1="6/3",Name!X254,IF($W$1="6/4",Name!AF254,IF($W$1="6/5",Name!AN254,IF($W$1="6/6",Name!AV254,IF($W$1="6/7",Name!BD442))))))))))))))))))))))))))))))))))))))))</f>
        <v>0</v>
      </c>
      <c r="N16" s="86"/>
      <c r="O16" s="86"/>
      <c r="P16" s="86"/>
      <c r="Q16" s="79"/>
      <c r="R16" s="79"/>
      <c r="S16" s="79"/>
      <c r="T16" s="79"/>
      <c r="U16" s="79"/>
      <c r="V16" s="79"/>
      <c r="W16" s="79"/>
      <c r="X16" s="80"/>
      <c r="Y16" s="79"/>
      <c r="Z16" s="79"/>
    </row>
    <row r="17" spans="2:26" s="81" customFormat="1" ht="15.9" customHeight="1">
      <c r="B17" s="78">
        <v>11</v>
      </c>
      <c r="C17" s="86">
        <f>IF($W$1="1/1",Name!B14,IF($W$1="1/2",Name!J14,IF($W$1="1/3",Name!R14,IF($W$1="1/4",Name!Z14,IF($W$1="1/5",Name!AH14,IF($W$1="1/6",Name!AP14,IF($W$1="1/7",Name!AX14,IF($W$1="2/1",Name!B62,IF($W$1="2/2",Name!J62,IF($W$1="2/3",Name!R62,IF($W$1="2/4",Name!Z62,IF($W$1="2/5",Name!AH62,IF($W$1="2/6",Name!AP62,IF($W$1="2/7",Name!AX62,IF($W$1="3/1",Name!B110,IF($W$1="3/2",Name!J110,IF($W$1="3/3",Name!R110,IF($W$1="3/4",Name!Z110,IF($W$1="3/5",Name!AH110,IF($W$1="3/6",Name!AP110,IF($W$1="3/7",Name!AX110,IF($W$1="4/1",Name!B158,IF($W$1="4/2",Name!J158,IF($W$1="4/3",Name!R158,IF($W$1="4/4",Name!Z158,IF($W$1="4/5",Name!AH158,IF($W$1="4/6",Name!AP158,IF($W$1="5/1",Name!B207,IF($W$1="5/2",Name!J207,IF($W$1="5/3",Name!R207,IF($W$1="5/4",Name!Z207,IF($W$1="5/5",Name!AH207,IF($W$1="5/6",Name!AP207,IF($W$1="6/1",Name!B255,IF($W$1="6/2",Name!J255,IF($W$1="6/3",Name!R255,IF($W$1="6/4",Name!Z255,IF($W$1="6/5",Name!AH255,IF($W$1="6/6",Name!AP255,IF($W$1="6/7",Name!AX443))))))))))))))))))))))))))))))))))))))))</f>
        <v>13651</v>
      </c>
      <c r="D17" s="86">
        <f>IF($W$1="1/1",Name!C14,IF($W$1="1/2",Name!K14,IF($W$1="1/3",Name!S14,IF($W$1="1/4",Name!AA14,IF($W$1="1/5",Name!AI14,IF($W$1="1/6",Name!AQ14,IF($W$1="1/7",Name!AY14,IF($W$1="2/1",Name!C62,IF($W$1="2/2",Name!K62,IF($W$1="2/3",Name!S62,IF($W$1="2/4",Name!AA62,IF($W$1="2/5",Name!AI62,IF($W$1="2/6",Name!AQ62,IF($W$1="2/7",Name!AY62,IF($W$1="3/1",Name!C110,IF($W$1="3/2",Name!K110,IF($W$1="3/3",Name!S110,IF($W$1="3/4",Name!AA110,IF($W$1="3/5",Name!AI110,IF($W$1="3/6",Name!AQ110,IF($W$1="3/7",Name!AY110,IF($W$1="4/1",Name!C158,IF($W$1="4/2",Name!K158,IF($W$1="4/3",Name!S158,IF($W$1="4/4",Name!AA158,IF($W$1="4/5",Name!AI158,IF($W$1="4/6",Name!AQ158,IF($W$1="5/1",Name!C207,IF($W$1="5/2",Name!K207,IF($W$1="5/3",Name!S207,IF($W$1="5/4",Name!AA207,IF($W$1="5/5",Name!AI207,IF($W$1="5/6",Name!AQ207,IF($W$1="6/1",Name!C255,IF($W$1="6/2",Name!K255,IF($W$1="6/3",Name!S255,IF($W$1="6/4",Name!AA255,IF($W$1="6/5",Name!AI255,IF($W$1="6/6",Name!AQ255,IF($W$1="6/7",Name!AY443))))))))))))))))))))))))))))))))))))))))</f>
        <v>0</v>
      </c>
      <c r="E17" s="115" t="str">
        <f>IF($W$1="1/1",Name!D14,IF($W$1="1/2",Name!L14,IF($W$1="1/3",Name!T14,IF($W$1="1/4",Name!AB14,IF($W$1="1/5",Name!AJ14,IF($W$1="1/6",Name!AR14,IF($W$1="1/7",Name!AZ14,IF($W$1="2/1",Name!D62,IF($W$1="2/2",Name!L62,IF($W$1="2/3",Name!T62,IF($W$1="2/4",Name!AB62,IF($W$1="2/5",Name!AJ62,IF($W$1="2/6",Name!AR62,IF($W$1="2/7",Name!AZ62,IF($W$1="3/1",Name!D110,IF($W$1="3/2",Name!L110,IF($W$1="3/3",Name!T110,IF($W$1="3/4",Name!AB110,IF($W$1="3/5",Name!AJ110,IF($W$1="3/6",Name!AR110,IF($W$1="3/7",Name!AZ110,IF($W$1="4/1",Name!D158,IF($W$1="4/2",Name!L158,IF($W$1="4/3",Name!T158,IF($W$1="4/4",Name!AB158,IF($W$1="4/5",Name!AJ158,IF($W$1="4/6",Name!AR158,IF($W$1="5/1",Name!D207,IF($W$1="5/2",Name!L207,IF($W$1="5/3",Name!T207,IF($W$1="5/4",Name!AB207,IF($W$1="5/5",Name!AJ207,IF($W$1="5/6",Name!AR207,IF($W$1="6/1",Name!D255,IF($W$1="6/2",Name!L255,IF($W$1="6/3",Name!T255,IF($W$1="6/4",Name!AB255,IF($W$1="6/5",Name!AJ255,IF($W$1="6/6",Name!AR255,IF($W$1="6/7",Name!AZ443))))))))))))))))))))))))))))))))))))))))</f>
        <v>นางสาว</v>
      </c>
      <c r="F17" s="103" t="str">
        <f>IF($W$1="1/1",Name!E14,IF($W$1="1/2",Name!M14,IF($W$1="1/3",Name!U14,IF($W$1="1/4",Name!AC14,IF($W$1="1/5",Name!AK14,IF($W$1="1/6",Name!AS14,IF($W$1="1/7",Name!BA14,IF($W$1="2/1",Name!E62,IF($W$1="2/2",Name!M62,IF($W$1="2/3",Name!U62,IF($W$1="2/4",Name!AC62,IF($W$1="2/5",Name!AK62,IF($W$1="2/6",Name!AS62,IF($W$1="2/7",Name!BA62,IF($W$1="3/1",Name!E110,IF($W$1="3/2",Name!M110,IF($W$1="3/3",Name!U110,IF($W$1="3/4",Name!AC110,IF($W$1="3/5",Name!AK110,IF($W$1="3/6",Name!AS110,IF($W$1="3/7",Name!BA110,IF($W$1="4/1",Name!E158,IF($W$1="4/2",Name!M158,IF($W$1="4/3",Name!U158,IF($W$1="4/4",Name!AC158,IF($W$1="4/5",Name!AK158,IF($W$1="4/6",Name!AS158,IF($W$1="5/1",Name!E207,IF($W$1="5/2",Name!M207,IF($W$1="5/3",Name!U207,IF($W$1="5/4",Name!AC207,IF($W$1="5/5",Name!AK207,IF($W$1="5/6",Name!AS207,IF($W$1="6/1",Name!E255,IF($W$1="6/2",Name!M255,IF($W$1="6/3",Name!U255,IF($W$1="6/4",Name!AC255,IF($W$1="6/5",Name!AK255,IF($W$1="6/6",Name!AS255,IF($W$1="6/7",Name!BA443))))))))))))))))))))))))))))))))))))))))</f>
        <v xml:space="preserve">ศศิตรา    </v>
      </c>
      <c r="G17" s="108" t="str">
        <f>IF($W$1="1/1",Name!F14,IF($W$1="1/2",Name!N14,IF($W$1="1/3",Name!V14,IF($W$1="1/4",Name!AD14,IF($W$1="1/5",Name!AL14,IF($W$1="1/6",Name!AT14,IF($W$1="1/7",Name!BB14,IF($W$1="2/1",Name!F62,IF($W$1="2/2",Name!N62,IF($W$1="2/3",Name!V62,IF($W$1="2/4",Name!AD62,IF($W$1="2/5",Name!AL62,IF($W$1="2/6",Name!AT62,IF($W$1="2/7",Name!BB62,IF($W$1="3/1",Name!F110,IF($W$1="3/2",Name!N110,IF($W$1="3/3",Name!V110,IF($W$1="3/4",Name!AD110,IF($W$1="3/5",Name!AL110,IF($W$1="3/6",Name!AT110,IF($W$1="3/7",Name!BB110,IF($W$1="4/1",Name!F158,IF($W$1="4/2",Name!N158,IF($W$1="4/3",Name!V158,IF($W$1="4/4",Name!AD158,IF($W$1="4/5",Name!AL158,IF($W$1="4/6",Name!AT158,IF($W$1="5/1",Name!F207,IF($W$1="5/2",Name!N207,IF($W$1="5/3",Name!V207,IF($W$1="5/4",Name!AD207,IF($W$1="5/5",Name!AL207,IF($W$1="5/6",Name!AT207,IF($W$1="6/1",Name!F255,IF($W$1="6/2",Name!N255,IF($W$1="6/3",Name!V255,IF($W$1="6/4",Name!AD255,IF($W$1="6/5",Name!AL255,IF($W$1="6/6",Name!AT255,IF($W$1="6/7",Name!BB443))))))))))))))))))))))))))))))))))))))))</f>
        <v>ทิพย์สุข</v>
      </c>
      <c r="H17" s="86">
        <f>IF($W$1="1/1",Name!G14,IF($W$1="1/2",Name!O14,IF($W$1="1/3",Name!W14,IF($W$1="1/4",Name!AE14,IF($W$1="1/5",Name!AM14,IF($W$1="1/6",Name!AU14,IF($W$1="1/7",Name!BC14,IF($W$1="2/1",Name!G62,IF($W$1="2/2",Name!O62,IF($W$1="2/3",Name!W62,IF($W$1="2/4",Name!AE62,IF($W$1="2/5",Name!AM62,IF($W$1="2/6",Name!AU62,IF($W$1="2/7",Name!BC62,IF($W$1="3/1",Name!G110,IF($W$1="3/2",Name!O110,IF($W$1="3/3",Name!W110,IF($W$1="3/4",Name!AE110,IF($W$1="3/5",Name!AM110,IF($W$1="3/6",Name!AU110,IF($W$1="3/7",Name!BC110,IF($W$1="4/1",Name!G158,IF($W$1="4/2",Name!O158,IF($W$1="4/3",Name!W158,IF($W$1="4/4",Name!AE158,IF($W$1="4/5",Name!AM158,IF($W$1="4/6",Name!AU158,IF($W$1="5/1",Name!G207,IF($W$1="5/2",Name!O207,IF($W$1="5/3",Name!W207,IF($W$1="5/4",Name!AE207,IF($W$1="5/5",Name!AM207,IF($W$1="5/6",Name!AU207,IF($W$1="6/1",Name!G255,IF($W$1="6/2",Name!O255,IF($W$1="6/3",Name!W255,IF($W$1="6/4",Name!AE255,IF($W$1="6/5",Name!AM255,IF($W$1="6/6",Name!AU255,IF($W$1="6/7",Name!BC443))))))))))))))))))))))))))))))))))))))))</f>
        <v>0</v>
      </c>
      <c r="I17" s="86"/>
      <c r="J17" s="86"/>
      <c r="K17" s="86"/>
      <c r="L17" s="86"/>
      <c r="M17" s="86">
        <f>IF($W$1="1/1",Name!H14,IF($W$1="1/2",Name!P14,IF($W$1="1/3",Name!X14,IF($W$1="1/4",Name!AF14,IF($W$1="1/5",Name!AN14,IF($W$1="1/6",Name!AV14,IF($W$1="1/7",Name!BD14,IF($W$1="2/1",Name!H62,IF($W$1="2/2",Name!P62,IF($W$1="2/3",Name!X62,IF($W$1="2/4",Name!AF62,IF($W$1="2/5",Name!AN62,IF($W$1="2/6",Name!AV62,IF($W$1="2/7",Name!BD62,IF($W$1="3/1",Name!H110,IF($W$1="3/2",Name!P110,IF($W$1="3/3",Name!X110,IF($W$1="3/4",Name!AF110,IF($W$1="3/5",Name!AN110,IF($W$1="3/6",Name!AV110,IF($W$1="3/7",Name!BD110,IF($W$1="4/1",Name!H158,IF($W$1="4/2",Name!P158,IF($W$1="4/3",Name!X158,IF($W$1="4/4",Name!AF158,IF($W$1="4/5",Name!AN158,IF($W$1="4/6",Name!AV158,IF($W$1="5/1",Name!H207,IF($W$1="5/2",Name!P207,IF($W$1="5/3",Name!X207,IF($W$1="5/4",Name!AF207,IF($W$1="5/5",Name!AN207,IF($W$1="5/6",Name!AV207,IF($W$1="6/1",Name!H255,IF($W$1="6/2",Name!P255,IF($W$1="6/3",Name!X255,IF($W$1="6/4",Name!AF255,IF($W$1="6/5",Name!AN255,IF($W$1="6/6",Name!AV255,IF($W$1="6/7",Name!BD443))))))))))))))))))))))))))))))))))))))))</f>
        <v>0</v>
      </c>
      <c r="N17" s="86"/>
      <c r="O17" s="86"/>
      <c r="P17" s="86"/>
      <c r="Q17" s="79"/>
      <c r="R17" s="79"/>
      <c r="S17" s="79"/>
      <c r="T17" s="79"/>
      <c r="U17" s="79"/>
      <c r="V17" s="79"/>
      <c r="W17" s="79"/>
      <c r="X17" s="80"/>
      <c r="Y17" s="79"/>
      <c r="Z17" s="79"/>
    </row>
    <row r="18" spans="2:26" s="81" customFormat="1" ht="15.9" customHeight="1">
      <c r="B18" s="78">
        <v>12</v>
      </c>
      <c r="C18" s="86">
        <f>IF($W$1="1/1",Name!B15,IF($W$1="1/2",Name!J15,IF($W$1="1/3",Name!R15,IF($W$1="1/4",Name!Z15,IF($W$1="1/5",Name!AH15,IF($W$1="1/6",Name!AP15,IF($W$1="1/7",Name!AX15,IF($W$1="2/1",Name!B63,IF($W$1="2/2",Name!J63,IF($W$1="2/3",Name!R63,IF($W$1="2/4",Name!Z63,IF($W$1="2/5",Name!AH63,IF($W$1="2/6",Name!AP63,IF($W$1="2/7",Name!AX63,IF($W$1="3/1",Name!B111,IF($W$1="3/2",Name!J111,IF($W$1="3/3",Name!R111,IF($W$1="3/4",Name!Z111,IF($W$1="3/5",Name!AH111,IF($W$1="3/6",Name!AP111,IF($W$1="3/7",Name!AX111,IF($W$1="4/1",Name!B159,IF($W$1="4/2",Name!J159,IF($W$1="4/3",Name!R159,IF($W$1="4/4",Name!Z159,IF($W$1="4/5",Name!AH159,IF($W$1="4/6",Name!AP159,IF($W$1="5/1",Name!B208,IF($W$1="5/2",Name!J208,IF($W$1="5/3",Name!R208,IF($W$1="5/4",Name!Z208,IF($W$1="5/5",Name!AH208,IF($W$1="5/6",Name!AP208,IF($W$1="6/1",Name!B256,IF($W$1="6/2",Name!J256,IF($W$1="6/3",Name!R256,IF($W$1="6/4",Name!Z256,IF($W$1="6/5",Name!AH256,IF($W$1="6/6",Name!AP256,IF($W$1="6/7",Name!AX444))))))))))))))))))))))))))))))))))))))))</f>
        <v>13653</v>
      </c>
      <c r="D18" s="86">
        <f>IF($W$1="1/1",Name!C15,IF($W$1="1/2",Name!K15,IF($W$1="1/3",Name!S15,IF($W$1="1/4",Name!AA15,IF($W$1="1/5",Name!AI15,IF($W$1="1/6",Name!AQ15,IF($W$1="1/7",Name!AY15,IF($W$1="2/1",Name!C63,IF($W$1="2/2",Name!K63,IF($W$1="2/3",Name!S63,IF($W$1="2/4",Name!AA63,IF($W$1="2/5",Name!AI63,IF($W$1="2/6",Name!AQ63,IF($W$1="2/7",Name!AY63,IF($W$1="3/1",Name!C111,IF($W$1="3/2",Name!K111,IF($W$1="3/3",Name!S111,IF($W$1="3/4",Name!AA111,IF($W$1="3/5",Name!AI111,IF($W$1="3/6",Name!AQ111,IF($W$1="3/7",Name!AY111,IF($W$1="4/1",Name!C159,IF($W$1="4/2",Name!K159,IF($W$1="4/3",Name!S159,IF($W$1="4/4",Name!AA159,IF($W$1="4/5",Name!AI159,IF($W$1="4/6",Name!AQ159,IF($W$1="5/1",Name!C208,IF($W$1="5/2",Name!K208,IF($W$1="5/3",Name!S208,IF($W$1="5/4",Name!AA208,IF($W$1="5/5",Name!AI208,IF($W$1="5/6",Name!AQ208,IF($W$1="6/1",Name!C256,IF($W$1="6/2",Name!K256,IF($W$1="6/3",Name!S256,IF($W$1="6/4",Name!AA256,IF($W$1="6/5",Name!AI256,IF($W$1="6/6",Name!AQ256,IF($W$1="6/7",Name!AY444))))))))))))))))))))))))))))))))))))))))</f>
        <v>0</v>
      </c>
      <c r="E18" s="115" t="str">
        <f>IF($W$1="1/1",Name!D15,IF($W$1="1/2",Name!L15,IF($W$1="1/3",Name!T15,IF($W$1="1/4",Name!AB15,IF($W$1="1/5",Name!AJ15,IF($W$1="1/6",Name!AR15,IF($W$1="1/7",Name!AZ15,IF($W$1="2/1",Name!D63,IF($W$1="2/2",Name!L63,IF($W$1="2/3",Name!T63,IF($W$1="2/4",Name!AB63,IF($W$1="2/5",Name!AJ63,IF($W$1="2/6",Name!AR63,IF($W$1="2/7",Name!AZ63,IF($W$1="3/1",Name!D111,IF($W$1="3/2",Name!L111,IF($W$1="3/3",Name!T111,IF($W$1="3/4",Name!AB111,IF($W$1="3/5",Name!AJ111,IF($W$1="3/6",Name!AR111,IF($W$1="3/7",Name!AZ111,IF($W$1="4/1",Name!D159,IF($W$1="4/2",Name!L159,IF($W$1="4/3",Name!T159,IF($W$1="4/4",Name!AB159,IF($W$1="4/5",Name!AJ159,IF($W$1="4/6",Name!AR159,IF($W$1="5/1",Name!D208,IF($W$1="5/2",Name!L208,IF($W$1="5/3",Name!T208,IF($W$1="5/4",Name!AB208,IF($W$1="5/5",Name!AJ208,IF($W$1="5/6",Name!AR208,IF($W$1="6/1",Name!D256,IF($W$1="6/2",Name!L256,IF($W$1="6/3",Name!T256,IF($W$1="6/4",Name!AB256,IF($W$1="6/5",Name!AJ256,IF($W$1="6/6",Name!AR256,IF($W$1="6/7",Name!AZ444))))))))))))))))))))))))))))))))))))))))</f>
        <v>นางสาว</v>
      </c>
      <c r="F18" s="103" t="str">
        <f>IF($W$1="1/1",Name!E15,IF($W$1="1/2",Name!M15,IF($W$1="1/3",Name!U15,IF($W$1="1/4",Name!AC15,IF($W$1="1/5",Name!AK15,IF($W$1="1/6",Name!AS15,IF($W$1="1/7",Name!BA15,IF($W$1="2/1",Name!E63,IF($W$1="2/2",Name!M63,IF($W$1="2/3",Name!U63,IF($W$1="2/4",Name!AC63,IF($W$1="2/5",Name!AK63,IF($W$1="2/6",Name!AS63,IF($W$1="2/7",Name!BA63,IF($W$1="3/1",Name!E111,IF($W$1="3/2",Name!M111,IF($W$1="3/3",Name!U111,IF($W$1="3/4",Name!AC111,IF($W$1="3/5",Name!AK111,IF($W$1="3/6",Name!AS111,IF($W$1="3/7",Name!BA111,IF($W$1="4/1",Name!E159,IF($W$1="4/2",Name!M159,IF($W$1="4/3",Name!U159,IF($W$1="4/4",Name!AC159,IF($W$1="4/5",Name!AK159,IF($W$1="4/6",Name!AS159,IF($W$1="5/1",Name!E208,IF($W$1="5/2",Name!M208,IF($W$1="5/3",Name!U208,IF($W$1="5/4",Name!AC208,IF($W$1="5/5",Name!AK208,IF($W$1="5/6",Name!AS208,IF($W$1="6/1",Name!E256,IF($W$1="6/2",Name!M256,IF($W$1="6/3",Name!U256,IF($W$1="6/4",Name!AC256,IF($W$1="6/5",Name!AK256,IF($W$1="6/6",Name!AS256,IF($W$1="6/7",Name!BA444))))))))))))))))))))))))))))))))))))))))</f>
        <v xml:space="preserve">สุพรรษา  </v>
      </c>
      <c r="G18" s="108" t="str">
        <f>IF($W$1="1/1",Name!F15,IF($W$1="1/2",Name!N15,IF($W$1="1/3",Name!V15,IF($W$1="1/4",Name!AD15,IF($W$1="1/5",Name!AL15,IF($W$1="1/6",Name!AT15,IF($W$1="1/7",Name!BB15,IF($W$1="2/1",Name!F63,IF($W$1="2/2",Name!N63,IF($W$1="2/3",Name!V63,IF($W$1="2/4",Name!AD63,IF($W$1="2/5",Name!AL63,IF($W$1="2/6",Name!AT63,IF($W$1="2/7",Name!BB63,IF($W$1="3/1",Name!F111,IF($W$1="3/2",Name!N111,IF($W$1="3/3",Name!V111,IF($W$1="3/4",Name!AD111,IF($W$1="3/5",Name!AL111,IF($W$1="3/6",Name!AT111,IF($W$1="3/7",Name!BB111,IF($W$1="4/1",Name!F159,IF($W$1="4/2",Name!N159,IF($W$1="4/3",Name!V159,IF($W$1="4/4",Name!AD159,IF($W$1="4/5",Name!AL159,IF($W$1="4/6",Name!AT159,IF($W$1="5/1",Name!F208,IF($W$1="5/2",Name!N208,IF($W$1="5/3",Name!V208,IF($W$1="5/4",Name!AD208,IF($W$1="5/5",Name!AL208,IF($W$1="5/6",Name!AT208,IF($W$1="6/1",Name!F256,IF($W$1="6/2",Name!N256,IF($W$1="6/3",Name!V256,IF($W$1="6/4",Name!AD256,IF($W$1="6/5",Name!AL256,IF($W$1="6/6",Name!AT256,IF($W$1="6/7",Name!BB444))))))))))))))))))))))))))))))))))))))))</f>
        <v>มีศรี</v>
      </c>
      <c r="H18" s="86">
        <f>IF($W$1="1/1",Name!G15,IF($W$1="1/2",Name!O15,IF($W$1="1/3",Name!W15,IF($W$1="1/4",Name!AE15,IF($W$1="1/5",Name!AM15,IF($W$1="1/6",Name!AU15,IF($W$1="1/7",Name!BC15,IF($W$1="2/1",Name!G63,IF($W$1="2/2",Name!O63,IF($W$1="2/3",Name!W63,IF($W$1="2/4",Name!AE63,IF($W$1="2/5",Name!AM63,IF($W$1="2/6",Name!AU63,IF($W$1="2/7",Name!BC63,IF($W$1="3/1",Name!G111,IF($W$1="3/2",Name!O111,IF($W$1="3/3",Name!W111,IF($W$1="3/4",Name!AE111,IF($W$1="3/5",Name!AM111,IF($W$1="3/6",Name!AU111,IF($W$1="3/7",Name!BC111,IF($W$1="4/1",Name!G159,IF($W$1="4/2",Name!O159,IF($W$1="4/3",Name!W159,IF($W$1="4/4",Name!AE159,IF($W$1="4/5",Name!AM159,IF($W$1="4/6",Name!AU159,IF($W$1="5/1",Name!G208,IF($W$1="5/2",Name!O208,IF($W$1="5/3",Name!W208,IF($W$1="5/4",Name!AE208,IF($W$1="5/5",Name!AM208,IF($W$1="5/6",Name!AU208,IF($W$1="6/1",Name!G256,IF($W$1="6/2",Name!O256,IF($W$1="6/3",Name!W256,IF($W$1="6/4",Name!AE256,IF($W$1="6/5",Name!AM256,IF($W$1="6/6",Name!AU256,IF($W$1="6/7",Name!BC444))))))))))))))))))))))))))))))))))))))))</f>
        <v>0</v>
      </c>
      <c r="I18" s="86"/>
      <c r="J18" s="86"/>
      <c r="K18" s="86"/>
      <c r="L18" s="86"/>
      <c r="M18" s="86">
        <f>IF($W$1="1/1",Name!H15,IF($W$1="1/2",Name!P15,IF($W$1="1/3",Name!X15,IF($W$1="1/4",Name!AF15,IF($W$1="1/5",Name!AN15,IF($W$1="1/6",Name!AV15,IF($W$1="1/7",Name!BD15,IF($W$1="2/1",Name!H63,IF($W$1="2/2",Name!P63,IF($W$1="2/3",Name!X63,IF($W$1="2/4",Name!AF63,IF($W$1="2/5",Name!AN63,IF($W$1="2/6",Name!AV63,IF($W$1="2/7",Name!BD63,IF($W$1="3/1",Name!H111,IF($W$1="3/2",Name!P111,IF($W$1="3/3",Name!X111,IF($W$1="3/4",Name!AF111,IF($W$1="3/5",Name!AN111,IF($W$1="3/6",Name!AV111,IF($W$1="3/7",Name!BD111,IF($W$1="4/1",Name!H159,IF($W$1="4/2",Name!P159,IF($W$1="4/3",Name!X159,IF($W$1="4/4",Name!AF159,IF($W$1="4/5",Name!AN159,IF($W$1="4/6",Name!AV159,IF($W$1="5/1",Name!H208,IF($W$1="5/2",Name!P208,IF($W$1="5/3",Name!X208,IF($W$1="5/4",Name!AF208,IF($W$1="5/5",Name!AN208,IF($W$1="5/6",Name!AV208,IF($W$1="6/1",Name!H256,IF($W$1="6/2",Name!P256,IF($W$1="6/3",Name!X256,IF($W$1="6/4",Name!AF256,IF($W$1="6/5",Name!AN256,IF($W$1="6/6",Name!AV256,IF($W$1="6/7",Name!BD444))))))))))))))))))))))))))))))))))))))))</f>
        <v>0</v>
      </c>
      <c r="N18" s="86"/>
      <c r="O18" s="86"/>
      <c r="P18" s="86"/>
      <c r="Q18" s="79"/>
      <c r="R18" s="79"/>
      <c r="S18" s="79"/>
      <c r="T18" s="79"/>
      <c r="U18" s="79"/>
      <c r="V18" s="79"/>
      <c r="W18" s="79"/>
      <c r="X18" s="80"/>
      <c r="Y18" s="79"/>
      <c r="Z18" s="79"/>
    </row>
    <row r="19" spans="2:26" s="81" customFormat="1" ht="15.9" customHeight="1">
      <c r="B19" s="78">
        <v>13</v>
      </c>
      <c r="C19" s="86">
        <f>IF($W$1="1/1",Name!B16,IF($W$1="1/2",Name!J16,IF($W$1="1/3",Name!R16,IF($W$1="1/4",Name!Z16,IF($W$1="1/5",Name!AH16,IF($W$1="1/6",Name!AP16,IF($W$1="1/7",Name!AX16,IF($W$1="2/1",Name!B64,IF($W$1="2/2",Name!J64,IF($W$1="2/3",Name!R64,IF($W$1="2/4",Name!Z64,IF($W$1="2/5",Name!AH64,IF($W$1="2/6",Name!AP64,IF($W$1="2/7",Name!AX64,IF($W$1="3/1",Name!B112,IF($W$1="3/2",Name!J112,IF($W$1="3/3",Name!R112,IF($W$1="3/4",Name!Z112,IF($W$1="3/5",Name!AH112,IF($W$1="3/6",Name!AP112,IF($W$1="3/7",Name!AX112,IF($W$1="4/1",Name!B160,IF($W$1="4/2",Name!J160,IF($W$1="4/3",Name!R160,IF($W$1="4/4",Name!Z160,IF($W$1="4/5",Name!AH160,IF($W$1="4/6",Name!AP160,IF($W$1="5/1",Name!B209,IF($W$1="5/2",Name!J209,IF($W$1="5/3",Name!R209,IF($W$1="5/4",Name!Z209,IF($W$1="5/5",Name!AH209,IF($W$1="5/6",Name!AP209,IF($W$1="6/1",Name!B257,IF($W$1="6/2",Name!J257,IF($W$1="6/3",Name!R257,IF($W$1="6/4",Name!Z257,IF($W$1="6/5",Name!AH257,IF($W$1="6/6",Name!AP257,IF($W$1="6/7",Name!AX445))))))))))))))))))))))))))))))))))))))))</f>
        <v>13660</v>
      </c>
      <c r="D19" s="86">
        <f>IF($W$1="1/1",Name!C16,IF($W$1="1/2",Name!K16,IF($W$1="1/3",Name!S16,IF($W$1="1/4",Name!AA16,IF($W$1="1/5",Name!AI16,IF($W$1="1/6",Name!AQ16,IF($W$1="1/7",Name!AY16,IF($W$1="2/1",Name!C64,IF($W$1="2/2",Name!K64,IF($W$1="2/3",Name!S64,IF($W$1="2/4",Name!AA64,IF($W$1="2/5",Name!AI64,IF($W$1="2/6",Name!AQ64,IF($W$1="2/7",Name!AY64,IF($W$1="3/1",Name!C112,IF($W$1="3/2",Name!K112,IF($W$1="3/3",Name!S112,IF($W$1="3/4",Name!AA112,IF($W$1="3/5",Name!AI112,IF($W$1="3/6",Name!AQ112,IF($W$1="3/7",Name!AY112,IF($W$1="4/1",Name!C160,IF($W$1="4/2",Name!K160,IF($W$1="4/3",Name!S160,IF($W$1="4/4",Name!AA160,IF($W$1="4/5",Name!AI160,IF($W$1="4/6",Name!AQ160,IF($W$1="5/1",Name!C209,IF($W$1="5/2",Name!K209,IF($W$1="5/3",Name!S209,IF($W$1="5/4",Name!AA209,IF($W$1="5/5",Name!AI209,IF($W$1="5/6",Name!AQ209,IF($W$1="6/1",Name!C257,IF($W$1="6/2",Name!K257,IF($W$1="6/3",Name!S257,IF($W$1="6/4",Name!AA257,IF($W$1="6/5",Name!AI257,IF($W$1="6/6",Name!AQ257,IF($W$1="6/7",Name!AY445))))))))))))))))))))))))))))))))))))))))</f>
        <v>0</v>
      </c>
      <c r="E19" s="115" t="str">
        <f>IF($W$1="1/1",Name!D16,IF($W$1="1/2",Name!L16,IF($W$1="1/3",Name!T16,IF($W$1="1/4",Name!AB16,IF($W$1="1/5",Name!AJ16,IF($W$1="1/6",Name!AR16,IF($W$1="1/7",Name!AZ16,IF($W$1="2/1",Name!D64,IF($W$1="2/2",Name!L64,IF($W$1="2/3",Name!T64,IF($W$1="2/4",Name!AB64,IF($W$1="2/5",Name!AJ64,IF($W$1="2/6",Name!AR64,IF($W$1="2/7",Name!AZ64,IF($W$1="3/1",Name!D112,IF($W$1="3/2",Name!L112,IF($W$1="3/3",Name!T112,IF($W$1="3/4",Name!AB112,IF($W$1="3/5",Name!AJ112,IF($W$1="3/6",Name!AR112,IF($W$1="3/7",Name!AZ112,IF($W$1="4/1",Name!D160,IF($W$1="4/2",Name!L160,IF($W$1="4/3",Name!T160,IF($W$1="4/4",Name!AB160,IF($W$1="4/5",Name!AJ160,IF($W$1="4/6",Name!AR160,IF($W$1="5/1",Name!D209,IF($W$1="5/2",Name!L209,IF($W$1="5/3",Name!T209,IF($W$1="5/4",Name!AB209,IF($W$1="5/5",Name!AJ209,IF($W$1="5/6",Name!AR209,IF($W$1="6/1",Name!D257,IF($W$1="6/2",Name!L257,IF($W$1="6/3",Name!T257,IF($W$1="6/4",Name!AB257,IF($W$1="6/5",Name!AJ257,IF($W$1="6/6",Name!AR257,IF($W$1="6/7",Name!AZ445))))))))))))))))))))))))))))))))))))))))</f>
        <v>นาย</v>
      </c>
      <c r="F19" s="103" t="str">
        <f>IF($W$1="1/1",Name!E16,IF($W$1="1/2",Name!M16,IF($W$1="1/3",Name!U16,IF($W$1="1/4",Name!AC16,IF($W$1="1/5",Name!AK16,IF($W$1="1/6",Name!AS16,IF($W$1="1/7",Name!BA16,IF($W$1="2/1",Name!E64,IF($W$1="2/2",Name!M64,IF($W$1="2/3",Name!U64,IF($W$1="2/4",Name!AC64,IF($W$1="2/5",Name!AK64,IF($W$1="2/6",Name!AS64,IF($W$1="2/7",Name!BA64,IF($W$1="3/1",Name!E112,IF($W$1="3/2",Name!M112,IF($W$1="3/3",Name!U112,IF($W$1="3/4",Name!AC112,IF($W$1="3/5",Name!AK112,IF($W$1="3/6",Name!AS112,IF($W$1="3/7",Name!BA112,IF($W$1="4/1",Name!E160,IF($W$1="4/2",Name!M160,IF($W$1="4/3",Name!U160,IF($W$1="4/4",Name!AC160,IF($W$1="4/5",Name!AK160,IF($W$1="4/6",Name!AS160,IF($W$1="5/1",Name!E209,IF($W$1="5/2",Name!M209,IF($W$1="5/3",Name!U209,IF($W$1="5/4",Name!AC209,IF($W$1="5/5",Name!AK209,IF($W$1="5/6",Name!AS209,IF($W$1="6/1",Name!E257,IF($W$1="6/2",Name!M257,IF($W$1="6/3",Name!U257,IF($W$1="6/4",Name!AC257,IF($W$1="6/5",Name!AK257,IF($W$1="6/6",Name!AS257,IF($W$1="6/7",Name!BA445))))))))))))))))))))))))))))))))))))))))</f>
        <v xml:space="preserve">โชคดี           </v>
      </c>
      <c r="G19" s="108" t="str">
        <f>IF($W$1="1/1",Name!F16,IF($W$1="1/2",Name!N16,IF($W$1="1/3",Name!V16,IF($W$1="1/4",Name!AD16,IF($W$1="1/5",Name!AL16,IF($W$1="1/6",Name!AT16,IF($W$1="1/7",Name!BB16,IF($W$1="2/1",Name!F64,IF($W$1="2/2",Name!N64,IF($W$1="2/3",Name!V64,IF($W$1="2/4",Name!AD64,IF($W$1="2/5",Name!AL64,IF($W$1="2/6",Name!AT64,IF($W$1="2/7",Name!BB64,IF($W$1="3/1",Name!F112,IF($W$1="3/2",Name!N112,IF($W$1="3/3",Name!V112,IF($W$1="3/4",Name!AD112,IF($W$1="3/5",Name!AL112,IF($W$1="3/6",Name!AT112,IF($W$1="3/7",Name!BB112,IF($W$1="4/1",Name!F160,IF($W$1="4/2",Name!N160,IF($W$1="4/3",Name!V160,IF($W$1="4/4",Name!AD160,IF($W$1="4/5",Name!AL160,IF($W$1="4/6",Name!AT160,IF($W$1="5/1",Name!F209,IF($W$1="5/2",Name!N209,IF($W$1="5/3",Name!V209,IF($W$1="5/4",Name!AD209,IF($W$1="5/5",Name!AL209,IF($W$1="5/6",Name!AT209,IF($W$1="6/1",Name!F257,IF($W$1="6/2",Name!N257,IF($W$1="6/3",Name!V257,IF($W$1="6/4",Name!AD257,IF($W$1="6/5",Name!AL257,IF($W$1="6/6",Name!AT257,IF($W$1="6/7",Name!BB445))))))))))))))))))))))))))))))))))))))))</f>
        <v>ไวจำปา</v>
      </c>
      <c r="H19" s="86">
        <f>IF($W$1="1/1",Name!G16,IF($W$1="1/2",Name!O16,IF($W$1="1/3",Name!W16,IF($W$1="1/4",Name!AE16,IF($W$1="1/5",Name!AM16,IF($W$1="1/6",Name!AU16,IF($W$1="1/7",Name!BC16,IF($W$1="2/1",Name!G64,IF($W$1="2/2",Name!O64,IF($W$1="2/3",Name!W64,IF($W$1="2/4",Name!AE64,IF($W$1="2/5",Name!AM64,IF($W$1="2/6",Name!AU64,IF($W$1="2/7",Name!BC64,IF($W$1="3/1",Name!G112,IF($W$1="3/2",Name!O112,IF($W$1="3/3",Name!W112,IF($W$1="3/4",Name!AE112,IF($W$1="3/5",Name!AM112,IF($W$1="3/6",Name!AU112,IF($W$1="3/7",Name!BC112,IF($W$1="4/1",Name!G160,IF($W$1="4/2",Name!O160,IF($W$1="4/3",Name!W160,IF($W$1="4/4",Name!AE160,IF($W$1="4/5",Name!AM160,IF($W$1="4/6",Name!AU160,IF($W$1="5/1",Name!G209,IF($W$1="5/2",Name!O209,IF($W$1="5/3",Name!W209,IF($W$1="5/4",Name!AE209,IF($W$1="5/5",Name!AM209,IF($W$1="5/6",Name!AU209,IF($W$1="6/1",Name!G257,IF($W$1="6/2",Name!O257,IF($W$1="6/3",Name!W257,IF($W$1="6/4",Name!AE257,IF($W$1="6/5",Name!AM257,IF($W$1="6/6",Name!AU257,IF($W$1="6/7",Name!BC445))))))))))))))))))))))))))))))))))))))))</f>
        <v>0</v>
      </c>
      <c r="I19" s="86"/>
      <c r="J19" s="86"/>
      <c r="K19" s="86"/>
      <c r="L19" s="86"/>
      <c r="M19" s="86">
        <f>IF($W$1="1/1",Name!H16,IF($W$1="1/2",Name!P16,IF($W$1="1/3",Name!X16,IF($W$1="1/4",Name!AF16,IF($W$1="1/5",Name!AN16,IF($W$1="1/6",Name!AV16,IF($W$1="1/7",Name!BD16,IF($W$1="2/1",Name!H64,IF($W$1="2/2",Name!P64,IF($W$1="2/3",Name!X64,IF($W$1="2/4",Name!AF64,IF($W$1="2/5",Name!AN64,IF($W$1="2/6",Name!AV64,IF($W$1="2/7",Name!BD64,IF($W$1="3/1",Name!H112,IF($W$1="3/2",Name!P112,IF($W$1="3/3",Name!X112,IF($W$1="3/4",Name!AF112,IF($W$1="3/5",Name!AN112,IF($W$1="3/6",Name!AV112,IF($W$1="3/7",Name!BD112,IF($W$1="4/1",Name!H160,IF($W$1="4/2",Name!P160,IF($W$1="4/3",Name!X160,IF($W$1="4/4",Name!AF160,IF($W$1="4/5",Name!AN160,IF($W$1="4/6",Name!AV160,IF($W$1="5/1",Name!H209,IF($W$1="5/2",Name!P209,IF($W$1="5/3",Name!X209,IF($W$1="5/4",Name!AF209,IF($W$1="5/5",Name!AN209,IF($W$1="5/6",Name!AV209,IF($W$1="6/1",Name!H257,IF($W$1="6/2",Name!P257,IF($W$1="6/3",Name!X257,IF($W$1="6/4",Name!AF257,IF($W$1="6/5",Name!AN257,IF($W$1="6/6",Name!AV257,IF($W$1="6/7",Name!BD445))))))))))))))))))))))))))))))))))))))))</f>
        <v>0</v>
      </c>
      <c r="N19" s="86"/>
      <c r="O19" s="86"/>
      <c r="P19" s="86"/>
      <c r="Q19" s="79"/>
      <c r="R19" s="79"/>
      <c r="S19" s="79"/>
      <c r="T19" s="79"/>
      <c r="U19" s="79"/>
      <c r="V19" s="79"/>
      <c r="W19" s="79"/>
      <c r="X19" s="80"/>
      <c r="Y19" s="79"/>
      <c r="Z19" s="79"/>
    </row>
    <row r="20" spans="2:26" s="81" customFormat="1" ht="15.9" customHeight="1">
      <c r="B20" s="78">
        <v>14</v>
      </c>
      <c r="C20" s="86">
        <f>IF($W$1="1/1",Name!B17,IF($W$1="1/2",Name!J17,IF($W$1="1/3",Name!R17,IF($W$1="1/4",Name!Z17,IF($W$1="1/5",Name!AH17,IF($W$1="1/6",Name!AP17,IF($W$1="1/7",Name!AX17,IF($W$1="2/1",Name!B65,IF($W$1="2/2",Name!J65,IF($W$1="2/3",Name!R65,IF($W$1="2/4",Name!Z65,IF($W$1="2/5",Name!AH65,IF($W$1="2/6",Name!AP65,IF($W$1="2/7",Name!AX65,IF($W$1="3/1",Name!B113,IF($W$1="3/2",Name!J113,IF($W$1="3/3",Name!R113,IF($W$1="3/4",Name!Z113,IF($W$1="3/5",Name!AH113,IF($W$1="3/6",Name!AP113,IF($W$1="3/7",Name!AX113,IF($W$1="4/1",Name!B161,IF($W$1="4/2",Name!J161,IF($W$1="4/3",Name!R161,IF($W$1="4/4",Name!Z161,IF($W$1="4/5",Name!AH161,IF($W$1="4/6",Name!AP161,IF($W$1="5/1",Name!B210,IF($W$1="5/2",Name!J210,IF($W$1="5/3",Name!R210,IF($W$1="5/4",Name!Z210,IF($W$1="5/5",Name!AH210,IF($W$1="5/6",Name!AP210,IF($W$1="6/1",Name!B258,IF($W$1="6/2",Name!J258,IF($W$1="6/3",Name!R258,IF($W$1="6/4",Name!Z258,IF($W$1="6/5",Name!AH258,IF($W$1="6/6",Name!AP258,IF($W$1="6/7",Name!AX446))))))))))))))))))))))))))))))))))))))))</f>
        <v>13664</v>
      </c>
      <c r="D20" s="86">
        <f>IF($W$1="1/1",Name!C17,IF($W$1="1/2",Name!K17,IF($W$1="1/3",Name!S17,IF($W$1="1/4",Name!AA17,IF($W$1="1/5",Name!AI17,IF($W$1="1/6",Name!AQ17,IF($W$1="1/7",Name!AY17,IF($W$1="2/1",Name!C65,IF($W$1="2/2",Name!K65,IF($W$1="2/3",Name!S65,IF($W$1="2/4",Name!AA65,IF($W$1="2/5",Name!AI65,IF($W$1="2/6",Name!AQ65,IF($W$1="2/7",Name!AY65,IF($W$1="3/1",Name!C113,IF($W$1="3/2",Name!K113,IF($W$1="3/3",Name!S113,IF($W$1="3/4",Name!AA113,IF($W$1="3/5",Name!AI113,IF($W$1="3/6",Name!AQ113,IF($W$1="3/7",Name!AY113,IF($W$1="4/1",Name!C161,IF($W$1="4/2",Name!K161,IF($W$1="4/3",Name!S161,IF($W$1="4/4",Name!AA161,IF($W$1="4/5",Name!AI161,IF($W$1="4/6",Name!AQ161,IF($W$1="5/1",Name!C210,IF($W$1="5/2",Name!K210,IF($W$1="5/3",Name!S210,IF($W$1="5/4",Name!AA210,IF($W$1="5/5",Name!AI210,IF($W$1="5/6",Name!AQ210,IF($W$1="6/1",Name!C258,IF($W$1="6/2",Name!K258,IF($W$1="6/3",Name!S258,IF($W$1="6/4",Name!AA258,IF($W$1="6/5",Name!AI258,IF($W$1="6/6",Name!AQ258,IF($W$1="6/7",Name!AY446))))))))))))))))))))))))))))))))))))))))</f>
        <v>0</v>
      </c>
      <c r="E20" s="115" t="str">
        <f>IF($W$1="1/1",Name!D17,IF($W$1="1/2",Name!L17,IF($W$1="1/3",Name!T17,IF($W$1="1/4",Name!AB17,IF($W$1="1/5",Name!AJ17,IF($W$1="1/6",Name!AR17,IF($W$1="1/7",Name!AZ17,IF($W$1="2/1",Name!D65,IF($W$1="2/2",Name!L65,IF($W$1="2/3",Name!T65,IF($W$1="2/4",Name!AB65,IF($W$1="2/5",Name!AJ65,IF($W$1="2/6",Name!AR65,IF($W$1="2/7",Name!AZ65,IF($W$1="3/1",Name!D113,IF($W$1="3/2",Name!L113,IF($W$1="3/3",Name!T113,IF($W$1="3/4",Name!AB113,IF($W$1="3/5",Name!AJ113,IF($W$1="3/6",Name!AR113,IF($W$1="3/7",Name!AZ113,IF($W$1="4/1",Name!D161,IF($W$1="4/2",Name!L161,IF($W$1="4/3",Name!T161,IF($W$1="4/4",Name!AB161,IF($W$1="4/5",Name!AJ161,IF($W$1="4/6",Name!AR161,IF($W$1="5/1",Name!D210,IF($W$1="5/2",Name!L210,IF($W$1="5/3",Name!T210,IF($W$1="5/4",Name!AB210,IF($W$1="5/5",Name!AJ210,IF($W$1="5/6",Name!AR210,IF($W$1="6/1",Name!D258,IF($W$1="6/2",Name!L258,IF($W$1="6/3",Name!T258,IF($W$1="6/4",Name!AB258,IF($W$1="6/5",Name!AJ258,IF($W$1="6/6",Name!AR258,IF($W$1="6/7",Name!AZ446))))))))))))))))))))))))))))))))))))))))</f>
        <v>นาย</v>
      </c>
      <c r="F20" s="103" t="str">
        <f>IF($W$1="1/1",Name!E17,IF($W$1="1/2",Name!M17,IF($W$1="1/3",Name!U17,IF($W$1="1/4",Name!AC17,IF($W$1="1/5",Name!AK17,IF($W$1="1/6",Name!AS17,IF($W$1="1/7",Name!BA17,IF($W$1="2/1",Name!E65,IF($W$1="2/2",Name!M65,IF($W$1="2/3",Name!U65,IF($W$1="2/4",Name!AC65,IF($W$1="2/5",Name!AK65,IF($W$1="2/6",Name!AS65,IF($W$1="2/7",Name!BA65,IF($W$1="3/1",Name!E113,IF($W$1="3/2",Name!M113,IF($W$1="3/3",Name!U113,IF($W$1="3/4",Name!AC113,IF($W$1="3/5",Name!AK113,IF($W$1="3/6",Name!AS113,IF($W$1="3/7",Name!BA113,IF($W$1="4/1",Name!E161,IF($W$1="4/2",Name!M161,IF($W$1="4/3",Name!U161,IF($W$1="4/4",Name!AC161,IF($W$1="4/5",Name!AK161,IF($W$1="4/6",Name!AS161,IF($W$1="5/1",Name!E210,IF($W$1="5/2",Name!M210,IF($W$1="5/3",Name!U210,IF($W$1="5/4",Name!AC210,IF($W$1="5/5",Name!AK210,IF($W$1="5/6",Name!AS210,IF($W$1="6/1",Name!E258,IF($W$1="6/2",Name!M258,IF($W$1="6/3",Name!U258,IF($W$1="6/4",Name!AC258,IF($W$1="6/5",Name!AK258,IF($W$1="6/6",Name!AS258,IF($W$1="6/7",Name!BA446))))))))))))))))))))))))))))))))))))))))</f>
        <v xml:space="preserve">ธราเทพ        </v>
      </c>
      <c r="G20" s="108" t="str">
        <f>IF($W$1="1/1",Name!F17,IF($W$1="1/2",Name!N17,IF($W$1="1/3",Name!V17,IF($W$1="1/4",Name!AD17,IF($W$1="1/5",Name!AL17,IF($W$1="1/6",Name!AT17,IF($W$1="1/7",Name!BB17,IF($W$1="2/1",Name!F65,IF($W$1="2/2",Name!N65,IF($W$1="2/3",Name!V65,IF($W$1="2/4",Name!AD65,IF($W$1="2/5",Name!AL65,IF($W$1="2/6",Name!AT65,IF($W$1="2/7",Name!BB65,IF($W$1="3/1",Name!F113,IF($W$1="3/2",Name!N113,IF($W$1="3/3",Name!V113,IF($W$1="3/4",Name!AD113,IF($W$1="3/5",Name!AL113,IF($W$1="3/6",Name!AT113,IF($W$1="3/7",Name!BB113,IF($W$1="4/1",Name!F161,IF($W$1="4/2",Name!N161,IF($W$1="4/3",Name!V161,IF($W$1="4/4",Name!AD161,IF($W$1="4/5",Name!AL161,IF($W$1="4/6",Name!AT161,IF($W$1="5/1",Name!F210,IF($W$1="5/2",Name!N210,IF($W$1="5/3",Name!V210,IF($W$1="5/4",Name!AD210,IF($W$1="5/5",Name!AL210,IF($W$1="5/6",Name!AT210,IF($W$1="6/1",Name!F258,IF($W$1="6/2",Name!N258,IF($W$1="6/3",Name!V258,IF($W$1="6/4",Name!AD258,IF($W$1="6/5",Name!AL258,IF($W$1="6/6",Name!AT258,IF($W$1="6/7",Name!BB446))))))))))))))))))))))))))))))))))))))))</f>
        <v>สุววรณจำรูญ</v>
      </c>
      <c r="H20" s="86">
        <f>IF($W$1="1/1",Name!G17,IF($W$1="1/2",Name!O17,IF($W$1="1/3",Name!W17,IF($W$1="1/4",Name!AE17,IF($W$1="1/5",Name!AM17,IF($W$1="1/6",Name!AU17,IF($W$1="1/7",Name!BC17,IF($W$1="2/1",Name!G65,IF($W$1="2/2",Name!O65,IF($W$1="2/3",Name!W65,IF($W$1="2/4",Name!AE65,IF($W$1="2/5",Name!AM65,IF($W$1="2/6",Name!AU65,IF($W$1="2/7",Name!BC65,IF($W$1="3/1",Name!G113,IF($W$1="3/2",Name!O113,IF($W$1="3/3",Name!W113,IF($W$1="3/4",Name!AE113,IF($W$1="3/5",Name!AM113,IF($W$1="3/6",Name!AU113,IF($W$1="3/7",Name!BC113,IF($W$1="4/1",Name!G161,IF($W$1="4/2",Name!O161,IF($W$1="4/3",Name!W161,IF($W$1="4/4",Name!AE161,IF($W$1="4/5",Name!AM161,IF($W$1="4/6",Name!AU161,IF($W$1="5/1",Name!G210,IF($W$1="5/2",Name!O210,IF($W$1="5/3",Name!W210,IF($W$1="5/4",Name!AE210,IF($W$1="5/5",Name!AM210,IF($W$1="5/6",Name!AU210,IF($W$1="6/1",Name!G258,IF($W$1="6/2",Name!O258,IF($W$1="6/3",Name!W258,IF($W$1="6/4",Name!AE258,IF($W$1="6/5",Name!AM258,IF($W$1="6/6",Name!AU258,IF($W$1="6/7",Name!BC446))))))))))))))))))))))))))))))))))))))))</f>
        <v>0</v>
      </c>
      <c r="I20" s="86"/>
      <c r="J20" s="86"/>
      <c r="K20" s="86"/>
      <c r="L20" s="86"/>
      <c r="M20" s="86">
        <f>IF($W$1="1/1",Name!H17,IF($W$1="1/2",Name!P17,IF($W$1="1/3",Name!X17,IF($W$1="1/4",Name!AF17,IF($W$1="1/5",Name!AN17,IF($W$1="1/6",Name!AV17,IF($W$1="1/7",Name!BD17,IF($W$1="2/1",Name!H65,IF($W$1="2/2",Name!P65,IF($W$1="2/3",Name!X65,IF($W$1="2/4",Name!AF65,IF($W$1="2/5",Name!AN65,IF($W$1="2/6",Name!AV65,IF($W$1="2/7",Name!BD65,IF($W$1="3/1",Name!H113,IF($W$1="3/2",Name!P113,IF($W$1="3/3",Name!X113,IF($W$1="3/4",Name!AF113,IF($W$1="3/5",Name!AN113,IF($W$1="3/6",Name!AV113,IF($W$1="3/7",Name!BD113,IF($W$1="4/1",Name!H161,IF($W$1="4/2",Name!P161,IF($W$1="4/3",Name!X161,IF($W$1="4/4",Name!AF161,IF($W$1="4/5",Name!AN161,IF($W$1="4/6",Name!AV161,IF($W$1="5/1",Name!H210,IF($W$1="5/2",Name!P210,IF($W$1="5/3",Name!X210,IF($W$1="5/4",Name!AF210,IF($W$1="5/5",Name!AN210,IF($W$1="5/6",Name!AV210,IF($W$1="6/1",Name!H258,IF($W$1="6/2",Name!P258,IF($W$1="6/3",Name!X258,IF($W$1="6/4",Name!AF258,IF($W$1="6/5",Name!AN258,IF($W$1="6/6",Name!AV258,IF($W$1="6/7",Name!BD446))))))))))))))))))))))))))))))))))))))))</f>
        <v>0</v>
      </c>
      <c r="N20" s="86"/>
      <c r="O20" s="86"/>
      <c r="P20" s="86"/>
      <c r="Q20" s="79"/>
      <c r="R20" s="79"/>
      <c r="S20" s="79"/>
      <c r="T20" s="79"/>
      <c r="U20" s="79"/>
      <c r="V20" s="79"/>
      <c r="W20" s="79"/>
      <c r="X20" s="80"/>
      <c r="Y20" s="79"/>
      <c r="Z20" s="79"/>
    </row>
    <row r="21" spans="2:26" s="81" customFormat="1" ht="15.9" customHeight="1">
      <c r="B21" s="78">
        <v>15</v>
      </c>
      <c r="C21" s="86">
        <f>IF($W$1="1/1",Name!B18,IF($W$1="1/2",Name!J18,IF($W$1="1/3",Name!R18,IF($W$1="1/4",Name!Z18,IF($W$1="1/5",Name!AH18,IF($W$1="1/6",Name!AP18,IF($W$1="1/7",Name!AX18,IF($W$1="2/1",Name!B66,IF($W$1="2/2",Name!J66,IF($W$1="2/3",Name!R66,IF($W$1="2/4",Name!Z66,IF($W$1="2/5",Name!AH66,IF($W$1="2/6",Name!AP66,IF($W$1="2/7",Name!AX66,IF($W$1="3/1",Name!B114,IF($W$1="3/2",Name!J114,IF($W$1="3/3",Name!R114,IF($W$1="3/4",Name!Z114,IF($W$1="3/5",Name!AH114,IF($W$1="3/6",Name!AP114,IF($W$1="3/7",Name!AX114,IF($W$1="4/1",Name!B162,IF($W$1="4/2",Name!J162,IF($W$1="4/3",Name!R162,IF($W$1="4/4",Name!Z162,IF($W$1="4/5",Name!AH162,IF($W$1="4/6",Name!AP162,IF($W$1="5/1",Name!B211,IF($W$1="5/2",Name!J211,IF($W$1="5/3",Name!R211,IF($W$1="5/4",Name!Z211,IF($W$1="5/5",Name!AH211,IF($W$1="5/6",Name!AP211,IF($W$1="6/1",Name!B259,IF($W$1="6/2",Name!J259,IF($W$1="6/3",Name!R259,IF($W$1="6/4",Name!Z259,IF($W$1="6/5",Name!AH259,IF($W$1="6/6",Name!AP259,IF($W$1="6/7",Name!AX447))))))))))))))))))))))))))))))))))))))))</f>
        <v>13666</v>
      </c>
      <c r="D21" s="86">
        <f>IF($W$1="1/1",Name!C18,IF($W$1="1/2",Name!K18,IF($W$1="1/3",Name!S18,IF($W$1="1/4",Name!AA18,IF($W$1="1/5",Name!AI18,IF($W$1="1/6",Name!AQ18,IF($W$1="1/7",Name!AY18,IF($W$1="2/1",Name!C66,IF($W$1="2/2",Name!K66,IF($W$1="2/3",Name!S66,IF($W$1="2/4",Name!AA66,IF($W$1="2/5",Name!AI66,IF($W$1="2/6",Name!AQ66,IF($W$1="2/7",Name!AY66,IF($W$1="3/1",Name!C114,IF($W$1="3/2",Name!K114,IF($W$1="3/3",Name!S114,IF($W$1="3/4",Name!AA114,IF($W$1="3/5",Name!AI114,IF($W$1="3/6",Name!AQ114,IF($W$1="3/7",Name!AY114,IF($W$1="4/1",Name!C162,IF($W$1="4/2",Name!K162,IF($W$1="4/3",Name!S162,IF($W$1="4/4",Name!AA162,IF($W$1="4/5",Name!AI162,IF($W$1="4/6",Name!AQ162,IF($W$1="5/1",Name!C211,IF($W$1="5/2",Name!K211,IF($W$1="5/3",Name!S211,IF($W$1="5/4",Name!AA211,IF($W$1="5/5",Name!AI211,IF($W$1="5/6",Name!AQ211,IF($W$1="6/1",Name!C259,IF($W$1="6/2",Name!K259,IF($W$1="6/3",Name!S259,IF($W$1="6/4",Name!AA259,IF($W$1="6/5",Name!AI259,IF($W$1="6/6",Name!AQ259,IF($W$1="6/7",Name!AY447))))))))))))))))))))))))))))))))))))))))</f>
        <v>0</v>
      </c>
      <c r="E21" s="115" t="str">
        <f>IF($W$1="1/1",Name!D18,IF($W$1="1/2",Name!L18,IF($W$1="1/3",Name!T18,IF($W$1="1/4",Name!AB18,IF($W$1="1/5",Name!AJ18,IF($W$1="1/6",Name!AR18,IF($W$1="1/7",Name!AZ18,IF($W$1="2/1",Name!D66,IF($W$1="2/2",Name!L66,IF($W$1="2/3",Name!T66,IF($W$1="2/4",Name!AB66,IF($W$1="2/5",Name!AJ66,IF($W$1="2/6",Name!AR66,IF($W$1="2/7",Name!AZ66,IF($W$1="3/1",Name!D114,IF($W$1="3/2",Name!L114,IF($W$1="3/3",Name!T114,IF($W$1="3/4",Name!AB114,IF($W$1="3/5",Name!AJ114,IF($W$1="3/6",Name!AR114,IF($W$1="3/7",Name!AZ114,IF($W$1="4/1",Name!D162,IF($W$1="4/2",Name!L162,IF($W$1="4/3",Name!T162,IF($W$1="4/4",Name!AB162,IF($W$1="4/5",Name!AJ162,IF($W$1="4/6",Name!AR162,IF($W$1="5/1",Name!D211,IF($W$1="5/2",Name!L211,IF($W$1="5/3",Name!T211,IF($W$1="5/4",Name!AB211,IF($W$1="5/5",Name!AJ211,IF($W$1="5/6",Name!AR211,IF($W$1="6/1",Name!D259,IF($W$1="6/2",Name!L259,IF($W$1="6/3",Name!T259,IF($W$1="6/4",Name!AB259,IF($W$1="6/5",Name!AJ259,IF($W$1="6/6",Name!AR259,IF($W$1="6/7",Name!AZ447))))))))))))))))))))))))))))))))))))))))</f>
        <v>นาย</v>
      </c>
      <c r="F21" s="103" t="str">
        <f>IF($W$1="1/1",Name!E18,IF($W$1="1/2",Name!M18,IF($W$1="1/3",Name!U18,IF($W$1="1/4",Name!AC18,IF($W$1="1/5",Name!AK18,IF($W$1="1/6",Name!AS18,IF($W$1="1/7",Name!BA18,IF($W$1="2/1",Name!E66,IF($W$1="2/2",Name!M66,IF($W$1="2/3",Name!U66,IF($W$1="2/4",Name!AC66,IF($W$1="2/5",Name!AK66,IF($W$1="2/6",Name!AS66,IF($W$1="2/7",Name!BA66,IF($W$1="3/1",Name!E114,IF($W$1="3/2",Name!M114,IF($W$1="3/3",Name!U114,IF($W$1="3/4",Name!AC114,IF($W$1="3/5",Name!AK114,IF($W$1="3/6",Name!AS114,IF($W$1="3/7",Name!BA114,IF($W$1="4/1",Name!E162,IF($W$1="4/2",Name!M162,IF($W$1="4/3",Name!U162,IF($W$1="4/4",Name!AC162,IF($W$1="4/5",Name!AK162,IF($W$1="4/6",Name!AS162,IF($W$1="5/1",Name!E211,IF($W$1="5/2",Name!M211,IF($W$1="5/3",Name!U211,IF($W$1="5/4",Name!AC211,IF($W$1="5/5",Name!AK211,IF($W$1="5/6",Name!AS211,IF($W$1="6/1",Name!E259,IF($W$1="6/2",Name!M259,IF($W$1="6/3",Name!U259,IF($W$1="6/4",Name!AC259,IF($W$1="6/5",Name!AK259,IF($W$1="6/6",Name!AS259,IF($W$1="6/7",Name!BA447))))))))))))))))))))))))))))))))))))))))</f>
        <v xml:space="preserve">นำโชค     </v>
      </c>
      <c r="G21" s="108" t="str">
        <f>IF($W$1="1/1",Name!F18,IF($W$1="1/2",Name!N18,IF($W$1="1/3",Name!V18,IF($W$1="1/4",Name!AD18,IF($W$1="1/5",Name!AL18,IF($W$1="1/6",Name!AT18,IF($W$1="1/7",Name!BB18,IF($W$1="2/1",Name!F66,IF($W$1="2/2",Name!N66,IF($W$1="2/3",Name!V66,IF($W$1="2/4",Name!AD66,IF($W$1="2/5",Name!AL66,IF($W$1="2/6",Name!AT66,IF($W$1="2/7",Name!BB66,IF($W$1="3/1",Name!F114,IF($W$1="3/2",Name!N114,IF($W$1="3/3",Name!V114,IF($W$1="3/4",Name!AD114,IF($W$1="3/5",Name!AL114,IF($W$1="3/6",Name!AT114,IF($W$1="3/7",Name!BB114,IF($W$1="4/1",Name!F162,IF($W$1="4/2",Name!N162,IF($W$1="4/3",Name!V162,IF($W$1="4/4",Name!AD162,IF($W$1="4/5",Name!AL162,IF($W$1="4/6",Name!AT162,IF($W$1="5/1",Name!F211,IF($W$1="5/2",Name!N211,IF($W$1="5/3",Name!V211,IF($W$1="5/4",Name!AD211,IF($W$1="5/5",Name!AL211,IF($W$1="5/6",Name!AT211,IF($W$1="6/1",Name!F259,IF($W$1="6/2",Name!N259,IF($W$1="6/3",Name!V259,IF($W$1="6/4",Name!AD259,IF($W$1="6/5",Name!AL259,IF($W$1="6/6",Name!AT259,IF($W$1="6/7",Name!BB447))))))))))))))))))))))))))))))))))))))))</f>
        <v>ไวจำปา</v>
      </c>
      <c r="H21" s="86">
        <f>IF($W$1="1/1",Name!G18,IF($W$1="1/2",Name!O18,IF($W$1="1/3",Name!W18,IF($W$1="1/4",Name!AE18,IF($W$1="1/5",Name!AM18,IF($W$1="1/6",Name!AU18,IF($W$1="1/7",Name!BC18,IF($W$1="2/1",Name!G66,IF($W$1="2/2",Name!O66,IF($W$1="2/3",Name!W66,IF($W$1="2/4",Name!AE66,IF($W$1="2/5",Name!AM66,IF($W$1="2/6",Name!AU66,IF($W$1="2/7",Name!BC66,IF($W$1="3/1",Name!G114,IF($W$1="3/2",Name!O114,IF($W$1="3/3",Name!W114,IF($W$1="3/4",Name!AE114,IF($W$1="3/5",Name!AM114,IF($W$1="3/6",Name!AU114,IF($W$1="3/7",Name!BC114,IF($W$1="4/1",Name!G162,IF($W$1="4/2",Name!O162,IF($W$1="4/3",Name!W162,IF($W$1="4/4",Name!AE162,IF($W$1="4/5",Name!AM162,IF($W$1="4/6",Name!AU162,IF($W$1="5/1",Name!G211,IF($W$1="5/2",Name!O211,IF($W$1="5/3",Name!W211,IF($W$1="5/4",Name!AE211,IF($W$1="5/5",Name!AM211,IF($W$1="5/6",Name!AU211,IF($W$1="6/1",Name!G259,IF($W$1="6/2",Name!O259,IF($W$1="6/3",Name!W259,IF($W$1="6/4",Name!AE259,IF($W$1="6/5",Name!AM259,IF($W$1="6/6",Name!AU259,IF($W$1="6/7",Name!BC447))))))))))))))))))))))))))))))))))))))))</f>
        <v>0</v>
      </c>
      <c r="I21" s="86"/>
      <c r="J21" s="86"/>
      <c r="K21" s="86"/>
      <c r="L21" s="86"/>
      <c r="M21" s="86">
        <f>IF($W$1="1/1",Name!H18,IF($W$1="1/2",Name!P18,IF($W$1="1/3",Name!X18,IF($W$1="1/4",Name!AF18,IF($W$1="1/5",Name!AN18,IF($W$1="1/6",Name!AV18,IF($W$1="1/7",Name!BD18,IF($W$1="2/1",Name!H66,IF($W$1="2/2",Name!P66,IF($W$1="2/3",Name!X66,IF($W$1="2/4",Name!AF66,IF($W$1="2/5",Name!AN66,IF($W$1="2/6",Name!AV66,IF($W$1="2/7",Name!BD66,IF($W$1="3/1",Name!H114,IF($W$1="3/2",Name!P114,IF($W$1="3/3",Name!X114,IF($W$1="3/4",Name!AF114,IF($W$1="3/5",Name!AN114,IF($W$1="3/6",Name!AV114,IF($W$1="3/7",Name!BD114,IF($W$1="4/1",Name!H162,IF($W$1="4/2",Name!P162,IF($W$1="4/3",Name!X162,IF($W$1="4/4",Name!AF162,IF($W$1="4/5",Name!AN162,IF($W$1="4/6",Name!AV162,IF($W$1="5/1",Name!H211,IF($W$1="5/2",Name!P211,IF($W$1="5/3",Name!X211,IF($W$1="5/4",Name!AF211,IF($W$1="5/5",Name!AN211,IF($W$1="5/6",Name!AV211,IF($W$1="6/1",Name!H259,IF($W$1="6/2",Name!P259,IF($W$1="6/3",Name!X259,IF($W$1="6/4",Name!AF259,IF($W$1="6/5",Name!AN259,IF($W$1="6/6",Name!AV259,IF($W$1="6/7",Name!BD447))))))))))))))))))))))))))))))))))))))))</f>
        <v>0</v>
      </c>
      <c r="N21" s="86"/>
      <c r="O21" s="86"/>
      <c r="P21" s="86"/>
      <c r="Q21" s="79"/>
      <c r="R21" s="79"/>
      <c r="S21" s="79"/>
      <c r="T21" s="79"/>
      <c r="U21" s="79"/>
      <c r="V21" s="79"/>
      <c r="W21" s="79"/>
      <c r="X21" s="80"/>
      <c r="Y21" s="79"/>
      <c r="Z21" s="79"/>
    </row>
    <row r="22" spans="2:26" s="81" customFormat="1" ht="15.9" customHeight="1">
      <c r="B22" s="78">
        <v>16</v>
      </c>
      <c r="C22" s="86">
        <f>IF($W$1="1/1",Name!B19,IF($W$1="1/2",Name!J19,IF($W$1="1/3",Name!R19,IF($W$1="1/4",Name!Z19,IF($W$1="1/5",Name!AH19,IF($W$1="1/6",Name!AP19,IF($W$1="1/7",Name!AX19,IF($W$1="2/1",Name!B67,IF($W$1="2/2",Name!J67,IF($W$1="2/3",Name!R67,IF($W$1="2/4",Name!Z67,IF($W$1="2/5",Name!AH67,IF($W$1="2/6",Name!AP67,IF($W$1="2/7",Name!AX67,IF($W$1="3/1",Name!B115,IF($W$1="3/2",Name!J115,IF($W$1="3/3",Name!R115,IF($W$1="3/4",Name!Z115,IF($W$1="3/5",Name!AH115,IF($W$1="3/6",Name!AP115,IF($W$1="3/7",Name!AX115,IF($W$1="4/1",Name!B163,IF($W$1="4/2",Name!J163,IF($W$1="4/3",Name!R163,IF($W$1="4/4",Name!Z163,IF($W$1="4/5",Name!AH163,IF($W$1="4/6",Name!AP163,IF($W$1="5/1",Name!B212,IF($W$1="5/2",Name!J212,IF($W$1="5/3",Name!R212,IF($W$1="5/4",Name!Z212,IF($W$1="5/5",Name!AH212,IF($W$1="5/6",Name!AP212,IF($W$1="6/1",Name!B260,IF($W$1="6/2",Name!J260,IF($W$1="6/3",Name!R260,IF($W$1="6/4",Name!Z260,IF($W$1="6/5",Name!AH260,IF($W$1="6/6",Name!AP260,IF($W$1="6/7",Name!AX448))))))))))))))))))))))))))))))))))))))))</f>
        <v>13715</v>
      </c>
      <c r="D22" s="86">
        <f>IF($W$1="1/1",Name!C19,IF($W$1="1/2",Name!K19,IF($W$1="1/3",Name!S19,IF($W$1="1/4",Name!AA19,IF($W$1="1/5",Name!AI19,IF($W$1="1/6",Name!AQ19,IF($W$1="1/7",Name!AY19,IF($W$1="2/1",Name!C67,IF($W$1="2/2",Name!K67,IF($W$1="2/3",Name!S67,IF($W$1="2/4",Name!AA67,IF($W$1="2/5",Name!AI67,IF($W$1="2/6",Name!AQ67,IF($W$1="2/7",Name!AY67,IF($W$1="3/1",Name!C115,IF($W$1="3/2",Name!K115,IF($W$1="3/3",Name!S115,IF($W$1="3/4",Name!AA115,IF($W$1="3/5",Name!AI115,IF($W$1="3/6",Name!AQ115,IF($W$1="3/7",Name!AY115,IF($W$1="4/1",Name!C163,IF($W$1="4/2",Name!K163,IF($W$1="4/3",Name!S163,IF($W$1="4/4",Name!AA163,IF($W$1="4/5",Name!AI163,IF($W$1="4/6",Name!AQ163,IF($W$1="5/1",Name!C212,IF($W$1="5/2",Name!K212,IF($W$1="5/3",Name!S212,IF($W$1="5/4",Name!AA212,IF($W$1="5/5",Name!AI212,IF($W$1="5/6",Name!AQ212,IF($W$1="6/1",Name!C260,IF($W$1="6/2",Name!K260,IF($W$1="6/3",Name!S260,IF($W$1="6/4",Name!AA260,IF($W$1="6/5",Name!AI260,IF($W$1="6/6",Name!AQ260,IF($W$1="6/7",Name!AY448))))))))))))))))))))))))))))))))))))))))</f>
        <v>0</v>
      </c>
      <c r="E22" s="115" t="str">
        <f>IF($W$1="1/1",Name!D19,IF($W$1="1/2",Name!L19,IF($W$1="1/3",Name!T19,IF($W$1="1/4",Name!AB19,IF($W$1="1/5",Name!AJ19,IF($W$1="1/6",Name!AR19,IF($W$1="1/7",Name!AZ19,IF($W$1="2/1",Name!D67,IF($W$1="2/2",Name!L67,IF($W$1="2/3",Name!T67,IF($W$1="2/4",Name!AB67,IF($W$1="2/5",Name!AJ67,IF($W$1="2/6",Name!AR67,IF($W$1="2/7",Name!AZ67,IF($W$1="3/1",Name!D115,IF($W$1="3/2",Name!L115,IF($W$1="3/3",Name!T115,IF($W$1="3/4",Name!AB115,IF($W$1="3/5",Name!AJ115,IF($W$1="3/6",Name!AR115,IF($W$1="3/7",Name!AZ115,IF($W$1="4/1",Name!D163,IF($W$1="4/2",Name!L163,IF($W$1="4/3",Name!T163,IF($W$1="4/4",Name!AB163,IF($W$1="4/5",Name!AJ163,IF($W$1="4/6",Name!AR163,IF($W$1="5/1",Name!D212,IF($W$1="5/2",Name!L212,IF($W$1="5/3",Name!T212,IF($W$1="5/4",Name!AB212,IF($W$1="5/5",Name!AJ212,IF($W$1="5/6",Name!AR212,IF($W$1="6/1",Name!D260,IF($W$1="6/2",Name!L260,IF($W$1="6/3",Name!T260,IF($W$1="6/4",Name!AB260,IF($W$1="6/5",Name!AJ260,IF($W$1="6/6",Name!AR260,IF($W$1="6/7",Name!AZ448))))))))))))))))))))))))))))))))))))))))</f>
        <v>นาย</v>
      </c>
      <c r="F22" s="103" t="str">
        <f>IF($W$1="1/1",Name!E19,IF($W$1="1/2",Name!M19,IF($W$1="1/3",Name!U19,IF($W$1="1/4",Name!AC19,IF($W$1="1/5",Name!AK19,IF($W$1="1/6",Name!AS19,IF($W$1="1/7",Name!BA19,IF($W$1="2/1",Name!E67,IF($W$1="2/2",Name!M67,IF($W$1="2/3",Name!U67,IF($W$1="2/4",Name!AC67,IF($W$1="2/5",Name!AK67,IF($W$1="2/6",Name!AS67,IF($W$1="2/7",Name!BA67,IF($W$1="3/1",Name!E115,IF($W$1="3/2",Name!M115,IF($W$1="3/3",Name!U115,IF($W$1="3/4",Name!AC115,IF($W$1="3/5",Name!AK115,IF($W$1="3/6",Name!AS115,IF($W$1="3/7",Name!BA115,IF($W$1="4/1",Name!E163,IF($W$1="4/2",Name!M163,IF($W$1="4/3",Name!U163,IF($W$1="4/4",Name!AC163,IF($W$1="4/5",Name!AK163,IF($W$1="4/6",Name!AS163,IF($W$1="5/1",Name!E212,IF($W$1="5/2",Name!M212,IF($W$1="5/3",Name!U212,IF($W$1="5/4",Name!AC212,IF($W$1="5/5",Name!AK212,IF($W$1="5/6",Name!AS212,IF($W$1="6/1",Name!E260,IF($W$1="6/2",Name!M260,IF($W$1="6/3",Name!U260,IF($W$1="6/4",Name!AC260,IF($W$1="6/5",Name!AK260,IF($W$1="6/6",Name!AS260,IF($W$1="6/7",Name!BA448))))))))))))))))))))))))))))))))))))))))</f>
        <v xml:space="preserve">ชโนทิศ         </v>
      </c>
      <c r="G22" s="108" t="str">
        <f>IF($W$1="1/1",Name!F19,IF($W$1="1/2",Name!N19,IF($W$1="1/3",Name!V19,IF($W$1="1/4",Name!AD19,IF($W$1="1/5",Name!AL19,IF($W$1="1/6",Name!AT19,IF($W$1="1/7",Name!BB19,IF($W$1="2/1",Name!F67,IF($W$1="2/2",Name!N67,IF($W$1="2/3",Name!V67,IF($W$1="2/4",Name!AD67,IF($W$1="2/5",Name!AL67,IF($W$1="2/6",Name!AT67,IF($W$1="2/7",Name!BB67,IF($W$1="3/1",Name!F115,IF($W$1="3/2",Name!N115,IF($W$1="3/3",Name!V115,IF($W$1="3/4",Name!AD115,IF($W$1="3/5",Name!AL115,IF($W$1="3/6",Name!AT115,IF($W$1="3/7",Name!BB115,IF($W$1="4/1",Name!F163,IF($W$1="4/2",Name!N163,IF($W$1="4/3",Name!V163,IF($W$1="4/4",Name!AD163,IF($W$1="4/5",Name!AL163,IF($W$1="4/6",Name!AT163,IF($W$1="5/1",Name!F212,IF($W$1="5/2",Name!N212,IF($W$1="5/3",Name!V212,IF($W$1="5/4",Name!AD212,IF($W$1="5/5",Name!AL212,IF($W$1="5/6",Name!AT212,IF($W$1="6/1",Name!F260,IF($W$1="6/2",Name!N260,IF($W$1="6/3",Name!V260,IF($W$1="6/4",Name!AD260,IF($W$1="6/5",Name!AL260,IF($W$1="6/6",Name!AT260,IF($W$1="6/7",Name!BB448))))))))))))))))))))))))))))))))))))))))</f>
        <v>พรมยาลี</v>
      </c>
      <c r="H22" s="86">
        <f>IF($W$1="1/1",Name!G19,IF($W$1="1/2",Name!O19,IF($W$1="1/3",Name!W19,IF($W$1="1/4",Name!AE19,IF($W$1="1/5",Name!AM19,IF($W$1="1/6",Name!AU19,IF($W$1="1/7",Name!BC19,IF($W$1="2/1",Name!G67,IF($W$1="2/2",Name!O67,IF($W$1="2/3",Name!W67,IF($W$1="2/4",Name!AE67,IF($W$1="2/5",Name!AM67,IF($W$1="2/6",Name!AU67,IF($W$1="2/7",Name!BC67,IF($W$1="3/1",Name!G115,IF($W$1="3/2",Name!O115,IF($W$1="3/3",Name!W115,IF($W$1="3/4",Name!AE115,IF($W$1="3/5",Name!AM115,IF($W$1="3/6",Name!AU115,IF($W$1="3/7",Name!BC115,IF($W$1="4/1",Name!G163,IF($W$1="4/2",Name!O163,IF($W$1="4/3",Name!W163,IF($W$1="4/4",Name!AE163,IF($W$1="4/5",Name!AM163,IF($W$1="4/6",Name!AU163,IF($W$1="5/1",Name!G212,IF($W$1="5/2",Name!O212,IF($W$1="5/3",Name!W212,IF($W$1="5/4",Name!AE212,IF($W$1="5/5",Name!AM212,IF($W$1="5/6",Name!AU212,IF($W$1="6/1",Name!G260,IF($W$1="6/2",Name!O260,IF($W$1="6/3",Name!W260,IF($W$1="6/4",Name!AE260,IF($W$1="6/5",Name!AM260,IF($W$1="6/6",Name!AU260,IF($W$1="6/7",Name!BC448))))))))))))))))))))))))))))))))))))))))</f>
        <v>0</v>
      </c>
      <c r="I22" s="86"/>
      <c r="J22" s="86"/>
      <c r="K22" s="86"/>
      <c r="L22" s="86"/>
      <c r="M22" s="86">
        <f>IF($W$1="1/1",Name!H19,IF($W$1="1/2",Name!P19,IF($W$1="1/3",Name!X19,IF($W$1="1/4",Name!AF19,IF($W$1="1/5",Name!AN19,IF($W$1="1/6",Name!AV19,IF($W$1="1/7",Name!BD19,IF($W$1="2/1",Name!H67,IF($W$1="2/2",Name!P67,IF($W$1="2/3",Name!X67,IF($W$1="2/4",Name!AF67,IF($W$1="2/5",Name!AN67,IF($W$1="2/6",Name!AV67,IF($W$1="2/7",Name!BD67,IF($W$1="3/1",Name!H115,IF($W$1="3/2",Name!P115,IF($W$1="3/3",Name!X115,IF($W$1="3/4",Name!AF115,IF($W$1="3/5",Name!AN115,IF($W$1="3/6",Name!AV115,IF($W$1="3/7",Name!BD115,IF($W$1="4/1",Name!H163,IF($W$1="4/2",Name!P163,IF($W$1="4/3",Name!X163,IF($W$1="4/4",Name!AF163,IF($W$1="4/5",Name!AN163,IF($W$1="4/6",Name!AV163,IF($W$1="5/1",Name!H212,IF($W$1="5/2",Name!P212,IF($W$1="5/3",Name!X212,IF($W$1="5/4",Name!AF212,IF($W$1="5/5",Name!AN212,IF($W$1="5/6",Name!AV212,IF($W$1="6/1",Name!H260,IF($W$1="6/2",Name!P260,IF($W$1="6/3",Name!X260,IF($W$1="6/4",Name!AF260,IF($W$1="6/5",Name!AN260,IF($W$1="6/6",Name!AV260,IF($W$1="6/7",Name!BD448))))))))))))))))))))))))))))))))))))))))</f>
        <v>0</v>
      </c>
      <c r="N22" s="86"/>
      <c r="O22" s="86"/>
      <c r="P22" s="86"/>
      <c r="Q22" s="79"/>
      <c r="R22" s="79"/>
      <c r="S22" s="79"/>
      <c r="T22" s="79"/>
      <c r="U22" s="79"/>
      <c r="V22" s="79"/>
      <c r="W22" s="79"/>
      <c r="X22" s="80"/>
      <c r="Y22" s="79"/>
      <c r="Z22" s="79"/>
    </row>
    <row r="23" spans="2:26" s="81" customFormat="1" ht="15.9" customHeight="1">
      <c r="B23" s="78">
        <v>17</v>
      </c>
      <c r="C23" s="86">
        <f>IF($W$1="1/1",Name!B20,IF($W$1="1/2",Name!J20,IF($W$1="1/3",Name!R20,IF($W$1="1/4",Name!Z20,IF($W$1="1/5",Name!AH20,IF($W$1="1/6",Name!AP20,IF($W$1="1/7",Name!AX20,IF($W$1="2/1",Name!B68,IF($W$1="2/2",Name!J68,IF($W$1="2/3",Name!R68,IF($W$1="2/4",Name!Z68,IF($W$1="2/5",Name!AH68,IF($W$1="2/6",Name!AP68,IF($W$1="2/7",Name!AX68,IF($W$1="3/1",Name!B116,IF($W$1="3/2",Name!J116,IF($W$1="3/3",Name!R116,IF($W$1="3/4",Name!Z116,IF($W$1="3/5",Name!AH116,IF($W$1="3/6",Name!AP116,IF($W$1="3/7",Name!AX116,IF($W$1="4/1",Name!B164,IF($W$1="4/2",Name!J164,IF($W$1="4/3",Name!R164,IF($W$1="4/4",Name!Z164,IF($W$1="4/5",Name!AH164,IF($W$1="4/6",Name!AP164,IF($W$1="5/1",Name!B213,IF($W$1="5/2",Name!J213,IF($W$1="5/3",Name!R213,IF($W$1="5/4",Name!Z213,IF($W$1="5/5",Name!AH213,IF($W$1="5/6",Name!AP213,IF($W$1="6/1",Name!B261,IF($W$1="6/2",Name!J261,IF($W$1="6/3",Name!R261,IF($W$1="6/4",Name!Z261,IF($W$1="6/5",Name!AH261,IF($W$1="6/6",Name!AP261,IF($W$1="6/7",Name!AX449))))))))))))))))))))))))))))))))))))))))</f>
        <v>13719</v>
      </c>
      <c r="D23" s="86">
        <f>IF($W$1="1/1",Name!C20,IF($W$1="1/2",Name!K20,IF($W$1="1/3",Name!S20,IF($W$1="1/4",Name!AA20,IF($W$1="1/5",Name!AI20,IF($W$1="1/6",Name!AQ20,IF($W$1="1/7",Name!AY20,IF($W$1="2/1",Name!C68,IF($W$1="2/2",Name!K68,IF($W$1="2/3",Name!S68,IF($W$1="2/4",Name!AA68,IF($W$1="2/5",Name!AI68,IF($W$1="2/6",Name!AQ68,IF($W$1="2/7",Name!AY68,IF($W$1="3/1",Name!C116,IF($W$1="3/2",Name!K116,IF($W$1="3/3",Name!S116,IF($W$1="3/4",Name!AA116,IF($W$1="3/5",Name!AI116,IF($W$1="3/6",Name!AQ116,IF($W$1="3/7",Name!AY116,IF($W$1="4/1",Name!C164,IF($W$1="4/2",Name!K164,IF($W$1="4/3",Name!S164,IF($W$1="4/4",Name!AA164,IF($W$1="4/5",Name!AI164,IF($W$1="4/6",Name!AQ164,IF($W$1="5/1",Name!C213,IF($W$1="5/2",Name!K213,IF($W$1="5/3",Name!S213,IF($W$1="5/4",Name!AA213,IF($W$1="5/5",Name!AI213,IF($W$1="5/6",Name!AQ213,IF($W$1="6/1",Name!C261,IF($W$1="6/2",Name!K261,IF($W$1="6/3",Name!S261,IF($W$1="6/4",Name!AA261,IF($W$1="6/5",Name!AI261,IF($W$1="6/6",Name!AQ261,IF($W$1="6/7",Name!AY449))))))))))))))))))))))))))))))))))))))))</f>
        <v>0</v>
      </c>
      <c r="E23" s="115" t="str">
        <f>IF($W$1="1/1",Name!D20,IF($W$1="1/2",Name!L20,IF($W$1="1/3",Name!T20,IF($W$1="1/4",Name!AB20,IF($W$1="1/5",Name!AJ20,IF($W$1="1/6",Name!AR20,IF($W$1="1/7",Name!AZ20,IF($W$1="2/1",Name!D68,IF($W$1="2/2",Name!L68,IF($W$1="2/3",Name!T68,IF($W$1="2/4",Name!AB68,IF($W$1="2/5",Name!AJ68,IF($W$1="2/6",Name!AR68,IF($W$1="2/7",Name!AZ68,IF($W$1="3/1",Name!D116,IF($W$1="3/2",Name!L116,IF($W$1="3/3",Name!T116,IF($W$1="3/4",Name!AB116,IF($W$1="3/5",Name!AJ116,IF($W$1="3/6",Name!AR116,IF($W$1="3/7",Name!AZ116,IF($W$1="4/1",Name!D164,IF($W$1="4/2",Name!L164,IF($W$1="4/3",Name!T164,IF($W$1="4/4",Name!AB164,IF($W$1="4/5",Name!AJ164,IF($W$1="4/6",Name!AR164,IF($W$1="5/1",Name!D213,IF($W$1="5/2",Name!L213,IF($W$1="5/3",Name!T213,IF($W$1="5/4",Name!AB213,IF($W$1="5/5",Name!AJ213,IF($W$1="5/6",Name!AR213,IF($W$1="6/1",Name!D261,IF($W$1="6/2",Name!L261,IF($W$1="6/3",Name!T261,IF($W$1="6/4",Name!AB261,IF($W$1="6/5",Name!AJ261,IF($W$1="6/6",Name!AR261,IF($W$1="6/7",Name!AZ449))))))))))))))))))))))))))))))))))))))))</f>
        <v>นางสาว</v>
      </c>
      <c r="F23" s="103" t="str">
        <f>IF($W$1="1/1",Name!E20,IF($W$1="1/2",Name!M20,IF($W$1="1/3",Name!U20,IF($W$1="1/4",Name!AC20,IF($W$1="1/5",Name!AK20,IF($W$1="1/6",Name!AS20,IF($W$1="1/7",Name!BA20,IF($W$1="2/1",Name!E68,IF($W$1="2/2",Name!M68,IF($W$1="2/3",Name!U68,IF($W$1="2/4",Name!AC68,IF($W$1="2/5",Name!AK68,IF($W$1="2/6",Name!AS68,IF($W$1="2/7",Name!BA68,IF($W$1="3/1",Name!E116,IF($W$1="3/2",Name!M116,IF($W$1="3/3",Name!U116,IF($W$1="3/4",Name!AC116,IF($W$1="3/5",Name!AK116,IF($W$1="3/6",Name!AS116,IF($W$1="3/7",Name!BA116,IF($W$1="4/1",Name!E164,IF($W$1="4/2",Name!M164,IF($W$1="4/3",Name!U164,IF($W$1="4/4",Name!AC164,IF($W$1="4/5",Name!AK164,IF($W$1="4/6",Name!AS164,IF($W$1="5/1",Name!E213,IF($W$1="5/2",Name!M213,IF($W$1="5/3",Name!U213,IF($W$1="5/4",Name!AC213,IF($W$1="5/5",Name!AK213,IF($W$1="5/6",Name!AS213,IF($W$1="6/1",Name!E261,IF($W$1="6/2",Name!M261,IF($W$1="6/3",Name!U261,IF($W$1="6/4",Name!AC261,IF($W$1="6/5",Name!AK261,IF($W$1="6/6",Name!AS261,IF($W$1="6/7",Name!BA449))))))))))))))))))))))))))))))))))))))))</f>
        <v>ชนิดา</v>
      </c>
      <c r="G23" s="108" t="str">
        <f>IF($W$1="1/1",Name!F20,IF($W$1="1/2",Name!N20,IF($W$1="1/3",Name!V20,IF($W$1="1/4",Name!AD20,IF($W$1="1/5",Name!AL20,IF($W$1="1/6",Name!AT20,IF($W$1="1/7",Name!BB20,IF($W$1="2/1",Name!F68,IF($W$1="2/2",Name!N68,IF($W$1="2/3",Name!V68,IF($W$1="2/4",Name!AD68,IF($W$1="2/5",Name!AL68,IF($W$1="2/6",Name!AT68,IF($W$1="2/7",Name!BB68,IF($W$1="3/1",Name!F116,IF($W$1="3/2",Name!N116,IF($W$1="3/3",Name!V116,IF($W$1="3/4",Name!AD116,IF($W$1="3/5",Name!AL116,IF($W$1="3/6",Name!AT116,IF($W$1="3/7",Name!BB116,IF($W$1="4/1",Name!F164,IF($W$1="4/2",Name!N164,IF($W$1="4/3",Name!V164,IF($W$1="4/4",Name!AD164,IF($W$1="4/5",Name!AL164,IF($W$1="4/6",Name!AT164,IF($W$1="5/1",Name!F213,IF($W$1="5/2",Name!N213,IF($W$1="5/3",Name!V213,IF($W$1="5/4",Name!AD213,IF($W$1="5/5",Name!AL213,IF($W$1="5/6",Name!AT213,IF($W$1="6/1",Name!F261,IF($W$1="6/2",Name!N261,IF($W$1="6/3",Name!V261,IF($W$1="6/4",Name!AD261,IF($W$1="6/5",Name!AL261,IF($W$1="6/6",Name!AT261,IF($W$1="6/7",Name!BB449))))))))))))))))))))))))))))))))))))))))</f>
        <v>อุบลหล้า</v>
      </c>
      <c r="H23" s="86">
        <f>IF($W$1="1/1",Name!G20,IF($W$1="1/2",Name!O20,IF($W$1="1/3",Name!W20,IF($W$1="1/4",Name!AE20,IF($W$1="1/5",Name!AM20,IF($W$1="1/6",Name!AU20,IF($W$1="1/7",Name!BC20,IF($W$1="2/1",Name!G68,IF($W$1="2/2",Name!O68,IF($W$1="2/3",Name!W68,IF($W$1="2/4",Name!AE68,IF($W$1="2/5",Name!AM68,IF($W$1="2/6",Name!AU68,IF($W$1="2/7",Name!BC68,IF($W$1="3/1",Name!G116,IF($W$1="3/2",Name!O116,IF($W$1="3/3",Name!W116,IF($W$1="3/4",Name!AE116,IF($W$1="3/5",Name!AM116,IF($W$1="3/6",Name!AU116,IF($W$1="3/7",Name!BC116,IF($W$1="4/1",Name!G164,IF($W$1="4/2",Name!O164,IF($W$1="4/3",Name!W164,IF($W$1="4/4",Name!AE164,IF($W$1="4/5",Name!AM164,IF($W$1="4/6",Name!AU164,IF($W$1="5/1",Name!G213,IF($W$1="5/2",Name!O213,IF($W$1="5/3",Name!W213,IF($W$1="5/4",Name!AE213,IF($W$1="5/5",Name!AM213,IF($W$1="5/6",Name!AU213,IF($W$1="6/1",Name!G261,IF($W$1="6/2",Name!O261,IF($W$1="6/3",Name!W261,IF($W$1="6/4",Name!AE261,IF($W$1="6/5",Name!AM261,IF($W$1="6/6",Name!AU261,IF($W$1="6/7",Name!BC449))))))))))))))))))))))))))))))))))))))))</f>
        <v>0</v>
      </c>
      <c r="I23" s="86"/>
      <c r="J23" s="86"/>
      <c r="K23" s="86"/>
      <c r="L23" s="86"/>
      <c r="M23" s="86">
        <f>IF($W$1="1/1",Name!H20,IF($W$1="1/2",Name!P20,IF($W$1="1/3",Name!X20,IF($W$1="1/4",Name!AF20,IF($W$1="1/5",Name!AN20,IF($W$1="1/6",Name!AV20,IF($W$1="1/7",Name!BD20,IF($W$1="2/1",Name!H68,IF($W$1="2/2",Name!P68,IF($W$1="2/3",Name!X68,IF($W$1="2/4",Name!AF68,IF($W$1="2/5",Name!AN68,IF($W$1="2/6",Name!AV68,IF($W$1="2/7",Name!BD68,IF($W$1="3/1",Name!H116,IF($W$1="3/2",Name!P116,IF($W$1="3/3",Name!X116,IF($W$1="3/4",Name!AF116,IF($W$1="3/5",Name!AN116,IF($W$1="3/6",Name!AV116,IF($W$1="3/7",Name!BD116,IF($W$1="4/1",Name!H164,IF($W$1="4/2",Name!P164,IF($W$1="4/3",Name!X164,IF($W$1="4/4",Name!AF164,IF($W$1="4/5",Name!AN164,IF($W$1="4/6",Name!AV164,IF($W$1="5/1",Name!H213,IF($W$1="5/2",Name!P213,IF($W$1="5/3",Name!X213,IF($W$1="5/4",Name!AF213,IF($W$1="5/5",Name!AN213,IF($W$1="5/6",Name!AV213,IF($W$1="6/1",Name!H261,IF($W$1="6/2",Name!P261,IF($W$1="6/3",Name!X261,IF($W$1="6/4",Name!AF261,IF($W$1="6/5",Name!AN261,IF($W$1="6/6",Name!AV261,IF($W$1="6/7",Name!BD449))))))))))))))))))))))))))))))))))))))))</f>
        <v>0</v>
      </c>
      <c r="N23" s="86"/>
      <c r="O23" s="86"/>
      <c r="P23" s="86"/>
      <c r="Q23" s="79"/>
      <c r="R23" s="79"/>
      <c r="S23" s="79"/>
      <c r="T23" s="79"/>
      <c r="U23" s="79"/>
      <c r="V23" s="79"/>
      <c r="W23" s="79"/>
      <c r="X23" s="80"/>
      <c r="Y23" s="79"/>
      <c r="Z23" s="79"/>
    </row>
    <row r="24" spans="2:26" s="81" customFormat="1" ht="15.9" customHeight="1">
      <c r="B24" s="78">
        <v>18</v>
      </c>
      <c r="C24" s="86">
        <f>IF($W$1="1/1",Name!B21,IF($W$1="1/2",Name!J21,IF($W$1="1/3",Name!R21,IF($W$1="1/4",Name!Z21,IF($W$1="1/5",Name!AH21,IF($W$1="1/6",Name!AP21,IF($W$1="1/7",Name!AX21,IF($W$1="2/1",Name!B69,IF($W$1="2/2",Name!J69,IF($W$1="2/3",Name!R69,IF($W$1="2/4",Name!Z69,IF($W$1="2/5",Name!AH69,IF($W$1="2/6",Name!AP69,IF($W$1="2/7",Name!AX69,IF($W$1="3/1",Name!B117,IF($W$1="3/2",Name!J117,IF($W$1="3/3",Name!R117,IF($W$1="3/4",Name!Z117,IF($W$1="3/5",Name!AH117,IF($W$1="3/6",Name!AP117,IF($W$1="3/7",Name!AX117,IF($W$1="4/1",Name!B165,IF($W$1="4/2",Name!J165,IF($W$1="4/3",Name!R165,IF($W$1="4/4",Name!Z165,IF($W$1="4/5",Name!AH165,IF($W$1="4/6",Name!AP165,IF($W$1="5/1",Name!B214,IF($W$1="5/2",Name!J214,IF($W$1="5/3",Name!R214,IF($W$1="5/4",Name!Z214,IF($W$1="5/5",Name!AH214,IF($W$1="5/6",Name!AP214,IF($W$1="6/1",Name!B262,IF($W$1="6/2",Name!J262,IF($W$1="6/3",Name!R262,IF($W$1="6/4",Name!Z262,IF($W$1="6/5",Name!AH262,IF($W$1="6/6",Name!AP262,IF($W$1="6/7",Name!AX450))))))))))))))))))))))))))))))))))))))))</f>
        <v>13863</v>
      </c>
      <c r="D24" s="86">
        <f>IF($W$1="1/1",Name!C21,IF($W$1="1/2",Name!K21,IF($W$1="1/3",Name!S21,IF($W$1="1/4",Name!AA21,IF($W$1="1/5",Name!AI21,IF($W$1="1/6",Name!AQ21,IF($W$1="1/7",Name!AY21,IF($W$1="2/1",Name!C69,IF($W$1="2/2",Name!K69,IF($W$1="2/3",Name!S69,IF($W$1="2/4",Name!AA69,IF($W$1="2/5",Name!AI69,IF($W$1="2/6",Name!AQ69,IF($W$1="2/7",Name!AY69,IF($W$1="3/1",Name!C117,IF($W$1="3/2",Name!K117,IF($W$1="3/3",Name!S117,IF($W$1="3/4",Name!AA117,IF($W$1="3/5",Name!AI117,IF($W$1="3/6",Name!AQ117,IF($W$1="3/7",Name!AY117,IF($W$1="4/1",Name!C165,IF($W$1="4/2",Name!K165,IF($W$1="4/3",Name!S165,IF($W$1="4/4",Name!AA165,IF($W$1="4/5",Name!AI165,IF($W$1="4/6",Name!AQ165,IF($W$1="5/1",Name!C214,IF($W$1="5/2",Name!K214,IF($W$1="5/3",Name!S214,IF($W$1="5/4",Name!AA214,IF($W$1="5/5",Name!AI214,IF($W$1="5/6",Name!AQ214,IF($W$1="6/1",Name!C262,IF($W$1="6/2",Name!K262,IF($W$1="6/3",Name!S262,IF($W$1="6/4",Name!AA262,IF($W$1="6/5",Name!AI262,IF($W$1="6/6",Name!AQ262,IF($W$1="6/7",Name!AY450))))))))))))))))))))))))))))))))))))))))</f>
        <v>0</v>
      </c>
      <c r="E24" s="115" t="str">
        <f>IF($W$1="1/1",Name!D21,IF($W$1="1/2",Name!L21,IF($W$1="1/3",Name!T21,IF($W$1="1/4",Name!AB21,IF($W$1="1/5",Name!AJ21,IF($W$1="1/6",Name!AR21,IF($W$1="1/7",Name!AZ21,IF($W$1="2/1",Name!D69,IF($W$1="2/2",Name!L69,IF($W$1="2/3",Name!T69,IF($W$1="2/4",Name!AB69,IF($W$1="2/5",Name!AJ69,IF($W$1="2/6",Name!AR69,IF($W$1="2/7",Name!AZ69,IF($W$1="3/1",Name!D117,IF($W$1="3/2",Name!L117,IF($W$1="3/3",Name!T117,IF($W$1="3/4",Name!AB117,IF($W$1="3/5",Name!AJ117,IF($W$1="3/6",Name!AR117,IF($W$1="3/7",Name!AZ117,IF($W$1="4/1",Name!D165,IF($W$1="4/2",Name!L165,IF($W$1="4/3",Name!T165,IF($W$1="4/4",Name!AB165,IF($W$1="4/5",Name!AJ165,IF($W$1="4/6",Name!AR165,IF($W$1="5/1",Name!D214,IF($W$1="5/2",Name!L214,IF($W$1="5/3",Name!T214,IF($W$1="5/4",Name!AB214,IF($W$1="5/5",Name!AJ214,IF($W$1="5/6",Name!AR214,IF($W$1="6/1",Name!D262,IF($W$1="6/2",Name!L262,IF($W$1="6/3",Name!T262,IF($W$1="6/4",Name!AB262,IF($W$1="6/5",Name!AJ262,IF($W$1="6/6",Name!AR262,IF($W$1="6/7",Name!AZ450))))))))))))))))))))))))))))))))))))))))</f>
        <v>นางสาว</v>
      </c>
      <c r="F24" s="103" t="str">
        <f>IF($W$1="1/1",Name!E21,IF($W$1="1/2",Name!M21,IF($W$1="1/3",Name!U21,IF($W$1="1/4",Name!AC21,IF($W$1="1/5",Name!AK21,IF($W$1="1/6",Name!AS21,IF($W$1="1/7",Name!BA21,IF($W$1="2/1",Name!E69,IF($W$1="2/2",Name!M69,IF($W$1="2/3",Name!U69,IF($W$1="2/4",Name!AC69,IF($W$1="2/5",Name!AK69,IF($W$1="2/6",Name!AS69,IF($W$1="2/7",Name!BA69,IF($W$1="3/1",Name!E117,IF($W$1="3/2",Name!M117,IF($W$1="3/3",Name!U117,IF($W$1="3/4",Name!AC117,IF($W$1="3/5",Name!AK117,IF($W$1="3/6",Name!AS117,IF($W$1="3/7",Name!BA117,IF($W$1="4/1",Name!E165,IF($W$1="4/2",Name!M165,IF($W$1="4/3",Name!U165,IF($W$1="4/4",Name!AC165,IF($W$1="4/5",Name!AK165,IF($W$1="4/6",Name!AS165,IF($W$1="5/1",Name!E214,IF($W$1="5/2",Name!M214,IF($W$1="5/3",Name!U214,IF($W$1="5/4",Name!AC214,IF($W$1="5/5",Name!AK214,IF($W$1="5/6",Name!AS214,IF($W$1="6/1",Name!E262,IF($W$1="6/2",Name!M262,IF($W$1="6/3",Name!U262,IF($W$1="6/4",Name!AC262,IF($W$1="6/5",Name!AK262,IF($W$1="6/6",Name!AS262,IF($W$1="6/7",Name!BA450))))))))))))))))))))))))))))))))))))))))</f>
        <v>สุชานาถ</v>
      </c>
      <c r="G24" s="108" t="str">
        <f>IF($W$1="1/1",Name!F21,IF($W$1="1/2",Name!N21,IF($W$1="1/3",Name!V21,IF($W$1="1/4",Name!AD21,IF($W$1="1/5",Name!AL21,IF($W$1="1/6",Name!AT21,IF($W$1="1/7",Name!BB21,IF($W$1="2/1",Name!F69,IF($W$1="2/2",Name!N69,IF($W$1="2/3",Name!V69,IF($W$1="2/4",Name!AD69,IF($W$1="2/5",Name!AL69,IF($W$1="2/6",Name!AT69,IF($W$1="2/7",Name!BB69,IF($W$1="3/1",Name!F117,IF($W$1="3/2",Name!N117,IF($W$1="3/3",Name!V117,IF($W$1="3/4",Name!AD117,IF($W$1="3/5",Name!AL117,IF($W$1="3/6",Name!AT117,IF($W$1="3/7",Name!BB117,IF($W$1="4/1",Name!F165,IF($W$1="4/2",Name!N165,IF($W$1="4/3",Name!V165,IF($W$1="4/4",Name!AD165,IF($W$1="4/5",Name!AL165,IF($W$1="4/6",Name!AT165,IF($W$1="5/1",Name!F214,IF($W$1="5/2",Name!N214,IF($W$1="5/3",Name!V214,IF($W$1="5/4",Name!AD214,IF($W$1="5/5",Name!AL214,IF($W$1="5/6",Name!AT214,IF($W$1="6/1",Name!F262,IF($W$1="6/2",Name!N262,IF($W$1="6/3",Name!V262,IF($W$1="6/4",Name!AD262,IF($W$1="6/5",Name!AL262,IF($W$1="6/6",Name!AT262,IF($W$1="6/7",Name!BB450))))))))))))))))))))))))))))))))))))))))</f>
        <v>ปัดชา</v>
      </c>
      <c r="H24" s="86">
        <f>IF($W$1="1/1",Name!G21,IF($W$1="1/2",Name!O21,IF($W$1="1/3",Name!W21,IF($W$1="1/4",Name!AE21,IF($W$1="1/5",Name!AM21,IF($W$1="1/6",Name!AU21,IF($W$1="1/7",Name!BC21,IF($W$1="2/1",Name!G69,IF($W$1="2/2",Name!O69,IF($W$1="2/3",Name!W69,IF($W$1="2/4",Name!AE69,IF($W$1="2/5",Name!AM69,IF($W$1="2/6",Name!AU69,IF($W$1="2/7",Name!BC69,IF($W$1="3/1",Name!G117,IF($W$1="3/2",Name!O117,IF($W$1="3/3",Name!W117,IF($W$1="3/4",Name!AE117,IF($W$1="3/5",Name!AM117,IF($W$1="3/6",Name!AU117,IF($W$1="3/7",Name!BC117,IF($W$1="4/1",Name!G165,IF($W$1="4/2",Name!O165,IF($W$1="4/3",Name!W165,IF($W$1="4/4",Name!AE165,IF($W$1="4/5",Name!AM165,IF($W$1="4/6",Name!AU165,IF($W$1="5/1",Name!G214,IF($W$1="5/2",Name!O214,IF($W$1="5/3",Name!W214,IF($W$1="5/4",Name!AE214,IF($W$1="5/5",Name!AM214,IF($W$1="5/6",Name!AU214,IF($W$1="6/1",Name!G262,IF($W$1="6/2",Name!O262,IF($W$1="6/3",Name!W262,IF($W$1="6/4",Name!AE262,IF($W$1="6/5",Name!AM262,IF($W$1="6/6",Name!AU262,IF($W$1="6/7",Name!BC450))))))))))))))))))))))))))))))))))))))))</f>
        <v>0</v>
      </c>
      <c r="I24" s="86"/>
      <c r="J24" s="86"/>
      <c r="K24" s="86"/>
      <c r="L24" s="86"/>
      <c r="M24" s="86">
        <f>IF($W$1="1/1",Name!H21,IF($W$1="1/2",Name!P21,IF($W$1="1/3",Name!X21,IF($W$1="1/4",Name!AF21,IF($W$1="1/5",Name!AN21,IF($W$1="1/6",Name!AV21,IF($W$1="1/7",Name!BD21,IF($W$1="2/1",Name!H69,IF($W$1="2/2",Name!P69,IF($W$1="2/3",Name!X69,IF($W$1="2/4",Name!AF69,IF($W$1="2/5",Name!AN69,IF($W$1="2/6",Name!AV69,IF($W$1="2/7",Name!BD69,IF($W$1="3/1",Name!H117,IF($W$1="3/2",Name!P117,IF($W$1="3/3",Name!X117,IF($W$1="3/4",Name!AF117,IF($W$1="3/5",Name!AN117,IF($W$1="3/6",Name!AV117,IF($W$1="3/7",Name!BD117,IF($W$1="4/1",Name!H165,IF($W$1="4/2",Name!P165,IF($W$1="4/3",Name!X165,IF($W$1="4/4",Name!AF165,IF($W$1="4/5",Name!AN165,IF($W$1="4/6",Name!AV165,IF($W$1="5/1",Name!H214,IF($W$1="5/2",Name!P214,IF($W$1="5/3",Name!X214,IF($W$1="5/4",Name!AF214,IF($W$1="5/5",Name!AN214,IF($W$1="5/6",Name!AV214,IF($W$1="6/1",Name!H262,IF($W$1="6/2",Name!P262,IF($W$1="6/3",Name!X262,IF($W$1="6/4",Name!AF262,IF($W$1="6/5",Name!AN262,IF($W$1="6/6",Name!AV262,IF($W$1="6/7",Name!BD450))))))))))))))))))))))))))))))))))))))))</f>
        <v>0</v>
      </c>
      <c r="N24" s="86"/>
      <c r="O24" s="86"/>
      <c r="P24" s="86"/>
      <c r="Q24" s="79"/>
      <c r="R24" s="79"/>
      <c r="S24" s="79"/>
      <c r="T24" s="79"/>
      <c r="U24" s="79"/>
      <c r="V24" s="79"/>
      <c r="W24" s="79"/>
      <c r="X24" s="80"/>
      <c r="Y24" s="79"/>
      <c r="Z24" s="79"/>
    </row>
    <row r="25" spans="2:26" s="81" customFormat="1" ht="15.9" customHeight="1">
      <c r="B25" s="78">
        <v>19</v>
      </c>
      <c r="C25" s="86">
        <f>IF($W$1="1/1",Name!B22,IF($W$1="1/2",Name!J22,IF($W$1="1/3",Name!R22,IF($W$1="1/4",Name!Z22,IF($W$1="1/5",Name!AH22,IF($W$1="1/6",Name!AP22,IF($W$1="1/7",Name!AX22,IF($W$1="2/1",Name!B70,IF($W$1="2/2",Name!J70,IF($W$1="2/3",Name!R70,IF($W$1="2/4",Name!Z70,IF($W$1="2/5",Name!AH70,IF($W$1="2/6",Name!AP70,IF($W$1="2/7",Name!AX70,IF($W$1="3/1",Name!B118,IF($W$1="3/2",Name!J118,IF($W$1="3/3",Name!R118,IF($W$1="3/4",Name!Z118,IF($W$1="3/5",Name!AH118,IF($W$1="3/6",Name!AP118,IF($W$1="3/7",Name!AX118,IF($W$1="4/1",Name!B166,IF($W$1="4/2",Name!J166,IF($W$1="4/3",Name!R166,IF($W$1="4/4",Name!Z166,IF($W$1="4/5",Name!AH166,IF($W$1="4/6",Name!AP166,IF($W$1="5/1",Name!B215,IF($W$1="5/2",Name!J215,IF($W$1="5/3",Name!R215,IF($W$1="5/4",Name!Z215,IF($W$1="5/5",Name!AH215,IF($W$1="5/6",Name!AP215,IF($W$1="6/1",Name!B263,IF($W$1="6/2",Name!J263,IF($W$1="6/3",Name!R263,IF($W$1="6/4",Name!Z263,IF($W$1="6/5",Name!AH263,IF($W$1="6/6",Name!AP263,IF($W$1="6/7",Name!AX451))))))))))))))))))))))))))))))))))))))))</f>
        <v>13896</v>
      </c>
      <c r="D25" s="86">
        <f>IF($W$1="1/1",Name!C22,IF($W$1="1/2",Name!K22,IF($W$1="1/3",Name!S22,IF($W$1="1/4",Name!AA22,IF($W$1="1/5",Name!AI22,IF($W$1="1/6",Name!AQ22,IF($W$1="1/7",Name!AY22,IF($W$1="2/1",Name!C70,IF($W$1="2/2",Name!K70,IF($W$1="2/3",Name!S70,IF($W$1="2/4",Name!AA70,IF($W$1="2/5",Name!AI70,IF($W$1="2/6",Name!AQ70,IF($W$1="2/7",Name!AY70,IF($W$1="3/1",Name!C118,IF($W$1="3/2",Name!K118,IF($W$1="3/3",Name!S118,IF($W$1="3/4",Name!AA118,IF($W$1="3/5",Name!AI118,IF($W$1="3/6",Name!AQ118,IF($W$1="3/7",Name!AY118,IF($W$1="4/1",Name!C166,IF($W$1="4/2",Name!K166,IF($W$1="4/3",Name!S166,IF($W$1="4/4",Name!AA166,IF($W$1="4/5",Name!AI166,IF($W$1="4/6",Name!AQ166,IF($W$1="5/1",Name!C215,IF($W$1="5/2",Name!K215,IF($W$1="5/3",Name!S215,IF($W$1="5/4",Name!AA215,IF($W$1="5/5",Name!AI215,IF($W$1="5/6",Name!AQ215,IF($W$1="6/1",Name!C263,IF($W$1="6/2",Name!K263,IF($W$1="6/3",Name!S263,IF($W$1="6/4",Name!AA263,IF($W$1="6/5",Name!AI263,IF($W$1="6/6",Name!AQ263,IF($W$1="6/7",Name!AY451))))))))))))))))))))))))))))))))))))))))</f>
        <v>0</v>
      </c>
      <c r="E25" s="115" t="str">
        <f>IF($W$1="1/1",Name!D22,IF($W$1="1/2",Name!L22,IF($W$1="1/3",Name!T22,IF($W$1="1/4",Name!AB22,IF($W$1="1/5",Name!AJ22,IF($W$1="1/6",Name!AR22,IF($W$1="1/7",Name!AZ22,IF($W$1="2/1",Name!D70,IF($W$1="2/2",Name!L70,IF($W$1="2/3",Name!T70,IF($W$1="2/4",Name!AB70,IF($W$1="2/5",Name!AJ70,IF($W$1="2/6",Name!AR70,IF($W$1="2/7",Name!AZ70,IF($W$1="3/1",Name!D118,IF($W$1="3/2",Name!L118,IF($W$1="3/3",Name!T118,IF($W$1="3/4",Name!AB118,IF($W$1="3/5",Name!AJ118,IF($W$1="3/6",Name!AR118,IF($W$1="3/7",Name!AZ118,IF($W$1="4/1",Name!D166,IF($W$1="4/2",Name!L166,IF($W$1="4/3",Name!T166,IF($W$1="4/4",Name!AB166,IF($W$1="4/5",Name!AJ166,IF($W$1="4/6",Name!AR166,IF($W$1="5/1",Name!D215,IF($W$1="5/2",Name!L215,IF($W$1="5/3",Name!T215,IF($W$1="5/4",Name!AB215,IF($W$1="5/5",Name!AJ215,IF($W$1="5/6",Name!AR215,IF($W$1="6/1",Name!D263,IF($W$1="6/2",Name!L263,IF($W$1="6/3",Name!T263,IF($W$1="6/4",Name!AB263,IF($W$1="6/5",Name!AJ263,IF($W$1="6/6",Name!AR263,IF($W$1="6/7",Name!AZ451))))))))))))))))))))))))))))))))))))))))</f>
        <v>นางสาว</v>
      </c>
      <c r="F25" s="103" t="str">
        <f>IF($W$1="1/1",Name!E22,IF($W$1="1/2",Name!M22,IF($W$1="1/3",Name!U22,IF($W$1="1/4",Name!AC22,IF($W$1="1/5",Name!AK22,IF($W$1="1/6",Name!AS22,IF($W$1="1/7",Name!BA22,IF($W$1="2/1",Name!E70,IF($W$1="2/2",Name!M70,IF($W$1="2/3",Name!U70,IF($W$1="2/4",Name!AC70,IF($W$1="2/5",Name!AK70,IF($W$1="2/6",Name!AS70,IF($W$1="2/7",Name!BA70,IF($W$1="3/1",Name!E118,IF($W$1="3/2",Name!M118,IF($W$1="3/3",Name!U118,IF($W$1="3/4",Name!AC118,IF($W$1="3/5",Name!AK118,IF($W$1="3/6",Name!AS118,IF($W$1="3/7",Name!BA118,IF($W$1="4/1",Name!E166,IF($W$1="4/2",Name!M166,IF($W$1="4/3",Name!U166,IF($W$1="4/4",Name!AC166,IF($W$1="4/5",Name!AK166,IF($W$1="4/6",Name!AS166,IF($W$1="5/1",Name!E215,IF($W$1="5/2",Name!M215,IF($W$1="5/3",Name!U215,IF($W$1="5/4",Name!AC215,IF($W$1="5/5",Name!AK215,IF($W$1="5/6",Name!AS215,IF($W$1="6/1",Name!E263,IF($W$1="6/2",Name!M263,IF($W$1="6/3",Name!U263,IF($W$1="6/4",Name!AC263,IF($W$1="6/5",Name!AK263,IF($W$1="6/6",Name!AS263,IF($W$1="6/7",Name!BA451))))))))))))))))))))))))))))))))))))))))</f>
        <v xml:space="preserve">มินทร์ธดา  </v>
      </c>
      <c r="G25" s="108" t="str">
        <f>IF($W$1="1/1",Name!F22,IF($W$1="1/2",Name!N22,IF($W$1="1/3",Name!V22,IF($W$1="1/4",Name!AD22,IF($W$1="1/5",Name!AL22,IF($W$1="1/6",Name!AT22,IF($W$1="1/7",Name!BB22,IF($W$1="2/1",Name!F70,IF($W$1="2/2",Name!N70,IF($W$1="2/3",Name!V70,IF($W$1="2/4",Name!AD70,IF($W$1="2/5",Name!AL70,IF($W$1="2/6",Name!AT70,IF($W$1="2/7",Name!BB70,IF($W$1="3/1",Name!F118,IF($W$1="3/2",Name!N118,IF($W$1="3/3",Name!V118,IF($W$1="3/4",Name!AD118,IF($W$1="3/5",Name!AL118,IF($W$1="3/6",Name!AT118,IF($W$1="3/7",Name!BB118,IF($W$1="4/1",Name!F166,IF($W$1="4/2",Name!N166,IF($W$1="4/3",Name!V166,IF($W$1="4/4",Name!AD166,IF($W$1="4/5",Name!AL166,IF($W$1="4/6",Name!AT166,IF($W$1="5/1",Name!F215,IF($W$1="5/2",Name!N215,IF($W$1="5/3",Name!V215,IF($W$1="5/4",Name!AD215,IF($W$1="5/5",Name!AL215,IF($W$1="5/6",Name!AT215,IF($W$1="6/1",Name!F263,IF($W$1="6/2",Name!N263,IF($W$1="6/3",Name!V263,IF($W$1="6/4",Name!AD263,IF($W$1="6/5",Name!AL263,IF($W$1="6/6",Name!AT263,IF($W$1="6/7",Name!BB451))))))))))))))))))))))))))))))))))))))))</f>
        <v>ทิวาพัฒน์</v>
      </c>
      <c r="H25" s="86">
        <f>IF($W$1="1/1",Name!G22,IF($W$1="1/2",Name!O22,IF($W$1="1/3",Name!W22,IF($W$1="1/4",Name!AE22,IF($W$1="1/5",Name!AM22,IF($W$1="1/6",Name!AU22,IF($W$1="1/7",Name!BC22,IF($W$1="2/1",Name!G70,IF($W$1="2/2",Name!O70,IF($W$1="2/3",Name!W70,IF($W$1="2/4",Name!AE70,IF($W$1="2/5",Name!AM70,IF($W$1="2/6",Name!AU70,IF($W$1="2/7",Name!BC70,IF($W$1="3/1",Name!G118,IF($W$1="3/2",Name!O118,IF($W$1="3/3",Name!W118,IF($W$1="3/4",Name!AE118,IF($W$1="3/5",Name!AM118,IF($W$1="3/6",Name!AU118,IF($W$1="3/7",Name!BC118,IF($W$1="4/1",Name!G166,IF($W$1="4/2",Name!O166,IF($W$1="4/3",Name!W166,IF($W$1="4/4",Name!AE166,IF($W$1="4/5",Name!AM166,IF($W$1="4/6",Name!AU166,IF($W$1="5/1",Name!G215,IF($W$1="5/2",Name!O215,IF($W$1="5/3",Name!W215,IF($W$1="5/4",Name!AE215,IF($W$1="5/5",Name!AM215,IF($W$1="5/6",Name!AU215,IF($W$1="6/1",Name!G263,IF($W$1="6/2",Name!O263,IF($W$1="6/3",Name!W263,IF($W$1="6/4",Name!AE263,IF($W$1="6/5",Name!AM263,IF($W$1="6/6",Name!AU263,IF($W$1="6/7",Name!BC451))))))))))))))))))))))))))))))))))))))))</f>
        <v>0</v>
      </c>
      <c r="I25" s="86"/>
      <c r="J25" s="86"/>
      <c r="K25" s="86"/>
      <c r="L25" s="86"/>
      <c r="M25" s="86">
        <f>IF($W$1="1/1",Name!H22,IF($W$1="1/2",Name!P22,IF($W$1="1/3",Name!X22,IF($W$1="1/4",Name!AF22,IF($W$1="1/5",Name!AN22,IF($W$1="1/6",Name!AV22,IF($W$1="1/7",Name!BD22,IF($W$1="2/1",Name!H70,IF($W$1="2/2",Name!P70,IF($W$1="2/3",Name!X70,IF($W$1="2/4",Name!AF70,IF($W$1="2/5",Name!AN70,IF($W$1="2/6",Name!AV70,IF($W$1="2/7",Name!BD70,IF($W$1="3/1",Name!H118,IF($W$1="3/2",Name!P118,IF($W$1="3/3",Name!X118,IF($W$1="3/4",Name!AF118,IF($W$1="3/5",Name!AN118,IF($W$1="3/6",Name!AV118,IF($W$1="3/7",Name!BD118,IF($W$1="4/1",Name!H166,IF($W$1="4/2",Name!P166,IF($W$1="4/3",Name!X166,IF($W$1="4/4",Name!AF166,IF($W$1="4/5",Name!AN166,IF($W$1="4/6",Name!AV166,IF($W$1="5/1",Name!H215,IF($W$1="5/2",Name!P215,IF($W$1="5/3",Name!X215,IF($W$1="5/4",Name!AF215,IF($W$1="5/5",Name!AN215,IF($W$1="5/6",Name!AV215,IF($W$1="6/1",Name!H263,IF($W$1="6/2",Name!P263,IF($W$1="6/3",Name!X263,IF($W$1="6/4",Name!AF263,IF($W$1="6/5",Name!AN263,IF($W$1="6/6",Name!AV263,IF($W$1="6/7",Name!BD451))))))))))))))))))))))))))))))))))))))))</f>
        <v>0</v>
      </c>
      <c r="N25" s="86"/>
      <c r="O25" s="86"/>
      <c r="P25" s="86"/>
      <c r="Q25" s="79"/>
      <c r="R25" s="79"/>
      <c r="S25" s="79"/>
      <c r="T25" s="79"/>
      <c r="U25" s="79"/>
      <c r="V25" s="79"/>
      <c r="W25" s="79"/>
      <c r="X25" s="80"/>
      <c r="Y25" s="79"/>
      <c r="Z25" s="79"/>
    </row>
    <row r="26" spans="2:26" s="81" customFormat="1" ht="15.9" customHeight="1">
      <c r="B26" s="78">
        <v>20</v>
      </c>
      <c r="C26" s="86">
        <f>IF($W$1="1/1",Name!B23,IF($W$1="1/2",Name!J23,IF($W$1="1/3",Name!R23,IF($W$1="1/4",Name!Z23,IF($W$1="1/5",Name!AH23,IF($W$1="1/6",Name!AP23,IF($W$1="1/7",Name!AX23,IF($W$1="2/1",Name!B71,IF($W$1="2/2",Name!J71,IF($W$1="2/3",Name!R71,IF($W$1="2/4",Name!Z71,IF($W$1="2/5",Name!AH71,IF($W$1="2/6",Name!AP71,IF($W$1="2/7",Name!AX71,IF($W$1="3/1",Name!B119,IF($W$1="3/2",Name!J119,IF($W$1="3/3",Name!R119,IF($W$1="3/4",Name!Z119,IF($W$1="3/5",Name!AH119,IF($W$1="3/6",Name!AP119,IF($W$1="3/7",Name!AX119,IF($W$1="4/1",Name!B167,IF($W$1="4/2",Name!J167,IF($W$1="4/3",Name!R167,IF($W$1="4/4",Name!Z167,IF($W$1="4/5",Name!AH167,IF($W$1="4/6",Name!AP167,IF($W$1="5/1",Name!B216,IF($W$1="5/2",Name!J216,IF($W$1="5/3",Name!R216,IF($W$1="5/4",Name!Z216,IF($W$1="5/5",Name!AH216,IF($W$1="5/6",Name!AP216,IF($W$1="6/1",Name!B264,IF($W$1="6/2",Name!J264,IF($W$1="6/3",Name!R264,IF($W$1="6/4",Name!Z264,IF($W$1="6/5",Name!AH264,IF($W$1="6/6",Name!AP264,IF($W$1="6/7",Name!AX452))))))))))))))))))))))))))))))))))))))))</f>
        <v>14056</v>
      </c>
      <c r="D26" s="86">
        <f>IF($W$1="1/1",Name!C23,IF($W$1="1/2",Name!K23,IF($W$1="1/3",Name!S23,IF($W$1="1/4",Name!AA23,IF($W$1="1/5",Name!AI23,IF($W$1="1/6",Name!AQ23,IF($W$1="1/7",Name!AY23,IF($W$1="2/1",Name!C71,IF($W$1="2/2",Name!K71,IF($W$1="2/3",Name!S71,IF($W$1="2/4",Name!AA71,IF($W$1="2/5",Name!AI71,IF($W$1="2/6",Name!AQ71,IF($W$1="2/7",Name!AY71,IF($W$1="3/1",Name!C119,IF($W$1="3/2",Name!K119,IF($W$1="3/3",Name!S119,IF($W$1="3/4",Name!AA119,IF($W$1="3/5",Name!AI119,IF($W$1="3/6",Name!AQ119,IF($W$1="3/7",Name!AY119,IF($W$1="4/1",Name!C167,IF($W$1="4/2",Name!K167,IF($W$1="4/3",Name!S167,IF($W$1="4/4",Name!AA167,IF($W$1="4/5",Name!AI167,IF($W$1="4/6",Name!AQ167,IF($W$1="5/1",Name!C216,IF($W$1="5/2",Name!K216,IF($W$1="5/3",Name!S216,IF($W$1="5/4",Name!AA216,IF($W$1="5/5",Name!AI216,IF($W$1="5/6",Name!AQ216,IF($W$1="6/1",Name!C264,IF($W$1="6/2",Name!K264,IF($W$1="6/3",Name!S264,IF($W$1="6/4",Name!AA264,IF($W$1="6/5",Name!AI264,IF($W$1="6/6",Name!AQ264,IF($W$1="6/7",Name!AY452))))))))))))))))))))))))))))))))))))))))</f>
        <v>0</v>
      </c>
      <c r="E26" s="115" t="str">
        <f>IF($W$1="1/1",Name!D23,IF($W$1="1/2",Name!L23,IF($W$1="1/3",Name!T23,IF($W$1="1/4",Name!AB23,IF($W$1="1/5",Name!AJ23,IF($W$1="1/6",Name!AR23,IF($W$1="1/7",Name!AZ23,IF($W$1="2/1",Name!D71,IF($W$1="2/2",Name!L71,IF($W$1="2/3",Name!T71,IF($W$1="2/4",Name!AB71,IF($W$1="2/5",Name!AJ71,IF($W$1="2/6",Name!AR71,IF($W$1="2/7",Name!AZ71,IF($W$1="3/1",Name!D119,IF($W$1="3/2",Name!L119,IF($W$1="3/3",Name!T119,IF($W$1="3/4",Name!AB119,IF($W$1="3/5",Name!AJ119,IF($W$1="3/6",Name!AR119,IF($W$1="3/7",Name!AZ119,IF($W$1="4/1",Name!D167,IF($W$1="4/2",Name!L167,IF($W$1="4/3",Name!T167,IF($W$1="4/4",Name!AB167,IF($W$1="4/5",Name!AJ167,IF($W$1="4/6",Name!AR167,IF($W$1="5/1",Name!D216,IF($W$1="5/2",Name!L216,IF($W$1="5/3",Name!T216,IF($W$1="5/4",Name!AB216,IF($W$1="5/5",Name!AJ216,IF($W$1="5/6",Name!AR216,IF($W$1="6/1",Name!D264,IF($W$1="6/2",Name!L264,IF($W$1="6/3",Name!T264,IF($W$1="6/4",Name!AB264,IF($W$1="6/5",Name!AJ264,IF($W$1="6/6",Name!AR264,IF($W$1="6/7",Name!AZ452))))))))))))))))))))))))))))))))))))))))</f>
        <v>นางสาว</v>
      </c>
      <c r="F26" s="103" t="str">
        <f>IF($W$1="1/1",Name!E23,IF($W$1="1/2",Name!M23,IF($W$1="1/3",Name!U23,IF($W$1="1/4",Name!AC23,IF($W$1="1/5",Name!AK23,IF($W$1="1/6",Name!AS23,IF($W$1="1/7",Name!BA23,IF($W$1="2/1",Name!E71,IF($W$1="2/2",Name!M71,IF($W$1="2/3",Name!U71,IF($W$1="2/4",Name!AC71,IF($W$1="2/5",Name!AK71,IF($W$1="2/6",Name!AS71,IF($W$1="2/7",Name!BA71,IF($W$1="3/1",Name!E119,IF($W$1="3/2",Name!M119,IF($W$1="3/3",Name!U119,IF($W$1="3/4",Name!AC119,IF($W$1="3/5",Name!AK119,IF($W$1="3/6",Name!AS119,IF($W$1="3/7",Name!BA119,IF($W$1="4/1",Name!E167,IF($W$1="4/2",Name!M167,IF($W$1="4/3",Name!U167,IF($W$1="4/4",Name!AC167,IF($W$1="4/5",Name!AK167,IF($W$1="4/6",Name!AS167,IF($W$1="5/1",Name!E216,IF($W$1="5/2",Name!M216,IF($W$1="5/3",Name!U216,IF($W$1="5/4",Name!AC216,IF($W$1="5/5",Name!AK216,IF($W$1="5/6",Name!AS216,IF($W$1="6/1",Name!E264,IF($W$1="6/2",Name!M264,IF($W$1="6/3",Name!U264,IF($W$1="6/4",Name!AC264,IF($W$1="6/5",Name!AK264,IF($W$1="6/6",Name!AS264,IF($W$1="6/7",Name!BA452))))))))))))))))))))))))))))))))))))))))</f>
        <v>รุจิภา</v>
      </c>
      <c r="G26" s="108" t="str">
        <f>IF($W$1="1/1",Name!F23,IF($W$1="1/2",Name!N23,IF($W$1="1/3",Name!V23,IF($W$1="1/4",Name!AD23,IF($W$1="1/5",Name!AL23,IF($W$1="1/6",Name!AT23,IF($W$1="1/7",Name!BB23,IF($W$1="2/1",Name!F71,IF($W$1="2/2",Name!N71,IF($W$1="2/3",Name!V71,IF($W$1="2/4",Name!AD71,IF($W$1="2/5",Name!AL71,IF($W$1="2/6",Name!AT71,IF($W$1="2/7",Name!BB71,IF($W$1="3/1",Name!F119,IF($W$1="3/2",Name!N119,IF($W$1="3/3",Name!V119,IF($W$1="3/4",Name!AD119,IF($W$1="3/5",Name!AL119,IF($W$1="3/6",Name!AT119,IF($W$1="3/7",Name!BB119,IF($W$1="4/1",Name!F167,IF($W$1="4/2",Name!N167,IF($W$1="4/3",Name!V167,IF($W$1="4/4",Name!AD167,IF($W$1="4/5",Name!AL167,IF($W$1="4/6",Name!AT167,IF($W$1="5/1",Name!F216,IF($W$1="5/2",Name!N216,IF($W$1="5/3",Name!V216,IF($W$1="5/4",Name!AD216,IF($W$1="5/5",Name!AL216,IF($W$1="5/6",Name!AT216,IF($W$1="6/1",Name!F264,IF($W$1="6/2",Name!N264,IF($W$1="6/3",Name!V264,IF($W$1="6/4",Name!AD264,IF($W$1="6/5",Name!AL264,IF($W$1="6/6",Name!AT264,IF($W$1="6/7",Name!BB452))))))))))))))))))))))))))))))))))))))))</f>
        <v>รุจิระภา</v>
      </c>
      <c r="H26" s="86">
        <f>IF($W$1="1/1",Name!G23,IF($W$1="1/2",Name!O23,IF($W$1="1/3",Name!W23,IF($W$1="1/4",Name!AE23,IF($W$1="1/5",Name!AM23,IF($W$1="1/6",Name!AU23,IF($W$1="1/7",Name!BC23,IF($W$1="2/1",Name!G71,IF($W$1="2/2",Name!O71,IF($W$1="2/3",Name!W71,IF($W$1="2/4",Name!AE71,IF($W$1="2/5",Name!AM71,IF($W$1="2/6",Name!AU71,IF($W$1="2/7",Name!BC71,IF($W$1="3/1",Name!G119,IF($W$1="3/2",Name!O119,IF($W$1="3/3",Name!W119,IF($W$1="3/4",Name!AE119,IF($W$1="3/5",Name!AM119,IF($W$1="3/6",Name!AU119,IF($W$1="3/7",Name!BC119,IF($W$1="4/1",Name!G167,IF($W$1="4/2",Name!O167,IF($W$1="4/3",Name!W167,IF($W$1="4/4",Name!AE167,IF($W$1="4/5",Name!AM167,IF($W$1="4/6",Name!AU167,IF($W$1="5/1",Name!G216,IF($W$1="5/2",Name!O216,IF($W$1="5/3",Name!W216,IF($W$1="5/4",Name!AE216,IF($W$1="5/5",Name!AM216,IF($W$1="5/6",Name!AU216,IF($W$1="6/1",Name!G264,IF($W$1="6/2",Name!O264,IF($W$1="6/3",Name!W264,IF($W$1="6/4",Name!AE264,IF($W$1="6/5",Name!AM264,IF($W$1="6/6",Name!AU264,IF($W$1="6/7",Name!BC452))))))))))))))))))))))))))))))))))))))))</f>
        <v>0</v>
      </c>
      <c r="I26" s="86"/>
      <c r="J26" s="86"/>
      <c r="K26" s="86"/>
      <c r="L26" s="86"/>
      <c r="M26" s="86">
        <f>IF($W$1="1/1",Name!H23,IF($W$1="1/2",Name!P23,IF($W$1="1/3",Name!X23,IF($W$1="1/4",Name!AF23,IF($W$1="1/5",Name!AN23,IF($W$1="1/6",Name!AV23,IF($W$1="1/7",Name!BD23,IF($W$1="2/1",Name!H71,IF($W$1="2/2",Name!P71,IF($W$1="2/3",Name!X71,IF($W$1="2/4",Name!AF71,IF($W$1="2/5",Name!AN71,IF($W$1="2/6",Name!AV71,IF($W$1="2/7",Name!BD71,IF($W$1="3/1",Name!H119,IF($W$1="3/2",Name!P119,IF($W$1="3/3",Name!X119,IF($W$1="3/4",Name!AF119,IF($W$1="3/5",Name!AN119,IF($W$1="3/6",Name!AV119,IF($W$1="3/7",Name!BD119,IF($W$1="4/1",Name!H167,IF($W$1="4/2",Name!P167,IF($W$1="4/3",Name!X167,IF($W$1="4/4",Name!AF167,IF($W$1="4/5",Name!AN167,IF($W$1="4/6",Name!AV167,IF($W$1="5/1",Name!H216,IF($W$1="5/2",Name!P216,IF($W$1="5/3",Name!X216,IF($W$1="5/4",Name!AF216,IF($W$1="5/5",Name!AN216,IF($W$1="5/6",Name!AV216,IF($W$1="6/1",Name!H264,IF($W$1="6/2",Name!P264,IF($W$1="6/3",Name!X264,IF($W$1="6/4",Name!AF264,IF($W$1="6/5",Name!AN264,IF($W$1="6/6",Name!AV264,IF($W$1="6/7",Name!BD452))))))))))))))))))))))))))))))))))))))))</f>
        <v>0</v>
      </c>
      <c r="N26" s="86"/>
      <c r="O26" s="86"/>
      <c r="P26" s="86"/>
      <c r="Q26" s="79"/>
      <c r="R26" s="79"/>
      <c r="S26" s="79"/>
      <c r="T26" s="79"/>
      <c r="U26" s="79"/>
      <c r="V26" s="79"/>
      <c r="W26" s="79"/>
      <c r="X26" s="80"/>
      <c r="Y26" s="79"/>
      <c r="Z26" s="79"/>
    </row>
    <row r="27" spans="2:26" s="81" customFormat="1" ht="15.9" customHeight="1">
      <c r="B27" s="78">
        <v>21</v>
      </c>
      <c r="C27" s="86">
        <f>IF($W$1="1/1",Name!B24,IF($W$1="1/2",Name!J24,IF($W$1="1/3",Name!R24,IF($W$1="1/4",Name!Z24,IF($W$1="1/5",Name!AH24,IF($W$1="1/6",Name!AP24,IF($W$1="1/7",Name!AX24,IF($W$1="2/1",Name!B72,IF($W$1="2/2",Name!J72,IF($W$1="2/3",Name!R72,IF($W$1="2/4",Name!Z72,IF($W$1="2/5",Name!AH72,IF($W$1="2/6",Name!AP72,IF($W$1="2/7",Name!AX72,IF($W$1="3/1",Name!B120,IF($W$1="3/2",Name!J120,IF($W$1="3/3",Name!R120,IF($W$1="3/4",Name!Z120,IF($W$1="3/5",Name!AH120,IF($W$1="3/6",Name!AP120,IF($W$1="3/7",Name!AX120,IF($W$1="4/1",Name!B168,IF($W$1="4/2",Name!J168,IF($W$1="4/3",Name!R168,IF($W$1="4/4",Name!Z168,IF($W$1="4/5",Name!AH168,IF($W$1="4/6",Name!AP168,IF($W$1="5/1",Name!B217,IF($W$1="5/2",Name!J217,IF($W$1="5/3",Name!R217,IF($W$1="5/4",Name!Z217,IF($W$1="5/5",Name!AH217,IF($W$1="5/6",Name!AP217,IF($W$1="6/1",Name!B265,IF($W$1="6/2",Name!J265,IF($W$1="6/3",Name!R265,IF($W$1="6/4",Name!Z265,IF($W$1="6/5",Name!AH265,IF($W$1="6/6",Name!AP265,IF($W$1="6/7",Name!AX453))))))))))))))))))))))))))))))))))))))))</f>
        <v>14210</v>
      </c>
      <c r="D27" s="86">
        <f>IF($W$1="1/1",Name!C24,IF($W$1="1/2",Name!K24,IF($W$1="1/3",Name!S24,IF($W$1="1/4",Name!AA24,IF($W$1="1/5",Name!AI24,IF($W$1="1/6",Name!AQ24,IF($W$1="1/7",Name!AY24,IF($W$1="2/1",Name!C72,IF($W$1="2/2",Name!K72,IF($W$1="2/3",Name!S72,IF($W$1="2/4",Name!AA72,IF($W$1="2/5",Name!AI72,IF($W$1="2/6",Name!AQ72,IF($W$1="2/7",Name!AY72,IF($W$1="3/1",Name!C120,IF($W$1="3/2",Name!K120,IF($W$1="3/3",Name!S120,IF($W$1="3/4",Name!AA120,IF($W$1="3/5",Name!AI120,IF($W$1="3/6",Name!AQ120,IF($W$1="3/7",Name!AY120,IF($W$1="4/1",Name!C168,IF($W$1="4/2",Name!K168,IF($W$1="4/3",Name!S168,IF($W$1="4/4",Name!AA168,IF($W$1="4/5",Name!AI168,IF($W$1="4/6",Name!AQ168,IF($W$1="5/1",Name!C217,IF($W$1="5/2",Name!K217,IF($W$1="5/3",Name!S217,IF($W$1="5/4",Name!AA217,IF($W$1="5/5",Name!AI217,IF($W$1="5/6",Name!AQ217,IF($W$1="6/1",Name!C265,IF($W$1="6/2",Name!K265,IF($W$1="6/3",Name!S265,IF($W$1="6/4",Name!AA265,IF($W$1="6/5",Name!AI265,IF($W$1="6/6",Name!AQ265,IF($W$1="6/7",Name!AY453))))))))))))))))))))))))))))))))))))))))</f>
        <v>0</v>
      </c>
      <c r="E27" s="115" t="str">
        <f>IF($W$1="1/1",Name!D24,IF($W$1="1/2",Name!L24,IF($W$1="1/3",Name!T24,IF($W$1="1/4",Name!AB24,IF($W$1="1/5",Name!AJ24,IF($W$1="1/6",Name!AR24,IF($W$1="1/7",Name!AZ24,IF($W$1="2/1",Name!D72,IF($W$1="2/2",Name!L72,IF($W$1="2/3",Name!T72,IF($W$1="2/4",Name!AB72,IF($W$1="2/5",Name!AJ72,IF($W$1="2/6",Name!AR72,IF($W$1="2/7",Name!AZ72,IF($W$1="3/1",Name!D120,IF($W$1="3/2",Name!L120,IF($W$1="3/3",Name!T120,IF($W$1="3/4",Name!AB120,IF($W$1="3/5",Name!AJ120,IF($W$1="3/6",Name!AR120,IF($W$1="3/7",Name!AZ120,IF($W$1="4/1",Name!D168,IF($W$1="4/2",Name!L168,IF($W$1="4/3",Name!T168,IF($W$1="4/4",Name!AB168,IF($W$1="4/5",Name!AJ168,IF($W$1="4/6",Name!AR168,IF($W$1="5/1",Name!D217,IF($W$1="5/2",Name!L217,IF($W$1="5/3",Name!T217,IF($W$1="5/4",Name!AB217,IF($W$1="5/5",Name!AJ217,IF($W$1="5/6",Name!AR217,IF($W$1="6/1",Name!D265,IF($W$1="6/2",Name!L265,IF($W$1="6/3",Name!T265,IF($W$1="6/4",Name!AB265,IF($W$1="6/5",Name!AJ265,IF($W$1="6/6",Name!AR265,IF($W$1="6/7",Name!AZ453))))))))))))))))))))))))))))))))))))))))</f>
        <v>นาย</v>
      </c>
      <c r="F27" s="103" t="str">
        <f>IF($W$1="1/1",Name!E24,IF($W$1="1/2",Name!M24,IF($W$1="1/3",Name!U24,IF($W$1="1/4",Name!AC24,IF($W$1="1/5",Name!AK24,IF($W$1="1/6",Name!AS24,IF($W$1="1/7",Name!BA24,IF($W$1="2/1",Name!E72,IF($W$1="2/2",Name!M72,IF($W$1="2/3",Name!U72,IF($W$1="2/4",Name!AC72,IF($W$1="2/5",Name!AK72,IF($W$1="2/6",Name!AS72,IF($W$1="2/7",Name!BA72,IF($W$1="3/1",Name!E120,IF($W$1="3/2",Name!M120,IF($W$1="3/3",Name!U120,IF($W$1="3/4",Name!AC120,IF($W$1="3/5",Name!AK120,IF($W$1="3/6",Name!AS120,IF($W$1="3/7",Name!BA120,IF($W$1="4/1",Name!E168,IF($W$1="4/2",Name!M168,IF($W$1="4/3",Name!U168,IF($W$1="4/4",Name!AC168,IF($W$1="4/5",Name!AK168,IF($W$1="4/6",Name!AS168,IF($W$1="5/1",Name!E217,IF($W$1="5/2",Name!M217,IF($W$1="5/3",Name!U217,IF($W$1="5/4",Name!AC217,IF($W$1="5/5",Name!AK217,IF($W$1="5/6",Name!AS217,IF($W$1="6/1",Name!E265,IF($W$1="6/2",Name!M265,IF($W$1="6/3",Name!U265,IF($W$1="6/4",Name!AC265,IF($W$1="6/5",Name!AK265,IF($W$1="6/6",Name!AS265,IF($W$1="6/7",Name!BA453))))))))))))))))))))))))))))))))))))))))</f>
        <v xml:space="preserve">ธนภัทร์          </v>
      </c>
      <c r="G27" s="108" t="str">
        <f>IF($W$1="1/1",Name!F24,IF($W$1="1/2",Name!N24,IF($W$1="1/3",Name!V24,IF($W$1="1/4",Name!AD24,IF($W$1="1/5",Name!AL24,IF($W$1="1/6",Name!AT24,IF($W$1="1/7",Name!BB24,IF($W$1="2/1",Name!F72,IF($W$1="2/2",Name!N72,IF($W$1="2/3",Name!V72,IF($W$1="2/4",Name!AD72,IF($W$1="2/5",Name!AL72,IF($W$1="2/6",Name!AT72,IF($W$1="2/7",Name!BB72,IF($W$1="3/1",Name!F120,IF($W$1="3/2",Name!N120,IF($W$1="3/3",Name!V120,IF($W$1="3/4",Name!AD120,IF($W$1="3/5",Name!AL120,IF($W$1="3/6",Name!AT120,IF($W$1="3/7",Name!BB120,IF($W$1="4/1",Name!F168,IF($W$1="4/2",Name!N168,IF($W$1="4/3",Name!V168,IF($W$1="4/4",Name!AD168,IF($W$1="4/5",Name!AL168,IF($W$1="4/6",Name!AT168,IF($W$1="5/1",Name!F217,IF($W$1="5/2",Name!N217,IF($W$1="5/3",Name!V217,IF($W$1="5/4",Name!AD217,IF($W$1="5/5",Name!AL217,IF($W$1="5/6",Name!AT217,IF($W$1="6/1",Name!F265,IF($W$1="6/2",Name!N265,IF($W$1="6/3",Name!V265,IF($W$1="6/4",Name!AD265,IF($W$1="6/5",Name!AL265,IF($W$1="6/6",Name!AT265,IF($W$1="6/7",Name!BB453))))))))))))))))))))))))))))))))))))))))</f>
        <v>ฤทธิ์มหา</v>
      </c>
      <c r="H27" s="86">
        <f>IF($W$1="1/1",Name!G24,IF($W$1="1/2",Name!O24,IF($W$1="1/3",Name!W24,IF($W$1="1/4",Name!AE24,IF($W$1="1/5",Name!AM24,IF($W$1="1/6",Name!AU24,IF($W$1="1/7",Name!BC24,IF($W$1="2/1",Name!G72,IF($W$1="2/2",Name!O72,IF($W$1="2/3",Name!W72,IF($W$1="2/4",Name!AE72,IF($W$1="2/5",Name!AM72,IF($W$1="2/6",Name!AU72,IF($W$1="2/7",Name!BC72,IF($W$1="3/1",Name!G120,IF($W$1="3/2",Name!O120,IF($W$1="3/3",Name!W120,IF($W$1="3/4",Name!AE120,IF($W$1="3/5",Name!AM120,IF($W$1="3/6",Name!AU120,IF($W$1="3/7",Name!BC120,IF($W$1="4/1",Name!G168,IF($W$1="4/2",Name!O168,IF($W$1="4/3",Name!W168,IF($W$1="4/4",Name!AE168,IF($W$1="4/5",Name!AM168,IF($W$1="4/6",Name!AU168,IF($W$1="5/1",Name!G217,IF($W$1="5/2",Name!O217,IF($W$1="5/3",Name!W217,IF($W$1="5/4",Name!AE217,IF($W$1="5/5",Name!AM217,IF($W$1="5/6",Name!AU217,IF($W$1="6/1",Name!G265,IF($W$1="6/2",Name!O265,IF($W$1="6/3",Name!W265,IF($W$1="6/4",Name!AE265,IF($W$1="6/5",Name!AM265,IF($W$1="6/6",Name!AU265,IF($W$1="6/7",Name!BC453))))))))))))))))))))))))))))))))))))))))</f>
        <v>0</v>
      </c>
      <c r="I27" s="86"/>
      <c r="J27" s="86"/>
      <c r="K27" s="86"/>
      <c r="L27" s="86"/>
      <c r="M27" s="86">
        <f>IF($W$1="1/1",Name!H24,IF($W$1="1/2",Name!P24,IF($W$1="1/3",Name!X24,IF($W$1="1/4",Name!AF24,IF($W$1="1/5",Name!AN24,IF($W$1="1/6",Name!AV24,IF($W$1="1/7",Name!BD24,IF($W$1="2/1",Name!H72,IF($W$1="2/2",Name!P72,IF($W$1="2/3",Name!X72,IF($W$1="2/4",Name!AF72,IF($W$1="2/5",Name!AN72,IF($W$1="2/6",Name!AV72,IF($W$1="2/7",Name!BD72,IF($W$1="3/1",Name!H120,IF($W$1="3/2",Name!P120,IF($W$1="3/3",Name!X120,IF($W$1="3/4",Name!AF120,IF($W$1="3/5",Name!AN120,IF($W$1="3/6",Name!AV120,IF($W$1="3/7",Name!BD120,IF($W$1="4/1",Name!H168,IF($W$1="4/2",Name!P168,IF($W$1="4/3",Name!X168,IF($W$1="4/4",Name!AF168,IF($W$1="4/5",Name!AN168,IF($W$1="4/6",Name!AV168,IF($W$1="5/1",Name!H217,IF($W$1="5/2",Name!P217,IF($W$1="5/3",Name!X217,IF($W$1="5/4",Name!AF217,IF($W$1="5/5",Name!AN217,IF($W$1="5/6",Name!AV217,IF($W$1="6/1",Name!H265,IF($W$1="6/2",Name!P265,IF($W$1="6/3",Name!X265,IF($W$1="6/4",Name!AF265,IF($W$1="6/5",Name!AN265,IF($W$1="6/6",Name!AV265,IF($W$1="6/7",Name!BD453))))))))))))))))))))))))))))))))))))))))</f>
        <v>0</v>
      </c>
      <c r="N27" s="86"/>
      <c r="O27" s="86"/>
      <c r="P27" s="86"/>
      <c r="Q27" s="79"/>
      <c r="R27" s="79"/>
      <c r="S27" s="79"/>
      <c r="T27" s="79"/>
      <c r="U27" s="79"/>
      <c r="V27" s="79"/>
      <c r="W27" s="79"/>
      <c r="X27" s="80"/>
      <c r="Y27" s="79"/>
      <c r="Z27" s="79"/>
    </row>
    <row r="28" spans="2:26" s="81" customFormat="1" ht="15.9" customHeight="1">
      <c r="B28" s="78">
        <v>22</v>
      </c>
      <c r="C28" s="86">
        <f>IF($W$1="1/1",Name!B25,IF($W$1="1/2",Name!J25,IF($W$1="1/3",Name!R25,IF($W$1="1/4",Name!Z25,IF($W$1="1/5",Name!AH25,IF($W$1="1/6",Name!AP25,IF($W$1="1/7",Name!AX25,IF($W$1="2/1",Name!B73,IF($W$1="2/2",Name!J73,IF($W$1="2/3",Name!R73,IF($W$1="2/4",Name!Z73,IF($W$1="2/5",Name!AH73,IF($W$1="2/6",Name!AP73,IF($W$1="2/7",Name!AX73,IF($W$1="3/1",Name!B121,IF($W$1="3/2",Name!J121,IF($W$1="3/3",Name!R121,IF($W$1="3/4",Name!Z121,IF($W$1="3/5",Name!AH121,IF($W$1="3/6",Name!AP121,IF($W$1="3/7",Name!AX121,IF($W$1="4/1",Name!B169,IF($W$1="4/2",Name!J169,IF($W$1="4/3",Name!R169,IF($W$1="4/4",Name!Z169,IF($W$1="4/5",Name!AH169,IF($W$1="4/6",Name!AP169,IF($W$1="5/1",Name!B218,IF($W$1="5/2",Name!J218,IF($W$1="5/3",Name!R218,IF($W$1="5/4",Name!Z218,IF($W$1="5/5",Name!AH218,IF($W$1="5/6",Name!AP218,IF($W$1="6/1",Name!B266,IF($W$1="6/2",Name!J266,IF($W$1="6/3",Name!R266,IF($W$1="6/4",Name!Z266,IF($W$1="6/5",Name!AH266,IF($W$1="6/6",Name!AP266,IF($W$1="6/7",Name!AX454))))))))))))))))))))))))))))))))))))))))</f>
        <v>14211</v>
      </c>
      <c r="D28" s="86">
        <f>IF($W$1="1/1",Name!C25,IF($W$1="1/2",Name!K25,IF($W$1="1/3",Name!S25,IF($W$1="1/4",Name!AA25,IF($W$1="1/5",Name!AI25,IF($W$1="1/6",Name!AQ25,IF($W$1="1/7",Name!AY25,IF($W$1="2/1",Name!C73,IF($W$1="2/2",Name!K73,IF($W$1="2/3",Name!S73,IF($W$1="2/4",Name!AA73,IF($W$1="2/5",Name!AI73,IF($W$1="2/6",Name!AQ73,IF($W$1="2/7",Name!AY73,IF($W$1="3/1",Name!C121,IF($W$1="3/2",Name!K121,IF($W$1="3/3",Name!S121,IF($W$1="3/4",Name!AA121,IF($W$1="3/5",Name!AI121,IF($W$1="3/6",Name!AQ121,IF($W$1="3/7",Name!AY121,IF($W$1="4/1",Name!C169,IF($W$1="4/2",Name!K169,IF($W$1="4/3",Name!S169,IF($W$1="4/4",Name!AA169,IF($W$1="4/5",Name!AI169,IF($W$1="4/6",Name!AQ169,IF($W$1="5/1",Name!C218,IF($W$1="5/2",Name!K218,IF($W$1="5/3",Name!S218,IF($W$1="5/4",Name!AA218,IF($W$1="5/5",Name!AI218,IF($W$1="5/6",Name!AQ218,IF($W$1="6/1",Name!C266,IF($W$1="6/2",Name!K266,IF($W$1="6/3",Name!S266,IF($W$1="6/4",Name!AA266,IF($W$1="6/5",Name!AI266,IF($W$1="6/6",Name!AQ266,IF($W$1="6/7",Name!AY454))))))))))))))))))))))))))))))))))))))))</f>
        <v>0</v>
      </c>
      <c r="E28" s="115" t="str">
        <f>IF($W$1="1/1",Name!D25,IF($W$1="1/2",Name!L25,IF($W$1="1/3",Name!T25,IF($W$1="1/4",Name!AB25,IF($W$1="1/5",Name!AJ25,IF($W$1="1/6",Name!AR25,IF($W$1="1/7",Name!AZ25,IF($W$1="2/1",Name!D73,IF($W$1="2/2",Name!L73,IF($W$1="2/3",Name!T73,IF($W$1="2/4",Name!AB73,IF($W$1="2/5",Name!AJ73,IF($W$1="2/6",Name!AR73,IF($W$1="2/7",Name!AZ73,IF($W$1="3/1",Name!D121,IF($W$1="3/2",Name!L121,IF($W$1="3/3",Name!T121,IF($W$1="3/4",Name!AB121,IF($W$1="3/5",Name!AJ121,IF($W$1="3/6",Name!AR121,IF($W$1="3/7",Name!AZ121,IF($W$1="4/1",Name!D169,IF($W$1="4/2",Name!L169,IF($W$1="4/3",Name!T169,IF($W$1="4/4",Name!AB169,IF($W$1="4/5",Name!AJ169,IF($W$1="4/6",Name!AR169,IF($W$1="5/1",Name!D218,IF($W$1="5/2",Name!L218,IF($W$1="5/3",Name!T218,IF($W$1="5/4",Name!AB218,IF($W$1="5/5",Name!AJ218,IF($W$1="5/6",Name!AR218,IF($W$1="6/1",Name!D266,IF($W$1="6/2",Name!L266,IF($W$1="6/3",Name!T266,IF($W$1="6/4",Name!AB266,IF($W$1="6/5",Name!AJ266,IF($W$1="6/6",Name!AR266,IF($W$1="6/7",Name!AZ454))))))))))))))))))))))))))))))))))))))))</f>
        <v>นาย</v>
      </c>
      <c r="F28" s="103" t="str">
        <f>IF($W$1="1/1",Name!E25,IF($W$1="1/2",Name!M25,IF($W$1="1/3",Name!U25,IF($W$1="1/4",Name!AC25,IF($W$1="1/5",Name!AK25,IF($W$1="1/6",Name!AS25,IF($W$1="1/7",Name!BA25,IF($W$1="2/1",Name!E73,IF($W$1="2/2",Name!M73,IF($W$1="2/3",Name!U73,IF($W$1="2/4",Name!AC73,IF($W$1="2/5",Name!AK73,IF($W$1="2/6",Name!AS73,IF($W$1="2/7",Name!BA73,IF($W$1="3/1",Name!E121,IF($W$1="3/2",Name!M121,IF($W$1="3/3",Name!U121,IF($W$1="3/4",Name!AC121,IF($W$1="3/5",Name!AK121,IF($W$1="3/6",Name!AS121,IF($W$1="3/7",Name!BA121,IF($W$1="4/1",Name!E169,IF($W$1="4/2",Name!M169,IF($W$1="4/3",Name!U169,IF($W$1="4/4",Name!AC169,IF($W$1="4/5",Name!AK169,IF($W$1="4/6",Name!AS169,IF($W$1="5/1",Name!E218,IF($W$1="5/2",Name!M218,IF($W$1="5/3",Name!U218,IF($W$1="5/4",Name!AC218,IF($W$1="5/5",Name!AK218,IF($W$1="5/6",Name!AS218,IF($W$1="6/1",Name!E266,IF($W$1="6/2",Name!M266,IF($W$1="6/3",Name!U266,IF($W$1="6/4",Name!AC266,IF($W$1="6/5",Name!AK266,IF($W$1="6/6",Name!AS266,IF($W$1="6/7",Name!BA454))))))))))))))))))))))))))))))))))))))))</f>
        <v xml:space="preserve">อัฐวุฒิ            </v>
      </c>
      <c r="G28" s="108" t="str">
        <f>IF($W$1="1/1",Name!F25,IF($W$1="1/2",Name!N25,IF($W$1="1/3",Name!V25,IF($W$1="1/4",Name!AD25,IF($W$1="1/5",Name!AL25,IF($W$1="1/6",Name!AT25,IF($W$1="1/7",Name!BB25,IF($W$1="2/1",Name!F73,IF($W$1="2/2",Name!N73,IF($W$1="2/3",Name!V73,IF($W$1="2/4",Name!AD73,IF($W$1="2/5",Name!AL73,IF($W$1="2/6",Name!AT73,IF($W$1="2/7",Name!BB73,IF($W$1="3/1",Name!F121,IF($W$1="3/2",Name!N121,IF($W$1="3/3",Name!V121,IF($W$1="3/4",Name!AD121,IF($W$1="3/5",Name!AL121,IF($W$1="3/6",Name!AT121,IF($W$1="3/7",Name!BB121,IF($W$1="4/1",Name!F169,IF($W$1="4/2",Name!N169,IF($W$1="4/3",Name!V169,IF($W$1="4/4",Name!AD169,IF($W$1="4/5",Name!AL169,IF($W$1="4/6",Name!AT169,IF($W$1="5/1",Name!F218,IF($W$1="5/2",Name!N218,IF($W$1="5/3",Name!V218,IF($W$1="5/4",Name!AD218,IF($W$1="5/5",Name!AL218,IF($W$1="5/6",Name!AT218,IF($W$1="6/1",Name!F266,IF($W$1="6/2",Name!N266,IF($W$1="6/3",Name!V266,IF($W$1="6/4",Name!AD266,IF($W$1="6/5",Name!AL266,IF($W$1="6/6",Name!AT266,IF($W$1="6/7",Name!BB454))))))))))))))))))))))))))))))))))))))))</f>
        <v>ไธสง</v>
      </c>
      <c r="H28" s="86">
        <f>IF($W$1="1/1",Name!G25,IF($W$1="1/2",Name!O25,IF($W$1="1/3",Name!W25,IF($W$1="1/4",Name!AE25,IF($W$1="1/5",Name!AM25,IF($W$1="1/6",Name!AU25,IF($W$1="1/7",Name!BC25,IF($W$1="2/1",Name!G73,IF($W$1="2/2",Name!O73,IF($W$1="2/3",Name!W73,IF($W$1="2/4",Name!AE73,IF($W$1="2/5",Name!AM73,IF($W$1="2/6",Name!AU73,IF($W$1="2/7",Name!BC73,IF($W$1="3/1",Name!G121,IF($W$1="3/2",Name!O121,IF($W$1="3/3",Name!W121,IF($W$1="3/4",Name!AE121,IF($W$1="3/5",Name!AM121,IF($W$1="3/6",Name!AU121,IF($W$1="3/7",Name!BC121,IF($W$1="4/1",Name!G169,IF($W$1="4/2",Name!O169,IF($W$1="4/3",Name!W169,IF($W$1="4/4",Name!AE169,IF($W$1="4/5",Name!AM169,IF($W$1="4/6",Name!AU169,IF($W$1="5/1",Name!G218,IF($W$1="5/2",Name!O218,IF($W$1="5/3",Name!W218,IF($W$1="5/4",Name!AE218,IF($W$1="5/5",Name!AM218,IF($W$1="5/6",Name!AU218,IF($W$1="6/1",Name!G266,IF($W$1="6/2",Name!O266,IF($W$1="6/3",Name!W266,IF($W$1="6/4",Name!AE266,IF($W$1="6/5",Name!AM266,IF($W$1="6/6",Name!AU266,IF($W$1="6/7",Name!BC454))))))))))))))))))))))))))))))))))))))))</f>
        <v>0</v>
      </c>
      <c r="I28" s="86"/>
      <c r="J28" s="86"/>
      <c r="K28" s="86"/>
      <c r="L28" s="86"/>
      <c r="M28" s="86">
        <f>IF($W$1="1/1",Name!H25,IF($W$1="1/2",Name!P25,IF($W$1="1/3",Name!X25,IF($W$1="1/4",Name!AF25,IF($W$1="1/5",Name!AN25,IF($W$1="1/6",Name!AV25,IF($W$1="1/7",Name!BD25,IF($W$1="2/1",Name!H73,IF($W$1="2/2",Name!P73,IF($W$1="2/3",Name!X73,IF($W$1="2/4",Name!AF73,IF($W$1="2/5",Name!AN73,IF($W$1="2/6",Name!AV73,IF($W$1="2/7",Name!BD73,IF($W$1="3/1",Name!H121,IF($W$1="3/2",Name!P121,IF($W$1="3/3",Name!X121,IF($W$1="3/4",Name!AF121,IF($W$1="3/5",Name!AN121,IF($W$1="3/6",Name!AV121,IF($W$1="3/7",Name!BD121,IF($W$1="4/1",Name!H169,IF($W$1="4/2",Name!P169,IF($W$1="4/3",Name!X169,IF($W$1="4/4",Name!AF169,IF($W$1="4/5",Name!AN169,IF($W$1="4/6",Name!AV169,IF($W$1="5/1",Name!H218,IF($W$1="5/2",Name!P218,IF($W$1="5/3",Name!X218,IF($W$1="5/4",Name!AF218,IF($W$1="5/5",Name!AN218,IF($W$1="5/6",Name!AV218,IF($W$1="6/1",Name!H266,IF($W$1="6/2",Name!P266,IF($W$1="6/3",Name!X266,IF($W$1="6/4",Name!AF266,IF($W$1="6/5",Name!AN266,IF($W$1="6/6",Name!AV266,IF($W$1="6/7",Name!BD454))))))))))))))))))))))))))))))))))))))))</f>
        <v>0</v>
      </c>
      <c r="N28" s="86"/>
      <c r="O28" s="86"/>
      <c r="P28" s="86"/>
      <c r="Q28" s="79"/>
      <c r="R28" s="79"/>
      <c r="S28" s="79"/>
      <c r="T28" s="79"/>
      <c r="U28" s="79"/>
      <c r="V28" s="79"/>
      <c r="W28" s="79"/>
      <c r="X28" s="80"/>
      <c r="Y28" s="79"/>
      <c r="Z28" s="79"/>
    </row>
    <row r="29" spans="2:26" s="81" customFormat="1" ht="15.9" customHeight="1">
      <c r="B29" s="78">
        <v>23</v>
      </c>
      <c r="C29" s="86">
        <f>IF($W$1="1/1",Name!B26,IF($W$1="1/2",Name!J26,IF($W$1="1/3",Name!R26,IF($W$1="1/4",Name!Z26,IF($W$1="1/5",Name!AH26,IF($W$1="1/6",Name!AP26,IF($W$1="1/7",Name!AX26,IF($W$1="2/1",Name!B74,IF($W$1="2/2",Name!J74,IF($W$1="2/3",Name!R74,IF($W$1="2/4",Name!Z74,IF($W$1="2/5",Name!AH74,IF($W$1="2/6",Name!AP74,IF($W$1="2/7",Name!AX74,IF($W$1="3/1",Name!B122,IF($W$1="3/2",Name!J122,IF($W$1="3/3",Name!R122,IF($W$1="3/4",Name!Z122,IF($W$1="3/5",Name!AH122,IF($W$1="3/6",Name!AP122,IF($W$1="3/7",Name!AX122,IF($W$1="4/1",Name!B170,IF($W$1="4/2",Name!J170,IF($W$1="4/3",Name!R170,IF($W$1="4/4",Name!Z170,IF($W$1="4/5",Name!AH170,IF($W$1="4/6",Name!AP170,IF($W$1="5/1",Name!B219,IF($W$1="5/2",Name!J219,IF($W$1="5/3",Name!R219,IF($W$1="5/4",Name!Z219,IF($W$1="5/5",Name!AH219,IF($W$1="5/6",Name!AP219,IF($W$1="6/1",Name!B267,IF($W$1="6/2",Name!J267,IF($W$1="6/3",Name!R267,IF($W$1="6/4",Name!Z267,IF($W$1="6/5",Name!AH267,IF($W$1="6/6",Name!AP267,IF($W$1="6/7",Name!AX455))))))))))))))))))))))))))))))))))))))))</f>
        <v>14212</v>
      </c>
      <c r="D29" s="86">
        <f>IF($W$1="1/1",Name!C26,IF($W$1="1/2",Name!K26,IF($W$1="1/3",Name!S26,IF($W$1="1/4",Name!AA26,IF($W$1="1/5",Name!AI26,IF($W$1="1/6",Name!AQ26,IF($W$1="1/7",Name!AY26,IF($W$1="2/1",Name!C74,IF($W$1="2/2",Name!K74,IF($W$1="2/3",Name!S74,IF($W$1="2/4",Name!AA74,IF($W$1="2/5",Name!AI74,IF($W$1="2/6",Name!AQ74,IF($W$1="2/7",Name!AY74,IF($W$1="3/1",Name!C122,IF($W$1="3/2",Name!K122,IF($W$1="3/3",Name!S122,IF($W$1="3/4",Name!AA122,IF($W$1="3/5",Name!AI122,IF($W$1="3/6",Name!AQ122,IF($W$1="3/7",Name!AY122,IF($W$1="4/1",Name!C170,IF($W$1="4/2",Name!K170,IF($W$1="4/3",Name!S170,IF($W$1="4/4",Name!AA170,IF($W$1="4/5",Name!AI170,IF($W$1="4/6",Name!AQ170,IF($W$1="5/1",Name!C219,IF($W$1="5/2",Name!K219,IF($W$1="5/3",Name!S219,IF($W$1="5/4",Name!AA219,IF($W$1="5/5",Name!AI219,IF($W$1="5/6",Name!AQ219,IF($W$1="6/1",Name!C267,IF($W$1="6/2",Name!K267,IF($W$1="6/3",Name!S267,IF($W$1="6/4",Name!AA267,IF($W$1="6/5",Name!AI267,IF($W$1="6/6",Name!AQ267,IF($W$1="6/7",Name!AY455))))))))))))))))))))))))))))))))))))))))</f>
        <v>0</v>
      </c>
      <c r="E29" s="115" t="str">
        <f>IF($W$1="1/1",Name!D26,IF($W$1="1/2",Name!L26,IF($W$1="1/3",Name!T26,IF($W$1="1/4",Name!AB26,IF($W$1="1/5",Name!AJ26,IF($W$1="1/6",Name!AR26,IF($W$1="1/7",Name!AZ26,IF($W$1="2/1",Name!D74,IF($W$1="2/2",Name!L74,IF($W$1="2/3",Name!T74,IF($W$1="2/4",Name!AB74,IF($W$1="2/5",Name!AJ74,IF($W$1="2/6",Name!AR74,IF($W$1="2/7",Name!AZ74,IF($W$1="3/1",Name!D122,IF($W$1="3/2",Name!L122,IF($W$1="3/3",Name!T122,IF($W$1="3/4",Name!AB122,IF($W$1="3/5",Name!AJ122,IF($W$1="3/6",Name!AR122,IF($W$1="3/7",Name!AZ122,IF($W$1="4/1",Name!D170,IF($W$1="4/2",Name!L170,IF($W$1="4/3",Name!T170,IF($W$1="4/4",Name!AB170,IF($W$1="4/5",Name!AJ170,IF($W$1="4/6",Name!AR170,IF($W$1="5/1",Name!D219,IF($W$1="5/2",Name!L219,IF($W$1="5/3",Name!T219,IF($W$1="5/4",Name!AB219,IF($W$1="5/5",Name!AJ219,IF($W$1="5/6",Name!AR219,IF($W$1="6/1",Name!D267,IF($W$1="6/2",Name!L267,IF($W$1="6/3",Name!T267,IF($W$1="6/4",Name!AB267,IF($W$1="6/5",Name!AJ267,IF($W$1="6/6",Name!AR267,IF($W$1="6/7",Name!AZ455))))))))))))))))))))))))))))))))))))))))</f>
        <v>นางสาว</v>
      </c>
      <c r="F29" s="103" t="str">
        <f>IF($W$1="1/1",Name!E26,IF($W$1="1/2",Name!M26,IF($W$1="1/3",Name!U26,IF($W$1="1/4",Name!AC26,IF($W$1="1/5",Name!AK26,IF($W$1="1/6",Name!AS26,IF($W$1="1/7",Name!BA26,IF($W$1="2/1",Name!E74,IF($W$1="2/2",Name!M74,IF($W$1="2/3",Name!U74,IF($W$1="2/4",Name!AC74,IF($W$1="2/5",Name!AK74,IF($W$1="2/6",Name!AS74,IF($W$1="2/7",Name!BA74,IF($W$1="3/1",Name!E122,IF($W$1="3/2",Name!M122,IF($W$1="3/3",Name!U122,IF($W$1="3/4",Name!AC122,IF($W$1="3/5",Name!AK122,IF($W$1="3/6",Name!AS122,IF($W$1="3/7",Name!BA122,IF($W$1="4/1",Name!E170,IF($W$1="4/2",Name!M170,IF($W$1="4/3",Name!U170,IF($W$1="4/4",Name!AC170,IF($W$1="4/5",Name!AK170,IF($W$1="4/6",Name!AS170,IF($W$1="5/1",Name!E219,IF($W$1="5/2",Name!M219,IF($W$1="5/3",Name!U219,IF($W$1="5/4",Name!AC219,IF($W$1="5/5",Name!AK219,IF($W$1="5/6",Name!AS219,IF($W$1="6/1",Name!E267,IF($W$1="6/2",Name!M267,IF($W$1="6/3",Name!U267,IF($W$1="6/4",Name!AC267,IF($W$1="6/5",Name!AK267,IF($W$1="6/6",Name!AS267,IF($W$1="6/7",Name!BA455))))))))))))))))))))))))))))))))))))))))</f>
        <v xml:space="preserve">กัญญารัตน์  </v>
      </c>
      <c r="G29" s="108" t="str">
        <f>IF($W$1="1/1",Name!F26,IF($W$1="1/2",Name!N26,IF($W$1="1/3",Name!V26,IF($W$1="1/4",Name!AD26,IF($W$1="1/5",Name!AL26,IF($W$1="1/6",Name!AT26,IF($W$1="1/7",Name!BB26,IF($W$1="2/1",Name!F74,IF($W$1="2/2",Name!N74,IF($W$1="2/3",Name!V74,IF($W$1="2/4",Name!AD74,IF($W$1="2/5",Name!AL74,IF($W$1="2/6",Name!AT74,IF($W$1="2/7",Name!BB74,IF($W$1="3/1",Name!F122,IF($W$1="3/2",Name!N122,IF($W$1="3/3",Name!V122,IF($W$1="3/4",Name!AD122,IF($W$1="3/5",Name!AL122,IF($W$1="3/6",Name!AT122,IF($W$1="3/7",Name!BB122,IF($W$1="4/1",Name!F170,IF($W$1="4/2",Name!N170,IF($W$1="4/3",Name!V170,IF($W$1="4/4",Name!AD170,IF($W$1="4/5",Name!AL170,IF($W$1="4/6",Name!AT170,IF($W$1="5/1",Name!F219,IF($W$1="5/2",Name!N219,IF($W$1="5/3",Name!V219,IF($W$1="5/4",Name!AD219,IF($W$1="5/5",Name!AL219,IF($W$1="5/6",Name!AT219,IF($W$1="6/1",Name!F267,IF($W$1="6/2",Name!N267,IF($W$1="6/3",Name!V267,IF($W$1="6/4",Name!AD267,IF($W$1="6/5",Name!AL267,IF($W$1="6/6",Name!AT267,IF($W$1="6/7",Name!BB455))))))))))))))))))))))))))))))))))))))))</f>
        <v>สัพโส</v>
      </c>
      <c r="H29" s="86">
        <f>IF($W$1="1/1",Name!G26,IF($W$1="1/2",Name!O26,IF($W$1="1/3",Name!W26,IF($W$1="1/4",Name!AE26,IF($W$1="1/5",Name!AM26,IF($W$1="1/6",Name!AU26,IF($W$1="1/7",Name!BC26,IF($W$1="2/1",Name!G74,IF($W$1="2/2",Name!O74,IF($W$1="2/3",Name!W74,IF($W$1="2/4",Name!AE74,IF($W$1="2/5",Name!AM74,IF($W$1="2/6",Name!AU74,IF($W$1="2/7",Name!BC74,IF($W$1="3/1",Name!G122,IF($W$1="3/2",Name!O122,IF($W$1="3/3",Name!W122,IF($W$1="3/4",Name!AE122,IF($W$1="3/5",Name!AM122,IF($W$1="3/6",Name!AU122,IF($W$1="3/7",Name!BC122,IF($W$1="4/1",Name!G170,IF($W$1="4/2",Name!O170,IF($W$1="4/3",Name!W170,IF($W$1="4/4",Name!AE170,IF($W$1="4/5",Name!AM170,IF($W$1="4/6",Name!AU170,IF($W$1="5/1",Name!G219,IF($W$1="5/2",Name!O219,IF($W$1="5/3",Name!W219,IF($W$1="5/4",Name!AE219,IF($W$1="5/5",Name!AM219,IF($W$1="5/6",Name!AU219,IF($W$1="6/1",Name!G267,IF($W$1="6/2",Name!O267,IF($W$1="6/3",Name!W267,IF($W$1="6/4",Name!AE267,IF($W$1="6/5",Name!AM267,IF($W$1="6/6",Name!AU267,IF($W$1="6/7",Name!BC455))))))))))))))))))))))))))))))))))))))))</f>
        <v>0</v>
      </c>
      <c r="I29" s="86"/>
      <c r="J29" s="86"/>
      <c r="K29" s="86"/>
      <c r="L29" s="86"/>
      <c r="M29" s="86">
        <f>IF($W$1="1/1",Name!H26,IF($W$1="1/2",Name!P26,IF($W$1="1/3",Name!X26,IF($W$1="1/4",Name!AF26,IF($W$1="1/5",Name!AN26,IF($W$1="1/6",Name!AV26,IF($W$1="1/7",Name!BD26,IF($W$1="2/1",Name!H74,IF($W$1="2/2",Name!P74,IF($W$1="2/3",Name!X74,IF($W$1="2/4",Name!AF74,IF($W$1="2/5",Name!AN74,IF($W$1="2/6",Name!AV74,IF($W$1="2/7",Name!BD74,IF($W$1="3/1",Name!H122,IF($W$1="3/2",Name!P122,IF($W$1="3/3",Name!X122,IF($W$1="3/4",Name!AF122,IF($W$1="3/5",Name!AN122,IF($W$1="3/6",Name!AV122,IF($W$1="3/7",Name!BD122,IF($W$1="4/1",Name!H170,IF($W$1="4/2",Name!P170,IF($W$1="4/3",Name!X170,IF($W$1="4/4",Name!AF170,IF($W$1="4/5",Name!AN170,IF($W$1="4/6",Name!AV170,IF($W$1="5/1",Name!H219,IF($W$1="5/2",Name!P219,IF($W$1="5/3",Name!X219,IF($W$1="5/4",Name!AF219,IF($W$1="5/5",Name!AN219,IF($W$1="5/6",Name!AV219,IF($W$1="6/1",Name!H267,IF($W$1="6/2",Name!P267,IF($W$1="6/3",Name!X267,IF($W$1="6/4",Name!AF267,IF($W$1="6/5",Name!AN267,IF($W$1="6/6",Name!AV267,IF($W$1="6/7",Name!BD455))))))))))))))))))))))))))))))))))))))))</f>
        <v>0</v>
      </c>
      <c r="N29" s="86"/>
      <c r="O29" s="86"/>
      <c r="P29" s="86"/>
      <c r="Q29" s="79"/>
      <c r="R29" s="79"/>
      <c r="S29" s="79"/>
      <c r="T29" s="79"/>
      <c r="U29" s="79"/>
      <c r="V29" s="79"/>
      <c r="W29" s="79"/>
      <c r="X29" s="80"/>
      <c r="Y29" s="79"/>
      <c r="Z29" s="79"/>
    </row>
    <row r="30" spans="2:26" s="81" customFormat="1" ht="15.9" customHeight="1">
      <c r="B30" s="78">
        <v>24</v>
      </c>
      <c r="C30" s="86">
        <f>IF($W$1="1/1",Name!B27,IF($W$1="1/2",Name!J27,IF($W$1="1/3",Name!R27,IF($W$1="1/4",Name!Z27,IF($W$1="1/5",Name!AH27,IF($W$1="1/6",Name!AP27,IF($W$1="1/7",Name!AX27,IF($W$1="2/1",Name!B75,IF($W$1="2/2",Name!J75,IF($W$1="2/3",Name!R75,IF($W$1="2/4",Name!Z75,IF($W$1="2/5",Name!AH75,IF($W$1="2/6",Name!AP75,IF($W$1="2/7",Name!AX75,IF($W$1="3/1",Name!B123,IF($W$1="3/2",Name!J123,IF($W$1="3/3",Name!R123,IF($W$1="3/4",Name!Z123,IF($W$1="3/5",Name!AH123,IF($W$1="3/6",Name!AP123,IF($W$1="3/7",Name!AX123,IF($W$1="4/1",Name!B171,IF($W$1="4/2",Name!J171,IF($W$1="4/3",Name!R171,IF($W$1="4/4",Name!Z171,IF($W$1="4/5",Name!AH171,IF($W$1="4/6",Name!AP171,IF($W$1="5/1",Name!B220,IF($W$1="5/2",Name!J220,IF($W$1="5/3",Name!R220,IF($W$1="5/4",Name!Z220,IF($W$1="5/5",Name!AH220,IF($W$1="5/6",Name!AP220,IF($W$1="6/1",Name!B268,IF($W$1="6/2",Name!J268,IF($W$1="6/3",Name!R268,IF($W$1="6/4",Name!Z268,IF($W$1="6/5",Name!AH268,IF($W$1="6/6",Name!AP268,IF($W$1="6/7",Name!AX456))))))))))))))))))))))))))))))))))))))))</f>
        <v>14374</v>
      </c>
      <c r="D30" s="86">
        <f>IF($W$1="1/1",Name!C27,IF($W$1="1/2",Name!K27,IF($W$1="1/3",Name!S27,IF($W$1="1/4",Name!AA27,IF($W$1="1/5",Name!AI27,IF($W$1="1/6",Name!AQ27,IF($W$1="1/7",Name!AY27,IF($W$1="2/1",Name!C75,IF($W$1="2/2",Name!K75,IF($W$1="2/3",Name!S75,IF($W$1="2/4",Name!AA75,IF($W$1="2/5",Name!AI75,IF($W$1="2/6",Name!AQ75,IF($W$1="2/7",Name!AY75,IF($W$1="3/1",Name!C123,IF($W$1="3/2",Name!K123,IF($W$1="3/3",Name!S123,IF($W$1="3/4",Name!AA123,IF($W$1="3/5",Name!AI123,IF($W$1="3/6",Name!AQ123,IF($W$1="3/7",Name!AY123,IF($W$1="4/1",Name!C171,IF($W$1="4/2",Name!K171,IF($W$1="4/3",Name!S171,IF($W$1="4/4",Name!AA171,IF($W$1="4/5",Name!AI171,IF($W$1="4/6",Name!AQ171,IF($W$1="5/1",Name!C220,IF($W$1="5/2",Name!K220,IF($W$1="5/3",Name!S220,IF($W$1="5/4",Name!AA220,IF($W$1="5/5",Name!AI220,IF($W$1="5/6",Name!AQ220,IF($W$1="6/1",Name!C268,IF($W$1="6/2",Name!K268,IF($W$1="6/3",Name!S268,IF($W$1="6/4",Name!AA268,IF($W$1="6/5",Name!AI268,IF($W$1="6/6",Name!AQ268,IF($W$1="6/7",Name!AY456))))))))))))))))))))))))))))))))))))))))</f>
        <v>0</v>
      </c>
      <c r="E30" s="115" t="str">
        <f>IF($W$1="1/1",Name!D27,IF($W$1="1/2",Name!L27,IF($W$1="1/3",Name!T27,IF($W$1="1/4",Name!AB27,IF($W$1="1/5",Name!AJ27,IF($W$1="1/6",Name!AR27,IF($W$1="1/7",Name!AZ27,IF($W$1="2/1",Name!D75,IF($W$1="2/2",Name!L75,IF($W$1="2/3",Name!T75,IF($W$1="2/4",Name!AB75,IF($W$1="2/5",Name!AJ75,IF($W$1="2/6",Name!AR75,IF($W$1="2/7",Name!AZ75,IF($W$1="3/1",Name!D123,IF($W$1="3/2",Name!L123,IF($W$1="3/3",Name!T123,IF($W$1="3/4",Name!AB123,IF($W$1="3/5",Name!AJ123,IF($W$1="3/6",Name!AR123,IF($W$1="3/7",Name!AZ123,IF($W$1="4/1",Name!D171,IF($W$1="4/2",Name!L171,IF($W$1="4/3",Name!T171,IF($W$1="4/4",Name!AB171,IF($W$1="4/5",Name!AJ171,IF($W$1="4/6",Name!AR171,IF($W$1="5/1",Name!D220,IF($W$1="5/2",Name!L220,IF($W$1="5/3",Name!T220,IF($W$1="5/4",Name!AB220,IF($W$1="5/5",Name!AJ220,IF($W$1="5/6",Name!AR220,IF($W$1="6/1",Name!D268,IF($W$1="6/2",Name!L268,IF($W$1="6/3",Name!T268,IF($W$1="6/4",Name!AB268,IF($W$1="6/5",Name!AJ268,IF($W$1="6/6",Name!AR268,IF($W$1="6/7",Name!AZ456))))))))))))))))))))))))))))))))))))))))</f>
        <v>นาย</v>
      </c>
      <c r="F30" s="103" t="str">
        <f>IF($W$1="1/1",Name!E27,IF($W$1="1/2",Name!M27,IF($W$1="1/3",Name!U27,IF($W$1="1/4",Name!AC27,IF($W$1="1/5",Name!AK27,IF($W$1="1/6",Name!AS27,IF($W$1="1/7",Name!BA27,IF($W$1="2/1",Name!E75,IF($W$1="2/2",Name!M75,IF($W$1="2/3",Name!U75,IF($W$1="2/4",Name!AC75,IF($W$1="2/5",Name!AK75,IF($W$1="2/6",Name!AS75,IF($W$1="2/7",Name!BA75,IF($W$1="3/1",Name!E123,IF($W$1="3/2",Name!M123,IF($W$1="3/3",Name!U123,IF($W$1="3/4",Name!AC123,IF($W$1="3/5",Name!AK123,IF($W$1="3/6",Name!AS123,IF($W$1="3/7",Name!BA123,IF($W$1="4/1",Name!E171,IF($W$1="4/2",Name!M171,IF($W$1="4/3",Name!U171,IF($W$1="4/4",Name!AC171,IF($W$1="4/5",Name!AK171,IF($W$1="4/6",Name!AS171,IF($W$1="5/1",Name!E220,IF($W$1="5/2",Name!M220,IF($W$1="5/3",Name!U220,IF($W$1="5/4",Name!AC220,IF($W$1="5/5",Name!AK220,IF($W$1="5/6",Name!AS220,IF($W$1="6/1",Name!E268,IF($W$1="6/2",Name!M268,IF($W$1="6/3",Name!U268,IF($W$1="6/4",Name!AC268,IF($W$1="6/5",Name!AK268,IF($W$1="6/6",Name!AS268,IF($W$1="6/7",Name!BA456))))))))))))))))))))))))))))))))))))))))</f>
        <v>ธนะโชติ</v>
      </c>
      <c r="G30" s="108" t="str">
        <f>IF($W$1="1/1",Name!F27,IF($W$1="1/2",Name!N27,IF($W$1="1/3",Name!V27,IF($W$1="1/4",Name!AD27,IF($W$1="1/5",Name!AL27,IF($W$1="1/6",Name!AT27,IF($W$1="1/7",Name!BB27,IF($W$1="2/1",Name!F75,IF($W$1="2/2",Name!N75,IF($W$1="2/3",Name!V75,IF($W$1="2/4",Name!AD75,IF($W$1="2/5",Name!AL75,IF($W$1="2/6",Name!AT75,IF($W$1="2/7",Name!BB75,IF($W$1="3/1",Name!F123,IF($W$1="3/2",Name!N123,IF($W$1="3/3",Name!V123,IF($W$1="3/4",Name!AD123,IF($W$1="3/5",Name!AL123,IF($W$1="3/6",Name!AT123,IF($W$1="3/7",Name!BB123,IF($W$1="4/1",Name!F171,IF($W$1="4/2",Name!N171,IF($W$1="4/3",Name!V171,IF($W$1="4/4",Name!AD171,IF($W$1="4/5",Name!AL171,IF($W$1="4/6",Name!AT171,IF($W$1="5/1",Name!F220,IF($W$1="5/2",Name!N220,IF($W$1="5/3",Name!V220,IF($W$1="5/4",Name!AD220,IF($W$1="5/5",Name!AL220,IF($W$1="5/6",Name!AT220,IF($W$1="6/1",Name!F268,IF($W$1="6/2",Name!N268,IF($W$1="6/3",Name!V268,IF($W$1="6/4",Name!AD268,IF($W$1="6/5",Name!AL268,IF($W$1="6/6",Name!AT268,IF($W$1="6/7",Name!BB456))))))))))))))))))))))))))))))))))))))))</f>
        <v>ยางคำ</v>
      </c>
      <c r="H30" s="86">
        <f>IF($W$1="1/1",Name!G27,IF($W$1="1/2",Name!O27,IF($W$1="1/3",Name!W27,IF($W$1="1/4",Name!AE27,IF($W$1="1/5",Name!AM27,IF($W$1="1/6",Name!AU27,IF($W$1="1/7",Name!BC27,IF($W$1="2/1",Name!G75,IF($W$1="2/2",Name!O75,IF($W$1="2/3",Name!W75,IF($W$1="2/4",Name!AE75,IF($W$1="2/5",Name!AM75,IF($W$1="2/6",Name!AU75,IF($W$1="2/7",Name!BC75,IF($W$1="3/1",Name!G123,IF($W$1="3/2",Name!O123,IF($W$1="3/3",Name!W123,IF($W$1="3/4",Name!AE123,IF($W$1="3/5",Name!AM123,IF($W$1="3/6",Name!AU123,IF($W$1="3/7",Name!BC123,IF($W$1="4/1",Name!G171,IF($W$1="4/2",Name!O171,IF($W$1="4/3",Name!W171,IF($W$1="4/4",Name!AE171,IF($W$1="4/5",Name!AM171,IF($W$1="4/6",Name!AU171,IF($W$1="5/1",Name!G220,IF($W$1="5/2",Name!O220,IF($W$1="5/3",Name!W220,IF($W$1="5/4",Name!AE220,IF($W$1="5/5",Name!AM220,IF($W$1="5/6",Name!AU220,IF($W$1="6/1",Name!G268,IF($W$1="6/2",Name!O268,IF($W$1="6/3",Name!W268,IF($W$1="6/4",Name!AE268,IF($W$1="6/5",Name!AM268,IF($W$1="6/6",Name!AU268,IF($W$1="6/7",Name!BC456))))))))))))))))))))))))))))))))))))))))</f>
        <v>0</v>
      </c>
      <c r="I30" s="86"/>
      <c r="J30" s="86"/>
      <c r="K30" s="86"/>
      <c r="L30" s="86"/>
      <c r="M30" s="86">
        <f>IF($W$1="1/1",Name!H27,IF($W$1="1/2",Name!P27,IF($W$1="1/3",Name!X27,IF($W$1="1/4",Name!AF27,IF($W$1="1/5",Name!AN27,IF($W$1="1/6",Name!AV27,IF($W$1="1/7",Name!BD27,IF($W$1="2/1",Name!H75,IF($W$1="2/2",Name!P75,IF($W$1="2/3",Name!X75,IF($W$1="2/4",Name!AF75,IF($W$1="2/5",Name!AN75,IF($W$1="2/6",Name!AV75,IF($W$1="2/7",Name!BD75,IF($W$1="3/1",Name!H123,IF($W$1="3/2",Name!P123,IF($W$1="3/3",Name!X123,IF($W$1="3/4",Name!AF123,IF($W$1="3/5",Name!AN123,IF($W$1="3/6",Name!AV123,IF($W$1="3/7",Name!BD123,IF($W$1="4/1",Name!H171,IF($W$1="4/2",Name!P171,IF($W$1="4/3",Name!X171,IF($W$1="4/4",Name!AF171,IF($W$1="4/5",Name!AN171,IF($W$1="4/6",Name!AV171,IF($W$1="5/1",Name!H220,IF($W$1="5/2",Name!P220,IF($W$1="5/3",Name!X220,IF($W$1="5/4",Name!AF220,IF($W$1="5/5",Name!AN220,IF($W$1="5/6",Name!AV220,IF($W$1="6/1",Name!H268,IF($W$1="6/2",Name!P268,IF($W$1="6/3",Name!X268,IF($W$1="6/4",Name!AF268,IF($W$1="6/5",Name!AN268,IF($W$1="6/6",Name!AV268,IF($W$1="6/7",Name!BD456))))))))))))))))))))))))))))))))))))))))</f>
        <v>0</v>
      </c>
      <c r="N30" s="86"/>
      <c r="O30" s="86"/>
      <c r="P30" s="86"/>
      <c r="Q30" s="79"/>
      <c r="R30" s="79"/>
      <c r="S30" s="79"/>
      <c r="T30" s="79"/>
      <c r="U30" s="79"/>
      <c r="V30" s="79"/>
      <c r="W30" s="79"/>
      <c r="X30" s="80"/>
      <c r="Y30" s="79"/>
      <c r="Z30" s="79"/>
    </row>
    <row r="31" spans="2:26" s="81" customFormat="1" ht="15.9" customHeight="1">
      <c r="B31" s="78">
        <v>25</v>
      </c>
      <c r="C31" s="86">
        <f>IF($W$1="1/1",Name!B28,IF($W$1="1/2",Name!J28,IF($W$1="1/3",Name!R28,IF($W$1="1/4",Name!Z28,IF($W$1="1/5",Name!AH28,IF($W$1="1/6",Name!AP28,IF($W$1="1/7",Name!AX28,IF($W$1="2/1",Name!B76,IF($W$1="2/2",Name!J76,IF($W$1="2/3",Name!R76,IF($W$1="2/4",Name!Z76,IF($W$1="2/5",Name!AH76,IF($W$1="2/6",Name!AP76,IF($W$1="2/7",Name!AX76,IF($W$1="3/1",Name!B124,IF($W$1="3/2",Name!J124,IF($W$1="3/3",Name!R124,IF($W$1="3/4",Name!Z124,IF($W$1="3/5",Name!AH124,IF($W$1="3/6",Name!AP124,IF($W$1="3/7",Name!AX124,IF($W$1="4/1",Name!B172,IF($W$1="4/2",Name!J172,IF($W$1="4/3",Name!R172,IF($W$1="4/4",Name!Z172,IF($W$1="4/5",Name!AH172,IF($W$1="4/6",Name!AP172,IF($W$1="5/1",Name!B221,IF($W$1="5/2",Name!J221,IF($W$1="5/3",Name!R221,IF($W$1="5/4",Name!Z221,IF($W$1="5/5",Name!AH221,IF($W$1="5/6",Name!AP221,IF($W$1="6/1",Name!B269,IF($W$1="6/2",Name!J269,IF($W$1="6/3",Name!R269,IF($W$1="6/4",Name!Z269,IF($W$1="6/5",Name!AH269,IF($W$1="6/6",Name!AP269,IF($W$1="6/7",Name!AX457))))))))))))))))))))))))))))))))))))))))</f>
        <v>0</v>
      </c>
      <c r="D31" s="86">
        <f>IF($W$1="1/1",Name!C28,IF($W$1="1/2",Name!K28,IF($W$1="1/3",Name!S28,IF($W$1="1/4",Name!AA28,IF($W$1="1/5",Name!AI28,IF($W$1="1/6",Name!AQ28,IF($W$1="1/7",Name!AY28,IF($W$1="2/1",Name!C76,IF($W$1="2/2",Name!K76,IF($W$1="2/3",Name!S76,IF($W$1="2/4",Name!AA76,IF($W$1="2/5",Name!AI76,IF($W$1="2/6",Name!AQ76,IF($W$1="2/7",Name!AY76,IF($W$1="3/1",Name!C124,IF($W$1="3/2",Name!K124,IF($W$1="3/3",Name!S124,IF($W$1="3/4",Name!AA124,IF($W$1="3/5",Name!AI124,IF($W$1="3/6",Name!AQ124,IF($W$1="3/7",Name!AY124,IF($W$1="4/1",Name!C172,IF($W$1="4/2",Name!K172,IF($W$1="4/3",Name!S172,IF($W$1="4/4",Name!AA172,IF($W$1="4/5",Name!AI172,IF($W$1="4/6",Name!AQ172,IF($W$1="5/1",Name!C221,IF($W$1="5/2",Name!K221,IF($W$1="5/3",Name!S221,IF($W$1="5/4",Name!AA221,IF($W$1="5/5",Name!AI221,IF($W$1="5/6",Name!AQ221,IF($W$1="6/1",Name!C269,IF($W$1="6/2",Name!K269,IF($W$1="6/3",Name!S269,IF($W$1="6/4",Name!AA269,IF($W$1="6/5",Name!AI269,IF($W$1="6/6",Name!AQ269,IF($W$1="6/7",Name!AY457))))))))))))))))))))))))))))))))))))))))</f>
        <v>0</v>
      </c>
      <c r="E31" s="115">
        <f>IF($W$1="1/1",Name!D28,IF($W$1="1/2",Name!L28,IF($W$1="1/3",Name!T28,IF($W$1="1/4",Name!AB28,IF($W$1="1/5",Name!AJ28,IF($W$1="1/6",Name!AR28,IF($W$1="1/7",Name!AZ28,IF($W$1="2/1",Name!D76,IF($W$1="2/2",Name!L76,IF($W$1="2/3",Name!T76,IF($W$1="2/4",Name!AB76,IF($W$1="2/5",Name!AJ76,IF($W$1="2/6",Name!AR76,IF($W$1="2/7",Name!AZ76,IF($W$1="3/1",Name!D124,IF($W$1="3/2",Name!L124,IF($W$1="3/3",Name!T124,IF($W$1="3/4",Name!AB124,IF($W$1="3/5",Name!AJ124,IF($W$1="3/6",Name!AR124,IF($W$1="3/7",Name!AZ124,IF($W$1="4/1",Name!D172,IF($W$1="4/2",Name!L172,IF($W$1="4/3",Name!T172,IF($W$1="4/4",Name!AB172,IF($W$1="4/5",Name!AJ172,IF($W$1="4/6",Name!AR172,IF($W$1="5/1",Name!D221,IF($W$1="5/2",Name!L221,IF($W$1="5/3",Name!T221,IF($W$1="5/4",Name!AB221,IF($W$1="5/5",Name!AJ221,IF($W$1="5/6",Name!AR221,IF($W$1="6/1",Name!D269,IF($W$1="6/2",Name!L269,IF($W$1="6/3",Name!T269,IF($W$1="6/4",Name!AB269,IF($W$1="6/5",Name!AJ269,IF($W$1="6/6",Name!AR269,IF($W$1="6/7",Name!AZ457))))))))))))))))))))))))))))))))))))))))</f>
        <v>0</v>
      </c>
      <c r="F31" s="103">
        <f>IF($W$1="1/1",Name!E28,IF($W$1="1/2",Name!M28,IF($W$1="1/3",Name!U28,IF($W$1="1/4",Name!AC28,IF($W$1="1/5",Name!AK28,IF($W$1="1/6",Name!AS28,IF($W$1="1/7",Name!BA28,IF($W$1="2/1",Name!E76,IF($W$1="2/2",Name!M76,IF($W$1="2/3",Name!U76,IF($W$1="2/4",Name!AC76,IF($W$1="2/5",Name!AK76,IF($W$1="2/6",Name!AS76,IF($W$1="2/7",Name!BA76,IF($W$1="3/1",Name!E124,IF($W$1="3/2",Name!M124,IF($W$1="3/3",Name!U124,IF($W$1="3/4",Name!AC124,IF($W$1="3/5",Name!AK124,IF($W$1="3/6",Name!AS124,IF($W$1="3/7",Name!BA124,IF($W$1="4/1",Name!E172,IF($W$1="4/2",Name!M172,IF($W$1="4/3",Name!U172,IF($W$1="4/4",Name!AC172,IF($W$1="4/5",Name!AK172,IF($W$1="4/6",Name!AS172,IF($W$1="5/1",Name!E221,IF($W$1="5/2",Name!M221,IF($W$1="5/3",Name!U221,IF($W$1="5/4",Name!AC221,IF($W$1="5/5",Name!AK221,IF($W$1="5/6",Name!AS221,IF($W$1="6/1",Name!E269,IF($W$1="6/2",Name!M269,IF($W$1="6/3",Name!U269,IF($W$1="6/4",Name!AC269,IF($W$1="6/5",Name!AK269,IF($W$1="6/6",Name!AS269,IF($W$1="6/7",Name!BA457))))))))))))))))))))))))))))))))))))))))</f>
        <v>0</v>
      </c>
      <c r="G31" s="108">
        <f>IF($W$1="1/1",Name!F28,IF($W$1="1/2",Name!N28,IF($W$1="1/3",Name!V28,IF($W$1="1/4",Name!AD28,IF($W$1="1/5",Name!AL28,IF($W$1="1/6",Name!AT28,IF($W$1="1/7",Name!BB28,IF($W$1="2/1",Name!F76,IF($W$1="2/2",Name!N76,IF($W$1="2/3",Name!V76,IF($W$1="2/4",Name!AD76,IF($W$1="2/5",Name!AL76,IF($W$1="2/6",Name!AT76,IF($W$1="2/7",Name!BB76,IF($W$1="3/1",Name!F124,IF($W$1="3/2",Name!N124,IF($W$1="3/3",Name!V124,IF($W$1="3/4",Name!AD124,IF($W$1="3/5",Name!AL124,IF($W$1="3/6",Name!AT124,IF($W$1="3/7",Name!BB124,IF($W$1="4/1",Name!F172,IF($W$1="4/2",Name!N172,IF($W$1="4/3",Name!V172,IF($W$1="4/4",Name!AD172,IF($W$1="4/5",Name!AL172,IF($W$1="4/6",Name!AT172,IF($W$1="5/1",Name!F221,IF($W$1="5/2",Name!N221,IF($W$1="5/3",Name!V221,IF($W$1="5/4",Name!AD221,IF($W$1="5/5",Name!AL221,IF($W$1="5/6",Name!AT221,IF($W$1="6/1",Name!F269,IF($W$1="6/2",Name!N269,IF($W$1="6/3",Name!V269,IF($W$1="6/4",Name!AD269,IF($W$1="6/5",Name!AL269,IF($W$1="6/6",Name!AT269,IF($W$1="6/7",Name!BB457))))))))))))))))))))))))))))))))))))))))</f>
        <v>0</v>
      </c>
      <c r="H31" s="86">
        <f>IF($W$1="1/1",Name!G28,IF($W$1="1/2",Name!O28,IF($W$1="1/3",Name!W28,IF($W$1="1/4",Name!AE28,IF($W$1="1/5",Name!AM28,IF($W$1="1/6",Name!AU28,IF($W$1="1/7",Name!BC28,IF($W$1="2/1",Name!G76,IF($W$1="2/2",Name!O76,IF($W$1="2/3",Name!W76,IF($W$1="2/4",Name!AE76,IF($W$1="2/5",Name!AM76,IF($W$1="2/6",Name!AU76,IF($W$1="2/7",Name!BC76,IF($W$1="3/1",Name!G124,IF($W$1="3/2",Name!O124,IF($W$1="3/3",Name!W124,IF($W$1="3/4",Name!AE124,IF($W$1="3/5",Name!AM124,IF($W$1="3/6",Name!AU124,IF($W$1="3/7",Name!BC124,IF($W$1="4/1",Name!G172,IF($W$1="4/2",Name!O172,IF($W$1="4/3",Name!W172,IF($W$1="4/4",Name!AE172,IF($W$1="4/5",Name!AM172,IF($W$1="4/6",Name!AU172,IF($W$1="5/1",Name!G221,IF($W$1="5/2",Name!O221,IF($W$1="5/3",Name!W221,IF($W$1="5/4",Name!AE221,IF($W$1="5/5",Name!AM221,IF($W$1="5/6",Name!AU221,IF($W$1="6/1",Name!G269,IF($W$1="6/2",Name!O269,IF($W$1="6/3",Name!W269,IF($W$1="6/4",Name!AE269,IF($W$1="6/5",Name!AM269,IF($W$1="6/6",Name!AU269,IF($W$1="6/7",Name!BC457))))))))))))))))))))))))))))))))))))))))</f>
        <v>0</v>
      </c>
      <c r="I31" s="86"/>
      <c r="J31" s="86"/>
      <c r="K31" s="86"/>
      <c r="L31" s="86"/>
      <c r="M31" s="86">
        <f>IF($W$1="1/1",Name!H28,IF($W$1="1/2",Name!P28,IF($W$1="1/3",Name!X28,IF($W$1="1/4",Name!AF28,IF($W$1="1/5",Name!AN28,IF($W$1="1/6",Name!AV28,IF($W$1="1/7",Name!BD28,IF($W$1="2/1",Name!H76,IF($W$1="2/2",Name!P76,IF($W$1="2/3",Name!X76,IF($W$1="2/4",Name!AF76,IF($W$1="2/5",Name!AN76,IF($W$1="2/6",Name!AV76,IF($W$1="2/7",Name!BD76,IF($W$1="3/1",Name!H124,IF($W$1="3/2",Name!P124,IF($W$1="3/3",Name!X124,IF($W$1="3/4",Name!AF124,IF($W$1="3/5",Name!AN124,IF($W$1="3/6",Name!AV124,IF($W$1="3/7",Name!BD124,IF($W$1="4/1",Name!H172,IF($W$1="4/2",Name!P172,IF($W$1="4/3",Name!X172,IF($W$1="4/4",Name!AF172,IF($W$1="4/5",Name!AN172,IF($W$1="4/6",Name!AV172,IF($W$1="5/1",Name!H221,IF($W$1="5/2",Name!P221,IF($W$1="5/3",Name!X221,IF($W$1="5/4",Name!AF221,IF($W$1="5/5",Name!AN221,IF($W$1="5/6",Name!AV221,IF($W$1="6/1",Name!H269,IF($W$1="6/2",Name!P269,IF($W$1="6/3",Name!X269,IF($W$1="6/4",Name!AF269,IF($W$1="6/5",Name!AN269,IF($W$1="6/6",Name!AV269,IF($W$1="6/7",Name!BD457))))))))))))))))))))))))))))))))))))))))</f>
        <v>0</v>
      </c>
      <c r="N31" s="86"/>
      <c r="O31" s="86"/>
      <c r="P31" s="86"/>
      <c r="Q31" s="79"/>
      <c r="R31" s="79"/>
      <c r="S31" s="79"/>
      <c r="T31" s="79"/>
      <c r="U31" s="79"/>
      <c r="V31" s="79"/>
      <c r="W31" s="79"/>
      <c r="X31" s="80"/>
      <c r="Y31" s="79"/>
      <c r="Z31" s="79"/>
    </row>
    <row r="32" spans="2:26" s="81" customFormat="1" ht="15.9" customHeight="1">
      <c r="B32" s="78">
        <v>26</v>
      </c>
      <c r="C32" s="86">
        <f>IF($W$1="1/1",Name!B29,IF($W$1="1/2",Name!J29,IF($W$1="1/3",Name!R29,IF($W$1="1/4",Name!Z29,IF($W$1="1/5",Name!AH29,IF($W$1="1/6",Name!AP29,IF($W$1="1/7",Name!AX29,IF($W$1="2/1",Name!B77,IF($W$1="2/2",Name!J77,IF($W$1="2/3",Name!R77,IF($W$1="2/4",Name!Z77,IF($W$1="2/5",Name!AH77,IF($W$1="2/6",Name!AP77,IF($W$1="2/7",Name!AX77,IF($W$1="3/1",Name!B125,IF($W$1="3/2",Name!J125,IF($W$1="3/3",Name!R125,IF($W$1="3/4",Name!Z125,IF($W$1="3/5",Name!AH125,IF($W$1="3/6",Name!AP125,IF($W$1="3/7",Name!AX125,IF($W$1="4/1",Name!B173,IF($W$1="4/2",Name!J173,IF($W$1="4/3",Name!R173,IF($W$1="4/4",Name!Z173,IF($W$1="4/5",Name!AH173,IF($W$1="4/6",Name!AP173,IF($W$1="5/1",Name!B222,IF($W$1="5/2",Name!J222,IF($W$1="5/3",Name!R222,IF($W$1="5/4",Name!Z222,IF($W$1="5/5",Name!AH222,IF($W$1="5/6",Name!AP222,IF($W$1="6/1",Name!B270,IF($W$1="6/2",Name!J270,IF($W$1="6/3",Name!R270,IF($W$1="6/4",Name!Z270,IF($W$1="6/5",Name!AH270,IF($W$1="6/6",Name!AP270,IF($W$1="6/7",Name!AX458))))))))))))))))))))))))))))))))))))))))</f>
        <v>0</v>
      </c>
      <c r="D32" s="86">
        <f>IF($W$1="1/1",Name!C29,IF($W$1="1/2",Name!K29,IF($W$1="1/3",Name!S29,IF($W$1="1/4",Name!AA29,IF($W$1="1/5",Name!AI29,IF($W$1="1/6",Name!AQ29,IF($W$1="1/7",Name!AY29,IF($W$1="2/1",Name!C77,IF($W$1="2/2",Name!K77,IF($W$1="2/3",Name!S77,IF($W$1="2/4",Name!AA77,IF($W$1="2/5",Name!AI77,IF($W$1="2/6",Name!AQ77,IF($W$1="2/7",Name!AY77,IF($W$1="3/1",Name!C125,IF($W$1="3/2",Name!K125,IF($W$1="3/3",Name!S125,IF($W$1="3/4",Name!AA125,IF($W$1="3/5",Name!AI125,IF($W$1="3/6",Name!AQ125,IF($W$1="3/7",Name!AY125,IF($W$1="4/1",Name!C173,IF($W$1="4/2",Name!K173,IF($W$1="4/3",Name!S173,IF($W$1="4/4",Name!AA173,IF($W$1="4/5",Name!AI173,IF($W$1="4/6",Name!AQ173,IF($W$1="5/1",Name!C222,IF($W$1="5/2",Name!K222,IF($W$1="5/3",Name!S222,IF($W$1="5/4",Name!AA222,IF($W$1="5/5",Name!AI222,IF($W$1="5/6",Name!AQ222,IF($W$1="6/1",Name!C270,IF($W$1="6/2",Name!K270,IF($W$1="6/3",Name!S270,IF($W$1="6/4",Name!AA270,IF($W$1="6/5",Name!AI270,IF($W$1="6/6",Name!AQ270,IF($W$1="6/7",Name!AY458))))))))))))))))))))))))))))))))))))))))</f>
        <v>0</v>
      </c>
      <c r="E32" s="115">
        <f>IF($W$1="1/1",Name!D29,IF($W$1="1/2",Name!L29,IF($W$1="1/3",Name!T29,IF($W$1="1/4",Name!AB29,IF($W$1="1/5",Name!AJ29,IF($W$1="1/6",Name!AR29,IF($W$1="1/7",Name!AZ29,IF($W$1="2/1",Name!D77,IF($W$1="2/2",Name!L77,IF($W$1="2/3",Name!T77,IF($W$1="2/4",Name!AB77,IF($W$1="2/5",Name!AJ77,IF($W$1="2/6",Name!AR77,IF($W$1="2/7",Name!AZ77,IF($W$1="3/1",Name!D125,IF($W$1="3/2",Name!L125,IF($W$1="3/3",Name!T125,IF($W$1="3/4",Name!AB125,IF($W$1="3/5",Name!AJ125,IF($W$1="3/6",Name!AR125,IF($W$1="3/7",Name!AZ125,IF($W$1="4/1",Name!D173,IF($W$1="4/2",Name!L173,IF($W$1="4/3",Name!T173,IF($W$1="4/4",Name!AB173,IF($W$1="4/5",Name!AJ173,IF($W$1="4/6",Name!AR173,IF($W$1="5/1",Name!D222,IF($W$1="5/2",Name!L222,IF($W$1="5/3",Name!T222,IF($W$1="5/4",Name!AB222,IF($W$1="5/5",Name!AJ222,IF($W$1="5/6",Name!AR222,IF($W$1="6/1",Name!D270,IF($W$1="6/2",Name!L270,IF($W$1="6/3",Name!T270,IF($W$1="6/4",Name!AB270,IF($W$1="6/5",Name!AJ270,IF($W$1="6/6",Name!AR270,IF($W$1="6/7",Name!AZ458))))))))))))))))))))))))))))))))))))))))</f>
        <v>0</v>
      </c>
      <c r="F32" s="103">
        <f>IF($W$1="1/1",Name!E29,IF($W$1="1/2",Name!M29,IF($W$1="1/3",Name!U29,IF($W$1="1/4",Name!AC29,IF($W$1="1/5",Name!AK29,IF($W$1="1/6",Name!AS29,IF($W$1="1/7",Name!BA29,IF($W$1="2/1",Name!E77,IF($W$1="2/2",Name!M77,IF($W$1="2/3",Name!U77,IF($W$1="2/4",Name!AC77,IF($W$1="2/5",Name!AK77,IF($W$1="2/6",Name!AS77,IF($W$1="2/7",Name!BA77,IF($W$1="3/1",Name!E125,IF($W$1="3/2",Name!M125,IF($W$1="3/3",Name!U125,IF($W$1="3/4",Name!AC125,IF($W$1="3/5",Name!AK125,IF($W$1="3/6",Name!AS125,IF($W$1="3/7",Name!BA125,IF($W$1="4/1",Name!E173,IF($W$1="4/2",Name!M173,IF($W$1="4/3",Name!U173,IF($W$1="4/4",Name!AC173,IF($W$1="4/5",Name!AK173,IF($W$1="4/6",Name!AS173,IF($W$1="5/1",Name!E222,IF($W$1="5/2",Name!M222,IF($W$1="5/3",Name!U222,IF($W$1="5/4",Name!AC222,IF($W$1="5/5",Name!AK222,IF($W$1="5/6",Name!AS222,IF($W$1="6/1",Name!E270,IF($W$1="6/2",Name!M270,IF($W$1="6/3",Name!U270,IF($W$1="6/4",Name!AC270,IF($W$1="6/5",Name!AK270,IF($W$1="6/6",Name!AS270,IF($W$1="6/7",Name!BA458))))))))))))))))))))))))))))))))))))))))</f>
        <v>0</v>
      </c>
      <c r="G32" s="108">
        <f>IF($W$1="1/1",Name!F29,IF($W$1="1/2",Name!N29,IF($W$1="1/3",Name!V29,IF($W$1="1/4",Name!AD29,IF($W$1="1/5",Name!AL29,IF($W$1="1/6",Name!AT29,IF($W$1="1/7",Name!BB29,IF($W$1="2/1",Name!F77,IF($W$1="2/2",Name!N77,IF($W$1="2/3",Name!V77,IF($W$1="2/4",Name!AD77,IF($W$1="2/5",Name!AL77,IF($W$1="2/6",Name!AT77,IF($W$1="2/7",Name!BB77,IF($W$1="3/1",Name!F125,IF($W$1="3/2",Name!N125,IF($W$1="3/3",Name!V125,IF($W$1="3/4",Name!AD125,IF($W$1="3/5",Name!AL125,IF($W$1="3/6",Name!AT125,IF($W$1="3/7",Name!BB125,IF($W$1="4/1",Name!F173,IF($W$1="4/2",Name!N173,IF($W$1="4/3",Name!V173,IF($W$1="4/4",Name!AD173,IF($W$1="4/5",Name!AL173,IF($W$1="4/6",Name!AT173,IF($W$1="5/1",Name!F222,IF($W$1="5/2",Name!N222,IF($W$1="5/3",Name!V222,IF($W$1="5/4",Name!AD222,IF($W$1="5/5",Name!AL222,IF($W$1="5/6",Name!AT222,IF($W$1="6/1",Name!F270,IF($W$1="6/2",Name!N270,IF($W$1="6/3",Name!V270,IF($W$1="6/4",Name!AD270,IF($W$1="6/5",Name!AL270,IF($W$1="6/6",Name!AT270,IF($W$1="6/7",Name!BB458))))))))))))))))))))))))))))))))))))))))</f>
        <v>0</v>
      </c>
      <c r="H32" s="86">
        <f>IF($W$1="1/1",Name!G29,IF($W$1="1/2",Name!O29,IF($W$1="1/3",Name!W29,IF($W$1="1/4",Name!AE29,IF($W$1="1/5",Name!AM29,IF($W$1="1/6",Name!AU29,IF($W$1="1/7",Name!BC29,IF($W$1="2/1",Name!G77,IF($W$1="2/2",Name!O77,IF($W$1="2/3",Name!W77,IF($W$1="2/4",Name!AE77,IF($W$1="2/5",Name!AM77,IF($W$1="2/6",Name!AU77,IF($W$1="2/7",Name!BC77,IF($W$1="3/1",Name!G125,IF($W$1="3/2",Name!O125,IF($W$1="3/3",Name!W125,IF($W$1="3/4",Name!AE125,IF($W$1="3/5",Name!AM125,IF($W$1="3/6",Name!AU125,IF($W$1="3/7",Name!BC125,IF($W$1="4/1",Name!G173,IF($W$1="4/2",Name!O173,IF($W$1="4/3",Name!W173,IF($W$1="4/4",Name!AE173,IF($W$1="4/5",Name!AM173,IF($W$1="4/6",Name!AU173,IF($W$1="5/1",Name!G222,IF($W$1="5/2",Name!O222,IF($W$1="5/3",Name!W222,IF($W$1="5/4",Name!AE222,IF($W$1="5/5",Name!AM222,IF($W$1="5/6",Name!AU222,IF($W$1="6/1",Name!G270,IF($W$1="6/2",Name!O270,IF($W$1="6/3",Name!W270,IF($W$1="6/4",Name!AE270,IF($W$1="6/5",Name!AM270,IF($W$1="6/6",Name!AU270,IF($W$1="6/7",Name!BC458))))))))))))))))))))))))))))))))))))))))</f>
        <v>0</v>
      </c>
      <c r="I32" s="86"/>
      <c r="J32" s="86"/>
      <c r="K32" s="86"/>
      <c r="L32" s="86"/>
      <c r="M32" s="86">
        <f>IF($W$1="1/1",Name!H29,IF($W$1="1/2",Name!P29,IF($W$1="1/3",Name!X29,IF($W$1="1/4",Name!AF29,IF($W$1="1/5",Name!AN29,IF($W$1="1/6",Name!AV29,IF($W$1="1/7",Name!BD29,IF($W$1="2/1",Name!H77,IF($W$1="2/2",Name!P77,IF($W$1="2/3",Name!X77,IF($W$1="2/4",Name!AF77,IF($W$1="2/5",Name!AN77,IF($W$1="2/6",Name!AV77,IF($W$1="2/7",Name!BD77,IF($W$1="3/1",Name!H125,IF($W$1="3/2",Name!P125,IF($W$1="3/3",Name!X125,IF($W$1="3/4",Name!AF125,IF($W$1="3/5",Name!AN125,IF($W$1="3/6",Name!AV125,IF($W$1="3/7",Name!BD125,IF($W$1="4/1",Name!H173,IF($W$1="4/2",Name!P173,IF($W$1="4/3",Name!X173,IF($W$1="4/4",Name!AF173,IF($W$1="4/5",Name!AN173,IF($W$1="4/6",Name!AV173,IF($W$1="5/1",Name!H222,IF($W$1="5/2",Name!P222,IF($W$1="5/3",Name!X222,IF($W$1="5/4",Name!AF222,IF($W$1="5/5",Name!AN222,IF($W$1="5/6",Name!AV222,IF($W$1="6/1",Name!H270,IF($W$1="6/2",Name!P270,IF($W$1="6/3",Name!X270,IF($W$1="6/4",Name!AF270,IF($W$1="6/5",Name!AN270,IF($W$1="6/6",Name!AV270,IF($W$1="6/7",Name!BD458))))))))))))))))))))))))))))))))))))))))</f>
        <v>0</v>
      </c>
      <c r="N32" s="86"/>
      <c r="O32" s="86"/>
      <c r="P32" s="86"/>
      <c r="Q32" s="79"/>
      <c r="R32" s="79"/>
      <c r="S32" s="79"/>
      <c r="T32" s="79"/>
      <c r="U32" s="79"/>
      <c r="V32" s="79"/>
      <c r="W32" s="79"/>
      <c r="X32" s="80"/>
      <c r="Y32" s="79"/>
      <c r="Z32" s="79"/>
    </row>
    <row r="33" spans="2:28" s="81" customFormat="1" ht="15.9" customHeight="1">
      <c r="B33" s="78">
        <v>27</v>
      </c>
      <c r="C33" s="86">
        <f>IF($W$1="1/1",Name!B30,IF($W$1="1/2",Name!J30,IF($W$1="1/3",Name!R30,IF($W$1="1/4",Name!Z30,IF($W$1="1/5",Name!AH30,IF($W$1="1/6",Name!AP30,IF($W$1="1/7",Name!AX30,IF($W$1="2/1",Name!B78,IF($W$1="2/2",Name!J78,IF($W$1="2/3",Name!R78,IF($W$1="2/4",Name!Z78,IF($W$1="2/5",Name!AH78,IF($W$1="2/6",Name!AP78,IF($W$1="2/7",Name!AX78,IF($W$1="3/1",Name!B126,IF($W$1="3/2",Name!J126,IF($W$1="3/3",Name!R126,IF($W$1="3/4",Name!Z126,IF($W$1="3/5",Name!AH126,IF($W$1="3/6",Name!AP126,IF($W$1="3/7",Name!AX126,IF($W$1="4/1",Name!B174,IF($W$1="4/2",Name!J174,IF($W$1="4/3",Name!R174,IF($W$1="4/4",Name!Z174,IF($W$1="4/5",Name!AH174,IF($W$1="4/6",Name!AP174,IF($W$1="5/1",Name!B223,IF($W$1="5/2",Name!J223,IF($W$1="5/3",Name!R223,IF($W$1="5/4",Name!Z223,IF($W$1="5/5",Name!AH223,IF($W$1="5/6",Name!AP223,IF($W$1="6/1",Name!B271,IF($W$1="6/2",Name!J271,IF($W$1="6/3",Name!R271,IF($W$1="6/4",Name!Z271,IF($W$1="6/5",Name!AH271,IF($W$1="6/6",Name!AP271,IF($W$1="6/7",Name!AX459))))))))))))))))))))))))))))))))))))))))</f>
        <v>0</v>
      </c>
      <c r="D33" s="86">
        <f>IF($W$1="1/1",Name!C30,IF($W$1="1/2",Name!K30,IF($W$1="1/3",Name!S30,IF($W$1="1/4",Name!AA30,IF($W$1="1/5",Name!AI30,IF($W$1="1/6",Name!AQ30,IF($W$1="1/7",Name!AY30,IF($W$1="2/1",Name!C78,IF($W$1="2/2",Name!K78,IF($W$1="2/3",Name!S78,IF($W$1="2/4",Name!AA78,IF($W$1="2/5",Name!AI78,IF($W$1="2/6",Name!AQ78,IF($W$1="2/7",Name!AY78,IF($W$1="3/1",Name!C126,IF($W$1="3/2",Name!K126,IF($W$1="3/3",Name!S126,IF($W$1="3/4",Name!AA126,IF($W$1="3/5",Name!AI126,IF($W$1="3/6",Name!AQ126,IF($W$1="3/7",Name!AY126,IF($W$1="4/1",Name!C174,IF($W$1="4/2",Name!K174,IF($W$1="4/3",Name!S174,IF($W$1="4/4",Name!AA174,IF($W$1="4/5",Name!AI174,IF($W$1="4/6",Name!AQ174,IF($W$1="5/1",Name!C223,IF($W$1="5/2",Name!K223,IF($W$1="5/3",Name!S223,IF($W$1="5/4",Name!AA223,IF($W$1="5/5",Name!AI223,IF($W$1="5/6",Name!AQ223,IF($W$1="6/1",Name!C271,IF($W$1="6/2",Name!K271,IF($W$1="6/3",Name!S271,IF($W$1="6/4",Name!AA271,IF($W$1="6/5",Name!AI271,IF($W$1="6/6",Name!AQ271,IF($W$1="6/7",Name!AY459))))))))))))))))))))))))))))))))))))))))</f>
        <v>0</v>
      </c>
      <c r="E33" s="115">
        <f>IF($W$1="1/1",Name!D30,IF($W$1="1/2",Name!L30,IF($W$1="1/3",Name!T30,IF($W$1="1/4",Name!AB30,IF($W$1="1/5",Name!AJ30,IF($W$1="1/6",Name!AR30,IF($W$1="1/7",Name!AZ30,IF($W$1="2/1",Name!D78,IF($W$1="2/2",Name!L78,IF($W$1="2/3",Name!T78,IF($W$1="2/4",Name!AB78,IF($W$1="2/5",Name!AJ78,IF($W$1="2/6",Name!AR78,IF($W$1="2/7",Name!AZ78,IF($W$1="3/1",Name!D126,IF($W$1="3/2",Name!L126,IF($W$1="3/3",Name!T126,IF($W$1="3/4",Name!AB126,IF($W$1="3/5",Name!AJ126,IF($W$1="3/6",Name!AR126,IF($W$1="3/7",Name!AZ126,IF($W$1="4/1",Name!D174,IF($W$1="4/2",Name!L174,IF($W$1="4/3",Name!T174,IF($W$1="4/4",Name!AB174,IF($W$1="4/5",Name!AJ174,IF($W$1="4/6",Name!AR174,IF($W$1="5/1",Name!D223,IF($W$1="5/2",Name!L223,IF($W$1="5/3",Name!T223,IF($W$1="5/4",Name!AB223,IF($W$1="5/5",Name!AJ223,IF($W$1="5/6",Name!AR223,IF($W$1="6/1",Name!D271,IF($W$1="6/2",Name!L271,IF($W$1="6/3",Name!T271,IF($W$1="6/4",Name!AB271,IF($W$1="6/5",Name!AJ271,IF($W$1="6/6",Name!AR271,IF($W$1="6/7",Name!AZ459))))))))))))))))))))))))))))))))))))))))</f>
        <v>0</v>
      </c>
      <c r="F33" s="103">
        <f>IF($W$1="1/1",Name!E30,IF($W$1="1/2",Name!M30,IF($W$1="1/3",Name!U30,IF($W$1="1/4",Name!AC30,IF($W$1="1/5",Name!AK30,IF($W$1="1/6",Name!AS30,IF($W$1="1/7",Name!BA30,IF($W$1="2/1",Name!E78,IF($W$1="2/2",Name!M78,IF($W$1="2/3",Name!U78,IF($W$1="2/4",Name!AC78,IF($W$1="2/5",Name!AK78,IF($W$1="2/6",Name!AS78,IF($W$1="2/7",Name!BA78,IF($W$1="3/1",Name!E126,IF($W$1="3/2",Name!M126,IF($W$1="3/3",Name!U126,IF($W$1="3/4",Name!AC126,IF($W$1="3/5",Name!AK126,IF($W$1="3/6",Name!AS126,IF($W$1="3/7",Name!BA126,IF($W$1="4/1",Name!E174,IF($W$1="4/2",Name!M174,IF($W$1="4/3",Name!U174,IF($W$1="4/4",Name!AC174,IF($W$1="4/5",Name!AK174,IF($W$1="4/6",Name!AS174,IF($W$1="5/1",Name!E223,IF($W$1="5/2",Name!M223,IF($W$1="5/3",Name!U223,IF($W$1="5/4",Name!AC223,IF($W$1="5/5",Name!AK223,IF($W$1="5/6",Name!AS223,IF($W$1="6/1",Name!E271,IF($W$1="6/2",Name!M271,IF($W$1="6/3",Name!U271,IF($W$1="6/4",Name!AC271,IF($W$1="6/5",Name!AK271,IF($W$1="6/6",Name!AS271,IF($W$1="6/7",Name!BA459))))))))))))))))))))))))))))))))))))))))</f>
        <v>0</v>
      </c>
      <c r="G33" s="108">
        <f>IF($W$1="1/1",Name!F30,IF($W$1="1/2",Name!N30,IF($W$1="1/3",Name!V30,IF($W$1="1/4",Name!AD30,IF($W$1="1/5",Name!AL30,IF($W$1="1/6",Name!AT30,IF($W$1="1/7",Name!BB30,IF($W$1="2/1",Name!F78,IF($W$1="2/2",Name!N78,IF($W$1="2/3",Name!V78,IF($W$1="2/4",Name!AD78,IF($W$1="2/5",Name!AL78,IF($W$1="2/6",Name!AT78,IF($W$1="2/7",Name!BB78,IF($W$1="3/1",Name!F126,IF($W$1="3/2",Name!N126,IF($W$1="3/3",Name!V126,IF($W$1="3/4",Name!AD126,IF($W$1="3/5",Name!AL126,IF($W$1="3/6",Name!AT126,IF($W$1="3/7",Name!BB126,IF($W$1="4/1",Name!F174,IF($W$1="4/2",Name!N174,IF($W$1="4/3",Name!V174,IF($W$1="4/4",Name!AD174,IF($W$1="4/5",Name!AL174,IF($W$1="4/6",Name!AT174,IF($W$1="5/1",Name!F223,IF($W$1="5/2",Name!N223,IF($W$1="5/3",Name!V223,IF($W$1="5/4",Name!AD223,IF($W$1="5/5",Name!AL223,IF($W$1="5/6",Name!AT223,IF($W$1="6/1",Name!F271,IF($W$1="6/2",Name!N271,IF($W$1="6/3",Name!V271,IF($W$1="6/4",Name!AD271,IF($W$1="6/5",Name!AL271,IF($W$1="6/6",Name!AT271,IF($W$1="6/7",Name!BB459))))))))))))))))))))))))))))))))))))))))</f>
        <v>0</v>
      </c>
      <c r="H33" s="86">
        <f>IF($W$1="1/1",Name!G30,IF($W$1="1/2",Name!O30,IF($W$1="1/3",Name!W30,IF($W$1="1/4",Name!AE30,IF($W$1="1/5",Name!AM30,IF($W$1="1/6",Name!AU30,IF($W$1="1/7",Name!BC30,IF($W$1="2/1",Name!G78,IF($W$1="2/2",Name!O78,IF($W$1="2/3",Name!W78,IF($W$1="2/4",Name!AE78,IF($W$1="2/5",Name!AM78,IF($W$1="2/6",Name!AU78,IF($W$1="2/7",Name!BC78,IF($W$1="3/1",Name!G126,IF($W$1="3/2",Name!O126,IF($W$1="3/3",Name!W126,IF($W$1="3/4",Name!AE126,IF($W$1="3/5",Name!AM126,IF($W$1="3/6",Name!AU126,IF($W$1="3/7",Name!BC126,IF($W$1="4/1",Name!G174,IF($W$1="4/2",Name!O174,IF($W$1="4/3",Name!W174,IF($W$1="4/4",Name!AE174,IF($W$1="4/5",Name!AM174,IF($W$1="4/6",Name!AU174,IF($W$1="5/1",Name!G223,IF($W$1="5/2",Name!O223,IF($W$1="5/3",Name!W223,IF($W$1="5/4",Name!AE223,IF($W$1="5/5",Name!AM223,IF($W$1="5/6",Name!AU223,IF($W$1="6/1",Name!G271,IF($W$1="6/2",Name!O271,IF($W$1="6/3",Name!W271,IF($W$1="6/4",Name!AE271,IF($W$1="6/5",Name!AM271,IF($W$1="6/6",Name!AU271,IF($W$1="6/7",Name!BC459))))))))))))))))))))))))))))))))))))))))</f>
        <v>0</v>
      </c>
      <c r="I33" s="86"/>
      <c r="J33" s="86"/>
      <c r="K33" s="86"/>
      <c r="L33" s="86"/>
      <c r="M33" s="86">
        <f>IF($W$1="1/1",Name!H30,IF($W$1="1/2",Name!P30,IF($W$1="1/3",Name!X30,IF($W$1="1/4",Name!AF30,IF($W$1="1/5",Name!AN30,IF($W$1="1/6",Name!AV30,IF($W$1="1/7",Name!BD30,IF($W$1="2/1",Name!H78,IF($W$1="2/2",Name!P78,IF($W$1="2/3",Name!X78,IF($W$1="2/4",Name!AF78,IF($W$1="2/5",Name!AN78,IF($W$1="2/6",Name!AV78,IF($W$1="2/7",Name!BD78,IF($W$1="3/1",Name!H126,IF($W$1="3/2",Name!P126,IF($W$1="3/3",Name!X126,IF($W$1="3/4",Name!AF126,IF($W$1="3/5",Name!AN126,IF($W$1="3/6",Name!AV126,IF($W$1="3/7",Name!BD126,IF($W$1="4/1",Name!H174,IF($W$1="4/2",Name!P174,IF($W$1="4/3",Name!X174,IF($W$1="4/4",Name!AF174,IF($W$1="4/5",Name!AN174,IF($W$1="4/6",Name!AV174,IF($W$1="5/1",Name!H223,IF($W$1="5/2",Name!P223,IF($W$1="5/3",Name!X223,IF($W$1="5/4",Name!AF223,IF($W$1="5/5",Name!AN223,IF($W$1="5/6",Name!AV223,IF($W$1="6/1",Name!H271,IF($W$1="6/2",Name!P271,IF($W$1="6/3",Name!X271,IF($W$1="6/4",Name!AF271,IF($W$1="6/5",Name!AN271,IF($W$1="6/6",Name!AV271,IF($W$1="6/7",Name!BD459))))))))))))))))))))))))))))))))))))))))</f>
        <v>0</v>
      </c>
      <c r="N33" s="86"/>
      <c r="O33" s="86"/>
      <c r="P33" s="86"/>
      <c r="Q33" s="79"/>
      <c r="R33" s="79"/>
      <c r="S33" s="79"/>
      <c r="T33" s="79"/>
      <c r="U33" s="79"/>
      <c r="V33" s="79"/>
      <c r="W33" s="79"/>
      <c r="X33" s="80"/>
      <c r="Y33" s="79"/>
      <c r="Z33" s="79"/>
    </row>
    <row r="34" spans="2:28" s="81" customFormat="1" ht="15.9" customHeight="1">
      <c r="B34" s="78">
        <v>28</v>
      </c>
      <c r="C34" s="86">
        <f>IF($W$1="1/1",Name!B31,IF($W$1="1/2",Name!J31,IF($W$1="1/3",Name!R31,IF($W$1="1/4",Name!Z31,IF($W$1="1/5",Name!AH31,IF($W$1="1/6",Name!AP31,IF($W$1="1/7",Name!AX31,IF($W$1="2/1",Name!B79,IF($W$1="2/2",Name!J79,IF($W$1="2/3",Name!R79,IF($W$1="2/4",Name!Z79,IF($W$1="2/5",Name!AH79,IF($W$1="2/6",Name!AP79,IF($W$1="2/7",Name!AX79,IF($W$1="3/1",Name!B127,IF($W$1="3/2",Name!J127,IF($W$1="3/3",Name!R127,IF($W$1="3/4",Name!Z127,IF($W$1="3/5",Name!AH127,IF($W$1="3/6",Name!AP127,IF($W$1="3/7",Name!AX127,IF($W$1="4/1",Name!B175,IF($W$1="4/2",Name!J175,IF($W$1="4/3",Name!R175,IF($W$1="4/4",Name!Z175,IF($W$1="4/5",Name!AH175,IF($W$1="4/6",Name!AP175,IF($W$1="5/1",Name!B224,IF($W$1="5/2",Name!J224,IF($W$1="5/3",Name!R224,IF($W$1="5/4",Name!Z224,IF($W$1="5/5",Name!AH224,IF($W$1="5/6",Name!AP224,IF($W$1="6/1",Name!B272,IF($W$1="6/2",Name!J272,IF($W$1="6/3",Name!R272,IF($W$1="6/4",Name!Z272,IF($W$1="6/5",Name!AH272,IF($W$1="6/6",Name!AP272,IF($W$1="6/7",Name!AX460))))))))))))))))))))))))))))))))))))))))</f>
        <v>0</v>
      </c>
      <c r="D34" s="86">
        <f>IF($W$1="1/1",Name!C31,IF($W$1="1/2",Name!K31,IF($W$1="1/3",Name!S31,IF($W$1="1/4",Name!AA31,IF($W$1="1/5",Name!AI31,IF($W$1="1/6",Name!AQ31,IF($W$1="1/7",Name!AY31,IF($W$1="2/1",Name!C79,IF($W$1="2/2",Name!K79,IF($W$1="2/3",Name!S79,IF($W$1="2/4",Name!AA79,IF($W$1="2/5",Name!AI79,IF($W$1="2/6",Name!AQ79,IF($W$1="2/7",Name!AY79,IF($W$1="3/1",Name!C127,IF($W$1="3/2",Name!K127,IF($W$1="3/3",Name!S127,IF($W$1="3/4",Name!AA127,IF($W$1="3/5",Name!AI127,IF($W$1="3/6",Name!AQ127,IF($W$1="3/7",Name!AY127,IF($W$1="4/1",Name!C175,IF($W$1="4/2",Name!K175,IF($W$1="4/3",Name!S175,IF($W$1="4/4",Name!AA175,IF($W$1="4/5",Name!AI175,IF($W$1="4/6",Name!AQ175,IF($W$1="5/1",Name!C224,IF($W$1="5/2",Name!K224,IF($W$1="5/3",Name!S224,IF($W$1="5/4",Name!AA224,IF($W$1="5/5",Name!AI224,IF($W$1="5/6",Name!AQ224,IF($W$1="6/1",Name!C272,IF($W$1="6/2",Name!K272,IF($W$1="6/3",Name!S272,IF($W$1="6/4",Name!AA272,IF($W$1="6/5",Name!AI272,IF($W$1="6/6",Name!AQ272,IF($W$1="6/7",Name!AY460))))))))))))))))))))))))))))))))))))))))</f>
        <v>0</v>
      </c>
      <c r="E34" s="115">
        <f>IF($W$1="1/1",Name!D31,IF($W$1="1/2",Name!L31,IF($W$1="1/3",Name!T31,IF($W$1="1/4",Name!AB31,IF($W$1="1/5",Name!AJ31,IF($W$1="1/6",Name!AR31,IF($W$1="1/7",Name!AZ31,IF($W$1="2/1",Name!D79,IF($W$1="2/2",Name!L79,IF($W$1="2/3",Name!T79,IF($W$1="2/4",Name!AB79,IF($W$1="2/5",Name!AJ79,IF($W$1="2/6",Name!AR79,IF($W$1="2/7",Name!AZ79,IF($W$1="3/1",Name!D127,IF($W$1="3/2",Name!L127,IF($W$1="3/3",Name!T127,IF($W$1="3/4",Name!AB127,IF($W$1="3/5",Name!AJ127,IF($W$1="3/6",Name!AR127,IF($W$1="3/7",Name!AZ127,IF($W$1="4/1",Name!D175,IF($W$1="4/2",Name!L175,IF($W$1="4/3",Name!T175,IF($W$1="4/4",Name!AB175,IF($W$1="4/5",Name!AJ175,IF($W$1="4/6",Name!AR175,IF($W$1="5/1",Name!D224,IF($W$1="5/2",Name!L224,IF($W$1="5/3",Name!T224,IF($W$1="5/4",Name!AB224,IF($W$1="5/5",Name!AJ224,IF($W$1="5/6",Name!AR224,IF($W$1="6/1",Name!D272,IF($W$1="6/2",Name!L272,IF($W$1="6/3",Name!T272,IF($W$1="6/4",Name!AB272,IF($W$1="6/5",Name!AJ272,IF($W$1="6/6",Name!AR272,IF($W$1="6/7",Name!AZ460))))))))))))))))))))))))))))))))))))))))</f>
        <v>0</v>
      </c>
      <c r="F34" s="103">
        <f>IF($W$1="1/1",Name!E31,IF($W$1="1/2",Name!M31,IF($W$1="1/3",Name!U31,IF($W$1="1/4",Name!AC31,IF($W$1="1/5",Name!AK31,IF($W$1="1/6",Name!AS31,IF($W$1="1/7",Name!BA31,IF($W$1="2/1",Name!E79,IF($W$1="2/2",Name!M79,IF($W$1="2/3",Name!U79,IF($W$1="2/4",Name!AC79,IF($W$1="2/5",Name!AK79,IF($W$1="2/6",Name!AS79,IF($W$1="2/7",Name!BA79,IF($W$1="3/1",Name!E127,IF($W$1="3/2",Name!M127,IF($W$1="3/3",Name!U127,IF($W$1="3/4",Name!AC127,IF($W$1="3/5",Name!AK127,IF($W$1="3/6",Name!AS127,IF($W$1="3/7",Name!BA127,IF($W$1="4/1",Name!E175,IF($W$1="4/2",Name!M175,IF($W$1="4/3",Name!U175,IF($W$1="4/4",Name!AC175,IF($W$1="4/5",Name!AK175,IF($W$1="4/6",Name!AS175,IF($W$1="5/1",Name!E224,IF($W$1="5/2",Name!M224,IF($W$1="5/3",Name!U224,IF($W$1="5/4",Name!AC224,IF($W$1="5/5",Name!AK224,IF($W$1="5/6",Name!AS224,IF($W$1="6/1",Name!E272,IF($W$1="6/2",Name!M272,IF($W$1="6/3",Name!U272,IF($W$1="6/4",Name!AC272,IF($W$1="6/5",Name!AK272,IF($W$1="6/6",Name!AS272,IF($W$1="6/7",Name!BA460))))))))))))))))))))))))))))))))))))))))</f>
        <v>0</v>
      </c>
      <c r="G34" s="108">
        <f>IF($W$1="1/1",Name!F31,IF($W$1="1/2",Name!N31,IF($W$1="1/3",Name!V31,IF($W$1="1/4",Name!AD31,IF($W$1="1/5",Name!AL31,IF($W$1="1/6",Name!AT31,IF($W$1="1/7",Name!BB31,IF($W$1="2/1",Name!F79,IF($W$1="2/2",Name!N79,IF($W$1="2/3",Name!V79,IF($W$1="2/4",Name!AD79,IF($W$1="2/5",Name!AL79,IF($W$1="2/6",Name!AT79,IF($W$1="2/7",Name!BB79,IF($W$1="3/1",Name!F127,IF($W$1="3/2",Name!N127,IF($W$1="3/3",Name!V127,IF($W$1="3/4",Name!AD127,IF($W$1="3/5",Name!AL127,IF($W$1="3/6",Name!AT127,IF($W$1="3/7",Name!BB127,IF($W$1="4/1",Name!F175,IF($W$1="4/2",Name!N175,IF($W$1="4/3",Name!V175,IF($W$1="4/4",Name!AD175,IF($W$1="4/5",Name!AL175,IF($W$1="4/6",Name!AT175,IF($W$1="5/1",Name!F224,IF($W$1="5/2",Name!N224,IF($W$1="5/3",Name!V224,IF($W$1="5/4",Name!AD224,IF($W$1="5/5",Name!AL224,IF($W$1="5/6",Name!AT224,IF($W$1="6/1",Name!F272,IF($W$1="6/2",Name!N272,IF($W$1="6/3",Name!V272,IF($W$1="6/4",Name!AD272,IF($W$1="6/5",Name!AL272,IF($W$1="6/6",Name!AT272,IF($W$1="6/7",Name!BB460))))))))))))))))))))))))))))))))))))))))</f>
        <v>0</v>
      </c>
      <c r="H34" s="86">
        <f>IF($W$1="1/1",Name!G31,IF($W$1="1/2",Name!O31,IF($W$1="1/3",Name!W31,IF($W$1="1/4",Name!AE31,IF($W$1="1/5",Name!AM31,IF($W$1="1/6",Name!AU31,IF($W$1="1/7",Name!BC31,IF($W$1="2/1",Name!G79,IF($W$1="2/2",Name!O79,IF($W$1="2/3",Name!W79,IF($W$1="2/4",Name!AE79,IF($W$1="2/5",Name!AM79,IF($W$1="2/6",Name!AU79,IF($W$1="2/7",Name!BC79,IF($W$1="3/1",Name!G127,IF($W$1="3/2",Name!O127,IF($W$1="3/3",Name!W127,IF($W$1="3/4",Name!AE127,IF($W$1="3/5",Name!AM127,IF($W$1="3/6",Name!AU127,IF($W$1="3/7",Name!BC127,IF($W$1="4/1",Name!G175,IF($W$1="4/2",Name!O175,IF($W$1="4/3",Name!W175,IF($W$1="4/4",Name!AE175,IF($W$1="4/5",Name!AM175,IF($W$1="4/6",Name!AU175,IF($W$1="5/1",Name!G224,IF($W$1="5/2",Name!O224,IF($W$1="5/3",Name!W224,IF($W$1="5/4",Name!AE224,IF($W$1="5/5",Name!AM224,IF($W$1="5/6",Name!AU224,IF($W$1="6/1",Name!G272,IF($W$1="6/2",Name!O272,IF($W$1="6/3",Name!W272,IF($W$1="6/4",Name!AE272,IF($W$1="6/5",Name!AM272,IF($W$1="6/6",Name!AU272,IF($W$1="6/7",Name!BC460))))))))))))))))))))))))))))))))))))))))</f>
        <v>0</v>
      </c>
      <c r="I34" s="86"/>
      <c r="J34" s="86"/>
      <c r="K34" s="86"/>
      <c r="L34" s="86"/>
      <c r="M34" s="86">
        <f>IF($W$1="1/1",Name!H31,IF($W$1="1/2",Name!P31,IF($W$1="1/3",Name!X31,IF($W$1="1/4",Name!AF31,IF($W$1="1/5",Name!AN31,IF($W$1="1/6",Name!AV31,IF($W$1="1/7",Name!BD31,IF($W$1="2/1",Name!H79,IF($W$1="2/2",Name!P79,IF($W$1="2/3",Name!X79,IF($W$1="2/4",Name!AF79,IF($W$1="2/5",Name!AN79,IF($W$1="2/6",Name!AV79,IF($W$1="2/7",Name!BD79,IF($W$1="3/1",Name!H127,IF($W$1="3/2",Name!P127,IF($W$1="3/3",Name!X127,IF($W$1="3/4",Name!AF127,IF($W$1="3/5",Name!AN127,IF($W$1="3/6",Name!AV127,IF($W$1="3/7",Name!BD127,IF($W$1="4/1",Name!H175,IF($W$1="4/2",Name!P175,IF($W$1="4/3",Name!X175,IF($W$1="4/4",Name!AF175,IF($W$1="4/5",Name!AN175,IF($W$1="4/6",Name!AV175,IF($W$1="5/1",Name!H224,IF($W$1="5/2",Name!P224,IF($W$1="5/3",Name!X224,IF($W$1="5/4",Name!AF224,IF($W$1="5/5",Name!AN224,IF($W$1="5/6",Name!AV224,IF($W$1="6/1",Name!H272,IF($W$1="6/2",Name!P272,IF($W$1="6/3",Name!X272,IF($W$1="6/4",Name!AF272,IF($W$1="6/5",Name!AN272,IF($W$1="6/6",Name!AV272,IF($W$1="6/7",Name!BD460))))))))))))))))))))))))))))))))))))))))</f>
        <v>0</v>
      </c>
      <c r="N34" s="86"/>
      <c r="O34" s="86"/>
      <c r="P34" s="86"/>
      <c r="Q34" s="79"/>
      <c r="R34" s="79"/>
      <c r="S34" s="79"/>
      <c r="T34" s="79"/>
      <c r="U34" s="79"/>
      <c r="V34" s="79"/>
      <c r="W34" s="79"/>
      <c r="X34" s="80"/>
      <c r="Y34" s="79"/>
      <c r="Z34" s="79"/>
    </row>
    <row r="35" spans="2:28" s="81" customFormat="1" ht="15.9" customHeight="1">
      <c r="B35" s="78">
        <v>29</v>
      </c>
      <c r="C35" s="86">
        <f>IF($W$1="1/1",Name!B32,IF($W$1="1/2",Name!J32,IF($W$1="1/3",Name!R32,IF($W$1="1/4",Name!Z32,IF($W$1="1/5",Name!AH32,IF($W$1="1/6",Name!AP32,IF($W$1="1/7",Name!AX32,IF($W$1="2/1",Name!B80,IF($W$1="2/2",Name!J80,IF($W$1="2/3",Name!R80,IF($W$1="2/4",Name!Z80,IF($W$1="2/5",Name!AH80,IF($W$1="2/6",Name!AP80,IF($W$1="2/7",Name!AX80,IF($W$1="3/1",Name!B128,IF($W$1="3/2",Name!J128,IF($W$1="3/3",Name!R128,IF($W$1="3/4",Name!Z128,IF($W$1="3/5",Name!AH128,IF($W$1="3/6",Name!AP128,IF($W$1="3/7",Name!AX128,IF($W$1="4/1",Name!B176,IF($W$1="4/2",Name!J176,IF($W$1="4/3",Name!R176,IF($W$1="4/4",Name!Z176,IF($W$1="4/5",Name!AH176,IF($W$1="4/6",Name!AP176,IF($W$1="5/1",Name!B225,IF($W$1="5/2",Name!J225,IF($W$1="5/3",Name!R225,IF($W$1="5/4",Name!Z225,IF($W$1="5/5",Name!AH225,IF($W$1="5/6",Name!AP225,IF($W$1="6/1",Name!B273,IF($W$1="6/2",Name!J273,IF($W$1="6/3",Name!R273,IF($W$1="6/4",Name!Z273,IF($W$1="6/5",Name!AH273,IF($W$1="6/6",Name!AP273,IF($W$1="6/7",Name!AX461))))))))))))))))))))))))))))))))))))))))</f>
        <v>0</v>
      </c>
      <c r="D35" s="86">
        <f>IF($W$1="1/1",Name!C32,IF($W$1="1/2",Name!K32,IF($W$1="1/3",Name!S32,IF($W$1="1/4",Name!AA32,IF($W$1="1/5",Name!AI32,IF($W$1="1/6",Name!AQ32,IF($W$1="1/7",Name!AY32,IF($W$1="2/1",Name!C80,IF($W$1="2/2",Name!K80,IF($W$1="2/3",Name!S80,IF($W$1="2/4",Name!AA80,IF($W$1="2/5",Name!AI80,IF($W$1="2/6",Name!AQ80,IF($W$1="2/7",Name!AY80,IF($W$1="3/1",Name!C128,IF($W$1="3/2",Name!K128,IF($W$1="3/3",Name!S128,IF($W$1="3/4",Name!AA128,IF($W$1="3/5",Name!AI128,IF($W$1="3/6",Name!AQ128,IF($W$1="3/7",Name!AY128,IF($W$1="4/1",Name!C176,IF($W$1="4/2",Name!K176,IF($W$1="4/3",Name!S176,IF($W$1="4/4",Name!AA176,IF($W$1="4/5",Name!AI176,IF($W$1="4/6",Name!AQ176,IF($W$1="5/1",Name!C225,IF($W$1="5/2",Name!K225,IF($W$1="5/3",Name!S225,IF($W$1="5/4",Name!AA225,IF($W$1="5/5",Name!AI225,IF($W$1="5/6",Name!AQ225,IF($W$1="6/1",Name!C273,IF($W$1="6/2",Name!K273,IF($W$1="6/3",Name!S273,IF($W$1="6/4",Name!AA273,IF($W$1="6/5",Name!AI273,IF($W$1="6/6",Name!AQ273,IF($W$1="6/7",Name!AY461))))))))))))))))))))))))))))))))))))))))</f>
        <v>0</v>
      </c>
      <c r="E35" s="115">
        <f>IF($W$1="1/1",Name!D32,IF($W$1="1/2",Name!L32,IF($W$1="1/3",Name!T32,IF($W$1="1/4",Name!AB32,IF($W$1="1/5",Name!AJ32,IF($W$1="1/6",Name!AR32,IF($W$1="1/7",Name!AZ32,IF($W$1="2/1",Name!D80,IF($W$1="2/2",Name!L80,IF($W$1="2/3",Name!T80,IF($W$1="2/4",Name!AB80,IF($W$1="2/5",Name!AJ80,IF($W$1="2/6",Name!AR80,IF($W$1="2/7",Name!AZ80,IF($W$1="3/1",Name!D128,IF($W$1="3/2",Name!L128,IF($W$1="3/3",Name!T128,IF($W$1="3/4",Name!AB128,IF($W$1="3/5",Name!AJ128,IF($W$1="3/6",Name!AR128,IF($W$1="3/7",Name!AZ128,IF($W$1="4/1",Name!D176,IF($W$1="4/2",Name!L176,IF($W$1="4/3",Name!T176,IF($W$1="4/4",Name!AB176,IF($W$1="4/5",Name!AJ176,IF($W$1="4/6",Name!AR176,IF($W$1="5/1",Name!D225,IF($W$1="5/2",Name!L225,IF($W$1="5/3",Name!T225,IF($W$1="5/4",Name!AB225,IF($W$1="5/5",Name!AJ225,IF($W$1="5/6",Name!AR225,IF($W$1="6/1",Name!D273,IF($W$1="6/2",Name!L273,IF($W$1="6/3",Name!T273,IF($W$1="6/4",Name!AB273,IF($W$1="6/5",Name!AJ273,IF($W$1="6/6",Name!AR273,IF($W$1="6/7",Name!AZ461))))))))))))))))))))))))))))))))))))))))</f>
        <v>0</v>
      </c>
      <c r="F35" s="103">
        <f>IF($W$1="1/1",Name!E32,IF($W$1="1/2",Name!M32,IF($W$1="1/3",Name!U32,IF($W$1="1/4",Name!AC32,IF($W$1="1/5",Name!AK32,IF($W$1="1/6",Name!AS32,IF($W$1="1/7",Name!BA32,IF($W$1="2/1",Name!E80,IF($W$1="2/2",Name!M80,IF($W$1="2/3",Name!U80,IF($W$1="2/4",Name!AC80,IF($W$1="2/5",Name!AK80,IF($W$1="2/6",Name!AS80,IF($W$1="2/7",Name!BA80,IF($W$1="3/1",Name!E128,IF($W$1="3/2",Name!M128,IF($W$1="3/3",Name!U128,IF($W$1="3/4",Name!AC128,IF($W$1="3/5",Name!AK128,IF($W$1="3/6",Name!AS128,IF($W$1="3/7",Name!BA128,IF($W$1="4/1",Name!E176,IF($W$1="4/2",Name!M176,IF($W$1="4/3",Name!U176,IF($W$1="4/4",Name!AC176,IF($W$1="4/5",Name!AK176,IF($W$1="4/6",Name!AS176,IF($W$1="5/1",Name!E225,IF($W$1="5/2",Name!M225,IF($W$1="5/3",Name!U225,IF($W$1="5/4",Name!AC225,IF($W$1="5/5",Name!AK225,IF($W$1="5/6",Name!AS225,IF($W$1="6/1",Name!E273,IF($W$1="6/2",Name!M273,IF($W$1="6/3",Name!U273,IF($W$1="6/4",Name!AC273,IF($W$1="6/5",Name!AK273,IF($W$1="6/6",Name!AS273,IF($W$1="6/7",Name!BA461))))))))))))))))))))))))))))))))))))))))</f>
        <v>0</v>
      </c>
      <c r="G35" s="108">
        <f>IF($W$1="1/1",Name!F32,IF($W$1="1/2",Name!N32,IF($W$1="1/3",Name!V32,IF($W$1="1/4",Name!AD32,IF($W$1="1/5",Name!AL32,IF($W$1="1/6",Name!AT32,IF($W$1="1/7",Name!BB32,IF($W$1="2/1",Name!F80,IF($W$1="2/2",Name!N80,IF($W$1="2/3",Name!V80,IF($W$1="2/4",Name!AD80,IF($W$1="2/5",Name!AL80,IF($W$1="2/6",Name!AT80,IF($W$1="2/7",Name!BB80,IF($W$1="3/1",Name!F128,IF($W$1="3/2",Name!N128,IF($W$1="3/3",Name!V128,IF($W$1="3/4",Name!AD128,IF($W$1="3/5",Name!AL128,IF($W$1="3/6",Name!AT128,IF($W$1="3/7",Name!BB128,IF($W$1="4/1",Name!F176,IF($W$1="4/2",Name!N176,IF($W$1="4/3",Name!V176,IF($W$1="4/4",Name!AD176,IF($W$1="4/5",Name!AL176,IF($W$1="4/6",Name!AT176,IF($W$1="5/1",Name!F225,IF($W$1="5/2",Name!N225,IF($W$1="5/3",Name!V225,IF($W$1="5/4",Name!AD225,IF($W$1="5/5",Name!AL225,IF($W$1="5/6",Name!AT225,IF($W$1="6/1",Name!F273,IF($W$1="6/2",Name!N273,IF($W$1="6/3",Name!V273,IF($W$1="6/4",Name!AD273,IF($W$1="6/5",Name!AL273,IF($W$1="6/6",Name!AT273,IF($W$1="6/7",Name!BB461))))))))))))))))))))))))))))))))))))))))</f>
        <v>0</v>
      </c>
      <c r="H35" s="86">
        <f>IF($W$1="1/1",Name!G32,IF($W$1="1/2",Name!O32,IF($W$1="1/3",Name!W32,IF($W$1="1/4",Name!AE32,IF($W$1="1/5",Name!AM32,IF($W$1="1/6",Name!AU32,IF($W$1="1/7",Name!BC32,IF($W$1="2/1",Name!G80,IF($W$1="2/2",Name!O80,IF($W$1="2/3",Name!W80,IF($W$1="2/4",Name!AE80,IF($W$1="2/5",Name!AM80,IF($W$1="2/6",Name!AU80,IF($W$1="2/7",Name!BC80,IF($W$1="3/1",Name!G128,IF($W$1="3/2",Name!O128,IF($W$1="3/3",Name!W128,IF($W$1="3/4",Name!AE128,IF($W$1="3/5",Name!AM128,IF($W$1="3/6",Name!AU128,IF($W$1="3/7",Name!BC128,IF($W$1="4/1",Name!G176,IF($W$1="4/2",Name!O176,IF($W$1="4/3",Name!W176,IF($W$1="4/4",Name!AE176,IF($W$1="4/5",Name!AM176,IF($W$1="4/6",Name!AU176,IF($W$1="5/1",Name!G225,IF($W$1="5/2",Name!O225,IF($W$1="5/3",Name!W225,IF($W$1="5/4",Name!AE225,IF($W$1="5/5",Name!AM225,IF($W$1="5/6",Name!AU225,IF($W$1="6/1",Name!G273,IF($W$1="6/2",Name!O273,IF($W$1="6/3",Name!W273,IF($W$1="6/4",Name!AE273,IF($W$1="6/5",Name!AM273,IF($W$1="6/6",Name!AU273,IF($W$1="6/7",Name!BC461))))))))))))))))))))))))))))))))))))))))</f>
        <v>0</v>
      </c>
      <c r="I35" s="86"/>
      <c r="J35" s="86"/>
      <c r="K35" s="86"/>
      <c r="L35" s="86"/>
      <c r="M35" s="86">
        <f>IF($W$1="1/1",Name!H32,IF($W$1="1/2",Name!P32,IF($W$1="1/3",Name!X32,IF($W$1="1/4",Name!AF32,IF($W$1="1/5",Name!AN32,IF($W$1="1/6",Name!AV32,IF($W$1="1/7",Name!BD32,IF($W$1="2/1",Name!H80,IF($W$1="2/2",Name!P80,IF($W$1="2/3",Name!X80,IF($W$1="2/4",Name!AF80,IF($W$1="2/5",Name!AN80,IF($W$1="2/6",Name!AV80,IF($W$1="2/7",Name!BD80,IF($W$1="3/1",Name!H128,IF($W$1="3/2",Name!P128,IF($W$1="3/3",Name!X128,IF($W$1="3/4",Name!AF128,IF($W$1="3/5",Name!AN128,IF($W$1="3/6",Name!AV128,IF($W$1="3/7",Name!BD128,IF($W$1="4/1",Name!H176,IF($W$1="4/2",Name!P176,IF($W$1="4/3",Name!X176,IF($W$1="4/4",Name!AF176,IF($W$1="4/5",Name!AN176,IF($W$1="4/6",Name!AV176,IF($W$1="5/1",Name!H225,IF($W$1="5/2",Name!P225,IF($W$1="5/3",Name!X225,IF($W$1="5/4",Name!AF225,IF($W$1="5/5",Name!AN225,IF($W$1="5/6",Name!AV225,IF($W$1="6/1",Name!H273,IF($W$1="6/2",Name!P273,IF($W$1="6/3",Name!X273,IF($W$1="6/4",Name!AF273,IF($W$1="6/5",Name!AN273,IF($W$1="6/6",Name!AV273,IF($W$1="6/7",Name!BD461))))))))))))))))))))))))))))))))))))))))</f>
        <v>0</v>
      </c>
      <c r="N35" s="86"/>
      <c r="O35" s="86"/>
      <c r="P35" s="86"/>
      <c r="Q35" s="79"/>
      <c r="R35" s="79"/>
      <c r="S35" s="79"/>
      <c r="T35" s="79"/>
      <c r="U35" s="79"/>
      <c r="V35" s="79"/>
      <c r="W35" s="79"/>
      <c r="X35" s="80"/>
      <c r="Y35" s="79"/>
      <c r="Z35" s="79"/>
    </row>
    <row r="36" spans="2:28" s="81" customFormat="1" ht="15.9" customHeight="1">
      <c r="B36" s="78">
        <v>30</v>
      </c>
      <c r="C36" s="86">
        <f>IF($W$1="1/1",Name!B33,IF($W$1="1/2",Name!J33,IF($W$1="1/3",Name!R33,IF($W$1="1/4",Name!Z33,IF($W$1="1/5",Name!AH33,IF($W$1="1/6",Name!AP33,IF($W$1="1/7",Name!AX33,IF($W$1="2/1",Name!B81,IF($W$1="2/2",Name!J81,IF($W$1="2/3",Name!R81,IF($W$1="2/4",Name!Z81,IF($W$1="2/5",Name!AH81,IF($W$1="2/6",Name!AP81,IF($W$1="2/7",Name!AX81,IF($W$1="3/1",Name!B129,IF($W$1="3/2",Name!J129,IF($W$1="3/3",Name!R129,IF($W$1="3/4",Name!Z129,IF($W$1="3/5",Name!AH129,IF($W$1="3/6",Name!AP129,IF($W$1="3/7",Name!AX129,IF($W$1="4/1",Name!B177,IF($W$1="4/2",Name!J177,IF($W$1="4/3",Name!R177,IF($W$1="4/4",Name!Z177,IF($W$1="4/5",Name!AH177,IF($W$1="4/6",Name!AP177,IF($W$1="5/1",Name!B226,IF($W$1="5/2",Name!J226,IF($W$1="5/3",Name!R226,IF($W$1="5/4",Name!Z226,IF($W$1="5/5",Name!AH226,IF($W$1="5/6",Name!AP226,IF($W$1="6/1",Name!B274,IF($W$1="6/2",Name!J274,IF($W$1="6/3",Name!R274,IF($W$1="6/4",Name!Z274,IF($W$1="6/5",Name!AH274,IF($W$1="6/6",Name!AP274,IF($W$1="6/7",Name!AX462))))))))))))))))))))))))))))))))))))))))</f>
        <v>0</v>
      </c>
      <c r="D36" s="86">
        <f>IF($W$1="1/1",Name!C33,IF($W$1="1/2",Name!K33,IF($W$1="1/3",Name!S33,IF($W$1="1/4",Name!AA33,IF($W$1="1/5",Name!AI33,IF($W$1="1/6",Name!AQ33,IF($W$1="1/7",Name!AY33,IF($W$1="2/1",Name!C81,IF($W$1="2/2",Name!K81,IF($W$1="2/3",Name!S81,IF($W$1="2/4",Name!AA81,IF($W$1="2/5",Name!AI81,IF($W$1="2/6",Name!AQ81,IF($W$1="2/7",Name!AY81,IF($W$1="3/1",Name!C129,IF($W$1="3/2",Name!K129,IF($W$1="3/3",Name!S129,IF($W$1="3/4",Name!AA129,IF($W$1="3/5",Name!AI129,IF($W$1="3/6",Name!AQ129,IF($W$1="3/7",Name!AY129,IF($W$1="4/1",Name!C177,IF($W$1="4/2",Name!K177,IF($W$1="4/3",Name!S177,IF($W$1="4/4",Name!AA177,IF($W$1="4/5",Name!AI177,IF($W$1="4/6",Name!AQ177,IF($W$1="5/1",Name!C226,IF($W$1="5/2",Name!K226,IF($W$1="5/3",Name!S226,IF($W$1="5/4",Name!AA226,IF($W$1="5/5",Name!AI226,IF($W$1="5/6",Name!AQ226,IF($W$1="6/1",Name!C274,IF($W$1="6/2",Name!K274,IF($W$1="6/3",Name!S274,IF($W$1="6/4",Name!AA274,IF($W$1="6/5",Name!AI274,IF($W$1="6/6",Name!AQ274,IF($W$1="6/7",Name!AY462))))))))))))))))))))))))))))))))))))))))</f>
        <v>0</v>
      </c>
      <c r="E36" s="115">
        <f>IF($W$1="1/1",Name!D33,IF($W$1="1/2",Name!L33,IF($W$1="1/3",Name!T33,IF($W$1="1/4",Name!AB33,IF($W$1="1/5",Name!AJ33,IF($W$1="1/6",Name!AR33,IF($W$1="1/7",Name!AZ33,IF($W$1="2/1",Name!D81,IF($W$1="2/2",Name!L81,IF($W$1="2/3",Name!T81,IF($W$1="2/4",Name!AB81,IF($W$1="2/5",Name!AJ81,IF($W$1="2/6",Name!AR81,IF($W$1="2/7",Name!AZ81,IF($W$1="3/1",Name!D129,IF($W$1="3/2",Name!L129,IF($W$1="3/3",Name!T129,IF($W$1="3/4",Name!AB129,IF($W$1="3/5",Name!AJ129,IF($W$1="3/6",Name!AR129,IF($W$1="3/7",Name!AZ129,IF($W$1="4/1",Name!D177,IF($W$1="4/2",Name!L177,IF($W$1="4/3",Name!T177,IF($W$1="4/4",Name!AB177,IF($W$1="4/5",Name!AJ177,IF($W$1="4/6",Name!AR177,IF($W$1="5/1",Name!D226,IF($W$1="5/2",Name!L226,IF($W$1="5/3",Name!T226,IF($W$1="5/4",Name!AB226,IF($W$1="5/5",Name!AJ226,IF($W$1="5/6",Name!AR226,IF($W$1="6/1",Name!D274,IF($W$1="6/2",Name!L274,IF($W$1="6/3",Name!T274,IF($W$1="6/4",Name!AB274,IF($W$1="6/5",Name!AJ274,IF($W$1="6/6",Name!AR274,IF($W$1="6/7",Name!AZ462))))))))))))))))))))))))))))))))))))))))</f>
        <v>0</v>
      </c>
      <c r="F36" s="103">
        <f>IF($W$1="1/1",Name!E33,IF($W$1="1/2",Name!M33,IF($W$1="1/3",Name!U33,IF($W$1="1/4",Name!AC33,IF($W$1="1/5",Name!AK33,IF($W$1="1/6",Name!AS33,IF($W$1="1/7",Name!BA33,IF($W$1="2/1",Name!E81,IF($W$1="2/2",Name!M81,IF($W$1="2/3",Name!U81,IF($W$1="2/4",Name!AC81,IF($W$1="2/5",Name!AK81,IF($W$1="2/6",Name!AS81,IF($W$1="2/7",Name!BA81,IF($W$1="3/1",Name!E129,IF($W$1="3/2",Name!M129,IF($W$1="3/3",Name!U129,IF($W$1="3/4",Name!AC129,IF($W$1="3/5",Name!AK129,IF($W$1="3/6",Name!AS129,IF($W$1="3/7",Name!BA129,IF($W$1="4/1",Name!E177,IF($W$1="4/2",Name!M177,IF($W$1="4/3",Name!U177,IF($W$1="4/4",Name!AC177,IF($W$1="4/5",Name!AK177,IF($W$1="4/6",Name!AS177,IF($W$1="5/1",Name!E226,IF($W$1="5/2",Name!M226,IF($W$1="5/3",Name!U226,IF($W$1="5/4",Name!AC226,IF($W$1="5/5",Name!AK226,IF($W$1="5/6",Name!AS226,IF($W$1="6/1",Name!E274,IF($W$1="6/2",Name!M274,IF($W$1="6/3",Name!U274,IF($W$1="6/4",Name!AC274,IF($W$1="6/5",Name!AK274,IF($W$1="6/6",Name!AS274,IF($W$1="6/7",Name!BA462))))))))))))))))))))))))))))))))))))))))</f>
        <v>0</v>
      </c>
      <c r="G36" s="108">
        <f>IF($W$1="1/1",Name!F33,IF($W$1="1/2",Name!N33,IF($W$1="1/3",Name!V33,IF($W$1="1/4",Name!AD33,IF($W$1="1/5",Name!AL33,IF($W$1="1/6",Name!AT33,IF($W$1="1/7",Name!BB33,IF($W$1="2/1",Name!F81,IF($W$1="2/2",Name!N81,IF($W$1="2/3",Name!V81,IF($W$1="2/4",Name!AD81,IF($W$1="2/5",Name!AL81,IF($W$1="2/6",Name!AT81,IF($W$1="2/7",Name!BB81,IF($W$1="3/1",Name!F129,IF($W$1="3/2",Name!N129,IF($W$1="3/3",Name!V129,IF($W$1="3/4",Name!AD129,IF($W$1="3/5",Name!AL129,IF($W$1="3/6",Name!AT129,IF($W$1="3/7",Name!BB129,IF($W$1="4/1",Name!F177,IF($W$1="4/2",Name!N177,IF($W$1="4/3",Name!V177,IF($W$1="4/4",Name!AD177,IF($W$1="4/5",Name!AL177,IF($W$1="4/6",Name!AT177,IF($W$1="5/1",Name!F226,IF($W$1="5/2",Name!N226,IF($W$1="5/3",Name!V226,IF($W$1="5/4",Name!AD226,IF($W$1="5/5",Name!AL226,IF($W$1="5/6",Name!AT226,IF($W$1="6/1",Name!F274,IF($W$1="6/2",Name!N274,IF($W$1="6/3",Name!V274,IF($W$1="6/4",Name!AD274,IF($W$1="6/5",Name!AL274,IF($W$1="6/6",Name!AT274,IF($W$1="6/7",Name!BB462))))))))))))))))))))))))))))))))))))))))</f>
        <v>0</v>
      </c>
      <c r="H36" s="86">
        <f>IF($W$1="1/1",Name!G33,IF($W$1="1/2",Name!O33,IF($W$1="1/3",Name!W33,IF($W$1="1/4",Name!AE33,IF($W$1="1/5",Name!AM33,IF($W$1="1/6",Name!AU33,IF($W$1="1/7",Name!BC33,IF($W$1="2/1",Name!G81,IF($W$1="2/2",Name!O81,IF($W$1="2/3",Name!W81,IF($W$1="2/4",Name!AE81,IF($W$1="2/5",Name!AM81,IF($W$1="2/6",Name!AU81,IF($W$1="2/7",Name!BC81,IF($W$1="3/1",Name!G129,IF($W$1="3/2",Name!O129,IF($W$1="3/3",Name!W129,IF($W$1="3/4",Name!AE129,IF($W$1="3/5",Name!AM129,IF($W$1="3/6",Name!AU129,IF($W$1="3/7",Name!BC129,IF($W$1="4/1",Name!G177,IF($W$1="4/2",Name!O177,IF($W$1="4/3",Name!W177,IF($W$1="4/4",Name!AE177,IF($W$1="4/5",Name!AM177,IF($W$1="4/6",Name!AU177,IF($W$1="5/1",Name!G226,IF($W$1="5/2",Name!O226,IF($W$1="5/3",Name!W226,IF($W$1="5/4",Name!AE226,IF($W$1="5/5",Name!AM226,IF($W$1="5/6",Name!AU226,IF($W$1="6/1",Name!G274,IF($W$1="6/2",Name!O274,IF($W$1="6/3",Name!W274,IF($W$1="6/4",Name!AE274,IF($W$1="6/5",Name!AM274,IF($W$1="6/6",Name!AU274,IF($W$1="6/7",Name!BC462))))))))))))))))))))))))))))))))))))))))</f>
        <v>0</v>
      </c>
      <c r="I36" s="86"/>
      <c r="J36" s="86"/>
      <c r="K36" s="86"/>
      <c r="L36" s="86"/>
      <c r="M36" s="86">
        <f>IF($W$1="1/1",Name!H33,IF($W$1="1/2",Name!P33,IF($W$1="1/3",Name!X33,IF($W$1="1/4",Name!AF33,IF($W$1="1/5",Name!AN33,IF($W$1="1/6",Name!AV33,IF($W$1="1/7",Name!BD33,IF($W$1="2/1",Name!H81,IF($W$1="2/2",Name!P81,IF($W$1="2/3",Name!X81,IF($W$1="2/4",Name!AF81,IF($W$1="2/5",Name!AN81,IF($W$1="2/6",Name!AV81,IF($W$1="2/7",Name!BD81,IF($W$1="3/1",Name!H129,IF($W$1="3/2",Name!P129,IF($W$1="3/3",Name!X129,IF($W$1="3/4",Name!AF129,IF($W$1="3/5",Name!AN129,IF($W$1="3/6",Name!AV129,IF($W$1="3/7",Name!BD129,IF($W$1="4/1",Name!H177,IF($W$1="4/2",Name!P177,IF($W$1="4/3",Name!X177,IF($W$1="4/4",Name!AF177,IF($W$1="4/5",Name!AN177,IF($W$1="4/6",Name!AV177,IF($W$1="5/1",Name!H226,IF($W$1="5/2",Name!P226,IF($W$1="5/3",Name!X226,IF($W$1="5/4",Name!AF226,IF($W$1="5/5",Name!AN226,IF($W$1="5/6",Name!AV226,IF($W$1="6/1",Name!H274,IF($W$1="6/2",Name!P274,IF($W$1="6/3",Name!X274,IF($W$1="6/4",Name!AF274,IF($W$1="6/5",Name!AN274,IF($W$1="6/6",Name!AV274,IF($W$1="6/7",Name!BD462))))))))))))))))))))))))))))))))))))))))</f>
        <v>0</v>
      </c>
      <c r="N36" s="86"/>
      <c r="O36" s="86"/>
      <c r="P36" s="86"/>
      <c r="Q36" s="79"/>
      <c r="R36" s="79"/>
      <c r="S36" s="79"/>
      <c r="T36" s="79"/>
      <c r="U36" s="79"/>
      <c r="V36" s="79"/>
      <c r="W36" s="79"/>
      <c r="X36" s="80"/>
      <c r="Y36" s="79"/>
      <c r="Z36" s="79"/>
    </row>
    <row r="37" spans="2:28" s="81" customFormat="1" ht="15.9" customHeight="1">
      <c r="B37" s="78">
        <v>31</v>
      </c>
      <c r="C37" s="86">
        <f>IF($W$1="1/1",Name!B34,IF($W$1="1/2",Name!J34,IF($W$1="1/3",Name!R34,IF($W$1="1/4",Name!Z34,IF($W$1="1/5",Name!AH34,IF($W$1="1/6",Name!AP34,IF($W$1="1/7",Name!AX34,IF($W$1="2/1",Name!B82,IF($W$1="2/2",Name!J82,IF($W$1="2/3",Name!R82,IF($W$1="2/4",Name!Z82,IF($W$1="2/5",Name!AH82,IF($W$1="2/6",Name!AP82,IF($W$1="2/7",Name!AX82,IF($W$1="3/1",Name!B130,IF($W$1="3/2",Name!J130,IF($W$1="3/3",Name!R130,IF($W$1="3/4",Name!Z130,IF($W$1="3/5",Name!AH130,IF($W$1="3/6",Name!AP130,IF($W$1="3/7",Name!AX130,IF($W$1="4/1",Name!B178,IF($W$1="4/2",Name!J178,IF($W$1="4/3",Name!R178,IF($W$1="4/4",Name!Z178,IF($W$1="4/5",Name!AH178,IF($W$1="4/6",Name!AP178,IF($W$1="5/1",Name!B227,IF($W$1="5/2",Name!J227,IF($W$1="5/3",Name!R227,IF($W$1="5/4",Name!Z227,IF($W$1="5/5",Name!AH227,IF($W$1="5/6",Name!AP227,IF($W$1="6/1",Name!B275,IF($W$1="6/2",Name!J275,IF($W$1="6/3",Name!R275,IF($W$1="6/4",Name!Z275,IF($W$1="6/5",Name!AH275,IF($W$1="6/6",Name!AP275,IF($W$1="6/7",Name!AX463))))))))))))))))))))))))))))))))))))))))</f>
        <v>0</v>
      </c>
      <c r="D37" s="86">
        <f>IF($W$1="1/1",Name!C34,IF($W$1="1/2",Name!K34,IF($W$1="1/3",Name!S34,IF($W$1="1/4",Name!AA34,IF($W$1="1/5",Name!AI34,IF($W$1="1/6",Name!AQ34,IF($W$1="1/7",Name!AY34,IF($W$1="2/1",Name!C82,IF($W$1="2/2",Name!K82,IF($W$1="2/3",Name!S82,IF($W$1="2/4",Name!AA82,IF($W$1="2/5",Name!AI82,IF($W$1="2/6",Name!AQ82,IF($W$1="2/7",Name!AY82,IF($W$1="3/1",Name!C130,IF($W$1="3/2",Name!K130,IF($W$1="3/3",Name!S130,IF($W$1="3/4",Name!AA130,IF($W$1="3/5",Name!AI130,IF($W$1="3/6",Name!AQ130,IF($W$1="3/7",Name!AY130,IF($W$1="4/1",Name!C178,IF($W$1="4/2",Name!K178,IF($W$1="4/3",Name!S178,IF($W$1="4/4",Name!AA178,IF($W$1="4/5",Name!AI178,IF($W$1="4/6",Name!AQ178,IF($W$1="5/1",Name!C227,IF($W$1="5/2",Name!K227,IF($W$1="5/3",Name!S227,IF($W$1="5/4",Name!AA227,IF($W$1="5/5",Name!AI227,IF($W$1="5/6",Name!AQ227,IF($W$1="6/1",Name!C275,IF($W$1="6/2",Name!K275,IF($W$1="6/3",Name!S275,IF($W$1="6/4",Name!AA275,IF($W$1="6/5",Name!AI275,IF($W$1="6/6",Name!AQ275,IF($W$1="6/7",Name!AY463))))))))))))))))))))))))))))))))))))))))</f>
        <v>0</v>
      </c>
      <c r="E37" s="115">
        <f>IF($W$1="1/1",Name!D34,IF($W$1="1/2",Name!L34,IF($W$1="1/3",Name!T34,IF($W$1="1/4",Name!AB34,IF($W$1="1/5",Name!AJ34,IF($W$1="1/6",Name!AR34,IF($W$1="1/7",Name!AZ34,IF($W$1="2/1",Name!D82,IF($W$1="2/2",Name!L82,IF($W$1="2/3",Name!T82,IF($W$1="2/4",Name!AB82,IF($W$1="2/5",Name!AJ82,IF($W$1="2/6",Name!AR82,IF($W$1="2/7",Name!AZ82,IF($W$1="3/1",Name!D130,IF($W$1="3/2",Name!L130,IF($W$1="3/3",Name!T130,IF($W$1="3/4",Name!AB130,IF($W$1="3/5",Name!AJ130,IF($W$1="3/6",Name!AR130,IF($W$1="3/7",Name!AZ130,IF($W$1="4/1",Name!D178,IF($W$1="4/2",Name!L178,IF($W$1="4/3",Name!T178,IF($W$1="4/4",Name!AB178,IF($W$1="4/5",Name!AJ178,IF($W$1="4/6",Name!AR178,IF($W$1="5/1",Name!D227,IF($W$1="5/2",Name!L227,IF($W$1="5/3",Name!T227,IF($W$1="5/4",Name!AB227,IF($W$1="5/5",Name!AJ227,IF($W$1="5/6",Name!AR227,IF($W$1="6/1",Name!D275,IF($W$1="6/2",Name!L275,IF($W$1="6/3",Name!T275,IF($W$1="6/4",Name!AB275,IF($W$1="6/5",Name!AJ275,IF($W$1="6/6",Name!AR275,IF($W$1="6/7",Name!AZ463))))))))))))))))))))))))))))))))))))))))</f>
        <v>0</v>
      </c>
      <c r="F37" s="103">
        <f>IF($W$1="1/1",Name!E34,IF($W$1="1/2",Name!M34,IF($W$1="1/3",Name!U34,IF($W$1="1/4",Name!AC34,IF($W$1="1/5",Name!AK34,IF($W$1="1/6",Name!AS34,IF($W$1="1/7",Name!BA34,IF($W$1="2/1",Name!E82,IF($W$1="2/2",Name!M82,IF($W$1="2/3",Name!U82,IF($W$1="2/4",Name!AC82,IF($W$1="2/5",Name!AK82,IF($W$1="2/6",Name!AS82,IF($W$1="2/7",Name!BA82,IF($W$1="3/1",Name!E130,IF($W$1="3/2",Name!M130,IF($W$1="3/3",Name!U130,IF($W$1="3/4",Name!AC130,IF($W$1="3/5",Name!AK130,IF($W$1="3/6",Name!AS130,IF($W$1="3/7",Name!BA130,IF($W$1="4/1",Name!E178,IF($W$1="4/2",Name!M178,IF($W$1="4/3",Name!U178,IF($W$1="4/4",Name!AC178,IF($W$1="4/5",Name!AK178,IF($W$1="4/6",Name!AS178,IF($W$1="5/1",Name!E227,IF($W$1="5/2",Name!M227,IF($W$1="5/3",Name!U227,IF($W$1="5/4",Name!AC227,IF($W$1="5/5",Name!AK227,IF($W$1="5/6",Name!AS227,IF($W$1="6/1",Name!E275,IF($W$1="6/2",Name!M275,IF($W$1="6/3",Name!U275,IF($W$1="6/4",Name!AC275,IF($W$1="6/5",Name!AK275,IF($W$1="6/6",Name!AS275,IF($W$1="6/7",Name!BA463))))))))))))))))))))))))))))))))))))))))</f>
        <v>0</v>
      </c>
      <c r="G37" s="108">
        <f>IF($W$1="1/1",Name!F34,IF($W$1="1/2",Name!N34,IF($W$1="1/3",Name!V34,IF($W$1="1/4",Name!AD34,IF($W$1="1/5",Name!AL34,IF($W$1="1/6",Name!AT34,IF($W$1="1/7",Name!BB34,IF($W$1="2/1",Name!F82,IF($W$1="2/2",Name!N82,IF($W$1="2/3",Name!V82,IF($W$1="2/4",Name!AD82,IF($W$1="2/5",Name!AL82,IF($W$1="2/6",Name!AT82,IF($W$1="2/7",Name!BB82,IF($W$1="3/1",Name!F130,IF($W$1="3/2",Name!N130,IF($W$1="3/3",Name!V130,IF($W$1="3/4",Name!AD130,IF($W$1="3/5",Name!AL130,IF($W$1="3/6",Name!AT130,IF($W$1="3/7",Name!BB130,IF($W$1="4/1",Name!F178,IF($W$1="4/2",Name!N178,IF($W$1="4/3",Name!V178,IF($W$1="4/4",Name!AD178,IF($W$1="4/5",Name!AL178,IF($W$1="4/6",Name!AT178,IF($W$1="5/1",Name!F227,IF($W$1="5/2",Name!N227,IF($W$1="5/3",Name!V227,IF($W$1="5/4",Name!AD227,IF($W$1="5/5",Name!AL227,IF($W$1="5/6",Name!AT227,IF($W$1="6/1",Name!F275,IF($W$1="6/2",Name!N275,IF($W$1="6/3",Name!V275,IF($W$1="6/4",Name!AD275,IF($W$1="6/5",Name!AL275,IF($W$1="6/6",Name!AT275,IF($W$1="6/7",Name!BB463))))))))))))))))))))))))))))))))))))))))</f>
        <v>0</v>
      </c>
      <c r="H37" s="86">
        <f>IF($W$1="1/1",Name!G34,IF($W$1="1/2",Name!O34,IF($W$1="1/3",Name!W34,IF($W$1="1/4",Name!AE34,IF($W$1="1/5",Name!AM34,IF($W$1="1/6",Name!AU34,IF($W$1="1/7",Name!BC34,IF($W$1="2/1",Name!G82,IF($W$1="2/2",Name!O82,IF($W$1="2/3",Name!W82,IF($W$1="2/4",Name!AE82,IF($W$1="2/5",Name!AM82,IF($W$1="2/6",Name!AU82,IF($W$1="2/7",Name!BC82,IF($W$1="3/1",Name!G130,IF($W$1="3/2",Name!O130,IF($W$1="3/3",Name!W130,IF($W$1="3/4",Name!AE130,IF($W$1="3/5",Name!AM130,IF($W$1="3/6",Name!AU130,IF($W$1="3/7",Name!BC130,IF($W$1="4/1",Name!G178,IF($W$1="4/2",Name!O178,IF($W$1="4/3",Name!W178,IF($W$1="4/4",Name!AE178,IF($W$1="4/5",Name!AM178,IF($W$1="4/6",Name!AU178,IF($W$1="5/1",Name!G227,IF($W$1="5/2",Name!O227,IF($W$1="5/3",Name!W227,IF($W$1="5/4",Name!AE227,IF($W$1="5/5",Name!AM227,IF($W$1="5/6",Name!AU227,IF($W$1="6/1",Name!G275,IF($W$1="6/2",Name!O275,IF($W$1="6/3",Name!W275,IF($W$1="6/4",Name!AE275,IF($W$1="6/5",Name!AM275,IF($W$1="6/6",Name!AU275,IF($W$1="6/7",Name!BC463))))))))))))))))))))))))))))))))))))))))</f>
        <v>0</v>
      </c>
      <c r="I37" s="86"/>
      <c r="J37" s="86"/>
      <c r="K37" s="86"/>
      <c r="L37" s="86"/>
      <c r="M37" s="86">
        <f>IF($W$1="1/1",Name!H34,IF($W$1="1/2",Name!P34,IF($W$1="1/3",Name!X34,IF($W$1="1/4",Name!AF34,IF($W$1="1/5",Name!AN34,IF($W$1="1/6",Name!AV34,IF($W$1="1/7",Name!BD34,IF($W$1="2/1",Name!H82,IF($W$1="2/2",Name!P82,IF($W$1="2/3",Name!X82,IF($W$1="2/4",Name!AF82,IF($W$1="2/5",Name!AN82,IF($W$1="2/6",Name!AV82,IF($W$1="2/7",Name!BD82,IF($W$1="3/1",Name!H130,IF($W$1="3/2",Name!P130,IF($W$1="3/3",Name!X130,IF($W$1="3/4",Name!AF130,IF($W$1="3/5",Name!AN130,IF($W$1="3/6",Name!AV130,IF($W$1="3/7",Name!BD130,IF($W$1="4/1",Name!H178,IF($W$1="4/2",Name!P178,IF($W$1="4/3",Name!X178,IF($W$1="4/4",Name!AF178,IF($W$1="4/5",Name!AN178,IF($W$1="4/6",Name!AV178,IF($W$1="5/1",Name!H227,IF($W$1="5/2",Name!P227,IF($W$1="5/3",Name!X227,IF($W$1="5/4",Name!AF227,IF($W$1="5/5",Name!AN227,IF($W$1="5/6",Name!AV227,IF($W$1="6/1",Name!H275,IF($W$1="6/2",Name!P275,IF($W$1="6/3",Name!X275,IF($W$1="6/4",Name!AF275,IF($W$1="6/5",Name!AN275,IF($W$1="6/6",Name!AV275,IF($W$1="6/7",Name!BD463))))))))))))))))))))))))))))))))))))))))</f>
        <v>0</v>
      </c>
      <c r="N37" s="86"/>
      <c r="O37" s="86"/>
      <c r="P37" s="86"/>
      <c r="Q37" s="79"/>
      <c r="R37" s="79"/>
      <c r="S37" s="79"/>
      <c r="T37" s="79"/>
      <c r="U37" s="79"/>
      <c r="V37" s="79"/>
      <c r="W37" s="79"/>
      <c r="X37" s="80"/>
      <c r="Y37" s="79"/>
      <c r="Z37" s="79"/>
    </row>
    <row r="38" spans="2:28" s="81" customFormat="1" ht="15.9" customHeight="1">
      <c r="B38" s="78">
        <v>32</v>
      </c>
      <c r="C38" s="86">
        <f>IF($W$1="1/1",Name!B35,IF($W$1="1/2",Name!J35,IF($W$1="1/3",Name!R35,IF($W$1="1/4",Name!Z35,IF($W$1="1/5",Name!AH35,IF($W$1="1/6",Name!AP35,IF($W$1="1/7",Name!AX35,IF($W$1="2/1",Name!B83,IF($W$1="2/2",Name!J83,IF($W$1="2/3",Name!R83,IF($W$1="2/4",Name!Z83,IF($W$1="2/5",Name!AH83,IF($W$1="2/6",Name!AP83,IF($W$1="2/7",Name!AX83,IF($W$1="3/1",Name!B131,IF($W$1="3/2",Name!J131,IF($W$1="3/3",Name!R131,IF($W$1="3/4",Name!Z131,IF($W$1="3/5",Name!AH131,IF($W$1="3/6",Name!AP131,IF($W$1="3/7",Name!AX131,IF($W$1="4/1",Name!B179,IF($W$1="4/2",Name!J179,IF($W$1="4/3",Name!R179,IF($W$1="4/4",Name!Z179,IF($W$1="4/5",Name!AH179,IF($W$1="4/6",Name!AP179,IF($W$1="5/1",Name!B228,IF($W$1="5/2",Name!J228,IF($W$1="5/3",Name!R228,IF($W$1="5/4",Name!Z228,IF($W$1="5/5",Name!AH228,IF($W$1="5/6",Name!AP228,IF($W$1="6/1",Name!B276,IF($W$1="6/2",Name!J276,IF($W$1="6/3",Name!R276,IF($W$1="6/4",Name!Z276,IF($W$1="6/5",Name!AH276,IF($W$1="6/6",Name!AP276,IF($W$1="6/7",Name!AX464))))))))))))))))))))))))))))))))))))))))</f>
        <v>0</v>
      </c>
      <c r="D38" s="86">
        <f>IF($W$1="1/1",Name!C35,IF($W$1="1/2",Name!K35,IF($W$1="1/3",Name!S35,IF($W$1="1/4",Name!AA35,IF($W$1="1/5",Name!AI35,IF($W$1="1/6",Name!AQ35,IF($W$1="1/7",Name!AY35,IF($W$1="2/1",Name!C83,IF($W$1="2/2",Name!K83,IF($W$1="2/3",Name!S83,IF($W$1="2/4",Name!AA83,IF($W$1="2/5",Name!AI83,IF($W$1="2/6",Name!AQ83,IF($W$1="2/7",Name!AY83,IF($W$1="3/1",Name!C131,IF($W$1="3/2",Name!K131,IF($W$1="3/3",Name!S131,IF($W$1="3/4",Name!AA131,IF($W$1="3/5",Name!AI131,IF($W$1="3/6",Name!AQ131,IF($W$1="3/7",Name!AY131,IF($W$1="4/1",Name!C179,IF($W$1="4/2",Name!K179,IF($W$1="4/3",Name!S179,IF($W$1="4/4",Name!AA179,IF($W$1="4/5",Name!AI179,IF($W$1="4/6",Name!AQ179,IF($W$1="5/1",Name!C228,IF($W$1="5/2",Name!K228,IF($W$1="5/3",Name!S228,IF($W$1="5/4",Name!AA228,IF($W$1="5/5",Name!AI228,IF($W$1="5/6",Name!AQ228,IF($W$1="6/1",Name!C276,IF($W$1="6/2",Name!K276,IF($W$1="6/3",Name!S276,IF($W$1="6/4",Name!AA276,IF($W$1="6/5",Name!AI276,IF($W$1="6/6",Name!AQ276,IF($W$1="6/7",Name!AY464))))))))))))))))))))))))))))))))))))))))</f>
        <v>0</v>
      </c>
      <c r="E38" s="115">
        <f>IF($W$1="1/1",Name!D35,IF($W$1="1/2",Name!L35,IF($W$1="1/3",Name!T35,IF($W$1="1/4",Name!AB35,IF($W$1="1/5",Name!AJ35,IF($W$1="1/6",Name!AR35,IF($W$1="1/7",Name!AZ35,IF($W$1="2/1",Name!D83,IF($W$1="2/2",Name!L83,IF($W$1="2/3",Name!T83,IF($W$1="2/4",Name!AB83,IF($W$1="2/5",Name!AJ83,IF($W$1="2/6",Name!AR83,IF($W$1="2/7",Name!AZ83,IF($W$1="3/1",Name!D131,IF($W$1="3/2",Name!L131,IF($W$1="3/3",Name!T131,IF($W$1="3/4",Name!AB131,IF($W$1="3/5",Name!AJ131,IF($W$1="3/6",Name!AR131,IF($W$1="3/7",Name!AZ131,IF($W$1="4/1",Name!D179,IF($W$1="4/2",Name!L179,IF($W$1="4/3",Name!T179,IF($W$1="4/4",Name!AB179,IF($W$1="4/5",Name!AJ179,IF($W$1="4/6",Name!AR179,IF($W$1="5/1",Name!D228,IF($W$1="5/2",Name!L228,IF($W$1="5/3",Name!T228,IF($W$1="5/4",Name!AB228,IF($W$1="5/5",Name!AJ228,IF($W$1="5/6",Name!AR228,IF($W$1="6/1",Name!D276,IF($W$1="6/2",Name!L276,IF($W$1="6/3",Name!T276,IF($W$1="6/4",Name!AB276,IF($W$1="6/5",Name!AJ276,IF($W$1="6/6",Name!AR276,IF($W$1="6/7",Name!AZ464))))))))))))))))))))))))))))))))))))))))</f>
        <v>0</v>
      </c>
      <c r="F38" s="103">
        <f>IF($W$1="1/1",Name!E35,IF($W$1="1/2",Name!M35,IF($W$1="1/3",Name!U35,IF($W$1="1/4",Name!AC35,IF($W$1="1/5",Name!AK35,IF($W$1="1/6",Name!AS35,IF($W$1="1/7",Name!BA35,IF($W$1="2/1",Name!E83,IF($W$1="2/2",Name!M83,IF($W$1="2/3",Name!U83,IF($W$1="2/4",Name!AC83,IF($W$1="2/5",Name!AK83,IF($W$1="2/6",Name!AS83,IF($W$1="2/7",Name!BA83,IF($W$1="3/1",Name!E131,IF($W$1="3/2",Name!M131,IF($W$1="3/3",Name!U131,IF($W$1="3/4",Name!AC131,IF($W$1="3/5",Name!AK131,IF($W$1="3/6",Name!AS131,IF($W$1="3/7",Name!BA131,IF($W$1="4/1",Name!E179,IF($W$1="4/2",Name!M179,IF($W$1="4/3",Name!U179,IF($W$1="4/4",Name!AC179,IF($W$1="4/5",Name!AK179,IF($W$1="4/6",Name!AS179,IF($W$1="5/1",Name!E228,IF($W$1="5/2",Name!M228,IF($W$1="5/3",Name!U228,IF($W$1="5/4",Name!AC228,IF($W$1="5/5",Name!AK228,IF($W$1="5/6",Name!AS228,IF($W$1="6/1",Name!E276,IF($W$1="6/2",Name!M276,IF($W$1="6/3",Name!U276,IF($W$1="6/4",Name!AC276,IF($W$1="6/5",Name!AK276,IF($W$1="6/6",Name!AS276,IF($W$1="6/7",Name!BA464))))))))))))))))))))))))))))))))))))))))</f>
        <v>0</v>
      </c>
      <c r="G38" s="108">
        <f>IF($W$1="1/1",Name!F35,IF($W$1="1/2",Name!N35,IF($W$1="1/3",Name!V35,IF($W$1="1/4",Name!AD35,IF($W$1="1/5",Name!AL35,IF($W$1="1/6",Name!AT35,IF($W$1="1/7",Name!BB35,IF($W$1="2/1",Name!F83,IF($W$1="2/2",Name!N83,IF($W$1="2/3",Name!V83,IF($W$1="2/4",Name!AD83,IF($W$1="2/5",Name!AL83,IF($W$1="2/6",Name!AT83,IF($W$1="2/7",Name!BB83,IF($W$1="3/1",Name!F131,IF($W$1="3/2",Name!N131,IF($W$1="3/3",Name!V131,IF($W$1="3/4",Name!AD131,IF($W$1="3/5",Name!AL131,IF($W$1="3/6",Name!AT131,IF($W$1="3/7",Name!BB131,IF($W$1="4/1",Name!F179,IF($W$1="4/2",Name!N179,IF($W$1="4/3",Name!V179,IF($W$1="4/4",Name!AD179,IF($W$1="4/5",Name!AL179,IF($W$1="4/6",Name!AT179,IF($W$1="5/1",Name!F228,IF($W$1="5/2",Name!N228,IF($W$1="5/3",Name!V228,IF($W$1="5/4",Name!AD228,IF($W$1="5/5",Name!AL228,IF($W$1="5/6",Name!AT228,IF($W$1="6/1",Name!F276,IF($W$1="6/2",Name!N276,IF($W$1="6/3",Name!V276,IF($W$1="6/4",Name!AD276,IF($W$1="6/5",Name!AL276,IF($W$1="6/6",Name!AT276,IF($W$1="6/7",Name!BB464))))))))))))))))))))))))))))))))))))))))</f>
        <v>0</v>
      </c>
      <c r="H38" s="86">
        <f>IF($W$1="1/1",Name!G35,IF($W$1="1/2",Name!O35,IF($W$1="1/3",Name!W35,IF($W$1="1/4",Name!AE35,IF($W$1="1/5",Name!AM35,IF($W$1="1/6",Name!AU35,IF($W$1="1/7",Name!BC35,IF($W$1="2/1",Name!G83,IF($W$1="2/2",Name!O83,IF($W$1="2/3",Name!W83,IF($W$1="2/4",Name!AE83,IF($W$1="2/5",Name!AM83,IF($W$1="2/6",Name!AU83,IF($W$1="2/7",Name!BC83,IF($W$1="3/1",Name!G131,IF($W$1="3/2",Name!O131,IF($W$1="3/3",Name!W131,IF($W$1="3/4",Name!AE131,IF($W$1="3/5",Name!AM131,IF($W$1="3/6",Name!AU131,IF($W$1="3/7",Name!BC131,IF($W$1="4/1",Name!G179,IF($W$1="4/2",Name!O179,IF($W$1="4/3",Name!W179,IF($W$1="4/4",Name!AE179,IF($W$1="4/5",Name!AM179,IF($W$1="4/6",Name!AU179,IF($W$1="5/1",Name!G228,IF($W$1="5/2",Name!O228,IF($W$1="5/3",Name!W228,IF($W$1="5/4",Name!AE228,IF($W$1="5/5",Name!AM228,IF($W$1="5/6",Name!AU228,IF($W$1="6/1",Name!G276,IF($W$1="6/2",Name!O276,IF($W$1="6/3",Name!W276,IF($W$1="6/4",Name!AE276,IF($W$1="6/5",Name!AM276,IF($W$1="6/6",Name!AU276,IF($W$1="6/7",Name!BC464))))))))))))))))))))))))))))))))))))))))</f>
        <v>0</v>
      </c>
      <c r="I38" s="86"/>
      <c r="J38" s="86"/>
      <c r="K38" s="86"/>
      <c r="L38" s="86"/>
      <c r="M38" s="86">
        <f>IF($W$1="1/1",Name!H35,IF($W$1="1/2",Name!P35,IF($W$1="1/3",Name!X35,IF($W$1="1/4",Name!AF35,IF($W$1="1/5",Name!AN35,IF($W$1="1/6",Name!AV35,IF($W$1="1/7",Name!BD35,IF($W$1="2/1",Name!H83,IF($W$1="2/2",Name!P83,IF($W$1="2/3",Name!X83,IF($W$1="2/4",Name!AF83,IF($W$1="2/5",Name!AN83,IF($W$1="2/6",Name!AV83,IF($W$1="2/7",Name!BD83,IF($W$1="3/1",Name!H131,IF($W$1="3/2",Name!P131,IF($W$1="3/3",Name!X131,IF($W$1="3/4",Name!AF131,IF($W$1="3/5",Name!AN131,IF($W$1="3/6",Name!AV131,IF($W$1="3/7",Name!BD131,IF($W$1="4/1",Name!H179,IF($W$1="4/2",Name!P179,IF($W$1="4/3",Name!X179,IF($W$1="4/4",Name!AF179,IF($W$1="4/5",Name!AN179,IF($W$1="4/6",Name!AV179,IF($W$1="5/1",Name!H228,IF($W$1="5/2",Name!P228,IF($W$1="5/3",Name!X228,IF($W$1="5/4",Name!AF228,IF($W$1="5/5",Name!AN228,IF($W$1="5/6",Name!AV228,IF($W$1="6/1",Name!H276,IF($W$1="6/2",Name!P276,IF($W$1="6/3",Name!X276,IF($W$1="6/4",Name!AF276,IF($W$1="6/5",Name!AN276,IF($W$1="6/6",Name!AV276,IF($W$1="6/7",Name!BD464))))))))))))))))))))))))))))))))))))))))</f>
        <v>0</v>
      </c>
      <c r="N38" s="86"/>
      <c r="O38" s="86"/>
      <c r="P38" s="86"/>
      <c r="Q38" s="79"/>
      <c r="R38" s="79"/>
      <c r="S38" s="79"/>
      <c r="T38" s="79"/>
      <c r="U38" s="79"/>
      <c r="V38" s="79"/>
      <c r="W38" s="79"/>
      <c r="X38" s="80"/>
      <c r="Y38" s="79"/>
      <c r="Z38" s="79"/>
    </row>
    <row r="39" spans="2:28" s="81" customFormat="1" ht="15.9" customHeight="1">
      <c r="B39" s="78">
        <v>33</v>
      </c>
      <c r="C39" s="86">
        <f>IF($W$1="1/1",Name!B36,IF($W$1="1/2",Name!J36,IF($W$1="1/3",Name!R36,IF($W$1="1/4",Name!Z36,IF($W$1="1/5",Name!AH36,IF($W$1="1/6",Name!AP36,IF($W$1="1/7",Name!AX36,IF($W$1="2/1",Name!B84,IF($W$1="2/2",Name!J84,IF($W$1="2/3",Name!R84,IF($W$1="2/4",Name!Z84,IF($W$1="2/5",Name!AH84,IF($W$1="2/6",Name!AP84,IF($W$1="2/7",Name!AX84,IF($W$1="3/1",Name!B132,IF($W$1="3/2",Name!J132,IF($W$1="3/3",Name!R132,IF($W$1="3/4",Name!Z132,IF($W$1="3/5",Name!AH132,IF($W$1="3/6",Name!AP132,IF($W$1="3/7",Name!AX132,IF($W$1="4/1",Name!B180,IF($W$1="4/2",Name!J180,IF($W$1="4/3",Name!R180,IF($W$1="4/4",Name!Z180,IF($W$1="4/5",Name!AH180,IF($W$1="4/6",Name!AP180,IF($W$1="5/1",Name!B229,IF($W$1="5/2",Name!J229,IF($W$1="5/3",Name!R229,IF($W$1="5/4",Name!Z229,IF($W$1="5/5",Name!AH229,IF($W$1="5/6",Name!AP229,IF($W$1="6/1",Name!B277,IF($W$1="6/2",Name!J277,IF($W$1="6/3",Name!R277,IF($W$1="6/4",Name!Z277,IF($W$1="6/5",Name!AH277,IF($W$1="6/6",Name!AP277,IF($W$1="6/7",Name!AX465))))))))))))))))))))))))))))))))))))))))</f>
        <v>0</v>
      </c>
      <c r="D39" s="86">
        <f>IF($W$1="1/1",Name!C36,IF($W$1="1/2",Name!K36,IF($W$1="1/3",Name!S36,IF($W$1="1/4",Name!AA36,IF($W$1="1/5",Name!AI36,IF($W$1="1/6",Name!AQ36,IF($W$1="1/7",Name!AY36,IF($W$1="2/1",Name!C84,IF($W$1="2/2",Name!K84,IF($W$1="2/3",Name!S84,IF($W$1="2/4",Name!AA84,IF($W$1="2/5",Name!AI84,IF($W$1="2/6",Name!AQ84,IF($W$1="2/7",Name!AY84,IF($W$1="3/1",Name!C132,IF($W$1="3/2",Name!K132,IF($W$1="3/3",Name!S132,IF($W$1="3/4",Name!AA132,IF($W$1="3/5",Name!AI132,IF($W$1="3/6",Name!AQ132,IF($W$1="3/7",Name!AY132,IF($W$1="4/1",Name!C180,IF($W$1="4/2",Name!K180,IF($W$1="4/3",Name!S180,IF($W$1="4/4",Name!AA180,IF($W$1="4/5",Name!AI180,IF($W$1="4/6",Name!AQ180,IF($W$1="5/1",Name!C229,IF($W$1="5/2",Name!K229,IF($W$1="5/3",Name!S229,IF($W$1="5/4",Name!AA229,IF($W$1="5/5",Name!AI229,IF($W$1="5/6",Name!AQ229,IF($W$1="6/1",Name!C277,IF($W$1="6/2",Name!K277,IF($W$1="6/3",Name!S277,IF($W$1="6/4",Name!AA277,IF($W$1="6/5",Name!AI277,IF($W$1="6/6",Name!AQ277,IF($W$1="6/7",Name!AY465))))))))))))))))))))))))))))))))))))))))</f>
        <v>0</v>
      </c>
      <c r="E39" s="115">
        <f>IF($W$1="1/1",Name!D36,IF($W$1="1/2",Name!L36,IF($W$1="1/3",Name!T36,IF($W$1="1/4",Name!AB36,IF($W$1="1/5",Name!AJ36,IF($W$1="1/6",Name!AR36,IF($W$1="1/7",Name!AZ36,IF($W$1="2/1",Name!D84,IF($W$1="2/2",Name!L84,IF($W$1="2/3",Name!T84,IF($W$1="2/4",Name!AB84,IF($W$1="2/5",Name!AJ84,IF($W$1="2/6",Name!AR84,IF($W$1="2/7",Name!AZ84,IF($W$1="3/1",Name!D132,IF($W$1="3/2",Name!L132,IF($W$1="3/3",Name!T132,IF($W$1="3/4",Name!AB132,IF($W$1="3/5",Name!AJ132,IF($W$1="3/6",Name!AR132,IF($W$1="3/7",Name!AZ132,IF($W$1="4/1",Name!D180,IF($W$1="4/2",Name!L180,IF($W$1="4/3",Name!T180,IF($W$1="4/4",Name!AB180,IF($W$1="4/5",Name!AJ180,IF($W$1="4/6",Name!AR180,IF($W$1="5/1",Name!D229,IF($W$1="5/2",Name!L229,IF($W$1="5/3",Name!T229,IF($W$1="5/4",Name!AB229,IF($W$1="5/5",Name!AJ229,IF($W$1="5/6",Name!AR229,IF($W$1="6/1",Name!D277,IF($W$1="6/2",Name!L277,IF($W$1="6/3",Name!T277,IF($W$1="6/4",Name!AB277,IF($W$1="6/5",Name!AJ277,IF($W$1="6/6",Name!AR277,IF($W$1="6/7",Name!AZ465))))))))))))))))))))))))))))))))))))))))</f>
        <v>0</v>
      </c>
      <c r="F39" s="103">
        <f>IF($W$1="1/1",Name!E36,IF($W$1="1/2",Name!M36,IF($W$1="1/3",Name!U36,IF($W$1="1/4",Name!AC36,IF($W$1="1/5",Name!AK36,IF($W$1="1/6",Name!AS36,IF($W$1="1/7",Name!BA36,IF($W$1="2/1",Name!E84,IF($W$1="2/2",Name!M84,IF($W$1="2/3",Name!U84,IF($W$1="2/4",Name!AC84,IF($W$1="2/5",Name!AK84,IF($W$1="2/6",Name!AS84,IF($W$1="2/7",Name!BA84,IF($W$1="3/1",Name!E132,IF($W$1="3/2",Name!M132,IF($W$1="3/3",Name!U132,IF($W$1="3/4",Name!AC132,IF($W$1="3/5",Name!AK132,IF($W$1="3/6",Name!AS132,IF($W$1="3/7",Name!BA132,IF($W$1="4/1",Name!E180,IF($W$1="4/2",Name!M180,IF($W$1="4/3",Name!U180,IF($W$1="4/4",Name!AC180,IF($W$1="4/5",Name!AK180,IF($W$1="4/6",Name!AS180,IF($W$1="5/1",Name!E229,IF($W$1="5/2",Name!M229,IF($W$1="5/3",Name!U229,IF($W$1="5/4",Name!AC229,IF($W$1="5/5",Name!AK229,IF($W$1="5/6",Name!AS229,IF($W$1="6/1",Name!E277,IF($W$1="6/2",Name!M277,IF($W$1="6/3",Name!U277,IF($W$1="6/4",Name!AC277,IF($W$1="6/5",Name!AK277,IF($W$1="6/6",Name!AS277,IF($W$1="6/7",Name!BA465))))))))))))))))))))))))))))))))))))))))</f>
        <v>0</v>
      </c>
      <c r="G39" s="108">
        <f>IF($W$1="1/1",Name!F36,IF($W$1="1/2",Name!N36,IF($W$1="1/3",Name!V36,IF($W$1="1/4",Name!AD36,IF($W$1="1/5",Name!AL36,IF($W$1="1/6",Name!AT36,IF($W$1="1/7",Name!BB36,IF($W$1="2/1",Name!F84,IF($W$1="2/2",Name!N84,IF($W$1="2/3",Name!V84,IF($W$1="2/4",Name!AD84,IF($W$1="2/5",Name!AL84,IF($W$1="2/6",Name!AT84,IF($W$1="2/7",Name!BB84,IF($W$1="3/1",Name!F132,IF($W$1="3/2",Name!N132,IF($W$1="3/3",Name!V132,IF($W$1="3/4",Name!AD132,IF($W$1="3/5",Name!AL132,IF($W$1="3/6",Name!AT132,IF($W$1="3/7",Name!BB132,IF($W$1="4/1",Name!F180,IF($W$1="4/2",Name!N180,IF($W$1="4/3",Name!V180,IF($W$1="4/4",Name!AD180,IF($W$1="4/5",Name!AL180,IF($W$1="4/6",Name!AT180,IF($W$1="5/1",Name!F229,IF($W$1="5/2",Name!N229,IF($W$1="5/3",Name!V229,IF($W$1="5/4",Name!AD229,IF($W$1="5/5",Name!AL229,IF($W$1="5/6",Name!AT229,IF($W$1="6/1",Name!F277,IF($W$1="6/2",Name!N277,IF($W$1="6/3",Name!V277,IF($W$1="6/4",Name!AD277,IF($W$1="6/5",Name!AL277,IF($W$1="6/6",Name!AT277,IF($W$1="6/7",Name!BB465))))))))))))))))))))))))))))))))))))))))</f>
        <v>0</v>
      </c>
      <c r="H39" s="86">
        <f>IF($W$1="1/1",Name!G36,IF($W$1="1/2",Name!O36,IF($W$1="1/3",Name!W36,IF($W$1="1/4",Name!AE36,IF($W$1="1/5",Name!AM36,IF($W$1="1/6",Name!AU36,IF($W$1="1/7",Name!BC36,IF($W$1="2/1",Name!G84,IF($W$1="2/2",Name!O84,IF($W$1="2/3",Name!W84,IF($W$1="2/4",Name!AE84,IF($W$1="2/5",Name!AM84,IF($W$1="2/6",Name!AU84,IF($W$1="2/7",Name!BC84,IF($W$1="3/1",Name!G132,IF($W$1="3/2",Name!O132,IF($W$1="3/3",Name!W132,IF($W$1="3/4",Name!AE132,IF($W$1="3/5",Name!AM132,IF($W$1="3/6",Name!AU132,IF($W$1="3/7",Name!BC132,IF($W$1="4/1",Name!G180,IF($W$1="4/2",Name!O180,IF($W$1="4/3",Name!W180,IF($W$1="4/4",Name!AE180,IF($W$1="4/5",Name!AM180,IF($W$1="4/6",Name!AU180,IF($W$1="5/1",Name!G229,IF($W$1="5/2",Name!O229,IF($W$1="5/3",Name!W229,IF($W$1="5/4",Name!AE229,IF($W$1="5/5",Name!AM229,IF($W$1="5/6",Name!AU229,IF($W$1="6/1",Name!G277,IF($W$1="6/2",Name!O277,IF($W$1="6/3",Name!W277,IF($W$1="6/4",Name!AE277,IF($W$1="6/5",Name!AM277,IF($W$1="6/6",Name!AU277,IF($W$1="6/7",Name!BC465))))))))))))))))))))))))))))))))))))))))</f>
        <v>0</v>
      </c>
      <c r="I39" s="86"/>
      <c r="J39" s="86"/>
      <c r="K39" s="86"/>
      <c r="L39" s="86"/>
      <c r="M39" s="86">
        <f>IF($W$1="1/1",Name!H36,IF($W$1="1/2",Name!P36,IF($W$1="1/3",Name!X36,IF($W$1="1/4",Name!AF36,IF($W$1="1/5",Name!AN36,IF($W$1="1/6",Name!AV36,IF($W$1="1/7",Name!BD36,IF($W$1="2/1",Name!H84,IF($W$1="2/2",Name!P84,IF($W$1="2/3",Name!X84,IF($W$1="2/4",Name!AF84,IF($W$1="2/5",Name!AN84,IF($W$1="2/6",Name!AV84,IF($W$1="2/7",Name!BD84,IF($W$1="3/1",Name!H132,IF($W$1="3/2",Name!P132,IF($W$1="3/3",Name!X132,IF($W$1="3/4",Name!AF132,IF($W$1="3/5",Name!AN132,IF($W$1="3/6",Name!AV132,IF($W$1="3/7",Name!BD132,IF($W$1="4/1",Name!H180,IF($W$1="4/2",Name!P180,IF($W$1="4/3",Name!X180,IF($W$1="4/4",Name!AF180,IF($W$1="4/5",Name!AN180,IF($W$1="4/6",Name!AV180,IF($W$1="5/1",Name!H229,IF($W$1="5/2",Name!P229,IF($W$1="5/3",Name!X229,IF($W$1="5/4",Name!AF229,IF($W$1="5/5",Name!AN229,IF($W$1="5/6",Name!AV229,IF($W$1="6/1",Name!H277,IF($W$1="6/2",Name!P277,IF($W$1="6/3",Name!X277,IF($W$1="6/4",Name!AF277,IF($W$1="6/5",Name!AN277,IF($W$1="6/6",Name!AV277,IF($W$1="6/7",Name!BD465))))))))))))))))))))))))))))))))))))))))</f>
        <v>0</v>
      </c>
      <c r="N39" s="86"/>
      <c r="O39" s="86"/>
      <c r="P39" s="86"/>
      <c r="Q39" s="79"/>
      <c r="R39" s="79"/>
      <c r="S39" s="79"/>
      <c r="T39" s="79"/>
      <c r="U39" s="79"/>
      <c r="V39" s="79"/>
      <c r="W39" s="79"/>
      <c r="X39" s="80"/>
      <c r="Y39" s="79"/>
      <c r="Z39" s="79"/>
    </row>
    <row r="40" spans="2:28" s="81" customFormat="1" ht="15.9" customHeight="1">
      <c r="B40" s="78">
        <v>34</v>
      </c>
      <c r="C40" s="86">
        <f>IF($W$1="1/1",Name!B37,IF($W$1="1/2",Name!J37,IF($W$1="1/3",Name!R37,IF($W$1="1/4",Name!Z37,IF($W$1="1/5",Name!AH37,IF($W$1="1/6",Name!AP37,IF($W$1="1/7",Name!AX37,IF($W$1="2/1",Name!B85,IF($W$1="2/2",Name!J85,IF($W$1="2/3",Name!R85,IF($W$1="2/4",Name!Z85,IF($W$1="2/5",Name!AH85,IF($W$1="2/6",Name!AP85,IF($W$1="2/7",Name!AX85,IF($W$1="3/1",Name!B133,IF($W$1="3/2",Name!J133,IF($W$1="3/3",Name!R133,IF($W$1="3/4",Name!Z133,IF($W$1="3/5",Name!AH133,IF($W$1="3/6",Name!AP133,IF($W$1="3/7",Name!AX133,IF($W$1="4/1",Name!B181,IF($W$1="4/2",Name!J181,IF($W$1="4/3",Name!R181,IF($W$1="4/4",Name!Z181,IF($W$1="4/5",Name!AH181,IF($W$1="4/6",Name!AP181,IF($W$1="5/1",Name!B230,IF($W$1="5/2",Name!J230,IF($W$1="5/3",Name!R230,IF($W$1="5/4",Name!Z230,IF($W$1="5/5",Name!AH230,IF($W$1="5/6",Name!AP230,IF($W$1="6/1",Name!B278,IF($W$1="6/2",Name!J278,IF($W$1="6/3",Name!R278,IF($W$1="6/4",Name!Z278,IF($W$1="6/5",Name!AH278,IF($W$1="6/6",Name!AP278,IF($W$1="6/7",Name!AX466))))))))))))))))))))))))))))))))))))))))</f>
        <v>0</v>
      </c>
      <c r="D40" s="86">
        <f>IF($W$1="1/1",Name!C37,IF($W$1="1/2",Name!K37,IF($W$1="1/3",Name!S37,IF($W$1="1/4",Name!AA37,IF($W$1="1/5",Name!AI37,IF($W$1="1/6",Name!AQ37,IF($W$1="1/7",Name!AY37,IF($W$1="2/1",Name!C85,IF($W$1="2/2",Name!K85,IF($W$1="2/3",Name!S85,IF($W$1="2/4",Name!AA85,IF($W$1="2/5",Name!AI85,IF($W$1="2/6",Name!AQ85,IF($W$1="2/7",Name!AY85,IF($W$1="3/1",Name!C133,IF($W$1="3/2",Name!K133,IF($W$1="3/3",Name!S133,IF($W$1="3/4",Name!AA133,IF($W$1="3/5",Name!AI133,IF($W$1="3/6",Name!AQ133,IF($W$1="3/7",Name!AY133,IF($W$1="4/1",Name!C181,IF($W$1="4/2",Name!K181,IF($W$1="4/3",Name!S181,IF($W$1="4/4",Name!AA181,IF($W$1="4/5",Name!AI181,IF($W$1="4/6",Name!AQ181,IF($W$1="5/1",Name!C230,IF($W$1="5/2",Name!K230,IF($W$1="5/3",Name!S230,IF($W$1="5/4",Name!AA230,IF($W$1="5/5",Name!AI230,IF($W$1="5/6",Name!AQ230,IF($W$1="6/1",Name!C278,IF($W$1="6/2",Name!K278,IF($W$1="6/3",Name!S278,IF($W$1="6/4",Name!AA278,IF($W$1="6/5",Name!AI278,IF($W$1="6/6",Name!AQ278,IF($W$1="6/7",Name!AY466))))))))))))))))))))))))))))))))))))))))</f>
        <v>0</v>
      </c>
      <c r="E40" s="115">
        <f>IF($W$1="1/1",Name!D37,IF($W$1="1/2",Name!L37,IF($W$1="1/3",Name!T37,IF($W$1="1/4",Name!AB37,IF($W$1="1/5",Name!AJ37,IF($W$1="1/6",Name!AR37,IF($W$1="1/7",Name!AZ37,IF($W$1="2/1",Name!D85,IF($W$1="2/2",Name!L85,IF($W$1="2/3",Name!T85,IF($W$1="2/4",Name!AB85,IF($W$1="2/5",Name!AJ85,IF($W$1="2/6",Name!AR85,IF($W$1="2/7",Name!AZ85,IF($W$1="3/1",Name!D133,IF($W$1="3/2",Name!L133,IF($W$1="3/3",Name!T133,IF($W$1="3/4",Name!AB133,IF($W$1="3/5",Name!AJ133,IF($W$1="3/6",Name!AR133,IF($W$1="3/7",Name!AZ133,IF($W$1="4/1",Name!D181,IF($W$1="4/2",Name!L181,IF($W$1="4/3",Name!T181,IF($W$1="4/4",Name!AB181,IF($W$1="4/5",Name!AJ181,IF($W$1="4/6",Name!AR181,IF($W$1="5/1",Name!D230,IF($W$1="5/2",Name!L230,IF($W$1="5/3",Name!T230,IF($W$1="5/4",Name!AB230,IF($W$1="5/5",Name!AJ230,IF($W$1="5/6",Name!AR230,IF($W$1="6/1",Name!D278,IF($W$1="6/2",Name!L278,IF($W$1="6/3",Name!T278,IF($W$1="6/4",Name!AB278,IF($W$1="6/5",Name!AJ278,IF($W$1="6/6",Name!AR278,IF($W$1="6/7",Name!AZ466))))))))))))))))))))))))))))))))))))))))</f>
        <v>0</v>
      </c>
      <c r="F40" s="103">
        <f>IF($W$1="1/1",Name!E37,IF($W$1="1/2",Name!M37,IF($W$1="1/3",Name!U37,IF($W$1="1/4",Name!AC37,IF($W$1="1/5",Name!AK37,IF($W$1="1/6",Name!AS37,IF($W$1="1/7",Name!BA37,IF($W$1="2/1",Name!E85,IF($W$1="2/2",Name!M85,IF($W$1="2/3",Name!U85,IF($W$1="2/4",Name!AC85,IF($W$1="2/5",Name!AK85,IF($W$1="2/6",Name!AS85,IF($W$1="2/7",Name!BA85,IF($W$1="3/1",Name!E133,IF($W$1="3/2",Name!M133,IF($W$1="3/3",Name!U133,IF($W$1="3/4",Name!AC133,IF($W$1="3/5",Name!AK133,IF($W$1="3/6",Name!AS133,IF($W$1="3/7",Name!BA133,IF($W$1="4/1",Name!E181,IF($W$1="4/2",Name!M181,IF($W$1="4/3",Name!U181,IF($W$1="4/4",Name!AC181,IF($W$1="4/5",Name!AK181,IF($W$1="4/6",Name!AS181,IF($W$1="5/1",Name!E230,IF($W$1="5/2",Name!M230,IF($W$1="5/3",Name!U230,IF($W$1="5/4",Name!AC230,IF($W$1="5/5",Name!AK230,IF($W$1="5/6",Name!AS230,IF($W$1="6/1",Name!E278,IF($W$1="6/2",Name!M278,IF($W$1="6/3",Name!U278,IF($W$1="6/4",Name!AC278,IF($W$1="6/5",Name!AK278,IF($W$1="6/6",Name!AS278,IF($W$1="6/7",Name!BA466))))))))))))))))))))))))))))))))))))))))</f>
        <v>0</v>
      </c>
      <c r="G40" s="108">
        <f>IF($W$1="1/1",Name!F37,IF($W$1="1/2",Name!N37,IF($W$1="1/3",Name!V37,IF($W$1="1/4",Name!AD37,IF($W$1="1/5",Name!AL37,IF($W$1="1/6",Name!AT37,IF($W$1="1/7",Name!BB37,IF($W$1="2/1",Name!F85,IF($W$1="2/2",Name!N85,IF($W$1="2/3",Name!V85,IF($W$1="2/4",Name!AD85,IF($W$1="2/5",Name!AL85,IF($W$1="2/6",Name!AT85,IF($W$1="2/7",Name!BB85,IF($W$1="3/1",Name!F133,IF($W$1="3/2",Name!N133,IF($W$1="3/3",Name!V133,IF($W$1="3/4",Name!AD133,IF($W$1="3/5",Name!AL133,IF($W$1="3/6",Name!AT133,IF($W$1="3/7",Name!BB133,IF($W$1="4/1",Name!F181,IF($W$1="4/2",Name!N181,IF($W$1="4/3",Name!V181,IF($W$1="4/4",Name!AD181,IF($W$1="4/5",Name!AL181,IF($W$1="4/6",Name!AT181,IF($W$1="5/1",Name!F230,IF($W$1="5/2",Name!N230,IF($W$1="5/3",Name!V230,IF($W$1="5/4",Name!AD230,IF($W$1="5/5",Name!AL230,IF($W$1="5/6",Name!AT230,IF($W$1="6/1",Name!F278,IF($W$1="6/2",Name!N278,IF($W$1="6/3",Name!V278,IF($W$1="6/4",Name!AD278,IF($W$1="6/5",Name!AL278,IF($W$1="6/6",Name!AT278,IF($W$1="6/7",Name!BB466))))))))))))))))))))))))))))))))))))))))</f>
        <v>0</v>
      </c>
      <c r="H40" s="86">
        <f>IF($W$1="1/1",Name!G37,IF($W$1="1/2",Name!O37,IF($W$1="1/3",Name!W37,IF($W$1="1/4",Name!AE37,IF($W$1="1/5",Name!AM37,IF($W$1="1/6",Name!AU37,IF($W$1="1/7",Name!BC37,IF($W$1="2/1",Name!G85,IF($W$1="2/2",Name!O85,IF($W$1="2/3",Name!W85,IF($W$1="2/4",Name!AE85,IF($W$1="2/5",Name!AM85,IF($W$1="2/6",Name!AU85,IF($W$1="2/7",Name!BC85,IF($W$1="3/1",Name!G133,IF($W$1="3/2",Name!O133,IF($W$1="3/3",Name!W133,IF($W$1="3/4",Name!AE133,IF($W$1="3/5",Name!AM133,IF($W$1="3/6",Name!AU133,IF($W$1="3/7",Name!BC133,IF($W$1="4/1",Name!G181,IF($W$1="4/2",Name!O181,IF($W$1="4/3",Name!W181,IF($W$1="4/4",Name!AE181,IF($W$1="4/5",Name!AM181,IF($W$1="4/6",Name!AU181,IF($W$1="5/1",Name!G230,IF($W$1="5/2",Name!O230,IF($W$1="5/3",Name!W230,IF($W$1="5/4",Name!AE230,IF($W$1="5/5",Name!AM230,IF($W$1="5/6",Name!AU230,IF($W$1="6/1",Name!G278,IF($W$1="6/2",Name!O278,IF($W$1="6/3",Name!W278,IF($W$1="6/4",Name!AE278,IF($W$1="6/5",Name!AM278,IF($W$1="6/6",Name!AU278,IF($W$1="6/7",Name!BC466))))))))))))))))))))))))))))))))))))))))</f>
        <v>0</v>
      </c>
      <c r="I40" s="86"/>
      <c r="J40" s="86"/>
      <c r="K40" s="86"/>
      <c r="L40" s="86"/>
      <c r="M40" s="86">
        <f>IF($W$1="1/1",Name!H37,IF($W$1="1/2",Name!P37,IF($W$1="1/3",Name!X37,IF($W$1="1/4",Name!AF37,IF($W$1="1/5",Name!AN37,IF($W$1="1/6",Name!AV37,IF($W$1="1/7",Name!BD37,IF($W$1="2/1",Name!H85,IF($W$1="2/2",Name!P85,IF($W$1="2/3",Name!X85,IF($W$1="2/4",Name!AF85,IF($W$1="2/5",Name!AN85,IF($W$1="2/6",Name!AV85,IF($W$1="2/7",Name!BD85,IF($W$1="3/1",Name!H133,IF($W$1="3/2",Name!P133,IF($W$1="3/3",Name!X133,IF($W$1="3/4",Name!AF133,IF($W$1="3/5",Name!AN133,IF($W$1="3/6",Name!AV133,IF($W$1="3/7",Name!BD133,IF($W$1="4/1",Name!H181,IF($W$1="4/2",Name!P181,IF($W$1="4/3",Name!X181,IF($W$1="4/4",Name!AF181,IF($W$1="4/5",Name!AN181,IF($W$1="4/6",Name!AV181,IF($W$1="5/1",Name!H230,IF($W$1="5/2",Name!P230,IF($W$1="5/3",Name!X230,IF($W$1="5/4",Name!AF230,IF($W$1="5/5",Name!AN230,IF($W$1="5/6",Name!AV230,IF($W$1="6/1",Name!H278,IF($W$1="6/2",Name!P278,IF($W$1="6/3",Name!X278,IF($W$1="6/4",Name!AF278,IF($W$1="6/5",Name!AN278,IF($W$1="6/6",Name!AV278,IF($W$1="6/7",Name!BD466))))))))))))))))))))))))))))))))))))))))</f>
        <v>0</v>
      </c>
      <c r="N40" s="86"/>
      <c r="O40" s="86"/>
      <c r="P40" s="86"/>
      <c r="Q40" s="79"/>
      <c r="R40" s="79"/>
      <c r="S40" s="79"/>
      <c r="T40" s="79"/>
      <c r="U40" s="79"/>
      <c r="V40" s="79"/>
      <c r="W40" s="79"/>
      <c r="X40" s="80"/>
      <c r="Y40" s="79"/>
      <c r="Z40" s="79"/>
    </row>
    <row r="41" spans="2:28" s="81" customFormat="1" ht="15.9" customHeight="1">
      <c r="B41" s="78">
        <v>35</v>
      </c>
      <c r="C41" s="86">
        <f>IF($W$1="1/1",Name!B38,IF($W$1="1/2",Name!J38,IF($W$1="1/3",Name!R38,IF($W$1="1/4",Name!Z38,IF($W$1="1/5",Name!AH38,IF($W$1="1/6",Name!AP38,IF($W$1="1/7",Name!AX38,IF($W$1="2/1",Name!B86,IF($W$1="2/2",Name!J86,IF($W$1="2/3",Name!R86,IF($W$1="2/4",Name!Z86,IF($W$1="2/5",Name!AH86,IF($W$1="2/6",Name!AP86,IF($W$1="2/7",Name!AX86,IF($W$1="3/1",Name!B134,IF($W$1="3/2",Name!J134,IF($W$1="3/3",Name!R134,IF($W$1="3/4",Name!Z134,IF($W$1="3/5",Name!AH134,IF($W$1="3/6",Name!AP134,IF($W$1="3/7",Name!AX134,IF($W$1="4/1",Name!B182,IF($W$1="4/2",Name!J182,IF($W$1="4/3",Name!R182,IF($W$1="4/4",Name!Z182,IF($W$1="4/5",Name!AH182,IF($W$1="4/6",Name!AP182,IF($W$1="5/1",Name!B231,IF($W$1="5/2",Name!J231,IF($W$1="5/3",Name!R231,IF($W$1="5/4",Name!Z231,IF($W$1="5/5",Name!AH231,IF($W$1="5/6",Name!AP231,IF($W$1="6/1",Name!B279,IF($W$1="6/2",Name!J279,IF($W$1="6/3",Name!R279,IF($W$1="6/4",Name!Z279,IF($W$1="6/5",Name!AH279,IF($W$1="6/6",Name!AP279,IF($W$1="6/7",Name!AX467))))))))))))))))))))))))))))))))))))))))</f>
        <v>0</v>
      </c>
      <c r="D41" s="86">
        <f>IF($W$1="1/1",Name!C38,IF($W$1="1/2",Name!K38,IF($W$1="1/3",Name!S38,IF($W$1="1/4",Name!AA38,IF($W$1="1/5",Name!AI38,IF($W$1="1/6",Name!AQ38,IF($W$1="1/7",Name!AY38,IF($W$1="2/1",Name!C86,IF($W$1="2/2",Name!K86,IF($W$1="2/3",Name!S86,IF($W$1="2/4",Name!AA86,IF($W$1="2/5",Name!AI86,IF($W$1="2/6",Name!AQ86,IF($W$1="2/7",Name!AY86,IF($W$1="3/1",Name!C134,IF($W$1="3/2",Name!K134,IF($W$1="3/3",Name!S134,IF($W$1="3/4",Name!AA134,IF($W$1="3/5",Name!AI134,IF($W$1="3/6",Name!AQ134,IF($W$1="3/7",Name!AY134,IF($W$1="4/1",Name!C182,IF($W$1="4/2",Name!K182,IF($W$1="4/3",Name!S182,IF($W$1="4/4",Name!AA182,IF($W$1="4/5",Name!AI182,IF($W$1="4/6",Name!AQ182,IF($W$1="5/1",Name!C231,IF($W$1="5/2",Name!K231,IF($W$1="5/3",Name!S231,IF($W$1="5/4",Name!AA231,IF($W$1="5/5",Name!AI231,IF($W$1="5/6",Name!AQ231,IF($W$1="6/1",Name!C279,IF($W$1="6/2",Name!K279,IF($W$1="6/3",Name!S279,IF($W$1="6/4",Name!AA279,IF($W$1="6/5",Name!AI279,IF($W$1="6/6",Name!AQ279,IF($W$1="6/7",Name!AY467))))))))))))))))))))))))))))))))))))))))</f>
        <v>0</v>
      </c>
      <c r="E41" s="115">
        <f>IF($W$1="1/1",Name!D38,IF($W$1="1/2",Name!L38,IF($W$1="1/3",Name!T38,IF($W$1="1/4",Name!AB38,IF($W$1="1/5",Name!AJ38,IF($W$1="1/6",Name!AR38,IF($W$1="1/7",Name!AZ38,IF($W$1="2/1",Name!D86,IF($W$1="2/2",Name!L86,IF($W$1="2/3",Name!T86,IF($W$1="2/4",Name!AB86,IF($W$1="2/5",Name!AJ86,IF($W$1="2/6",Name!AR86,IF($W$1="2/7",Name!AZ86,IF($W$1="3/1",Name!D134,IF($W$1="3/2",Name!L134,IF($W$1="3/3",Name!T134,IF($W$1="3/4",Name!AB134,IF($W$1="3/5",Name!AJ134,IF($W$1="3/6",Name!AR134,IF($W$1="3/7",Name!AZ134,IF($W$1="4/1",Name!D182,IF($W$1="4/2",Name!L182,IF($W$1="4/3",Name!T182,IF($W$1="4/4",Name!AB182,IF($W$1="4/5",Name!AJ182,IF($W$1="4/6",Name!AR182,IF($W$1="5/1",Name!D231,IF($W$1="5/2",Name!L231,IF($W$1="5/3",Name!T231,IF($W$1="5/4",Name!AB231,IF($W$1="5/5",Name!AJ231,IF($W$1="5/6",Name!AR231,IF($W$1="6/1",Name!D279,IF($W$1="6/2",Name!L279,IF($W$1="6/3",Name!T279,IF($W$1="6/4",Name!AB279,IF($W$1="6/5",Name!AJ279,IF($W$1="6/6",Name!AR279,IF($W$1="6/7",Name!AZ467))))))))))))))))))))))))))))))))))))))))</f>
        <v>0</v>
      </c>
      <c r="F41" s="103">
        <f>IF($W$1="1/1",Name!E38,IF($W$1="1/2",Name!M38,IF($W$1="1/3",Name!U38,IF($W$1="1/4",Name!AC38,IF($W$1="1/5",Name!AK38,IF($W$1="1/6",Name!AS38,IF($W$1="1/7",Name!BA38,IF($W$1="2/1",Name!E86,IF($W$1="2/2",Name!M86,IF($W$1="2/3",Name!U86,IF($W$1="2/4",Name!AC86,IF($W$1="2/5",Name!AK86,IF($W$1="2/6",Name!AS86,IF($W$1="2/7",Name!BA86,IF($W$1="3/1",Name!E134,IF($W$1="3/2",Name!M134,IF($W$1="3/3",Name!U134,IF($W$1="3/4",Name!AC134,IF($W$1="3/5",Name!AK134,IF($W$1="3/6",Name!AS134,IF($W$1="3/7",Name!BA134,IF($W$1="4/1",Name!E182,IF($W$1="4/2",Name!M182,IF($W$1="4/3",Name!U182,IF($W$1="4/4",Name!AC182,IF($W$1="4/5",Name!AK182,IF($W$1="4/6",Name!AS182,IF($W$1="5/1",Name!E231,IF($W$1="5/2",Name!M231,IF($W$1="5/3",Name!U231,IF($W$1="5/4",Name!AC231,IF($W$1="5/5",Name!AK231,IF($W$1="5/6",Name!AS231,IF($W$1="6/1",Name!E279,IF($W$1="6/2",Name!M279,IF($W$1="6/3",Name!U279,IF($W$1="6/4",Name!AC279,IF($W$1="6/5",Name!AK279,IF($W$1="6/6",Name!AS279,IF($W$1="6/7",Name!BA467))))))))))))))))))))))))))))))))))))))))</f>
        <v>0</v>
      </c>
      <c r="G41" s="108">
        <f>IF($W$1="1/1",Name!F38,IF($W$1="1/2",Name!N38,IF($W$1="1/3",Name!V38,IF($W$1="1/4",Name!AD38,IF($W$1="1/5",Name!AL38,IF($W$1="1/6",Name!AT38,IF($W$1="1/7",Name!BB38,IF($W$1="2/1",Name!F86,IF($W$1="2/2",Name!N86,IF($W$1="2/3",Name!V86,IF($W$1="2/4",Name!AD86,IF($W$1="2/5",Name!AL86,IF($W$1="2/6",Name!AT86,IF($W$1="2/7",Name!BB86,IF($W$1="3/1",Name!F134,IF($W$1="3/2",Name!N134,IF($W$1="3/3",Name!V134,IF($W$1="3/4",Name!AD134,IF($W$1="3/5",Name!AL134,IF($W$1="3/6",Name!AT134,IF($W$1="3/7",Name!BB134,IF($W$1="4/1",Name!F182,IF($W$1="4/2",Name!N182,IF($W$1="4/3",Name!V182,IF($W$1="4/4",Name!AD182,IF($W$1="4/5",Name!AL182,IF($W$1="4/6",Name!AT182,IF($W$1="5/1",Name!F231,IF($W$1="5/2",Name!N231,IF($W$1="5/3",Name!V231,IF($W$1="5/4",Name!AD231,IF($W$1="5/5",Name!AL231,IF($W$1="5/6",Name!AT231,IF($W$1="6/1",Name!F279,IF($W$1="6/2",Name!N279,IF($W$1="6/3",Name!V279,IF($W$1="6/4",Name!AD279,IF($W$1="6/5",Name!AL279,IF($W$1="6/6",Name!AT279,IF($W$1="6/7",Name!BB467))))))))))))))))))))))))))))))))))))))))</f>
        <v>0</v>
      </c>
      <c r="H41" s="86">
        <f>IF($W$1="1/1",Name!G38,IF($W$1="1/2",Name!O38,IF($W$1="1/3",Name!W38,IF($W$1="1/4",Name!AE38,IF($W$1="1/5",Name!AM38,IF($W$1="1/6",Name!AU38,IF($W$1="1/7",Name!BC38,IF($W$1="2/1",Name!G86,IF($W$1="2/2",Name!O86,IF($W$1="2/3",Name!W86,IF($W$1="2/4",Name!AE86,IF($W$1="2/5",Name!AM86,IF($W$1="2/6",Name!AU86,IF($W$1="2/7",Name!BC86,IF($W$1="3/1",Name!G134,IF($W$1="3/2",Name!O134,IF($W$1="3/3",Name!W134,IF($W$1="3/4",Name!AE134,IF($W$1="3/5",Name!AM134,IF($W$1="3/6",Name!AU134,IF($W$1="3/7",Name!BC134,IF($W$1="4/1",Name!G182,IF($W$1="4/2",Name!O182,IF($W$1="4/3",Name!W182,IF($W$1="4/4",Name!AE182,IF($W$1="4/5",Name!AM182,IF($W$1="4/6",Name!AU182,IF($W$1="5/1",Name!G231,IF($W$1="5/2",Name!O231,IF($W$1="5/3",Name!W231,IF($W$1="5/4",Name!AE231,IF($W$1="5/5",Name!AM231,IF($W$1="5/6",Name!AU231,IF($W$1="6/1",Name!G279,IF($W$1="6/2",Name!O279,IF($W$1="6/3",Name!W279,IF($W$1="6/4",Name!AE279,IF($W$1="6/5",Name!AM279,IF($W$1="6/6",Name!AU279,IF($W$1="6/7",Name!BC467))))))))))))))))))))))))))))))))))))))))</f>
        <v>0</v>
      </c>
      <c r="I41" s="86"/>
      <c r="J41" s="86"/>
      <c r="K41" s="86"/>
      <c r="L41" s="86"/>
      <c r="M41" s="86">
        <f>IF($W$1="1/1",Name!H38,IF($W$1="1/2",Name!P38,IF($W$1="1/3",Name!X38,IF($W$1="1/4",Name!AF38,IF($W$1="1/5",Name!AN38,IF($W$1="1/6",Name!AV38,IF($W$1="1/7",Name!BD38,IF($W$1="2/1",Name!H86,IF($W$1="2/2",Name!P86,IF($W$1="2/3",Name!X86,IF($W$1="2/4",Name!AF86,IF($W$1="2/5",Name!AN86,IF($W$1="2/6",Name!AV86,IF($W$1="2/7",Name!BD86,IF($W$1="3/1",Name!H134,IF($W$1="3/2",Name!P134,IF($W$1="3/3",Name!X134,IF($W$1="3/4",Name!AF134,IF($W$1="3/5",Name!AN134,IF($W$1="3/6",Name!AV134,IF($W$1="3/7",Name!BD134,IF($W$1="4/1",Name!H182,IF($W$1="4/2",Name!P182,IF($W$1="4/3",Name!X182,IF($W$1="4/4",Name!AF182,IF($W$1="4/5",Name!AN182,IF($W$1="4/6",Name!AV182,IF($W$1="5/1",Name!H231,IF($W$1="5/2",Name!P231,IF($W$1="5/3",Name!X231,IF($W$1="5/4",Name!AF231,IF($W$1="5/5",Name!AN231,IF($W$1="5/6",Name!AV231,IF($W$1="6/1",Name!H279,IF($W$1="6/2",Name!P279,IF($W$1="6/3",Name!X279,IF($W$1="6/4",Name!AF279,IF($W$1="6/5",Name!AN279,IF($W$1="6/6",Name!AV279,IF($W$1="6/7",Name!BD467))))))))))))))))))))))))))))))))))))))))</f>
        <v>0</v>
      </c>
      <c r="N41" s="86"/>
      <c r="O41" s="86"/>
      <c r="P41" s="86"/>
      <c r="Q41" s="79"/>
      <c r="R41" s="79"/>
      <c r="S41" s="79"/>
      <c r="T41" s="79"/>
      <c r="U41" s="79"/>
      <c r="V41" s="79"/>
      <c r="W41" s="79"/>
      <c r="X41" s="80"/>
      <c r="Y41" s="79"/>
      <c r="Z41" s="79"/>
    </row>
    <row r="42" spans="2:28" s="81" customFormat="1" ht="15.9" customHeight="1">
      <c r="B42" s="78">
        <v>36</v>
      </c>
      <c r="C42" s="86">
        <f>IF($W$1="1/1",Name!B39,IF($W$1="1/2",Name!J39,IF($W$1="1/3",Name!R39,IF($W$1="1/4",Name!Z39,IF($W$1="1/5",Name!AH39,IF($W$1="1/6",Name!AP39,IF($W$1="1/7",Name!AX39,IF($W$1="2/1",Name!B87,IF($W$1="2/2",Name!J87,IF($W$1="2/3",Name!R87,IF($W$1="2/4",Name!Z87,IF($W$1="2/5",Name!AH87,IF($W$1="2/6",Name!AP87,IF($W$1="2/7",Name!AX87,IF($W$1="3/1",Name!B135,IF($W$1="3/2",Name!J135,IF($W$1="3/3",Name!R135,IF($W$1="3/4",Name!Z135,IF($W$1="3/5",Name!AH135,IF($W$1="3/6",Name!AP135,IF($W$1="3/7",Name!AX135,IF($W$1="4/1",Name!B183,IF($W$1="4/2",Name!J183,IF($W$1="4/3",Name!R183,IF($W$1="4/4",Name!Z183,IF($W$1="4/5",Name!AH183,IF($W$1="4/6",Name!AP183,IF($W$1="5/1",Name!B232,IF($W$1="5/2",Name!J232,IF($W$1="5/3",Name!R232,IF($W$1="5/4",Name!Z232,IF($W$1="5/5",Name!AH232,IF($W$1="5/6",Name!AP232,IF($W$1="6/1",Name!B280,IF($W$1="6/2",Name!J280,IF($W$1="6/3",Name!R280,IF($W$1="6/4",Name!Z280,IF($W$1="6/5",Name!AH280,IF($W$1="6/6",Name!AP280,IF($W$1="6/7",Name!AX468))))))))))))))))))))))))))))))))))))))))</f>
        <v>0</v>
      </c>
      <c r="D42" s="86">
        <f>IF($W$1="1/1",Name!C39,IF($W$1="1/2",Name!K39,IF($W$1="1/3",Name!S39,IF($W$1="1/4",Name!AA39,IF($W$1="1/5",Name!AI39,IF($W$1="1/6",Name!AQ39,IF($W$1="1/7",Name!AY39,IF($W$1="2/1",Name!C87,IF($W$1="2/2",Name!K87,IF($W$1="2/3",Name!S87,IF($W$1="2/4",Name!AA87,IF($W$1="2/5",Name!AI87,IF($W$1="2/6",Name!AQ87,IF($W$1="2/7",Name!AY87,IF($W$1="3/1",Name!C135,IF($W$1="3/2",Name!K135,IF($W$1="3/3",Name!S135,IF($W$1="3/4",Name!AA135,IF($W$1="3/5",Name!AI135,IF($W$1="3/6",Name!AQ135,IF($W$1="3/7",Name!AY135,IF($W$1="4/1",Name!C183,IF($W$1="4/2",Name!K183,IF($W$1="4/3",Name!S183,IF($W$1="4/4",Name!AA183,IF($W$1="4/5",Name!AI183,IF($W$1="4/6",Name!AQ183,IF($W$1="5/1",Name!C232,IF($W$1="5/2",Name!K232,IF($W$1="5/3",Name!S232,IF($W$1="5/4",Name!AA232,IF($W$1="5/5",Name!AI232,IF($W$1="5/6",Name!AQ232,IF($W$1="6/1",Name!C280,IF($W$1="6/2",Name!K280,IF($W$1="6/3",Name!S280,IF($W$1="6/4",Name!AA280,IF($W$1="6/5",Name!AI280,IF($W$1="6/6",Name!AQ280,IF($W$1="6/7",Name!AY468))))))))))))))))))))))))))))))))))))))))</f>
        <v>0</v>
      </c>
      <c r="E42" s="115">
        <f>IF($W$1="1/1",Name!D39,IF($W$1="1/2",Name!L39,IF($W$1="1/3",Name!T39,IF($W$1="1/4",Name!AB39,IF($W$1="1/5",Name!AJ39,IF($W$1="1/6",Name!AR39,IF($W$1="1/7",Name!AZ39,IF($W$1="2/1",Name!D87,IF($W$1="2/2",Name!L87,IF($W$1="2/3",Name!T87,IF($W$1="2/4",Name!AB87,IF($W$1="2/5",Name!AJ87,IF($W$1="2/6",Name!AR87,IF($W$1="2/7",Name!AZ87,IF($W$1="3/1",Name!D135,IF($W$1="3/2",Name!L135,IF($W$1="3/3",Name!T135,IF($W$1="3/4",Name!AB135,IF($W$1="3/5",Name!AJ135,IF($W$1="3/6",Name!AR135,IF($W$1="3/7",Name!AZ135,IF($W$1="4/1",Name!D183,IF($W$1="4/2",Name!L183,IF($W$1="4/3",Name!T183,IF($W$1="4/4",Name!AB183,IF($W$1="4/5",Name!AJ183,IF($W$1="4/6",Name!AR183,IF($W$1="5/1",Name!D232,IF($W$1="5/2",Name!L232,IF($W$1="5/3",Name!T232,IF($W$1="5/4",Name!AB232,IF($W$1="5/5",Name!AJ232,IF($W$1="5/6",Name!AR232,IF($W$1="6/1",Name!D280,IF($W$1="6/2",Name!L280,IF($W$1="6/3",Name!T280,IF($W$1="6/4",Name!AB280,IF($W$1="6/5",Name!AJ280,IF($W$1="6/6",Name!AR280,IF($W$1="6/7",Name!AZ468))))))))))))))))))))))))))))))))))))))))</f>
        <v>0</v>
      </c>
      <c r="F42" s="103">
        <f>IF($W$1="1/1",Name!E39,IF($W$1="1/2",Name!M39,IF($W$1="1/3",Name!U39,IF($W$1="1/4",Name!AC39,IF($W$1="1/5",Name!AK39,IF($W$1="1/6",Name!AS39,IF($W$1="1/7",Name!BA39,IF($W$1="2/1",Name!E87,IF($W$1="2/2",Name!M87,IF($W$1="2/3",Name!U87,IF($W$1="2/4",Name!AC87,IF($W$1="2/5",Name!AK87,IF($W$1="2/6",Name!AS87,IF($W$1="2/7",Name!BA87,IF($W$1="3/1",Name!E135,IF($W$1="3/2",Name!M135,IF($W$1="3/3",Name!U135,IF($W$1="3/4",Name!AC135,IF($W$1="3/5",Name!AK135,IF($W$1="3/6",Name!AS135,IF($W$1="3/7",Name!BA135,IF($W$1="4/1",Name!E183,IF($W$1="4/2",Name!M183,IF($W$1="4/3",Name!U183,IF($W$1="4/4",Name!AC183,IF($W$1="4/5",Name!AK183,IF($W$1="4/6",Name!AS183,IF($W$1="5/1",Name!E232,IF($W$1="5/2",Name!M232,IF($W$1="5/3",Name!U232,IF($W$1="5/4",Name!AC232,IF($W$1="5/5",Name!AK232,IF($W$1="5/6",Name!AS232,IF($W$1="6/1",Name!E280,IF($W$1="6/2",Name!M280,IF($W$1="6/3",Name!U280,IF($W$1="6/4",Name!AC280,IF($W$1="6/5",Name!AK280,IF($W$1="6/6",Name!AS280,IF($W$1="6/7",Name!BA468))))))))))))))))))))))))))))))))))))))))</f>
        <v>0</v>
      </c>
      <c r="G42" s="108">
        <f>IF($W$1="1/1",Name!F39,IF($W$1="1/2",Name!N39,IF($W$1="1/3",Name!V39,IF($W$1="1/4",Name!AD39,IF($W$1="1/5",Name!AL39,IF($W$1="1/6",Name!AT39,IF($W$1="1/7",Name!BB39,IF($W$1="2/1",Name!F87,IF($W$1="2/2",Name!N87,IF($W$1="2/3",Name!V87,IF($W$1="2/4",Name!AD87,IF($W$1="2/5",Name!AL87,IF($W$1="2/6",Name!AT87,IF($W$1="2/7",Name!BB87,IF($W$1="3/1",Name!F135,IF($W$1="3/2",Name!N135,IF($W$1="3/3",Name!V135,IF($W$1="3/4",Name!AD135,IF($W$1="3/5",Name!AL135,IF($W$1="3/6",Name!AT135,IF($W$1="3/7",Name!BB135,IF($W$1="4/1",Name!F183,IF($W$1="4/2",Name!N183,IF($W$1="4/3",Name!V183,IF($W$1="4/4",Name!AD183,IF($W$1="4/5",Name!AL183,IF($W$1="4/6",Name!AT183,IF($W$1="5/1",Name!F232,IF($W$1="5/2",Name!N232,IF($W$1="5/3",Name!V232,IF($W$1="5/4",Name!AD232,IF($W$1="5/5",Name!AL232,IF($W$1="5/6",Name!AT232,IF($W$1="6/1",Name!F280,IF($W$1="6/2",Name!N280,IF($W$1="6/3",Name!V280,IF($W$1="6/4",Name!AD280,IF($W$1="6/5",Name!AL280,IF($W$1="6/6",Name!AT280,IF($W$1="6/7",Name!BB468))))))))))))))))))))))))))))))))))))))))</f>
        <v>0</v>
      </c>
      <c r="H42" s="86">
        <f>IF($W$1="1/1",Name!G39,IF($W$1="1/2",Name!O39,IF($W$1="1/3",Name!W39,IF($W$1="1/4",Name!AE39,IF($W$1="1/5",Name!AM39,IF($W$1="1/6",Name!AU39,IF($W$1="1/7",Name!BC39,IF($W$1="2/1",Name!G87,IF($W$1="2/2",Name!O87,IF($W$1="2/3",Name!W87,IF($W$1="2/4",Name!AE87,IF($W$1="2/5",Name!AM87,IF($W$1="2/6",Name!AU87,IF($W$1="2/7",Name!BC87,IF($W$1="3/1",Name!G135,IF($W$1="3/2",Name!O135,IF($W$1="3/3",Name!W135,IF($W$1="3/4",Name!AE135,IF($W$1="3/5",Name!AM135,IF($W$1="3/6",Name!AU135,IF($W$1="3/7",Name!BC135,IF($W$1="4/1",Name!G183,IF($W$1="4/2",Name!O183,IF($W$1="4/3",Name!W183,IF($W$1="4/4",Name!AE183,IF($W$1="4/5",Name!AM183,IF($W$1="4/6",Name!AU183,IF($W$1="5/1",Name!G232,IF($W$1="5/2",Name!O232,IF($W$1="5/3",Name!W232,IF($W$1="5/4",Name!AE232,IF($W$1="5/5",Name!AM232,IF($W$1="5/6",Name!AU232,IF($W$1="6/1",Name!G280,IF($W$1="6/2",Name!O280,IF($W$1="6/3",Name!W280,IF($W$1="6/4",Name!AE280,IF($W$1="6/5",Name!AM280,IF($W$1="6/6",Name!AU280,IF($W$1="6/7",Name!BC468))))))))))))))))))))))))))))))))))))))))</f>
        <v>0</v>
      </c>
      <c r="I42" s="86"/>
      <c r="J42" s="86"/>
      <c r="K42" s="86"/>
      <c r="L42" s="86"/>
      <c r="M42" s="86">
        <f>IF($W$1="1/1",Name!H39,IF($W$1="1/2",Name!P39,IF($W$1="1/3",Name!X39,IF($W$1="1/4",Name!AF39,IF($W$1="1/5",Name!AN39,IF($W$1="1/6",Name!AV39,IF($W$1="1/7",Name!BD39,IF($W$1="2/1",Name!H87,IF($W$1="2/2",Name!P87,IF($W$1="2/3",Name!X87,IF($W$1="2/4",Name!AF87,IF($W$1="2/5",Name!AN87,IF($W$1="2/6",Name!AV87,IF($W$1="2/7",Name!BD87,IF($W$1="3/1",Name!H135,IF($W$1="3/2",Name!P135,IF($W$1="3/3",Name!X135,IF($W$1="3/4",Name!AF135,IF($W$1="3/5",Name!AN135,IF($W$1="3/6",Name!AV135,IF($W$1="3/7",Name!BD135,IF($W$1="4/1",Name!H183,IF($W$1="4/2",Name!P183,IF($W$1="4/3",Name!X183,IF($W$1="4/4",Name!AF183,IF($W$1="4/5",Name!AN183,IF($W$1="4/6",Name!AV183,IF($W$1="5/1",Name!H232,IF($W$1="5/2",Name!P232,IF($W$1="5/3",Name!X232,IF($W$1="5/4",Name!AF232,IF($W$1="5/5",Name!AN232,IF($W$1="5/6",Name!AV232,IF($W$1="6/1",Name!H280,IF($W$1="6/2",Name!P280,IF($W$1="6/3",Name!X280,IF($W$1="6/4",Name!AF280,IF($W$1="6/5",Name!AN280,IF($W$1="6/6",Name!AV280,IF($W$1="6/7",Name!BD468))))))))))))))))))))))))))))))))))))))))</f>
        <v>0</v>
      </c>
      <c r="N42" s="86"/>
      <c r="O42" s="86"/>
      <c r="P42" s="86"/>
      <c r="Q42" s="79"/>
      <c r="R42" s="79"/>
      <c r="S42" s="79"/>
      <c r="T42" s="79"/>
      <c r="U42" s="79"/>
      <c r="V42" s="79"/>
      <c r="W42" s="79"/>
      <c r="X42" s="80"/>
      <c r="Y42" s="79"/>
      <c r="Z42" s="79"/>
    </row>
    <row r="43" spans="2:28" s="81" customFormat="1" ht="15.9" customHeight="1">
      <c r="B43" s="78">
        <v>37</v>
      </c>
      <c r="C43" s="86">
        <f>IF($W$1="1/1",Name!B40,IF($W$1="1/2",Name!J40,IF($W$1="1/3",Name!R40,IF($W$1="1/4",Name!Z40,IF($W$1="1/5",Name!AH40,IF($W$1="1/6",Name!AP40,IF($W$1="1/7",Name!AX40,IF($W$1="2/1",Name!B88,IF($W$1="2/2",Name!J88,IF($W$1="2/3",Name!R88,IF($W$1="2/4",Name!Z88,IF($W$1="2/5",Name!AH88,IF($W$1="2/6",Name!AP88,IF($W$1="2/7",Name!AX88,IF($W$1="3/1",Name!B136,IF($W$1="3/2",Name!J136,IF($W$1="3/3",Name!R136,IF($W$1="3/4",Name!Z136,IF($W$1="3/5",Name!AH136,IF($W$1="3/6",Name!AP136,IF($W$1="3/7",Name!AX136,IF($W$1="4/1",Name!B184,IF($W$1="4/2",Name!J184,IF($W$1="4/3",Name!R184,IF($W$1="4/4",Name!Z184,IF($W$1="4/5",Name!AH184,IF($W$1="4/6",Name!AP184,IF($W$1="5/1",Name!B233,IF($W$1="5/2",Name!J233,IF($W$1="5/3",Name!R233,IF($W$1="5/4",Name!Z233,IF($W$1="5/5",Name!AH233,IF($W$1="5/6",Name!AP233,IF($W$1="6/1",Name!B281,IF($W$1="6/2",Name!J281,IF($W$1="6/3",Name!R281,IF($W$1="6/4",Name!Z281,IF($W$1="6/5",Name!AH281,IF($W$1="6/6",Name!AP281,IF($W$1="6/7",Name!AX469))))))))))))))))))))))))))))))))))))))))</f>
        <v>0</v>
      </c>
      <c r="D43" s="86">
        <f>IF($W$1="1/1",Name!C40,IF($W$1="1/2",Name!K40,IF($W$1="1/3",Name!S40,IF($W$1="1/4",Name!AA40,IF($W$1="1/5",Name!AI40,IF($W$1="1/6",Name!AQ40,IF($W$1="1/7",Name!AY40,IF($W$1="2/1",Name!C88,IF($W$1="2/2",Name!K88,IF($W$1="2/3",Name!S88,IF($W$1="2/4",Name!AA88,IF($W$1="2/5",Name!AI88,IF($W$1="2/6",Name!AQ88,IF($W$1="2/7",Name!AY88,IF($W$1="3/1",Name!C136,IF($W$1="3/2",Name!K136,IF($W$1="3/3",Name!S136,IF($W$1="3/4",Name!AA136,IF($W$1="3/5",Name!AI136,IF($W$1="3/6",Name!AQ136,IF($W$1="3/7",Name!AY136,IF($W$1="4/1",Name!C184,IF($W$1="4/2",Name!K184,IF($W$1="4/3",Name!S184,IF($W$1="4/4",Name!AA184,IF($W$1="4/5",Name!AI184,IF($W$1="4/6",Name!AQ184,IF($W$1="5/1",Name!C233,IF($W$1="5/2",Name!K233,IF($W$1="5/3",Name!S233,IF($W$1="5/4",Name!AA233,IF($W$1="5/5",Name!AI233,IF($W$1="5/6",Name!AQ233,IF($W$1="6/1",Name!C281,IF($W$1="6/2",Name!K281,IF($W$1="6/3",Name!S281,IF($W$1="6/4",Name!AA281,IF($W$1="6/5",Name!AI281,IF($W$1="6/6",Name!AQ281,IF($W$1="6/7",Name!AY469))))))))))))))))))))))))))))))))))))))))</f>
        <v>0</v>
      </c>
      <c r="E43" s="115">
        <f>IF($W$1="1/1",Name!D40,IF($W$1="1/2",Name!L40,IF($W$1="1/3",Name!T40,IF($W$1="1/4",Name!AB40,IF($W$1="1/5",Name!AJ40,IF($W$1="1/6",Name!AR40,IF($W$1="1/7",Name!AZ40,IF($W$1="2/1",Name!D88,IF($W$1="2/2",Name!L88,IF($W$1="2/3",Name!T88,IF($W$1="2/4",Name!AB88,IF($W$1="2/5",Name!AJ88,IF($W$1="2/6",Name!AR88,IF($W$1="2/7",Name!AZ88,IF($W$1="3/1",Name!D136,IF($W$1="3/2",Name!L136,IF($W$1="3/3",Name!T136,IF($W$1="3/4",Name!AB136,IF($W$1="3/5",Name!AJ136,IF($W$1="3/6",Name!AR136,IF($W$1="3/7",Name!AZ136,IF($W$1="4/1",Name!D184,IF($W$1="4/2",Name!L184,IF($W$1="4/3",Name!T184,IF($W$1="4/4",Name!AB184,IF($W$1="4/5",Name!AJ184,IF($W$1="4/6",Name!AR184,IF($W$1="5/1",Name!D233,IF($W$1="5/2",Name!L233,IF($W$1="5/3",Name!T233,IF($W$1="5/4",Name!AB233,IF($W$1="5/5",Name!AJ233,IF($W$1="5/6",Name!AR233,IF($W$1="6/1",Name!D281,IF($W$1="6/2",Name!L281,IF($W$1="6/3",Name!T281,IF($W$1="6/4",Name!AB281,IF($W$1="6/5",Name!AJ281,IF($W$1="6/6",Name!AR281,IF($W$1="6/7",Name!AZ469))))))))))))))))))))))))))))))))))))))))</f>
        <v>0</v>
      </c>
      <c r="F43" s="103">
        <f>IF($W$1="1/1",Name!E40,IF($W$1="1/2",Name!M40,IF($W$1="1/3",Name!U40,IF($W$1="1/4",Name!AC40,IF($W$1="1/5",Name!AK40,IF($W$1="1/6",Name!AS40,IF($W$1="1/7",Name!BA40,IF($W$1="2/1",Name!E88,IF($W$1="2/2",Name!M88,IF($W$1="2/3",Name!U88,IF($W$1="2/4",Name!AC88,IF($W$1="2/5",Name!AK88,IF($W$1="2/6",Name!AS88,IF($W$1="2/7",Name!BA88,IF($W$1="3/1",Name!E136,IF($W$1="3/2",Name!M136,IF($W$1="3/3",Name!U136,IF($W$1="3/4",Name!AC136,IF($W$1="3/5",Name!AK136,IF($W$1="3/6",Name!AS136,IF($W$1="3/7",Name!BA136,IF($W$1="4/1",Name!E184,IF($W$1="4/2",Name!M184,IF($W$1="4/3",Name!U184,IF($W$1="4/4",Name!AC184,IF($W$1="4/5",Name!AK184,IF($W$1="4/6",Name!AS184,IF($W$1="5/1",Name!E233,IF($W$1="5/2",Name!M233,IF($W$1="5/3",Name!U233,IF($W$1="5/4",Name!AC233,IF($W$1="5/5",Name!AK233,IF($W$1="5/6",Name!AS233,IF($W$1="6/1",Name!E281,IF($W$1="6/2",Name!M281,IF($W$1="6/3",Name!U281,IF($W$1="6/4",Name!AC281,IF($W$1="6/5",Name!AK281,IF($W$1="6/6",Name!AS281,IF($W$1="6/7",Name!BA469))))))))))))))))))))))))))))))))))))))))</f>
        <v>0</v>
      </c>
      <c r="G43" s="108">
        <f>IF($W$1="1/1",Name!F40,IF($W$1="1/2",Name!N40,IF($W$1="1/3",Name!V40,IF($W$1="1/4",Name!AD40,IF($W$1="1/5",Name!AL40,IF($W$1="1/6",Name!AT40,IF($W$1="1/7",Name!BB40,IF($W$1="2/1",Name!F88,IF($W$1="2/2",Name!N88,IF($W$1="2/3",Name!V88,IF($W$1="2/4",Name!AD88,IF($W$1="2/5",Name!AL88,IF($W$1="2/6",Name!AT88,IF($W$1="2/7",Name!BB88,IF($W$1="3/1",Name!F136,IF($W$1="3/2",Name!N136,IF($W$1="3/3",Name!V136,IF($W$1="3/4",Name!AD136,IF($W$1="3/5",Name!AL136,IF($W$1="3/6",Name!AT136,IF($W$1="3/7",Name!BB136,IF($W$1="4/1",Name!F184,IF($W$1="4/2",Name!N184,IF($W$1="4/3",Name!V184,IF($W$1="4/4",Name!AD184,IF($W$1="4/5",Name!AL184,IF($W$1="4/6",Name!AT184,IF($W$1="5/1",Name!F233,IF($W$1="5/2",Name!N233,IF($W$1="5/3",Name!V233,IF($W$1="5/4",Name!AD233,IF($W$1="5/5",Name!AL233,IF($W$1="5/6",Name!AT233,IF($W$1="6/1",Name!F281,IF($W$1="6/2",Name!N281,IF($W$1="6/3",Name!V281,IF($W$1="6/4",Name!AD281,IF($W$1="6/5",Name!AL281,IF($W$1="6/6",Name!AT281,IF($W$1="6/7",Name!BB469))))))))))))))))))))))))))))))))))))))))</f>
        <v>0</v>
      </c>
      <c r="H43" s="86">
        <f>IF($W$1="1/1",Name!G40,IF($W$1="1/2",Name!O40,IF($W$1="1/3",Name!W40,IF($W$1="1/4",Name!AE40,IF($W$1="1/5",Name!AM40,IF($W$1="1/6",Name!AU40,IF($W$1="1/7",Name!BC40,IF($W$1="2/1",Name!G88,IF($W$1="2/2",Name!O88,IF($W$1="2/3",Name!W88,IF($W$1="2/4",Name!AE88,IF($W$1="2/5",Name!AM88,IF($W$1="2/6",Name!AU88,IF($W$1="2/7",Name!BC88,IF($W$1="3/1",Name!G136,IF($W$1="3/2",Name!O136,IF($W$1="3/3",Name!W136,IF($W$1="3/4",Name!AE136,IF($W$1="3/5",Name!AM136,IF($W$1="3/6",Name!AU136,IF($W$1="3/7",Name!BC136,IF($W$1="4/1",Name!G184,IF($W$1="4/2",Name!O184,IF($W$1="4/3",Name!W184,IF($W$1="4/4",Name!AE184,IF($W$1="4/5",Name!AM184,IF($W$1="4/6",Name!AU184,IF($W$1="5/1",Name!G233,IF($W$1="5/2",Name!O233,IF($W$1="5/3",Name!W233,IF($W$1="5/4",Name!AE233,IF($W$1="5/5",Name!AM233,IF($W$1="5/6",Name!AU233,IF($W$1="6/1",Name!G281,IF($W$1="6/2",Name!O281,IF($W$1="6/3",Name!W281,IF($W$1="6/4",Name!AE281,IF($W$1="6/5",Name!AM281,IF($W$1="6/6",Name!AU281,IF($W$1="6/7",Name!BC469))))))))))))))))))))))))))))))))))))))))</f>
        <v>0</v>
      </c>
      <c r="I43" s="86"/>
      <c r="J43" s="86"/>
      <c r="K43" s="86"/>
      <c r="L43" s="86"/>
      <c r="M43" s="86">
        <f>IF($W$1="1/1",Name!H40,IF($W$1="1/2",Name!P40,IF($W$1="1/3",Name!X40,IF($W$1="1/4",Name!AF40,IF($W$1="1/5",Name!AN40,IF($W$1="1/6",Name!AV40,IF($W$1="1/7",Name!BD40,IF($W$1="2/1",Name!H88,IF($W$1="2/2",Name!P88,IF($W$1="2/3",Name!X88,IF($W$1="2/4",Name!AF88,IF($W$1="2/5",Name!AN88,IF($W$1="2/6",Name!AV88,IF($W$1="2/7",Name!BD88,IF($W$1="3/1",Name!H136,IF($W$1="3/2",Name!P136,IF($W$1="3/3",Name!X136,IF($W$1="3/4",Name!AF136,IF($W$1="3/5",Name!AN136,IF($W$1="3/6",Name!AV136,IF($W$1="3/7",Name!BD136,IF($W$1="4/1",Name!H184,IF($W$1="4/2",Name!P184,IF($W$1="4/3",Name!X184,IF($W$1="4/4",Name!AF184,IF($W$1="4/5",Name!AN184,IF($W$1="4/6",Name!AV184,IF($W$1="5/1",Name!H233,IF($W$1="5/2",Name!P233,IF($W$1="5/3",Name!X233,IF($W$1="5/4",Name!AF233,IF($W$1="5/5",Name!AN233,IF($W$1="5/6",Name!AV233,IF($W$1="6/1",Name!H281,IF($W$1="6/2",Name!P281,IF($W$1="6/3",Name!X281,IF($W$1="6/4",Name!AF281,IF($W$1="6/5",Name!AN281,IF($W$1="6/6",Name!AV281,IF($W$1="6/7",Name!BD469))))))))))))))))))))))))))))))))))))))))</f>
        <v>0</v>
      </c>
      <c r="N43" s="86"/>
      <c r="O43" s="86"/>
      <c r="P43" s="86"/>
      <c r="Q43" s="79"/>
      <c r="R43" s="79"/>
      <c r="S43" s="79"/>
      <c r="T43" s="79"/>
      <c r="U43" s="79"/>
      <c r="V43" s="79"/>
      <c r="W43" s="79"/>
      <c r="X43" s="80"/>
      <c r="Y43" s="79"/>
      <c r="Z43" s="79"/>
    </row>
    <row r="44" spans="2:28" s="81" customFormat="1" ht="15.9" customHeight="1">
      <c r="B44" s="78">
        <v>38</v>
      </c>
      <c r="C44" s="86">
        <f>IF($W$1="1/1",Name!B41,IF($W$1="1/2",Name!J41,IF($W$1="1/3",Name!R41,IF($W$1="1/4",Name!Z41,IF($W$1="1/5",Name!AH41,IF($W$1="1/6",Name!AP41,IF($W$1="1/7",Name!AX41,IF($W$1="2/1",Name!B89,IF($W$1="2/2",Name!J89,IF($W$1="2/3",Name!R89,IF($W$1="2/4",Name!Z89,IF($W$1="2/5",Name!AH89,IF($W$1="2/6",Name!AP89,IF($W$1="2/7",Name!AX89,IF($W$1="3/1",Name!B137,IF($W$1="3/2",Name!J137,IF($W$1="3/3",Name!R137,IF($W$1="3/4",Name!Z137,IF($W$1="3/5",Name!AH137,IF($W$1="3/6",Name!AP137,IF($W$1="3/7",Name!AX137,IF($W$1="4/1",Name!B185,IF($W$1="4/2",Name!J185,IF($W$1="4/3",Name!R185,IF($W$1="4/4",Name!Z185,IF($W$1="4/5",Name!AH185,IF($W$1="4/6",Name!AP185,IF($W$1="5/1",Name!B234,IF($W$1="5/2",Name!J234,IF($W$1="5/3",Name!R234,IF($W$1="5/4",Name!Z234,IF($W$1="5/5",Name!AH234,IF($W$1="5/6",Name!AP234,IF($W$1="6/1",Name!B282,IF($W$1="6/2",Name!J282,IF($W$1="6/3",Name!R282,IF($W$1="6/4",Name!Z282,IF($W$1="6/5",Name!AH282,IF($W$1="6/6",Name!AP282,IF($W$1="6/7",Name!AX470))))))))))))))))))))))))))))))))))))))))</f>
        <v>0</v>
      </c>
      <c r="D44" s="86">
        <f>IF($W$1="1/1",Name!C41,IF($W$1="1/2",Name!K41,IF($W$1="1/3",Name!S41,IF($W$1="1/4",Name!AA41,IF($W$1="1/5",Name!AI41,IF($W$1="1/6",Name!AQ41,IF($W$1="1/7",Name!AY41,IF($W$1="2/1",Name!C89,IF($W$1="2/2",Name!K89,IF($W$1="2/3",Name!S89,IF($W$1="2/4",Name!AA89,IF($W$1="2/5",Name!AI89,IF($W$1="2/6",Name!AQ89,IF($W$1="2/7",Name!AY89,IF($W$1="3/1",Name!C137,IF($W$1="3/2",Name!K137,IF($W$1="3/3",Name!S137,IF($W$1="3/4",Name!AA137,IF($W$1="3/5",Name!AI137,IF($W$1="3/6",Name!AQ137,IF($W$1="3/7",Name!AY137,IF($W$1="4/1",Name!C185,IF($W$1="4/2",Name!K185,IF($W$1="4/3",Name!S185,IF($W$1="4/4",Name!AA185,IF($W$1="4/5",Name!AI185,IF($W$1="4/6",Name!AQ185,IF($W$1="5/1",Name!C234,IF($W$1="5/2",Name!K234,IF($W$1="5/3",Name!S234,IF($W$1="5/4",Name!AA234,IF($W$1="5/5",Name!AI234,IF($W$1="5/6",Name!AQ234,IF($W$1="6/1",Name!C282,IF($W$1="6/2",Name!K282,IF($W$1="6/3",Name!S282,IF($W$1="6/4",Name!AA282,IF($W$1="6/5",Name!AI282,IF($W$1="6/6",Name!AQ282,IF($W$1="6/7",Name!AY470))))))))))))))))))))))))))))))))))))))))</f>
        <v>0</v>
      </c>
      <c r="E44" s="115">
        <f>IF($W$1="1/1",Name!D41,IF($W$1="1/2",Name!L41,IF($W$1="1/3",Name!T41,IF($W$1="1/4",Name!AB41,IF($W$1="1/5",Name!AJ41,IF($W$1="1/6",Name!AR41,IF($W$1="1/7",Name!AZ41,IF($W$1="2/1",Name!D89,IF($W$1="2/2",Name!L89,IF($W$1="2/3",Name!T89,IF($W$1="2/4",Name!AB89,IF($W$1="2/5",Name!AJ89,IF($W$1="2/6",Name!AR89,IF($W$1="2/7",Name!AZ89,IF($W$1="3/1",Name!D137,IF($W$1="3/2",Name!L137,IF($W$1="3/3",Name!T137,IF($W$1="3/4",Name!AB137,IF($W$1="3/5",Name!AJ137,IF($W$1="3/6",Name!AR137,IF($W$1="3/7",Name!AZ137,IF($W$1="4/1",Name!D185,IF($W$1="4/2",Name!L185,IF($W$1="4/3",Name!T185,IF($W$1="4/4",Name!AB185,IF($W$1="4/5",Name!AJ185,IF($W$1="4/6",Name!AR185,IF($W$1="5/1",Name!D234,IF($W$1="5/2",Name!L234,IF($W$1="5/3",Name!T234,IF($W$1="5/4",Name!AB234,IF($W$1="5/5",Name!AJ234,IF($W$1="5/6",Name!AR234,IF($W$1="6/1",Name!D282,IF($W$1="6/2",Name!L282,IF($W$1="6/3",Name!T282,IF($W$1="6/4",Name!AB282,IF($W$1="6/5",Name!AJ282,IF($W$1="6/6",Name!AR282,IF($W$1="6/7",Name!AZ470))))))))))))))))))))))))))))))))))))))))</f>
        <v>0</v>
      </c>
      <c r="F44" s="103">
        <f>IF($W$1="1/1",Name!E41,IF($W$1="1/2",Name!M41,IF($W$1="1/3",Name!U41,IF($W$1="1/4",Name!AC41,IF($W$1="1/5",Name!AK41,IF($W$1="1/6",Name!AS41,IF($W$1="1/7",Name!BA41,IF($W$1="2/1",Name!E89,IF($W$1="2/2",Name!M89,IF($W$1="2/3",Name!U89,IF($W$1="2/4",Name!AC89,IF($W$1="2/5",Name!AK89,IF($W$1="2/6",Name!AS89,IF($W$1="2/7",Name!BA89,IF($W$1="3/1",Name!E137,IF($W$1="3/2",Name!M137,IF($W$1="3/3",Name!U137,IF($W$1="3/4",Name!AC137,IF($W$1="3/5",Name!AK137,IF($W$1="3/6",Name!AS137,IF($W$1="3/7",Name!BA137,IF($W$1="4/1",Name!E185,IF($W$1="4/2",Name!M185,IF($W$1="4/3",Name!U185,IF($W$1="4/4",Name!AC185,IF($W$1="4/5",Name!AK185,IF($W$1="4/6",Name!AS185,IF($W$1="5/1",Name!E234,IF($W$1="5/2",Name!M234,IF($W$1="5/3",Name!U234,IF($W$1="5/4",Name!AC234,IF($W$1="5/5",Name!AK234,IF($W$1="5/6",Name!AS234,IF($W$1="6/1",Name!E282,IF($W$1="6/2",Name!M282,IF($W$1="6/3",Name!U282,IF($W$1="6/4",Name!AC282,IF($W$1="6/5",Name!AK282,IF($W$1="6/6",Name!AS282,IF($W$1="6/7",Name!BA470))))))))))))))))))))))))))))))))))))))))</f>
        <v>0</v>
      </c>
      <c r="G44" s="108">
        <f>IF($W$1="1/1",Name!F41,IF($W$1="1/2",Name!N41,IF($W$1="1/3",Name!V41,IF($W$1="1/4",Name!AD41,IF($W$1="1/5",Name!AL41,IF($W$1="1/6",Name!AT41,IF($W$1="1/7",Name!BB41,IF($W$1="2/1",Name!F89,IF($W$1="2/2",Name!N89,IF($W$1="2/3",Name!V89,IF($W$1="2/4",Name!AD89,IF($W$1="2/5",Name!AL89,IF($W$1="2/6",Name!AT89,IF($W$1="2/7",Name!BB89,IF($W$1="3/1",Name!F137,IF($W$1="3/2",Name!N137,IF($W$1="3/3",Name!V137,IF($W$1="3/4",Name!AD137,IF($W$1="3/5",Name!AL137,IF($W$1="3/6",Name!AT137,IF($W$1="3/7",Name!BB137,IF($W$1="4/1",Name!F185,IF($W$1="4/2",Name!N185,IF($W$1="4/3",Name!V185,IF($W$1="4/4",Name!AD185,IF($W$1="4/5",Name!AL185,IF($W$1="4/6",Name!AT185,IF($W$1="5/1",Name!F234,IF($W$1="5/2",Name!N234,IF($W$1="5/3",Name!V234,IF($W$1="5/4",Name!AD234,IF($W$1="5/5",Name!AL234,IF($W$1="5/6",Name!AT234,IF($W$1="6/1",Name!F282,IF($W$1="6/2",Name!N282,IF($W$1="6/3",Name!V282,IF($W$1="6/4",Name!AD282,IF($W$1="6/5",Name!AL282,IF($W$1="6/6",Name!AT282,IF($W$1="6/7",Name!BB470))))))))))))))))))))))))))))))))))))))))</f>
        <v>0</v>
      </c>
      <c r="H44" s="86">
        <f>IF($W$1="1/1",Name!G41,IF($W$1="1/2",Name!O41,IF($W$1="1/3",Name!W41,IF($W$1="1/4",Name!AE41,IF($W$1="1/5",Name!AM41,IF($W$1="1/6",Name!AU41,IF($W$1="1/7",Name!BC41,IF($W$1="2/1",Name!G89,IF($W$1="2/2",Name!O89,IF($W$1="2/3",Name!W89,IF($W$1="2/4",Name!AE89,IF($W$1="2/5",Name!AM89,IF($W$1="2/6",Name!AU89,IF($W$1="2/7",Name!BC89,IF($W$1="3/1",Name!G137,IF($W$1="3/2",Name!O137,IF($W$1="3/3",Name!W137,IF($W$1="3/4",Name!AE137,IF($W$1="3/5",Name!AM137,IF($W$1="3/6",Name!AU137,IF($W$1="3/7",Name!BC137,IF($W$1="4/1",Name!G185,IF($W$1="4/2",Name!O185,IF($W$1="4/3",Name!W185,IF($W$1="4/4",Name!AE185,IF($W$1="4/5",Name!AM185,IF($W$1="4/6",Name!AU185,IF($W$1="5/1",Name!G234,IF($W$1="5/2",Name!O234,IF($W$1="5/3",Name!W234,IF($W$1="5/4",Name!AE234,IF($W$1="5/5",Name!AM234,IF($W$1="5/6",Name!AU234,IF($W$1="6/1",Name!G282,IF($W$1="6/2",Name!O282,IF($W$1="6/3",Name!W282,IF($W$1="6/4",Name!AE282,IF($W$1="6/5",Name!AM282,IF($W$1="6/6",Name!AU282,IF($W$1="6/7",Name!BC470))))))))))))))))))))))))))))))))))))))))</f>
        <v>0</v>
      </c>
      <c r="I44" s="86"/>
      <c r="J44" s="86"/>
      <c r="K44" s="86"/>
      <c r="L44" s="86"/>
      <c r="M44" s="86">
        <f>IF($W$1="1/1",Name!H41,IF($W$1="1/2",Name!P41,IF($W$1="1/3",Name!X41,IF($W$1="1/4",Name!AF41,IF($W$1="1/5",Name!AN41,IF($W$1="1/6",Name!AV41,IF($W$1="1/7",Name!BD41,IF($W$1="2/1",Name!H89,IF($W$1="2/2",Name!P89,IF($W$1="2/3",Name!X89,IF($W$1="2/4",Name!AF89,IF($W$1="2/5",Name!AN89,IF($W$1="2/6",Name!AV89,IF($W$1="2/7",Name!BD89,IF($W$1="3/1",Name!H137,IF($W$1="3/2",Name!P137,IF($W$1="3/3",Name!X137,IF($W$1="3/4",Name!AF137,IF($W$1="3/5",Name!AN137,IF($W$1="3/6",Name!AV137,IF($W$1="3/7",Name!BD137,IF($W$1="4/1",Name!H185,IF($W$1="4/2",Name!P185,IF($W$1="4/3",Name!X185,IF($W$1="4/4",Name!AF185,IF($W$1="4/5",Name!AN185,IF($W$1="4/6",Name!AV185,IF($W$1="5/1",Name!H234,IF($W$1="5/2",Name!P234,IF($W$1="5/3",Name!X234,IF($W$1="5/4",Name!AF234,IF($W$1="5/5",Name!AN234,IF($W$1="5/6",Name!AV234,IF($W$1="6/1",Name!H282,IF($W$1="6/2",Name!P282,IF($W$1="6/3",Name!X282,IF($W$1="6/4",Name!AF282,IF($W$1="6/5",Name!AN282,IF($W$1="6/6",Name!AV282,IF($W$1="6/7",Name!BD470))))))))))))))))))))))))))))))))))))))))</f>
        <v>0</v>
      </c>
      <c r="N44" s="86"/>
      <c r="O44" s="86"/>
      <c r="P44" s="86"/>
      <c r="Q44" s="79"/>
      <c r="R44" s="79"/>
      <c r="S44" s="79"/>
      <c r="T44" s="79"/>
      <c r="U44" s="79"/>
      <c r="V44" s="79"/>
      <c r="W44" s="79"/>
      <c r="X44" s="80"/>
      <c r="Y44" s="79"/>
      <c r="Z44" s="79"/>
    </row>
    <row r="45" spans="2:28" s="81" customFormat="1" ht="15.9" customHeight="1">
      <c r="B45" s="78">
        <v>39</v>
      </c>
      <c r="C45" s="86">
        <f>IF($W$1="1/1",Name!B42,IF($W$1="1/2",Name!J42,IF($W$1="1/3",Name!R42,IF($W$1="1/4",Name!Z42,IF($W$1="1/5",Name!AH42,IF($W$1="1/6",Name!AP42,IF($W$1="1/7",Name!AX42,IF($W$1="2/1",Name!B90,IF($W$1="2/2",Name!J90,IF($W$1="2/3",Name!R90,IF($W$1="2/4",Name!Z90,IF($W$1="2/5",Name!AH90,IF($W$1="2/6",Name!AP90,IF($W$1="2/7",Name!AX90,IF($W$1="3/1",Name!B138,IF($W$1="3/2",Name!J138,IF($W$1="3/3",Name!R138,IF($W$1="3/4",Name!Z138,IF($W$1="3/5",Name!AH138,IF($W$1="3/6",Name!AP138,IF($W$1="3/7",Name!AX138,IF($W$1="4/1",Name!B186,IF($W$1="4/2",Name!J186,IF($W$1="4/3",Name!R186,IF($W$1="4/4",Name!Z186,IF($W$1="4/5",Name!AH186,IF($W$1="4/6",Name!AP186,IF($W$1="5/1",Name!B235,IF($W$1="5/2",Name!J235,IF($W$1="5/3",Name!R235,IF($W$1="5/4",Name!Z235,IF($W$1="5/5",Name!AH235,IF($W$1="5/6",Name!AP235,IF($W$1="6/1",Name!B283,IF($W$1="6/2",Name!J283,IF($W$1="6/3",Name!R283,IF($W$1="6/4",Name!Z283,IF($W$1="6/5",Name!AH283,IF($W$1="6/6",Name!AP283,IF($W$1="6/7",Name!AX471))))))))))))))))))))))))))))))))))))))))</f>
        <v>0</v>
      </c>
      <c r="D45" s="86">
        <f>IF($W$1="1/1",Name!C42,IF($W$1="1/2",Name!K42,IF($W$1="1/3",Name!S42,IF($W$1="1/4",Name!AA42,IF($W$1="1/5",Name!AI42,IF($W$1="1/6",Name!AQ42,IF($W$1="1/7",Name!AY42,IF($W$1="2/1",Name!C90,IF($W$1="2/2",Name!K90,IF($W$1="2/3",Name!S90,IF($W$1="2/4",Name!AA90,IF($W$1="2/5",Name!AI90,IF($W$1="2/6",Name!AQ90,IF($W$1="2/7",Name!AY90,IF($W$1="3/1",Name!C138,IF($W$1="3/2",Name!K138,IF($W$1="3/3",Name!S138,IF($W$1="3/4",Name!AA138,IF($W$1="3/5",Name!AI138,IF($W$1="3/6",Name!AQ138,IF($W$1="3/7",Name!AY138,IF($W$1="4/1",Name!C186,IF($W$1="4/2",Name!K186,IF($W$1="4/3",Name!S186,IF($W$1="4/4",Name!AA186,IF($W$1="4/5",Name!AI186,IF($W$1="4/6",Name!AQ186,IF($W$1="5/1",Name!C235,IF($W$1="5/2",Name!K235,IF($W$1="5/3",Name!S235,IF($W$1="5/4",Name!AA235,IF($W$1="5/5",Name!AI235,IF($W$1="5/6",Name!AQ235,IF($W$1="6/1",Name!C283,IF($W$1="6/2",Name!K283,IF($W$1="6/3",Name!S283,IF($W$1="6/4",Name!AA283,IF($W$1="6/5",Name!AI283,IF($W$1="6/6",Name!AQ283,IF($W$1="6/7",Name!AY471))))))))))))))))))))))))))))))))))))))))</f>
        <v>0</v>
      </c>
      <c r="E45" s="115">
        <f>IF($W$1="1/1",Name!D42,IF($W$1="1/2",Name!L42,IF($W$1="1/3",Name!T42,IF($W$1="1/4",Name!AB42,IF($W$1="1/5",Name!AJ42,IF($W$1="1/6",Name!AR42,IF($W$1="1/7",Name!AZ42,IF($W$1="2/1",Name!D90,IF($W$1="2/2",Name!L90,IF($W$1="2/3",Name!T90,IF($W$1="2/4",Name!AB90,IF($W$1="2/5",Name!AJ90,IF($W$1="2/6",Name!AR90,IF($W$1="2/7",Name!AZ90,IF($W$1="3/1",Name!D138,IF($W$1="3/2",Name!L138,IF($W$1="3/3",Name!T138,IF($W$1="3/4",Name!AB138,IF($W$1="3/5",Name!AJ138,IF($W$1="3/6",Name!AR138,IF($W$1="3/7",Name!AZ138,IF($W$1="4/1",Name!D186,IF($W$1="4/2",Name!L186,IF($W$1="4/3",Name!T186,IF($W$1="4/4",Name!AB186,IF($W$1="4/5",Name!AJ186,IF($W$1="4/6",Name!AR186,IF($W$1="5/1",Name!D235,IF($W$1="5/2",Name!L235,IF($W$1="5/3",Name!T235,IF($W$1="5/4",Name!AB235,IF($W$1="5/5",Name!AJ235,IF($W$1="5/6",Name!AR235,IF($W$1="6/1",Name!D283,IF($W$1="6/2",Name!L283,IF($W$1="6/3",Name!T283,IF($W$1="6/4",Name!AB283,IF($W$1="6/5",Name!AJ283,IF($W$1="6/6",Name!AR283,IF($W$1="6/7",Name!AZ471))))))))))))))))))))))))))))))))))))))))</f>
        <v>0</v>
      </c>
      <c r="F45" s="103">
        <f>IF($W$1="1/1",Name!E42,IF($W$1="1/2",Name!M42,IF($W$1="1/3",Name!U42,IF($W$1="1/4",Name!AC42,IF($W$1="1/5",Name!AK42,IF($W$1="1/6",Name!AS42,IF($W$1="1/7",Name!BA42,IF($W$1="2/1",Name!E90,IF($W$1="2/2",Name!M90,IF($W$1="2/3",Name!U90,IF($W$1="2/4",Name!AC90,IF($W$1="2/5",Name!AK90,IF($W$1="2/6",Name!AS90,IF($W$1="2/7",Name!BA90,IF($W$1="3/1",Name!E138,IF($W$1="3/2",Name!M138,IF($W$1="3/3",Name!U138,IF($W$1="3/4",Name!AC138,IF($W$1="3/5",Name!AK138,IF($W$1="3/6",Name!AS138,IF($W$1="3/7",Name!BA138,IF($W$1="4/1",Name!E186,IF($W$1="4/2",Name!M186,IF($W$1="4/3",Name!U186,IF($W$1="4/4",Name!AC186,IF($W$1="4/5",Name!AK186,IF($W$1="4/6",Name!AS186,IF($W$1="5/1",Name!E235,IF($W$1="5/2",Name!M235,IF($W$1="5/3",Name!U235,IF($W$1="5/4",Name!AC235,IF($W$1="5/5",Name!AK235,IF($W$1="5/6",Name!AS235,IF($W$1="6/1",Name!E283,IF($W$1="6/2",Name!M283,IF($W$1="6/3",Name!U283,IF($W$1="6/4",Name!AC283,IF($W$1="6/5",Name!AK283,IF($W$1="6/6",Name!AS283,IF($W$1="6/7",Name!BA471))))))))))))))))))))))))))))))))))))))))</f>
        <v>0</v>
      </c>
      <c r="G45" s="108">
        <f>IF($W$1="1/1",Name!F42,IF($W$1="1/2",Name!N42,IF($W$1="1/3",Name!V42,IF($W$1="1/4",Name!AD42,IF($W$1="1/5",Name!AL42,IF($W$1="1/6",Name!AT42,IF($W$1="1/7",Name!BB42,IF($W$1="2/1",Name!F90,IF($W$1="2/2",Name!N90,IF($W$1="2/3",Name!V90,IF($W$1="2/4",Name!AD90,IF($W$1="2/5",Name!AL90,IF($W$1="2/6",Name!AT90,IF($W$1="2/7",Name!BB90,IF($W$1="3/1",Name!F138,IF($W$1="3/2",Name!N138,IF($W$1="3/3",Name!V138,IF($W$1="3/4",Name!AD138,IF($W$1="3/5",Name!AL138,IF($W$1="3/6",Name!AT138,IF($W$1="3/7",Name!BB138,IF($W$1="4/1",Name!F186,IF($W$1="4/2",Name!N186,IF($W$1="4/3",Name!V186,IF($W$1="4/4",Name!AD186,IF($W$1="4/5",Name!AL186,IF($W$1="4/6",Name!AT186,IF($W$1="5/1",Name!F235,IF($W$1="5/2",Name!N235,IF($W$1="5/3",Name!V235,IF($W$1="5/4",Name!AD235,IF($W$1="5/5",Name!AL235,IF($W$1="5/6",Name!AT235,IF($W$1="6/1",Name!F283,IF($W$1="6/2",Name!N283,IF($W$1="6/3",Name!V283,IF($W$1="6/4",Name!AD283,IF($W$1="6/5",Name!AL283,IF($W$1="6/6",Name!AT283,IF($W$1="6/7",Name!BB471))))))))))))))))))))))))))))))))))))))))</f>
        <v>0</v>
      </c>
      <c r="H45" s="86">
        <f>IF($W$1="1/1",Name!G42,IF($W$1="1/2",Name!O42,IF($W$1="1/3",Name!W42,IF($W$1="1/4",Name!AE42,IF($W$1="1/5",Name!AM42,IF($W$1="1/6",Name!AU42,IF($W$1="1/7",Name!BC42,IF($W$1="2/1",Name!G90,IF($W$1="2/2",Name!O90,IF($W$1="2/3",Name!W90,IF($W$1="2/4",Name!AE90,IF($W$1="2/5",Name!AM90,IF($W$1="2/6",Name!AU90,IF($W$1="2/7",Name!BC90,IF($W$1="3/1",Name!G138,IF($W$1="3/2",Name!O138,IF($W$1="3/3",Name!W138,IF($W$1="3/4",Name!AE138,IF($W$1="3/5",Name!AM138,IF($W$1="3/6",Name!AU138,IF($W$1="3/7",Name!BC138,IF($W$1="4/1",Name!G186,IF($W$1="4/2",Name!O186,IF($W$1="4/3",Name!W186,IF($W$1="4/4",Name!AE186,IF($W$1="4/5",Name!AM186,IF($W$1="4/6",Name!AU186,IF($W$1="5/1",Name!G235,IF($W$1="5/2",Name!O235,IF($W$1="5/3",Name!W235,IF($W$1="5/4",Name!AE235,IF($W$1="5/5",Name!AM235,IF($W$1="5/6",Name!AU235,IF($W$1="6/1",Name!G283,IF($W$1="6/2",Name!O283,IF($W$1="6/3",Name!W283,IF($W$1="6/4",Name!AE283,IF($W$1="6/5",Name!AM283,IF($W$1="6/6",Name!AU283,IF($W$1="6/7",Name!BC471))))))))))))))))))))))))))))))))))))))))</f>
        <v>0</v>
      </c>
      <c r="I45" s="86"/>
      <c r="J45" s="86"/>
      <c r="K45" s="86"/>
      <c r="L45" s="86"/>
      <c r="M45" s="86">
        <f>IF($W$1="1/1",Name!H42,IF($W$1="1/2",Name!P42,IF($W$1="1/3",Name!X42,IF($W$1="1/4",Name!AF42,IF($W$1="1/5",Name!AN42,IF($W$1="1/6",Name!AV42,IF($W$1="1/7",Name!BD42,IF($W$1="2/1",Name!H90,IF($W$1="2/2",Name!P90,IF($W$1="2/3",Name!X90,IF($W$1="2/4",Name!AF90,IF($W$1="2/5",Name!AN90,IF($W$1="2/6",Name!AV90,IF($W$1="2/7",Name!BD90,IF($W$1="3/1",Name!H138,IF($W$1="3/2",Name!P138,IF($W$1="3/3",Name!X138,IF($W$1="3/4",Name!AF138,IF($W$1="3/5",Name!AN138,IF($W$1="3/6",Name!AV138,IF($W$1="3/7",Name!BD138,IF($W$1="4/1",Name!H186,IF($W$1="4/2",Name!P186,IF($W$1="4/3",Name!X186,IF($W$1="4/4",Name!AF186,IF($W$1="4/5",Name!AN186,IF($W$1="4/6",Name!AV186,IF($W$1="5/1",Name!H235,IF($W$1="5/2",Name!P235,IF($W$1="5/3",Name!X235,IF($W$1="5/4",Name!AF235,IF($W$1="5/5",Name!AN235,IF($W$1="5/6",Name!AV235,IF($W$1="6/1",Name!H283,IF($W$1="6/2",Name!P283,IF($W$1="6/3",Name!X283,IF($W$1="6/4",Name!AF283,IF($W$1="6/5",Name!AN283,IF($W$1="6/6",Name!AV283,IF($W$1="6/7",Name!BD471))))))))))))))))))))))))))))))))))))))))</f>
        <v>0</v>
      </c>
      <c r="N45" s="86"/>
      <c r="O45" s="86"/>
      <c r="P45" s="86"/>
      <c r="Q45" s="79"/>
      <c r="R45" s="79"/>
      <c r="S45" s="79"/>
      <c r="T45" s="79"/>
      <c r="U45" s="79"/>
      <c r="V45" s="79"/>
      <c r="W45" s="79"/>
      <c r="X45" s="80"/>
      <c r="Y45" s="79"/>
      <c r="Z45" s="79"/>
      <c r="AA45" s="82"/>
      <c r="AB45" s="82"/>
    </row>
    <row r="46" spans="2:28" s="81" customFormat="1" ht="15.9" customHeight="1">
      <c r="B46" s="78">
        <v>40</v>
      </c>
      <c r="C46" s="86">
        <f>IF($W$1="1/1",Name!B43,IF($W$1="1/2",Name!J43,IF($W$1="1/3",Name!R43,IF($W$1="1/4",Name!Z43,IF($W$1="1/5",Name!AH43,IF($W$1="1/6",Name!AP43,IF($W$1="1/7",Name!AX43,IF($W$1="2/1",Name!B91,IF($W$1="2/2",Name!J91,IF($W$1="2/3",Name!R91,IF($W$1="2/4",Name!Z91,IF($W$1="2/5",Name!AH91,IF($W$1="2/6",Name!AP91,IF($W$1="2/7",Name!AX91,IF($W$1="3/1",Name!B139,IF($W$1="3/2",Name!J139,IF($W$1="3/3",Name!R139,IF($W$1="3/4",Name!Z139,IF($W$1="3/5",Name!AH139,IF($W$1="3/6",Name!AP139,IF($W$1="3/7",Name!AX139,IF($W$1="4/1",Name!B187,IF($W$1="4/2",Name!J187,IF($W$1="4/3",Name!R187,IF($W$1="4/4",Name!Z187,IF($W$1="4/5",Name!AH187,IF($W$1="4/6",Name!AP187,IF($W$1="5/1",Name!B236,IF($W$1="5/2",Name!J236,IF($W$1="5/3",Name!R236,IF($W$1="5/4",Name!Z236,IF($W$1="5/5",Name!AH236,IF($W$1="5/6",Name!AP236,IF($W$1="6/1",Name!B284,IF($W$1="6/2",Name!J284,IF($W$1="6/3",Name!R284,IF($W$1="6/4",Name!Z284,IF($W$1="6/5",Name!AH284,IF($W$1="6/6",Name!AP284,IF($W$1="6/7",Name!AX472))))))))))))))))))))))))))))))))))))))))</f>
        <v>0</v>
      </c>
      <c r="D46" s="86">
        <f>IF($W$1="1/1",Name!C43,IF($W$1="1/2",Name!K43,IF($W$1="1/3",Name!S43,IF($W$1="1/4",Name!AA43,IF($W$1="1/5",Name!AI43,IF($W$1="1/6",Name!AQ43,IF($W$1="1/7",Name!AY43,IF($W$1="2/1",Name!C91,IF($W$1="2/2",Name!K91,IF($W$1="2/3",Name!S91,IF($W$1="2/4",Name!AA91,IF($W$1="2/5",Name!AI91,IF($W$1="2/6",Name!AQ91,IF($W$1="2/7",Name!AY91,IF($W$1="3/1",Name!C139,IF($W$1="3/2",Name!K139,IF($W$1="3/3",Name!S139,IF($W$1="3/4",Name!AA139,IF($W$1="3/5",Name!AI139,IF($W$1="3/6",Name!AQ139,IF($W$1="3/7",Name!AY139,IF($W$1="4/1",Name!C187,IF($W$1="4/2",Name!K187,IF($W$1="4/3",Name!S187,IF($W$1="4/4",Name!AA187,IF($W$1="4/5",Name!AI187,IF($W$1="4/6",Name!AQ187,IF($W$1="5/1",Name!C236,IF($W$1="5/2",Name!K236,IF($W$1="5/3",Name!S236,IF($W$1="5/4",Name!AA236,IF($W$1="5/5",Name!AI236,IF($W$1="5/6",Name!AQ236,IF($W$1="6/1",Name!C284,IF($W$1="6/2",Name!K284,IF($W$1="6/3",Name!S284,IF($W$1="6/4",Name!AA284,IF($W$1="6/5",Name!AI284,IF($W$1="6/6",Name!AQ284,IF($W$1="6/7",Name!AY472))))))))))))))))))))))))))))))))))))))))</f>
        <v>0</v>
      </c>
      <c r="E46" s="115">
        <f>IF($W$1="1/1",Name!D43,IF($W$1="1/2",Name!L43,IF($W$1="1/3",Name!T43,IF($W$1="1/4",Name!AB43,IF($W$1="1/5",Name!AJ43,IF($W$1="1/6",Name!AR43,IF($W$1="1/7",Name!AZ43,IF($W$1="2/1",Name!D91,IF($W$1="2/2",Name!L91,IF($W$1="2/3",Name!T91,IF($W$1="2/4",Name!AB91,IF($W$1="2/5",Name!AJ91,IF($W$1="2/6",Name!AR91,IF($W$1="2/7",Name!AZ91,IF($W$1="3/1",Name!D139,IF($W$1="3/2",Name!L139,IF($W$1="3/3",Name!T139,IF($W$1="3/4",Name!AB139,IF($W$1="3/5",Name!AJ139,IF($W$1="3/6",Name!AR139,IF($W$1="3/7",Name!AZ139,IF($W$1="4/1",Name!D187,IF($W$1="4/2",Name!L187,IF($W$1="4/3",Name!T187,IF($W$1="4/4",Name!AB187,IF($W$1="4/5",Name!AJ187,IF($W$1="4/6",Name!AR187,IF($W$1="5/1",Name!D236,IF($W$1="5/2",Name!L236,IF($W$1="5/3",Name!T236,IF($W$1="5/4",Name!AB236,IF($W$1="5/5",Name!AJ236,IF($W$1="5/6",Name!AR236,IF($W$1="6/1",Name!D284,IF($W$1="6/2",Name!L284,IF($W$1="6/3",Name!T284,IF($W$1="6/4",Name!AB284,IF($W$1="6/5",Name!AJ284,IF($W$1="6/6",Name!AR284,IF($W$1="6/7",Name!AZ472))))))))))))))))))))))))))))))))))))))))</f>
        <v>0</v>
      </c>
      <c r="F46" s="103">
        <f>IF($W$1="1/1",Name!E43,IF($W$1="1/2",Name!M43,IF($W$1="1/3",Name!U43,IF($W$1="1/4",Name!AC43,IF($W$1="1/5",Name!AK43,IF($W$1="1/6",Name!AS43,IF($W$1="1/7",Name!BA43,IF($W$1="2/1",Name!E91,IF($W$1="2/2",Name!M91,IF($W$1="2/3",Name!U91,IF($W$1="2/4",Name!AC91,IF($W$1="2/5",Name!AK91,IF($W$1="2/6",Name!AS91,IF($W$1="2/7",Name!BA91,IF($W$1="3/1",Name!E139,IF($W$1="3/2",Name!M139,IF($W$1="3/3",Name!U139,IF($W$1="3/4",Name!AC139,IF($W$1="3/5",Name!AK139,IF($W$1="3/6",Name!AS139,IF($W$1="3/7",Name!BA139,IF($W$1="4/1",Name!E187,IF($W$1="4/2",Name!M187,IF($W$1="4/3",Name!U187,IF($W$1="4/4",Name!AC187,IF($W$1="4/5",Name!AK187,IF($W$1="4/6",Name!AS187,IF($W$1="5/1",Name!E236,IF($W$1="5/2",Name!M236,IF($W$1="5/3",Name!U236,IF($W$1="5/4",Name!AC236,IF($W$1="5/5",Name!AK236,IF($W$1="5/6",Name!AS236,IF($W$1="6/1",Name!E284,IF($W$1="6/2",Name!M284,IF($W$1="6/3",Name!U284,IF($W$1="6/4",Name!AC284,IF($W$1="6/5",Name!AK284,IF($W$1="6/6",Name!AS284,IF($W$1="6/7",Name!BA472))))))))))))))))))))))))))))))))))))))))</f>
        <v>0</v>
      </c>
      <c r="G46" s="108">
        <f>IF($W$1="1/1",Name!F43,IF($W$1="1/2",Name!N43,IF($W$1="1/3",Name!V43,IF($W$1="1/4",Name!AD43,IF($W$1="1/5",Name!AL43,IF($W$1="1/6",Name!AT43,IF($W$1="1/7",Name!BB43,IF($W$1="2/1",Name!F91,IF($W$1="2/2",Name!N91,IF($W$1="2/3",Name!V91,IF($W$1="2/4",Name!AD91,IF($W$1="2/5",Name!AL91,IF($W$1="2/6",Name!AT91,IF($W$1="2/7",Name!BB91,IF($W$1="3/1",Name!F139,IF($W$1="3/2",Name!N139,IF($W$1="3/3",Name!V139,IF($W$1="3/4",Name!AD139,IF($W$1="3/5",Name!AL139,IF($W$1="3/6",Name!AT139,IF($W$1="3/7",Name!BB139,IF($W$1="4/1",Name!F187,IF($W$1="4/2",Name!N187,IF($W$1="4/3",Name!V187,IF($W$1="4/4",Name!AD187,IF($W$1="4/5",Name!AL187,IF($W$1="4/6",Name!AT187,IF($W$1="5/1",Name!F236,IF($W$1="5/2",Name!N236,IF($W$1="5/3",Name!V236,IF($W$1="5/4",Name!AD236,IF($W$1="5/5",Name!AL236,IF($W$1="5/6",Name!AT236,IF($W$1="6/1",Name!F284,IF($W$1="6/2",Name!N284,IF($W$1="6/3",Name!V284,IF($W$1="6/4",Name!AD284,IF($W$1="6/5",Name!AL284,IF($W$1="6/6",Name!AT284,IF($W$1="6/7",Name!BB472))))))))))))))))))))))))))))))))))))))))</f>
        <v>0</v>
      </c>
      <c r="H46" s="86">
        <f>IF($W$1="1/1",Name!G43,IF($W$1="1/2",Name!O43,IF($W$1="1/3",Name!W43,IF($W$1="1/4",Name!AE43,IF($W$1="1/5",Name!AM43,IF($W$1="1/6",Name!AU43,IF($W$1="1/7",Name!BC43,IF($W$1="2/1",Name!G91,IF($W$1="2/2",Name!O91,IF($W$1="2/3",Name!W91,IF($W$1="2/4",Name!AE91,IF($W$1="2/5",Name!AM91,IF($W$1="2/6",Name!AU91,IF($W$1="2/7",Name!BC91,IF($W$1="3/1",Name!G139,IF($W$1="3/2",Name!O139,IF($W$1="3/3",Name!W139,IF($W$1="3/4",Name!AE139,IF($W$1="3/5",Name!AM139,IF($W$1="3/6",Name!AU139,IF($W$1="3/7",Name!BC139,IF($W$1="4/1",Name!G187,IF($W$1="4/2",Name!O187,IF($W$1="4/3",Name!W187,IF($W$1="4/4",Name!AE187,IF($W$1="4/5",Name!AM187,IF($W$1="4/6",Name!AU187,IF($W$1="5/1",Name!G236,IF($W$1="5/2",Name!O236,IF($W$1="5/3",Name!W236,IF($W$1="5/4",Name!AE236,IF($W$1="5/5",Name!AM236,IF($W$1="5/6",Name!AU236,IF($W$1="6/1",Name!G284,IF($W$1="6/2",Name!O284,IF($W$1="6/3",Name!W284,IF($W$1="6/4",Name!AE284,IF($W$1="6/5",Name!AM284,IF($W$1="6/6",Name!AU284,IF($W$1="6/7",Name!BC472))))))))))))))))))))))))))))))))))))))))</f>
        <v>0</v>
      </c>
      <c r="I46" s="86"/>
      <c r="J46" s="86"/>
      <c r="K46" s="86"/>
      <c r="L46" s="86"/>
      <c r="M46" s="86">
        <f>IF($W$1="1/1",Name!H43,IF($W$1="1/2",Name!P43,IF($W$1="1/3",Name!X43,IF($W$1="1/4",Name!AF43,IF($W$1="1/5",Name!AN43,IF($W$1="1/6",Name!AV43,IF($W$1="1/7",Name!BD43,IF($W$1="2/1",Name!H91,IF($W$1="2/2",Name!P91,IF($W$1="2/3",Name!X91,IF($W$1="2/4",Name!AF91,IF($W$1="2/5",Name!AN91,IF($W$1="2/6",Name!AV91,IF($W$1="2/7",Name!BD91,IF($W$1="3/1",Name!H139,IF($W$1="3/2",Name!P139,IF($W$1="3/3",Name!X139,IF($W$1="3/4",Name!AF139,IF($W$1="3/5",Name!AN139,IF($W$1="3/6",Name!AV139,IF($W$1="3/7",Name!BD139,IF($W$1="4/1",Name!H187,IF($W$1="4/2",Name!P187,IF($W$1="4/3",Name!X187,IF($W$1="4/4",Name!AF187,IF($W$1="4/5",Name!AN187,IF($W$1="4/6",Name!AV187,IF($W$1="5/1",Name!H236,IF($W$1="5/2",Name!P236,IF($W$1="5/3",Name!X236,IF($W$1="5/4",Name!AF236,IF($W$1="5/5",Name!AN236,IF($W$1="5/6",Name!AV236,IF($W$1="6/1",Name!H284,IF($W$1="6/2",Name!P284,IF($W$1="6/3",Name!X284,IF($W$1="6/4",Name!AF284,IF($W$1="6/5",Name!AN284,IF($W$1="6/6",Name!AV284,IF($W$1="6/7",Name!BD472))))))))))))))))))))))))))))))))))))))))</f>
        <v>0</v>
      </c>
      <c r="N46" s="86"/>
      <c r="O46" s="86"/>
      <c r="P46" s="86"/>
      <c r="Q46" s="79"/>
      <c r="R46" s="79"/>
      <c r="S46" s="79"/>
      <c r="T46" s="79"/>
      <c r="U46" s="79"/>
      <c r="V46" s="79"/>
      <c r="W46" s="79"/>
      <c r="X46" s="80"/>
      <c r="Y46" s="79"/>
      <c r="Z46" s="79"/>
      <c r="AA46" s="82"/>
      <c r="AB46" s="82"/>
    </row>
    <row r="47" spans="2:28" s="81" customFormat="1" ht="15.9" customHeight="1">
      <c r="B47" s="78">
        <v>41</v>
      </c>
      <c r="C47" s="86">
        <f>IF($W$1="1/1",Name!B44,IF($W$1="1/2",Name!J44,IF($W$1="1/3",Name!R44,IF($W$1="1/4",Name!Z44,IF($W$1="1/5",Name!AH44,IF($W$1="1/6",Name!AP44,IF($W$1="1/7",Name!AX44,IF($W$1="2/1",Name!B92,IF($W$1="2/2",Name!J92,IF($W$1="2/3",Name!R92,IF($W$1="2/4",Name!Z92,IF($W$1="2/5",Name!AH92,IF($W$1="2/6",Name!AP92,IF($W$1="2/7",Name!AX92,IF($W$1="3/1",Name!B140,IF($W$1="3/2",Name!J140,IF($W$1="3/3",Name!R140,IF($W$1="3/4",Name!Z140,IF($W$1="3/5",Name!AH140,IF($W$1="3/6",Name!AP140,IF($W$1="3/7",Name!AX140,IF($W$1="4/1",Name!B188,IF($W$1="4/2",Name!J188,IF($W$1="4/3",Name!R188,IF($W$1="4/4",Name!Z188,IF($W$1="4/5",Name!AH188,IF($W$1="4/6",Name!AP188,IF($W$1="5/1",Name!B237,IF($W$1="5/2",Name!J237,IF($W$1="5/3",Name!R237,IF($W$1="5/4",Name!Z237,IF($W$1="5/5",Name!AH237,IF($W$1="5/6",Name!AP237,IF($W$1="6/1",Name!B285,IF($W$1="6/2",Name!J285,IF($W$1="6/3",Name!R285,IF($W$1="6/4",Name!Z285,IF($W$1="6/5",Name!AH285,IF($W$1="6/6",Name!AP285,IF($W$1="6/7",Name!AX473))))))))))))))))))))))))))))))))))))))))</f>
        <v>0</v>
      </c>
      <c r="D47" s="86">
        <f>IF($W$1="1/1",Name!C44,IF($W$1="1/2",Name!K44,IF($W$1="1/3",Name!S44,IF($W$1="1/4",Name!AA44,IF($W$1="1/5",Name!AI44,IF($W$1="1/6",Name!AQ44,IF($W$1="1/7",Name!AY44,IF($W$1="2/1",Name!C92,IF($W$1="2/2",Name!K92,IF($W$1="2/3",Name!S92,IF($W$1="2/4",Name!AA92,IF($W$1="2/5",Name!AI92,IF($W$1="2/6",Name!AQ92,IF($W$1="2/7",Name!AY92,IF($W$1="3/1",Name!C140,IF($W$1="3/2",Name!K140,IF($W$1="3/3",Name!S140,IF($W$1="3/4",Name!AA140,IF($W$1="3/5",Name!AI140,IF($W$1="3/6",Name!AQ140,IF($W$1="3/7",Name!AY140,IF($W$1="4/1",Name!C188,IF($W$1="4/2",Name!K188,IF($W$1="4/3",Name!S188,IF($W$1="4/4",Name!AA188,IF($W$1="4/5",Name!AI188,IF($W$1="4/6",Name!AQ188,IF($W$1="5/1",Name!C237,IF($W$1="5/2",Name!K237,IF($W$1="5/3",Name!S237,IF($W$1="5/4",Name!AA237,IF($W$1="5/5",Name!AI237,IF($W$1="5/6",Name!AQ237,IF($W$1="6/1",Name!C285,IF($W$1="6/2",Name!K285,IF($W$1="6/3",Name!S285,IF($W$1="6/4",Name!AA285,IF($W$1="6/5",Name!AI285,IF($W$1="6/6",Name!AQ285,IF($W$1="6/7",Name!AY473))))))))))))))))))))))))))))))))))))))))</f>
        <v>0</v>
      </c>
      <c r="E47" s="101">
        <f>IF($W$1="1/1",Name!D44,IF($W$1="1/2",Name!L44,IF($W$1="1/3",Name!T44,IF($W$1="1/4",Name!AB44,IF($W$1="1/5",Name!AJ44,IF($W$1="1/6",Name!AR44,IF($W$1="1/7",Name!AZ44,IF($W$1="2/1",Name!D92,IF($W$1="2/2",Name!L92,IF($W$1="2/3",Name!T92,IF($W$1="2/4",Name!AB92,IF($W$1="2/5",Name!AJ92,IF($W$1="2/6",Name!AR92,IF($W$1="2/7",Name!AZ92,IF($W$1="3/1",Name!D140,IF($W$1="3/2",Name!L140,IF($W$1="3/3",Name!T140,IF($W$1="3/4",Name!AB140,IF($W$1="3/5",Name!AJ140,IF($W$1="3/6",Name!AR140,IF($W$1="3/7",Name!AZ140,IF($W$1="4/1",Name!D188,IF($W$1="4/2",Name!L188,IF($W$1="4/3",Name!T188,IF($W$1="4/4",Name!AB188,IF($W$1="4/5",Name!AJ188,IF($W$1="4/6",Name!AR188,IF($W$1="5/1",Name!D237,IF($W$1="5/2",Name!L237,IF($W$1="5/3",Name!T237,IF($W$1="5/4",Name!AB237,IF($W$1="5/5",Name!AJ237,IF($W$1="5/6",Name!AR237,IF($W$1="6/1",Name!D285,IF($W$1="6/2",Name!L285,IF($W$1="6/3",Name!T285,IF($W$1="6/4",Name!AB285,IF($W$1="6/5",Name!AJ285,IF($W$1="6/6",Name!AR285,IF($W$1="6/7",Name!AZ473))))))))))))))))))))))))))))))))))))))))</f>
        <v>0</v>
      </c>
      <c r="F47" s="114">
        <f>IF($W$1="1/1",Name!E44,IF($W$1="1/2",Name!M44,IF($W$1="1/3",Name!U44,IF($W$1="1/4",Name!AC44,IF($W$1="1/5",Name!AK44,IF($W$1="1/6",Name!AS44,IF($W$1="1/7",Name!BA44,IF($W$1="2/1",Name!E92,IF($W$1="2/2",Name!M92,IF($W$1="2/3",Name!U92,IF($W$1="2/4",Name!AC92,IF($W$1="2/5",Name!AK92,IF($W$1="2/6",Name!AS92,IF($W$1="2/7",Name!BA92,IF($W$1="3/1",Name!E140,IF($W$1="3/2",Name!M140,IF($W$1="3/3",Name!U140,IF($W$1="3/4",Name!AC140,IF($W$1="3/5",Name!AK140,IF($W$1="3/6",Name!AS140,IF($W$1="3/7",Name!BA140,IF($W$1="4/1",Name!E188,IF($W$1="4/2",Name!M188,IF($W$1="4/3",Name!U188,IF($W$1="4/4",Name!AC188,IF($W$1="4/5",Name!AK188,IF($W$1="4/6",Name!AS188,IF($W$1="5/1",Name!E237,IF($W$1="5/2",Name!M237,IF($W$1="5/3",Name!U237,IF($W$1="5/4",Name!AC237,IF($W$1="5/5",Name!AK237,IF($W$1="5/6",Name!AS237,IF($W$1="6/1",Name!E285,IF($W$1="6/2",Name!M285,IF($W$1="6/3",Name!U285,IF($W$1="6/4",Name!AC285,IF($W$1="6/5",Name!AK285,IF($W$1="6/6",Name!AS285,IF($W$1="6/7",Name!BA473))))))))))))))))))))))))))))))))))))))))</f>
        <v>0</v>
      </c>
      <c r="G47" s="100">
        <f>IF($W$1="1/1",Name!F44,IF($W$1="1/2",Name!N44,IF($W$1="1/3",Name!V44,IF($W$1="1/4",Name!AD44,IF($W$1="1/5",Name!AL44,IF($W$1="1/6",Name!AT44,IF($W$1="1/7",Name!BB44,IF($W$1="2/1",Name!F92,IF($W$1="2/2",Name!N92,IF($W$1="2/3",Name!V92,IF($W$1="2/4",Name!AD92,IF($W$1="2/5",Name!AL92,IF($W$1="2/6",Name!AT92,IF($W$1="2/7",Name!BB92,IF($W$1="3/1",Name!F140,IF($W$1="3/2",Name!N140,IF($W$1="3/3",Name!V140,IF($W$1="3/4",Name!AD140,IF($W$1="3/5",Name!AL140,IF($W$1="3/6",Name!AT140,IF($W$1="3/7",Name!BB140,IF($W$1="4/1",Name!F188,IF($W$1="4/2",Name!N188,IF($W$1="4/3",Name!V188,IF($W$1="4/4",Name!AD188,IF($W$1="4/5",Name!AL188,IF($W$1="4/6",Name!AT188,IF($W$1="5/1",Name!F237,IF($W$1="5/2",Name!N237,IF($W$1="5/3",Name!V237,IF($W$1="5/4",Name!AD237,IF($W$1="5/5",Name!AL237,IF($W$1="5/6",Name!AT237,IF($W$1="6/1",Name!F285,IF($W$1="6/2",Name!N285,IF($W$1="6/3",Name!V285,IF($W$1="6/4",Name!AD285,IF($W$1="6/5",Name!AL285,IF($W$1="6/6",Name!AT285,IF($W$1="6/7",Name!BB473))))))))))))))))))))))))))))))))))))))))</f>
        <v>0</v>
      </c>
      <c r="H47" s="86">
        <f>IF($W$1="1/1",Name!G44,IF($W$1="1/2",Name!O44,IF($W$1="1/3",Name!W44,IF($W$1="1/4",Name!AE44,IF($W$1="1/5",Name!AM44,IF($W$1="1/6",Name!AU44,IF($W$1="1/7",Name!BC44,IF($W$1="2/1",Name!G92,IF($W$1="2/2",Name!O92,IF($W$1="2/3",Name!W92,IF($W$1="2/4",Name!AE92,IF($W$1="2/5",Name!AM92,IF($W$1="2/6",Name!AU92,IF($W$1="2/7",Name!BC92,IF($W$1="3/1",Name!G140,IF($W$1="3/2",Name!O140,IF($W$1="3/3",Name!W140,IF($W$1="3/4",Name!AE140,IF($W$1="3/5",Name!AM140,IF($W$1="3/6",Name!AU140,IF($W$1="3/7",Name!BC140,IF($W$1="4/1",Name!G188,IF($W$1="4/2",Name!O188,IF($W$1="4/3",Name!W188,IF($W$1="4/4",Name!AE188,IF($W$1="4/5",Name!AM188,IF($W$1="4/6",Name!AU188,IF($W$1="5/1",Name!G237,IF($W$1="5/2",Name!O237,IF($W$1="5/3",Name!W237,IF($W$1="5/4",Name!AE237,IF($W$1="5/5",Name!AM237,IF($W$1="5/6",Name!AU237,IF($W$1="6/1",Name!G285,IF($W$1="6/2",Name!O285,IF($W$1="6/3",Name!W285,IF($W$1="6/4",Name!AE285,IF($W$1="6/5",Name!AM285,IF($W$1="6/6",Name!AU285,IF($W$1="6/7",Name!BC473))))))))))))))))))))))))))))))))))))))))</f>
        <v>0</v>
      </c>
      <c r="I47" s="86"/>
      <c r="J47" s="86"/>
      <c r="K47" s="86"/>
      <c r="L47" s="86"/>
      <c r="M47" s="86">
        <f>IF($W$1="1/1",Name!H44,IF($W$1="1/2",Name!P44,IF($W$1="1/3",Name!X44,IF($W$1="1/4",Name!AF44,IF($W$1="1/5",Name!AN44,IF($W$1="1/6",Name!AV44,IF($W$1="1/7",Name!BD44,IF($W$1="2/1",Name!H92,IF($W$1="2/2",Name!P92,IF($W$1="2/3",Name!X92,IF($W$1="2/4",Name!AF92,IF($W$1="2/5",Name!AN92,IF($W$1="2/6",Name!AV92,IF($W$1="2/7",Name!BD92,IF($W$1="3/1",Name!H140,IF($W$1="3/2",Name!P140,IF($W$1="3/3",Name!X140,IF($W$1="3/4",Name!AF140,IF($W$1="3/5",Name!AN140,IF($W$1="3/6",Name!AV140,IF($W$1="3/7",Name!BD140,IF($W$1="4/1",Name!H188,IF($W$1="4/2",Name!P188,IF($W$1="4/3",Name!X188,IF($W$1="4/4",Name!AF188,IF($W$1="4/5",Name!AN188,IF($W$1="4/6",Name!AV188,IF($W$1="5/1",Name!H237,IF($W$1="5/2",Name!P237,IF($W$1="5/3",Name!X237,IF($W$1="5/4",Name!AF237,IF($W$1="5/5",Name!AN237,IF($W$1="5/6",Name!AV237,IF($W$1="6/1",Name!H285,IF($W$1="6/2",Name!P285,IF($W$1="6/3",Name!X285,IF($W$1="6/4",Name!AF285,IF($W$1="6/5",Name!AN285,IF($W$1="6/6",Name!AV285,IF($W$1="6/7",Name!BD473))))))))))))))))))))))))))))))))))))))))</f>
        <v>0</v>
      </c>
      <c r="N47" s="86"/>
      <c r="O47" s="86"/>
      <c r="P47" s="86"/>
      <c r="Q47" s="79"/>
      <c r="R47" s="79"/>
      <c r="S47" s="79"/>
      <c r="T47" s="79"/>
      <c r="U47" s="79"/>
      <c r="V47" s="79"/>
      <c r="W47" s="79"/>
      <c r="X47" s="80"/>
      <c r="Y47" s="79"/>
      <c r="Z47" s="79"/>
    </row>
    <row r="48" spans="2:28" s="81" customFormat="1" ht="15.9" customHeight="1">
      <c r="B48" s="78">
        <v>42</v>
      </c>
      <c r="C48" s="86">
        <f>IF($W$1="1/1",Name!B45,IF($W$1="1/2",Name!J45,IF($W$1="1/3",Name!R45,IF($W$1="1/4",Name!Z45,IF($W$1="1/5",Name!AH45,IF($W$1="1/6",Name!AP45,IF($W$1="1/7",Name!AX45,IF($W$1="2/1",Name!B93,IF($W$1="2/2",Name!J93,IF($W$1="2/3",Name!R93,IF($W$1="2/4",Name!Z93,IF($W$1="2/5",Name!AH93,IF($W$1="2/6",Name!AP93,IF($W$1="2/7",Name!AX93,IF($W$1="3/1",Name!B141,IF($W$1="3/2",Name!J141,IF($W$1="3/3",Name!R141,IF($W$1="3/4",Name!Z141,IF($W$1="3/5",Name!AH141,IF($W$1="3/6",Name!AP141,IF($W$1="3/7",Name!AX141,IF($W$1="4/1",Name!B189,IF($W$1="4/2",Name!J189,IF($W$1="4/3",Name!R189,IF($W$1="4/4",Name!Z189,IF($W$1="4/5",Name!AH189,IF($W$1="4/6",Name!AP189,IF($W$1="5/1",Name!B238,IF($W$1="5/2",Name!J238,IF($W$1="5/3",Name!R238,IF($W$1="5/4",Name!Z238,IF($W$1="5/5",Name!AH238,IF($W$1="5/6",Name!AP238,IF($W$1="6/1",Name!B286,IF($W$1="6/2",Name!J286,IF($W$1="6/3",Name!R286,IF($W$1="6/4",Name!Z286,IF($W$1="6/5",Name!AH286,IF($W$1="6/6",Name!AP286,IF($W$1="6/7",Name!AX474))))))))))))))))))))))))))))))))))))))))</f>
        <v>0</v>
      </c>
      <c r="D48" s="86">
        <f>IF($W$1="1/1",Name!C45,IF($W$1="1/2",Name!K45,IF($W$1="1/3",Name!S45,IF($W$1="1/4",Name!AA45,IF($W$1="1/5",Name!AI45,IF($W$1="1/6",Name!AQ45,IF($W$1="1/7",Name!AY45,IF($W$1="2/1",Name!C93,IF($W$1="2/2",Name!K93,IF($W$1="2/3",Name!S93,IF($W$1="2/4",Name!AA93,IF($W$1="2/5",Name!AI93,IF($W$1="2/6",Name!AQ93,IF($W$1="2/7",Name!AY93,IF($W$1="3/1",Name!C141,IF($W$1="3/2",Name!K141,IF($W$1="3/3",Name!S141,IF($W$1="3/4",Name!AA141,IF($W$1="3/5",Name!AI141,IF($W$1="3/6",Name!AQ141,IF($W$1="3/7",Name!AY141,IF($W$1="4/1",Name!C189,IF($W$1="4/2",Name!K189,IF($W$1="4/3",Name!S189,IF($W$1="4/4",Name!AA189,IF($W$1="4/5",Name!AI189,IF($W$1="4/6",Name!AQ189,IF($W$1="5/1",Name!C238,IF($W$1="5/2",Name!K238,IF($W$1="5/3",Name!S238,IF($W$1="5/4",Name!AA238,IF($W$1="5/5",Name!AI238,IF($W$1="5/6",Name!AQ238,IF($W$1="6/1",Name!C286,IF($W$1="6/2",Name!K286,IF($W$1="6/3",Name!S286,IF($W$1="6/4",Name!AA286,IF($W$1="6/5",Name!AI286,IF($W$1="6/6",Name!AQ286,IF($W$1="6/7",Name!AY474))))))))))))))))))))))))))))))))))))))))</f>
        <v>0</v>
      </c>
      <c r="E48" s="101">
        <f>IF($W$1="1/1",Name!D45,IF($W$1="1/2",Name!L45,IF($W$1="1/3",Name!T45,IF($W$1="1/4",Name!AB45,IF($W$1="1/5",Name!AJ45,IF($W$1="1/6",Name!AR45,IF($W$1="1/7",Name!AZ45,IF($W$1="2/1",Name!D93,IF($W$1="2/2",Name!L93,IF($W$1="2/3",Name!T93,IF($W$1="2/4",Name!AB93,IF($W$1="2/5",Name!AJ93,IF($W$1="2/6",Name!AR93,IF($W$1="2/7",Name!AZ93,IF($W$1="3/1",Name!D141,IF($W$1="3/2",Name!L141,IF($W$1="3/3",Name!T141,IF($W$1="3/4",Name!AB141,IF($W$1="3/5",Name!AJ141,IF($W$1="3/6",Name!AR141,IF($W$1="3/7",Name!AZ141,IF($W$1="4/1",Name!D189,IF($W$1="4/2",Name!L189,IF($W$1="4/3",Name!T189,IF($W$1="4/4",Name!AB189,IF($W$1="4/5",Name!AJ189,IF($W$1="4/6",Name!AR189,IF($W$1="5/1",Name!D238,IF($W$1="5/2",Name!L238,IF($W$1="5/3",Name!T238,IF($W$1="5/4",Name!AB238,IF($W$1="5/5",Name!AJ238,IF($W$1="5/6",Name!AR238,IF($W$1="6/1",Name!D286,IF($W$1="6/2",Name!L286,IF($W$1="6/3",Name!T286,IF($W$1="6/4",Name!AB286,IF($W$1="6/5",Name!AJ286,IF($W$1="6/6",Name!AR286,IF($W$1="6/7",Name!AZ474))))))))))))))))))))))))))))))))))))))))</f>
        <v>0</v>
      </c>
      <c r="F48" s="114">
        <f>IF($W$1="1/1",Name!E45,IF($W$1="1/2",Name!M45,IF($W$1="1/3",Name!U45,IF($W$1="1/4",Name!AC45,IF($W$1="1/5",Name!AK45,IF($W$1="1/6",Name!AS45,IF($W$1="1/7",Name!BA45,IF($W$1="2/1",Name!E93,IF($W$1="2/2",Name!M93,IF($W$1="2/3",Name!U93,IF($W$1="2/4",Name!AC93,IF($W$1="2/5",Name!AK93,IF($W$1="2/6",Name!AS93,IF($W$1="2/7",Name!BA93,IF($W$1="3/1",Name!E141,IF($W$1="3/2",Name!M141,IF($W$1="3/3",Name!U141,IF($W$1="3/4",Name!AC141,IF($W$1="3/5",Name!AK141,IF($W$1="3/6",Name!AS141,IF($W$1="3/7",Name!BA141,IF($W$1="4/1",Name!E189,IF($W$1="4/2",Name!M189,IF($W$1="4/3",Name!U189,IF($W$1="4/4",Name!AC189,IF($W$1="4/5",Name!AK189,IF($W$1="4/6",Name!AS189,IF($W$1="5/1",Name!E238,IF($W$1="5/2",Name!M238,IF($W$1="5/3",Name!U238,IF($W$1="5/4",Name!AC238,IF($W$1="5/5",Name!AK238,IF($W$1="5/6",Name!AS238,IF($W$1="6/1",Name!E286,IF($W$1="6/2",Name!M286,IF($W$1="6/3",Name!U286,IF($W$1="6/4",Name!AC286,IF($W$1="6/5",Name!AK286,IF($W$1="6/6",Name!AS286,IF($W$1="6/7",Name!BA474))))))))))))))))))))))))))))))))))))))))</f>
        <v>0</v>
      </c>
      <c r="G48" s="100">
        <f>IF($W$1="1/1",Name!F45,IF($W$1="1/2",Name!N45,IF($W$1="1/3",Name!V45,IF($W$1="1/4",Name!AD45,IF($W$1="1/5",Name!AL45,IF($W$1="1/6",Name!AT45,IF($W$1="1/7",Name!BB45,IF($W$1="2/1",Name!F93,IF($W$1="2/2",Name!N93,IF($W$1="2/3",Name!V93,IF($W$1="2/4",Name!AD93,IF($W$1="2/5",Name!AL93,IF($W$1="2/6",Name!AT93,IF($W$1="2/7",Name!BB93,IF($W$1="3/1",Name!F141,IF($W$1="3/2",Name!N141,IF($W$1="3/3",Name!V141,IF($W$1="3/4",Name!AD141,IF($W$1="3/5",Name!AL141,IF($W$1="3/6",Name!AT141,IF($W$1="3/7",Name!BB141,IF($W$1="4/1",Name!F189,IF($W$1="4/2",Name!N189,IF($W$1="4/3",Name!V189,IF($W$1="4/4",Name!AD189,IF($W$1="4/5",Name!AL189,IF($W$1="4/6",Name!AT189,IF($W$1="5/1",Name!F238,IF($W$1="5/2",Name!N238,IF($W$1="5/3",Name!V238,IF($W$1="5/4",Name!AD238,IF($W$1="5/5",Name!AL238,IF($W$1="5/6",Name!AT238,IF($W$1="6/1",Name!F286,IF($W$1="6/2",Name!N286,IF($W$1="6/3",Name!V286,IF($W$1="6/4",Name!AD286,IF($W$1="6/5",Name!AL286,IF($W$1="6/6",Name!AT286,IF($W$1="6/7",Name!BB474))))))))))))))))))))))))))))))))))))))))</f>
        <v>0</v>
      </c>
      <c r="H48" s="86">
        <f>IF($W$1="1/1",Name!G45,IF($W$1="1/2",Name!O45,IF($W$1="1/3",Name!W45,IF($W$1="1/4",Name!AE45,IF($W$1="1/5",Name!AM45,IF($W$1="1/6",Name!AU45,IF($W$1="1/7",Name!BC45,IF($W$1="2/1",Name!G93,IF($W$1="2/2",Name!O93,IF($W$1="2/3",Name!W93,IF($W$1="2/4",Name!AE93,IF($W$1="2/5",Name!AM93,IF($W$1="2/6",Name!AU93,IF($W$1="2/7",Name!BC93,IF($W$1="3/1",Name!G141,IF($W$1="3/2",Name!O141,IF($W$1="3/3",Name!W141,IF($W$1="3/4",Name!AE141,IF($W$1="3/5",Name!AM141,IF($W$1="3/6",Name!AU141,IF($W$1="3/7",Name!BC141,IF($W$1="4/1",Name!G189,IF($W$1="4/2",Name!O189,IF($W$1="4/3",Name!W189,IF($W$1="4/4",Name!AE189,IF($W$1="4/5",Name!AM189,IF($W$1="4/6",Name!AU189,IF($W$1="5/1",Name!G238,IF($W$1="5/2",Name!O238,IF($W$1="5/3",Name!W238,IF($W$1="5/4",Name!AE238,IF($W$1="5/5",Name!AM238,IF($W$1="5/6",Name!AU238,IF($W$1="6/1",Name!G286,IF($W$1="6/2",Name!O286,IF($W$1="6/3",Name!W286,IF($W$1="6/4",Name!AE286,IF($W$1="6/5",Name!AM286,IF($W$1="6/6",Name!AU286,IF($W$1="6/7",Name!BC474))))))))))))))))))))))))))))))))))))))))</f>
        <v>0</v>
      </c>
      <c r="I48" s="86"/>
      <c r="J48" s="86"/>
      <c r="K48" s="86"/>
      <c r="L48" s="86"/>
      <c r="M48" s="86">
        <f>IF($W$1="1/1",Name!H45,IF($W$1="1/2",Name!P45,IF($W$1="1/3",Name!X45,IF($W$1="1/4",Name!AF45,IF($W$1="1/5",Name!AN45,IF($W$1="1/6",Name!AV45,IF($W$1="1/7",Name!BD45,IF($W$1="2/1",Name!H93,IF($W$1="2/2",Name!P93,IF($W$1="2/3",Name!X93,IF($W$1="2/4",Name!AF93,IF($W$1="2/5",Name!AN93,IF($W$1="2/6",Name!AV93,IF($W$1="2/7",Name!BD93,IF($W$1="3/1",Name!H141,IF($W$1="3/2",Name!P141,IF($W$1="3/3",Name!X141,IF($W$1="3/4",Name!AF141,IF($W$1="3/5",Name!AN141,IF($W$1="3/6",Name!AV141,IF($W$1="3/7",Name!BD141,IF($W$1="4/1",Name!H189,IF($W$1="4/2",Name!P189,IF($W$1="4/3",Name!X189,IF($W$1="4/4",Name!AF189,IF($W$1="4/5",Name!AN189,IF($W$1="4/6",Name!AV189,IF($W$1="5/1",Name!H238,IF($W$1="5/2",Name!P238,IF($W$1="5/3",Name!X238,IF($W$1="5/4",Name!AF238,IF($W$1="5/5",Name!AN238,IF($W$1="5/6",Name!AV238,IF($W$1="6/1",Name!H286,IF($W$1="6/2",Name!P286,IF($W$1="6/3",Name!X286,IF($W$1="6/4",Name!AF286,IF($W$1="6/5",Name!AN286,IF($W$1="6/6",Name!AV286,IF($W$1="6/7",Name!BD474))))))))))))))))))))))))))))))))))))))))</f>
        <v>0</v>
      </c>
      <c r="N48" s="86"/>
      <c r="O48" s="86"/>
      <c r="P48" s="86"/>
      <c r="Q48" s="79"/>
      <c r="R48" s="79"/>
      <c r="S48" s="79"/>
      <c r="T48" s="79"/>
      <c r="U48" s="79"/>
      <c r="V48" s="79"/>
      <c r="W48" s="79"/>
      <c r="X48" s="80"/>
      <c r="Y48" s="79"/>
      <c r="Z48" s="79"/>
    </row>
    <row r="49" spans="2:28" s="81" customFormat="1" ht="15.9" customHeight="1">
      <c r="B49" s="78">
        <v>43</v>
      </c>
      <c r="C49" s="86">
        <f>IF($W$1="1/1",Name!B46,IF($W$1="1/2",Name!J46,IF($W$1="1/3",Name!R46,IF($W$1="1/4",Name!Z46,IF($W$1="1/5",Name!AH46,IF($W$1="1/6",Name!AP46,IF($W$1="1/7",Name!AX46,IF($W$1="2/1",Name!B94,IF($W$1="2/2",Name!J94,IF($W$1="2/3",Name!R94,IF($W$1="2/4",Name!Z94,IF($W$1="2/5",Name!AH94,IF($W$1="2/6",Name!AP94,IF($W$1="2/7",Name!AX94,IF($W$1="3/1",Name!B142,IF($W$1="3/2",Name!J142,IF($W$1="3/3",Name!R142,IF($W$1="3/4",Name!Z142,IF($W$1="3/5",Name!AH142,IF($W$1="3/6",Name!AP142,IF($W$1="3/7",Name!AX142,IF($W$1="4/1",Name!B190,IF($W$1="4/2",Name!J190,IF($W$1="4/3",Name!R190,IF($W$1="4/4",Name!Z190,IF($W$1="4/5",Name!AH190,IF($W$1="4/6",Name!AP190,IF($W$1="5/1",Name!B239,IF($W$1="5/2",Name!J239,IF($W$1="5/3",Name!R239,IF($W$1="5/4",Name!Z239,IF($W$1="5/5",Name!AH239,IF($W$1="5/6",Name!AP239,IF($W$1="6/1",Name!B287,IF($W$1="6/2",Name!J287,IF($W$1="6/3",Name!R287,IF($W$1="6/4",Name!Z287,IF($W$1="6/5",Name!AH287,IF($W$1="6/6",Name!AP287,IF($W$1="6/7",Name!AX475))))))))))))))))))))))))))))))))))))))))</f>
        <v>0</v>
      </c>
      <c r="D49" s="86">
        <f>IF($W$1="1/1",Name!C46,IF($W$1="1/2",Name!K46,IF($W$1="1/3",Name!S46,IF($W$1="1/4",Name!AA46,IF($W$1="1/5",Name!AI46,IF($W$1="1/6",Name!AQ46,IF($W$1="1/7",Name!AY46,IF($W$1="2/1",Name!C94,IF($W$1="2/2",Name!K94,IF($W$1="2/3",Name!S94,IF($W$1="2/4",Name!AA94,IF($W$1="2/5",Name!AI94,IF($W$1="2/6",Name!AQ94,IF($W$1="2/7",Name!AY94,IF($W$1="3/1",Name!C142,IF($W$1="3/2",Name!K142,IF($W$1="3/3",Name!S142,IF($W$1="3/4",Name!AA142,IF($W$1="3/5",Name!AI142,IF($W$1="3/6",Name!AQ142,IF($W$1="3/7",Name!AY142,IF($W$1="4/1",Name!C190,IF($W$1="4/2",Name!K190,IF($W$1="4/3",Name!S190,IF($W$1="4/4",Name!AA190,IF($W$1="4/5",Name!AI190,IF($W$1="4/6",Name!AQ190,IF($W$1="5/1",Name!C239,IF($W$1="5/2",Name!K239,IF($W$1="5/3",Name!S239,IF($W$1="5/4",Name!AA239,IF($W$1="5/5",Name!AI239,IF($W$1="5/6",Name!AQ239,IF($W$1="6/1",Name!C287,IF($W$1="6/2",Name!K287,IF($W$1="6/3",Name!S287,IF($W$1="6/4",Name!AA287,IF($W$1="6/5",Name!AI287,IF($W$1="6/6",Name!AQ287,IF($W$1="6/7",Name!AY475))))))))))))))))))))))))))))))))))))))))</f>
        <v>0</v>
      </c>
      <c r="E49" s="101">
        <f>IF($W$1="1/1",Name!D46,IF($W$1="1/2",Name!L46,IF($W$1="1/3",Name!T46,IF($W$1="1/4",Name!AB46,IF($W$1="1/5",Name!AJ46,IF($W$1="1/6",Name!AR46,IF($W$1="1/7",Name!AZ46,IF($W$1="2/1",Name!D94,IF($W$1="2/2",Name!L94,IF($W$1="2/3",Name!T94,IF($W$1="2/4",Name!AB94,IF($W$1="2/5",Name!AJ94,IF($W$1="2/6",Name!AR94,IF($W$1="2/7",Name!AZ94,IF($W$1="3/1",Name!D142,IF($W$1="3/2",Name!L142,IF($W$1="3/3",Name!T142,IF($W$1="3/4",Name!AB142,IF($W$1="3/5",Name!AJ142,IF($W$1="3/6",Name!AR142,IF($W$1="3/7",Name!AZ142,IF($W$1="4/1",Name!D190,IF($W$1="4/2",Name!L190,IF($W$1="4/3",Name!T190,IF($W$1="4/4",Name!AB190,IF($W$1="4/5",Name!AJ190,IF($W$1="4/6",Name!AR190,IF($W$1="5/1",Name!D239,IF($W$1="5/2",Name!L239,IF($W$1="5/3",Name!T239,IF($W$1="5/4",Name!AB239,IF($W$1="5/5",Name!AJ239,IF($W$1="5/6",Name!AR239,IF($W$1="6/1",Name!D287,IF($W$1="6/2",Name!L287,IF($W$1="6/3",Name!T287,IF($W$1="6/4",Name!AB287,IF($W$1="6/5",Name!AJ287,IF($W$1="6/6",Name!AR287,IF($W$1="6/7",Name!AZ475))))))))))))))))))))))))))))))))))))))))</f>
        <v>0</v>
      </c>
      <c r="F49" s="114">
        <f>IF($W$1="1/1",Name!E46,IF($W$1="1/2",Name!M46,IF($W$1="1/3",Name!U46,IF($W$1="1/4",Name!AC46,IF($W$1="1/5",Name!AK46,IF($W$1="1/6",Name!AS46,IF($W$1="1/7",Name!BA46,IF($W$1="2/1",Name!E94,IF($W$1="2/2",Name!M94,IF($W$1="2/3",Name!U94,IF($W$1="2/4",Name!AC94,IF($W$1="2/5",Name!AK94,IF($W$1="2/6",Name!AS94,IF($W$1="2/7",Name!BA94,IF($W$1="3/1",Name!E142,IF($W$1="3/2",Name!M142,IF($W$1="3/3",Name!U142,IF($W$1="3/4",Name!AC142,IF($W$1="3/5",Name!AK142,IF($W$1="3/6",Name!AS142,IF($W$1="3/7",Name!BA142,IF($W$1="4/1",Name!E190,IF($W$1="4/2",Name!M190,IF($W$1="4/3",Name!U190,IF($W$1="4/4",Name!AC190,IF($W$1="4/5",Name!AK190,IF($W$1="4/6",Name!AS190,IF($W$1="5/1",Name!E239,IF($W$1="5/2",Name!M239,IF($W$1="5/3",Name!U239,IF($W$1="5/4",Name!AC239,IF($W$1="5/5",Name!AK239,IF($W$1="5/6",Name!AS239,IF($W$1="6/1",Name!E287,IF($W$1="6/2",Name!M287,IF($W$1="6/3",Name!U287,IF($W$1="6/4",Name!AC287,IF($W$1="6/5",Name!AK287,IF($W$1="6/6",Name!AS287,IF($W$1="6/7",Name!BA475))))))))))))))))))))))))))))))))))))))))</f>
        <v>0</v>
      </c>
      <c r="G49" s="100">
        <f>IF($W$1="1/1",Name!F46,IF($W$1="1/2",Name!N46,IF($W$1="1/3",Name!V46,IF($W$1="1/4",Name!AD46,IF($W$1="1/5",Name!AL46,IF($W$1="1/6",Name!AT46,IF($W$1="1/7",Name!BB46,IF($W$1="2/1",Name!F94,IF($W$1="2/2",Name!N94,IF($W$1="2/3",Name!V94,IF($W$1="2/4",Name!AD94,IF($W$1="2/5",Name!AL94,IF($W$1="2/6",Name!AT94,IF($W$1="2/7",Name!BB94,IF($W$1="3/1",Name!F142,IF($W$1="3/2",Name!N142,IF($W$1="3/3",Name!V142,IF($W$1="3/4",Name!AD142,IF($W$1="3/5",Name!AL142,IF($W$1="3/6",Name!AT142,IF($W$1="3/7",Name!BB142,IF($W$1="4/1",Name!F190,IF($W$1="4/2",Name!N190,IF($W$1="4/3",Name!V190,IF($W$1="4/4",Name!AD190,IF($W$1="4/5",Name!AL190,IF($W$1="4/6",Name!AT190,IF($W$1="5/1",Name!F239,IF($W$1="5/2",Name!N239,IF($W$1="5/3",Name!V239,IF($W$1="5/4",Name!AD239,IF($W$1="5/5",Name!AL239,IF($W$1="5/6",Name!AT239,IF($W$1="6/1",Name!F287,IF($W$1="6/2",Name!N287,IF($W$1="6/3",Name!V287,IF($W$1="6/4",Name!AD287,IF($W$1="6/5",Name!AL287,IF($W$1="6/6",Name!AT287,IF($W$1="6/7",Name!BB475))))))))))))))))))))))))))))))))))))))))</f>
        <v>0</v>
      </c>
      <c r="H49" s="86">
        <f>IF($W$1="1/1",Name!G46,IF($W$1="1/2",Name!O46,IF($W$1="1/3",Name!W46,IF($W$1="1/4",Name!AE46,IF($W$1="1/5",Name!AM46,IF($W$1="1/6",Name!AU46,IF($W$1="1/7",Name!BC46,IF($W$1="2/1",Name!G94,IF($W$1="2/2",Name!O94,IF($W$1="2/3",Name!W94,IF($W$1="2/4",Name!AE94,IF($W$1="2/5",Name!AM94,IF($W$1="2/6",Name!AU94,IF($W$1="2/7",Name!BC94,IF($W$1="3/1",Name!G142,IF($W$1="3/2",Name!O142,IF($W$1="3/3",Name!W142,IF($W$1="3/4",Name!AE142,IF($W$1="3/5",Name!AM142,IF($W$1="3/6",Name!AU142,IF($W$1="3/7",Name!BC142,IF($W$1="4/1",Name!G190,IF($W$1="4/2",Name!O190,IF($W$1="4/3",Name!W190,IF($W$1="4/4",Name!AE190,IF($W$1="4/5",Name!AM190,IF($W$1="4/6",Name!AU190,IF($W$1="5/1",Name!G239,IF($W$1="5/2",Name!O239,IF($W$1="5/3",Name!W239,IF($W$1="5/4",Name!AE239,IF($W$1="5/5",Name!AM239,IF($W$1="5/6",Name!AU239,IF($W$1="6/1",Name!G287,IF($W$1="6/2",Name!O287,IF($W$1="6/3",Name!W287,IF($W$1="6/4",Name!AE287,IF($W$1="6/5",Name!AM287,IF($W$1="6/6",Name!AU287,IF($W$1="6/7",Name!BC475))))))))))))))))))))))))))))))))))))))))</f>
        <v>0</v>
      </c>
      <c r="I49" s="86"/>
      <c r="J49" s="86"/>
      <c r="K49" s="86"/>
      <c r="L49" s="86"/>
      <c r="M49" s="86">
        <f>IF($W$1="1/1",Name!H46,IF($W$1="1/2",Name!P46,IF($W$1="1/3",Name!X46,IF($W$1="1/4",Name!AF46,IF($W$1="1/5",Name!AN46,IF($W$1="1/6",Name!AV46,IF($W$1="1/7",Name!BD46,IF($W$1="2/1",Name!H94,IF($W$1="2/2",Name!P94,IF($W$1="2/3",Name!X94,IF($W$1="2/4",Name!AF94,IF($W$1="2/5",Name!AN94,IF($W$1="2/6",Name!AV94,IF($W$1="2/7",Name!BD94,IF($W$1="3/1",Name!H142,IF($W$1="3/2",Name!P142,IF($W$1="3/3",Name!X142,IF($W$1="3/4",Name!AF142,IF($W$1="3/5",Name!AN142,IF($W$1="3/6",Name!AV142,IF($W$1="3/7",Name!BD142,IF($W$1="4/1",Name!H190,IF($W$1="4/2",Name!P190,IF($W$1="4/3",Name!X190,IF($W$1="4/4",Name!AF190,IF($W$1="4/5",Name!AN190,IF($W$1="4/6",Name!AV190,IF($W$1="5/1",Name!H239,IF($W$1="5/2",Name!P239,IF($W$1="5/3",Name!X239,IF($W$1="5/4",Name!AF239,IF($W$1="5/5",Name!AN239,IF($W$1="5/6",Name!AV239,IF($W$1="6/1",Name!H287,IF($W$1="6/2",Name!P287,IF($W$1="6/3",Name!X287,IF($W$1="6/4",Name!AF287,IF($W$1="6/5",Name!AN287,IF($W$1="6/6",Name!AV287,IF($W$1="6/7",Name!BD475))))))))))))))))))))))))))))))))))))))))</f>
        <v>0</v>
      </c>
      <c r="N49" s="86"/>
      <c r="O49" s="86"/>
      <c r="P49" s="86"/>
      <c r="Q49" s="79"/>
      <c r="R49" s="79"/>
      <c r="S49" s="79"/>
      <c r="T49" s="79"/>
      <c r="U49" s="79"/>
      <c r="V49" s="79"/>
      <c r="W49" s="79"/>
      <c r="X49" s="80"/>
      <c r="Y49" s="79"/>
      <c r="Z49" s="79"/>
    </row>
    <row r="50" spans="2:28" s="81" customFormat="1" ht="15.9" customHeight="1">
      <c r="B50" s="78">
        <v>44</v>
      </c>
      <c r="C50" s="86">
        <f>IF($W$1="1/1",Name!B47,IF($W$1="1/2",Name!J47,IF($W$1="1/3",Name!R47,IF($W$1="1/4",Name!Z47,IF($W$1="1/5",Name!AH47,IF($W$1="1/6",Name!AP47,IF($W$1="1/7",Name!AX47,IF($W$1="2/1",Name!B95,IF($W$1="2/2",Name!J95,IF($W$1="2/3",Name!R95,IF($W$1="2/4",Name!Z95,IF($W$1="2/5",Name!AH95,IF($W$1="2/6",Name!AP95,IF($W$1="2/7",Name!AX95,IF($W$1="3/1",Name!B143,IF($W$1="3/2",Name!J143,IF($W$1="3/3",Name!R143,IF($W$1="3/4",Name!Z143,IF($W$1="3/5",Name!AH143,IF($W$1="3/6",Name!AP143,IF($W$1="3/7",Name!AX143,IF($W$1="4/1",Name!B191,IF($W$1="4/2",Name!J191,IF($W$1="4/3",Name!R191,IF($W$1="4/4",Name!Z191,IF($W$1="4/5",Name!AH191,IF($W$1="4/6",Name!AP191,IF($W$1="5/1",Name!B240,IF($W$1="5/2",Name!J240,IF($W$1="5/3",Name!R240,IF($W$1="5/4",Name!Z240,IF($W$1="5/5",Name!AH240,IF($W$1="5/6",Name!AP240,IF($W$1="6/1",Name!B288,IF($W$1="6/2",Name!J288,IF($W$1="6/3",Name!R288,IF($W$1="6/4",Name!Z288,IF($W$1="6/5",Name!AH288,IF($W$1="6/6",Name!AP288,IF($W$1="6/7",Name!AX476))))))))))))))))))))))))))))))))))))))))</f>
        <v>0</v>
      </c>
      <c r="D50" s="86">
        <f>IF($W$1="1/1",Name!C47,IF($W$1="1/2",Name!K47,IF($W$1="1/3",Name!S47,IF($W$1="1/4",Name!AA47,IF($W$1="1/5",Name!AI47,IF($W$1="1/6",Name!AQ47,IF($W$1="1/7",Name!AY47,IF($W$1="2/1",Name!C95,IF($W$1="2/2",Name!K95,IF($W$1="2/3",Name!S95,IF($W$1="2/4",Name!AA95,IF($W$1="2/5",Name!AI95,IF($W$1="2/6",Name!AQ95,IF($W$1="2/7",Name!AY95,IF($W$1="3/1",Name!C143,IF($W$1="3/2",Name!K143,IF($W$1="3/3",Name!S143,IF($W$1="3/4",Name!AA143,IF($W$1="3/5",Name!AI143,IF($W$1="3/6",Name!AQ143,IF($W$1="3/7",Name!AY143,IF($W$1="4/1",Name!C191,IF($W$1="4/2",Name!K191,IF($W$1="4/3",Name!S191,IF($W$1="4/4",Name!AA191,IF($W$1="4/5",Name!AI191,IF($W$1="4/6",Name!AQ191,IF($W$1="5/1",Name!C240,IF($W$1="5/2",Name!K240,IF($W$1="5/3",Name!S240,IF($W$1="5/4",Name!AA240,IF($W$1="5/5",Name!AI240,IF($W$1="5/6",Name!AQ240,IF($W$1="6/1",Name!C288,IF($W$1="6/2",Name!K288,IF($W$1="6/3",Name!S288,IF($W$1="6/4",Name!AA288,IF($W$1="6/5",Name!AI288,IF($W$1="6/6",Name!AQ288,IF($W$1="6/7",Name!AY476))))))))))))))))))))))))))))))))))))))))</f>
        <v>0</v>
      </c>
      <c r="E50" s="101">
        <f>IF($W$1="1/1",Name!D47,IF($W$1="1/2",Name!L47,IF($W$1="1/3",Name!T47,IF($W$1="1/4",Name!AB47,IF($W$1="1/5",Name!AJ47,IF($W$1="1/6",Name!AR47,IF($W$1="1/7",Name!AZ47,IF($W$1="2/1",Name!D95,IF($W$1="2/2",Name!L95,IF($W$1="2/3",Name!T95,IF($W$1="2/4",Name!AB95,IF($W$1="2/5",Name!AJ95,IF($W$1="2/6",Name!AR95,IF($W$1="2/7",Name!AZ95,IF($W$1="3/1",Name!D143,IF($W$1="3/2",Name!L143,IF($W$1="3/3",Name!T143,IF($W$1="3/4",Name!AB143,IF($W$1="3/5",Name!AJ143,IF($W$1="3/6",Name!AR143,IF($W$1="3/7",Name!AZ143,IF($W$1="4/1",Name!D191,IF($W$1="4/2",Name!L191,IF($W$1="4/3",Name!T191,IF($W$1="4/4",Name!AB191,IF($W$1="4/5",Name!AJ191,IF($W$1="4/6",Name!AR191,IF($W$1="5/1",Name!D240,IF($W$1="5/2",Name!L240,IF($W$1="5/3",Name!T240,IF($W$1="5/4",Name!AB240,IF($W$1="5/5",Name!AJ240,IF($W$1="5/6",Name!AR240,IF($W$1="6/1",Name!D288,IF($W$1="6/2",Name!L288,IF($W$1="6/3",Name!T288,IF($W$1="6/4",Name!AB288,IF($W$1="6/5",Name!AJ288,IF($W$1="6/6",Name!AR288,IF($W$1="6/7",Name!AZ476))))))))))))))))))))))))))))))))))))))))</f>
        <v>0</v>
      </c>
      <c r="F50" s="114">
        <f>IF($W$1="1/1",Name!E47,IF($W$1="1/2",Name!M47,IF($W$1="1/3",Name!U47,IF($W$1="1/4",Name!AC47,IF($W$1="1/5",Name!AK47,IF($W$1="1/6",Name!AS47,IF($W$1="1/7",Name!BA47,IF($W$1="2/1",Name!E95,IF($W$1="2/2",Name!M95,IF($W$1="2/3",Name!U95,IF($W$1="2/4",Name!AC95,IF($W$1="2/5",Name!AK95,IF($W$1="2/6",Name!AS95,IF($W$1="2/7",Name!BA95,IF($W$1="3/1",Name!E143,IF($W$1="3/2",Name!M143,IF($W$1="3/3",Name!U143,IF($W$1="3/4",Name!AC143,IF($W$1="3/5",Name!AK143,IF($W$1="3/6",Name!AS143,IF($W$1="3/7",Name!BA143,IF($W$1="4/1",Name!E191,IF($W$1="4/2",Name!M191,IF($W$1="4/3",Name!U191,IF($W$1="4/4",Name!AC191,IF($W$1="4/5",Name!AK191,IF($W$1="4/6",Name!AS191,IF($W$1="5/1",Name!E240,IF($W$1="5/2",Name!M240,IF($W$1="5/3",Name!U240,IF($W$1="5/4",Name!AC240,IF($W$1="5/5",Name!AK240,IF($W$1="5/6",Name!AS240,IF($W$1="6/1",Name!E288,IF($W$1="6/2",Name!M288,IF($W$1="6/3",Name!U288,IF($W$1="6/4",Name!AC288,IF($W$1="6/5",Name!AK288,IF($W$1="6/6",Name!AS288,IF($W$1="6/7",Name!BA476))))))))))))))))))))))))))))))))))))))))</f>
        <v>0</v>
      </c>
      <c r="G50" s="100">
        <f>IF($W$1="1/1",Name!F47,IF($W$1="1/2",Name!N47,IF($W$1="1/3",Name!V47,IF($W$1="1/4",Name!AD47,IF($W$1="1/5",Name!AL47,IF($W$1="1/6",Name!AT47,IF($W$1="1/7",Name!BB47,IF($W$1="2/1",Name!F95,IF($W$1="2/2",Name!N95,IF($W$1="2/3",Name!V95,IF($W$1="2/4",Name!AD95,IF($W$1="2/5",Name!AL95,IF($W$1="2/6",Name!AT95,IF($W$1="2/7",Name!BB95,IF($W$1="3/1",Name!F143,IF($W$1="3/2",Name!N143,IF($W$1="3/3",Name!V143,IF($W$1="3/4",Name!AD143,IF($W$1="3/5",Name!AL143,IF($W$1="3/6",Name!AT143,IF($W$1="3/7",Name!BB143,IF($W$1="4/1",Name!F191,IF($W$1="4/2",Name!N191,IF($W$1="4/3",Name!V191,IF($W$1="4/4",Name!AD191,IF($W$1="4/5",Name!AL191,IF($W$1="4/6",Name!AT191,IF($W$1="5/1",Name!F240,IF($W$1="5/2",Name!N240,IF($W$1="5/3",Name!V240,IF($W$1="5/4",Name!AD240,IF($W$1="5/5",Name!AL240,IF($W$1="5/6",Name!AT240,IF($W$1="6/1",Name!F288,IF($W$1="6/2",Name!N288,IF($W$1="6/3",Name!V288,IF($W$1="6/4",Name!AD288,IF($W$1="6/5",Name!AL288,IF($W$1="6/6",Name!AT288,IF($W$1="6/7",Name!BB476))))))))))))))))))))))))))))))))))))))))</f>
        <v>0</v>
      </c>
      <c r="H50" s="86">
        <f>IF($W$1="1/1",Name!G47,IF($W$1="1/2",Name!O47,IF($W$1="1/3",Name!W47,IF($W$1="1/4",Name!AE47,IF($W$1="1/5",Name!AM47,IF($W$1="1/6",Name!AU47,IF($W$1="1/7",Name!BC47,IF($W$1="2/1",Name!G95,IF($W$1="2/2",Name!O95,IF($W$1="2/3",Name!W95,IF($W$1="2/4",Name!AE95,IF($W$1="2/5",Name!AM95,IF($W$1="2/6",Name!AU95,IF($W$1="2/7",Name!BC95,IF($W$1="3/1",Name!G143,IF($W$1="3/2",Name!O143,IF($W$1="3/3",Name!W143,IF($W$1="3/4",Name!AE143,IF($W$1="3/5",Name!AM143,IF($W$1="3/6",Name!AU143,IF($W$1="3/7",Name!BC143,IF($W$1="4/1",Name!G191,IF($W$1="4/2",Name!O191,IF($W$1="4/3",Name!W191,IF($W$1="4/4",Name!AE191,IF($W$1="4/5",Name!AM191,IF($W$1="4/6",Name!AU191,IF($W$1="5/1",Name!G240,IF($W$1="5/2",Name!O240,IF($W$1="5/3",Name!W240,IF($W$1="5/4",Name!AE240,IF($W$1="5/5",Name!AM240,IF($W$1="5/6",Name!AU240,IF($W$1="6/1",Name!G288,IF($W$1="6/2",Name!O288,IF($W$1="6/3",Name!W288,IF($W$1="6/4",Name!AE288,IF($W$1="6/5",Name!AM288,IF($W$1="6/6",Name!AU288,IF($W$1="6/7",Name!BC476))))))))))))))))))))))))))))))))))))))))</f>
        <v>0</v>
      </c>
      <c r="I50" s="86"/>
      <c r="J50" s="86"/>
      <c r="K50" s="86"/>
      <c r="L50" s="86"/>
      <c r="M50" s="86">
        <f>IF($W$1="1/1",Name!H47,IF($W$1="1/2",Name!P47,IF($W$1="1/3",Name!X47,IF($W$1="1/4",Name!AF47,IF($W$1="1/5",Name!AN47,IF($W$1="1/6",Name!AV47,IF($W$1="1/7",Name!BD47,IF($W$1="2/1",Name!H95,IF($W$1="2/2",Name!P95,IF($W$1="2/3",Name!X95,IF($W$1="2/4",Name!AF95,IF($W$1="2/5",Name!AN95,IF($W$1="2/6",Name!AV95,IF($W$1="2/7",Name!BD95,IF($W$1="3/1",Name!H143,IF($W$1="3/2",Name!P143,IF($W$1="3/3",Name!X143,IF($W$1="3/4",Name!AF143,IF($W$1="3/5",Name!AN143,IF($W$1="3/6",Name!AV143,IF($W$1="3/7",Name!BD143,IF($W$1="4/1",Name!H191,IF($W$1="4/2",Name!P191,IF($W$1="4/3",Name!X191,IF($W$1="4/4",Name!AF191,IF($W$1="4/5",Name!AN191,IF($W$1="4/6",Name!AV191,IF($W$1="5/1",Name!H240,IF($W$1="5/2",Name!P240,IF($W$1="5/3",Name!X240,IF($W$1="5/4",Name!AF240,IF($W$1="5/5",Name!AN240,IF($W$1="5/6",Name!AV240,IF($W$1="6/1",Name!H288,IF($W$1="6/2",Name!P288,IF($W$1="6/3",Name!X288,IF($W$1="6/4",Name!AF288,IF($W$1="6/5",Name!AN288,IF($W$1="6/6",Name!AV288,IF($W$1="6/7",Name!BD476))))))))))))))))))))))))))))))))))))))))</f>
        <v>0</v>
      </c>
      <c r="N50" s="86"/>
      <c r="O50" s="86"/>
      <c r="P50" s="86"/>
      <c r="Q50" s="79"/>
      <c r="R50" s="79"/>
      <c r="S50" s="79"/>
      <c r="T50" s="79"/>
      <c r="U50" s="79"/>
      <c r="V50" s="79"/>
      <c r="W50" s="79"/>
      <c r="X50" s="80"/>
      <c r="Y50" s="79"/>
      <c r="Z50" s="79"/>
      <c r="AA50" s="82" t="s">
        <v>19</v>
      </c>
      <c r="AB50" s="82" t="str">
        <f>IF(COUNTIF($E$7:$E$51,"เด็กชาย"),COUNTIF($E$7:$E$51,"เด็กชาย"),"-")</f>
        <v>-</v>
      </c>
    </row>
    <row r="51" spans="2:28" s="81" customFormat="1" ht="15.9" customHeight="1">
      <c r="B51" s="78">
        <v>45</v>
      </c>
      <c r="C51" s="86"/>
      <c r="D51" s="86"/>
      <c r="E51" s="87"/>
      <c r="F51" s="103"/>
      <c r="G51" s="100"/>
      <c r="H51" s="140"/>
      <c r="I51" s="140"/>
      <c r="J51" s="140"/>
      <c r="K51" s="140"/>
      <c r="L51" s="140"/>
      <c r="M51" s="140"/>
      <c r="N51" s="88"/>
      <c r="O51" s="88"/>
      <c r="P51" s="88"/>
      <c r="Q51" s="79"/>
      <c r="R51" s="79"/>
      <c r="S51" s="79"/>
      <c r="T51" s="79"/>
      <c r="U51" s="79"/>
      <c r="V51" s="79"/>
      <c r="W51" s="79"/>
      <c r="X51" s="80"/>
      <c r="Y51" s="79"/>
      <c r="Z51" s="79"/>
      <c r="AA51" s="82" t="s">
        <v>22</v>
      </c>
      <c r="AB51" s="82" t="str">
        <f>IF(COUNTIF($E$7:$E$51,"เด็กหญิง"),COUNTIF($E$7:$E$51,"เด็กหญิง"),"-")</f>
        <v>-</v>
      </c>
    </row>
    <row r="52" spans="2:28" s="81" customFormat="1" ht="17.100000000000001" customHeight="1">
      <c r="B52" s="143" t="str">
        <f>"จำนวนนักเรียนทั้งสิ้น "&amp;AB54&amp;" คน  เด็กชาย "&amp;AB50&amp;"  เด็กหญิง "&amp;AB51&amp;"  นาย "&amp;AB52&amp;"  นางสาว "&amp;AB53&amp;" : ข้อมูล ณ วันที่ "&amp;Name!A1&amp;" - งานการเรียนการสอน"</f>
        <v>จำนวนนักเรียนทั้งสิ้น 24 คน  เด็กชาย -  เด็กหญิง -  นาย 13  นางสาว 11 : ข้อมูล ณ วันที่ 10 พฤศจิกายน 2564 - งานการเรียนการสอน</v>
      </c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5"/>
      <c r="AA52" s="83" t="s">
        <v>54</v>
      </c>
      <c r="AB52" s="83">
        <f>IF(COUNTIF($E$7:$E$51,"นาย"),COUNTIF($E$7:$E$51,"นาย"),"-")</f>
        <v>13</v>
      </c>
    </row>
    <row r="53" spans="2:28" s="81" customFormat="1">
      <c r="B53" s="84"/>
      <c r="C53" s="84"/>
      <c r="D53" s="84"/>
      <c r="E53" s="84"/>
      <c r="F53" s="104"/>
      <c r="G53" s="82"/>
      <c r="H53" s="69"/>
      <c r="I53" s="69"/>
      <c r="J53" s="69"/>
      <c r="K53" s="69"/>
      <c r="L53" s="69"/>
      <c r="M53" s="69"/>
      <c r="N53" s="69"/>
      <c r="O53" s="69"/>
      <c r="P53" s="69"/>
      <c r="Q53" s="84"/>
      <c r="R53" s="84"/>
      <c r="S53" s="84"/>
      <c r="T53" s="84"/>
      <c r="U53" s="84"/>
      <c r="V53" s="84"/>
      <c r="W53" s="84"/>
      <c r="Y53" s="84"/>
      <c r="Z53" s="84"/>
      <c r="AA53" s="82" t="s">
        <v>53</v>
      </c>
      <c r="AB53" s="82">
        <f>IF(COUNTIF($E$7:$E$51,"นางสาว"),COUNTIF($E$7:$E$51,"นางสาว"),"-")</f>
        <v>11</v>
      </c>
    </row>
    <row r="54" spans="2:28" s="81" customFormat="1">
      <c r="B54" s="69"/>
      <c r="C54" s="84"/>
      <c r="D54" s="84"/>
      <c r="E54" s="84"/>
      <c r="F54" s="104"/>
      <c r="G54" s="82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 t="s">
        <v>3</v>
      </c>
      <c r="AB54" s="83">
        <f>SUM(AB50:AB53)</f>
        <v>24</v>
      </c>
    </row>
    <row r="55" spans="2:28" s="84" customFormat="1" ht="18" customHeight="1">
      <c r="B55" s="69"/>
      <c r="C55" s="69"/>
      <c r="D55" s="69"/>
      <c r="E55" s="69"/>
      <c r="F55" s="105"/>
      <c r="G55" s="107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</row>
    <row r="56" spans="2:28" s="84" customFormat="1" ht="17.100000000000001" customHeight="1">
      <c r="B56" s="69"/>
      <c r="C56" s="69"/>
      <c r="D56" s="69"/>
      <c r="E56" s="69"/>
      <c r="F56" s="105"/>
      <c r="G56" s="107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2:28" s="84" customFormat="1" ht="17.100000000000001" customHeight="1">
      <c r="B57" s="69"/>
      <c r="C57" s="69"/>
      <c r="D57" s="69"/>
      <c r="E57" s="69"/>
      <c r="F57" s="105"/>
      <c r="G57" s="107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</row>
    <row r="58" spans="2:28" s="84" customFormat="1" ht="17.100000000000001" customHeight="1">
      <c r="B58" s="69"/>
      <c r="C58" s="69"/>
      <c r="D58" s="69"/>
      <c r="E58" s="69"/>
      <c r="F58" s="105"/>
      <c r="G58" s="107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</row>
    <row r="59" spans="2:28" s="84" customFormat="1" ht="17.100000000000001" customHeight="1">
      <c r="B59" s="69"/>
      <c r="C59" s="69"/>
      <c r="D59" s="69"/>
      <c r="E59" s="69"/>
      <c r="F59" s="105"/>
      <c r="G59" s="107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</row>
    <row r="60" spans="2:28" s="84" customFormat="1" ht="17.100000000000001" customHeight="1">
      <c r="B60" s="69"/>
      <c r="C60" s="69"/>
      <c r="D60" s="69"/>
      <c r="E60" s="69"/>
      <c r="F60" s="105"/>
      <c r="G60" s="107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</row>
    <row r="61" spans="2:28" s="84" customFormat="1" ht="17.100000000000001" customHeight="1">
      <c r="B61" s="69"/>
      <c r="C61" s="69"/>
      <c r="D61" s="69"/>
      <c r="E61" s="69"/>
      <c r="F61" s="105"/>
      <c r="G61" s="107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</row>
    <row r="62" spans="2:28" s="84" customFormat="1" ht="17.100000000000001" customHeight="1">
      <c r="B62" s="69"/>
      <c r="C62" s="69"/>
      <c r="D62" s="69"/>
      <c r="E62" s="69"/>
      <c r="F62" s="105"/>
      <c r="G62" s="107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</row>
    <row r="63" spans="2:28" s="84" customFormat="1" ht="17.100000000000001" customHeight="1">
      <c r="B63" s="69"/>
      <c r="C63" s="69"/>
      <c r="D63" s="69"/>
      <c r="E63" s="69"/>
      <c r="F63" s="105"/>
      <c r="G63" s="107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</row>
    <row r="64" spans="2:28" s="84" customFormat="1" ht="17.100000000000001" customHeight="1">
      <c r="B64" s="69"/>
      <c r="C64" s="69"/>
      <c r="D64" s="69"/>
      <c r="E64" s="69"/>
      <c r="F64" s="105"/>
      <c r="G64" s="107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</row>
    <row r="65" spans="2:26" s="84" customFormat="1" ht="17.100000000000001" customHeight="1">
      <c r="B65" s="69"/>
      <c r="C65" s="69"/>
      <c r="D65" s="69"/>
      <c r="E65" s="69"/>
      <c r="F65" s="105"/>
      <c r="G65" s="107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</row>
    <row r="66" spans="2:26" s="84" customFormat="1" ht="17.100000000000001" customHeight="1">
      <c r="B66" s="69"/>
      <c r="C66" s="69"/>
      <c r="D66" s="69"/>
      <c r="E66" s="69"/>
      <c r="F66" s="105"/>
      <c r="G66" s="107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</row>
    <row r="67" spans="2:26" s="84" customFormat="1" ht="17.100000000000001" customHeight="1">
      <c r="B67" s="69"/>
      <c r="C67" s="69"/>
      <c r="D67" s="69"/>
      <c r="E67" s="69"/>
      <c r="F67" s="105"/>
      <c r="G67" s="107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2:26" s="84" customFormat="1" ht="17.100000000000001" customHeight="1">
      <c r="B68" s="69"/>
      <c r="C68" s="69"/>
      <c r="D68" s="69"/>
      <c r="E68" s="69"/>
      <c r="F68" s="105"/>
      <c r="G68" s="107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2:26" ht="17.100000000000001" customHeight="1"/>
    <row r="70" spans="2:26" ht="17.100000000000001" customHeight="1"/>
    <row r="71" spans="2:26" ht="17.100000000000001" customHeight="1"/>
    <row r="72" spans="2:26" ht="17.100000000000001" customHeight="1"/>
    <row r="73" spans="2:26" ht="17.100000000000001" customHeight="1"/>
    <row r="74" spans="2:26" ht="17.100000000000001" customHeight="1"/>
    <row r="75" spans="2:26" ht="17.100000000000001" customHeight="1"/>
    <row r="76" spans="2:26" ht="17.100000000000001" customHeight="1"/>
    <row r="77" spans="2:26" ht="17.100000000000001" customHeight="1"/>
    <row r="78" spans="2:26" ht="17.100000000000001" customHeight="1"/>
    <row r="79" spans="2:26" ht="17.100000000000001" customHeight="1"/>
    <row r="80" spans="2:26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</sheetData>
  <sheetProtection selectLockedCells="1"/>
  <mergeCells count="9">
    <mergeCell ref="W1:Z1"/>
    <mergeCell ref="B4:Z4"/>
    <mergeCell ref="B52:Z52"/>
    <mergeCell ref="B2:Z2"/>
    <mergeCell ref="E6:G6"/>
    <mergeCell ref="B3:Z3"/>
    <mergeCell ref="B5:Z5"/>
    <mergeCell ref="H1:L1"/>
    <mergeCell ref="M1:P1"/>
  </mergeCells>
  <conditionalFormatting sqref="B52 C7:P51">
    <cfRule type="cellIs" dxfId="16" priority="98" stopIfTrue="1" operator="equal">
      <formula>0</formula>
    </cfRule>
  </conditionalFormatting>
  <conditionalFormatting sqref="S53 U53 W53 Y53:Z53 S7:Z41 S47:Z51">
    <cfRule type="containsErrors" dxfId="15" priority="97" stopIfTrue="1">
      <formula>ISERROR(S7)</formula>
    </cfRule>
    <cfRule type="cellIs" dxfId="14" priority="99" stopIfTrue="1" operator="equal">
      <formula>0</formula>
    </cfRule>
  </conditionalFormatting>
  <conditionalFormatting sqref="R53 Q7:R41 Q47:R51">
    <cfRule type="containsErrors" dxfId="13" priority="16" stopIfTrue="1">
      <formula>ISERROR(Q7)</formula>
    </cfRule>
    <cfRule type="cellIs" dxfId="12" priority="17" stopIfTrue="1" operator="equal">
      <formula>0</formula>
    </cfRule>
  </conditionalFormatting>
  <conditionalFormatting sqref="AB50:AB53">
    <cfRule type="containsErrors" dxfId="11" priority="8" stopIfTrue="1">
      <formula>ISERROR(AB50)</formula>
    </cfRule>
    <cfRule type="cellIs" dxfId="10" priority="9" stopIfTrue="1" operator="equal">
      <formula>0</formula>
    </cfRule>
  </conditionalFormatting>
  <conditionalFormatting sqref="T53">
    <cfRule type="containsErrors" dxfId="9" priority="12" stopIfTrue="1">
      <formula>ISERROR(T53)</formula>
    </cfRule>
    <cfRule type="cellIs" dxfId="8" priority="13" stopIfTrue="1" operator="equal">
      <formula>0</formula>
    </cfRule>
  </conditionalFormatting>
  <conditionalFormatting sqref="V53">
    <cfRule type="containsErrors" dxfId="7" priority="10" stopIfTrue="1">
      <formula>ISERROR(V53)</formula>
    </cfRule>
    <cfRule type="cellIs" dxfId="6" priority="11" stopIfTrue="1" operator="equal">
      <formula>0</formula>
    </cfRule>
  </conditionalFormatting>
  <conditionalFormatting sqref="S42:Z46">
    <cfRule type="containsErrors" dxfId="5" priority="5" stopIfTrue="1">
      <formula>ISERROR(S42)</formula>
    </cfRule>
    <cfRule type="cellIs" dxfId="4" priority="7" stopIfTrue="1" operator="equal">
      <formula>0</formula>
    </cfRule>
  </conditionalFormatting>
  <conditionalFormatting sqref="Q42:R46">
    <cfRule type="containsErrors" dxfId="3" priority="3" stopIfTrue="1">
      <formula>ISERROR(Q42)</formula>
    </cfRule>
    <cfRule type="cellIs" dxfId="2" priority="4" stopIfTrue="1" operator="equal">
      <formula>0</formula>
    </cfRule>
  </conditionalFormatting>
  <conditionalFormatting sqref="AB45:AB46">
    <cfRule type="containsErrors" dxfId="1" priority="1" stopIfTrue="1">
      <formula>ISERROR(AB45)</formula>
    </cfRule>
    <cfRule type="cellIs" dxfId="0" priority="2" stopIfTrue="1" operator="equal">
      <formula>0</formula>
    </cfRule>
  </conditionalFormatting>
  <dataValidations count="2">
    <dataValidation type="list" allowBlank="1" showInputMessage="1" showErrorMessage="1" sqref="M1" xr:uid="{00000000-0002-0000-0200-000000000000}">
      <formula1>years</formula1>
    </dataValidation>
    <dataValidation type="list" allowBlank="1" showInputMessage="1" showErrorMessage="1" sqref="G1" xr:uid="{00000000-0002-0000-0200-000002000000}">
      <formula1>"1,2"</formula1>
    </dataValidation>
  </dataValidations>
  <printOptions horizontalCentered="1"/>
  <pageMargins left="0.19685039370078741" right="0.19685039370078741" top="0.27559055118110237" bottom="0.11811023622047245" header="0.51181102362204722" footer="0.19685039370078741"/>
  <pageSetup paperSize="9" scale="99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09B36B-81F1-46BA-B18B-970905481667}">
          <x14:formula1>
            <xm:f>lists!$B$1:$B$22</xm:f>
          </x14:formula1>
          <xm:sqref>W1:Z1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</sheetPr>
  <dimension ref="A1:R41"/>
  <sheetViews>
    <sheetView zoomScale="90" zoomScaleNormal="90" workbookViewId="0">
      <selection activeCell="A3" sqref="A3:N3"/>
    </sheetView>
  </sheetViews>
  <sheetFormatPr defaultColWidth="9" defaultRowHeight="18"/>
  <cols>
    <col min="1" max="1" width="5.88671875" style="24" customWidth="1"/>
    <col min="2" max="2" width="6" style="4" hidden="1" customWidth="1"/>
    <col min="3" max="3" width="6.6640625" style="4" customWidth="1"/>
    <col min="4" max="4" width="8.6640625" style="4" hidden="1" customWidth="1"/>
    <col min="5" max="5" width="6.6640625" style="4" customWidth="1"/>
    <col min="6" max="6" width="9.88671875" style="4" customWidth="1"/>
    <col min="7" max="7" width="15.33203125" style="4" customWidth="1"/>
    <col min="8" max="8" width="5.88671875" style="24" customWidth="1"/>
    <col min="9" max="9" width="6" style="24" hidden="1" customWidth="1"/>
    <col min="10" max="10" width="6.6640625" style="24" customWidth="1"/>
    <col min="11" max="11" width="8" style="24" hidden="1" customWidth="1"/>
    <col min="12" max="12" width="6.6640625" style="24" customWidth="1"/>
    <col min="13" max="13" width="9.88671875" style="4" customWidth="1"/>
    <col min="14" max="14" width="15.33203125" style="4" customWidth="1"/>
    <col min="15" max="15" width="9" style="4"/>
    <col min="16" max="16" width="23.109375" style="4" bestFit="1" customWidth="1"/>
    <col min="17" max="16384" width="9" style="4"/>
  </cols>
  <sheetData>
    <row r="1" spans="1:18">
      <c r="B1" s="32"/>
      <c r="C1" s="32"/>
      <c r="D1" s="32"/>
      <c r="E1" s="32"/>
      <c r="F1" s="32"/>
      <c r="G1" s="32"/>
      <c r="I1" s="32"/>
      <c r="J1" s="32"/>
      <c r="K1" s="32"/>
      <c r="L1" s="32"/>
      <c r="M1" s="32"/>
      <c r="N1" s="32"/>
    </row>
    <row r="2" spans="1:18" ht="27.75" customHeight="1">
      <c r="A2" s="156" t="s">
        <v>1163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8" ht="24.75" customHeight="1">
      <c r="A3" s="157" t="s">
        <v>1070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8" ht="13.5" customHeight="1"/>
    <row r="5" spans="1:18" ht="18" customHeight="1">
      <c r="A5" s="7" t="s">
        <v>81</v>
      </c>
      <c r="B5" s="7"/>
      <c r="C5" s="7" t="s">
        <v>68</v>
      </c>
      <c r="D5" s="7"/>
      <c r="E5" s="7" t="s">
        <v>69</v>
      </c>
      <c r="F5" s="7" t="s">
        <v>3</v>
      </c>
      <c r="G5" s="61" t="s">
        <v>70</v>
      </c>
      <c r="H5" s="7" t="s">
        <v>81</v>
      </c>
      <c r="I5" s="7"/>
      <c r="J5" s="7" t="s">
        <v>68</v>
      </c>
      <c r="K5" s="7"/>
      <c r="L5" s="7" t="s">
        <v>69</v>
      </c>
      <c r="M5" s="7" t="s">
        <v>3</v>
      </c>
      <c r="N5" s="58" t="s">
        <v>73</v>
      </c>
    </row>
    <row r="6" spans="1:18">
      <c r="A6" s="8" t="str">
        <f>Name!B2</f>
        <v>1/1</v>
      </c>
      <c r="B6" s="8" t="str">
        <f>Name!B48</f>
        <v>ชาย</v>
      </c>
      <c r="C6" s="117">
        <f>Name!C48</f>
        <v>15</v>
      </c>
      <c r="D6" s="8" t="str">
        <f>Name!D48</f>
        <v>หญิง</v>
      </c>
      <c r="E6" s="8">
        <f>Name!E48</f>
        <v>12</v>
      </c>
      <c r="F6" s="118">
        <f>SUM(C6:E6)</f>
        <v>27</v>
      </c>
      <c r="G6" s="9">
        <f>SUM(F6:F9)</f>
        <v>113</v>
      </c>
      <c r="H6" s="41" t="s">
        <v>44</v>
      </c>
      <c r="I6" s="25" t="str">
        <f>Name!B193</f>
        <v>ชาย</v>
      </c>
      <c r="J6" s="25">
        <f>Name!C193</f>
        <v>3</v>
      </c>
      <c r="K6" s="25" t="str">
        <f>Name!D193</f>
        <v>หญิง</v>
      </c>
      <c r="L6" s="25">
        <f>Name!E193</f>
        <v>14</v>
      </c>
      <c r="M6" s="37">
        <f t="shared" ref="M6:M7" si="0">SUM(J6:L6)</f>
        <v>17</v>
      </c>
      <c r="N6" s="9">
        <f>SUM(M6:M11)</f>
        <v>73</v>
      </c>
    </row>
    <row r="7" spans="1:18">
      <c r="A7" s="8" t="str">
        <f>Name!J2</f>
        <v>1/2</v>
      </c>
      <c r="B7" s="8" t="str">
        <f>Name!J48</f>
        <v>ชาย</v>
      </c>
      <c r="C7" s="8">
        <f>Name!K48</f>
        <v>16</v>
      </c>
      <c r="D7" s="8" t="str">
        <f>Name!L48</f>
        <v>หญิง</v>
      </c>
      <c r="E7" s="8">
        <f>Name!M48</f>
        <v>13</v>
      </c>
      <c r="F7" s="118">
        <f t="shared" ref="F7:F9" si="1">SUM(C7:E7)</f>
        <v>29</v>
      </c>
      <c r="G7" s="64"/>
      <c r="H7" s="41" t="s">
        <v>45</v>
      </c>
      <c r="I7" s="25" t="str">
        <f>Name!J193</f>
        <v>ชาย</v>
      </c>
      <c r="J7" s="25">
        <f>Name!K193</f>
        <v>8</v>
      </c>
      <c r="K7" s="25" t="str">
        <f>Name!L193</f>
        <v>หญิง</v>
      </c>
      <c r="L7" s="25">
        <f>Name!M193</f>
        <v>18</v>
      </c>
      <c r="M7" s="37">
        <f t="shared" si="0"/>
        <v>26</v>
      </c>
      <c r="N7" s="65"/>
    </row>
    <row r="8" spans="1:18">
      <c r="A8" s="8" t="str">
        <f>Name!R2</f>
        <v>1/3</v>
      </c>
      <c r="B8" s="8" t="str">
        <f>Name!R48</f>
        <v>ชาย</v>
      </c>
      <c r="C8" s="8">
        <f>Name!S48</f>
        <v>15</v>
      </c>
      <c r="D8" s="8" t="str">
        <f>Name!T48</f>
        <v>หญิง</v>
      </c>
      <c r="E8" s="8">
        <f>Name!U48</f>
        <v>13</v>
      </c>
      <c r="F8" s="118">
        <f t="shared" si="1"/>
        <v>28</v>
      </c>
      <c r="G8" s="9" t="str">
        <f>"ชาย "&amp;SUM(C6:C9)</f>
        <v>ชาย 57</v>
      </c>
      <c r="H8" s="41" t="s">
        <v>46</v>
      </c>
      <c r="I8" s="25" t="str">
        <f>Name!R193</f>
        <v>ชาย</v>
      </c>
      <c r="J8" s="25">
        <f>Name!S193</f>
        <v>14</v>
      </c>
      <c r="K8" s="25" t="str">
        <f>Name!T193</f>
        <v>หญิง</v>
      </c>
      <c r="L8" s="25">
        <f>Name!U193</f>
        <v>16</v>
      </c>
      <c r="M8" s="37">
        <f>SUM(J8:L8)</f>
        <v>30</v>
      </c>
      <c r="N8" s="9" t="str">
        <f>"ชาย "&amp;SUM(J6:J11)</f>
        <v>ชาย 25</v>
      </c>
    </row>
    <row r="9" spans="1:18">
      <c r="A9" s="8" t="str">
        <f>Name!Z2</f>
        <v>1/4</v>
      </c>
      <c r="B9" s="8" t="str">
        <f>Name!Z48</f>
        <v>ชาย</v>
      </c>
      <c r="C9" s="8">
        <f>Name!AA48</f>
        <v>11</v>
      </c>
      <c r="D9" s="8" t="str">
        <f>Name!AB48</f>
        <v>หญิง</v>
      </c>
      <c r="E9" s="8">
        <f>Name!AC48</f>
        <v>18</v>
      </c>
      <c r="F9" s="118">
        <f t="shared" si="1"/>
        <v>29</v>
      </c>
      <c r="G9" s="9" t="str">
        <f>"หญิง "&amp;SUM(E6:E9)</f>
        <v>หญิง 56</v>
      </c>
      <c r="H9" s="41"/>
      <c r="I9" s="25"/>
      <c r="J9" s="25"/>
      <c r="K9" s="25"/>
      <c r="L9" s="25"/>
      <c r="M9" s="37"/>
      <c r="N9" s="9" t="str">
        <f>"หญิง "&amp;SUM(L6:L11)</f>
        <v>หญิง 48</v>
      </c>
    </row>
    <row r="10" spans="1:18">
      <c r="A10" s="8"/>
      <c r="B10" s="8"/>
      <c r="C10" s="8"/>
      <c r="D10" s="8"/>
      <c r="E10" s="8"/>
      <c r="F10" s="34"/>
      <c r="G10" s="9"/>
      <c r="H10" s="41"/>
      <c r="I10" s="25"/>
      <c r="J10" s="25"/>
      <c r="K10" s="25"/>
      <c r="L10" s="25"/>
      <c r="M10" s="37"/>
      <c r="N10" s="9"/>
    </row>
    <row r="11" spans="1:18">
      <c r="A11" s="8"/>
      <c r="B11" s="8"/>
      <c r="C11" s="8"/>
      <c r="D11" s="8"/>
      <c r="E11" s="8"/>
      <c r="F11" s="34"/>
      <c r="G11" s="9"/>
      <c r="H11" s="41"/>
      <c r="I11" s="25"/>
      <c r="J11" s="25"/>
      <c r="K11" s="25"/>
      <c r="L11" s="25"/>
      <c r="M11" s="37"/>
      <c r="N11" s="9"/>
    </row>
    <row r="12" spans="1:18">
      <c r="A12" s="11" t="str">
        <f>Name!B50</f>
        <v>2/1</v>
      </c>
      <c r="B12" s="11" t="str">
        <f>Name!B96</f>
        <v>ชาย</v>
      </c>
      <c r="C12" s="119">
        <f>Name!C96</f>
        <v>15</v>
      </c>
      <c r="D12" s="11" t="str">
        <f>Name!D96</f>
        <v>หญิง</v>
      </c>
      <c r="E12" s="11">
        <f>Name!E96</f>
        <v>20</v>
      </c>
      <c r="F12" s="35">
        <f t="shared" ref="F12:F22" si="2">SUM(C12:E12)</f>
        <v>35</v>
      </c>
      <c r="G12" s="62" t="s">
        <v>71</v>
      </c>
      <c r="H12" s="26" t="s">
        <v>47</v>
      </c>
      <c r="I12" s="26" t="str">
        <f>Name!B241</f>
        <v>ชาย</v>
      </c>
      <c r="J12" s="26">
        <f>Name!C241</f>
        <v>5</v>
      </c>
      <c r="K12" s="26" t="str">
        <f>Name!D241</f>
        <v>หญิง</v>
      </c>
      <c r="L12" s="26">
        <f>Name!E241</f>
        <v>12</v>
      </c>
      <c r="M12" s="38">
        <f>SUM(J12:L12)</f>
        <v>17</v>
      </c>
      <c r="N12" s="59" t="s">
        <v>74</v>
      </c>
    </row>
    <row r="13" spans="1:18">
      <c r="A13" s="11" t="str">
        <f>Name!J50</f>
        <v>2/2</v>
      </c>
      <c r="B13" s="11" t="str">
        <f>Name!J96</f>
        <v>ชาย</v>
      </c>
      <c r="C13" s="11">
        <f>Name!K96</f>
        <v>20</v>
      </c>
      <c r="D13" s="11" t="str">
        <f>Name!L96</f>
        <v>หญิง</v>
      </c>
      <c r="E13" s="11">
        <f>Name!M96</f>
        <v>14</v>
      </c>
      <c r="F13" s="35">
        <f t="shared" si="2"/>
        <v>34</v>
      </c>
      <c r="G13" s="9">
        <f>SUM(F12:F18)</f>
        <v>126</v>
      </c>
      <c r="H13" s="26" t="s">
        <v>48</v>
      </c>
      <c r="I13" s="26" t="str">
        <f>Name!J241</f>
        <v>ชาย</v>
      </c>
      <c r="J13" s="121">
        <f>Name!K241</f>
        <v>5</v>
      </c>
      <c r="K13" s="26" t="str">
        <f>Name!L241</f>
        <v>หญิง</v>
      </c>
      <c r="L13" s="26">
        <f>Name!M241</f>
        <v>15</v>
      </c>
      <c r="M13" s="38">
        <f t="shared" ref="M13:M19" si="3">SUM(J13:L13)</f>
        <v>20</v>
      </c>
      <c r="N13" s="9">
        <f>SUM(M12:M18)</f>
        <v>61</v>
      </c>
    </row>
    <row r="14" spans="1:18">
      <c r="A14" s="11" t="str">
        <f>Name!R50</f>
        <v>2/3</v>
      </c>
      <c r="B14" s="11" t="str">
        <f>Name!R96</f>
        <v>ชาย</v>
      </c>
      <c r="C14" s="11">
        <f>Name!S96</f>
        <v>16</v>
      </c>
      <c r="D14" s="11" t="str">
        <f>Name!T96</f>
        <v>หญิง</v>
      </c>
      <c r="E14" s="11">
        <f>Name!U96</f>
        <v>16</v>
      </c>
      <c r="F14" s="35">
        <f t="shared" si="2"/>
        <v>32</v>
      </c>
      <c r="G14" s="64"/>
      <c r="H14" s="26" t="s">
        <v>526</v>
      </c>
      <c r="I14" s="26"/>
      <c r="J14" s="121">
        <f>Name!S241</f>
        <v>13</v>
      </c>
      <c r="K14" s="26"/>
      <c r="L14" s="26">
        <f>Name!U241</f>
        <v>11</v>
      </c>
      <c r="M14" s="38">
        <f t="shared" si="3"/>
        <v>24</v>
      </c>
      <c r="N14" s="65"/>
    </row>
    <row r="15" spans="1:18">
      <c r="A15" s="11" t="str">
        <f>Name!Z50</f>
        <v>2/4</v>
      </c>
      <c r="B15" s="11" t="str">
        <f>Name!Z96</f>
        <v>ชาย</v>
      </c>
      <c r="C15" s="11">
        <f>Name!AA96</f>
        <v>11</v>
      </c>
      <c r="D15" s="11" t="str">
        <f>Name!AB96</f>
        <v>หญิง</v>
      </c>
      <c r="E15" s="11">
        <f>Name!AC96</f>
        <v>14</v>
      </c>
      <c r="F15" s="35">
        <f t="shared" si="2"/>
        <v>25</v>
      </c>
      <c r="G15" s="9" t="str">
        <f>"ชาย "&amp;SUM(C12:C18)</f>
        <v>ชาย 62</v>
      </c>
      <c r="H15" s="26"/>
      <c r="I15" s="26"/>
      <c r="J15" s="26"/>
      <c r="K15" s="26"/>
      <c r="L15" s="26"/>
      <c r="M15" s="38"/>
      <c r="N15" s="9" t="str">
        <f>"ชาย "&amp;SUM(J12:J18)</f>
        <v>ชาย 23</v>
      </c>
      <c r="Q15" s="94"/>
    </row>
    <row r="16" spans="1:18">
      <c r="A16" s="11"/>
      <c r="B16" s="11"/>
      <c r="C16" s="11"/>
      <c r="D16" s="11"/>
      <c r="E16" s="11"/>
      <c r="F16" s="35"/>
      <c r="G16" s="9" t="str">
        <f>"หญิง "&amp;SUM(E12:E18)</f>
        <v>หญิง 64</v>
      </c>
      <c r="H16" s="26"/>
      <c r="I16" s="26"/>
      <c r="J16" s="26"/>
      <c r="K16" s="26"/>
      <c r="L16" s="26"/>
      <c r="M16" s="38"/>
      <c r="N16" s="9" t="str">
        <f>"หญิง "&amp;SUM(L12:L18)</f>
        <v>หญิง 38</v>
      </c>
      <c r="R16" s="95"/>
    </row>
    <row r="17" spans="1:18">
      <c r="A17" s="11"/>
      <c r="B17" s="11"/>
      <c r="C17" s="11"/>
      <c r="D17" s="11"/>
      <c r="E17" s="11"/>
      <c r="F17" s="35"/>
      <c r="G17" s="9"/>
      <c r="H17" s="26"/>
      <c r="I17" s="26"/>
      <c r="J17" s="26"/>
      <c r="K17" s="26"/>
      <c r="L17" s="26"/>
      <c r="M17" s="38"/>
      <c r="N17" s="9"/>
      <c r="R17" s="95"/>
    </row>
    <row r="18" spans="1:18">
      <c r="A18" s="11"/>
      <c r="B18" s="11"/>
      <c r="C18" s="11"/>
      <c r="D18" s="11"/>
      <c r="E18" s="11"/>
      <c r="F18" s="35"/>
      <c r="G18" s="10"/>
      <c r="H18" s="12"/>
      <c r="I18" s="12"/>
      <c r="J18" s="12"/>
      <c r="K18" s="12"/>
      <c r="L18" s="12"/>
      <c r="M18" s="38"/>
      <c r="N18" s="10"/>
      <c r="R18" s="98"/>
    </row>
    <row r="19" spans="1:18">
      <c r="A19" s="13" t="str">
        <f>Name!B98</f>
        <v>3/1</v>
      </c>
      <c r="B19" s="13" t="str">
        <f>Name!B144</f>
        <v>ชาย</v>
      </c>
      <c r="C19" s="13">
        <f>Name!C144</f>
        <v>12</v>
      </c>
      <c r="D19" s="13" t="str">
        <f>Name!D144</f>
        <v>หญิง</v>
      </c>
      <c r="E19" s="13">
        <f>Name!E144</f>
        <v>27</v>
      </c>
      <c r="F19" s="36">
        <f t="shared" si="2"/>
        <v>39</v>
      </c>
      <c r="G19" s="63" t="s">
        <v>72</v>
      </c>
      <c r="H19" s="27" t="s">
        <v>84</v>
      </c>
      <c r="I19" s="27" t="str">
        <f>Name!B289</f>
        <v>ชาย</v>
      </c>
      <c r="J19" s="135">
        <f>Name!C289</f>
        <v>2</v>
      </c>
      <c r="K19" s="27" t="str">
        <f>Name!D289</f>
        <v>หญิง</v>
      </c>
      <c r="L19" s="27">
        <f>Name!E289</f>
        <v>17</v>
      </c>
      <c r="M19" s="39">
        <f t="shared" si="3"/>
        <v>19</v>
      </c>
      <c r="N19" s="60" t="s">
        <v>75</v>
      </c>
      <c r="R19" s="95"/>
    </row>
    <row r="20" spans="1:18">
      <c r="A20" s="13" t="str">
        <f>Name!J98</f>
        <v>3/2</v>
      </c>
      <c r="B20" s="13" t="str">
        <f>Name!J144</f>
        <v>ชาย</v>
      </c>
      <c r="C20" s="13">
        <f>Name!K144</f>
        <v>20</v>
      </c>
      <c r="D20" s="13" t="str">
        <f>Name!L144</f>
        <v>หญิง</v>
      </c>
      <c r="E20" s="13">
        <f>Name!M144</f>
        <v>19</v>
      </c>
      <c r="F20" s="36">
        <f t="shared" si="2"/>
        <v>39</v>
      </c>
      <c r="G20" s="9">
        <f>SUM(F19:F25)</f>
        <v>149</v>
      </c>
      <c r="H20" s="27" t="s">
        <v>50</v>
      </c>
      <c r="I20" s="27" t="str">
        <f>Name!J289</f>
        <v>ชาย</v>
      </c>
      <c r="J20" s="27">
        <f>Name!K289</f>
        <v>7</v>
      </c>
      <c r="K20" s="27" t="str">
        <f>Name!L289</f>
        <v>หญิง</v>
      </c>
      <c r="L20" s="27">
        <f>Name!M289</f>
        <v>14</v>
      </c>
      <c r="M20" s="39">
        <f>SUM(J20:L20)</f>
        <v>21</v>
      </c>
      <c r="N20" s="9">
        <f>SUM(M19:M25)</f>
        <v>53</v>
      </c>
      <c r="R20" s="95"/>
    </row>
    <row r="21" spans="1:18">
      <c r="A21" s="13" t="str">
        <f>Name!R98</f>
        <v>3/3</v>
      </c>
      <c r="B21" s="13" t="str">
        <f>Name!R144</f>
        <v>ชาย</v>
      </c>
      <c r="C21" s="13">
        <f>Name!S144</f>
        <v>21</v>
      </c>
      <c r="D21" s="13" t="str">
        <f>Name!T144</f>
        <v>หญิง</v>
      </c>
      <c r="E21" s="13">
        <f>Name!U144</f>
        <v>19</v>
      </c>
      <c r="F21" s="36">
        <f t="shared" si="2"/>
        <v>40</v>
      </c>
      <c r="G21" s="64"/>
      <c r="H21" s="27" t="s">
        <v>51</v>
      </c>
      <c r="I21" s="27"/>
      <c r="J21" s="135">
        <f>Name!S289</f>
        <v>2</v>
      </c>
      <c r="K21" s="27"/>
      <c r="L21" s="27">
        <f>Name!U289</f>
        <v>11</v>
      </c>
      <c r="M21" s="39">
        <f>SUM(J21:L21)</f>
        <v>13</v>
      </c>
      <c r="N21" s="65"/>
    </row>
    <row r="22" spans="1:18">
      <c r="A22" s="13" t="str">
        <f>Name!Z98</f>
        <v>3/4</v>
      </c>
      <c r="B22" s="13" t="str">
        <f>Name!Z144</f>
        <v>ชาย</v>
      </c>
      <c r="C22" s="13">
        <f>Name!AA144</f>
        <v>25</v>
      </c>
      <c r="D22" s="13" t="str">
        <f>Name!AB144</f>
        <v>หญิง</v>
      </c>
      <c r="E22" s="13">
        <f>Name!AC144</f>
        <v>6</v>
      </c>
      <c r="F22" s="36">
        <f t="shared" si="2"/>
        <v>31</v>
      </c>
      <c r="G22" s="9" t="str">
        <f>"ชาย "&amp;SUM(C19:C25)</f>
        <v>ชาย 78</v>
      </c>
      <c r="H22" s="27"/>
      <c r="I22" s="27"/>
      <c r="J22" s="27"/>
      <c r="K22" s="27"/>
      <c r="L22" s="27"/>
      <c r="M22" s="39"/>
      <c r="N22" s="9" t="str">
        <f>"ชาย "&amp;SUM(J19:J25)</f>
        <v>ชาย 11</v>
      </c>
    </row>
    <row r="23" spans="1:18">
      <c r="A23" s="13"/>
      <c r="B23" s="13"/>
      <c r="C23" s="13"/>
      <c r="D23" s="13"/>
      <c r="E23" s="13"/>
      <c r="F23" s="36"/>
      <c r="G23" s="9" t="str">
        <f>"หญิง "&amp;SUM(E19:E25)</f>
        <v>หญิง 71</v>
      </c>
      <c r="H23" s="27"/>
      <c r="I23" s="27"/>
      <c r="J23" s="27"/>
      <c r="K23" s="27"/>
      <c r="L23" s="27"/>
      <c r="M23" s="39"/>
      <c r="N23" s="9" t="str">
        <f>"หญิง "&amp;SUM(L19:L25)</f>
        <v>หญิง 42</v>
      </c>
    </row>
    <row r="24" spans="1:18">
      <c r="A24" s="13"/>
      <c r="B24" s="13"/>
      <c r="C24" s="13"/>
      <c r="D24" s="13"/>
      <c r="E24" s="13"/>
      <c r="F24" s="36"/>
      <c r="G24" s="9"/>
      <c r="H24" s="27"/>
      <c r="I24" s="27"/>
      <c r="J24" s="27"/>
      <c r="K24" s="27"/>
      <c r="L24" s="27"/>
      <c r="M24" s="39"/>
      <c r="N24" s="9"/>
    </row>
    <row r="25" spans="1:18">
      <c r="A25" s="13"/>
      <c r="B25" s="13"/>
      <c r="C25" s="13"/>
      <c r="D25" s="13"/>
      <c r="E25" s="13"/>
      <c r="F25" s="36"/>
      <c r="G25" s="10"/>
      <c r="H25" s="14"/>
      <c r="I25" s="14"/>
      <c r="J25" s="14"/>
      <c r="K25" s="14"/>
      <c r="L25" s="14"/>
      <c r="M25" s="39"/>
      <c r="N25" s="10"/>
    </row>
    <row r="26" spans="1:18" ht="31.2">
      <c r="A26" s="28" t="s">
        <v>3</v>
      </c>
      <c r="B26" s="15"/>
      <c r="C26" s="16">
        <f>SUM(C6:C25)</f>
        <v>197</v>
      </c>
      <c r="D26" s="16"/>
      <c r="E26" s="16">
        <f>SUM(E6:E25)</f>
        <v>191</v>
      </c>
      <c r="F26" s="17" t="s">
        <v>79</v>
      </c>
      <c r="G26" s="19">
        <f>SUM(C26:F26)</f>
        <v>388</v>
      </c>
      <c r="H26" s="28" t="s">
        <v>3</v>
      </c>
      <c r="I26" s="28"/>
      <c r="J26" s="28">
        <f>SUM(J6:J25)</f>
        <v>59</v>
      </c>
      <c r="K26" s="28"/>
      <c r="L26" s="28">
        <f>SUM(L6:L25)</f>
        <v>128</v>
      </c>
      <c r="M26" s="17" t="s">
        <v>80</v>
      </c>
      <c r="N26" s="19">
        <f>SUM(J26:M26)</f>
        <v>187</v>
      </c>
    </row>
    <row r="27" spans="1:18" ht="46.2">
      <c r="E27" s="5"/>
      <c r="F27" s="5"/>
      <c r="G27" s="5"/>
      <c r="J27" s="18" t="s">
        <v>77</v>
      </c>
      <c r="L27" s="155">
        <f>G26+N26</f>
        <v>575</v>
      </c>
      <c r="M27" s="155"/>
      <c r="N27" s="155"/>
    </row>
    <row r="28" spans="1:18" ht="21">
      <c r="B28" s="6"/>
      <c r="H28" s="89" t="s">
        <v>78</v>
      </c>
      <c r="I28" s="90"/>
      <c r="J28" s="90"/>
      <c r="K28" s="90"/>
      <c r="L28" s="90"/>
      <c r="M28" s="158">
        <v>242837</v>
      </c>
      <c r="N28" s="158"/>
    </row>
    <row r="29" spans="1:18">
      <c r="N29" s="17"/>
    </row>
    <row r="30" spans="1:18">
      <c r="I30" s="4"/>
      <c r="J30" s="4"/>
      <c r="K30" s="4"/>
      <c r="L30" s="4"/>
    </row>
    <row r="31" spans="1:18">
      <c r="I31" s="4"/>
      <c r="J31" s="4"/>
      <c r="K31" s="4"/>
      <c r="L31" s="4"/>
    </row>
    <row r="32" spans="1:18">
      <c r="I32" s="4"/>
      <c r="J32" s="4"/>
      <c r="K32" s="4"/>
      <c r="L32" s="4"/>
    </row>
    <row r="33" spans="9:12">
      <c r="I33" s="4"/>
      <c r="J33" s="4"/>
      <c r="K33" s="4"/>
      <c r="L33" s="4"/>
    </row>
    <row r="34" spans="9:12">
      <c r="I34" s="4"/>
      <c r="J34" s="4"/>
      <c r="K34" s="4"/>
      <c r="L34" s="4"/>
    </row>
    <row r="35" spans="9:12">
      <c r="I35" s="4"/>
      <c r="J35" s="4"/>
      <c r="K35" s="4"/>
      <c r="L35" s="4"/>
    </row>
    <row r="36" spans="9:12">
      <c r="I36" s="4"/>
      <c r="J36" s="4"/>
      <c r="K36" s="4"/>
      <c r="L36" s="4"/>
    </row>
    <row r="40" spans="9:12">
      <c r="I40" s="4"/>
      <c r="J40" s="4"/>
      <c r="K40" s="4"/>
      <c r="L40" s="4"/>
    </row>
    <row r="41" spans="9:12">
      <c r="I41" s="4"/>
      <c r="J41" s="4"/>
      <c r="K41" s="4"/>
      <c r="L41" s="4"/>
    </row>
  </sheetData>
  <mergeCells count="4">
    <mergeCell ref="L27:N27"/>
    <mergeCell ref="A2:N2"/>
    <mergeCell ref="A3:N3"/>
    <mergeCell ref="M28:N28"/>
  </mergeCells>
  <phoneticPr fontId="34" type="noConversion"/>
  <pageMargins left="0.39370078740157483" right="0.19685039370078741" top="0.59055118110236227" bottom="0.19685039370078741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lists</vt:lpstr>
      <vt:lpstr>Name</vt:lpstr>
      <vt:lpstr>รายชื่ออเนกประสงค์</vt:lpstr>
      <vt:lpstr>สรุปยอด</vt:lpstr>
      <vt:lpstr>class</vt:lpstr>
      <vt:lpstr>class2</vt:lpstr>
      <vt:lpstr>รายชื่ออเนกประสงค์!Print_Area</vt:lpstr>
      <vt:lpstr>สรุปยอด!Print_Area</vt:lpstr>
      <vt:lpstr>section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Niddeaw</dc:creator>
  <cp:lastModifiedBy>ASUS</cp:lastModifiedBy>
  <cp:lastPrinted>2021-11-11T03:06:03Z</cp:lastPrinted>
  <dcterms:created xsi:type="dcterms:W3CDTF">2015-03-23T12:36:15Z</dcterms:created>
  <dcterms:modified xsi:type="dcterms:W3CDTF">2021-11-13T09:11:04Z</dcterms:modified>
</cp:coreProperties>
</file>