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800"/>
  </bookViews>
  <sheets>
    <sheet name="Sheet1" sheetId="8" r:id="rId1"/>
    <sheet name="แยกกลุ่ม(โรงเรียน)" sheetId="1" r:id="rId2"/>
    <sheet name="ต้นฉบับนรคัดกรอกรร" sheetId="7" r:id="rId3"/>
    <sheet name="จำแนกคัดกรอง(โรงเรียน)" sheetId="2" r:id="rId4"/>
    <sheet name="กลุ่มเสี่ยง(โรงเรียน)" sheetId="3" r:id="rId5"/>
    <sheet name="กลุ่มมีปัญหา(โรงเรียน)" sheetId="4" r:id="rId6"/>
    <sheet name="สารสนเทศ1(โรงเรียน)" sheetId="5" r:id="rId7"/>
    <sheet name="สารสนเทศ2(โรงเรียน)" sheetId="6" r:id="rId8"/>
  </sheets>
  <externalReferences>
    <externalReference r:id="rId9"/>
    <externalReference r:id="rId10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8" l="1"/>
  <c r="E20" i="8"/>
  <c r="E21" i="8" s="1"/>
  <c r="D20" i="8"/>
  <c r="C20" i="8"/>
  <c r="C21" i="8" s="1"/>
  <c r="B20" i="8"/>
  <c r="AX6" i="2" l="1"/>
  <c r="AX7" i="2"/>
  <c r="BB7" i="2" s="1"/>
  <c r="AX5" i="2"/>
  <c r="AX4" i="2"/>
  <c r="AX9" i="2"/>
  <c r="AX10" i="2"/>
  <c r="AX11" i="2"/>
  <c r="AX12" i="2"/>
  <c r="AX13" i="2"/>
  <c r="BB13" i="2" s="1"/>
  <c r="BB4" i="2"/>
  <c r="AX8" i="2"/>
  <c r="AY4" i="2"/>
  <c r="AW5" i="2"/>
  <c r="AW6" i="2"/>
  <c r="AW7" i="2"/>
  <c r="AW8" i="2"/>
  <c r="AW9" i="2"/>
  <c r="AW10" i="2"/>
  <c r="AW11" i="2"/>
  <c r="AW12" i="2"/>
  <c r="AW13" i="2"/>
  <c r="AW4" i="2"/>
  <c r="AX15" i="7"/>
  <c r="AW15" i="7"/>
  <c r="AY13" i="7"/>
  <c r="AX13" i="7"/>
  <c r="AW13" i="7"/>
  <c r="AY12" i="7"/>
  <c r="AX12" i="7"/>
  <c r="AW12" i="7"/>
  <c r="AY11" i="7"/>
  <c r="AX11" i="7"/>
  <c r="AW11" i="7"/>
  <c r="AY10" i="7"/>
  <c r="AX10" i="7"/>
  <c r="AW10" i="7"/>
  <c r="AY9" i="7"/>
  <c r="AX9" i="7"/>
  <c r="AW9" i="7"/>
  <c r="AY8" i="7"/>
  <c r="AX8" i="7"/>
  <c r="AW8" i="7"/>
  <c r="AY7" i="7"/>
  <c r="AX7" i="7"/>
  <c r="AW7" i="7"/>
  <c r="AY6" i="7"/>
  <c r="AX6" i="7"/>
  <c r="AW6" i="7"/>
  <c r="AY5" i="7"/>
  <c r="AX5" i="7"/>
  <c r="AW5" i="7"/>
  <c r="AY4" i="7"/>
  <c r="AX4" i="7"/>
  <c r="AW4" i="7"/>
  <c r="C87" i="6" l="1"/>
  <c r="C86" i="6"/>
  <c r="C85" i="6"/>
  <c r="C84" i="6"/>
  <c r="C83" i="6"/>
  <c r="C82" i="6"/>
  <c r="C117" i="6"/>
  <c r="C116" i="6"/>
  <c r="C115" i="6"/>
  <c r="C114" i="6"/>
  <c r="C113" i="6"/>
  <c r="C112" i="6"/>
  <c r="C56" i="6" l="1"/>
  <c r="B56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5" i="6"/>
  <c r="C5" i="6"/>
  <c r="B5" i="6"/>
  <c r="A5" i="6"/>
  <c r="G18" i="5"/>
  <c r="F18" i="5"/>
  <c r="E18" i="5"/>
  <c r="D18" i="5"/>
  <c r="C18" i="5"/>
  <c r="B18" i="5"/>
  <c r="R9" i="4"/>
  <c r="S7" i="4"/>
  <c r="R7" i="4"/>
  <c r="S6" i="4"/>
  <c r="R6" i="4"/>
  <c r="S5" i="4"/>
  <c r="R5" i="4"/>
  <c r="S4" i="4"/>
  <c r="R4" i="4"/>
  <c r="S9" i="3"/>
  <c r="R9" i="3"/>
  <c r="S8" i="3"/>
  <c r="R8" i="3"/>
  <c r="S7" i="3"/>
  <c r="R7" i="3"/>
  <c r="S6" i="3"/>
  <c r="R6" i="3"/>
  <c r="S5" i="3"/>
  <c r="R5" i="3"/>
  <c r="S4" i="3"/>
  <c r="R4" i="3"/>
  <c r="AX15" i="2"/>
  <c r="AW15" i="2"/>
  <c r="AY13" i="2"/>
  <c r="AY12" i="2"/>
  <c r="BB12" i="2"/>
  <c r="AY11" i="2"/>
  <c r="BB11" i="2"/>
  <c r="BD11" i="2" s="1"/>
  <c r="AY10" i="2"/>
  <c r="AY9" i="2"/>
  <c r="BB9" i="2"/>
  <c r="BD9" i="2" s="1"/>
  <c r="AY8" i="2"/>
  <c r="BB8" i="2"/>
  <c r="BD8" i="2" s="1"/>
  <c r="AY7" i="2"/>
  <c r="BD7" i="2"/>
  <c r="AY6" i="2"/>
  <c r="AY5" i="2"/>
  <c r="BB5" i="2" s="1"/>
  <c r="BD5" i="2" s="1"/>
  <c r="E20" i="1"/>
  <c r="D20" i="1"/>
  <c r="D21" i="1" s="1"/>
  <c r="C20" i="1"/>
  <c r="B20" i="1"/>
  <c r="E21" i="1" l="1"/>
  <c r="C21" i="1"/>
  <c r="BB10" i="2"/>
  <c r="BD10" i="2" s="1"/>
  <c r="BD12" i="2"/>
  <c r="BB6" i="2"/>
  <c r="BD6" i="2" s="1"/>
  <c r="BD13" i="2"/>
  <c r="BD4" i="2"/>
</calcChain>
</file>

<file path=xl/sharedStrings.xml><?xml version="1.0" encoding="utf-8"?>
<sst xmlns="http://schemas.openxmlformats.org/spreadsheetml/2006/main" count="376" uniqueCount="88">
  <si>
    <t>รายงานผลการคัดกรองวันที่</t>
  </si>
  <si>
    <t xml:space="preserve">  31   สิงหาคม   2558</t>
  </si>
  <si>
    <t>ชั้น</t>
  </si>
  <si>
    <t>จำนวนนักเรียนทั้งหมด</t>
  </si>
  <si>
    <t>กลุ่มปกติ</t>
  </si>
  <si>
    <t>กลุ่มเสี่ยง</t>
  </si>
  <si>
    <t>กลุ่มมีปัญหา</t>
  </si>
  <si>
    <t>ม1/1</t>
  </si>
  <si>
    <t>ม1/2</t>
  </si>
  <si>
    <t>ม1/3</t>
  </si>
  <si>
    <t>ม2/1</t>
  </si>
  <si>
    <t>ม2/2</t>
  </si>
  <si>
    <t>ม2/3</t>
  </si>
  <si>
    <t>ม3/1</t>
  </si>
  <si>
    <t>ม3/2</t>
  </si>
  <si>
    <t>ม3/3</t>
  </si>
  <si>
    <t>ม4/1</t>
  </si>
  <si>
    <t>ม4/2</t>
  </si>
  <si>
    <t>ม5/1</t>
  </si>
  <si>
    <t>ม5/2</t>
  </si>
  <si>
    <t>ม6/1</t>
  </si>
  <si>
    <t>ม6/2</t>
  </si>
  <si>
    <t>รวม</t>
  </si>
  <si>
    <t>สรุปผลการคัดกรองข้อมูลนักเรียน   ปีการศึกษา  2560</t>
  </si>
  <si>
    <t>สรุปผลการคัดกรองรายด้าน</t>
  </si>
  <si>
    <t>ด้านการคัดกรอง</t>
  </si>
  <si>
    <t>ด้านการเรียน</t>
  </si>
  <si>
    <t>ด้านเศรษฐกิจ</t>
  </si>
  <si>
    <t>สุขภาพร่างกาย</t>
  </si>
  <si>
    <t>พฤติกรรม-อารมณ์(SDQ)</t>
  </si>
  <si>
    <t>นักเรียนที่อยู่ในกลุ่มเสี่ยงจากแบบประเมินตนเอง(SDQ)  ดังนี้</t>
  </si>
  <si>
    <t>ด้าน</t>
  </si>
  <si>
    <t>ม.2/2</t>
  </si>
  <si>
    <t>นักเรียนที่อยู่ในกลุ่มมีปัญหาจากแบบประเมินตนเอง(SDQ)  ดังนี้</t>
  </si>
  <si>
    <t>จำนวนปัญหาแยกรายห้อง</t>
  </si>
  <si>
    <t xml:space="preserve"> 5  ด้านข้นไป</t>
  </si>
  <si>
    <t>4  ด้าน</t>
  </si>
  <si>
    <t>3  ด้าน</t>
  </si>
  <si>
    <t>2  ด้าน</t>
  </si>
  <si>
    <t>1 ด้าน</t>
  </si>
  <si>
    <t>ไม่มีปัญหา</t>
  </si>
  <si>
    <t>ม 1/1</t>
  </si>
  <si>
    <t>ม 1/2</t>
  </si>
  <si>
    <t>ม 1/3</t>
  </si>
  <si>
    <t>ม 2/1</t>
  </si>
  <si>
    <t>ม 2/2</t>
  </si>
  <si>
    <t>ม 2/3</t>
  </si>
  <si>
    <t>ม 3/1</t>
  </si>
  <si>
    <t>ม 3/2</t>
  </si>
  <si>
    <t>ม 3/3</t>
  </si>
  <si>
    <t>ม 4/1</t>
  </si>
  <si>
    <t>ม 4/2</t>
  </si>
  <si>
    <t>ม 5/1</t>
  </si>
  <si>
    <t>ม 5/2</t>
  </si>
  <si>
    <t>ม 6/1</t>
  </si>
  <si>
    <t>ม 6/2</t>
  </si>
  <si>
    <t>สรุปจำนวนปัญหาต่อนักเรียน1คน</t>
  </si>
  <si>
    <t>ด้านสวัสดิภาพและความปลอดภัย</t>
  </si>
  <si>
    <t>ด้านพฤติกรรมการใช้สารเสพติด</t>
  </si>
  <si>
    <t>ด้านพฤติกรรมการใช้ความรุนแรง</t>
  </si>
  <si>
    <t>ด้านพฤติกรรมทางเพศ</t>
  </si>
  <si>
    <t>ด้านการติดเกม</t>
  </si>
  <si>
    <t>ด้านการใช้เครื่องมือสื่อสารอิเล็กทรอนิกส์</t>
  </si>
  <si>
    <t>ด้านสุขภาพ</t>
  </si>
  <si>
    <t>มี(คน)</t>
  </si>
  <si>
    <t>ไม่มี(คน)</t>
  </si>
  <si>
    <t>ความสามารถพิเศษ</t>
  </si>
  <si>
    <t>ด้านอารมณ์</t>
  </si>
  <si>
    <t>ด้านพฤติกรรม/เกเร</t>
  </si>
  <si>
    <t>ด้านสมาธิสั้น/ไม่อยู่นิ่ง</t>
  </si>
  <si>
    <t>ด้านความสัมพันธ์กับเพื่อน</t>
  </si>
  <si>
    <t>ด้านสัมพันธภาพทางสังคม</t>
  </si>
  <si>
    <t>จำนวนข้อมูลทั้งหมด</t>
  </si>
  <si>
    <t>เปรียบเทียบปัญหารายด้าน</t>
  </si>
  <si>
    <t>การจำแนกการคัดกรองรายด้าน</t>
  </si>
  <si>
    <t>ยาเสพติด</t>
  </si>
  <si>
    <t>เพศ</t>
  </si>
  <si>
    <t>จำแนกความสามารถพิเศษ</t>
  </si>
  <si>
    <t>อารมณ์</t>
  </si>
  <si>
    <t>พฤติกรรม/เกเร</t>
  </si>
  <si>
    <t>สมาธิสั้น/ไม่อยู่นิ่ง</t>
  </si>
  <si>
    <t>ความสัมพันธ์กับเพื่อน</t>
  </si>
  <si>
    <t>สัมพันธภาพทางสังคม</t>
  </si>
  <si>
    <t>สรุป SDQ  กลุ่มมีปัญหา</t>
  </si>
  <si>
    <t>สรุป  SDQ กลุ่มเสี่ยง</t>
  </si>
  <si>
    <r>
      <t xml:space="preserve">                                       </t>
    </r>
    <r>
      <rPr>
        <b/>
        <sz val="16"/>
        <rFont val="TH Sarabun New"/>
        <family val="2"/>
      </rPr>
      <t>โรงเรียนสอนแก้วว่องไววิทยา  สำนักงานเขตพื้นที่การศึกษามัธยมศึกษา เขต 28</t>
    </r>
  </si>
  <si>
    <r>
      <t xml:space="preserve">                                               </t>
    </r>
    <r>
      <rPr>
        <b/>
        <sz val="16"/>
        <rFont val="TH Sarabun New"/>
        <family val="2"/>
      </rPr>
      <t xml:space="preserve">      สรุปผลการคัดกรองข้อมูลนักเรียน   ปีการศึกษา  2560</t>
    </r>
  </si>
  <si>
    <t>คิดเปอร์เซ็นต์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</si>
</sst>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indexed="10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0"/>
      <color theme="1"/>
      <name val="TH Sarabun New"/>
      <family val="2"/>
    </font>
    <font>
      <sz val="13"/>
      <color theme="1"/>
      <name val="TH Sarabun New"/>
      <family val="2"/>
    </font>
    <font>
      <sz val="12.5"/>
      <color theme="1"/>
      <name val="TH Sarabun New"/>
      <family val="2"/>
    </font>
    <font>
      <sz val="14"/>
      <color indexed="10"/>
      <name val="TH Sarabun New"/>
      <family val="2"/>
    </font>
    <font>
      <sz val="14"/>
      <color rgb="FFFF0000"/>
      <name val="TH Sarabun New"/>
      <family val="2"/>
    </font>
    <font>
      <b/>
      <sz val="16"/>
      <color indexed="12"/>
      <name val="Cordia New"/>
      <family val="2"/>
    </font>
    <font>
      <b/>
      <sz val="18"/>
      <color indexed="12"/>
      <name val="Cordia New"/>
      <family val="2"/>
    </font>
    <font>
      <sz val="14"/>
      <color indexed="12"/>
      <name val="Cordia New"/>
      <family val="2"/>
    </font>
    <font>
      <b/>
      <sz val="16"/>
      <color indexed="12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name val="Cordia New"/>
      <family val="2"/>
    </font>
    <font>
      <b/>
      <sz val="18"/>
      <color theme="1"/>
      <name val="TH Sarabun New"/>
      <family val="2"/>
    </font>
    <font>
      <sz val="18"/>
      <color theme="1"/>
      <name val="Tahoma"/>
      <family val="2"/>
      <charset val="222"/>
      <scheme val="minor"/>
    </font>
    <font>
      <b/>
      <sz val="18"/>
      <name val="TH Sarabun New"/>
      <family val="2"/>
    </font>
    <font>
      <sz val="12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textRotation="9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7" fillId="2" borderId="1" xfId="0" applyFont="1" applyFill="1" applyBorder="1" applyAlignment="1">
      <alignment horizontal="center" textRotation="90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textRotation="90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12" fillId="7" borderId="0" xfId="0" applyFont="1" applyFill="1"/>
    <xf numFmtId="0" fontId="3" fillId="7" borderId="0" xfId="0" applyFont="1" applyFill="1"/>
    <xf numFmtId="0" fontId="11" fillId="7" borderId="0" xfId="0" applyFont="1" applyFill="1" applyBorder="1" applyAlignment="1"/>
    <xf numFmtId="0" fontId="11" fillId="7" borderId="0" xfId="0" applyFont="1" applyFill="1" applyBorder="1" applyAlignment="1">
      <alignment horizontal="left"/>
    </xf>
    <xf numFmtId="0" fontId="0" fillId="7" borderId="0" xfId="0" applyFill="1" applyAlignment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7" borderId="0" xfId="0" applyFont="1" applyFill="1"/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7" borderId="1" xfId="0" applyFont="1" applyFill="1" applyBorder="1"/>
    <xf numFmtId="0" fontId="1" fillId="7" borderId="0" xfId="0" applyFont="1" applyFill="1"/>
    <xf numFmtId="0" fontId="1" fillId="7" borderId="0" xfId="0" applyFont="1" applyFill="1" applyAlignment="1">
      <alignment vertical="center"/>
    </xf>
    <xf numFmtId="0" fontId="14" fillId="7" borderId="0" xfId="0" applyFont="1" applyFill="1"/>
    <xf numFmtId="0" fontId="1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20" fillId="7" borderId="0" xfId="0" applyFont="1" applyFill="1" applyBorder="1" applyAlignment="1"/>
    <xf numFmtId="0" fontId="2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6" fillId="7" borderId="5" xfId="0" applyFont="1" applyFill="1" applyBorder="1" applyAlignment="1">
      <alignment horizontal="center"/>
    </xf>
    <xf numFmtId="0" fontId="17" fillId="7" borderId="0" xfId="0" applyFont="1" applyFill="1" applyBorder="1" applyAlignment="1">
      <alignment horizontal="center"/>
    </xf>
    <xf numFmtId="0" fontId="13" fillId="7" borderId="0" xfId="0" applyFont="1" applyFill="1" applyAlignment="1">
      <alignment horizontal="left" vertical="center"/>
    </xf>
    <xf numFmtId="0" fontId="1" fillId="7" borderId="5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9658952496955"/>
          <c:y val="0.1898738089106361"/>
          <c:w val="0.35809987819732036"/>
          <c:h val="0.6202544424414112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6.622516556291391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660044150110375E-2"/>
                  <c:y val="-4.41176470588235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301692420897719E-2"/>
                  <c:y val="-5.88235294117647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753495217071383E-2"/>
                  <c:y val="1.47058823529411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0772626931567325E-2"/>
                  <c:y val="0.127450980392156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065547270167391E-2"/>
                      <c:h val="0.12122549019607844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7.3583517292126564E-3"/>
                  <c:y val="-5.88235294117646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'สารสนเทศ1(โรงเรียน)'!$E$23:$J$23</c:f>
              <c:strCache>
                <c:ptCount val="6"/>
                <c:pt idx="0">
                  <c:v> 5  ด้านข้นไป</c:v>
                </c:pt>
                <c:pt idx="1">
                  <c:v>4  ด้าน</c:v>
                </c:pt>
                <c:pt idx="2">
                  <c:v>3  ด้าน</c:v>
                </c:pt>
                <c:pt idx="3">
                  <c:v>2  ด้าน</c:v>
                </c:pt>
                <c:pt idx="4">
                  <c:v>1 ด้าน</c:v>
                </c:pt>
                <c:pt idx="5">
                  <c:v>ไม่มีปัญหา</c:v>
                </c:pt>
              </c:strCache>
            </c:strRef>
          </c:cat>
          <c:val>
            <c:numRef>
              <c:f>'สารสนเทศ1(โรงเรียน)'!$E$24:$J$24</c:f>
              <c:numCache>
                <c:formatCode>General</c:formatCode>
                <c:ptCount val="6"/>
                <c:pt idx="0">
                  <c:v>0</c:v>
                </c:pt>
                <c:pt idx="1">
                  <c:v>26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352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0.75" l="0.25" r="0.25" t="0.75" header="0.3" footer="0.3"/>
    <c:pageSetup paperSize="9" orientation="portrait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790869391059316E-2"/>
          <c:y val="5.4621808637556668E-2"/>
          <c:w val="0.83656223786641071"/>
          <c:h val="0.85084033613445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'สารสนเทศ1(โรงเรียน)'!$B$2</c:f>
              <c:strCache>
                <c:ptCount val="1"/>
                <c:pt idx="0">
                  <c:v> 5  ด้านข้นไป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'สารสนเทศ1(โรงเรียน)'!$A$3:$A$17</c:f>
              <c:strCache>
                <c:ptCount val="15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 5/1</c:v>
                </c:pt>
                <c:pt idx="12">
                  <c:v>ม 5/2</c:v>
                </c:pt>
                <c:pt idx="13">
                  <c:v>ม 6/1</c:v>
                </c:pt>
                <c:pt idx="14">
                  <c:v>ม 6/2</c:v>
                </c:pt>
              </c:strCache>
            </c:strRef>
          </c:cat>
          <c:val>
            <c:numRef>
              <c:f>'สารสนเทศ1(โรงเรียน)'!$B$3:$B$17</c:f>
              <c:numCache>
                <c:formatCode>General</c:formatCode>
                <c:ptCount val="15"/>
              </c:numCache>
            </c:numRef>
          </c:val>
        </c:ser>
        <c:ser>
          <c:idx val="1"/>
          <c:order val="1"/>
          <c:tx>
            <c:strRef>
              <c:f>'สารสนเทศ1(โรงเรียน)'!$C$2</c:f>
              <c:strCache>
                <c:ptCount val="1"/>
                <c:pt idx="0">
                  <c:v>4  ด้าน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'สารสนเทศ1(โรงเรียน)'!$A$3:$A$17</c:f>
              <c:strCache>
                <c:ptCount val="15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 5/1</c:v>
                </c:pt>
                <c:pt idx="12">
                  <c:v>ม 5/2</c:v>
                </c:pt>
                <c:pt idx="13">
                  <c:v>ม 6/1</c:v>
                </c:pt>
                <c:pt idx="14">
                  <c:v>ม 6/2</c:v>
                </c:pt>
              </c:strCache>
            </c:strRef>
          </c:cat>
          <c:val>
            <c:numRef>
              <c:f>'สารสนเทศ1(โรงเรียน)'!$C$3:$C$17</c:f>
              <c:numCache>
                <c:formatCode>General</c:formatCode>
                <c:ptCount val="15"/>
                <c:pt idx="1">
                  <c:v>8</c:v>
                </c:pt>
                <c:pt idx="4">
                  <c:v>10</c:v>
                </c:pt>
                <c:pt idx="5">
                  <c:v>8</c:v>
                </c:pt>
              </c:numCache>
            </c:numRef>
          </c:val>
        </c:ser>
        <c:ser>
          <c:idx val="5"/>
          <c:order val="2"/>
          <c:tx>
            <c:strRef>
              <c:f>'สารสนเทศ1(โรงเรียน)'!$D$2</c:f>
              <c:strCache>
                <c:ptCount val="1"/>
                <c:pt idx="0">
                  <c:v>3  ด้าน</c:v>
                </c:pt>
              </c:strCache>
            </c:strRef>
          </c:tx>
          <c:invertIfNegative val="0"/>
          <c:cat>
            <c:strRef>
              <c:f>'สารสนเทศ1(โรงเรียน)'!$A$3:$A$17</c:f>
              <c:strCache>
                <c:ptCount val="15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 5/1</c:v>
                </c:pt>
                <c:pt idx="12">
                  <c:v>ม 5/2</c:v>
                </c:pt>
                <c:pt idx="13">
                  <c:v>ม 6/1</c:v>
                </c:pt>
                <c:pt idx="14">
                  <c:v>ม 6/2</c:v>
                </c:pt>
              </c:strCache>
            </c:strRef>
          </c:cat>
          <c:val>
            <c:numRef>
              <c:f>'สารสนเทศ1(โรงเรียน)'!$D$3:$D$17</c:f>
              <c:numCache>
                <c:formatCode>General</c:formatCode>
                <c:ptCount val="15"/>
                <c:pt idx="1">
                  <c:v>1</c:v>
                </c:pt>
                <c:pt idx="5">
                  <c:v>2</c:v>
                </c:pt>
              </c:numCache>
            </c:numRef>
          </c:val>
        </c:ser>
        <c:ser>
          <c:idx val="2"/>
          <c:order val="3"/>
          <c:tx>
            <c:strRef>
              <c:f>'สารสนเทศ1(โรงเรียน)'!$E$2</c:f>
              <c:strCache>
                <c:ptCount val="1"/>
                <c:pt idx="0">
                  <c:v>2  ด้าน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'สารสนเทศ1(โรงเรียน)'!$A$3:$A$17</c:f>
              <c:strCache>
                <c:ptCount val="15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 5/1</c:v>
                </c:pt>
                <c:pt idx="12">
                  <c:v>ม 5/2</c:v>
                </c:pt>
                <c:pt idx="13">
                  <c:v>ม 6/1</c:v>
                </c:pt>
                <c:pt idx="14">
                  <c:v>ม 6/2</c:v>
                </c:pt>
              </c:strCache>
            </c:strRef>
          </c:cat>
          <c:val>
            <c:numRef>
              <c:f>'สารสนเทศ1(โรงเรียน)'!$E$3:$E$17</c:f>
              <c:numCache>
                <c:formatCode>General</c:formatCode>
                <c:ptCount val="15"/>
                <c:pt idx="4">
                  <c:v>2</c:v>
                </c:pt>
                <c:pt idx="5">
                  <c:v>1</c:v>
                </c:pt>
              </c:numCache>
            </c:numRef>
          </c:val>
        </c:ser>
        <c:ser>
          <c:idx val="3"/>
          <c:order val="4"/>
          <c:tx>
            <c:strRef>
              <c:f>'สารสนเทศ1(โรงเรียน)'!$F$2</c:f>
              <c:strCache>
                <c:ptCount val="1"/>
                <c:pt idx="0">
                  <c:v>1 ด้าน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'สารสนเทศ1(โรงเรียน)'!$A$3:$A$17</c:f>
              <c:strCache>
                <c:ptCount val="15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 5/1</c:v>
                </c:pt>
                <c:pt idx="12">
                  <c:v>ม 5/2</c:v>
                </c:pt>
                <c:pt idx="13">
                  <c:v>ม 6/1</c:v>
                </c:pt>
                <c:pt idx="14">
                  <c:v>ม 6/2</c:v>
                </c:pt>
              </c:strCache>
            </c:strRef>
          </c:cat>
          <c:val>
            <c:numRef>
              <c:f>'สารสนเทศ1(โรงเรียน)'!$F$3:$F$17</c:f>
              <c:numCache>
                <c:formatCode>General</c:formatCode>
                <c:ptCount val="15"/>
                <c:pt idx="5">
                  <c:v>7</c:v>
                </c:pt>
              </c:numCache>
            </c:numRef>
          </c:val>
        </c:ser>
        <c:ser>
          <c:idx val="4"/>
          <c:order val="5"/>
          <c:tx>
            <c:strRef>
              <c:f>'สารสนเทศ1(โรงเรียน)'!$G$2</c:f>
              <c:strCache>
                <c:ptCount val="1"/>
                <c:pt idx="0">
                  <c:v>ไม่มีปัญหา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'สารสนเทศ1(โรงเรียน)'!$A$3:$A$17</c:f>
              <c:strCache>
                <c:ptCount val="15"/>
                <c:pt idx="0">
                  <c:v>ม 1/1</c:v>
                </c:pt>
                <c:pt idx="1">
                  <c:v>ม 1/2</c:v>
                </c:pt>
                <c:pt idx="2">
                  <c:v>ม 1/3</c:v>
                </c:pt>
                <c:pt idx="3">
                  <c:v>ม 2/1</c:v>
                </c:pt>
                <c:pt idx="4">
                  <c:v>ม 2/2</c:v>
                </c:pt>
                <c:pt idx="5">
                  <c:v>ม 2/3</c:v>
                </c:pt>
                <c:pt idx="6">
                  <c:v>ม 3/1</c:v>
                </c:pt>
                <c:pt idx="7">
                  <c:v>ม 3/2</c:v>
                </c:pt>
                <c:pt idx="8">
                  <c:v>ม 3/3</c:v>
                </c:pt>
                <c:pt idx="9">
                  <c:v>ม 4/1</c:v>
                </c:pt>
                <c:pt idx="10">
                  <c:v>ม 4/2</c:v>
                </c:pt>
                <c:pt idx="11">
                  <c:v>ม 5/1</c:v>
                </c:pt>
                <c:pt idx="12">
                  <c:v>ม 5/2</c:v>
                </c:pt>
                <c:pt idx="13">
                  <c:v>ม 6/1</c:v>
                </c:pt>
                <c:pt idx="14">
                  <c:v>ม 6/2</c:v>
                </c:pt>
              </c:strCache>
            </c:strRef>
          </c:cat>
          <c:val>
            <c:numRef>
              <c:f>'สารสนเทศ1(โรงเรียน)'!$G$3:$G$17</c:f>
              <c:numCache>
                <c:formatCode>General</c:formatCode>
                <c:ptCount val="15"/>
                <c:pt idx="0">
                  <c:v>30</c:v>
                </c:pt>
                <c:pt idx="1">
                  <c:v>18</c:v>
                </c:pt>
                <c:pt idx="2">
                  <c:v>26</c:v>
                </c:pt>
                <c:pt idx="3">
                  <c:v>27</c:v>
                </c:pt>
                <c:pt idx="4">
                  <c:v>15</c:v>
                </c:pt>
                <c:pt idx="5">
                  <c:v>7</c:v>
                </c:pt>
                <c:pt idx="6">
                  <c:v>24</c:v>
                </c:pt>
                <c:pt idx="7">
                  <c:v>24</c:v>
                </c:pt>
                <c:pt idx="8">
                  <c:v>25</c:v>
                </c:pt>
                <c:pt idx="9">
                  <c:v>36</c:v>
                </c:pt>
                <c:pt idx="10">
                  <c:v>35</c:v>
                </c:pt>
                <c:pt idx="11">
                  <c:v>27</c:v>
                </c:pt>
                <c:pt idx="12">
                  <c:v>17</c:v>
                </c:pt>
                <c:pt idx="13">
                  <c:v>24</c:v>
                </c:pt>
                <c:pt idx="14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44224"/>
        <c:axId val="29845760"/>
      </c:barChart>
      <c:catAx>
        <c:axId val="2984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2984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845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29844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951622850422386"/>
          <c:y val="0.33403368328958882"/>
          <c:w val="9.0799018975087131E-2"/>
          <c:h val="0.268907480314960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สรุปการจำแนกนักเรียน</a:t>
            </a:r>
          </a:p>
        </c:rich>
      </c:tx>
      <c:layout>
        <c:manualLayout>
          <c:xMode val="edge"/>
          <c:yMode val="edge"/>
          <c:x val="0.34032670741332155"/>
          <c:y val="3.110047846889952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21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340356320517738"/>
          <c:y val="0.253588812972877"/>
          <c:w val="0.486014539188314"/>
          <c:h val="0.622010295971207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02DB77-5DD8-4CC7-883A-CC144A01A2E2}" type="CATEGORYNAME">
                      <a:rPr lang="en-US"/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[ชื่อประเภท]</a:t>
                    </a:fld>
                    <a:r>
                      <a:rPr lang="en-US" baseline="0"/>
                      <a:t>, </a:t>
                    </a:r>
                    <a:fld id="{69C62548-4661-4F11-8B34-A90A54141D09}" type="PERCENTAGE">
                      <a:rPr lang="en-US" baseline="0"/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[เปอร์เซ็นต์]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numFmt formatCode="0%" sourceLinked="0"/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val>
            <c:numRef>
              <c:f>('สารสนเทศ2(โรงเรียน)'!$B$5,'สารสนเทศ2(โรงเรียน)'!$C$5,'สารสนเทศ2(โรงเรียน)'!$D$5)</c:f>
              <c:numCache>
                <c:formatCode>General</c:formatCode>
                <c:ptCount val="3"/>
                <c:pt idx="0">
                  <c:v>216</c:v>
                </c:pt>
                <c:pt idx="1">
                  <c:v>106</c:v>
                </c:pt>
                <c:pt idx="2">
                  <c:v>69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1" l="0.75" r="0.75" t="1" header="0.5" footer="0.5"/>
    <c:pageSetup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1"/>
      <c:hPercent val="61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32700888877918"/>
          <c:y val="2.6188058870864638E-2"/>
          <c:w val="0.66861810722857506"/>
          <c:h val="0.6927611698967428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'สารสนเทศ2(โรงเรียน)'!$A$24:$A$30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'สารสนเทศ2(โรงเรียน)'!$B$24:$B$30</c:f>
              <c:numCache>
                <c:formatCode>General</c:formatCode>
                <c:ptCount val="7"/>
                <c:pt idx="0">
                  <c:v>349</c:v>
                </c:pt>
                <c:pt idx="1">
                  <c:v>322</c:v>
                </c:pt>
                <c:pt idx="2">
                  <c:v>329</c:v>
                </c:pt>
                <c:pt idx="3">
                  <c:v>376</c:v>
                </c:pt>
                <c:pt idx="4">
                  <c:v>228</c:v>
                </c:pt>
                <c:pt idx="5">
                  <c:v>360</c:v>
                </c:pt>
                <c:pt idx="6">
                  <c:v>373</c:v>
                </c:pt>
              </c:numCache>
            </c:numRef>
          </c:val>
        </c:ser>
        <c:ser>
          <c:idx val="1"/>
          <c:order val="1"/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'สารสนเทศ2(โรงเรียน)'!$A$24:$A$30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'สารสนเทศ2(โรงเรียน)'!$C$24:$C$30</c:f>
              <c:numCache>
                <c:formatCode>General</c:formatCode>
                <c:ptCount val="7"/>
                <c:pt idx="0">
                  <c:v>30</c:v>
                </c:pt>
                <c:pt idx="1">
                  <c:v>43</c:v>
                </c:pt>
                <c:pt idx="2">
                  <c:v>51</c:v>
                </c:pt>
                <c:pt idx="3">
                  <c:v>14</c:v>
                </c:pt>
                <c:pt idx="4">
                  <c:v>112</c:v>
                </c:pt>
                <c:pt idx="5">
                  <c:v>29</c:v>
                </c:pt>
                <c:pt idx="6">
                  <c:v>15</c:v>
                </c:pt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'สารสนเทศ2(โรงเรียน)'!$A$24:$A$30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'สารสนเทศ2(โรงเรียน)'!$D$24:$D$30</c:f>
              <c:numCache>
                <c:formatCode>General</c:formatCode>
                <c:ptCount val="7"/>
                <c:pt idx="0">
                  <c:v>12</c:v>
                </c:pt>
                <c:pt idx="1">
                  <c:v>27</c:v>
                </c:pt>
                <c:pt idx="2">
                  <c:v>7</c:v>
                </c:pt>
                <c:pt idx="3">
                  <c:v>5</c:v>
                </c:pt>
                <c:pt idx="4">
                  <c:v>71</c:v>
                </c:pt>
                <c:pt idx="5">
                  <c:v>1</c:v>
                </c:pt>
                <c:pt idx="6">
                  <c:v>4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'สารสนเทศ2(โรงเรียน)'!$A$24:$A$30</c:f>
              <c:strCache>
                <c:ptCount val="7"/>
                <c:pt idx="0">
                  <c:v>ด้านการเรียน</c:v>
                </c:pt>
                <c:pt idx="1">
                  <c:v>ด้านเศรษฐกิจ</c:v>
                </c:pt>
                <c:pt idx="2">
                  <c:v>ด้านสวัสดิภาพและความปลอดภัย</c:v>
                </c:pt>
                <c:pt idx="3">
                  <c:v>สุขภาพร่างกาย</c:v>
                </c:pt>
                <c:pt idx="4">
                  <c:v>พฤติกรรม-อารมณ์(SDQ)</c:v>
                </c:pt>
                <c:pt idx="5">
                  <c:v>ยาเสพติด</c:v>
                </c:pt>
                <c:pt idx="6">
                  <c:v>เพศ</c:v>
                </c:pt>
              </c:strCache>
            </c:strRef>
          </c:cat>
          <c:val>
            <c:numRef>
              <c:f>'สารสนเทศ2(โรงเรียน)'!$E$25:$E$31</c:f>
              <c:numCache>
                <c:formatCode>General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110720"/>
        <c:axId val="29687808"/>
        <c:axId val="0"/>
      </c:bar3DChart>
      <c:catAx>
        <c:axId val="821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2968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68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82110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749027061272512"/>
          <c:y val="0.26056599658567031"/>
          <c:w val="8.2499060658170073E-2"/>
          <c:h val="0.248046988395791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75" b="1" i="0" u="none" strike="noStrike" baseline="0">
                <a:solidFill>
                  <a:srgbClr val="0000FF"/>
                </a:solidFill>
                <a:latin typeface="Cordia New"/>
                <a:ea typeface="Cordia New"/>
                <a:cs typeface="Cordia New"/>
              </a:defRPr>
            </a:pPr>
            <a:r>
              <a:rPr lang="th-TH"/>
              <a:t>ความสามารถพิเศษ</a:t>
            </a:r>
          </a:p>
        </c:rich>
      </c:tx>
      <c:layout>
        <c:manualLayout>
          <c:xMode val="edge"/>
          <c:yMode val="edge"/>
          <c:x val="0.37297921478060048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3764434180139"/>
          <c:y val="0.28358277844852509"/>
          <c:w val="0.64896073903002305"/>
          <c:h val="0.55721528396903175"/>
        </c:manualLayout>
      </c:layout>
      <c:pie3DChart>
        <c:varyColors val="1"/>
        <c:ser>
          <c:idx val="1"/>
          <c:order val="0"/>
          <c:tx>
            <c:strRef>
              <c:f>'สารสนเทศ2(โรงเรียน)'!$A$56</c:f>
              <c:strCache>
                <c:ptCount val="1"/>
                <c:pt idx="0">
                  <c:v>ความสามารถพิเศษ</c:v>
                </c:pt>
              </c:strCache>
            </c:strRef>
          </c:tx>
          <c:cat>
            <c:strLit>
              <c:ptCount val="2"/>
              <c:pt idx="0">
                <c:v>มี(คน)</c:v>
              </c:pt>
              <c:pt idx="1">
                <c:v>ไม่มี(คน)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'สารสนเทศ2(โรงเรียน)'!$B$56:$C$56</c:f>
              <c:numCache>
                <c:formatCode>General</c:formatCode>
                <c:ptCount val="2"/>
                <c:pt idx="0">
                  <c:v>9</c:v>
                </c:pt>
                <c:pt idx="1">
                  <c:v>391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'สารสนเทศ2(โรงเรียน)'!$B$56:$D$56</c15:sqref>
                  </c15:fullRef>
                </c:ext>
              </c:extLst>
            </c:numRef>
          </c:val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 b="1" i="0" u="none" strike="noStrike" baseline="0">
                    <a:solidFill>
                      <a:srgbClr val="0000FF"/>
                    </a:solidFill>
                    <a:latin typeface="Cordia New"/>
                    <a:ea typeface="Cordia New"/>
                    <a:cs typeface="Cordia New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[2]สารสนเทศ1!$B$42:$C$42</c:f>
              <c:strCache>
                <c:ptCount val="2"/>
                <c:pt idx="0">
                  <c:v>มี(คน)</c:v>
                </c:pt>
                <c:pt idx="1">
                  <c:v>ไม่มี(คน)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[2]สารสนเทศ1!$B$42:$C$42</c15:sqref>
                  </c15:fullRef>
                </c:ext>
              </c:extLst>
            </c:strRef>
          </c:cat>
          <c:val>
            <c:numRef>
              <c:f>[2]สารสนเทศ1!$B$43:$C$43</c:f>
              <c:numCache>
                <c:formatCode>General</c:formatCode>
                <c:ptCount val="2"/>
                <c:pt idx="0">
                  <c:v>118</c:v>
                </c:pt>
                <c:pt idx="1">
                  <c:v>266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[2]สารสนเทศ1!$B$43:$C$43</c15:sqref>
                  </c15:fullRef>
                </c:ext>
              </c:extLst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896560802240148"/>
          <c:y val="0.46766283985494178"/>
          <c:w val="0.12817551963048501"/>
          <c:h val="0.241294054661077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1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 SDQ กลุ่มมีปัญหา</a:t>
            </a:r>
          </a:p>
        </c:rich>
      </c:tx>
      <c:layout>
        <c:manualLayout>
          <c:xMode val="edge"/>
          <c:yMode val="edge"/>
          <c:x val="0.41939120631341603"/>
          <c:y val="2.935010482180293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30665163472378"/>
          <c:y val="0.21383691577591837"/>
          <c:w val="0.73167981961668549"/>
          <c:h val="0.54088161049202876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'สารสนเทศ2(โรงเรียน)'!$B$112:$B$117</c:f>
              <c:strCache>
                <c:ptCount val="6"/>
                <c:pt idx="0">
                  <c:v>อารมณ์</c:v>
                </c:pt>
                <c:pt idx="1">
                  <c:v>พฤติกรรม/เกเร</c:v>
                </c:pt>
                <c:pt idx="2">
                  <c:v>สมาธิสั้น/ไม่อยู่นิ่ง</c:v>
                </c:pt>
                <c:pt idx="3">
                  <c:v>ความสัมพันธ์กับเพื่อน</c:v>
                </c:pt>
                <c:pt idx="4">
                  <c:v>สัมพันธภาพทางสังคม</c:v>
                </c:pt>
                <c:pt idx="5">
                  <c:v>สุขภาพร่างกาย</c:v>
                </c:pt>
              </c:strCache>
            </c:strRef>
          </c:cat>
          <c:val>
            <c:numRef>
              <c:f>'สารสนเทศ2(โรงเรียน)'!$C$112:$C$117</c:f>
              <c:numCache>
                <c:formatCode>General</c:formatCode>
                <c:ptCount val="6"/>
                <c:pt idx="0">
                  <c:v>9</c:v>
                </c:pt>
                <c:pt idx="1">
                  <c:v>1</c:v>
                </c:pt>
                <c:pt idx="2">
                  <c:v>3</c:v>
                </c:pt>
                <c:pt idx="3">
                  <c:v>26</c:v>
                </c:pt>
                <c:pt idx="4">
                  <c:v>0</c:v>
                </c:pt>
                <c:pt idx="5">
                  <c:v>14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  SDQ กลุ่มเสี่ยง </a:t>
            </a:r>
          </a:p>
        </c:rich>
      </c:tx>
      <c:layout>
        <c:manualLayout>
          <c:xMode val="edge"/>
          <c:yMode val="edge"/>
          <c:x val="0.41554101345439926"/>
          <c:y val="3.080082135523613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130650569497125"/>
          <c:y val="0.22381952625642312"/>
          <c:w val="0.66216289036424281"/>
          <c:h val="0.47843990474996867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'สารสนเทศ2(โรงเรียน)'!$B$82:$B$87</c:f>
              <c:strCache>
                <c:ptCount val="6"/>
                <c:pt idx="0">
                  <c:v>อารมณ์</c:v>
                </c:pt>
                <c:pt idx="1">
                  <c:v>พฤติกรรม/เกเร</c:v>
                </c:pt>
                <c:pt idx="2">
                  <c:v>สมาธิสั้น/ไม่อยู่นิ่ง</c:v>
                </c:pt>
                <c:pt idx="3">
                  <c:v>ความสัมพันธ์กับเพื่อน</c:v>
                </c:pt>
                <c:pt idx="4">
                  <c:v>สัมพันธภาพทางสังคม</c:v>
                </c:pt>
                <c:pt idx="5">
                  <c:v>สุขภาพร่างกาย</c:v>
                </c:pt>
              </c:strCache>
            </c:strRef>
          </c:cat>
          <c:val>
            <c:numRef>
              <c:f>'สารสนเทศ2(โรงเรียน)'!$C$82:$C$87</c:f>
              <c:numCache>
                <c:formatCode>General</c:formatCode>
                <c:ptCount val="6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26</c:v>
                </c:pt>
                <c:pt idx="4">
                  <c:v>1</c:v>
                </c:pt>
                <c:pt idx="5">
                  <c:v>20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44</xdr:row>
      <xdr:rowOff>9525</xdr:rowOff>
    </xdr:from>
    <xdr:to>
      <xdr:col>11</xdr:col>
      <xdr:colOff>542926</xdr:colOff>
      <xdr:row>58</xdr:row>
      <xdr:rowOff>66675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161925</xdr:rowOff>
    </xdr:from>
    <xdr:to>
      <xdr:col>11</xdr:col>
      <xdr:colOff>590550</xdr:colOff>
      <xdr:row>42</xdr:row>
      <xdr:rowOff>123825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0.50494</cdr:x>
      <cdr:y>0.49707</cdr:y>
    </cdr:from>
    <cdr:to>
      <cdr:x>0.52544</cdr:x>
      <cdr:y>0.53794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8223" y="2255397"/>
          <a:ext cx="177889" cy="205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th-TH" sz="1000" b="0" i="0" strike="noStrike">
              <a:solidFill>
                <a:srgbClr val="000000"/>
              </a:solidFill>
              <a:latin typeface="Arial"/>
            </a:rPr>
            <a:t>1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76200</xdr:rowOff>
    </xdr:from>
    <xdr:to>
      <xdr:col>8</xdr:col>
      <xdr:colOff>447675</xdr:colOff>
      <xdr:row>18</xdr:row>
      <xdr:rowOff>285750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8</xdr:col>
      <xdr:colOff>409575</xdr:colOff>
      <xdr:row>49</xdr:row>
      <xdr:rowOff>28575</xdr:rowOff>
    </xdr:to>
    <xdr:graphicFrame macro="">
      <xdr:nvGraphicFramePr>
        <xdr:cNvPr id="1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57</xdr:row>
      <xdr:rowOff>28575</xdr:rowOff>
    </xdr:from>
    <xdr:to>
      <xdr:col>8</xdr:col>
      <xdr:colOff>295274</xdr:colOff>
      <xdr:row>72</xdr:row>
      <xdr:rowOff>133350</xdr:rowOff>
    </xdr:to>
    <xdr:graphicFrame macro="">
      <xdr:nvGraphicFramePr>
        <xdr:cNvPr id="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114301</xdr:colOff>
      <xdr:row>118</xdr:row>
      <xdr:rowOff>95251</xdr:rowOff>
    </xdr:from>
    <xdr:to>
      <xdr:col>8</xdr:col>
      <xdr:colOff>419100</xdr:colOff>
      <xdr:row>137</xdr:row>
      <xdr:rowOff>95250</xdr:rowOff>
    </xdr:to>
    <xdr:graphicFrame macro="">
      <xdr:nvGraphicFramePr>
        <xdr:cNvPr id="10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87</xdr:row>
      <xdr:rowOff>171450</xdr:rowOff>
    </xdr:from>
    <xdr:to>
      <xdr:col>8</xdr:col>
      <xdr:colOff>523874</xdr:colOff>
      <xdr:row>106</xdr:row>
      <xdr:rowOff>47625</xdr:rowOff>
    </xdr:to>
    <xdr:graphicFrame macro="">
      <xdr:nvGraphicFramePr>
        <xdr:cNvPr id="1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34;&#3619;&#3626;&#3609;&#3648;&#3607;&#3624;SDQ%202558(&#3650;&#3619;&#3591;&#3648;&#3619;&#3637;&#3618;&#360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19;&#3640;&#3611;&#3588;&#3633;&#3604;&#3585;&#3619;&#3629;&#3591;&#3626;&#3634;&#3619;&#3626;&#3609;&#3648;&#3607;&#3624;/&#3626;&#3634;&#3619;&#3626;&#3609;&#3648;&#3607;&#3624;SDQ%20255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ลุ่ม(โรงเรียน)"/>
      <sheetName val="จำแนกคัดกรอง(โรงเรียน)"/>
      <sheetName val="กลุ่มเสี่ยง(โรงเรียน)"/>
      <sheetName val="กลุ่มมีปัญหา(โรงเรียน)"/>
      <sheetName val="สารสนเทศ1(โรงเรียน)"/>
      <sheetName val="Sheet1"/>
      <sheetName val="แยกกลุ่ม"/>
      <sheetName val="สารสนเทศ1"/>
      <sheetName val="จำแนกคัดกรอง"/>
      <sheetName val="สารสนเทศ2(โรงเรียน)"/>
      <sheetName val="สารสนเทศ2"/>
    </sheetNames>
    <sheetDataSet>
      <sheetData sheetId="0" refreshError="1">
        <row r="20">
          <cell r="B20">
            <v>391</v>
          </cell>
          <cell r="C20">
            <v>216</v>
          </cell>
          <cell r="D20">
            <v>106</v>
          </cell>
          <cell r="E20">
            <v>69</v>
          </cell>
        </row>
      </sheetData>
      <sheetData sheetId="1" refreshError="1">
        <row r="4">
          <cell r="AW4">
            <v>349</v>
          </cell>
          <cell r="AX4">
            <v>30</v>
          </cell>
          <cell r="AY4">
            <v>12</v>
          </cell>
        </row>
        <row r="5">
          <cell r="AW5">
            <v>376</v>
          </cell>
          <cell r="AX5">
            <v>14</v>
          </cell>
          <cell r="AY5">
            <v>5</v>
          </cell>
        </row>
        <row r="6">
          <cell r="AW6">
            <v>322</v>
          </cell>
          <cell r="AX6">
            <v>43</v>
          </cell>
          <cell r="AY6">
            <v>27</v>
          </cell>
        </row>
        <row r="7">
          <cell r="AW7">
            <v>329</v>
          </cell>
          <cell r="AX7">
            <v>51</v>
          </cell>
          <cell r="AY7">
            <v>7</v>
          </cell>
        </row>
        <row r="8">
          <cell r="AW8">
            <v>360</v>
          </cell>
          <cell r="AX8">
            <v>29</v>
          </cell>
          <cell r="AY8">
            <v>1</v>
          </cell>
        </row>
        <row r="10">
          <cell r="AW10">
            <v>373</v>
          </cell>
          <cell r="AX10">
            <v>15</v>
          </cell>
          <cell r="AY10">
            <v>4</v>
          </cell>
        </row>
        <row r="13">
          <cell r="AW13">
            <v>228</v>
          </cell>
          <cell r="AX13">
            <v>112</v>
          </cell>
          <cell r="AY13">
            <v>71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ลุ่ม"/>
      <sheetName val="จำแนกคัดกรอง"/>
      <sheetName val="กลุ่มเสี่ยง"/>
      <sheetName val="กลุ่มมีปัญหา"/>
      <sheetName val="สารสนเทศ2"/>
      <sheetName val="สารสนเทศ1"/>
    </sheetNames>
    <sheetDataSet>
      <sheetData sheetId="0"/>
      <sheetData sheetId="1"/>
      <sheetData sheetId="2"/>
      <sheetData sheetId="3"/>
      <sheetData sheetId="4">
        <row r="3">
          <cell r="A3" t="str">
            <v>ม 1/1</v>
          </cell>
        </row>
      </sheetData>
      <sheetData sheetId="5">
        <row r="42">
          <cell r="B42" t="str">
            <v>มี(คน)</v>
          </cell>
          <cell r="C42" t="str">
            <v>ไม่มี(คน)</v>
          </cell>
        </row>
        <row r="43">
          <cell r="B43">
            <v>118</v>
          </cell>
          <cell r="C43">
            <v>266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F2" sqref="F2"/>
    </sheetView>
  </sheetViews>
  <sheetFormatPr defaultRowHeight="14.25" x14ac:dyDescent="0.2"/>
  <sheetData>
    <row r="1" spans="1:5" ht="24" x14ac:dyDescent="0.55000000000000004">
      <c r="A1" s="65" t="s">
        <v>23</v>
      </c>
      <c r="B1" s="65"/>
      <c r="C1" s="65"/>
      <c r="D1" s="65"/>
      <c r="E1" s="65"/>
    </row>
    <row r="2" spans="1:5" x14ac:dyDescent="0.2">
      <c r="A2" s="66"/>
      <c r="B2" s="66"/>
      <c r="C2" s="1"/>
      <c r="D2" s="1"/>
      <c r="E2" s="1"/>
    </row>
    <row r="3" spans="1:5" ht="24" x14ac:dyDescent="0.55000000000000004">
      <c r="A3" s="64"/>
      <c r="B3" s="3"/>
      <c r="C3" s="64" t="s">
        <v>0</v>
      </c>
      <c r="D3" s="3"/>
      <c r="E3" s="5" t="s">
        <v>1</v>
      </c>
    </row>
    <row r="4" spans="1:5" ht="24" x14ac:dyDescent="0.55000000000000004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spans="1:5" ht="24" x14ac:dyDescent="0.55000000000000004">
      <c r="A5" s="7" t="s">
        <v>7</v>
      </c>
      <c r="B5" s="7">
        <v>30</v>
      </c>
      <c r="C5" s="7">
        <v>3</v>
      </c>
      <c r="D5" s="7">
        <v>10</v>
      </c>
      <c r="E5" s="7">
        <v>17</v>
      </c>
    </row>
    <row r="6" spans="1:5" ht="24" x14ac:dyDescent="0.55000000000000004">
      <c r="A6" s="7" t="s">
        <v>8</v>
      </c>
      <c r="B6" s="7">
        <v>27</v>
      </c>
      <c r="C6" s="7">
        <v>22</v>
      </c>
      <c r="D6" s="7">
        <v>1</v>
      </c>
      <c r="E6" s="7">
        <v>4</v>
      </c>
    </row>
    <row r="7" spans="1:5" ht="24" x14ac:dyDescent="0.55000000000000004">
      <c r="A7" s="7" t="s">
        <v>9</v>
      </c>
      <c r="B7" s="7">
        <v>26</v>
      </c>
      <c r="C7" s="7">
        <v>13</v>
      </c>
      <c r="D7" s="7">
        <v>13</v>
      </c>
      <c r="E7" s="7">
        <v>0</v>
      </c>
    </row>
    <row r="8" spans="1:5" ht="24" x14ac:dyDescent="0.55000000000000004">
      <c r="A8" s="7" t="s">
        <v>10</v>
      </c>
      <c r="B8" s="7">
        <v>27</v>
      </c>
      <c r="C8" s="7">
        <v>20</v>
      </c>
      <c r="D8" s="7">
        <v>3</v>
      </c>
      <c r="E8" s="7">
        <v>4</v>
      </c>
    </row>
    <row r="9" spans="1:5" ht="24" x14ac:dyDescent="0.55000000000000004">
      <c r="A9" s="7" t="s">
        <v>11</v>
      </c>
      <c r="B9" s="7">
        <v>27</v>
      </c>
      <c r="C9" s="7">
        <v>24</v>
      </c>
      <c r="D9" s="7">
        <v>3</v>
      </c>
      <c r="E9" s="7">
        <v>0</v>
      </c>
    </row>
    <row r="10" spans="1:5" ht="24" x14ac:dyDescent="0.55000000000000004">
      <c r="A10" s="7" t="s">
        <v>12</v>
      </c>
      <c r="B10" s="7">
        <v>25</v>
      </c>
      <c r="C10" s="7">
        <v>7</v>
      </c>
      <c r="D10" s="7">
        <v>10</v>
      </c>
      <c r="E10" s="7">
        <v>8</v>
      </c>
    </row>
    <row r="11" spans="1:5" ht="24" x14ac:dyDescent="0.55000000000000004">
      <c r="A11" s="7" t="s">
        <v>13</v>
      </c>
      <c r="B11" s="7">
        <v>24</v>
      </c>
      <c r="C11" s="7">
        <v>6</v>
      </c>
      <c r="D11" s="7">
        <v>3</v>
      </c>
      <c r="E11" s="7">
        <v>15</v>
      </c>
    </row>
    <row r="12" spans="1:5" ht="24" x14ac:dyDescent="0.55000000000000004">
      <c r="A12" s="7" t="s">
        <v>14</v>
      </c>
      <c r="B12" s="7">
        <v>24</v>
      </c>
      <c r="C12" s="7">
        <v>22</v>
      </c>
      <c r="D12" s="7">
        <v>2</v>
      </c>
      <c r="E12" s="7">
        <v>0</v>
      </c>
    </row>
    <row r="13" spans="1:5" ht="24" x14ac:dyDescent="0.55000000000000004">
      <c r="A13" s="7" t="s">
        <v>15</v>
      </c>
      <c r="B13" s="7">
        <v>25</v>
      </c>
      <c r="C13" s="7">
        <v>20</v>
      </c>
      <c r="D13" s="7">
        <v>5</v>
      </c>
      <c r="E13" s="7">
        <v>0</v>
      </c>
    </row>
    <row r="14" spans="1:5" ht="24" x14ac:dyDescent="0.55000000000000004">
      <c r="A14" s="7" t="s">
        <v>16</v>
      </c>
      <c r="B14" s="7">
        <v>36</v>
      </c>
      <c r="C14" s="7">
        <v>10</v>
      </c>
      <c r="D14" s="7">
        <v>19</v>
      </c>
      <c r="E14" s="7">
        <v>7</v>
      </c>
    </row>
    <row r="15" spans="1:5" ht="24" x14ac:dyDescent="0.55000000000000004">
      <c r="A15" s="7" t="s">
        <v>17</v>
      </c>
      <c r="B15" s="7">
        <v>35</v>
      </c>
      <c r="C15" s="7">
        <v>22</v>
      </c>
      <c r="D15" s="7">
        <v>9</v>
      </c>
      <c r="E15" s="7">
        <v>4</v>
      </c>
    </row>
    <row r="16" spans="1:5" ht="24" x14ac:dyDescent="0.55000000000000004">
      <c r="A16" s="7" t="s">
        <v>18</v>
      </c>
      <c r="B16" s="7">
        <v>27</v>
      </c>
      <c r="C16" s="7">
        <v>19</v>
      </c>
      <c r="D16" s="7">
        <v>0</v>
      </c>
      <c r="E16" s="7">
        <v>8</v>
      </c>
    </row>
    <row r="17" spans="1:5" ht="24" x14ac:dyDescent="0.55000000000000004">
      <c r="A17" s="7" t="s">
        <v>19</v>
      </c>
      <c r="B17" s="7">
        <v>17</v>
      </c>
      <c r="C17" s="7">
        <v>17</v>
      </c>
      <c r="D17" s="7">
        <v>0</v>
      </c>
      <c r="E17" s="7">
        <v>0</v>
      </c>
    </row>
    <row r="18" spans="1:5" ht="24" x14ac:dyDescent="0.55000000000000004">
      <c r="A18" s="7" t="s">
        <v>20</v>
      </c>
      <c r="B18" s="7">
        <v>24</v>
      </c>
      <c r="C18" s="7">
        <v>2</v>
      </c>
      <c r="D18" s="7">
        <v>20</v>
      </c>
      <c r="E18" s="7">
        <v>2</v>
      </c>
    </row>
    <row r="19" spans="1:5" ht="24" x14ac:dyDescent="0.55000000000000004">
      <c r="A19" s="7" t="s">
        <v>21</v>
      </c>
      <c r="B19" s="7">
        <v>17</v>
      </c>
      <c r="C19" s="7">
        <v>9</v>
      </c>
      <c r="D19" s="7">
        <v>8</v>
      </c>
      <c r="E19" s="7">
        <v>0</v>
      </c>
    </row>
    <row r="20" spans="1:5" ht="24" x14ac:dyDescent="0.55000000000000004">
      <c r="A20" s="7" t="s">
        <v>22</v>
      </c>
      <c r="B20" s="7">
        <f>SUM(B5:B19)</f>
        <v>391</v>
      </c>
      <c r="C20" s="7">
        <f>SUM(C5:C19)</f>
        <v>216</v>
      </c>
      <c r="D20" s="7">
        <f>SUM(D5:D19)</f>
        <v>106</v>
      </c>
      <c r="E20" s="7">
        <f>SUM(E5:E19)</f>
        <v>69</v>
      </c>
    </row>
    <row r="21" spans="1:5" x14ac:dyDescent="0.2">
      <c r="A21" s="80" t="s">
        <v>87</v>
      </c>
      <c r="B21" s="79"/>
      <c r="C21" s="81">
        <f>C20*100/B20</f>
        <v>55.242966751918161</v>
      </c>
      <c r="D21" s="81">
        <f>D20*100/B20</f>
        <v>27.10997442455243</v>
      </c>
      <c r="E21" s="81">
        <f>E20*100/B20</f>
        <v>17.647058823529413</v>
      </c>
    </row>
  </sheetData>
  <mergeCells count="3">
    <mergeCell ref="A1:E1"/>
    <mergeCell ref="A2:B2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1"/>
    </sheetView>
  </sheetViews>
  <sheetFormatPr defaultRowHeight="14.25" x14ac:dyDescent="0.2"/>
  <cols>
    <col min="1" max="1" width="7.625" style="1" customWidth="1"/>
    <col min="2" max="5" width="17.75" customWidth="1"/>
  </cols>
  <sheetData>
    <row r="1" spans="1:5" ht="24" x14ac:dyDescent="0.55000000000000004">
      <c r="A1" s="65" t="s">
        <v>23</v>
      </c>
      <c r="B1" s="65"/>
      <c r="C1" s="65"/>
      <c r="D1" s="65"/>
      <c r="E1" s="65"/>
    </row>
    <row r="2" spans="1:5" x14ac:dyDescent="0.2">
      <c r="A2" s="66"/>
      <c r="B2" s="66"/>
      <c r="C2" s="1"/>
      <c r="D2" s="1"/>
      <c r="E2" s="1"/>
    </row>
    <row r="3" spans="1:5" ht="24" x14ac:dyDescent="0.55000000000000004">
      <c r="A3" s="6"/>
      <c r="B3" s="3"/>
      <c r="C3" s="4" t="s">
        <v>0</v>
      </c>
      <c r="D3" s="3"/>
      <c r="E3" s="5" t="s">
        <v>1</v>
      </c>
    </row>
    <row r="4" spans="1:5" ht="24" x14ac:dyDescent="0.55000000000000004">
      <c r="A4" s="7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5" ht="24" x14ac:dyDescent="0.55000000000000004">
      <c r="A5" s="7" t="s">
        <v>7</v>
      </c>
      <c r="B5" s="2">
        <v>30</v>
      </c>
      <c r="C5" s="2">
        <v>3</v>
      </c>
      <c r="D5" s="2">
        <v>10</v>
      </c>
      <c r="E5" s="2">
        <v>17</v>
      </c>
    </row>
    <row r="6" spans="1:5" ht="24" x14ac:dyDescent="0.55000000000000004">
      <c r="A6" s="7" t="s">
        <v>8</v>
      </c>
      <c r="B6" s="2">
        <v>27</v>
      </c>
      <c r="C6" s="2">
        <v>22</v>
      </c>
      <c r="D6" s="2">
        <v>1</v>
      </c>
      <c r="E6" s="2">
        <v>4</v>
      </c>
    </row>
    <row r="7" spans="1:5" ht="24" x14ac:dyDescent="0.55000000000000004">
      <c r="A7" s="7" t="s">
        <v>9</v>
      </c>
      <c r="B7" s="2">
        <v>26</v>
      </c>
      <c r="C7" s="2">
        <v>13</v>
      </c>
      <c r="D7" s="2">
        <v>13</v>
      </c>
      <c r="E7" s="2">
        <v>0</v>
      </c>
    </row>
    <row r="8" spans="1:5" ht="24" x14ac:dyDescent="0.55000000000000004">
      <c r="A8" s="7" t="s">
        <v>10</v>
      </c>
      <c r="B8" s="2">
        <v>27</v>
      </c>
      <c r="C8" s="2">
        <v>20</v>
      </c>
      <c r="D8" s="2">
        <v>3</v>
      </c>
      <c r="E8" s="2">
        <v>4</v>
      </c>
    </row>
    <row r="9" spans="1:5" ht="24" x14ac:dyDescent="0.55000000000000004">
      <c r="A9" s="7" t="s">
        <v>11</v>
      </c>
      <c r="B9" s="2">
        <v>27</v>
      </c>
      <c r="C9" s="2">
        <v>24</v>
      </c>
      <c r="D9" s="2">
        <v>3</v>
      </c>
      <c r="E9" s="2">
        <v>0</v>
      </c>
    </row>
    <row r="10" spans="1:5" ht="24" x14ac:dyDescent="0.55000000000000004">
      <c r="A10" s="7" t="s">
        <v>12</v>
      </c>
      <c r="B10" s="2">
        <v>25</v>
      </c>
      <c r="C10" s="2">
        <v>7</v>
      </c>
      <c r="D10" s="2">
        <v>10</v>
      </c>
      <c r="E10" s="2">
        <v>8</v>
      </c>
    </row>
    <row r="11" spans="1:5" ht="24" x14ac:dyDescent="0.55000000000000004">
      <c r="A11" s="7" t="s">
        <v>13</v>
      </c>
      <c r="B11" s="2">
        <v>24</v>
      </c>
      <c r="C11" s="2">
        <v>6</v>
      </c>
      <c r="D11" s="2">
        <v>3</v>
      </c>
      <c r="E11" s="2">
        <v>15</v>
      </c>
    </row>
    <row r="12" spans="1:5" ht="24" x14ac:dyDescent="0.55000000000000004">
      <c r="A12" s="7" t="s">
        <v>14</v>
      </c>
      <c r="B12" s="2">
        <v>24</v>
      </c>
      <c r="C12" s="2">
        <v>22</v>
      </c>
      <c r="D12" s="2">
        <v>2</v>
      </c>
      <c r="E12" s="2">
        <v>0</v>
      </c>
    </row>
    <row r="13" spans="1:5" ht="24" x14ac:dyDescent="0.55000000000000004">
      <c r="A13" s="7" t="s">
        <v>15</v>
      </c>
      <c r="B13" s="2">
        <v>25</v>
      </c>
      <c r="C13" s="2">
        <v>20</v>
      </c>
      <c r="D13" s="2">
        <v>5</v>
      </c>
      <c r="E13" s="2">
        <v>0</v>
      </c>
    </row>
    <row r="14" spans="1:5" ht="24" x14ac:dyDescent="0.55000000000000004">
      <c r="A14" s="7" t="s">
        <v>16</v>
      </c>
      <c r="B14" s="2">
        <v>36</v>
      </c>
      <c r="C14" s="2">
        <v>10</v>
      </c>
      <c r="D14" s="2">
        <v>19</v>
      </c>
      <c r="E14" s="2">
        <v>7</v>
      </c>
    </row>
    <row r="15" spans="1:5" ht="24" x14ac:dyDescent="0.55000000000000004">
      <c r="A15" s="7" t="s">
        <v>17</v>
      </c>
      <c r="B15" s="2">
        <v>35</v>
      </c>
      <c r="C15" s="2">
        <v>22</v>
      </c>
      <c r="D15" s="2">
        <v>9</v>
      </c>
      <c r="E15" s="2">
        <v>4</v>
      </c>
    </row>
    <row r="16" spans="1:5" ht="24" x14ac:dyDescent="0.55000000000000004">
      <c r="A16" s="7" t="s">
        <v>18</v>
      </c>
      <c r="B16" s="2">
        <v>27</v>
      </c>
      <c r="C16" s="2">
        <v>19</v>
      </c>
      <c r="D16" s="2">
        <v>0</v>
      </c>
      <c r="E16" s="2">
        <v>8</v>
      </c>
    </row>
    <row r="17" spans="1:5" ht="24" x14ac:dyDescent="0.55000000000000004">
      <c r="A17" s="7" t="s">
        <v>19</v>
      </c>
      <c r="B17" s="2">
        <v>17</v>
      </c>
      <c r="C17" s="2">
        <v>17</v>
      </c>
      <c r="D17" s="2">
        <v>0</v>
      </c>
      <c r="E17" s="2">
        <v>0</v>
      </c>
    </row>
    <row r="18" spans="1:5" ht="24" x14ac:dyDescent="0.55000000000000004">
      <c r="A18" s="7" t="s">
        <v>20</v>
      </c>
      <c r="B18" s="2">
        <v>24</v>
      </c>
      <c r="C18" s="2">
        <v>2</v>
      </c>
      <c r="D18" s="2">
        <v>20</v>
      </c>
      <c r="E18" s="2">
        <v>2</v>
      </c>
    </row>
    <row r="19" spans="1:5" ht="24" x14ac:dyDescent="0.55000000000000004">
      <c r="A19" s="7" t="s">
        <v>21</v>
      </c>
      <c r="B19" s="2">
        <v>17</v>
      </c>
      <c r="C19" s="2">
        <v>9</v>
      </c>
      <c r="D19" s="2">
        <v>8</v>
      </c>
      <c r="E19" s="2">
        <v>0</v>
      </c>
    </row>
    <row r="20" spans="1:5" ht="24" x14ac:dyDescent="0.55000000000000004">
      <c r="A20" s="7" t="s">
        <v>22</v>
      </c>
      <c r="B20" s="2">
        <f>SUM(B5:B19)</f>
        <v>391</v>
      </c>
      <c r="C20" s="2">
        <f>SUM(C5:C19)</f>
        <v>216</v>
      </c>
      <c r="D20" s="2">
        <f>SUM(D5:D19)</f>
        <v>106</v>
      </c>
      <c r="E20" s="2">
        <f>SUM(E5:E19)</f>
        <v>69</v>
      </c>
    </row>
    <row r="21" spans="1:5" ht="23.25" customHeight="1" x14ac:dyDescent="0.2">
      <c r="A21" s="80" t="s">
        <v>87</v>
      </c>
      <c r="B21" s="79"/>
      <c r="C21" s="81">
        <f>C20*100/B20</f>
        <v>55.242966751918161</v>
      </c>
      <c r="D21" s="81">
        <f>D20*100/B20</f>
        <v>27.10997442455243</v>
      </c>
      <c r="E21" s="81">
        <f>E20*100/B20</f>
        <v>17.647058823529413</v>
      </c>
    </row>
  </sheetData>
  <mergeCells count="3">
    <mergeCell ref="A1:E1"/>
    <mergeCell ref="A2:B2"/>
    <mergeCell ref="A21:B2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"/>
  <sheetViews>
    <sheetView workbookViewId="0">
      <selection activeCell="AQ20" sqref="AQ20"/>
    </sheetView>
  </sheetViews>
  <sheetFormatPr defaultRowHeight="24" x14ac:dyDescent="0.55000000000000004"/>
  <cols>
    <col min="1" max="1" width="3" style="3" customWidth="1"/>
    <col min="2" max="2" width="9" style="3"/>
    <col min="3" max="3" width="13.875" style="3" customWidth="1"/>
    <col min="4" max="48" width="2.25" style="10" customWidth="1"/>
    <col min="49" max="49" width="2.875" style="10" customWidth="1"/>
    <col min="50" max="50" width="3.25" style="10" customWidth="1"/>
    <col min="51" max="51" width="2.375" style="10" customWidth="1"/>
    <col min="52" max="52" width="2.625" style="3" customWidth="1"/>
    <col min="53" max="53" width="2.375" style="3" customWidth="1"/>
    <col min="54" max="70" width="9" style="3"/>
    <col min="71" max="71" width="13.125" style="3" customWidth="1"/>
    <col min="72" max="16384" width="9" style="3"/>
  </cols>
  <sheetData>
    <row r="1" spans="1:53" x14ac:dyDescent="0.55000000000000004">
      <c r="A1" s="3" t="s">
        <v>24</v>
      </c>
      <c r="AZ1" s="13"/>
      <c r="BA1" s="13"/>
    </row>
    <row r="2" spans="1:53" x14ac:dyDescent="0.55000000000000004">
      <c r="A2" s="14"/>
      <c r="B2" s="14"/>
      <c r="C2" s="14"/>
      <c r="D2" s="67" t="s">
        <v>7</v>
      </c>
      <c r="E2" s="67"/>
      <c r="F2" s="67"/>
      <c r="G2" s="67" t="s">
        <v>8</v>
      </c>
      <c r="H2" s="67"/>
      <c r="I2" s="67"/>
      <c r="J2" s="67" t="s">
        <v>9</v>
      </c>
      <c r="K2" s="67"/>
      <c r="L2" s="67"/>
      <c r="M2" s="67" t="s">
        <v>10</v>
      </c>
      <c r="N2" s="67"/>
      <c r="O2" s="67"/>
      <c r="P2" s="67" t="s">
        <v>11</v>
      </c>
      <c r="Q2" s="67"/>
      <c r="R2" s="67"/>
      <c r="S2" s="67" t="s">
        <v>12</v>
      </c>
      <c r="T2" s="67"/>
      <c r="U2" s="67"/>
      <c r="V2" s="67" t="s">
        <v>13</v>
      </c>
      <c r="W2" s="67"/>
      <c r="X2" s="67"/>
      <c r="Y2" s="67" t="s">
        <v>14</v>
      </c>
      <c r="Z2" s="67"/>
      <c r="AA2" s="67"/>
      <c r="AB2" s="67" t="s">
        <v>15</v>
      </c>
      <c r="AC2" s="67"/>
      <c r="AD2" s="67"/>
      <c r="AE2" s="67" t="s">
        <v>16</v>
      </c>
      <c r="AF2" s="67"/>
      <c r="AG2" s="67"/>
      <c r="AH2" s="67" t="s">
        <v>17</v>
      </c>
      <c r="AI2" s="67"/>
      <c r="AJ2" s="67"/>
      <c r="AK2" s="67" t="s">
        <v>18</v>
      </c>
      <c r="AL2" s="67"/>
      <c r="AM2" s="67"/>
      <c r="AN2" s="67" t="s">
        <v>19</v>
      </c>
      <c r="AO2" s="67"/>
      <c r="AP2" s="67"/>
      <c r="AQ2" s="67" t="s">
        <v>20</v>
      </c>
      <c r="AR2" s="67"/>
      <c r="AS2" s="67"/>
      <c r="AT2" s="67" t="s">
        <v>21</v>
      </c>
      <c r="AU2" s="67"/>
      <c r="AV2" s="67"/>
      <c r="AW2" s="70" t="s">
        <v>22</v>
      </c>
      <c r="AX2" s="70"/>
      <c r="AY2" s="70"/>
    </row>
    <row r="3" spans="1:53" ht="46.5" x14ac:dyDescent="0.55000000000000004">
      <c r="A3" s="15"/>
      <c r="B3" s="68" t="s">
        <v>25</v>
      </c>
      <c r="C3" s="69"/>
      <c r="D3" s="17" t="s">
        <v>4</v>
      </c>
      <c r="E3" s="17" t="s">
        <v>5</v>
      </c>
      <c r="F3" s="17" t="s">
        <v>6</v>
      </c>
      <c r="G3" s="17" t="s">
        <v>4</v>
      </c>
      <c r="H3" s="17" t="s">
        <v>5</v>
      </c>
      <c r="I3" s="17" t="s">
        <v>6</v>
      </c>
      <c r="J3" s="17" t="s">
        <v>4</v>
      </c>
      <c r="K3" s="17" t="s">
        <v>5</v>
      </c>
      <c r="L3" s="17" t="s">
        <v>6</v>
      </c>
      <c r="M3" s="17" t="s">
        <v>4</v>
      </c>
      <c r="N3" s="17" t="s">
        <v>5</v>
      </c>
      <c r="O3" s="17" t="s">
        <v>6</v>
      </c>
      <c r="P3" s="17" t="s">
        <v>4</v>
      </c>
      <c r="Q3" s="17" t="s">
        <v>5</v>
      </c>
      <c r="R3" s="17" t="s">
        <v>6</v>
      </c>
      <c r="S3" s="17" t="s">
        <v>4</v>
      </c>
      <c r="T3" s="17" t="s">
        <v>5</v>
      </c>
      <c r="U3" s="17" t="s">
        <v>6</v>
      </c>
      <c r="V3" s="17" t="s">
        <v>4</v>
      </c>
      <c r="W3" s="17" t="s">
        <v>5</v>
      </c>
      <c r="X3" s="17" t="s">
        <v>6</v>
      </c>
      <c r="Y3" s="17" t="s">
        <v>4</v>
      </c>
      <c r="Z3" s="17" t="s">
        <v>5</v>
      </c>
      <c r="AA3" s="17" t="s">
        <v>6</v>
      </c>
      <c r="AB3" s="17" t="s">
        <v>4</v>
      </c>
      <c r="AC3" s="17" t="s">
        <v>5</v>
      </c>
      <c r="AD3" s="17" t="s">
        <v>6</v>
      </c>
      <c r="AE3" s="17" t="s">
        <v>4</v>
      </c>
      <c r="AF3" s="17" t="s">
        <v>5</v>
      </c>
      <c r="AG3" s="17" t="s">
        <v>6</v>
      </c>
      <c r="AH3" s="17" t="s">
        <v>4</v>
      </c>
      <c r="AI3" s="17" t="s">
        <v>5</v>
      </c>
      <c r="AJ3" s="17" t="s">
        <v>6</v>
      </c>
      <c r="AK3" s="17" t="s">
        <v>4</v>
      </c>
      <c r="AL3" s="17" t="s">
        <v>5</v>
      </c>
      <c r="AM3" s="17" t="s">
        <v>6</v>
      </c>
      <c r="AN3" s="17" t="s">
        <v>4</v>
      </c>
      <c r="AO3" s="17" t="s">
        <v>5</v>
      </c>
      <c r="AP3" s="17" t="s">
        <v>6</v>
      </c>
      <c r="AQ3" s="17" t="s">
        <v>4</v>
      </c>
      <c r="AR3" s="17" t="s">
        <v>5</v>
      </c>
      <c r="AS3" s="17" t="s">
        <v>6</v>
      </c>
      <c r="AT3" s="17" t="s">
        <v>4</v>
      </c>
      <c r="AU3" s="17" t="s">
        <v>5</v>
      </c>
      <c r="AV3" s="17" t="s">
        <v>6</v>
      </c>
      <c r="AW3" s="18" t="s">
        <v>4</v>
      </c>
      <c r="AX3" s="18" t="s">
        <v>5</v>
      </c>
      <c r="AY3" s="18" t="s">
        <v>6</v>
      </c>
      <c r="AZ3" s="11"/>
    </row>
    <row r="4" spans="1:53" x14ac:dyDescent="0.55000000000000004">
      <c r="A4" s="16">
        <v>2</v>
      </c>
      <c r="B4" s="68" t="s">
        <v>26</v>
      </c>
      <c r="C4" s="69"/>
      <c r="D4" s="48">
        <v>30</v>
      </c>
      <c r="E4" s="48">
        <v>0</v>
      </c>
      <c r="F4" s="48">
        <v>0</v>
      </c>
      <c r="G4" s="48">
        <v>26</v>
      </c>
      <c r="H4" s="48">
        <v>1</v>
      </c>
      <c r="I4" s="48">
        <v>0</v>
      </c>
      <c r="J4" s="48">
        <v>26</v>
      </c>
      <c r="K4" s="48">
        <v>0</v>
      </c>
      <c r="L4" s="48">
        <v>0</v>
      </c>
      <c r="M4" s="48">
        <v>26</v>
      </c>
      <c r="N4" s="48">
        <v>1</v>
      </c>
      <c r="O4" s="48">
        <v>0</v>
      </c>
      <c r="P4" s="48">
        <v>20</v>
      </c>
      <c r="Q4" s="48">
        <v>7</v>
      </c>
      <c r="R4" s="48">
        <v>0</v>
      </c>
      <c r="S4" s="48">
        <v>13</v>
      </c>
      <c r="T4" s="48">
        <v>12</v>
      </c>
      <c r="U4" s="48">
        <v>0</v>
      </c>
      <c r="V4" s="48">
        <v>14</v>
      </c>
      <c r="W4" s="48">
        <v>0</v>
      </c>
      <c r="X4" s="48">
        <v>10</v>
      </c>
      <c r="Y4" s="48">
        <v>24</v>
      </c>
      <c r="Z4" s="48">
        <v>0</v>
      </c>
      <c r="AA4" s="48">
        <v>0</v>
      </c>
      <c r="AB4" s="48">
        <v>25</v>
      </c>
      <c r="AC4" s="48">
        <v>0</v>
      </c>
      <c r="AD4" s="48">
        <v>0</v>
      </c>
      <c r="AE4" s="48">
        <v>36</v>
      </c>
      <c r="AF4" s="48">
        <v>0</v>
      </c>
      <c r="AG4" s="48">
        <v>0</v>
      </c>
      <c r="AH4" s="48">
        <v>29</v>
      </c>
      <c r="AI4" s="48">
        <v>6</v>
      </c>
      <c r="AJ4" s="48">
        <v>0</v>
      </c>
      <c r="AK4" s="48">
        <v>27</v>
      </c>
      <c r="AL4" s="48">
        <v>0</v>
      </c>
      <c r="AM4" s="48">
        <v>0</v>
      </c>
      <c r="AN4" s="48">
        <v>17</v>
      </c>
      <c r="AO4" s="48">
        <v>0</v>
      </c>
      <c r="AP4" s="48">
        <v>0</v>
      </c>
      <c r="AQ4" s="48">
        <v>21</v>
      </c>
      <c r="AR4" s="48">
        <v>1</v>
      </c>
      <c r="AS4" s="48">
        <v>2</v>
      </c>
      <c r="AT4" s="48">
        <v>15</v>
      </c>
      <c r="AU4" s="48">
        <v>2</v>
      </c>
      <c r="AV4" s="48">
        <v>0</v>
      </c>
      <c r="AW4" s="47">
        <f>SUM(D4+G4+J4+M4+P4+S4+V4+Y4+AB4+AE4+AH4+AK4+AN4+AQ4+AT4)</f>
        <v>349</v>
      </c>
      <c r="AX4" s="47">
        <f>SUM(E4+H4+K4+N4+Q4+T4+W4+Z4+AC4+AF4+AI4+AL4+AO4+AR4+AU4)</f>
        <v>30</v>
      </c>
      <c r="AY4" s="47">
        <f t="shared" ref="AY4:AY13" si="0">SUM(AV4+AS4+AP4+AM4+AJ4+AG4+AD4+AA4+X4+U4+R4+O4+L4+I4+F4)</f>
        <v>12</v>
      </c>
    </row>
    <row r="5" spans="1:53" x14ac:dyDescent="0.55000000000000004">
      <c r="A5" s="16">
        <v>3</v>
      </c>
      <c r="B5" s="68" t="s">
        <v>63</v>
      </c>
      <c r="C5" s="69"/>
      <c r="D5" s="48">
        <v>20</v>
      </c>
      <c r="E5" s="48">
        <v>6</v>
      </c>
      <c r="F5" s="48">
        <v>4</v>
      </c>
      <c r="G5" s="48">
        <v>27</v>
      </c>
      <c r="H5" s="48">
        <v>0</v>
      </c>
      <c r="I5" s="48">
        <v>0</v>
      </c>
      <c r="J5" s="48">
        <v>24</v>
      </c>
      <c r="K5" s="48">
        <v>2</v>
      </c>
      <c r="L5" s="48">
        <v>0</v>
      </c>
      <c r="M5" s="48">
        <v>27</v>
      </c>
      <c r="N5" s="48">
        <v>0</v>
      </c>
      <c r="O5" s="48">
        <v>0</v>
      </c>
      <c r="P5" s="48">
        <v>25</v>
      </c>
      <c r="Q5" s="48">
        <v>2</v>
      </c>
      <c r="R5" s="48">
        <v>0</v>
      </c>
      <c r="S5" s="48">
        <v>23</v>
      </c>
      <c r="T5" s="48">
        <v>2</v>
      </c>
      <c r="U5" s="48">
        <v>0</v>
      </c>
      <c r="V5" s="48">
        <v>24</v>
      </c>
      <c r="W5" s="48">
        <v>0</v>
      </c>
      <c r="X5" s="48">
        <v>0</v>
      </c>
      <c r="Y5" s="48">
        <v>24</v>
      </c>
      <c r="Z5" s="48">
        <v>0</v>
      </c>
      <c r="AA5" s="48">
        <v>0</v>
      </c>
      <c r="AB5" s="48">
        <v>23</v>
      </c>
      <c r="AC5" s="48">
        <v>2</v>
      </c>
      <c r="AD5" s="48">
        <v>0</v>
      </c>
      <c r="AE5" s="48">
        <v>36</v>
      </c>
      <c r="AF5" s="48">
        <v>0</v>
      </c>
      <c r="AG5" s="48">
        <v>0</v>
      </c>
      <c r="AH5" s="48">
        <v>30</v>
      </c>
      <c r="AI5" s="48">
        <v>4</v>
      </c>
      <c r="AJ5" s="48">
        <v>1</v>
      </c>
      <c r="AK5" s="48">
        <v>27</v>
      </c>
      <c r="AL5" s="48">
        <v>0</v>
      </c>
      <c r="AM5" s="48">
        <v>0</v>
      </c>
      <c r="AN5" s="48">
        <v>17</v>
      </c>
      <c r="AO5" s="48">
        <v>0</v>
      </c>
      <c r="AP5" s="48">
        <v>0</v>
      </c>
      <c r="AQ5" s="48">
        <v>24</v>
      </c>
      <c r="AR5" s="48">
        <v>0</v>
      </c>
      <c r="AS5" s="48">
        <v>0</v>
      </c>
      <c r="AT5" s="48">
        <v>15</v>
      </c>
      <c r="AU5" s="48">
        <v>2</v>
      </c>
      <c r="AV5" s="48">
        <v>0</v>
      </c>
      <c r="AW5" s="47">
        <f t="shared" ref="AW5:AX13" si="1">SUM(AT5+AQ5+AN5+AK5+AH5+AE5+AB5+Y5+V5+S5+P5+M5+J5+G5+D4)</f>
        <v>376</v>
      </c>
      <c r="AX5" s="47">
        <f t="shared" si="1"/>
        <v>14</v>
      </c>
      <c r="AY5" s="47">
        <f t="shared" si="0"/>
        <v>5</v>
      </c>
    </row>
    <row r="6" spans="1:53" x14ac:dyDescent="0.55000000000000004">
      <c r="A6" s="16">
        <v>4</v>
      </c>
      <c r="B6" s="68" t="s">
        <v>27</v>
      </c>
      <c r="C6" s="69"/>
      <c r="D6" s="48">
        <v>11</v>
      </c>
      <c r="E6" s="48">
        <v>12</v>
      </c>
      <c r="F6" s="48">
        <v>7</v>
      </c>
      <c r="G6" s="48">
        <v>23</v>
      </c>
      <c r="H6" s="48">
        <v>0</v>
      </c>
      <c r="I6" s="48">
        <v>4</v>
      </c>
      <c r="J6" s="48">
        <v>21</v>
      </c>
      <c r="K6" s="48">
        <v>5</v>
      </c>
      <c r="L6" s="48">
        <v>0</v>
      </c>
      <c r="M6" s="48">
        <v>23</v>
      </c>
      <c r="N6" s="48">
        <v>2</v>
      </c>
      <c r="O6" s="48">
        <v>0</v>
      </c>
      <c r="P6" s="48">
        <v>16</v>
      </c>
      <c r="Q6" s="48">
        <v>10</v>
      </c>
      <c r="R6" s="48">
        <v>1</v>
      </c>
      <c r="S6" s="48">
        <v>19</v>
      </c>
      <c r="T6" s="48">
        <v>2</v>
      </c>
      <c r="U6" s="48">
        <v>4</v>
      </c>
      <c r="V6" s="48">
        <v>17</v>
      </c>
      <c r="W6" s="48">
        <v>4</v>
      </c>
      <c r="X6" s="48">
        <v>3</v>
      </c>
      <c r="Y6" s="48">
        <v>24</v>
      </c>
      <c r="Z6" s="48">
        <v>0</v>
      </c>
      <c r="AA6" s="48">
        <v>0</v>
      </c>
      <c r="AB6" s="48">
        <v>22</v>
      </c>
      <c r="AC6" s="48">
        <v>3</v>
      </c>
      <c r="AD6" s="48">
        <v>0</v>
      </c>
      <c r="AE6" s="48">
        <v>32</v>
      </c>
      <c r="AF6" s="48">
        <v>1</v>
      </c>
      <c r="AG6" s="48">
        <v>3</v>
      </c>
      <c r="AH6" s="48">
        <v>24</v>
      </c>
      <c r="AI6" s="48">
        <v>7</v>
      </c>
      <c r="AJ6" s="48">
        <v>4</v>
      </c>
      <c r="AK6" s="48">
        <v>26</v>
      </c>
      <c r="AL6" s="48">
        <v>0</v>
      </c>
      <c r="AM6" s="48">
        <v>1</v>
      </c>
      <c r="AN6" s="48">
        <v>17</v>
      </c>
      <c r="AO6" s="48">
        <v>0</v>
      </c>
      <c r="AP6" s="48">
        <v>0</v>
      </c>
      <c r="AQ6" s="48">
        <v>24</v>
      </c>
      <c r="AR6" s="48">
        <v>0</v>
      </c>
      <c r="AS6" s="48">
        <v>0</v>
      </c>
      <c r="AT6" s="48">
        <v>14</v>
      </c>
      <c r="AU6" s="48">
        <v>3</v>
      </c>
      <c r="AV6" s="48">
        <v>0</v>
      </c>
      <c r="AW6" s="47">
        <f t="shared" si="1"/>
        <v>322</v>
      </c>
      <c r="AX6" s="47">
        <f t="shared" si="1"/>
        <v>43</v>
      </c>
      <c r="AY6" s="47">
        <f t="shared" si="0"/>
        <v>27</v>
      </c>
    </row>
    <row r="7" spans="1:53" x14ac:dyDescent="0.55000000000000004">
      <c r="A7" s="16">
        <v>5</v>
      </c>
      <c r="B7" s="68" t="s">
        <v>57</v>
      </c>
      <c r="C7" s="69"/>
      <c r="D7" s="48">
        <v>14</v>
      </c>
      <c r="E7" s="48">
        <v>15</v>
      </c>
      <c r="F7" s="48">
        <v>1</v>
      </c>
      <c r="G7" s="48">
        <v>27</v>
      </c>
      <c r="H7" s="48">
        <v>0</v>
      </c>
      <c r="I7" s="48">
        <v>0</v>
      </c>
      <c r="J7" s="48">
        <v>18</v>
      </c>
      <c r="K7" s="48">
        <v>8</v>
      </c>
      <c r="L7" s="48">
        <v>0</v>
      </c>
      <c r="M7" s="48">
        <v>25</v>
      </c>
      <c r="N7" s="48">
        <v>2</v>
      </c>
      <c r="O7" s="48">
        <v>2</v>
      </c>
      <c r="P7" s="48">
        <v>21</v>
      </c>
      <c r="Q7" s="48">
        <v>6</v>
      </c>
      <c r="R7" s="48">
        <v>0</v>
      </c>
      <c r="S7" s="48">
        <v>16</v>
      </c>
      <c r="T7" s="48">
        <v>7</v>
      </c>
      <c r="U7" s="48">
        <v>2</v>
      </c>
      <c r="V7" s="48">
        <v>20</v>
      </c>
      <c r="W7" s="48">
        <v>3</v>
      </c>
      <c r="X7" s="48">
        <v>1</v>
      </c>
      <c r="Y7" s="48">
        <v>22</v>
      </c>
      <c r="Z7" s="48">
        <v>2</v>
      </c>
      <c r="AA7" s="48">
        <v>0</v>
      </c>
      <c r="AB7" s="48">
        <v>25</v>
      </c>
      <c r="AC7" s="48">
        <v>0</v>
      </c>
      <c r="AD7" s="48">
        <v>0</v>
      </c>
      <c r="AE7" s="48">
        <v>31</v>
      </c>
      <c r="AF7" s="48">
        <v>5</v>
      </c>
      <c r="AG7" s="48">
        <v>0</v>
      </c>
      <c r="AH7" s="48">
        <v>29</v>
      </c>
      <c r="AI7" s="48">
        <v>6</v>
      </c>
      <c r="AJ7" s="48">
        <v>0</v>
      </c>
      <c r="AK7" s="48">
        <v>26</v>
      </c>
      <c r="AL7" s="48">
        <v>0</v>
      </c>
      <c r="AM7" s="48">
        <v>1</v>
      </c>
      <c r="AN7" s="48">
        <v>17</v>
      </c>
      <c r="AO7" s="48">
        <v>0</v>
      </c>
      <c r="AP7" s="48">
        <v>0</v>
      </c>
      <c r="AQ7" s="48">
        <v>24</v>
      </c>
      <c r="AR7" s="48">
        <v>0</v>
      </c>
      <c r="AS7" s="48">
        <v>0</v>
      </c>
      <c r="AT7" s="48">
        <v>17</v>
      </c>
      <c r="AU7" s="48">
        <v>0</v>
      </c>
      <c r="AV7" s="48">
        <v>0</v>
      </c>
      <c r="AW7" s="47">
        <f t="shared" si="1"/>
        <v>329</v>
      </c>
      <c r="AX7" s="47">
        <f t="shared" si="1"/>
        <v>51</v>
      </c>
      <c r="AY7" s="47">
        <f t="shared" si="0"/>
        <v>7</v>
      </c>
    </row>
    <row r="8" spans="1:53" x14ac:dyDescent="0.55000000000000004">
      <c r="A8" s="16">
        <v>6</v>
      </c>
      <c r="B8" s="68" t="s">
        <v>58</v>
      </c>
      <c r="C8" s="69"/>
      <c r="D8" s="48">
        <v>28</v>
      </c>
      <c r="E8" s="21">
        <v>2</v>
      </c>
      <c r="F8" s="48">
        <v>0</v>
      </c>
      <c r="G8" s="48">
        <v>27</v>
      </c>
      <c r="H8" s="48">
        <v>0</v>
      </c>
      <c r="I8" s="48">
        <v>0</v>
      </c>
      <c r="J8" s="48">
        <v>26</v>
      </c>
      <c r="K8" s="48">
        <v>0</v>
      </c>
      <c r="L8" s="48">
        <v>0</v>
      </c>
      <c r="M8" s="48">
        <v>26</v>
      </c>
      <c r="N8" s="48">
        <v>1</v>
      </c>
      <c r="O8" s="48">
        <v>0</v>
      </c>
      <c r="P8" s="48">
        <v>27</v>
      </c>
      <c r="Q8" s="48">
        <v>0</v>
      </c>
      <c r="R8" s="48">
        <v>0</v>
      </c>
      <c r="S8" s="48">
        <v>23</v>
      </c>
      <c r="T8" s="48">
        <v>2</v>
      </c>
      <c r="U8" s="48">
        <v>0</v>
      </c>
      <c r="V8" s="48">
        <v>16</v>
      </c>
      <c r="W8" s="48">
        <v>7</v>
      </c>
      <c r="X8" s="48">
        <v>1</v>
      </c>
      <c r="Y8" s="48">
        <v>24</v>
      </c>
      <c r="Z8" s="48">
        <v>0</v>
      </c>
      <c r="AA8" s="48">
        <v>0</v>
      </c>
      <c r="AB8" s="48">
        <v>25</v>
      </c>
      <c r="AC8" s="48">
        <v>0</v>
      </c>
      <c r="AD8" s="48">
        <v>0</v>
      </c>
      <c r="AE8" s="48">
        <v>35</v>
      </c>
      <c r="AF8" s="48">
        <v>1</v>
      </c>
      <c r="AG8" s="48">
        <v>0</v>
      </c>
      <c r="AH8" s="48">
        <v>35</v>
      </c>
      <c r="AI8" s="48">
        <v>0</v>
      </c>
      <c r="AJ8" s="48">
        <v>0</v>
      </c>
      <c r="AK8" s="48">
        <v>27</v>
      </c>
      <c r="AL8" s="48">
        <v>0</v>
      </c>
      <c r="AM8" s="48">
        <v>0</v>
      </c>
      <c r="AN8" s="48">
        <v>17</v>
      </c>
      <c r="AO8" s="48">
        <v>0</v>
      </c>
      <c r="AP8" s="48">
        <v>0</v>
      </c>
      <c r="AQ8" s="48">
        <v>22</v>
      </c>
      <c r="AR8" s="48">
        <v>2</v>
      </c>
      <c r="AS8" s="48">
        <v>0</v>
      </c>
      <c r="AT8" s="48">
        <v>16</v>
      </c>
      <c r="AU8" s="48">
        <v>1</v>
      </c>
      <c r="AV8" s="48">
        <v>0</v>
      </c>
      <c r="AW8" s="47">
        <f t="shared" si="1"/>
        <v>360</v>
      </c>
      <c r="AX8" s="47">
        <f t="shared" si="1"/>
        <v>29</v>
      </c>
      <c r="AY8" s="47">
        <f t="shared" si="0"/>
        <v>1</v>
      </c>
    </row>
    <row r="9" spans="1:53" x14ac:dyDescent="0.55000000000000004">
      <c r="A9" s="16">
        <v>7</v>
      </c>
      <c r="B9" s="68" t="s">
        <v>59</v>
      </c>
      <c r="C9" s="69"/>
      <c r="D9" s="48">
        <v>27</v>
      </c>
      <c r="E9" s="21">
        <v>3</v>
      </c>
      <c r="F9" s="48">
        <v>0</v>
      </c>
      <c r="G9" s="48">
        <v>27</v>
      </c>
      <c r="H9" s="48">
        <v>0</v>
      </c>
      <c r="I9" s="48">
        <v>0</v>
      </c>
      <c r="J9" s="48">
        <v>26</v>
      </c>
      <c r="K9" s="48">
        <v>0</v>
      </c>
      <c r="L9" s="48">
        <v>0</v>
      </c>
      <c r="M9" s="48">
        <v>27</v>
      </c>
      <c r="N9" s="48">
        <v>0</v>
      </c>
      <c r="O9" s="48">
        <v>0</v>
      </c>
      <c r="P9" s="48">
        <v>26</v>
      </c>
      <c r="Q9" s="48">
        <v>1</v>
      </c>
      <c r="R9" s="48">
        <v>0</v>
      </c>
      <c r="S9" s="48">
        <v>23</v>
      </c>
      <c r="T9" s="48">
        <v>2</v>
      </c>
      <c r="U9" s="48">
        <v>0</v>
      </c>
      <c r="V9" s="48">
        <v>23</v>
      </c>
      <c r="W9" s="48">
        <v>1</v>
      </c>
      <c r="X9" s="48">
        <v>0</v>
      </c>
      <c r="Y9" s="48">
        <v>24</v>
      </c>
      <c r="Z9" s="48">
        <v>0</v>
      </c>
      <c r="AA9" s="48">
        <v>0</v>
      </c>
      <c r="AB9" s="48">
        <v>25</v>
      </c>
      <c r="AC9" s="48">
        <v>0</v>
      </c>
      <c r="AD9" s="48">
        <v>0</v>
      </c>
      <c r="AE9" s="48">
        <v>36</v>
      </c>
      <c r="AF9" s="48">
        <v>0</v>
      </c>
      <c r="AG9" s="48">
        <v>0</v>
      </c>
      <c r="AH9" s="48">
        <v>35</v>
      </c>
      <c r="AI9" s="48">
        <v>0</v>
      </c>
      <c r="AJ9" s="48">
        <v>0</v>
      </c>
      <c r="AK9" s="48">
        <v>27</v>
      </c>
      <c r="AL9" s="48">
        <v>0</v>
      </c>
      <c r="AM9" s="48">
        <v>0</v>
      </c>
      <c r="AN9" s="48">
        <v>17</v>
      </c>
      <c r="AO9" s="48">
        <v>0</v>
      </c>
      <c r="AP9" s="48">
        <v>0</v>
      </c>
      <c r="AQ9" s="48">
        <v>24</v>
      </c>
      <c r="AR9" s="48">
        <v>0</v>
      </c>
      <c r="AS9" s="48">
        <v>0</v>
      </c>
      <c r="AT9" s="48">
        <v>16</v>
      </c>
      <c r="AU9" s="48">
        <v>1</v>
      </c>
      <c r="AV9" s="48">
        <v>0</v>
      </c>
      <c r="AW9" s="47">
        <f t="shared" si="1"/>
        <v>384</v>
      </c>
      <c r="AX9" s="47">
        <f t="shared" si="1"/>
        <v>7</v>
      </c>
      <c r="AY9" s="47">
        <f t="shared" si="0"/>
        <v>0</v>
      </c>
    </row>
    <row r="10" spans="1:53" x14ac:dyDescent="0.55000000000000004">
      <c r="A10" s="16">
        <v>8</v>
      </c>
      <c r="B10" s="68" t="s">
        <v>60</v>
      </c>
      <c r="C10" s="69"/>
      <c r="D10" s="48">
        <v>22</v>
      </c>
      <c r="E10" s="48">
        <v>7</v>
      </c>
      <c r="F10" s="48">
        <v>1</v>
      </c>
      <c r="G10" s="48">
        <v>27</v>
      </c>
      <c r="H10" s="48">
        <v>0</v>
      </c>
      <c r="I10" s="48">
        <v>0</v>
      </c>
      <c r="J10" s="48">
        <v>24</v>
      </c>
      <c r="K10" s="48">
        <v>2</v>
      </c>
      <c r="L10" s="48">
        <v>0</v>
      </c>
      <c r="M10" s="48">
        <v>27</v>
      </c>
      <c r="N10" s="48">
        <v>0</v>
      </c>
      <c r="O10" s="48">
        <v>0</v>
      </c>
      <c r="P10" s="48">
        <v>26</v>
      </c>
      <c r="Q10" s="48">
        <v>1</v>
      </c>
      <c r="R10" s="48">
        <v>0</v>
      </c>
      <c r="S10" s="48">
        <v>24</v>
      </c>
      <c r="T10" s="48">
        <v>1</v>
      </c>
      <c r="U10" s="48">
        <v>0</v>
      </c>
      <c r="V10" s="48">
        <v>22</v>
      </c>
      <c r="W10" s="48">
        <v>1</v>
      </c>
      <c r="X10" s="48">
        <v>1</v>
      </c>
      <c r="Y10" s="48">
        <v>24</v>
      </c>
      <c r="Z10" s="48">
        <v>0</v>
      </c>
      <c r="AA10" s="48">
        <v>0</v>
      </c>
      <c r="AB10" s="48">
        <v>25</v>
      </c>
      <c r="AC10" s="48">
        <v>0</v>
      </c>
      <c r="AD10" s="48">
        <v>0</v>
      </c>
      <c r="AE10" s="48">
        <v>33</v>
      </c>
      <c r="AF10" s="48">
        <v>1</v>
      </c>
      <c r="AG10" s="48">
        <v>2</v>
      </c>
      <c r="AH10" s="48">
        <v>34</v>
      </c>
      <c r="AI10" s="48">
        <v>1</v>
      </c>
      <c r="AJ10" s="48">
        <v>0</v>
      </c>
      <c r="AK10" s="48">
        <v>27</v>
      </c>
      <c r="AL10" s="48">
        <v>0</v>
      </c>
      <c r="AM10" s="48">
        <v>0</v>
      </c>
      <c r="AN10" s="48">
        <v>17</v>
      </c>
      <c r="AO10" s="48">
        <v>0</v>
      </c>
      <c r="AP10" s="48">
        <v>0</v>
      </c>
      <c r="AQ10" s="48">
        <v>24</v>
      </c>
      <c r="AR10" s="48">
        <v>0</v>
      </c>
      <c r="AS10" s="48">
        <v>0</v>
      </c>
      <c r="AT10" s="48">
        <v>12</v>
      </c>
      <c r="AU10" s="48">
        <v>5</v>
      </c>
      <c r="AV10" s="48">
        <v>0</v>
      </c>
      <c r="AW10" s="22">
        <f t="shared" si="1"/>
        <v>373</v>
      </c>
      <c r="AX10" s="22">
        <f t="shared" si="1"/>
        <v>15</v>
      </c>
      <c r="AY10" s="22">
        <f t="shared" si="0"/>
        <v>4</v>
      </c>
    </row>
    <row r="11" spans="1:53" x14ac:dyDescent="0.55000000000000004">
      <c r="A11" s="16">
        <v>9</v>
      </c>
      <c r="B11" s="68" t="s">
        <v>61</v>
      </c>
      <c r="C11" s="69"/>
      <c r="D11" s="48">
        <v>19</v>
      </c>
      <c r="E11" s="48">
        <v>5</v>
      </c>
      <c r="F11" s="48">
        <v>6</v>
      </c>
      <c r="G11" s="48">
        <v>27</v>
      </c>
      <c r="H11" s="48">
        <v>0</v>
      </c>
      <c r="I11" s="48">
        <v>0</v>
      </c>
      <c r="J11" s="48">
        <v>26</v>
      </c>
      <c r="K11" s="48">
        <v>0</v>
      </c>
      <c r="L11" s="48">
        <v>0</v>
      </c>
      <c r="M11" s="48">
        <v>27</v>
      </c>
      <c r="N11" s="48">
        <v>0</v>
      </c>
      <c r="O11" s="48">
        <v>0</v>
      </c>
      <c r="P11" s="48">
        <v>14</v>
      </c>
      <c r="Q11" s="48">
        <v>12</v>
      </c>
      <c r="R11" s="48">
        <v>1</v>
      </c>
      <c r="S11" s="48">
        <v>16</v>
      </c>
      <c r="T11" s="48">
        <v>9</v>
      </c>
      <c r="U11" s="48">
        <v>0</v>
      </c>
      <c r="V11" s="48">
        <v>17</v>
      </c>
      <c r="W11" s="48">
        <v>5</v>
      </c>
      <c r="X11" s="48">
        <v>2</v>
      </c>
      <c r="Y11" s="48">
        <v>24</v>
      </c>
      <c r="Z11" s="48">
        <v>0</v>
      </c>
      <c r="AA11" s="48">
        <v>0</v>
      </c>
      <c r="AB11" s="48">
        <v>25</v>
      </c>
      <c r="AC11" s="48">
        <v>0</v>
      </c>
      <c r="AD11" s="48">
        <v>0</v>
      </c>
      <c r="AE11" s="48">
        <v>35</v>
      </c>
      <c r="AF11" s="48">
        <v>1</v>
      </c>
      <c r="AG11" s="48">
        <v>0</v>
      </c>
      <c r="AH11" s="48">
        <v>35</v>
      </c>
      <c r="AI11" s="48">
        <v>0</v>
      </c>
      <c r="AJ11" s="48">
        <v>0</v>
      </c>
      <c r="AK11" s="48">
        <v>27</v>
      </c>
      <c r="AL11" s="48">
        <v>0</v>
      </c>
      <c r="AM11" s="48">
        <v>0</v>
      </c>
      <c r="AN11" s="48">
        <v>17</v>
      </c>
      <c r="AO11" s="48">
        <v>0</v>
      </c>
      <c r="AP11" s="48">
        <v>0</v>
      </c>
      <c r="AQ11" s="48">
        <v>15</v>
      </c>
      <c r="AR11" s="48">
        <v>9</v>
      </c>
      <c r="AS11" s="48">
        <v>0</v>
      </c>
      <c r="AT11" s="48">
        <v>12</v>
      </c>
      <c r="AU11" s="48">
        <v>5</v>
      </c>
      <c r="AV11" s="48">
        <v>0</v>
      </c>
      <c r="AW11" s="22">
        <f t="shared" si="1"/>
        <v>339</v>
      </c>
      <c r="AX11" s="22">
        <f t="shared" si="1"/>
        <v>48</v>
      </c>
      <c r="AY11" s="22">
        <f t="shared" si="0"/>
        <v>9</v>
      </c>
    </row>
    <row r="12" spans="1:53" x14ac:dyDescent="0.55000000000000004">
      <c r="A12" s="16">
        <v>10</v>
      </c>
      <c r="B12" s="68" t="s">
        <v>62</v>
      </c>
      <c r="C12" s="69"/>
      <c r="D12" s="48">
        <v>15</v>
      </c>
      <c r="E12" s="48">
        <v>8</v>
      </c>
      <c r="F12" s="48">
        <v>7</v>
      </c>
      <c r="G12" s="48">
        <v>27</v>
      </c>
      <c r="H12" s="48">
        <v>0</v>
      </c>
      <c r="I12" s="48">
        <v>0</v>
      </c>
      <c r="J12" s="48">
        <v>26</v>
      </c>
      <c r="K12" s="48">
        <v>0</v>
      </c>
      <c r="L12" s="48">
        <v>0</v>
      </c>
      <c r="M12" s="48">
        <v>27</v>
      </c>
      <c r="N12" s="48">
        <v>0</v>
      </c>
      <c r="O12" s="48">
        <v>0</v>
      </c>
      <c r="P12" s="48">
        <v>26</v>
      </c>
      <c r="Q12" s="48">
        <v>1</v>
      </c>
      <c r="R12" s="48">
        <v>0</v>
      </c>
      <c r="S12" s="48">
        <v>15</v>
      </c>
      <c r="T12" s="48">
        <v>10</v>
      </c>
      <c r="U12" s="48">
        <v>0</v>
      </c>
      <c r="V12" s="48">
        <v>12</v>
      </c>
      <c r="W12" s="48">
        <v>4</v>
      </c>
      <c r="X12" s="48">
        <v>8</v>
      </c>
      <c r="Y12" s="48">
        <v>24</v>
      </c>
      <c r="Z12" s="48">
        <v>0</v>
      </c>
      <c r="AA12" s="48">
        <v>0</v>
      </c>
      <c r="AB12" s="48">
        <v>25</v>
      </c>
      <c r="AC12" s="48">
        <v>0</v>
      </c>
      <c r="AD12" s="48">
        <v>0</v>
      </c>
      <c r="AE12" s="48">
        <v>14</v>
      </c>
      <c r="AF12" s="48">
        <v>22</v>
      </c>
      <c r="AG12" s="48">
        <v>0</v>
      </c>
      <c r="AH12" s="48">
        <v>35</v>
      </c>
      <c r="AI12" s="48">
        <v>0</v>
      </c>
      <c r="AJ12" s="48">
        <v>0</v>
      </c>
      <c r="AK12" s="48">
        <v>20</v>
      </c>
      <c r="AL12" s="48">
        <v>0</v>
      </c>
      <c r="AM12" s="48">
        <v>7</v>
      </c>
      <c r="AN12" s="48">
        <v>17</v>
      </c>
      <c r="AO12" s="48">
        <v>0</v>
      </c>
      <c r="AP12" s="48">
        <v>0</v>
      </c>
      <c r="AQ12" s="48">
        <v>6</v>
      </c>
      <c r="AR12" s="48">
        <v>18</v>
      </c>
      <c r="AS12" s="48">
        <v>0</v>
      </c>
      <c r="AT12" s="48">
        <v>17</v>
      </c>
      <c r="AU12" s="48">
        <v>0</v>
      </c>
      <c r="AV12" s="48">
        <v>0</v>
      </c>
      <c r="AW12" s="22">
        <f t="shared" si="1"/>
        <v>310</v>
      </c>
      <c r="AX12" s="22">
        <f t="shared" si="1"/>
        <v>60</v>
      </c>
      <c r="AY12" s="22">
        <f t="shared" si="0"/>
        <v>22</v>
      </c>
    </row>
    <row r="13" spans="1:53" x14ac:dyDescent="0.55000000000000004">
      <c r="A13" s="16">
        <v>11</v>
      </c>
      <c r="B13" s="68" t="s">
        <v>29</v>
      </c>
      <c r="C13" s="69"/>
      <c r="D13" s="48">
        <v>3</v>
      </c>
      <c r="E13" s="48">
        <v>10</v>
      </c>
      <c r="F13" s="48">
        <v>17</v>
      </c>
      <c r="G13" s="48">
        <v>22</v>
      </c>
      <c r="H13" s="48">
        <v>1</v>
      </c>
      <c r="I13" s="48">
        <v>4</v>
      </c>
      <c r="J13" s="48">
        <v>13</v>
      </c>
      <c r="K13" s="48">
        <v>13</v>
      </c>
      <c r="L13" s="48">
        <v>0</v>
      </c>
      <c r="M13" s="48">
        <v>20</v>
      </c>
      <c r="N13" s="48">
        <v>3</v>
      </c>
      <c r="O13" s="48">
        <v>4</v>
      </c>
      <c r="P13" s="48">
        <v>24</v>
      </c>
      <c r="Q13" s="48">
        <v>3</v>
      </c>
      <c r="R13" s="48">
        <v>0</v>
      </c>
      <c r="S13" s="48">
        <v>7</v>
      </c>
      <c r="T13" s="48">
        <v>10</v>
      </c>
      <c r="U13" s="48">
        <v>8</v>
      </c>
      <c r="V13" s="48">
        <v>6</v>
      </c>
      <c r="W13" s="48">
        <v>3</v>
      </c>
      <c r="X13" s="48">
        <v>15</v>
      </c>
      <c r="Y13" s="48">
        <v>22</v>
      </c>
      <c r="Z13" s="48">
        <v>2</v>
      </c>
      <c r="AA13" s="48">
        <v>0</v>
      </c>
      <c r="AB13" s="48">
        <v>20</v>
      </c>
      <c r="AC13" s="48">
        <v>5</v>
      </c>
      <c r="AD13" s="48">
        <v>0</v>
      </c>
      <c r="AE13" s="48">
        <v>10</v>
      </c>
      <c r="AF13" s="48">
        <v>19</v>
      </c>
      <c r="AG13" s="48">
        <v>17</v>
      </c>
      <c r="AH13" s="48">
        <v>22</v>
      </c>
      <c r="AI13" s="48">
        <v>9</v>
      </c>
      <c r="AJ13" s="48">
        <v>4</v>
      </c>
      <c r="AK13" s="48">
        <v>19</v>
      </c>
      <c r="AL13" s="48">
        <v>8</v>
      </c>
      <c r="AM13" s="48">
        <v>0</v>
      </c>
      <c r="AN13" s="48">
        <v>17</v>
      </c>
      <c r="AO13" s="48">
        <v>0</v>
      </c>
      <c r="AP13" s="48">
        <v>0</v>
      </c>
      <c r="AQ13" s="48">
        <v>2</v>
      </c>
      <c r="AR13" s="48">
        <v>20</v>
      </c>
      <c r="AS13" s="48">
        <v>2</v>
      </c>
      <c r="AT13" s="48">
        <v>9</v>
      </c>
      <c r="AU13" s="48">
        <v>8</v>
      </c>
      <c r="AV13" s="48">
        <v>0</v>
      </c>
      <c r="AW13" s="22">
        <f t="shared" si="1"/>
        <v>228</v>
      </c>
      <c r="AX13" s="22">
        <f t="shared" si="1"/>
        <v>112</v>
      </c>
      <c r="AY13" s="22">
        <f t="shared" si="0"/>
        <v>71</v>
      </c>
    </row>
    <row r="14" spans="1:53" ht="33.75" x14ac:dyDescent="0.55000000000000004">
      <c r="A14" s="14"/>
      <c r="B14" s="68"/>
      <c r="C14" s="69"/>
      <c r="D14" s="23" t="s">
        <v>64</v>
      </c>
      <c r="E14" s="23" t="s">
        <v>65</v>
      </c>
      <c r="F14" s="24"/>
      <c r="G14" s="23" t="s">
        <v>64</v>
      </c>
      <c r="H14" s="23" t="s">
        <v>65</v>
      </c>
      <c r="I14" s="24"/>
      <c r="J14" s="23" t="s">
        <v>64</v>
      </c>
      <c r="K14" s="23" t="s">
        <v>65</v>
      </c>
      <c r="L14" s="24"/>
      <c r="M14" s="23" t="s">
        <v>64</v>
      </c>
      <c r="N14" s="23" t="s">
        <v>65</v>
      </c>
      <c r="O14" s="24"/>
      <c r="P14" s="23" t="s">
        <v>64</v>
      </c>
      <c r="Q14" s="23" t="s">
        <v>65</v>
      </c>
      <c r="R14" s="24"/>
      <c r="S14" s="23" t="s">
        <v>64</v>
      </c>
      <c r="T14" s="23" t="s">
        <v>65</v>
      </c>
      <c r="U14" s="24"/>
      <c r="V14" s="23" t="s">
        <v>64</v>
      </c>
      <c r="W14" s="23" t="s">
        <v>65</v>
      </c>
      <c r="X14" s="24"/>
      <c r="Y14" s="23" t="s">
        <v>64</v>
      </c>
      <c r="Z14" s="23" t="s">
        <v>65</v>
      </c>
      <c r="AA14" s="24"/>
      <c r="AB14" s="23" t="s">
        <v>64</v>
      </c>
      <c r="AC14" s="23" t="s">
        <v>65</v>
      </c>
      <c r="AD14" s="24"/>
      <c r="AE14" s="23" t="s">
        <v>64</v>
      </c>
      <c r="AF14" s="23" t="s">
        <v>65</v>
      </c>
      <c r="AG14" s="24"/>
      <c r="AH14" s="23" t="s">
        <v>64</v>
      </c>
      <c r="AI14" s="23" t="s">
        <v>65</v>
      </c>
      <c r="AJ14" s="24"/>
      <c r="AK14" s="23" t="s">
        <v>64</v>
      </c>
      <c r="AL14" s="23" t="s">
        <v>65</v>
      </c>
      <c r="AM14" s="24"/>
      <c r="AN14" s="23" t="s">
        <v>64</v>
      </c>
      <c r="AO14" s="23" t="s">
        <v>65</v>
      </c>
      <c r="AP14" s="24"/>
      <c r="AQ14" s="23" t="s">
        <v>64</v>
      </c>
      <c r="AR14" s="23" t="s">
        <v>65</v>
      </c>
      <c r="AS14" s="24"/>
      <c r="AT14" s="23" t="s">
        <v>64</v>
      </c>
      <c r="AU14" s="23" t="s">
        <v>65</v>
      </c>
      <c r="AV14" s="24"/>
      <c r="AW14" s="23" t="s">
        <v>64</v>
      </c>
      <c r="AX14" s="23" t="s">
        <v>65</v>
      </c>
      <c r="AY14" s="25"/>
    </row>
    <row r="15" spans="1:53" x14ac:dyDescent="0.55000000000000004">
      <c r="A15" s="14"/>
      <c r="B15" s="68" t="s">
        <v>66</v>
      </c>
      <c r="C15" s="69"/>
      <c r="D15" s="48">
        <v>0</v>
      </c>
      <c r="E15" s="48">
        <v>30</v>
      </c>
      <c r="F15" s="26"/>
      <c r="G15" s="48">
        <v>0</v>
      </c>
      <c r="H15" s="48">
        <v>27</v>
      </c>
      <c r="I15" s="26"/>
      <c r="J15" s="48">
        <v>0</v>
      </c>
      <c r="K15" s="48">
        <v>26</v>
      </c>
      <c r="L15" s="26"/>
      <c r="M15" s="48">
        <v>0</v>
      </c>
      <c r="N15" s="48">
        <v>27</v>
      </c>
      <c r="O15" s="26"/>
      <c r="P15" s="48">
        <v>0</v>
      </c>
      <c r="Q15" s="48">
        <v>27</v>
      </c>
      <c r="R15" s="26"/>
      <c r="S15" s="48">
        <v>0</v>
      </c>
      <c r="T15" s="48">
        <v>25</v>
      </c>
      <c r="U15" s="26"/>
      <c r="V15" s="48">
        <v>3</v>
      </c>
      <c r="W15" s="48">
        <v>24</v>
      </c>
      <c r="X15" s="26"/>
      <c r="Y15" s="48">
        <v>0</v>
      </c>
      <c r="Z15" s="48">
        <v>24</v>
      </c>
      <c r="AA15" s="26"/>
      <c r="AB15" s="48">
        <v>0</v>
      </c>
      <c r="AC15" s="48">
        <v>25</v>
      </c>
      <c r="AD15" s="26"/>
      <c r="AE15" s="48">
        <v>0</v>
      </c>
      <c r="AF15" s="48">
        <v>36</v>
      </c>
      <c r="AG15" s="26"/>
      <c r="AH15" s="48">
        <v>0</v>
      </c>
      <c r="AI15" s="48">
        <v>35</v>
      </c>
      <c r="AJ15" s="26"/>
      <c r="AK15" s="48">
        <v>0</v>
      </c>
      <c r="AL15" s="48">
        <v>27</v>
      </c>
      <c r="AM15" s="26"/>
      <c r="AN15" s="48">
        <v>0</v>
      </c>
      <c r="AO15" s="48">
        <v>17</v>
      </c>
      <c r="AP15" s="26"/>
      <c r="AQ15" s="48">
        <v>0</v>
      </c>
      <c r="AR15" s="48">
        <v>24</v>
      </c>
      <c r="AS15" s="26"/>
      <c r="AT15" s="48">
        <v>6</v>
      </c>
      <c r="AU15" s="48">
        <v>17</v>
      </c>
      <c r="AV15" s="26"/>
      <c r="AW15" s="48">
        <f>SUM(AT15+V15)</f>
        <v>9</v>
      </c>
      <c r="AX15" s="48">
        <f>SUM(E15+H15+K15+N15+Q15+T15+W15+Z15+AC15+AF15+AI15+AL15+AO15+AR15+AU15)</f>
        <v>391</v>
      </c>
      <c r="AY15" s="26"/>
    </row>
    <row r="16" spans="1:53" x14ac:dyDescent="0.55000000000000004">
      <c r="B16" s="12"/>
      <c r="C16" s="12"/>
      <c r="AZ16" s="12"/>
      <c r="BA16" s="12"/>
    </row>
    <row r="17" spans="2:53" x14ac:dyDescent="0.55000000000000004">
      <c r="B17" s="12"/>
      <c r="C17" s="12"/>
      <c r="D17" s="63">
        <v>30</v>
      </c>
      <c r="E17" s="63"/>
      <c r="F17" s="63"/>
      <c r="G17" s="63">
        <v>27</v>
      </c>
      <c r="H17" s="63"/>
      <c r="I17" s="63"/>
      <c r="J17" s="63">
        <v>28</v>
      </c>
      <c r="K17" s="63"/>
      <c r="L17" s="63"/>
      <c r="M17" s="63">
        <v>26</v>
      </c>
      <c r="N17" s="63"/>
      <c r="O17" s="63"/>
      <c r="P17" s="63">
        <v>26</v>
      </c>
      <c r="Q17" s="63"/>
      <c r="R17" s="63"/>
      <c r="S17" s="63">
        <v>26</v>
      </c>
      <c r="T17" s="63"/>
      <c r="U17" s="63"/>
      <c r="V17" s="63">
        <v>29</v>
      </c>
      <c r="W17" s="63"/>
      <c r="X17" s="63"/>
      <c r="Y17" s="63">
        <v>23</v>
      </c>
      <c r="Z17" s="63"/>
      <c r="AA17" s="63"/>
      <c r="AB17" s="63">
        <v>24</v>
      </c>
      <c r="AC17" s="63"/>
      <c r="AD17" s="63"/>
      <c r="AE17" s="63">
        <v>36</v>
      </c>
      <c r="AF17" s="63"/>
      <c r="AG17" s="63"/>
      <c r="AH17" s="63">
        <v>46</v>
      </c>
      <c r="AI17" s="63"/>
      <c r="AJ17" s="63"/>
      <c r="AK17" s="63">
        <v>31</v>
      </c>
      <c r="AL17" s="63"/>
      <c r="AM17" s="63"/>
      <c r="AN17" s="63">
        <v>39</v>
      </c>
      <c r="AO17" s="63"/>
      <c r="AP17" s="63"/>
      <c r="AQ17" s="63">
        <v>24</v>
      </c>
      <c r="AR17" s="63"/>
      <c r="AS17" s="63"/>
      <c r="AT17" s="63">
        <v>18</v>
      </c>
      <c r="AU17" s="63"/>
      <c r="AV17" s="63"/>
      <c r="AW17" s="63"/>
      <c r="AZ17" s="12"/>
      <c r="BA17" s="12"/>
    </row>
  </sheetData>
  <mergeCells count="29">
    <mergeCell ref="B11:C11"/>
    <mergeCell ref="B12:C12"/>
    <mergeCell ref="B13:C13"/>
    <mergeCell ref="B14:C14"/>
    <mergeCell ref="B15:C15"/>
    <mergeCell ref="AQ2:AS2"/>
    <mergeCell ref="AT2:AV2"/>
    <mergeCell ref="AW2:AY2"/>
    <mergeCell ref="B3:C3"/>
    <mergeCell ref="B4:C4"/>
    <mergeCell ref="V2:X2"/>
    <mergeCell ref="Y2:AA2"/>
    <mergeCell ref="AB2:AD2"/>
    <mergeCell ref="AE2:AG2"/>
    <mergeCell ref="AH2:AJ2"/>
    <mergeCell ref="AK2:AM2"/>
    <mergeCell ref="D2:F2"/>
    <mergeCell ref="G2:I2"/>
    <mergeCell ref="J2:L2"/>
    <mergeCell ref="M2:O2"/>
    <mergeCell ref="P2:R2"/>
    <mergeCell ref="S2:U2"/>
    <mergeCell ref="B10:C10"/>
    <mergeCell ref="AN2:AP2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"/>
  <sheetViews>
    <sheetView topLeftCell="C1" workbookViewId="0">
      <selection activeCell="BB16" sqref="BB16"/>
    </sheetView>
  </sheetViews>
  <sheetFormatPr defaultRowHeight="24" x14ac:dyDescent="0.55000000000000004"/>
  <cols>
    <col min="1" max="1" width="3" style="3" customWidth="1"/>
    <col min="2" max="2" width="9" style="3"/>
    <col min="3" max="3" width="13.875" style="3" customWidth="1"/>
    <col min="4" max="48" width="2.25" style="10" customWidth="1"/>
    <col min="49" max="49" width="2.875" style="10" customWidth="1"/>
    <col min="50" max="50" width="3.25" style="10" customWidth="1"/>
    <col min="51" max="51" width="2.375" style="10" customWidth="1"/>
    <col min="52" max="52" width="2.625" style="3" customWidth="1"/>
    <col min="53" max="53" width="2.375" style="3" customWidth="1"/>
    <col min="54" max="54" width="6.125" style="3" customWidth="1"/>
    <col min="55" max="55" width="7.75" style="3" customWidth="1"/>
    <col min="56" max="56" width="7.625" style="3" customWidth="1"/>
    <col min="57" max="70" width="9" style="3"/>
    <col min="71" max="71" width="13.125" style="3" customWidth="1"/>
    <col min="72" max="16384" width="9" style="3"/>
  </cols>
  <sheetData>
    <row r="1" spans="1:56" x14ac:dyDescent="0.55000000000000004">
      <c r="A1" s="3" t="s">
        <v>24</v>
      </c>
      <c r="AZ1" s="13"/>
      <c r="BA1" s="13"/>
    </row>
    <row r="2" spans="1:56" x14ac:dyDescent="0.55000000000000004">
      <c r="A2" s="14"/>
      <c r="B2" s="14"/>
      <c r="C2" s="14"/>
      <c r="D2" s="67" t="s">
        <v>7</v>
      </c>
      <c r="E2" s="67"/>
      <c r="F2" s="67"/>
      <c r="G2" s="67" t="s">
        <v>8</v>
      </c>
      <c r="H2" s="67"/>
      <c r="I2" s="67"/>
      <c r="J2" s="67" t="s">
        <v>9</v>
      </c>
      <c r="K2" s="67"/>
      <c r="L2" s="67"/>
      <c r="M2" s="67" t="s">
        <v>10</v>
      </c>
      <c r="N2" s="67"/>
      <c r="O2" s="67"/>
      <c r="P2" s="67" t="s">
        <v>11</v>
      </c>
      <c r="Q2" s="67"/>
      <c r="R2" s="67"/>
      <c r="S2" s="67" t="s">
        <v>12</v>
      </c>
      <c r="T2" s="67"/>
      <c r="U2" s="67"/>
      <c r="V2" s="67" t="s">
        <v>13</v>
      </c>
      <c r="W2" s="67"/>
      <c r="X2" s="67"/>
      <c r="Y2" s="67" t="s">
        <v>14</v>
      </c>
      <c r="Z2" s="67"/>
      <c r="AA2" s="67"/>
      <c r="AB2" s="67" t="s">
        <v>15</v>
      </c>
      <c r="AC2" s="67"/>
      <c r="AD2" s="67"/>
      <c r="AE2" s="67" t="s">
        <v>16</v>
      </c>
      <c r="AF2" s="67"/>
      <c r="AG2" s="67"/>
      <c r="AH2" s="67" t="s">
        <v>17</v>
      </c>
      <c r="AI2" s="67"/>
      <c r="AJ2" s="67"/>
      <c r="AK2" s="67" t="s">
        <v>18</v>
      </c>
      <c r="AL2" s="67"/>
      <c r="AM2" s="67"/>
      <c r="AN2" s="67" t="s">
        <v>19</v>
      </c>
      <c r="AO2" s="67"/>
      <c r="AP2" s="67"/>
      <c r="AQ2" s="67" t="s">
        <v>20</v>
      </c>
      <c r="AR2" s="67"/>
      <c r="AS2" s="67"/>
      <c r="AT2" s="67" t="s">
        <v>21</v>
      </c>
      <c r="AU2" s="67"/>
      <c r="AV2" s="67"/>
      <c r="AW2" s="70" t="s">
        <v>22</v>
      </c>
      <c r="AX2" s="70"/>
      <c r="AY2" s="70"/>
    </row>
    <row r="3" spans="1:56" ht="46.5" x14ac:dyDescent="0.55000000000000004">
      <c r="A3" s="15"/>
      <c r="B3" s="68" t="s">
        <v>25</v>
      </c>
      <c r="C3" s="69"/>
      <c r="D3" s="17" t="s">
        <v>4</v>
      </c>
      <c r="E3" s="17" t="s">
        <v>5</v>
      </c>
      <c r="F3" s="17" t="s">
        <v>6</v>
      </c>
      <c r="G3" s="17" t="s">
        <v>4</v>
      </c>
      <c r="H3" s="17" t="s">
        <v>5</v>
      </c>
      <c r="I3" s="17" t="s">
        <v>6</v>
      </c>
      <c r="J3" s="17" t="s">
        <v>4</v>
      </c>
      <c r="K3" s="17" t="s">
        <v>5</v>
      </c>
      <c r="L3" s="17" t="s">
        <v>6</v>
      </c>
      <c r="M3" s="17" t="s">
        <v>4</v>
      </c>
      <c r="N3" s="17" t="s">
        <v>5</v>
      </c>
      <c r="O3" s="17" t="s">
        <v>6</v>
      </c>
      <c r="P3" s="17" t="s">
        <v>4</v>
      </c>
      <c r="Q3" s="17" t="s">
        <v>5</v>
      </c>
      <c r="R3" s="17" t="s">
        <v>6</v>
      </c>
      <c r="S3" s="17" t="s">
        <v>4</v>
      </c>
      <c r="T3" s="17" t="s">
        <v>5</v>
      </c>
      <c r="U3" s="17" t="s">
        <v>6</v>
      </c>
      <c r="V3" s="17" t="s">
        <v>4</v>
      </c>
      <c r="W3" s="17" t="s">
        <v>5</v>
      </c>
      <c r="X3" s="17" t="s">
        <v>6</v>
      </c>
      <c r="Y3" s="17" t="s">
        <v>4</v>
      </c>
      <c r="Z3" s="17" t="s">
        <v>5</v>
      </c>
      <c r="AA3" s="17" t="s">
        <v>6</v>
      </c>
      <c r="AB3" s="17" t="s">
        <v>4</v>
      </c>
      <c r="AC3" s="17" t="s">
        <v>5</v>
      </c>
      <c r="AD3" s="17" t="s">
        <v>6</v>
      </c>
      <c r="AE3" s="17" t="s">
        <v>4</v>
      </c>
      <c r="AF3" s="17" t="s">
        <v>5</v>
      </c>
      <c r="AG3" s="17" t="s">
        <v>6</v>
      </c>
      <c r="AH3" s="17" t="s">
        <v>4</v>
      </c>
      <c r="AI3" s="17" t="s">
        <v>5</v>
      </c>
      <c r="AJ3" s="17" t="s">
        <v>6</v>
      </c>
      <c r="AK3" s="17" t="s">
        <v>4</v>
      </c>
      <c r="AL3" s="17" t="s">
        <v>5</v>
      </c>
      <c r="AM3" s="17" t="s">
        <v>6</v>
      </c>
      <c r="AN3" s="17" t="s">
        <v>4</v>
      </c>
      <c r="AO3" s="17" t="s">
        <v>5</v>
      </c>
      <c r="AP3" s="17" t="s">
        <v>6</v>
      </c>
      <c r="AQ3" s="17" t="s">
        <v>4</v>
      </c>
      <c r="AR3" s="17" t="s">
        <v>5</v>
      </c>
      <c r="AS3" s="17" t="s">
        <v>6</v>
      </c>
      <c r="AT3" s="17" t="s">
        <v>4</v>
      </c>
      <c r="AU3" s="17" t="s">
        <v>5</v>
      </c>
      <c r="AV3" s="17" t="s">
        <v>6</v>
      </c>
      <c r="AW3" s="18" t="s">
        <v>4</v>
      </c>
      <c r="AX3" s="18" t="s">
        <v>5</v>
      </c>
      <c r="AY3" s="18" t="s">
        <v>6</v>
      </c>
      <c r="AZ3" s="11"/>
    </row>
    <row r="4" spans="1:56" x14ac:dyDescent="0.55000000000000004">
      <c r="A4" s="16">
        <v>2</v>
      </c>
      <c r="B4" s="68" t="s">
        <v>26</v>
      </c>
      <c r="C4" s="69"/>
      <c r="D4" s="19">
        <v>30</v>
      </c>
      <c r="E4" s="19">
        <v>0</v>
      </c>
      <c r="F4" s="19">
        <v>0</v>
      </c>
      <c r="G4" s="19">
        <v>26</v>
      </c>
      <c r="H4" s="19">
        <v>1</v>
      </c>
      <c r="I4" s="19">
        <v>0</v>
      </c>
      <c r="J4" s="19">
        <v>28</v>
      </c>
      <c r="K4" s="19">
        <v>0</v>
      </c>
      <c r="L4" s="19">
        <v>0</v>
      </c>
      <c r="M4" s="19">
        <v>26</v>
      </c>
      <c r="N4" s="19">
        <v>0</v>
      </c>
      <c r="O4" s="19">
        <v>0</v>
      </c>
      <c r="P4" s="19">
        <v>19</v>
      </c>
      <c r="Q4" s="19">
        <v>7</v>
      </c>
      <c r="R4" s="19">
        <v>0</v>
      </c>
      <c r="S4" s="19">
        <v>14</v>
      </c>
      <c r="T4" s="19">
        <v>12</v>
      </c>
      <c r="U4" s="19">
        <v>0</v>
      </c>
      <c r="V4" s="19">
        <v>19</v>
      </c>
      <c r="W4" s="19">
        <v>0</v>
      </c>
      <c r="X4" s="19">
        <v>10</v>
      </c>
      <c r="Y4" s="19">
        <v>23</v>
      </c>
      <c r="Z4" s="19">
        <v>0</v>
      </c>
      <c r="AA4" s="19">
        <v>0</v>
      </c>
      <c r="AB4" s="19">
        <v>24</v>
      </c>
      <c r="AC4" s="19">
        <v>0</v>
      </c>
      <c r="AD4" s="19">
        <v>0</v>
      </c>
      <c r="AE4" s="19">
        <v>36</v>
      </c>
      <c r="AF4" s="19">
        <v>0</v>
      </c>
      <c r="AG4" s="19">
        <v>0</v>
      </c>
      <c r="AH4" s="19">
        <v>40</v>
      </c>
      <c r="AI4" s="19">
        <v>6</v>
      </c>
      <c r="AJ4" s="19">
        <v>0</v>
      </c>
      <c r="AK4" s="19">
        <v>31</v>
      </c>
      <c r="AL4" s="19">
        <v>0</v>
      </c>
      <c r="AM4" s="19">
        <v>0</v>
      </c>
      <c r="AN4" s="19">
        <v>39</v>
      </c>
      <c r="AO4" s="19">
        <v>0</v>
      </c>
      <c r="AP4" s="19">
        <v>0</v>
      </c>
      <c r="AQ4" s="19">
        <v>21</v>
      </c>
      <c r="AR4" s="19">
        <v>1</v>
      </c>
      <c r="AS4" s="19">
        <v>2</v>
      </c>
      <c r="AT4" s="19">
        <v>16</v>
      </c>
      <c r="AU4" s="19">
        <v>2</v>
      </c>
      <c r="AV4" s="19">
        <v>0</v>
      </c>
      <c r="AW4" s="20">
        <f>D4+G4+J4+M4+P4+S4+V4+Y4+AB4+AE4+AH4+AK4+AN4+AQ4+AT4</f>
        <v>392</v>
      </c>
      <c r="AX4" s="20">
        <f>E4+H4+K4+N4+Q4+T4+W4+Z4+AC4+AF4+AI4+AL4+AO4+AR4+AU4</f>
        <v>29</v>
      </c>
      <c r="AY4" s="20">
        <f>F4+I4+L4+O4+R4+U4+X4+AA4+AD4+AG4+AJ4+AM4+AP4+AS4+AV4</f>
        <v>12</v>
      </c>
      <c r="BB4" s="3">
        <f>AW4+AX4+AY4</f>
        <v>433</v>
      </c>
      <c r="BC4" s="3">
        <v>433</v>
      </c>
      <c r="BD4" s="3">
        <f>BC4-BB4</f>
        <v>0</v>
      </c>
    </row>
    <row r="5" spans="1:56" x14ac:dyDescent="0.55000000000000004">
      <c r="A5" s="16">
        <v>3</v>
      </c>
      <c r="B5" s="68" t="s">
        <v>63</v>
      </c>
      <c r="C5" s="69"/>
      <c r="D5" s="19">
        <v>24</v>
      </c>
      <c r="E5" s="19">
        <v>6</v>
      </c>
      <c r="F5" s="19">
        <v>0</v>
      </c>
      <c r="G5" s="19">
        <v>27</v>
      </c>
      <c r="H5" s="19">
        <v>0</v>
      </c>
      <c r="I5" s="19">
        <v>0</v>
      </c>
      <c r="J5" s="19">
        <v>26</v>
      </c>
      <c r="K5" s="19">
        <v>2</v>
      </c>
      <c r="L5" s="19">
        <v>0</v>
      </c>
      <c r="M5" s="19">
        <v>26</v>
      </c>
      <c r="N5" s="19">
        <v>0</v>
      </c>
      <c r="O5" s="19">
        <v>0</v>
      </c>
      <c r="P5" s="19">
        <v>24</v>
      </c>
      <c r="Q5" s="19">
        <v>2</v>
      </c>
      <c r="R5" s="19">
        <v>0</v>
      </c>
      <c r="S5" s="19">
        <v>24</v>
      </c>
      <c r="T5" s="19">
        <v>2</v>
      </c>
      <c r="U5" s="19">
        <v>0</v>
      </c>
      <c r="V5" s="19">
        <v>29</v>
      </c>
      <c r="W5" s="19">
        <v>0</v>
      </c>
      <c r="X5" s="19">
        <v>0</v>
      </c>
      <c r="Y5" s="19">
        <v>23</v>
      </c>
      <c r="Z5" s="19">
        <v>0</v>
      </c>
      <c r="AA5" s="19">
        <v>0</v>
      </c>
      <c r="AB5" s="19">
        <v>22</v>
      </c>
      <c r="AC5" s="19">
        <v>2</v>
      </c>
      <c r="AD5" s="19">
        <v>0</v>
      </c>
      <c r="AE5" s="19">
        <v>36</v>
      </c>
      <c r="AF5" s="19">
        <v>0</v>
      </c>
      <c r="AG5" s="19">
        <v>0</v>
      </c>
      <c r="AH5" s="19">
        <v>41</v>
      </c>
      <c r="AI5" s="19">
        <v>4</v>
      </c>
      <c r="AJ5" s="19">
        <v>1</v>
      </c>
      <c r="AK5" s="19">
        <v>31</v>
      </c>
      <c r="AL5" s="19">
        <v>0</v>
      </c>
      <c r="AM5" s="19">
        <v>0</v>
      </c>
      <c r="AN5" s="19">
        <v>39</v>
      </c>
      <c r="AO5" s="19">
        <v>0</v>
      </c>
      <c r="AP5" s="19">
        <v>0</v>
      </c>
      <c r="AQ5" s="19">
        <v>24</v>
      </c>
      <c r="AR5" s="19">
        <v>0</v>
      </c>
      <c r="AS5" s="19">
        <v>0</v>
      </c>
      <c r="AT5" s="19">
        <v>16</v>
      </c>
      <c r="AU5" s="19">
        <v>2</v>
      </c>
      <c r="AV5" s="19">
        <v>0</v>
      </c>
      <c r="AW5" s="47">
        <f t="shared" ref="AW5:AW13" si="0">D5+G5+J5+M5+P5+S5+V5+Y5+AB5+AE5+AH5+AK5+AN5+AQ5+AT5</f>
        <v>412</v>
      </c>
      <c r="AX5" s="47">
        <f>E5+H5+K5+N5+Q5+T5+W5+Z5+AC5+AF5+AI5+AL5+AO5+AR5+AU5</f>
        <v>20</v>
      </c>
      <c r="AY5" s="20">
        <f t="shared" ref="AY5:AY13" si="1">SUM(AV5+AS5+AP5+AM5+AJ5+AG5+AD5+AA5+X5+U5+R5+O5+L5+I5+F5)</f>
        <v>1</v>
      </c>
      <c r="BB5" s="3">
        <f t="shared" ref="BB5:BB13" si="2">AW5+AX5+AY5</f>
        <v>433</v>
      </c>
      <c r="BC5" s="3">
        <v>433</v>
      </c>
      <c r="BD5" s="3">
        <f t="shared" ref="BD5:BD13" si="3">BC5-BB5</f>
        <v>0</v>
      </c>
    </row>
    <row r="6" spans="1:56" x14ac:dyDescent="0.55000000000000004">
      <c r="A6" s="16">
        <v>4</v>
      </c>
      <c r="B6" s="68" t="s">
        <v>27</v>
      </c>
      <c r="C6" s="69"/>
      <c r="D6" s="19">
        <v>11</v>
      </c>
      <c r="E6" s="19">
        <v>12</v>
      </c>
      <c r="F6" s="19">
        <v>7</v>
      </c>
      <c r="G6" s="19">
        <v>23</v>
      </c>
      <c r="H6" s="19">
        <v>0</v>
      </c>
      <c r="I6" s="19">
        <v>4</v>
      </c>
      <c r="J6" s="19">
        <v>23</v>
      </c>
      <c r="K6" s="19">
        <v>5</v>
      </c>
      <c r="L6" s="19">
        <v>0</v>
      </c>
      <c r="M6" s="19">
        <v>24</v>
      </c>
      <c r="N6" s="19">
        <v>2</v>
      </c>
      <c r="O6" s="19">
        <v>0</v>
      </c>
      <c r="P6" s="19">
        <v>16</v>
      </c>
      <c r="Q6" s="19">
        <v>10</v>
      </c>
      <c r="R6" s="19">
        <v>1</v>
      </c>
      <c r="S6" s="19">
        <v>20</v>
      </c>
      <c r="T6" s="19">
        <v>2</v>
      </c>
      <c r="U6" s="19">
        <v>4</v>
      </c>
      <c r="V6" s="19">
        <v>22</v>
      </c>
      <c r="W6" s="19">
        <v>4</v>
      </c>
      <c r="X6" s="19">
        <v>3</v>
      </c>
      <c r="Y6" s="19">
        <v>23</v>
      </c>
      <c r="Z6" s="19">
        <v>0</v>
      </c>
      <c r="AA6" s="19">
        <v>0</v>
      </c>
      <c r="AB6" s="19">
        <v>21</v>
      </c>
      <c r="AC6" s="19">
        <v>3</v>
      </c>
      <c r="AD6" s="19">
        <v>0</v>
      </c>
      <c r="AE6" s="19">
        <v>32</v>
      </c>
      <c r="AF6" s="19">
        <v>1</v>
      </c>
      <c r="AG6" s="19">
        <v>3</v>
      </c>
      <c r="AH6" s="19">
        <v>35</v>
      </c>
      <c r="AI6" s="19">
        <v>7</v>
      </c>
      <c r="AJ6" s="19">
        <v>4</v>
      </c>
      <c r="AK6" s="19">
        <v>30</v>
      </c>
      <c r="AL6" s="19">
        <v>0</v>
      </c>
      <c r="AM6" s="19">
        <v>1</v>
      </c>
      <c r="AN6" s="19">
        <v>39</v>
      </c>
      <c r="AO6" s="19">
        <v>0</v>
      </c>
      <c r="AP6" s="19">
        <v>0</v>
      </c>
      <c r="AQ6" s="19">
        <v>24</v>
      </c>
      <c r="AR6" s="19">
        <v>0</v>
      </c>
      <c r="AS6" s="19">
        <v>0</v>
      </c>
      <c r="AT6" s="19">
        <v>15</v>
      </c>
      <c r="AU6" s="19">
        <v>2</v>
      </c>
      <c r="AV6" s="19">
        <v>0</v>
      </c>
      <c r="AW6" s="47">
        <f t="shared" si="0"/>
        <v>358</v>
      </c>
      <c r="AX6" s="20">
        <f>E6+H6+K6+N6+Q6+T6+W6+Z6+AC6+AF6+AI6+AL6+AO6+AR6+AU6</f>
        <v>48</v>
      </c>
      <c r="AY6" s="20">
        <f t="shared" si="1"/>
        <v>27</v>
      </c>
      <c r="BB6" s="3">
        <f t="shared" si="2"/>
        <v>433</v>
      </c>
      <c r="BC6" s="3">
        <v>433</v>
      </c>
      <c r="BD6" s="3">
        <f t="shared" si="3"/>
        <v>0</v>
      </c>
    </row>
    <row r="7" spans="1:56" x14ac:dyDescent="0.55000000000000004">
      <c r="A7" s="16">
        <v>5</v>
      </c>
      <c r="B7" s="68" t="s">
        <v>57</v>
      </c>
      <c r="C7" s="69"/>
      <c r="D7" s="19">
        <v>14</v>
      </c>
      <c r="E7" s="19">
        <v>15</v>
      </c>
      <c r="F7" s="19">
        <v>1</v>
      </c>
      <c r="G7" s="19">
        <v>27</v>
      </c>
      <c r="H7" s="19">
        <v>0</v>
      </c>
      <c r="I7" s="19">
        <v>0</v>
      </c>
      <c r="J7" s="19">
        <v>20</v>
      </c>
      <c r="K7" s="19">
        <v>8</v>
      </c>
      <c r="L7" s="19">
        <v>0</v>
      </c>
      <c r="M7" s="19">
        <v>24</v>
      </c>
      <c r="N7" s="19">
        <v>2</v>
      </c>
      <c r="O7" s="19">
        <v>2</v>
      </c>
      <c r="P7" s="19">
        <v>20</v>
      </c>
      <c r="Q7" s="19">
        <v>6</v>
      </c>
      <c r="R7" s="19">
        <v>0</v>
      </c>
      <c r="S7" s="19">
        <v>18</v>
      </c>
      <c r="T7" s="19">
        <v>7</v>
      </c>
      <c r="U7" s="19">
        <v>2</v>
      </c>
      <c r="V7" s="19">
        <v>25</v>
      </c>
      <c r="W7" s="19">
        <v>3</v>
      </c>
      <c r="X7" s="19">
        <v>1</v>
      </c>
      <c r="Y7" s="19">
        <v>21</v>
      </c>
      <c r="Z7" s="19">
        <v>2</v>
      </c>
      <c r="AA7" s="19">
        <v>0</v>
      </c>
      <c r="AB7" s="19">
        <v>24</v>
      </c>
      <c r="AC7" s="19">
        <v>0</v>
      </c>
      <c r="AD7" s="19">
        <v>0</v>
      </c>
      <c r="AE7" s="19">
        <v>31</v>
      </c>
      <c r="AF7" s="19">
        <v>5</v>
      </c>
      <c r="AG7" s="19">
        <v>0</v>
      </c>
      <c r="AH7" s="19">
        <v>40</v>
      </c>
      <c r="AI7" s="19">
        <v>6</v>
      </c>
      <c r="AJ7" s="19">
        <v>0</v>
      </c>
      <c r="AK7" s="19">
        <v>30</v>
      </c>
      <c r="AL7" s="19">
        <v>0</v>
      </c>
      <c r="AM7" s="19">
        <v>1</v>
      </c>
      <c r="AN7" s="19">
        <v>39</v>
      </c>
      <c r="AO7" s="19">
        <v>0</v>
      </c>
      <c r="AP7" s="19">
        <v>0</v>
      </c>
      <c r="AQ7" s="19">
        <v>24</v>
      </c>
      <c r="AR7" s="19">
        <v>0</v>
      </c>
      <c r="AS7" s="19">
        <v>0</v>
      </c>
      <c r="AT7" s="19">
        <v>18</v>
      </c>
      <c r="AU7" s="19">
        <v>0</v>
      </c>
      <c r="AV7" s="19">
        <v>0</v>
      </c>
      <c r="AW7" s="47">
        <f t="shared" si="0"/>
        <v>375</v>
      </c>
      <c r="AX7" s="20">
        <f t="shared" ref="AX7:AX13" si="4">SUM(AU7+AR7+AO7+AL7+AI7+AF7+AC7+Z7+W7+T7+Q7+N7+K7+H7+E6)</f>
        <v>51</v>
      </c>
      <c r="AY7" s="20">
        <f t="shared" si="1"/>
        <v>7</v>
      </c>
      <c r="BB7" s="3">
        <f t="shared" si="2"/>
        <v>433</v>
      </c>
      <c r="BC7" s="3">
        <v>433</v>
      </c>
      <c r="BD7" s="3">
        <f t="shared" si="3"/>
        <v>0</v>
      </c>
    </row>
    <row r="8" spans="1:56" x14ac:dyDescent="0.55000000000000004">
      <c r="A8" s="16">
        <v>6</v>
      </c>
      <c r="B8" s="68" t="s">
        <v>58</v>
      </c>
      <c r="C8" s="69"/>
      <c r="D8" s="19">
        <v>28</v>
      </c>
      <c r="E8" s="21">
        <v>2</v>
      </c>
      <c r="F8" s="19">
        <v>0</v>
      </c>
      <c r="G8" s="19">
        <v>27</v>
      </c>
      <c r="H8" s="19">
        <v>0</v>
      </c>
      <c r="I8" s="19">
        <v>0</v>
      </c>
      <c r="J8" s="19">
        <v>28</v>
      </c>
      <c r="K8" s="19">
        <v>0</v>
      </c>
      <c r="L8" s="19">
        <v>0</v>
      </c>
      <c r="M8" s="19">
        <v>25</v>
      </c>
      <c r="N8" s="19">
        <v>1</v>
      </c>
      <c r="O8" s="19">
        <v>0</v>
      </c>
      <c r="P8" s="19">
        <v>26</v>
      </c>
      <c r="Q8" s="19">
        <v>0</v>
      </c>
      <c r="R8" s="19">
        <v>0</v>
      </c>
      <c r="S8" s="19">
        <v>24</v>
      </c>
      <c r="T8" s="19">
        <v>2</v>
      </c>
      <c r="U8" s="19">
        <v>0</v>
      </c>
      <c r="V8" s="19">
        <v>21</v>
      </c>
      <c r="W8" s="19">
        <v>7</v>
      </c>
      <c r="X8" s="19">
        <v>1</v>
      </c>
      <c r="Y8" s="19">
        <v>23</v>
      </c>
      <c r="Z8" s="19">
        <v>0</v>
      </c>
      <c r="AA8" s="19">
        <v>0</v>
      </c>
      <c r="AB8" s="19">
        <v>24</v>
      </c>
      <c r="AC8" s="19">
        <v>0</v>
      </c>
      <c r="AD8" s="19">
        <v>0</v>
      </c>
      <c r="AE8" s="19">
        <v>35</v>
      </c>
      <c r="AF8" s="19">
        <v>1</v>
      </c>
      <c r="AG8" s="19">
        <v>0</v>
      </c>
      <c r="AH8" s="19">
        <v>46</v>
      </c>
      <c r="AI8" s="19">
        <v>0</v>
      </c>
      <c r="AJ8" s="19">
        <v>0</v>
      </c>
      <c r="AK8" s="19">
        <v>31</v>
      </c>
      <c r="AL8" s="19">
        <v>0</v>
      </c>
      <c r="AM8" s="19">
        <v>0</v>
      </c>
      <c r="AN8" s="19">
        <v>39</v>
      </c>
      <c r="AO8" s="19">
        <v>0</v>
      </c>
      <c r="AP8" s="19">
        <v>0</v>
      </c>
      <c r="AQ8" s="19">
        <v>22</v>
      </c>
      <c r="AR8" s="19">
        <v>2</v>
      </c>
      <c r="AS8" s="19">
        <v>0</v>
      </c>
      <c r="AT8" s="19">
        <v>17</v>
      </c>
      <c r="AU8" s="19">
        <v>1</v>
      </c>
      <c r="AV8" s="19">
        <v>0</v>
      </c>
      <c r="AW8" s="47">
        <f t="shared" si="0"/>
        <v>416</v>
      </c>
      <c r="AX8" s="20">
        <f>E8+H8+K8+N8+Q8+T8+W8+Z8+AC8+AF8+AI8+AL8+AO8+AR8+AU8</f>
        <v>16</v>
      </c>
      <c r="AY8" s="20">
        <f t="shared" si="1"/>
        <v>1</v>
      </c>
      <c r="BB8" s="3">
        <f t="shared" si="2"/>
        <v>433</v>
      </c>
      <c r="BC8" s="3">
        <v>433</v>
      </c>
      <c r="BD8" s="3">
        <f t="shared" si="3"/>
        <v>0</v>
      </c>
    </row>
    <row r="9" spans="1:56" x14ac:dyDescent="0.55000000000000004">
      <c r="A9" s="16">
        <v>7</v>
      </c>
      <c r="B9" s="68" t="s">
        <v>59</v>
      </c>
      <c r="C9" s="69"/>
      <c r="D9" s="19">
        <v>27</v>
      </c>
      <c r="E9" s="21">
        <v>3</v>
      </c>
      <c r="F9" s="19">
        <v>0</v>
      </c>
      <c r="G9" s="19">
        <v>27</v>
      </c>
      <c r="H9" s="19">
        <v>0</v>
      </c>
      <c r="I9" s="19">
        <v>0</v>
      </c>
      <c r="J9" s="19">
        <v>28</v>
      </c>
      <c r="K9" s="19">
        <v>0</v>
      </c>
      <c r="L9" s="19">
        <v>0</v>
      </c>
      <c r="M9" s="19">
        <v>26</v>
      </c>
      <c r="N9" s="19">
        <v>0</v>
      </c>
      <c r="O9" s="19">
        <v>0</v>
      </c>
      <c r="P9" s="19">
        <v>25</v>
      </c>
      <c r="Q9" s="19">
        <v>1</v>
      </c>
      <c r="R9" s="19">
        <v>0</v>
      </c>
      <c r="S9" s="19">
        <v>24</v>
      </c>
      <c r="T9" s="19">
        <v>2</v>
      </c>
      <c r="U9" s="19">
        <v>0</v>
      </c>
      <c r="V9" s="19">
        <v>28</v>
      </c>
      <c r="W9" s="19">
        <v>1</v>
      </c>
      <c r="X9" s="19">
        <v>0</v>
      </c>
      <c r="Y9" s="19">
        <v>23</v>
      </c>
      <c r="Z9" s="19">
        <v>0</v>
      </c>
      <c r="AA9" s="19">
        <v>0</v>
      </c>
      <c r="AB9" s="19">
        <v>24</v>
      </c>
      <c r="AC9" s="19">
        <v>0</v>
      </c>
      <c r="AD9" s="19">
        <v>0</v>
      </c>
      <c r="AE9" s="19">
        <v>36</v>
      </c>
      <c r="AF9" s="19">
        <v>1</v>
      </c>
      <c r="AG9" s="19">
        <v>0</v>
      </c>
      <c r="AH9" s="19">
        <v>46</v>
      </c>
      <c r="AI9" s="19">
        <v>0</v>
      </c>
      <c r="AJ9" s="19">
        <v>0</v>
      </c>
      <c r="AK9" s="19">
        <v>31</v>
      </c>
      <c r="AL9" s="19">
        <v>0</v>
      </c>
      <c r="AM9" s="19">
        <v>0</v>
      </c>
      <c r="AN9" s="19">
        <v>39</v>
      </c>
      <c r="AO9" s="19">
        <v>0</v>
      </c>
      <c r="AP9" s="19">
        <v>0</v>
      </c>
      <c r="AQ9" s="19">
        <v>24</v>
      </c>
      <c r="AR9" s="19">
        <v>0</v>
      </c>
      <c r="AS9" s="19">
        <v>0</v>
      </c>
      <c r="AT9" s="19">
        <v>17</v>
      </c>
      <c r="AU9" s="19">
        <v>1</v>
      </c>
      <c r="AV9" s="19">
        <v>0</v>
      </c>
      <c r="AW9" s="47">
        <f t="shared" si="0"/>
        <v>425</v>
      </c>
      <c r="AX9" s="20">
        <f t="shared" si="4"/>
        <v>8</v>
      </c>
      <c r="AY9" s="20">
        <f t="shared" si="1"/>
        <v>0</v>
      </c>
      <c r="BB9" s="3">
        <f t="shared" si="2"/>
        <v>433</v>
      </c>
      <c r="BC9" s="3">
        <v>433</v>
      </c>
      <c r="BD9" s="3">
        <f t="shared" si="3"/>
        <v>0</v>
      </c>
    </row>
    <row r="10" spans="1:56" x14ac:dyDescent="0.55000000000000004">
      <c r="A10" s="16">
        <v>8</v>
      </c>
      <c r="B10" s="68" t="s">
        <v>60</v>
      </c>
      <c r="C10" s="69"/>
      <c r="D10" s="19">
        <v>22</v>
      </c>
      <c r="E10" s="19">
        <v>7</v>
      </c>
      <c r="F10" s="19">
        <v>4</v>
      </c>
      <c r="G10" s="19">
        <v>27</v>
      </c>
      <c r="H10" s="19">
        <v>0</v>
      </c>
      <c r="I10" s="19">
        <v>0</v>
      </c>
      <c r="J10" s="19">
        <v>26</v>
      </c>
      <c r="K10" s="19">
        <v>2</v>
      </c>
      <c r="L10" s="19">
        <v>0</v>
      </c>
      <c r="M10" s="19">
        <v>26</v>
      </c>
      <c r="N10" s="19">
        <v>0</v>
      </c>
      <c r="O10" s="19">
        <v>0</v>
      </c>
      <c r="P10" s="19">
        <v>25</v>
      </c>
      <c r="Q10" s="19">
        <v>1</v>
      </c>
      <c r="R10" s="19">
        <v>0</v>
      </c>
      <c r="S10" s="19">
        <v>25</v>
      </c>
      <c r="T10" s="19">
        <v>1</v>
      </c>
      <c r="U10" s="19">
        <v>0</v>
      </c>
      <c r="V10" s="19">
        <v>27</v>
      </c>
      <c r="W10" s="19">
        <v>1</v>
      </c>
      <c r="X10" s="19">
        <v>1</v>
      </c>
      <c r="Y10" s="19">
        <v>23</v>
      </c>
      <c r="Z10" s="19">
        <v>0</v>
      </c>
      <c r="AA10" s="19">
        <v>0</v>
      </c>
      <c r="AB10" s="19">
        <v>24</v>
      </c>
      <c r="AC10" s="19">
        <v>0</v>
      </c>
      <c r="AD10" s="19">
        <v>0</v>
      </c>
      <c r="AE10" s="19">
        <v>33</v>
      </c>
      <c r="AF10" s="19">
        <v>1</v>
      </c>
      <c r="AG10" s="19">
        <v>2</v>
      </c>
      <c r="AH10" s="19">
        <v>45</v>
      </c>
      <c r="AI10" s="19">
        <v>2</v>
      </c>
      <c r="AJ10" s="19">
        <v>0</v>
      </c>
      <c r="AK10" s="19">
        <v>31</v>
      </c>
      <c r="AL10" s="19">
        <v>0</v>
      </c>
      <c r="AM10" s="19">
        <v>0</v>
      </c>
      <c r="AN10" s="19">
        <v>39</v>
      </c>
      <c r="AO10" s="19">
        <v>0</v>
      </c>
      <c r="AP10" s="19">
        <v>0</v>
      </c>
      <c r="AQ10" s="19">
        <v>24</v>
      </c>
      <c r="AR10" s="19">
        <v>0</v>
      </c>
      <c r="AS10" s="19">
        <v>0</v>
      </c>
      <c r="AT10" s="19">
        <v>13</v>
      </c>
      <c r="AU10" s="19">
        <v>5</v>
      </c>
      <c r="AV10" s="19">
        <v>0</v>
      </c>
      <c r="AW10" s="47">
        <f t="shared" si="0"/>
        <v>410</v>
      </c>
      <c r="AX10" s="22">
        <f t="shared" si="4"/>
        <v>16</v>
      </c>
      <c r="AY10" s="22">
        <f t="shared" si="1"/>
        <v>7</v>
      </c>
      <c r="BB10" s="3">
        <f t="shared" si="2"/>
        <v>433</v>
      </c>
      <c r="BC10" s="3">
        <v>433</v>
      </c>
      <c r="BD10" s="3">
        <f t="shared" si="3"/>
        <v>0</v>
      </c>
    </row>
    <row r="11" spans="1:56" x14ac:dyDescent="0.55000000000000004">
      <c r="A11" s="16">
        <v>9</v>
      </c>
      <c r="B11" s="68" t="s">
        <v>61</v>
      </c>
      <c r="C11" s="69"/>
      <c r="D11" s="19">
        <v>19</v>
      </c>
      <c r="E11" s="19">
        <v>5</v>
      </c>
      <c r="F11" s="19">
        <v>6</v>
      </c>
      <c r="G11" s="19">
        <v>27</v>
      </c>
      <c r="H11" s="19">
        <v>0</v>
      </c>
      <c r="I11" s="19">
        <v>0</v>
      </c>
      <c r="J11" s="19">
        <v>28</v>
      </c>
      <c r="K11" s="19">
        <v>0</v>
      </c>
      <c r="L11" s="19">
        <v>0</v>
      </c>
      <c r="M11" s="19">
        <v>26</v>
      </c>
      <c r="N11" s="19">
        <v>0</v>
      </c>
      <c r="O11" s="19">
        <v>0</v>
      </c>
      <c r="P11" s="19">
        <v>14</v>
      </c>
      <c r="Q11" s="19">
        <v>12</v>
      </c>
      <c r="R11" s="19">
        <v>1</v>
      </c>
      <c r="S11" s="19">
        <v>17</v>
      </c>
      <c r="T11" s="19">
        <v>9</v>
      </c>
      <c r="U11" s="19">
        <v>0</v>
      </c>
      <c r="V11" s="19">
        <v>22</v>
      </c>
      <c r="W11" s="19">
        <v>2</v>
      </c>
      <c r="X11" s="19">
        <v>2</v>
      </c>
      <c r="Y11" s="19">
        <v>23</v>
      </c>
      <c r="Z11" s="19">
        <v>0</v>
      </c>
      <c r="AA11" s="19">
        <v>0</v>
      </c>
      <c r="AB11" s="19">
        <v>24</v>
      </c>
      <c r="AC11" s="19">
        <v>0</v>
      </c>
      <c r="AD11" s="19">
        <v>0</v>
      </c>
      <c r="AE11" s="19">
        <v>35</v>
      </c>
      <c r="AF11" s="19">
        <v>1</v>
      </c>
      <c r="AG11" s="19">
        <v>0</v>
      </c>
      <c r="AH11" s="19">
        <v>46</v>
      </c>
      <c r="AI11" s="19">
        <v>0</v>
      </c>
      <c r="AJ11" s="19">
        <v>0</v>
      </c>
      <c r="AK11" s="19">
        <v>31</v>
      </c>
      <c r="AL11" s="19">
        <v>0</v>
      </c>
      <c r="AM11" s="19">
        <v>0</v>
      </c>
      <c r="AN11" s="19">
        <v>39</v>
      </c>
      <c r="AO11" s="19">
        <v>0</v>
      </c>
      <c r="AP11" s="19">
        <v>0</v>
      </c>
      <c r="AQ11" s="19">
        <v>15</v>
      </c>
      <c r="AR11" s="19">
        <v>9</v>
      </c>
      <c r="AS11" s="19">
        <v>0</v>
      </c>
      <c r="AT11" s="19">
        <v>13</v>
      </c>
      <c r="AU11" s="19">
        <v>5</v>
      </c>
      <c r="AV11" s="19">
        <v>0</v>
      </c>
      <c r="AW11" s="47">
        <f t="shared" si="0"/>
        <v>379</v>
      </c>
      <c r="AX11" s="22">
        <f t="shared" si="4"/>
        <v>45</v>
      </c>
      <c r="AY11" s="22">
        <f t="shared" si="1"/>
        <v>9</v>
      </c>
      <c r="BB11" s="3">
        <f t="shared" si="2"/>
        <v>433</v>
      </c>
      <c r="BC11" s="3">
        <v>433</v>
      </c>
      <c r="BD11" s="3">
        <f t="shared" si="3"/>
        <v>0</v>
      </c>
    </row>
    <row r="12" spans="1:56" x14ac:dyDescent="0.55000000000000004">
      <c r="A12" s="16">
        <v>10</v>
      </c>
      <c r="B12" s="68" t="s">
        <v>62</v>
      </c>
      <c r="C12" s="69"/>
      <c r="D12" s="19">
        <v>15</v>
      </c>
      <c r="E12" s="19">
        <v>8</v>
      </c>
      <c r="F12" s="19">
        <v>7</v>
      </c>
      <c r="G12" s="19">
        <v>27</v>
      </c>
      <c r="H12" s="19">
        <v>0</v>
      </c>
      <c r="I12" s="19">
        <v>0</v>
      </c>
      <c r="J12" s="19">
        <v>28</v>
      </c>
      <c r="K12" s="19">
        <v>0</v>
      </c>
      <c r="L12" s="19">
        <v>0</v>
      </c>
      <c r="M12" s="19">
        <v>26</v>
      </c>
      <c r="N12" s="19">
        <v>0</v>
      </c>
      <c r="O12" s="19">
        <v>0</v>
      </c>
      <c r="P12" s="19">
        <v>25</v>
      </c>
      <c r="Q12" s="19">
        <v>1</v>
      </c>
      <c r="R12" s="19">
        <v>0</v>
      </c>
      <c r="S12" s="19">
        <v>16</v>
      </c>
      <c r="T12" s="19">
        <v>10</v>
      </c>
      <c r="U12" s="19">
        <v>0</v>
      </c>
      <c r="V12" s="19">
        <v>17</v>
      </c>
      <c r="W12" s="19">
        <v>4</v>
      </c>
      <c r="X12" s="19">
        <v>8</v>
      </c>
      <c r="Y12" s="19">
        <v>23</v>
      </c>
      <c r="Z12" s="19">
        <v>0</v>
      </c>
      <c r="AA12" s="19">
        <v>0</v>
      </c>
      <c r="AB12" s="19">
        <v>24</v>
      </c>
      <c r="AC12" s="19">
        <v>0</v>
      </c>
      <c r="AD12" s="19">
        <v>0</v>
      </c>
      <c r="AE12" s="19">
        <v>14</v>
      </c>
      <c r="AF12" s="19">
        <v>22</v>
      </c>
      <c r="AG12" s="19">
        <v>0</v>
      </c>
      <c r="AH12" s="19">
        <v>46</v>
      </c>
      <c r="AI12" s="19">
        <v>0</v>
      </c>
      <c r="AJ12" s="19">
        <v>0</v>
      </c>
      <c r="AK12" s="19">
        <v>24</v>
      </c>
      <c r="AL12" s="19">
        <v>3</v>
      </c>
      <c r="AM12" s="19">
        <v>7</v>
      </c>
      <c r="AN12" s="19">
        <v>39</v>
      </c>
      <c r="AO12" s="19">
        <v>0</v>
      </c>
      <c r="AP12" s="19">
        <v>0</v>
      </c>
      <c r="AQ12" s="19">
        <v>6</v>
      </c>
      <c r="AR12" s="19">
        <v>18</v>
      </c>
      <c r="AS12" s="19">
        <v>0</v>
      </c>
      <c r="AT12" s="19">
        <v>18</v>
      </c>
      <c r="AU12" s="19">
        <v>0</v>
      </c>
      <c r="AV12" s="19">
        <v>0</v>
      </c>
      <c r="AW12" s="47">
        <f t="shared" si="0"/>
        <v>348</v>
      </c>
      <c r="AX12" s="22">
        <f t="shared" si="4"/>
        <v>63</v>
      </c>
      <c r="AY12" s="22">
        <f t="shared" si="1"/>
        <v>22</v>
      </c>
      <c r="BB12" s="3">
        <f t="shared" si="2"/>
        <v>433</v>
      </c>
      <c r="BC12" s="3">
        <v>433</v>
      </c>
      <c r="BD12" s="3">
        <f t="shared" si="3"/>
        <v>0</v>
      </c>
    </row>
    <row r="13" spans="1:56" x14ac:dyDescent="0.55000000000000004">
      <c r="A13" s="16">
        <v>11</v>
      </c>
      <c r="B13" s="68" t="s">
        <v>29</v>
      </c>
      <c r="C13" s="69"/>
      <c r="D13" s="19">
        <v>3</v>
      </c>
      <c r="E13" s="19">
        <v>10</v>
      </c>
      <c r="F13" s="19">
        <v>17</v>
      </c>
      <c r="G13" s="19">
        <v>22</v>
      </c>
      <c r="H13" s="19">
        <v>1</v>
      </c>
      <c r="I13" s="19">
        <v>4</v>
      </c>
      <c r="J13" s="19">
        <v>15</v>
      </c>
      <c r="K13" s="19">
        <v>13</v>
      </c>
      <c r="L13" s="19">
        <v>0</v>
      </c>
      <c r="M13" s="19">
        <v>19</v>
      </c>
      <c r="N13" s="19">
        <v>3</v>
      </c>
      <c r="O13" s="19">
        <v>4</v>
      </c>
      <c r="P13" s="19">
        <v>23</v>
      </c>
      <c r="Q13" s="19">
        <v>3</v>
      </c>
      <c r="R13" s="19">
        <v>0</v>
      </c>
      <c r="S13" s="19">
        <v>8</v>
      </c>
      <c r="T13" s="19">
        <v>10</v>
      </c>
      <c r="U13" s="19">
        <v>8</v>
      </c>
      <c r="V13" s="19">
        <v>11</v>
      </c>
      <c r="W13" s="19">
        <v>3</v>
      </c>
      <c r="X13" s="19">
        <v>15</v>
      </c>
      <c r="Y13" s="19">
        <v>21</v>
      </c>
      <c r="Z13" s="19">
        <v>2</v>
      </c>
      <c r="AA13" s="19">
        <v>0</v>
      </c>
      <c r="AB13" s="19">
        <v>19</v>
      </c>
      <c r="AC13" s="19">
        <v>5</v>
      </c>
      <c r="AD13" s="19">
        <v>0</v>
      </c>
      <c r="AE13" s="19">
        <v>19</v>
      </c>
      <c r="AF13" s="19">
        <v>17</v>
      </c>
      <c r="AG13" s="19">
        <v>0</v>
      </c>
      <c r="AH13" s="19">
        <v>35</v>
      </c>
      <c r="AI13" s="19">
        <v>9</v>
      </c>
      <c r="AJ13" s="19">
        <v>4</v>
      </c>
      <c r="AK13" s="19">
        <v>23</v>
      </c>
      <c r="AL13" s="19">
        <v>8</v>
      </c>
      <c r="AM13" s="19">
        <v>0</v>
      </c>
      <c r="AN13" s="19">
        <v>39</v>
      </c>
      <c r="AO13" s="19">
        <v>0</v>
      </c>
      <c r="AP13" s="19">
        <v>0</v>
      </c>
      <c r="AQ13" s="19">
        <v>2</v>
      </c>
      <c r="AR13" s="19">
        <v>20</v>
      </c>
      <c r="AS13" s="19">
        <v>2</v>
      </c>
      <c r="AT13" s="19">
        <v>10</v>
      </c>
      <c r="AU13" s="19">
        <v>8</v>
      </c>
      <c r="AV13" s="19">
        <v>0</v>
      </c>
      <c r="AW13" s="47">
        <f t="shared" si="0"/>
        <v>269</v>
      </c>
      <c r="AX13" s="22">
        <f t="shared" si="4"/>
        <v>110</v>
      </c>
      <c r="AY13" s="22">
        <f t="shared" si="1"/>
        <v>54</v>
      </c>
      <c r="BB13" s="3">
        <f t="shared" si="2"/>
        <v>433</v>
      </c>
      <c r="BC13" s="3">
        <v>433</v>
      </c>
      <c r="BD13" s="3">
        <f t="shared" si="3"/>
        <v>0</v>
      </c>
    </row>
    <row r="14" spans="1:56" ht="33.75" x14ac:dyDescent="0.55000000000000004">
      <c r="A14" s="14"/>
      <c r="B14" s="68"/>
      <c r="C14" s="69"/>
      <c r="D14" s="23" t="s">
        <v>64</v>
      </c>
      <c r="E14" s="23" t="s">
        <v>65</v>
      </c>
      <c r="F14" s="24"/>
      <c r="G14" s="23" t="s">
        <v>64</v>
      </c>
      <c r="H14" s="23" t="s">
        <v>65</v>
      </c>
      <c r="I14" s="24"/>
      <c r="J14" s="23" t="s">
        <v>64</v>
      </c>
      <c r="K14" s="23" t="s">
        <v>65</v>
      </c>
      <c r="L14" s="24"/>
      <c r="M14" s="23" t="s">
        <v>64</v>
      </c>
      <c r="N14" s="23" t="s">
        <v>65</v>
      </c>
      <c r="O14" s="24"/>
      <c r="P14" s="23" t="s">
        <v>64</v>
      </c>
      <c r="Q14" s="23" t="s">
        <v>65</v>
      </c>
      <c r="R14" s="24"/>
      <c r="S14" s="23" t="s">
        <v>64</v>
      </c>
      <c r="T14" s="23" t="s">
        <v>65</v>
      </c>
      <c r="U14" s="24"/>
      <c r="V14" s="23" t="s">
        <v>64</v>
      </c>
      <c r="W14" s="23" t="s">
        <v>65</v>
      </c>
      <c r="X14" s="24"/>
      <c r="Y14" s="23" t="s">
        <v>64</v>
      </c>
      <c r="Z14" s="23" t="s">
        <v>65</v>
      </c>
      <c r="AA14" s="24"/>
      <c r="AB14" s="23" t="s">
        <v>64</v>
      </c>
      <c r="AC14" s="23" t="s">
        <v>65</v>
      </c>
      <c r="AD14" s="24"/>
      <c r="AE14" s="23" t="s">
        <v>64</v>
      </c>
      <c r="AF14" s="23" t="s">
        <v>65</v>
      </c>
      <c r="AG14" s="24"/>
      <c r="AH14" s="23" t="s">
        <v>64</v>
      </c>
      <c r="AI14" s="23" t="s">
        <v>65</v>
      </c>
      <c r="AJ14" s="24"/>
      <c r="AK14" s="23" t="s">
        <v>64</v>
      </c>
      <c r="AL14" s="23" t="s">
        <v>65</v>
      </c>
      <c r="AM14" s="24"/>
      <c r="AN14" s="23" t="s">
        <v>64</v>
      </c>
      <c r="AO14" s="23" t="s">
        <v>65</v>
      </c>
      <c r="AP14" s="24"/>
      <c r="AQ14" s="23" t="s">
        <v>64</v>
      </c>
      <c r="AR14" s="23" t="s">
        <v>65</v>
      </c>
      <c r="AS14" s="24"/>
      <c r="AT14" s="23" t="s">
        <v>64</v>
      </c>
      <c r="AU14" s="23" t="s">
        <v>65</v>
      </c>
      <c r="AV14" s="24"/>
      <c r="AW14" s="23" t="s">
        <v>64</v>
      </c>
      <c r="AX14" s="23" t="s">
        <v>65</v>
      </c>
      <c r="AY14" s="25"/>
    </row>
    <row r="15" spans="1:56" x14ac:dyDescent="0.55000000000000004">
      <c r="A15" s="14"/>
      <c r="B15" s="68" t="s">
        <v>66</v>
      </c>
      <c r="C15" s="69"/>
      <c r="D15" s="19">
        <v>0</v>
      </c>
      <c r="E15" s="19">
        <v>30</v>
      </c>
      <c r="F15" s="26"/>
      <c r="G15" s="19">
        <v>0</v>
      </c>
      <c r="H15" s="19">
        <v>27</v>
      </c>
      <c r="I15" s="26"/>
      <c r="J15" s="19">
        <v>0</v>
      </c>
      <c r="K15" s="19">
        <v>26</v>
      </c>
      <c r="L15" s="26"/>
      <c r="M15" s="19">
        <v>0</v>
      </c>
      <c r="N15" s="19">
        <v>27</v>
      </c>
      <c r="O15" s="26"/>
      <c r="P15" s="19">
        <v>0</v>
      </c>
      <c r="Q15" s="19">
        <v>27</v>
      </c>
      <c r="R15" s="26"/>
      <c r="S15" s="19">
        <v>0</v>
      </c>
      <c r="T15" s="19">
        <v>25</v>
      </c>
      <c r="U15" s="26"/>
      <c r="V15" s="19">
        <v>3</v>
      </c>
      <c r="W15" s="19">
        <v>24</v>
      </c>
      <c r="X15" s="26"/>
      <c r="Y15" s="19">
        <v>0</v>
      </c>
      <c r="Z15" s="19">
        <v>24</v>
      </c>
      <c r="AA15" s="26"/>
      <c r="AB15" s="19">
        <v>0</v>
      </c>
      <c r="AC15" s="19">
        <v>25</v>
      </c>
      <c r="AD15" s="26"/>
      <c r="AE15" s="19">
        <v>0</v>
      </c>
      <c r="AF15" s="19">
        <v>36</v>
      </c>
      <c r="AG15" s="26"/>
      <c r="AH15" s="19">
        <v>0</v>
      </c>
      <c r="AI15" s="19">
        <v>35</v>
      </c>
      <c r="AJ15" s="26"/>
      <c r="AK15" s="19">
        <v>0</v>
      </c>
      <c r="AL15" s="19">
        <v>27</v>
      </c>
      <c r="AM15" s="26"/>
      <c r="AN15" s="19">
        <v>0</v>
      </c>
      <c r="AO15" s="19">
        <v>17</v>
      </c>
      <c r="AP15" s="26"/>
      <c r="AQ15" s="19">
        <v>0</v>
      </c>
      <c r="AR15" s="19">
        <v>24</v>
      </c>
      <c r="AS15" s="26"/>
      <c r="AT15" s="19">
        <v>6</v>
      </c>
      <c r="AU15" s="19">
        <v>17</v>
      </c>
      <c r="AV15" s="26"/>
      <c r="AW15" s="19">
        <f>SUM(AT15+V15)</f>
        <v>9</v>
      </c>
      <c r="AX15" s="19">
        <f>SUM(E15+H15+K15+N15+Q15+T15+W15+Z15+AC15+AF15+AI15+AL15+AO15+AR15+AU15)</f>
        <v>391</v>
      </c>
      <c r="AY15" s="26"/>
    </row>
    <row r="16" spans="1:56" s="12" customFormat="1" ht="17.25" x14ac:dyDescent="0.4"/>
    <row r="17" spans="4:49" s="63" customFormat="1" ht="18.75" x14ac:dyDescent="0.45"/>
    <row r="19" spans="4:49" x14ac:dyDescent="0.55000000000000004">
      <c r="D19" s="63"/>
      <c r="G19" s="63"/>
    </row>
    <row r="20" spans="4:49" x14ac:dyDescent="0.55000000000000004">
      <c r="D20" s="63">
        <v>30</v>
      </c>
      <c r="E20" s="63"/>
      <c r="F20" s="63"/>
      <c r="G20" s="63">
        <v>27</v>
      </c>
      <c r="H20" s="63"/>
      <c r="I20" s="63"/>
      <c r="J20" s="63">
        <v>28</v>
      </c>
      <c r="K20" s="63"/>
      <c r="L20" s="63"/>
      <c r="M20" s="63">
        <v>26</v>
      </c>
      <c r="N20" s="63"/>
      <c r="O20" s="63"/>
      <c r="P20" s="63">
        <v>26</v>
      </c>
      <c r="Q20" s="63"/>
      <c r="R20" s="63"/>
      <c r="S20" s="63">
        <v>26</v>
      </c>
      <c r="T20" s="63"/>
      <c r="U20" s="63"/>
      <c r="V20" s="63">
        <v>29</v>
      </c>
      <c r="W20" s="63"/>
      <c r="X20" s="63"/>
      <c r="Y20" s="63">
        <v>23</v>
      </c>
      <c r="Z20" s="63"/>
      <c r="AA20" s="63"/>
      <c r="AB20" s="63">
        <v>24</v>
      </c>
      <c r="AC20" s="63"/>
      <c r="AD20" s="63"/>
      <c r="AE20" s="63">
        <v>36</v>
      </c>
      <c r="AF20" s="63"/>
      <c r="AG20" s="63"/>
      <c r="AH20" s="63">
        <v>46</v>
      </c>
      <c r="AI20" s="63"/>
      <c r="AJ20" s="63"/>
      <c r="AK20" s="63">
        <v>31</v>
      </c>
      <c r="AL20" s="63"/>
      <c r="AM20" s="63"/>
      <c r="AN20" s="63">
        <v>39</v>
      </c>
      <c r="AO20" s="63"/>
      <c r="AP20" s="63"/>
      <c r="AQ20" s="63">
        <v>24</v>
      </c>
      <c r="AR20" s="63"/>
      <c r="AS20" s="63"/>
      <c r="AT20" s="63">
        <v>18</v>
      </c>
      <c r="AU20" s="63"/>
      <c r="AV20" s="63"/>
      <c r="AW20" s="63"/>
    </row>
  </sheetData>
  <mergeCells count="29">
    <mergeCell ref="AW2:AY2"/>
    <mergeCell ref="B8:C8"/>
    <mergeCell ref="B9:C9"/>
    <mergeCell ref="B10:C10"/>
    <mergeCell ref="B11:C11"/>
    <mergeCell ref="AK2:AM2"/>
    <mergeCell ref="AN2:AP2"/>
    <mergeCell ref="AQ2:AS2"/>
    <mergeCell ref="AT2:AV2"/>
    <mergeCell ref="AB2:AD2"/>
    <mergeCell ref="AE2:AG2"/>
    <mergeCell ref="AH2:AJ2"/>
    <mergeCell ref="S2:U2"/>
    <mergeCell ref="V2:X2"/>
    <mergeCell ref="Y2:AA2"/>
    <mergeCell ref="P2:R2"/>
    <mergeCell ref="B14:C14"/>
    <mergeCell ref="B15:C15"/>
    <mergeCell ref="B13:C13"/>
    <mergeCell ref="B12:C12"/>
    <mergeCell ref="M2:O2"/>
    <mergeCell ref="D2:F2"/>
    <mergeCell ref="G2:I2"/>
    <mergeCell ref="J2:L2"/>
    <mergeCell ref="B4:C4"/>
    <mergeCell ref="B5:C5"/>
    <mergeCell ref="B6:C6"/>
    <mergeCell ref="B3:C3"/>
    <mergeCell ref="B7:C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workbookViewId="0">
      <selection activeCell="L6" sqref="L6"/>
    </sheetView>
  </sheetViews>
  <sheetFormatPr defaultRowHeight="21.75" x14ac:dyDescent="0.5"/>
  <cols>
    <col min="1" max="1" width="5.625" style="10" customWidth="1"/>
    <col min="2" max="2" width="22.75" style="10" customWidth="1"/>
    <col min="3" max="19" width="5.25" style="10" customWidth="1"/>
    <col min="20" max="16384" width="9" style="10"/>
  </cols>
  <sheetData>
    <row r="1" spans="1:19" x14ac:dyDescent="0.5">
      <c r="A1" s="71" t="s">
        <v>30</v>
      </c>
      <c r="B1" s="71"/>
      <c r="C1" s="71"/>
      <c r="D1" s="71"/>
      <c r="E1" s="71"/>
      <c r="F1" s="71"/>
      <c r="G1" s="71"/>
      <c r="H1" s="71"/>
    </row>
    <row r="2" spans="1:19" x14ac:dyDescent="0.5"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5">
      <c r="B3" s="28" t="s">
        <v>31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32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9" t="s">
        <v>22</v>
      </c>
      <c r="S3" s="27"/>
    </row>
    <row r="4" spans="1:19" x14ac:dyDescent="0.5">
      <c r="A4" s="9">
        <v>1</v>
      </c>
      <c r="B4" s="8" t="s">
        <v>67</v>
      </c>
      <c r="C4" s="9"/>
      <c r="D4" s="9">
        <v>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f t="shared" ref="R4:R9" si="0">SUM(C4:Q4)</f>
        <v>2</v>
      </c>
      <c r="S4" s="29">
        <f t="shared" ref="S4:S9" si="1">SUM(C4:Q4)</f>
        <v>2</v>
      </c>
    </row>
    <row r="5" spans="1:19" x14ac:dyDescent="0.5">
      <c r="A5" s="9">
        <v>2</v>
      </c>
      <c r="B5" s="8" t="s">
        <v>68</v>
      </c>
      <c r="C5" s="9">
        <v>1</v>
      </c>
      <c r="D5" s="9">
        <v>1</v>
      </c>
      <c r="E5" s="9"/>
      <c r="F5" s="9"/>
      <c r="G5" s="9">
        <v>3</v>
      </c>
      <c r="H5" s="9"/>
      <c r="I5" s="9"/>
      <c r="J5" s="9"/>
      <c r="K5" s="9"/>
      <c r="L5" s="9">
        <v>1</v>
      </c>
      <c r="M5" s="9"/>
      <c r="N5" s="9"/>
      <c r="O5" s="9"/>
      <c r="P5" s="9"/>
      <c r="Q5" s="9"/>
      <c r="R5" s="9">
        <f t="shared" si="0"/>
        <v>6</v>
      </c>
      <c r="S5" s="29">
        <f t="shared" si="1"/>
        <v>6</v>
      </c>
    </row>
    <row r="6" spans="1:19" x14ac:dyDescent="0.5">
      <c r="A6" s="9">
        <v>3</v>
      </c>
      <c r="B6" s="8" t="s">
        <v>69</v>
      </c>
      <c r="C6" s="9">
        <v>1</v>
      </c>
      <c r="D6" s="9">
        <v>1</v>
      </c>
      <c r="E6" s="9"/>
      <c r="F6" s="9"/>
      <c r="G6" s="9">
        <v>2</v>
      </c>
      <c r="H6" s="9">
        <v>4</v>
      </c>
      <c r="I6" s="9"/>
      <c r="J6" s="9"/>
      <c r="K6" s="9"/>
      <c r="L6" s="9">
        <v>1</v>
      </c>
      <c r="M6" s="9"/>
      <c r="N6" s="9"/>
      <c r="O6" s="9"/>
      <c r="P6" s="9"/>
      <c r="Q6" s="9"/>
      <c r="R6" s="9">
        <f t="shared" si="0"/>
        <v>9</v>
      </c>
      <c r="S6" s="29">
        <f t="shared" si="1"/>
        <v>9</v>
      </c>
    </row>
    <row r="7" spans="1:19" x14ac:dyDescent="0.5">
      <c r="A7" s="9">
        <v>4</v>
      </c>
      <c r="B7" s="8" t="s">
        <v>70</v>
      </c>
      <c r="C7" s="9"/>
      <c r="D7" s="9">
        <v>8</v>
      </c>
      <c r="E7" s="9"/>
      <c r="F7" s="9"/>
      <c r="G7" s="9">
        <v>10</v>
      </c>
      <c r="H7" s="9">
        <v>8</v>
      </c>
      <c r="I7" s="9"/>
      <c r="J7" s="9"/>
      <c r="K7" s="9"/>
      <c r="L7" s="9"/>
      <c r="M7" s="9"/>
      <c r="N7" s="9"/>
      <c r="O7" s="9"/>
      <c r="P7" s="9"/>
      <c r="Q7" s="9"/>
      <c r="R7" s="9">
        <f t="shared" si="0"/>
        <v>26</v>
      </c>
      <c r="S7" s="29">
        <f t="shared" si="1"/>
        <v>26</v>
      </c>
    </row>
    <row r="8" spans="1:19" x14ac:dyDescent="0.5">
      <c r="A8" s="9">
        <v>5</v>
      </c>
      <c r="B8" s="30" t="s">
        <v>71</v>
      </c>
      <c r="C8" s="9"/>
      <c r="D8" s="9"/>
      <c r="E8" s="9"/>
      <c r="F8" s="9"/>
      <c r="G8" s="9"/>
      <c r="H8" s="9">
        <v>1</v>
      </c>
      <c r="I8" s="9"/>
      <c r="J8" s="9"/>
      <c r="K8" s="9"/>
      <c r="L8" s="9"/>
      <c r="M8" s="9"/>
      <c r="N8" s="9"/>
      <c r="O8" s="9"/>
      <c r="P8" s="9"/>
      <c r="Q8" s="9"/>
      <c r="R8" s="9">
        <f t="shared" si="0"/>
        <v>1</v>
      </c>
      <c r="S8" s="29">
        <f t="shared" si="1"/>
        <v>1</v>
      </c>
    </row>
    <row r="9" spans="1:19" x14ac:dyDescent="0.5">
      <c r="A9" s="9"/>
      <c r="B9" s="30" t="s">
        <v>28</v>
      </c>
      <c r="C9" s="9">
        <v>6</v>
      </c>
      <c r="D9" s="9"/>
      <c r="E9" s="9">
        <v>2</v>
      </c>
      <c r="F9" s="9"/>
      <c r="G9" s="9">
        <v>2</v>
      </c>
      <c r="H9" s="9">
        <v>2</v>
      </c>
      <c r="I9" s="9"/>
      <c r="J9" s="9"/>
      <c r="K9" s="9">
        <v>2</v>
      </c>
      <c r="L9" s="9"/>
      <c r="M9" s="9">
        <v>4</v>
      </c>
      <c r="N9" s="9"/>
      <c r="O9" s="9"/>
      <c r="P9" s="9"/>
      <c r="Q9" s="9">
        <v>2</v>
      </c>
      <c r="R9" s="9">
        <f t="shared" si="0"/>
        <v>20</v>
      </c>
      <c r="S9" s="29">
        <f t="shared" si="1"/>
        <v>20</v>
      </c>
    </row>
  </sheetData>
  <mergeCells count="1">
    <mergeCell ref="A1:H1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E1" sqref="E1"/>
    </sheetView>
  </sheetViews>
  <sheetFormatPr defaultRowHeight="24" x14ac:dyDescent="0.55000000000000004"/>
  <cols>
    <col min="1" max="1" width="6.625" style="3" customWidth="1"/>
    <col min="2" max="2" width="20.625" style="3" customWidth="1"/>
    <col min="3" max="19" width="5.25" style="3" customWidth="1"/>
    <col min="20" max="16384" width="9" style="3"/>
  </cols>
  <sheetData>
    <row r="1" spans="1:19" x14ac:dyDescent="0.55000000000000004">
      <c r="A1" s="33" t="s">
        <v>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3" spans="1:19" x14ac:dyDescent="0.55000000000000004">
      <c r="A3" s="10"/>
      <c r="B3" s="28" t="s">
        <v>31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32</v>
      </c>
      <c r="H3" s="9" t="s">
        <v>12</v>
      </c>
      <c r="I3" s="9" t="s">
        <v>13</v>
      </c>
      <c r="J3" s="9" t="s">
        <v>14</v>
      </c>
      <c r="K3" s="9" t="s">
        <v>15</v>
      </c>
      <c r="L3" s="8" t="s">
        <v>16</v>
      </c>
      <c r="M3" s="9" t="s">
        <v>17</v>
      </c>
      <c r="N3" s="9" t="s">
        <v>18</v>
      </c>
      <c r="O3" s="9" t="s">
        <v>19</v>
      </c>
      <c r="P3" s="9" t="s">
        <v>20</v>
      </c>
      <c r="Q3" s="9" t="s">
        <v>21</v>
      </c>
      <c r="R3" s="8" t="s">
        <v>22</v>
      </c>
      <c r="S3" s="10"/>
    </row>
    <row r="4" spans="1:19" x14ac:dyDescent="0.55000000000000004">
      <c r="A4" s="9">
        <v>1</v>
      </c>
      <c r="B4" s="8" t="s">
        <v>67</v>
      </c>
      <c r="C4" s="9"/>
      <c r="D4" s="9"/>
      <c r="E4" s="9"/>
      <c r="F4" s="9"/>
      <c r="G4" s="9">
        <v>2</v>
      </c>
      <c r="H4" s="9">
        <v>7</v>
      </c>
      <c r="I4" s="9"/>
      <c r="J4" s="9"/>
      <c r="K4" s="9"/>
      <c r="L4" s="9"/>
      <c r="M4" s="9"/>
      <c r="N4" s="9"/>
      <c r="O4" s="9"/>
      <c r="P4" s="9"/>
      <c r="Q4" s="9"/>
      <c r="R4" s="9">
        <f>SUM(C4:Q4)</f>
        <v>9</v>
      </c>
      <c r="S4" s="29">
        <f>SUM(C4:Q4)</f>
        <v>9</v>
      </c>
    </row>
    <row r="5" spans="1:19" x14ac:dyDescent="0.55000000000000004">
      <c r="A5" s="9">
        <v>2</v>
      </c>
      <c r="B5" s="8" t="s">
        <v>68</v>
      </c>
      <c r="C5" s="9"/>
      <c r="D5" s="9"/>
      <c r="E5" s="9"/>
      <c r="F5" s="9"/>
      <c r="G5" s="9"/>
      <c r="H5" s="9">
        <v>1</v>
      </c>
      <c r="I5" s="9"/>
      <c r="J5" s="9"/>
      <c r="K5" s="9"/>
      <c r="L5" s="9"/>
      <c r="M5" s="9"/>
      <c r="N5" s="9"/>
      <c r="O5" s="9"/>
      <c r="P5" s="9"/>
      <c r="Q5" s="9"/>
      <c r="R5" s="9">
        <f>SUM(C5:Q5)</f>
        <v>1</v>
      </c>
      <c r="S5" s="29">
        <f>SUM(C5:Q5)</f>
        <v>1</v>
      </c>
    </row>
    <row r="6" spans="1:19" x14ac:dyDescent="0.55000000000000004">
      <c r="A6" s="9">
        <v>3</v>
      </c>
      <c r="B6" s="8" t="s">
        <v>69</v>
      </c>
      <c r="C6" s="9"/>
      <c r="D6" s="9">
        <v>1</v>
      </c>
      <c r="E6" s="9"/>
      <c r="F6" s="9"/>
      <c r="G6" s="9"/>
      <c r="H6" s="9">
        <v>2</v>
      </c>
      <c r="I6" s="9"/>
      <c r="J6" s="9"/>
      <c r="K6" s="9"/>
      <c r="L6" s="9"/>
      <c r="M6" s="9"/>
      <c r="N6" s="9"/>
      <c r="O6" s="9"/>
      <c r="P6" s="9"/>
      <c r="Q6" s="9"/>
      <c r="R6" s="9">
        <f>SUM(C6:Q6)</f>
        <v>3</v>
      </c>
      <c r="S6" s="29">
        <f>SUM(C6:Q6)</f>
        <v>3</v>
      </c>
    </row>
    <row r="7" spans="1:19" x14ac:dyDescent="0.55000000000000004">
      <c r="A7" s="9">
        <v>4</v>
      </c>
      <c r="B7" s="8" t="s">
        <v>70</v>
      </c>
      <c r="C7" s="9"/>
      <c r="D7" s="9">
        <v>8</v>
      </c>
      <c r="E7" s="9"/>
      <c r="F7" s="9"/>
      <c r="G7" s="9">
        <v>10</v>
      </c>
      <c r="H7" s="9">
        <v>8</v>
      </c>
      <c r="I7" s="9"/>
      <c r="J7" s="9"/>
      <c r="K7" s="9"/>
      <c r="L7" s="9"/>
      <c r="M7" s="9"/>
      <c r="N7" s="9"/>
      <c r="O7" s="9"/>
      <c r="P7" s="9"/>
      <c r="Q7" s="9"/>
      <c r="R7" s="9">
        <f>SUM(C7:Q7)</f>
        <v>26</v>
      </c>
      <c r="S7" s="29">
        <f>SUM(C7:Q7)</f>
        <v>26</v>
      </c>
    </row>
    <row r="8" spans="1:19" x14ac:dyDescent="0.55000000000000004">
      <c r="A8" s="9">
        <v>5</v>
      </c>
      <c r="B8" s="30" t="s">
        <v>71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</v>
      </c>
      <c r="S8" s="31">
        <v>0</v>
      </c>
    </row>
    <row r="9" spans="1:19" x14ac:dyDescent="0.55000000000000004">
      <c r="A9" s="9"/>
      <c r="B9" s="30" t="s">
        <v>28</v>
      </c>
      <c r="C9" s="9"/>
      <c r="D9" s="9"/>
      <c r="E9" s="9">
        <v>2</v>
      </c>
      <c r="F9" s="9"/>
      <c r="G9" s="9">
        <v>2</v>
      </c>
      <c r="H9" s="9">
        <v>2</v>
      </c>
      <c r="I9" s="9"/>
      <c r="J9" s="9"/>
      <c r="K9" s="9">
        <v>2</v>
      </c>
      <c r="L9" s="9"/>
      <c r="M9" s="9">
        <v>4</v>
      </c>
      <c r="N9" s="9"/>
      <c r="O9" s="9"/>
      <c r="P9" s="9"/>
      <c r="Q9" s="9">
        <v>2</v>
      </c>
      <c r="R9" s="9">
        <f>SUM(E9:Q9)</f>
        <v>14</v>
      </c>
      <c r="S9" s="31">
        <v>14</v>
      </c>
    </row>
    <row r="10" spans="1:19" x14ac:dyDescent="0.55000000000000004">
      <c r="R10" s="4"/>
      <c r="S10" s="4"/>
    </row>
    <row r="11" spans="1:19" x14ac:dyDescent="0.55000000000000004">
      <c r="R11" s="4"/>
      <c r="S11" s="4"/>
    </row>
    <row r="12" spans="1:19" x14ac:dyDescent="0.55000000000000004">
      <c r="R12" s="4"/>
      <c r="S12" s="4"/>
    </row>
    <row r="13" spans="1:19" x14ac:dyDescent="0.55000000000000004">
      <c r="R13" s="4"/>
      <c r="S13" s="4"/>
    </row>
    <row r="14" spans="1:19" x14ac:dyDescent="0.55000000000000004">
      <c r="R14" s="4"/>
      <c r="S14" s="4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N52" sqref="N52"/>
    </sheetView>
  </sheetViews>
  <sheetFormatPr defaultRowHeight="14.25" x14ac:dyDescent="0.2"/>
  <cols>
    <col min="2" max="7" width="10.25" style="1" customWidth="1"/>
  </cols>
  <sheetData>
    <row r="1" spans="1:10" ht="21.75" x14ac:dyDescent="0.5">
      <c r="A1" s="27"/>
      <c r="B1" s="27" t="s">
        <v>34</v>
      </c>
      <c r="C1" s="27"/>
      <c r="D1" s="27"/>
      <c r="E1" s="27"/>
      <c r="F1" s="27"/>
      <c r="G1" s="27"/>
      <c r="H1" s="10"/>
      <c r="I1" s="10"/>
      <c r="J1" s="10"/>
    </row>
    <row r="2" spans="1:10" s="36" customFormat="1" ht="18.75" customHeight="1" x14ac:dyDescent="0.2">
      <c r="A2" s="34"/>
      <c r="B2" s="34" t="s">
        <v>35</v>
      </c>
      <c r="C2" s="34" t="s">
        <v>36</v>
      </c>
      <c r="D2" s="34" t="s">
        <v>37</v>
      </c>
      <c r="E2" s="34" t="s">
        <v>38</v>
      </c>
      <c r="F2" s="34" t="s">
        <v>39</v>
      </c>
      <c r="G2" s="34" t="s">
        <v>40</v>
      </c>
      <c r="H2" s="35"/>
      <c r="I2" s="35"/>
      <c r="J2" s="35"/>
    </row>
    <row r="3" spans="1:10" s="36" customFormat="1" ht="18.75" customHeight="1" x14ac:dyDescent="0.2">
      <c r="A3" s="34" t="s">
        <v>41</v>
      </c>
      <c r="B3" s="34"/>
      <c r="C3" s="34"/>
      <c r="D3" s="34"/>
      <c r="E3" s="34"/>
      <c r="F3" s="34"/>
      <c r="G3" s="34">
        <v>30</v>
      </c>
      <c r="H3" s="35"/>
      <c r="I3" s="35"/>
      <c r="J3" s="35"/>
    </row>
    <row r="4" spans="1:10" s="36" customFormat="1" ht="18.75" customHeight="1" x14ac:dyDescent="0.2">
      <c r="A4" s="34" t="s">
        <v>42</v>
      </c>
      <c r="B4" s="34"/>
      <c r="C4" s="34">
        <v>8</v>
      </c>
      <c r="D4" s="34">
        <v>1</v>
      </c>
      <c r="E4" s="34"/>
      <c r="F4" s="34"/>
      <c r="G4" s="34">
        <v>18</v>
      </c>
      <c r="H4" s="35"/>
      <c r="I4" s="35"/>
      <c r="J4" s="35"/>
    </row>
    <row r="5" spans="1:10" s="36" customFormat="1" ht="18.75" customHeight="1" x14ac:dyDescent="0.2">
      <c r="A5" s="34" t="s">
        <v>43</v>
      </c>
      <c r="B5" s="34"/>
      <c r="C5" s="34"/>
      <c r="D5" s="34"/>
      <c r="E5" s="34"/>
      <c r="F5" s="34"/>
      <c r="G5" s="34">
        <v>26</v>
      </c>
      <c r="H5" s="35"/>
      <c r="I5" s="35"/>
      <c r="J5" s="35"/>
    </row>
    <row r="6" spans="1:10" s="36" customFormat="1" ht="18.75" customHeight="1" x14ac:dyDescent="0.2">
      <c r="A6" s="34" t="s">
        <v>44</v>
      </c>
      <c r="B6" s="34"/>
      <c r="C6" s="34"/>
      <c r="D6" s="34"/>
      <c r="E6" s="34"/>
      <c r="F6" s="34"/>
      <c r="G6" s="34">
        <v>27</v>
      </c>
      <c r="H6" s="35"/>
      <c r="I6" s="35"/>
      <c r="J6" s="35"/>
    </row>
    <row r="7" spans="1:10" s="36" customFormat="1" ht="18.75" customHeight="1" x14ac:dyDescent="0.2">
      <c r="A7" s="34" t="s">
        <v>45</v>
      </c>
      <c r="B7" s="34"/>
      <c r="C7" s="34">
        <v>10</v>
      </c>
      <c r="D7" s="34"/>
      <c r="E7" s="34">
        <v>2</v>
      </c>
      <c r="F7" s="34"/>
      <c r="G7" s="34">
        <v>15</v>
      </c>
      <c r="H7" s="35"/>
      <c r="I7" s="35"/>
      <c r="J7" s="35"/>
    </row>
    <row r="8" spans="1:10" s="36" customFormat="1" ht="18.75" customHeight="1" x14ac:dyDescent="0.2">
      <c r="A8" s="34" t="s">
        <v>46</v>
      </c>
      <c r="B8" s="34"/>
      <c r="C8" s="34">
        <v>8</v>
      </c>
      <c r="D8" s="34">
        <v>2</v>
      </c>
      <c r="E8" s="34">
        <v>1</v>
      </c>
      <c r="F8" s="34">
        <v>7</v>
      </c>
      <c r="G8" s="34">
        <v>7</v>
      </c>
      <c r="H8" s="35"/>
      <c r="I8" s="35"/>
      <c r="J8" s="35"/>
    </row>
    <row r="9" spans="1:10" s="36" customFormat="1" ht="18.75" customHeight="1" x14ac:dyDescent="0.2">
      <c r="A9" s="34" t="s">
        <v>47</v>
      </c>
      <c r="B9" s="34"/>
      <c r="C9" s="34"/>
      <c r="D9" s="34"/>
      <c r="E9" s="34"/>
      <c r="F9" s="34"/>
      <c r="G9" s="34">
        <v>24</v>
      </c>
      <c r="H9" s="35"/>
      <c r="I9" s="35"/>
      <c r="J9" s="35"/>
    </row>
    <row r="10" spans="1:10" s="36" customFormat="1" ht="18.75" customHeight="1" x14ac:dyDescent="0.2">
      <c r="A10" s="34" t="s">
        <v>48</v>
      </c>
      <c r="B10" s="34"/>
      <c r="C10" s="34"/>
      <c r="D10" s="34"/>
      <c r="E10" s="34"/>
      <c r="F10" s="34"/>
      <c r="G10" s="34">
        <v>24</v>
      </c>
      <c r="H10" s="35"/>
      <c r="I10" s="35"/>
      <c r="J10" s="35"/>
    </row>
    <row r="11" spans="1:10" s="36" customFormat="1" ht="18.75" customHeight="1" x14ac:dyDescent="0.2">
      <c r="A11" s="34" t="s">
        <v>49</v>
      </c>
      <c r="B11" s="34"/>
      <c r="C11" s="34"/>
      <c r="D11" s="34"/>
      <c r="E11" s="34"/>
      <c r="F11" s="34"/>
      <c r="G11" s="34">
        <v>25</v>
      </c>
      <c r="H11" s="35"/>
      <c r="I11" s="35"/>
      <c r="J11" s="35"/>
    </row>
    <row r="12" spans="1:10" s="36" customFormat="1" ht="18.75" customHeight="1" x14ac:dyDescent="0.2">
      <c r="A12" s="34" t="s">
        <v>50</v>
      </c>
      <c r="B12" s="34"/>
      <c r="C12" s="34"/>
      <c r="D12" s="34"/>
      <c r="E12" s="34"/>
      <c r="F12" s="34"/>
      <c r="G12" s="34">
        <v>36</v>
      </c>
      <c r="H12" s="35"/>
      <c r="I12" s="35"/>
      <c r="J12" s="35"/>
    </row>
    <row r="13" spans="1:10" s="36" customFormat="1" ht="18.75" customHeight="1" x14ac:dyDescent="0.2">
      <c r="A13" s="34" t="s">
        <v>51</v>
      </c>
      <c r="B13" s="34"/>
      <c r="C13" s="34"/>
      <c r="D13" s="34"/>
      <c r="E13" s="34"/>
      <c r="F13" s="34"/>
      <c r="G13" s="34">
        <v>35</v>
      </c>
      <c r="H13" s="35"/>
      <c r="I13" s="35"/>
      <c r="J13" s="35"/>
    </row>
    <row r="14" spans="1:10" s="36" customFormat="1" ht="18.75" customHeight="1" x14ac:dyDescent="0.2">
      <c r="A14" s="34" t="s">
        <v>52</v>
      </c>
      <c r="B14" s="34"/>
      <c r="C14" s="34"/>
      <c r="D14" s="34"/>
      <c r="E14" s="34"/>
      <c r="F14" s="34"/>
      <c r="G14" s="34">
        <v>27</v>
      </c>
      <c r="H14" s="35"/>
      <c r="I14" s="35"/>
      <c r="J14" s="35"/>
    </row>
    <row r="15" spans="1:10" s="36" customFormat="1" ht="18.75" customHeight="1" x14ac:dyDescent="0.2">
      <c r="A15" s="34" t="s">
        <v>53</v>
      </c>
      <c r="B15" s="34"/>
      <c r="C15" s="34"/>
      <c r="D15" s="34"/>
      <c r="E15" s="34"/>
      <c r="F15" s="34"/>
      <c r="G15" s="34">
        <v>17</v>
      </c>
      <c r="H15" s="35"/>
      <c r="I15" s="35"/>
      <c r="J15" s="35"/>
    </row>
    <row r="16" spans="1:10" s="36" customFormat="1" ht="18.75" customHeight="1" x14ac:dyDescent="0.2">
      <c r="A16" s="34" t="s">
        <v>54</v>
      </c>
      <c r="B16" s="34"/>
      <c r="C16" s="34"/>
      <c r="D16" s="34"/>
      <c r="E16" s="34"/>
      <c r="F16" s="34"/>
      <c r="G16" s="34">
        <v>24</v>
      </c>
      <c r="H16" s="35"/>
      <c r="I16" s="35"/>
      <c r="J16" s="35"/>
    </row>
    <row r="17" spans="1:10" s="36" customFormat="1" ht="18.75" customHeight="1" x14ac:dyDescent="0.2">
      <c r="A17" s="34" t="s">
        <v>55</v>
      </c>
      <c r="B17" s="34"/>
      <c r="C17" s="34"/>
      <c r="D17" s="34"/>
      <c r="E17" s="34"/>
      <c r="F17" s="34"/>
      <c r="G17" s="34">
        <v>17</v>
      </c>
      <c r="H17" s="35"/>
      <c r="I17" s="35"/>
      <c r="J17" s="35"/>
    </row>
    <row r="18" spans="1:10" s="36" customFormat="1" ht="18.75" customHeight="1" x14ac:dyDescent="0.2">
      <c r="A18" s="35"/>
      <c r="B18" s="34">
        <f t="shared" ref="B18:G18" si="0">SUM(B3:B17)</f>
        <v>0</v>
      </c>
      <c r="C18" s="34">
        <f t="shared" si="0"/>
        <v>26</v>
      </c>
      <c r="D18" s="34">
        <f t="shared" si="0"/>
        <v>3</v>
      </c>
      <c r="E18" s="34">
        <f t="shared" si="0"/>
        <v>3</v>
      </c>
      <c r="F18" s="34">
        <f t="shared" si="0"/>
        <v>7</v>
      </c>
      <c r="G18" s="34">
        <f t="shared" si="0"/>
        <v>352</v>
      </c>
      <c r="H18" s="35"/>
      <c r="I18" s="35"/>
      <c r="J18" s="35"/>
    </row>
    <row r="19" spans="1:10" ht="21.75" x14ac:dyDescent="0.5">
      <c r="A19" s="10"/>
      <c r="B19" s="27"/>
      <c r="C19" s="27"/>
      <c r="D19" s="27"/>
      <c r="E19" s="27"/>
      <c r="F19" s="27"/>
      <c r="G19" s="27"/>
      <c r="H19" s="10"/>
      <c r="I19" s="10"/>
      <c r="J19" s="10"/>
    </row>
    <row r="20" spans="1:10" ht="21.75" x14ac:dyDescent="0.5">
      <c r="A20" s="10"/>
      <c r="B20" s="27"/>
      <c r="C20" s="27"/>
      <c r="D20" s="27"/>
      <c r="E20" s="27"/>
      <c r="F20" s="27"/>
      <c r="G20" s="27"/>
      <c r="H20" s="10"/>
      <c r="I20" s="10"/>
      <c r="J20" s="10"/>
    </row>
    <row r="21" spans="1:10" ht="21.75" x14ac:dyDescent="0.5">
      <c r="A21" s="10"/>
      <c r="B21" s="27"/>
      <c r="C21" s="27"/>
      <c r="D21" s="27"/>
      <c r="E21" s="27" t="s">
        <v>56</v>
      </c>
      <c r="F21" s="27"/>
      <c r="G21" s="27"/>
      <c r="H21" s="10"/>
      <c r="I21" s="10"/>
      <c r="J21" s="10"/>
    </row>
    <row r="22" spans="1:10" ht="21.75" x14ac:dyDescent="0.5">
      <c r="A22" s="10"/>
      <c r="B22" s="27"/>
      <c r="C22" s="27"/>
      <c r="D22" s="27"/>
      <c r="E22" s="27"/>
      <c r="F22" s="27"/>
      <c r="G22" s="27"/>
      <c r="H22" s="10"/>
      <c r="I22" s="10"/>
      <c r="J22" s="10"/>
    </row>
    <row r="23" spans="1:10" ht="21.75" x14ac:dyDescent="0.5">
      <c r="A23" s="10"/>
      <c r="B23" s="27"/>
      <c r="C23" s="27"/>
      <c r="D23" s="27"/>
      <c r="E23" s="9" t="s">
        <v>35</v>
      </c>
      <c r="F23" s="9" t="s">
        <v>36</v>
      </c>
      <c r="G23" s="9" t="s">
        <v>37</v>
      </c>
      <c r="H23" s="8" t="s">
        <v>38</v>
      </c>
      <c r="I23" s="8" t="s">
        <v>39</v>
      </c>
      <c r="J23" s="8" t="s">
        <v>40</v>
      </c>
    </row>
    <row r="24" spans="1:10" ht="21.75" x14ac:dyDescent="0.5">
      <c r="A24" s="10"/>
      <c r="B24" s="27"/>
      <c r="C24" s="27"/>
      <c r="D24" s="27"/>
      <c r="E24" s="9">
        <v>0</v>
      </c>
      <c r="F24" s="9">
        <v>26</v>
      </c>
      <c r="G24" s="9">
        <v>3</v>
      </c>
      <c r="H24" s="8">
        <v>3</v>
      </c>
      <c r="I24" s="8">
        <v>7</v>
      </c>
      <c r="J24" s="8">
        <v>352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6"/>
  <sheetViews>
    <sheetView topLeftCell="A2" workbookViewId="0">
      <selection activeCell="A2" sqref="A2:Q2"/>
    </sheetView>
  </sheetViews>
  <sheetFormatPr defaultRowHeight="21.75" x14ac:dyDescent="0.2"/>
  <cols>
    <col min="1" max="2" width="25.5" style="35" customWidth="1"/>
    <col min="3" max="4" width="13.625" style="35" customWidth="1"/>
    <col min="14" max="14" width="4.375" customWidth="1"/>
    <col min="15" max="17" width="9" hidden="1" customWidth="1"/>
  </cols>
  <sheetData>
    <row r="1" spans="1:17" ht="24" x14ac:dyDescent="0.2">
      <c r="A1" s="77" t="s">
        <v>86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4" x14ac:dyDescent="0.2">
      <c r="A2" s="77" t="s">
        <v>85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4" x14ac:dyDescent="0.55000000000000004">
      <c r="A3" s="78"/>
      <c r="B3" s="78"/>
      <c r="C3" s="56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24" x14ac:dyDescent="0.55000000000000004">
      <c r="A4" s="57" t="s">
        <v>72</v>
      </c>
      <c r="B4" s="57" t="s">
        <v>4</v>
      </c>
      <c r="C4" s="58" t="s">
        <v>5</v>
      </c>
      <c r="D4" s="57" t="s">
        <v>6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ht="24" x14ac:dyDescent="0.55000000000000004">
      <c r="A5" s="57">
        <f>'[1]แยกกลุ่ม(โรงเรียน)'!B20</f>
        <v>391</v>
      </c>
      <c r="B5" s="57">
        <f>'[1]แยกกลุ่ม(โรงเรียน)'!C20</f>
        <v>216</v>
      </c>
      <c r="C5" s="57">
        <f>'[1]แยกกลุ่ม(โรงเรียน)'!D20</f>
        <v>106</v>
      </c>
      <c r="D5" s="57">
        <f>'[1]แยกกลุ่ม(โรงเรียน)'!E20</f>
        <v>69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24" x14ac:dyDescent="0.5500000000000000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7" ht="24" x14ac:dyDescent="0.5500000000000000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spans="1:17" ht="24" x14ac:dyDescent="0.5500000000000000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ht="24" x14ac:dyDescent="0.5500000000000000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17" ht="24" x14ac:dyDescent="0.5500000000000000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</row>
    <row r="11" spans="1:17" ht="24" x14ac:dyDescent="0.55000000000000004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7" ht="24" x14ac:dyDescent="0.55000000000000004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17" ht="24" x14ac:dyDescent="0.55000000000000004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17" ht="24" x14ac:dyDescent="0.55000000000000004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24" x14ac:dyDescent="0.55000000000000004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24" x14ac:dyDescent="0.55000000000000004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 ht="24" x14ac:dyDescent="0.55000000000000004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24" x14ac:dyDescent="0.55000000000000004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ht="24" x14ac:dyDescent="0.55000000000000004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7" ht="24" x14ac:dyDescent="0.55000000000000004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 ht="24" x14ac:dyDescent="0.55000000000000004">
      <c r="A21" s="54"/>
      <c r="B21" s="59"/>
      <c r="C21" s="59"/>
      <c r="D21" s="59"/>
      <c r="E21" s="3"/>
      <c r="F21" s="3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 ht="27" x14ac:dyDescent="0.6">
      <c r="A22" s="46"/>
      <c r="B22" s="62" t="s">
        <v>73</v>
      </c>
      <c r="C22" s="44"/>
      <c r="D22" s="45"/>
      <c r="E22" s="45"/>
      <c r="F22" s="45"/>
      <c r="G22" s="45"/>
      <c r="H22" s="45"/>
      <c r="I22" s="45"/>
      <c r="J22" s="54"/>
      <c r="K22" s="54"/>
      <c r="L22" s="54"/>
      <c r="M22" s="54"/>
      <c r="N22" s="3"/>
      <c r="O22" s="54"/>
      <c r="P22" s="54"/>
      <c r="Q22" s="54"/>
    </row>
    <row r="23" spans="1:17" ht="24" x14ac:dyDescent="0.55000000000000004">
      <c r="A23" s="75" t="s">
        <v>74</v>
      </c>
      <c r="B23" s="76"/>
      <c r="C23" s="76"/>
      <c r="D23" s="76"/>
      <c r="E23" s="37"/>
      <c r="F23" s="37"/>
      <c r="G23" s="37"/>
      <c r="H23" s="37"/>
      <c r="I23" s="37"/>
      <c r="J23" s="54"/>
      <c r="K23" s="54"/>
      <c r="L23" s="54"/>
      <c r="M23" s="54"/>
      <c r="N23" s="3"/>
      <c r="O23" s="3"/>
      <c r="P23" s="3"/>
      <c r="Q23" s="3"/>
    </row>
    <row r="24" spans="1:17" ht="26.25" x14ac:dyDescent="0.55000000000000004">
      <c r="A24" s="39" t="s">
        <v>26</v>
      </c>
      <c r="B24" s="38">
        <f>'[1]จำแนกคัดกรอง(โรงเรียน)'!AW4</f>
        <v>349</v>
      </c>
      <c r="C24" s="38">
        <f>'[1]จำแนกคัดกรอง(โรงเรียน)'!AX4</f>
        <v>30</v>
      </c>
      <c r="D24" s="38">
        <f>'[1]จำแนกคัดกรอง(โรงเรียน)'!AY4</f>
        <v>12</v>
      </c>
      <c r="E24" s="37"/>
      <c r="F24" s="37"/>
      <c r="G24" s="37"/>
      <c r="H24" s="37"/>
      <c r="I24" s="37"/>
      <c r="J24" s="45"/>
      <c r="K24" s="45"/>
      <c r="L24" s="45"/>
      <c r="M24" s="45"/>
      <c r="N24" s="45"/>
      <c r="O24" s="37"/>
      <c r="P24" s="37"/>
      <c r="Q24" s="37"/>
    </row>
    <row r="25" spans="1:17" ht="14.25" x14ac:dyDescent="0.2">
      <c r="A25" s="39" t="s">
        <v>27</v>
      </c>
      <c r="B25" s="38">
        <f>'[1]จำแนกคัดกรอง(โรงเรียน)'!AW6</f>
        <v>322</v>
      </c>
      <c r="C25" s="38">
        <f>'[1]จำแนกคัดกรอง(โรงเรียน)'!AX6</f>
        <v>43</v>
      </c>
      <c r="D25" s="38">
        <f>'[1]จำแนกคัดกรอง(โรงเรียน)'!AY6</f>
        <v>27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t="14.25" x14ac:dyDescent="0.2">
      <c r="A26" s="39" t="s">
        <v>57</v>
      </c>
      <c r="B26" s="38">
        <f>'[1]จำแนกคัดกรอง(โรงเรียน)'!AW7</f>
        <v>329</v>
      </c>
      <c r="C26" s="38">
        <f>'[1]จำแนกคัดกรอง(โรงเรียน)'!AX7</f>
        <v>51</v>
      </c>
      <c r="D26" s="38">
        <f>'[1]จำแนกคัดกรอง(โรงเรียน)'!AY7</f>
        <v>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ht="14.25" x14ac:dyDescent="0.2">
      <c r="A27" s="39" t="s">
        <v>28</v>
      </c>
      <c r="B27" s="38">
        <f>'[1]จำแนกคัดกรอง(โรงเรียน)'!AW5</f>
        <v>376</v>
      </c>
      <c r="C27" s="38">
        <f>'[1]จำแนกคัดกรอง(โรงเรียน)'!AX5</f>
        <v>14</v>
      </c>
      <c r="D27" s="38">
        <f>'[1]จำแนกคัดกรอง(โรงเรียน)'!AY5</f>
        <v>5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x14ac:dyDescent="0.2">
      <c r="A28" s="39" t="s">
        <v>29</v>
      </c>
      <c r="B28" s="38">
        <f>'[1]จำแนกคัดกรอง(โรงเรียน)'!AW13</f>
        <v>228</v>
      </c>
      <c r="C28" s="38">
        <f>'[1]จำแนกคัดกรอง(โรงเรียน)'!AX13</f>
        <v>112</v>
      </c>
      <c r="D28" s="38">
        <f>'[1]จำแนกคัดกรอง(โรงเรียน)'!AY13</f>
        <v>71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ht="14.25" x14ac:dyDescent="0.2">
      <c r="A29" s="39" t="s">
        <v>75</v>
      </c>
      <c r="B29" s="38">
        <f>'[1]จำแนกคัดกรอง(โรงเรียน)'!AW8</f>
        <v>360</v>
      </c>
      <c r="C29" s="38">
        <f>'[1]จำแนกคัดกรอง(โรงเรียน)'!AX8</f>
        <v>29</v>
      </c>
      <c r="D29" s="38">
        <f>'[1]จำแนกคัดกรอง(โรงเรียน)'!AY8</f>
        <v>1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ht="14.25" x14ac:dyDescent="0.2">
      <c r="A30" s="39" t="s">
        <v>76</v>
      </c>
      <c r="B30" s="38">
        <f>'[1]จำแนกคัดกรอง(โรงเรียน)'!AW10</f>
        <v>373</v>
      </c>
      <c r="C30" s="38">
        <f>'[1]จำแนกคัดกรอง(โรงเรียน)'!AX10</f>
        <v>15</v>
      </c>
      <c r="D30" s="38">
        <f>'[1]จำแนกคัดกรอง(โรงเรียน)'!AY10</f>
        <v>4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ht="14.25" x14ac:dyDescent="0.2">
      <c r="A31" s="40"/>
      <c r="B31" s="41"/>
      <c r="C31" s="41"/>
      <c r="D31" s="41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O35" s="37"/>
      <c r="P35" s="37"/>
      <c r="Q35" s="37"/>
    </row>
    <row r="36" spans="1:1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spans="1:1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spans="1:1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spans="1:17" ht="14.25" x14ac:dyDescent="0.2">
      <c r="A41" s="37"/>
      <c r="B41" s="41"/>
      <c r="C41" s="41"/>
      <c r="D41" s="41"/>
      <c r="E41" s="37"/>
      <c r="F41" s="37"/>
      <c r="G41" s="37"/>
      <c r="H41" s="37"/>
      <c r="I41" s="37"/>
      <c r="J41" s="37"/>
      <c r="K41" s="37"/>
      <c r="L41" s="37"/>
      <c r="M41" s="37"/>
    </row>
    <row r="42" spans="1:17" ht="14.25" x14ac:dyDescent="0.2">
      <c r="A42" s="37"/>
      <c r="B42" s="41"/>
      <c r="C42" s="41"/>
      <c r="D42" s="41"/>
      <c r="E42" s="37"/>
      <c r="F42" s="37"/>
      <c r="G42" s="37"/>
      <c r="H42" s="37"/>
      <c r="I42" s="37"/>
      <c r="J42" s="37"/>
      <c r="K42" s="37"/>
      <c r="L42" s="37"/>
      <c r="M42" s="37"/>
    </row>
    <row r="43" spans="1:17" ht="14.25" x14ac:dyDescent="0.2">
      <c r="A43" s="37"/>
      <c r="B43" s="41"/>
      <c r="C43" s="41"/>
      <c r="D43" s="41"/>
      <c r="E43" s="37"/>
      <c r="F43" s="37"/>
      <c r="G43" s="37"/>
      <c r="H43" s="37"/>
      <c r="I43" s="37"/>
      <c r="J43" s="37"/>
      <c r="K43" s="37"/>
      <c r="L43" s="37"/>
      <c r="M43" s="37"/>
    </row>
    <row r="44" spans="1:17" ht="14.25" x14ac:dyDescent="0.2">
      <c r="A44" s="40"/>
      <c r="B44" s="41"/>
      <c r="C44" s="41"/>
      <c r="D44" s="41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7" ht="14.25" x14ac:dyDescent="0.2">
      <c r="A45" s="40"/>
      <c r="B45" s="41"/>
      <c r="C45" s="41"/>
      <c r="D45" s="41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7" ht="14.25" x14ac:dyDescent="0.2">
      <c r="A46" s="40"/>
      <c r="B46" s="41"/>
      <c r="C46" s="41"/>
      <c r="D46" s="41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7" ht="14.25" x14ac:dyDescent="0.2">
      <c r="A47" s="40"/>
      <c r="B47" s="41"/>
      <c r="C47" s="41"/>
      <c r="D47" s="41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14.25" x14ac:dyDescent="0.2">
      <c r="A48" s="4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ht="14.25" x14ac:dyDescent="0.2">
      <c r="A49" s="40"/>
      <c r="B49" s="37"/>
      <c r="C49" s="37"/>
      <c r="D49" s="37"/>
      <c r="E49" s="37"/>
      <c r="F49" s="37"/>
      <c r="G49" s="37"/>
      <c r="H49" s="37"/>
      <c r="J49" s="37"/>
      <c r="K49" s="37"/>
      <c r="L49" s="37"/>
      <c r="M49" s="37"/>
      <c r="N49" s="37"/>
      <c r="O49" s="37"/>
      <c r="P49" s="37"/>
      <c r="Q49" s="37"/>
    </row>
    <row r="50" spans="1:17" ht="14.25" x14ac:dyDescent="0.2">
      <c r="A50" s="40"/>
      <c r="B50" s="37"/>
      <c r="C50" s="37"/>
      <c r="D50" s="37"/>
      <c r="E50" s="37"/>
      <c r="F50" s="37"/>
      <c r="G50" s="37"/>
      <c r="H50" s="37"/>
      <c r="J50" s="37"/>
      <c r="K50" s="37"/>
      <c r="L50" s="37"/>
      <c r="M50" s="37"/>
      <c r="N50" s="37"/>
      <c r="O50" s="37"/>
      <c r="P50" s="37"/>
      <c r="Q50" s="37"/>
    </row>
    <row r="51" spans="1:17" ht="14.25" x14ac:dyDescent="0.2">
      <c r="A51" s="37"/>
      <c r="B51" s="37"/>
      <c r="C51" s="37"/>
      <c r="D51" s="37"/>
      <c r="E51" s="37"/>
      <c r="F51" s="37"/>
      <c r="G51" s="37"/>
      <c r="H51" s="37"/>
      <c r="O51" s="37"/>
      <c r="P51" s="37"/>
      <c r="Q51" s="37"/>
    </row>
    <row r="52" spans="1:17" ht="14.25" x14ac:dyDescent="0.2">
      <c r="A52" s="37"/>
      <c r="B52" s="37"/>
      <c r="C52" s="37"/>
      <c r="D52" s="37"/>
      <c r="E52" s="37"/>
      <c r="F52" s="37"/>
      <c r="G52" s="37"/>
      <c r="H52" s="37"/>
      <c r="O52" s="37"/>
      <c r="P52" s="37"/>
      <c r="Q52" s="37"/>
    </row>
    <row r="53" spans="1:17" ht="14.25" x14ac:dyDescent="0.2">
      <c r="A53" s="37"/>
      <c r="B53" s="37"/>
      <c r="C53" s="37"/>
      <c r="D53" s="37"/>
      <c r="E53" s="37"/>
      <c r="F53" s="37"/>
      <c r="G53" s="37"/>
      <c r="H53" s="37"/>
      <c r="O53" s="37"/>
      <c r="P53" s="37"/>
      <c r="Q53" s="37"/>
    </row>
    <row r="54" spans="1:17" ht="24" x14ac:dyDescent="0.55000000000000004">
      <c r="A54" s="75" t="s">
        <v>77</v>
      </c>
      <c r="B54" s="75"/>
      <c r="C54" s="75"/>
      <c r="D54" s="37"/>
      <c r="F54" s="37"/>
      <c r="G54" s="37"/>
      <c r="H54" s="37"/>
      <c r="O54" s="37"/>
      <c r="P54" s="37"/>
      <c r="Q54" s="37"/>
    </row>
    <row r="55" spans="1:17" ht="24" x14ac:dyDescent="0.2">
      <c r="A55" s="60"/>
      <c r="B55" s="61"/>
      <c r="C55" s="61"/>
      <c r="D55" s="55"/>
      <c r="E55" s="37"/>
      <c r="F55" s="37"/>
      <c r="G55" s="37"/>
      <c r="H55" s="37"/>
      <c r="I55" s="37"/>
      <c r="O55" s="37"/>
      <c r="P55" s="37"/>
      <c r="Q55" s="37"/>
    </row>
    <row r="56" spans="1:17" ht="24" x14ac:dyDescent="0.2">
      <c r="A56" s="60" t="s">
        <v>66</v>
      </c>
      <c r="B56" s="61">
        <f>'จำแนกคัดกรอง(โรงเรียน)'!AW15</f>
        <v>9</v>
      </c>
      <c r="C56" s="61">
        <f>'จำแนกคัดกรอง(โรงเรียน)'!AX15</f>
        <v>391</v>
      </c>
      <c r="D56" s="55"/>
      <c r="E56" s="37"/>
      <c r="F56" s="37"/>
      <c r="G56" s="37"/>
      <c r="H56" s="37"/>
      <c r="I56" s="37"/>
      <c r="O56" s="37"/>
      <c r="P56" s="37"/>
      <c r="Q56" s="37"/>
    </row>
    <row r="57" spans="1:1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ht="14.25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ht="14.2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ht="14.25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ht="14.25" x14ac:dyDescent="0.2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ht="14.25" x14ac:dyDescent="0.2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ht="14.25" x14ac:dyDescent="0.2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ht="14.25" x14ac:dyDescent="0.2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ht="14.25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ht="14.25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ht="14.25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ht="14.25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ht="14.25" x14ac:dyDescent="0.2">
      <c r="A72" s="37"/>
      <c r="B72"/>
      <c r="C72"/>
      <c r="D72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ht="14.25" x14ac:dyDescent="0.2">
      <c r="A73" s="37"/>
      <c r="B73"/>
      <c r="C73"/>
      <c r="D73"/>
      <c r="J73" s="37"/>
      <c r="K73" s="37"/>
      <c r="L73" s="37"/>
      <c r="M73" s="37"/>
      <c r="N73" s="37"/>
      <c r="O73" s="37"/>
      <c r="P73" s="37"/>
      <c r="Q73" s="37"/>
    </row>
    <row r="74" spans="1:17" ht="14.25" x14ac:dyDescent="0.2">
      <c r="A74" s="37"/>
      <c r="B74" s="37"/>
      <c r="C74" s="37"/>
      <c r="D74" s="37"/>
      <c r="J74" s="37"/>
      <c r="K74" s="37"/>
      <c r="L74" s="37"/>
      <c r="M74" s="37"/>
      <c r="N74" s="37"/>
      <c r="O74" s="37"/>
      <c r="P74" s="37"/>
      <c r="Q74" s="37"/>
    </row>
    <row r="75" spans="1:17" ht="24" x14ac:dyDescent="0.2">
      <c r="A75" s="37"/>
      <c r="B75" s="55"/>
      <c r="C75" s="37"/>
      <c r="D75" s="37"/>
      <c r="E75" s="37"/>
      <c r="F75" s="37"/>
      <c r="G75" s="37"/>
      <c r="H75" s="37"/>
      <c r="I75" s="37"/>
      <c r="O75" s="37"/>
      <c r="P75" s="37"/>
      <c r="Q75" s="37"/>
    </row>
    <row r="76" spans="1:17" x14ac:dyDescent="0.5">
      <c r="A76" s="37"/>
      <c r="B76" s="43"/>
      <c r="C76" s="43"/>
      <c r="D76" s="43"/>
      <c r="E76" s="37"/>
      <c r="F76" s="37"/>
      <c r="G76" s="37"/>
      <c r="H76" s="37"/>
      <c r="I76" s="37"/>
    </row>
    <row r="77" spans="1:17" x14ac:dyDescent="0.5">
      <c r="A77" s="37"/>
      <c r="B77" s="43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</row>
    <row r="78" spans="1:17" x14ac:dyDescent="0.5">
      <c r="A78" s="37"/>
      <c r="B78" s="43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</row>
    <row r="79" spans="1:17" x14ac:dyDescent="0.5">
      <c r="A79" s="37"/>
      <c r="B79" s="43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</row>
    <row r="80" spans="1:17" ht="27" x14ac:dyDescent="0.6">
      <c r="A80" s="37"/>
      <c r="B80" s="72" t="s">
        <v>84</v>
      </c>
      <c r="C80" s="72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18" x14ac:dyDescent="0.5">
      <c r="A81" s="37"/>
      <c r="B81" s="43"/>
      <c r="C81" s="37"/>
      <c r="D81" s="37"/>
      <c r="E81" s="37"/>
      <c r="F81" s="37"/>
      <c r="G81" s="37"/>
      <c r="H81" s="37"/>
      <c r="I81" s="37"/>
      <c r="J81" s="51"/>
      <c r="K81" s="40"/>
      <c r="L81" s="37"/>
      <c r="M81" s="37"/>
      <c r="N81" s="37"/>
    </row>
    <row r="82" spans="1:18" x14ac:dyDescent="0.5">
      <c r="A82" s="43"/>
      <c r="B82" s="52" t="s">
        <v>78</v>
      </c>
      <c r="C82" s="53">
        <f>'กลุ่มเสี่ยง(โรงเรียน)'!R4</f>
        <v>2</v>
      </c>
      <c r="D82" s="43"/>
      <c r="E82" s="43"/>
      <c r="F82" s="43"/>
      <c r="G82" s="37"/>
      <c r="H82" s="37"/>
      <c r="I82" s="37"/>
      <c r="J82" s="51"/>
      <c r="K82" s="40"/>
      <c r="L82" s="37"/>
      <c r="M82" s="37"/>
      <c r="N82" s="37"/>
    </row>
    <row r="83" spans="1:18" x14ac:dyDescent="0.5">
      <c r="A83" s="43"/>
      <c r="B83" s="52" t="s">
        <v>79</v>
      </c>
      <c r="C83" s="53">
        <f>'กลุ่มเสี่ยง(โรงเรียน)'!R5</f>
        <v>6</v>
      </c>
      <c r="D83" s="43"/>
      <c r="E83" s="37"/>
      <c r="F83" s="37"/>
      <c r="G83" s="37"/>
      <c r="H83" s="37"/>
      <c r="I83" s="37"/>
      <c r="J83" s="51"/>
      <c r="K83" s="40"/>
      <c r="L83" s="37"/>
      <c r="M83" s="37"/>
      <c r="N83" s="37"/>
    </row>
    <row r="84" spans="1:18" x14ac:dyDescent="0.5">
      <c r="A84" s="43"/>
      <c r="B84" s="52" t="s">
        <v>80</v>
      </c>
      <c r="C84" s="53">
        <f>'กลุ่มเสี่ยง(โรงเรียน)'!R6</f>
        <v>9</v>
      </c>
      <c r="D84" s="43"/>
      <c r="E84" s="37"/>
      <c r="F84" s="37"/>
      <c r="G84" s="37"/>
      <c r="H84" s="37"/>
      <c r="I84" s="37"/>
      <c r="J84" s="37"/>
      <c r="K84" s="37"/>
      <c r="L84" s="37"/>
      <c r="M84" s="37"/>
      <c r="N84" s="51"/>
      <c r="O84" s="40"/>
      <c r="P84" s="37"/>
      <c r="Q84" s="37"/>
      <c r="R84" s="37"/>
    </row>
    <row r="85" spans="1:18" x14ac:dyDescent="0.5">
      <c r="A85" s="43"/>
      <c r="B85" s="52" t="s">
        <v>81</v>
      </c>
      <c r="C85" s="53">
        <f>'กลุ่มเสี่ยง(โรงเรียน)'!R7</f>
        <v>26</v>
      </c>
      <c r="D85" s="43"/>
      <c r="E85" s="37"/>
      <c r="F85" s="37"/>
      <c r="G85" s="37"/>
      <c r="H85" s="37"/>
      <c r="I85" s="37"/>
      <c r="J85" s="37"/>
      <c r="K85" s="37"/>
      <c r="L85" s="37"/>
      <c r="M85" s="37"/>
      <c r="N85" s="51"/>
      <c r="O85" s="40"/>
      <c r="P85" s="37"/>
      <c r="Q85" s="37"/>
      <c r="R85" s="37"/>
    </row>
    <row r="86" spans="1:18" x14ac:dyDescent="0.5">
      <c r="A86" s="43"/>
      <c r="B86" s="52" t="s">
        <v>82</v>
      </c>
      <c r="C86" s="53">
        <f>'กลุ่มเสี่ยง(โรงเรียน)'!R8</f>
        <v>1</v>
      </c>
      <c r="D86" s="43"/>
      <c r="E86" s="37"/>
      <c r="F86" s="37"/>
      <c r="G86" s="37"/>
      <c r="H86" s="37"/>
      <c r="I86" s="37"/>
      <c r="J86" s="37"/>
      <c r="K86" s="37"/>
      <c r="L86" s="37"/>
      <c r="M86" s="37"/>
      <c r="N86" s="51"/>
      <c r="O86" s="40"/>
      <c r="P86" s="37"/>
      <c r="Q86" s="37"/>
      <c r="R86" s="37"/>
    </row>
    <row r="87" spans="1:18" x14ac:dyDescent="0.5">
      <c r="A87" s="43"/>
      <c r="B87" s="52" t="s">
        <v>28</v>
      </c>
      <c r="C87" s="53">
        <f>'กลุ่มเสี่ยง(โรงเรียน)'!R9</f>
        <v>20</v>
      </c>
      <c r="D87" s="43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</row>
    <row r="88" spans="1:18" x14ac:dyDescent="0.5">
      <c r="A88" s="43"/>
      <c r="B88" s="37"/>
      <c r="C88" s="37"/>
      <c r="D88" s="43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</row>
    <row r="89" spans="1:18" ht="14.25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</row>
    <row r="90" spans="1:18" ht="21" x14ac:dyDescent="0.45">
      <c r="A90" s="42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</row>
    <row r="91" spans="1:18" ht="14.25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</row>
    <row r="92" spans="1:18" ht="14.25" x14ac:dyDescent="0.2">
      <c r="A92" s="37"/>
      <c r="B92" s="37"/>
      <c r="C92" s="37"/>
      <c r="D92" s="37"/>
      <c r="E92" s="37"/>
      <c r="F92" s="37"/>
      <c r="H92" s="37"/>
      <c r="J92" s="37"/>
      <c r="K92" s="37"/>
      <c r="L92" s="37"/>
      <c r="M92" s="37"/>
      <c r="N92" s="37"/>
      <c r="O92" s="37"/>
      <c r="P92" s="37"/>
      <c r="Q92" s="37"/>
      <c r="R92" s="37"/>
    </row>
    <row r="93" spans="1:18" ht="14.25" x14ac:dyDescent="0.2">
      <c r="A93" s="37"/>
      <c r="B93" s="37"/>
      <c r="C93" s="37"/>
      <c r="D93" s="37"/>
      <c r="E93" s="37"/>
      <c r="F93" s="37"/>
      <c r="H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1:18" ht="14.25" x14ac:dyDescent="0.2">
      <c r="A94" s="37"/>
      <c r="B94" s="37"/>
      <c r="C94" s="37"/>
      <c r="D94" s="37"/>
      <c r="E94" s="37"/>
      <c r="F94" s="37"/>
      <c r="M94" s="37"/>
      <c r="N94" s="37"/>
      <c r="O94" s="37"/>
      <c r="P94" s="37"/>
      <c r="Q94" s="37"/>
      <c r="R94" s="37"/>
    </row>
    <row r="95" spans="1:18" ht="14.25" x14ac:dyDescent="0.2">
      <c r="A95" s="37"/>
      <c r="B95" s="37"/>
      <c r="C95" s="37"/>
      <c r="D95" s="37"/>
      <c r="E95" s="37"/>
      <c r="F95" s="37"/>
      <c r="M95" s="37"/>
      <c r="N95" s="37"/>
      <c r="O95" s="37"/>
      <c r="P95" s="37"/>
      <c r="Q95" s="37"/>
      <c r="R95" s="37"/>
    </row>
    <row r="96" spans="1:18" ht="14.25" x14ac:dyDescent="0.2">
      <c r="A96" s="37"/>
      <c r="B96" s="37"/>
      <c r="C96" s="37"/>
      <c r="D96" s="37"/>
      <c r="E96" s="37"/>
      <c r="F96" s="37"/>
    </row>
    <row r="97" spans="1:6" ht="14.25" x14ac:dyDescent="0.2">
      <c r="A97" s="37"/>
      <c r="B97" s="37"/>
      <c r="C97" s="37"/>
      <c r="D97" s="37"/>
      <c r="E97" s="37"/>
      <c r="F97" s="37"/>
    </row>
    <row r="98" spans="1:6" ht="14.25" x14ac:dyDescent="0.2">
      <c r="A98" s="37"/>
      <c r="B98" s="37"/>
      <c r="C98" s="37"/>
      <c r="D98" s="37"/>
      <c r="E98" s="37"/>
      <c r="F98" s="37"/>
    </row>
    <row r="99" spans="1:6" ht="14.25" x14ac:dyDescent="0.2">
      <c r="A99" s="37"/>
      <c r="B99" s="37"/>
      <c r="C99" s="37"/>
      <c r="D99" s="37"/>
      <c r="E99" s="37"/>
      <c r="F99" s="37"/>
    </row>
    <row r="100" spans="1:6" ht="14.25" x14ac:dyDescent="0.2">
      <c r="A100" s="37"/>
      <c r="B100" s="37"/>
      <c r="C100" s="37"/>
      <c r="D100" s="37"/>
      <c r="E100" s="37"/>
      <c r="F100" s="37"/>
    </row>
    <row r="101" spans="1:6" ht="14.25" x14ac:dyDescent="0.2">
      <c r="A101" s="37"/>
      <c r="B101" s="37"/>
      <c r="C101" s="37"/>
      <c r="D101" s="37"/>
      <c r="E101" s="37"/>
      <c r="F101" s="37"/>
    </row>
    <row r="102" spans="1:6" ht="14.25" x14ac:dyDescent="0.2">
      <c r="A102" s="37"/>
      <c r="B102" s="37"/>
      <c r="C102" s="37"/>
      <c r="D102" s="37"/>
      <c r="E102" s="37"/>
      <c r="F102" s="37"/>
    </row>
    <row r="103" spans="1:6" ht="14.25" x14ac:dyDescent="0.2">
      <c r="A103" s="37"/>
      <c r="B103" s="37"/>
      <c r="C103" s="37"/>
      <c r="D103" s="37"/>
      <c r="E103" s="37"/>
      <c r="F103" s="37"/>
    </row>
    <row r="104" spans="1:6" ht="14.25" x14ac:dyDescent="0.2">
      <c r="A104" s="37"/>
      <c r="B104" s="37"/>
      <c r="C104" s="37"/>
      <c r="D104" s="37"/>
      <c r="E104" s="37"/>
      <c r="F104" s="37"/>
    </row>
    <row r="105" spans="1:6" ht="14.25" x14ac:dyDescent="0.2">
      <c r="A105" s="37"/>
      <c r="B105" s="37"/>
      <c r="C105" s="37"/>
      <c r="D105" s="37"/>
      <c r="E105" s="37"/>
      <c r="F105" s="37"/>
    </row>
    <row r="106" spans="1:6" ht="14.25" x14ac:dyDescent="0.2">
      <c r="A106" s="37"/>
      <c r="B106" s="37"/>
      <c r="C106" s="37"/>
      <c r="D106" s="37"/>
      <c r="E106" s="37"/>
      <c r="F106" s="37"/>
    </row>
    <row r="107" spans="1:6" ht="14.25" x14ac:dyDescent="0.2">
      <c r="A107" s="37"/>
      <c r="B107" s="37"/>
      <c r="C107" s="37"/>
      <c r="D107" s="37"/>
      <c r="E107" s="37"/>
      <c r="F107" s="37"/>
    </row>
    <row r="108" spans="1:6" ht="14.25" x14ac:dyDescent="0.2">
      <c r="A108" s="37"/>
      <c r="B108" s="37"/>
      <c r="C108" s="37"/>
      <c r="D108" s="37"/>
      <c r="E108" s="37"/>
      <c r="F108" s="37"/>
    </row>
    <row r="109" spans="1:6" ht="27" x14ac:dyDescent="0.6">
      <c r="A109" s="42"/>
      <c r="B109" s="73" t="s">
        <v>83</v>
      </c>
      <c r="C109" s="74"/>
      <c r="D109" s="37"/>
      <c r="E109" s="37"/>
      <c r="F109" s="37"/>
    </row>
    <row r="110" spans="1:6" ht="14.25" x14ac:dyDescent="0.2">
      <c r="A110" s="37"/>
      <c r="B110" s="37"/>
      <c r="C110" s="37"/>
      <c r="D110" s="37"/>
      <c r="E110" s="37"/>
      <c r="F110" s="37"/>
    </row>
    <row r="111" spans="1:6" ht="14.25" x14ac:dyDescent="0.2">
      <c r="A111" s="37"/>
      <c r="B111" s="37"/>
      <c r="C111" s="37"/>
      <c r="D111" s="37"/>
      <c r="E111" s="37"/>
      <c r="F111" s="37"/>
    </row>
    <row r="112" spans="1:6" ht="14.25" x14ac:dyDescent="0.2">
      <c r="A112" s="37"/>
      <c r="B112" s="50" t="s">
        <v>78</v>
      </c>
      <c r="C112" s="39">
        <f>'กลุ่มมีปัญหา(โรงเรียน)'!R4</f>
        <v>9</v>
      </c>
      <c r="D112" s="37"/>
      <c r="E112" s="37"/>
      <c r="F112" s="37"/>
    </row>
    <row r="113" spans="1:17" ht="14.25" x14ac:dyDescent="0.2">
      <c r="A113" s="37"/>
      <c r="B113" s="50" t="s">
        <v>79</v>
      </c>
      <c r="C113" s="39">
        <f>'กลุ่มมีปัญหา(โรงเรียน)'!R5</f>
        <v>1</v>
      </c>
      <c r="D113" s="37"/>
      <c r="E113" s="37"/>
      <c r="F113" s="37"/>
      <c r="G113" s="37"/>
    </row>
    <row r="114" spans="1:17" ht="14.25" x14ac:dyDescent="0.2">
      <c r="A114" s="37"/>
      <c r="B114" s="50" t="s">
        <v>80</v>
      </c>
      <c r="C114" s="39">
        <f>'กลุ่มมีปัญหา(โรงเรียน)'!R6</f>
        <v>3</v>
      </c>
      <c r="D114" s="37"/>
      <c r="E114" s="37"/>
      <c r="F114" s="37"/>
      <c r="G114" s="37"/>
    </row>
    <row r="115" spans="1:17" ht="14.25" x14ac:dyDescent="0.2">
      <c r="A115" s="37"/>
      <c r="B115" s="50" t="s">
        <v>81</v>
      </c>
      <c r="C115" s="39">
        <f>'กลุ่มมีปัญหา(โรงเรียน)'!R7</f>
        <v>26</v>
      </c>
      <c r="D115" s="37"/>
      <c r="E115" s="37"/>
      <c r="F115" s="37"/>
      <c r="G115" s="37"/>
      <c r="H115" s="37"/>
      <c r="I115" s="37"/>
    </row>
    <row r="116" spans="1:17" ht="14.25" x14ac:dyDescent="0.2">
      <c r="A116" s="37"/>
      <c r="B116" s="50" t="s">
        <v>82</v>
      </c>
      <c r="C116" s="39">
        <f>'กลุ่มมีปัญหา(โรงเรียน)'!R8</f>
        <v>0</v>
      </c>
      <c r="D116" s="37"/>
      <c r="E116" s="37"/>
      <c r="F116" s="37"/>
      <c r="G116" s="37"/>
      <c r="H116" s="37"/>
    </row>
    <row r="117" spans="1:17" ht="14.25" x14ac:dyDescent="0.2">
      <c r="A117" s="37"/>
      <c r="B117" s="50" t="s">
        <v>28</v>
      </c>
      <c r="C117" s="39">
        <f>'กลุ่มมีปัญหา(โรงเรียน)'!R9</f>
        <v>14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ht="23.25" x14ac:dyDescent="0.5">
      <c r="A118" s="37"/>
      <c r="B118" s="37"/>
      <c r="C118" s="37"/>
      <c r="D118" s="37"/>
      <c r="E118" s="37"/>
      <c r="F118" s="37"/>
      <c r="G118" s="37"/>
      <c r="H118" s="37"/>
      <c r="I118" s="37"/>
      <c r="J118" s="49"/>
      <c r="K118" s="37"/>
      <c r="L118" s="37"/>
      <c r="M118" s="37"/>
      <c r="N118" s="37"/>
      <c r="O118" s="37"/>
      <c r="P118" s="37"/>
      <c r="Q118" s="37"/>
    </row>
    <row r="119" spans="1:17" ht="14.25" x14ac:dyDescent="0.2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ht="14.25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4.25" x14ac:dyDescent="0.2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ht="14.25" x14ac:dyDescent="0.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ht="14.25" x14ac:dyDescent="0.2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ht="14.25" x14ac:dyDescent="0.2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ht="14.25" x14ac:dyDescent="0.2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ht="14.25" x14ac:dyDescent="0.2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ht="14.25" x14ac:dyDescent="0.2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ht="14.25" x14ac:dyDescent="0.2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ht="21" x14ac:dyDescent="0.45">
      <c r="A129" s="37"/>
      <c r="B129" s="42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7" ht="14.25" x14ac:dyDescent="0.2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4.25" x14ac:dyDescent="0.2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1:17" ht="14.25" x14ac:dyDescent="0.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7" ht="14.25" x14ac:dyDescent="0.2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1:17" ht="14.25" x14ac:dyDescent="0.2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4.25" x14ac:dyDescent="0.2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1:17" ht="14.25" x14ac:dyDescent="0.2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1:17" ht="14.25" x14ac:dyDescent="0.2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1:17" ht="14.25" x14ac:dyDescent="0.2">
      <c r="A138" s="37"/>
      <c r="B138" s="37"/>
      <c r="C138" s="37"/>
      <c r="D138" s="37"/>
      <c r="E138" s="37"/>
      <c r="F138" s="37"/>
      <c r="G138" s="37"/>
      <c r="H138" s="37"/>
      <c r="I138" s="37"/>
      <c r="J138" s="37"/>
    </row>
    <row r="139" spans="1:17" ht="14.25" x14ac:dyDescent="0.2">
      <c r="A139" s="37"/>
      <c r="B139" s="37"/>
      <c r="C139" s="37"/>
      <c r="D139" s="37"/>
      <c r="E139" s="37"/>
      <c r="F139" s="37"/>
      <c r="G139" s="37"/>
      <c r="H139" s="37"/>
      <c r="I139" s="37"/>
      <c r="J139" s="37"/>
    </row>
    <row r="140" spans="1:17" ht="14.25" x14ac:dyDescent="0.2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 spans="1:17" ht="14.25" x14ac:dyDescent="0.2">
      <c r="A141" s="37"/>
      <c r="B141" s="37"/>
      <c r="C141"/>
      <c r="D141" s="37"/>
      <c r="E141" s="37"/>
      <c r="F141" s="37"/>
      <c r="G141" s="37"/>
      <c r="H141" s="37"/>
      <c r="I141" s="37"/>
      <c r="J141" s="37"/>
    </row>
    <row r="142" spans="1:17" ht="14.25" x14ac:dyDescent="0.2">
      <c r="A142" s="37"/>
      <c r="B142" s="37"/>
      <c r="C142"/>
      <c r="D142"/>
      <c r="E142" s="37"/>
      <c r="F142" s="37"/>
      <c r="G142" s="37"/>
      <c r="H142" s="37"/>
      <c r="I142" s="37"/>
      <c r="J142" s="37"/>
    </row>
    <row r="143" spans="1:17" ht="14.25" x14ac:dyDescent="0.2">
      <c r="A143" s="37"/>
      <c r="B143" s="37"/>
      <c r="C143"/>
      <c r="D143"/>
      <c r="G143" s="37"/>
      <c r="H143" s="37"/>
      <c r="I143" s="37"/>
      <c r="J143" s="37"/>
    </row>
    <row r="144" spans="1:17" ht="14.25" x14ac:dyDescent="0.2">
      <c r="A144" s="37"/>
      <c r="B144" s="37"/>
      <c r="C144"/>
      <c r="D144"/>
      <c r="G144" s="37"/>
      <c r="H144" s="37"/>
      <c r="I144" s="37"/>
      <c r="J144" s="37"/>
    </row>
    <row r="145" spans="1:17" ht="14.25" x14ac:dyDescent="0.2">
      <c r="A145" s="37"/>
      <c r="B145" s="37"/>
      <c r="C145"/>
      <c r="D145"/>
      <c r="G145" s="37"/>
      <c r="H145" s="37"/>
      <c r="I145" s="37"/>
      <c r="J145" s="37"/>
    </row>
    <row r="146" spans="1:17" ht="14.25" x14ac:dyDescent="0.2">
      <c r="A146" s="37"/>
      <c r="B146" s="37"/>
      <c r="C146"/>
      <c r="D146"/>
      <c r="H146" s="37"/>
      <c r="I146" s="37"/>
      <c r="J146" s="37"/>
    </row>
    <row r="147" spans="1:17" ht="14.25" x14ac:dyDescent="0.2">
      <c r="A147" s="37"/>
      <c r="B147" s="37"/>
      <c r="C147"/>
      <c r="D147"/>
      <c r="H147" s="37"/>
      <c r="I147" s="37"/>
      <c r="J147" s="37"/>
    </row>
    <row r="148" spans="1:17" ht="14.25" x14ac:dyDescent="0.2">
      <c r="A148" s="37"/>
      <c r="B148" s="37"/>
      <c r="C148"/>
      <c r="D148"/>
      <c r="J148" s="37"/>
      <c r="K148" s="37"/>
      <c r="L148" s="37"/>
      <c r="M148" s="37"/>
      <c r="N148" s="37"/>
      <c r="O148" s="37"/>
      <c r="P148" s="37"/>
      <c r="Q148" s="37"/>
    </row>
    <row r="149" spans="1:17" ht="14.25" x14ac:dyDescent="0.2">
      <c r="A149" s="37"/>
      <c r="B149" s="37"/>
      <c r="C149"/>
      <c r="D149"/>
      <c r="J149" s="37"/>
      <c r="K149" s="37"/>
    </row>
    <row r="150" spans="1:17" ht="14.25" x14ac:dyDescent="0.2">
      <c r="A150" s="37"/>
      <c r="B150" s="37"/>
      <c r="C150"/>
      <c r="D150"/>
    </row>
    <row r="151" spans="1:17" ht="14.25" x14ac:dyDescent="0.2">
      <c r="A151" s="37"/>
      <c r="B151" s="37"/>
      <c r="C151"/>
      <c r="D151"/>
    </row>
    <row r="152" spans="1:17" ht="14.25" x14ac:dyDescent="0.2">
      <c r="A152" s="37"/>
      <c r="B152" s="37"/>
      <c r="C152"/>
      <c r="D152"/>
    </row>
    <row r="153" spans="1:17" ht="14.25" x14ac:dyDescent="0.2">
      <c r="A153" s="37"/>
      <c r="B153" s="37"/>
      <c r="C153"/>
      <c r="D153"/>
    </row>
    <row r="154" spans="1:17" ht="14.25" x14ac:dyDescent="0.2">
      <c r="A154" s="37"/>
      <c r="B154" s="37"/>
      <c r="C154" s="37"/>
      <c r="D154"/>
    </row>
    <row r="155" spans="1:17" ht="14.25" x14ac:dyDescent="0.2">
      <c r="A155" s="37"/>
      <c r="B155" s="37"/>
      <c r="C155" s="37"/>
      <c r="D155" s="37"/>
    </row>
    <row r="156" spans="1:17" ht="14.25" x14ac:dyDescent="0.2">
      <c r="A156" s="37"/>
      <c r="B156" s="37"/>
      <c r="C156" s="37"/>
      <c r="D156" s="37"/>
      <c r="E156" s="37"/>
      <c r="F156" s="37"/>
    </row>
    <row r="157" spans="1:17" ht="14.25" x14ac:dyDescent="0.2">
      <c r="A157" s="37"/>
      <c r="B157" s="37"/>
      <c r="C157" s="37"/>
      <c r="D157" s="37"/>
      <c r="E157" s="37"/>
      <c r="F157" s="37"/>
    </row>
    <row r="158" spans="1:17" ht="14.25" x14ac:dyDescent="0.2">
      <c r="A158" s="37"/>
      <c r="B158" s="37"/>
      <c r="C158" s="37"/>
      <c r="D158" s="37"/>
      <c r="E158" s="37"/>
      <c r="F158" s="37"/>
    </row>
    <row r="159" spans="1:17" ht="14.25" x14ac:dyDescent="0.2">
      <c r="A159" s="37"/>
      <c r="B159"/>
      <c r="C159"/>
      <c r="D159" s="37"/>
      <c r="E159" s="37"/>
      <c r="F159" s="37"/>
      <c r="G159" s="37"/>
    </row>
    <row r="160" spans="1:17" ht="14.25" x14ac:dyDescent="0.2">
      <c r="A160" s="37"/>
      <c r="B160"/>
      <c r="C160"/>
      <c r="D160"/>
      <c r="E160" s="37"/>
      <c r="F160" s="37"/>
      <c r="G160" s="37"/>
    </row>
    <row r="161" spans="1:8" ht="14.25" x14ac:dyDescent="0.2">
      <c r="A161" s="37"/>
      <c r="B161"/>
      <c r="C161"/>
      <c r="D161"/>
      <c r="G161" s="37"/>
      <c r="H161" s="37"/>
    </row>
    <row r="162" spans="1:8" ht="14.25" x14ac:dyDescent="0.2">
      <c r="A162" s="37"/>
      <c r="B162"/>
      <c r="C162"/>
      <c r="D162"/>
      <c r="G162" s="37"/>
      <c r="H162" s="37"/>
    </row>
    <row r="163" spans="1:8" ht="14.25" x14ac:dyDescent="0.2">
      <c r="A163" s="37"/>
      <c r="B163"/>
      <c r="C163"/>
      <c r="D163"/>
      <c r="G163" s="37"/>
      <c r="H163" s="37"/>
    </row>
    <row r="164" spans="1:8" ht="14.25" x14ac:dyDescent="0.2">
      <c r="A164" s="37"/>
      <c r="B164"/>
      <c r="C164"/>
      <c r="D164"/>
      <c r="H164" s="37"/>
    </row>
    <row r="165" spans="1:8" ht="14.25" x14ac:dyDescent="0.2">
      <c r="A165" s="37"/>
      <c r="B165"/>
      <c r="C165"/>
      <c r="D165"/>
      <c r="H165" s="37"/>
    </row>
    <row r="166" spans="1:8" ht="14.25" x14ac:dyDescent="0.2">
      <c r="A166" s="37"/>
      <c r="B166"/>
      <c r="C166"/>
      <c r="D166"/>
    </row>
    <row r="167" spans="1:8" ht="14.25" x14ac:dyDescent="0.2">
      <c r="A167" s="37"/>
      <c r="B167"/>
      <c r="C167"/>
      <c r="D167"/>
    </row>
    <row r="168" spans="1:8" ht="14.25" x14ac:dyDescent="0.2">
      <c r="A168" s="37"/>
      <c r="B168"/>
      <c r="C168"/>
      <c r="D168"/>
    </row>
    <row r="169" spans="1:8" ht="14.25" x14ac:dyDescent="0.2">
      <c r="A169" s="37"/>
      <c r="B169"/>
      <c r="C169"/>
      <c r="D169"/>
    </row>
    <row r="170" spans="1:8" ht="14.25" x14ac:dyDescent="0.2">
      <c r="A170" s="37"/>
      <c r="B170"/>
      <c r="C170"/>
      <c r="D170"/>
    </row>
    <row r="171" spans="1:8" ht="14.25" x14ac:dyDescent="0.2">
      <c r="A171" s="37"/>
      <c r="B171"/>
      <c r="C171"/>
      <c r="D171"/>
    </row>
    <row r="172" spans="1:8" ht="14.25" x14ac:dyDescent="0.2">
      <c r="A172" s="37"/>
      <c r="B172"/>
      <c r="C172"/>
      <c r="D172"/>
    </row>
    <row r="173" spans="1:8" ht="14.25" x14ac:dyDescent="0.2">
      <c r="A173" s="37"/>
      <c r="B173"/>
      <c r="C173"/>
      <c r="D173"/>
    </row>
    <row r="174" spans="1:8" ht="14.25" x14ac:dyDescent="0.2">
      <c r="A174" s="37"/>
      <c r="B174"/>
      <c r="C174"/>
      <c r="D174"/>
    </row>
    <row r="175" spans="1:8" ht="14.25" x14ac:dyDescent="0.2">
      <c r="A175" s="37"/>
      <c r="B175"/>
      <c r="C175"/>
      <c r="D175"/>
    </row>
    <row r="176" spans="1:8" ht="14.25" x14ac:dyDescent="0.2">
      <c r="A176" s="37"/>
      <c r="B176" s="37"/>
      <c r="C176" s="37"/>
      <c r="D176"/>
    </row>
    <row r="177" spans="1:8" ht="14.25" x14ac:dyDescent="0.2">
      <c r="A177" s="37"/>
      <c r="B177" s="37"/>
      <c r="C177" s="37"/>
      <c r="D177" s="37"/>
    </row>
    <row r="178" spans="1:8" ht="21" x14ac:dyDescent="0.45">
      <c r="A178" s="37"/>
      <c r="B178" s="42"/>
      <c r="C178" s="42"/>
      <c r="D178" s="37"/>
      <c r="E178" s="37"/>
      <c r="F178" s="37"/>
    </row>
    <row r="179" spans="1:8" ht="14.25" x14ac:dyDescent="0.2">
      <c r="A179" s="37"/>
      <c r="B179" s="37"/>
      <c r="C179" s="37"/>
      <c r="D179" s="37"/>
      <c r="E179" s="37"/>
      <c r="F179" s="37"/>
    </row>
    <row r="180" spans="1:8" ht="14.25" x14ac:dyDescent="0.2">
      <c r="A180" s="37"/>
      <c r="B180" s="37"/>
      <c r="C180" s="37"/>
      <c r="D180" s="37"/>
      <c r="E180" s="37"/>
      <c r="F180" s="37"/>
    </row>
    <row r="181" spans="1:8" ht="14.25" x14ac:dyDescent="0.2">
      <c r="A181" s="37"/>
      <c r="B181" s="37"/>
      <c r="C181" s="37"/>
      <c r="D181" s="37"/>
      <c r="E181" s="37"/>
      <c r="F181" s="37"/>
      <c r="G181" s="37"/>
    </row>
    <row r="182" spans="1:8" ht="14.25" x14ac:dyDescent="0.2">
      <c r="A182" s="37"/>
      <c r="B182" s="37"/>
      <c r="C182" s="37"/>
      <c r="D182" s="37"/>
      <c r="E182" s="37"/>
      <c r="F182" s="37"/>
      <c r="G182" s="37"/>
    </row>
    <row r="183" spans="1:8" ht="14.25" x14ac:dyDescent="0.2">
      <c r="A183" s="37"/>
      <c r="B183" s="37"/>
      <c r="C183" s="37"/>
      <c r="D183" s="37"/>
      <c r="E183" s="37"/>
      <c r="F183" s="37"/>
      <c r="G183" s="37"/>
      <c r="H183" s="37"/>
    </row>
    <row r="184" spans="1:8" ht="14.25" x14ac:dyDescent="0.2">
      <c r="A184" s="37"/>
      <c r="B184" s="37"/>
      <c r="C184" s="37"/>
      <c r="D184" s="37"/>
      <c r="E184" s="37"/>
      <c r="F184" s="37"/>
      <c r="G184" s="37"/>
      <c r="H184" s="37"/>
    </row>
    <row r="185" spans="1:8" ht="14.25" x14ac:dyDescent="0.2">
      <c r="A185" s="37"/>
      <c r="B185" s="37"/>
      <c r="C185" s="37"/>
      <c r="D185" s="37"/>
      <c r="E185" s="37"/>
      <c r="F185" s="37"/>
      <c r="G185" s="37"/>
      <c r="H185" s="37"/>
    </row>
    <row r="186" spans="1:8" ht="14.25" x14ac:dyDescent="0.2">
      <c r="A186" s="37"/>
      <c r="B186" s="37"/>
      <c r="C186" s="37"/>
      <c r="D186" s="37"/>
      <c r="E186" s="37"/>
      <c r="F186" s="37"/>
      <c r="G186" s="37"/>
      <c r="H186" s="37"/>
    </row>
    <row r="187" spans="1:8" ht="14.25" x14ac:dyDescent="0.2">
      <c r="A187" s="37"/>
      <c r="B187" s="37"/>
      <c r="C187" s="37"/>
      <c r="D187" s="37"/>
      <c r="E187" s="37"/>
      <c r="F187" s="37"/>
      <c r="G187" s="37"/>
      <c r="H187" s="37"/>
    </row>
    <row r="188" spans="1:8" ht="14.25" x14ac:dyDescent="0.2">
      <c r="A188" s="37"/>
      <c r="B188" s="37"/>
      <c r="C188" s="37"/>
      <c r="D188" s="37"/>
      <c r="E188" s="37"/>
      <c r="F188" s="37"/>
      <c r="G188" s="37"/>
      <c r="H188" s="37"/>
    </row>
    <row r="189" spans="1:8" ht="14.25" x14ac:dyDescent="0.2">
      <c r="A189" s="37"/>
      <c r="B189" s="37"/>
      <c r="C189" s="37"/>
      <c r="D189" s="37"/>
      <c r="E189" s="37"/>
      <c r="F189" s="37"/>
      <c r="G189" s="37"/>
      <c r="H189" s="37"/>
    </row>
    <row r="190" spans="1:8" ht="14.25" x14ac:dyDescent="0.2">
      <c r="A190" s="37"/>
      <c r="B190" s="37"/>
      <c r="C190" s="37"/>
      <c r="D190" s="37"/>
      <c r="E190" s="37"/>
      <c r="F190" s="37"/>
      <c r="G190" s="37"/>
      <c r="H190" s="37"/>
    </row>
    <row r="191" spans="1:8" ht="14.25" x14ac:dyDescent="0.2">
      <c r="A191" s="37"/>
      <c r="B191" s="37"/>
      <c r="C191" s="37"/>
      <c r="D191" s="37"/>
      <c r="E191" s="37"/>
      <c r="F191" s="37"/>
      <c r="G191" s="37"/>
      <c r="H191" s="37"/>
    </row>
    <row r="192" spans="1:8" ht="14.25" x14ac:dyDescent="0.2">
      <c r="A192" s="37"/>
      <c r="B192" s="37"/>
      <c r="C192" s="37"/>
      <c r="D192" s="37"/>
      <c r="E192" s="37"/>
      <c r="F192" s="37"/>
      <c r="G192" s="37"/>
      <c r="H192" s="37"/>
    </row>
    <row r="193" spans="1:8" ht="14.25" x14ac:dyDescent="0.2">
      <c r="A193" s="37"/>
      <c r="B193" s="37"/>
      <c r="C193" s="37"/>
      <c r="D193" s="37"/>
      <c r="E193" s="37"/>
      <c r="F193" s="37"/>
      <c r="G193" s="37"/>
      <c r="H193" s="37"/>
    </row>
    <row r="194" spans="1:8" ht="14.25" x14ac:dyDescent="0.2">
      <c r="A194" s="37"/>
      <c r="B194"/>
      <c r="C194"/>
      <c r="D194" s="37"/>
      <c r="E194" s="37"/>
      <c r="F194" s="37"/>
      <c r="G194" s="37"/>
      <c r="H194" s="37"/>
    </row>
    <row r="195" spans="1:8" ht="14.25" x14ac:dyDescent="0.2">
      <c r="A195" s="37"/>
      <c r="B195"/>
      <c r="C195"/>
      <c r="D195"/>
      <c r="E195" s="37"/>
      <c r="F195" s="37"/>
      <c r="G195" s="37"/>
      <c r="H195" s="37"/>
    </row>
    <row r="196" spans="1:8" ht="14.25" x14ac:dyDescent="0.2">
      <c r="A196" s="37"/>
      <c r="B196"/>
      <c r="C196"/>
      <c r="D196"/>
      <c r="G196" s="37"/>
      <c r="H196" s="37"/>
    </row>
    <row r="197" spans="1:8" ht="14.25" x14ac:dyDescent="0.2">
      <c r="A197" s="37"/>
      <c r="B197"/>
      <c r="C197"/>
      <c r="D197"/>
      <c r="G197" s="37"/>
      <c r="H197" s="37"/>
    </row>
    <row r="198" spans="1:8" ht="14.25" x14ac:dyDescent="0.2">
      <c r="A198" s="37"/>
      <c r="B198"/>
      <c r="C198"/>
      <c r="D198"/>
      <c r="G198" s="37"/>
      <c r="H198" s="37"/>
    </row>
    <row r="199" spans="1:8" ht="14.25" x14ac:dyDescent="0.2">
      <c r="A199" s="37"/>
      <c r="B199"/>
      <c r="C199"/>
      <c r="D199"/>
      <c r="H199" s="37"/>
    </row>
    <row r="200" spans="1:8" ht="14.25" x14ac:dyDescent="0.2">
      <c r="A200" s="37"/>
      <c r="B200"/>
      <c r="C200"/>
      <c r="D200"/>
      <c r="H200" s="37"/>
    </row>
    <row r="201" spans="1:8" ht="14.25" x14ac:dyDescent="0.2">
      <c r="A201" s="37"/>
      <c r="B201"/>
      <c r="C201"/>
      <c r="D201"/>
    </row>
    <row r="202" spans="1:8" ht="14.25" x14ac:dyDescent="0.2">
      <c r="A202" s="37"/>
      <c r="B202"/>
      <c r="C202"/>
      <c r="D202"/>
    </row>
    <row r="203" spans="1:8" ht="14.25" x14ac:dyDescent="0.2">
      <c r="A203" s="37"/>
      <c r="B203"/>
      <c r="C203"/>
      <c r="D203"/>
    </row>
    <row r="204" spans="1:8" ht="14.25" x14ac:dyDescent="0.2">
      <c r="A204" s="37"/>
      <c r="B204"/>
      <c r="C204"/>
      <c r="D204"/>
    </row>
    <row r="205" spans="1:8" ht="14.25" x14ac:dyDescent="0.2">
      <c r="A205" s="37"/>
      <c r="B205"/>
      <c r="C205"/>
      <c r="D205"/>
    </row>
    <row r="206" spans="1:8" ht="14.25" x14ac:dyDescent="0.2">
      <c r="A206" s="37"/>
      <c r="B206"/>
      <c r="C206"/>
      <c r="D206"/>
    </row>
    <row r="207" spans="1:8" ht="14.25" x14ac:dyDescent="0.2">
      <c r="A207" s="37"/>
      <c r="B207"/>
      <c r="C207"/>
      <c r="D207"/>
    </row>
    <row r="208" spans="1:8" ht="14.25" x14ac:dyDescent="0.2">
      <c r="A208" s="37"/>
      <c r="B208"/>
      <c r="C208"/>
      <c r="D208"/>
    </row>
    <row r="209" spans="1:14" ht="14.25" x14ac:dyDescent="0.2">
      <c r="A209" s="37"/>
      <c r="B209"/>
      <c r="C209"/>
      <c r="D209"/>
    </row>
    <row r="210" spans="1:14" ht="14.25" x14ac:dyDescent="0.2">
      <c r="A210" s="37"/>
      <c r="B210"/>
      <c r="C210"/>
      <c r="D210"/>
    </row>
    <row r="211" spans="1:14" ht="14.25" x14ac:dyDescent="0.2">
      <c r="A211" s="37"/>
      <c r="B211"/>
      <c r="C211"/>
      <c r="D211"/>
    </row>
    <row r="212" spans="1:14" ht="14.25" x14ac:dyDescent="0.2">
      <c r="A212" s="37"/>
      <c r="B212" s="37"/>
      <c r="C212" s="37"/>
      <c r="D212"/>
    </row>
    <row r="213" spans="1:14" ht="14.25" x14ac:dyDescent="0.2">
      <c r="A213" s="37"/>
      <c r="B213" s="37"/>
      <c r="C213" s="37"/>
      <c r="D213"/>
    </row>
    <row r="214" spans="1:14" ht="14.25" x14ac:dyDescent="0.2">
      <c r="A214" s="37"/>
      <c r="B214" s="37"/>
      <c r="C214" s="37"/>
      <c r="D214"/>
    </row>
    <row r="215" spans="1:14" x14ac:dyDescent="0.2">
      <c r="A215" s="37"/>
      <c r="D215" s="37"/>
    </row>
    <row r="216" spans="1:14" x14ac:dyDescent="0.2">
      <c r="A216" s="37"/>
      <c r="E216" s="37"/>
    </row>
    <row r="217" spans="1:14" x14ac:dyDescent="0.2">
      <c r="A217" s="37"/>
    </row>
    <row r="218" spans="1:14" x14ac:dyDescent="0.2">
      <c r="A218" s="37"/>
    </row>
    <row r="219" spans="1:14" x14ac:dyDescent="0.2">
      <c r="A219" s="37"/>
    </row>
    <row r="220" spans="1:14" x14ac:dyDescent="0.2">
      <c r="A220" s="37"/>
    </row>
    <row r="221" spans="1:14" x14ac:dyDescent="0.2">
      <c r="A221" s="37"/>
    </row>
    <row r="222" spans="1:14" x14ac:dyDescent="0.2">
      <c r="A222" s="37"/>
    </row>
    <row r="223" spans="1:14" x14ac:dyDescent="0.2">
      <c r="A223" s="37"/>
    </row>
    <row r="224" spans="1:14" x14ac:dyDescent="0.2">
      <c r="J224" s="37"/>
      <c r="K224" s="37"/>
      <c r="L224" s="37"/>
      <c r="M224" s="37"/>
      <c r="N224" s="37"/>
    </row>
    <row r="225" spans="13:17" x14ac:dyDescent="0.2">
      <c r="M225" s="37"/>
      <c r="N225" s="37"/>
    </row>
    <row r="226" spans="13:17" x14ac:dyDescent="0.2">
      <c r="M226" s="37"/>
      <c r="N226" s="37"/>
    </row>
    <row r="233" spans="13:17" x14ac:dyDescent="0.2">
      <c r="O233" s="37"/>
      <c r="P233" s="37"/>
      <c r="Q233" s="37"/>
    </row>
    <row r="234" spans="13:17" x14ac:dyDescent="0.2">
      <c r="O234" s="37"/>
      <c r="P234" s="37"/>
      <c r="Q234" s="37"/>
    </row>
    <row r="235" spans="13:17" x14ac:dyDescent="0.2">
      <c r="O235" s="37"/>
      <c r="P235" s="37"/>
      <c r="Q235" s="37"/>
    </row>
    <row r="236" spans="13:17" x14ac:dyDescent="0.2">
      <c r="O236" s="37"/>
      <c r="P236" s="37"/>
      <c r="Q236" s="37"/>
    </row>
  </sheetData>
  <mergeCells count="7">
    <mergeCell ref="B80:C80"/>
    <mergeCell ref="B109:C109"/>
    <mergeCell ref="A54:C54"/>
    <mergeCell ref="A23:D23"/>
    <mergeCell ref="A1:Q1"/>
    <mergeCell ref="A2:Q2"/>
    <mergeCell ref="A3:B3"/>
  </mergeCells>
  <pageMargins left="0.56000000000000005" right="0.7" top="0.88" bottom="0.52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Sheet1</vt:lpstr>
      <vt:lpstr>แยกกลุ่ม(โรงเรียน)</vt:lpstr>
      <vt:lpstr>ต้นฉบับนรคัดกรอกรร</vt:lpstr>
      <vt:lpstr>จำแนกคัดกรอง(โรงเรียน)</vt:lpstr>
      <vt:lpstr>กลุ่มเสี่ยง(โรงเรียน)</vt:lpstr>
      <vt:lpstr>กลุ่มมีปัญหา(โรงเรียน)</vt:lpstr>
      <vt:lpstr>สารสนเทศ1(โรงเรียน)</vt:lpstr>
      <vt:lpstr>สารสนเทศ2(โรงเรียน)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Windows User</cp:lastModifiedBy>
  <cp:lastPrinted>2017-11-20T07:35:10Z</cp:lastPrinted>
  <dcterms:created xsi:type="dcterms:W3CDTF">2017-11-08T05:03:12Z</dcterms:created>
  <dcterms:modified xsi:type="dcterms:W3CDTF">2018-07-02T08:05:51Z</dcterms:modified>
</cp:coreProperties>
</file>