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/>
  <mc:AlternateContent xmlns:mc="http://schemas.openxmlformats.org/markup-compatibility/2006">
    <mc:Choice Requires="x15">
      <x15ac:absPath xmlns:x15ac="http://schemas.microsoft.com/office/spreadsheetml/2010/11/ac" url="E:\ฝึกสอน 2561\งาน โรงเรียน\ระบบคัดกรอง 01-08-61\"/>
    </mc:Choice>
  </mc:AlternateContent>
  <xr:revisionPtr revIDLastSave="0" documentId="13_ncr:1_{41CA373D-3BF9-4571-B44B-2B939D848D5D}" xr6:coauthVersionLast="34" xr6:coauthVersionMax="34" xr10:uidLastSave="{00000000-0000-0000-0000-000000000000}"/>
  <bookViews>
    <workbookView xWindow="0" yWindow="0" windowWidth="19440" windowHeight="7800" firstSheet="2" activeTab="5" xr2:uid="{00000000-000D-0000-FFFF-FFFF00000000}"/>
  </bookViews>
  <sheets>
    <sheet name="แยกกลุ่ม(โรงเรียน)" sheetId="1" r:id="rId1"/>
    <sheet name="จำแนกคัดกรอง(โรงเรียน)" sheetId="2" r:id="rId2"/>
    <sheet name="กลุ่มเสี่ยง(โรงเรียน)" sheetId="3" r:id="rId3"/>
    <sheet name="กลุ่มมีปัญหา(โรงเรียน)" sheetId="4" r:id="rId4"/>
    <sheet name="สารสนเทศ1(โรงเรียน)" sheetId="5" r:id="rId5"/>
    <sheet name="สารสนเทศ2(โรงเรียน)" sheetId="6" r:id="rId6"/>
  </sheets>
  <externalReferences>
    <externalReference r:id="rId7"/>
    <externalReference r:id="rId8"/>
  </externalReferenc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6" l="1"/>
  <c r="C29" i="6"/>
  <c r="B29" i="6"/>
  <c r="D28" i="6"/>
  <c r="C28" i="6"/>
  <c r="B28" i="6"/>
  <c r="D27" i="6"/>
  <c r="C27" i="6"/>
  <c r="B27" i="6"/>
  <c r="D26" i="6"/>
  <c r="C26" i="6"/>
  <c r="B26" i="6"/>
  <c r="D25" i="6"/>
  <c r="C25" i="6"/>
  <c r="B25" i="6"/>
  <c r="D24" i="6"/>
  <c r="C24" i="6"/>
  <c r="B24" i="6"/>
  <c r="D23" i="6"/>
  <c r="C23" i="6"/>
  <c r="B23" i="6"/>
  <c r="D5" i="6"/>
  <c r="C5" i="6"/>
  <c r="B5" i="6"/>
  <c r="A5" i="6"/>
  <c r="C113" i="6"/>
  <c r="C112" i="6"/>
  <c r="U9" i="4"/>
  <c r="U4" i="3"/>
  <c r="U5" i="3"/>
  <c r="U6" i="3"/>
  <c r="U7" i="3"/>
  <c r="U8" i="3"/>
  <c r="U9" i="3"/>
  <c r="U4" i="4"/>
  <c r="U5" i="4"/>
  <c r="U6" i="4"/>
  <c r="U7" i="4"/>
  <c r="U8" i="4"/>
  <c r="B21" i="5"/>
  <c r="C21" i="5"/>
  <c r="D21" i="5"/>
  <c r="E21" i="5"/>
  <c r="F21" i="5"/>
  <c r="G21" i="5"/>
  <c r="C52" i="6"/>
  <c r="B52" i="6"/>
  <c r="BG15" i="2"/>
  <c r="BF15" i="2"/>
  <c r="BH13" i="2"/>
  <c r="BG13" i="2"/>
  <c r="BF13" i="2"/>
  <c r="BH12" i="2"/>
  <c r="BG12" i="2"/>
  <c r="BF12" i="2"/>
  <c r="BK12" i="2" s="1"/>
  <c r="BH11" i="2"/>
  <c r="BG11" i="2"/>
  <c r="BF11" i="2"/>
  <c r="BH10" i="2"/>
  <c r="BG10" i="2"/>
  <c r="BF10" i="2"/>
  <c r="BH9" i="2"/>
  <c r="BG9" i="2"/>
  <c r="BF9" i="2"/>
  <c r="BH8" i="2"/>
  <c r="BG8" i="2"/>
  <c r="BF8" i="2"/>
  <c r="BH7" i="2"/>
  <c r="BG7" i="2"/>
  <c r="BF7" i="2"/>
  <c r="BF4" i="2"/>
  <c r="BH5" i="2"/>
  <c r="BG5" i="2"/>
  <c r="BF5" i="2"/>
  <c r="BF6" i="2"/>
  <c r="BH4" i="2"/>
  <c r="BG4" i="2"/>
  <c r="E23" i="1"/>
  <c r="D23" i="1"/>
  <c r="C23" i="1"/>
  <c r="B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23" i="1" l="1"/>
  <c r="BG6" i="2"/>
  <c r="BK4" i="2" l="1"/>
  <c r="BM4" i="2" s="1"/>
  <c r="C111" i="6" l="1"/>
  <c r="C110" i="6"/>
  <c r="C109" i="6"/>
  <c r="C108" i="6"/>
  <c r="C86" i="6"/>
  <c r="C85" i="6"/>
  <c r="C84" i="6"/>
  <c r="C83" i="6"/>
  <c r="C82" i="6"/>
  <c r="BK13" i="2"/>
  <c r="BK11" i="2"/>
  <c r="BM11" i="2" s="1"/>
  <c r="BK9" i="2"/>
  <c r="BM9" i="2" s="1"/>
  <c r="BK8" i="2"/>
  <c r="BM8" i="2" s="1"/>
  <c r="BK7" i="2"/>
  <c r="BM7" i="2" s="1"/>
  <c r="BH6" i="2"/>
  <c r="BK5" i="2"/>
  <c r="BM5" i="2" s="1"/>
  <c r="BK10" i="2" l="1"/>
  <c r="BM10" i="2" s="1"/>
  <c r="BM12" i="2"/>
  <c r="BK6" i="2"/>
  <c r="BM6" i="2" s="1"/>
  <c r="BM13" i="2"/>
</calcChain>
</file>

<file path=xl/sharedStrings.xml><?xml version="1.0" encoding="utf-8"?>
<sst xmlns="http://schemas.openxmlformats.org/spreadsheetml/2006/main" count="271" uniqueCount="109">
  <si>
    <t>รายงานผลการคัดกรองวันที่</t>
  </si>
  <si>
    <t>กลุ่มปกติ</t>
  </si>
  <si>
    <t>กลุ่มเสี่ยง</t>
  </si>
  <si>
    <t>กลุ่มมีปัญหา</t>
  </si>
  <si>
    <t>ม1/1</t>
  </si>
  <si>
    <t>ม1/2</t>
  </si>
  <si>
    <t>ม1/3</t>
  </si>
  <si>
    <t>ม2/1</t>
  </si>
  <si>
    <t>ม2/2</t>
  </si>
  <si>
    <t>ม2/3</t>
  </si>
  <si>
    <t>ม3/1</t>
  </si>
  <si>
    <t>ม3/2</t>
  </si>
  <si>
    <t>ม3/3</t>
  </si>
  <si>
    <t>ม4/1</t>
  </si>
  <si>
    <t>ม4/2</t>
  </si>
  <si>
    <t>ม5/1</t>
  </si>
  <si>
    <t>ม5/2</t>
  </si>
  <si>
    <t>ม6/1</t>
  </si>
  <si>
    <t>ม6/2</t>
  </si>
  <si>
    <t>รวม</t>
  </si>
  <si>
    <t>สรุปผลการคัดกรองรายด้าน</t>
  </si>
  <si>
    <t>ด้านการคัดกรอง</t>
  </si>
  <si>
    <t>ด้านการเรียน</t>
  </si>
  <si>
    <t>ด้านเศรษฐกิจ</t>
  </si>
  <si>
    <t>สุขภาพร่างกาย</t>
  </si>
  <si>
    <t>พฤติกรรม-อารมณ์(SDQ)</t>
  </si>
  <si>
    <t>นักเรียนที่อยู่ในกลุ่มเสี่ยงจากแบบประเมินตนเอง(SDQ)  ดังนี้</t>
  </si>
  <si>
    <t>ด้าน</t>
  </si>
  <si>
    <t>ม.2/2</t>
  </si>
  <si>
    <t>นักเรียนที่อยู่ในกลุ่มมีปัญหาจากแบบประเมินตนเอง(SDQ)  ดังนี้</t>
  </si>
  <si>
    <t>จำนวนปัญหาแยกรายห้อง</t>
  </si>
  <si>
    <t xml:space="preserve"> 5  ด้านข้นไป</t>
  </si>
  <si>
    <t>4  ด้าน</t>
  </si>
  <si>
    <t>3  ด้าน</t>
  </si>
  <si>
    <t>2  ด้าน</t>
  </si>
  <si>
    <t>1 ด้าน</t>
  </si>
  <si>
    <t>ไม่มีปัญหา</t>
  </si>
  <si>
    <t>ม 1/1</t>
  </si>
  <si>
    <t>ม 1/2</t>
  </si>
  <si>
    <t>ม 1/3</t>
  </si>
  <si>
    <t>ม 2/1</t>
  </si>
  <si>
    <t>ม 2/2</t>
  </si>
  <si>
    <t>ม 2/3</t>
  </si>
  <si>
    <t>ม 3/1</t>
  </si>
  <si>
    <t>ม 3/2</t>
  </si>
  <si>
    <t>ม 3/3</t>
  </si>
  <si>
    <t>ม 4/1</t>
  </si>
  <si>
    <t>ม 4/2</t>
  </si>
  <si>
    <t>ม 5/1</t>
  </si>
  <si>
    <t>ม 6/1</t>
  </si>
  <si>
    <t>ม 6/2</t>
  </si>
  <si>
    <t>สรุปจำนวนปัญหาต่อนักเรียน1คน</t>
  </si>
  <si>
    <t>ด้านสวัสดิภาพและความปลอดภัย</t>
  </si>
  <si>
    <t>ด้านพฤติกรรมการใช้สารเสพติด</t>
  </si>
  <si>
    <t>ด้านพฤติกรรมการใช้ความรุนแรง</t>
  </si>
  <si>
    <t>ด้านพฤติกรรมทางเพศ</t>
  </si>
  <si>
    <t>ด้านการติดเกม</t>
  </si>
  <si>
    <t>ด้านการใช้เครื่องมือสื่อสารอิเล็กทรอนิกส์</t>
  </si>
  <si>
    <t>ด้านสุขภาพ</t>
  </si>
  <si>
    <t>มี(คน)</t>
  </si>
  <si>
    <t>ไม่มี(คน)</t>
  </si>
  <si>
    <t>ความสามารถพิเศษ</t>
  </si>
  <si>
    <t>ด้านอารมณ์</t>
  </si>
  <si>
    <t>ด้านพฤติกรรม/เกเร</t>
  </si>
  <si>
    <t>ด้านสมาธิสั้น/ไม่อยู่นิ่ง</t>
  </si>
  <si>
    <t>ด้านความสัมพันธ์กับเพื่อน</t>
  </si>
  <si>
    <t>ด้านสัมพันธภาพทางสังคม</t>
  </si>
  <si>
    <t>จำนวนข้อมูลทั้งหมด</t>
  </si>
  <si>
    <t>เปรียบเทียบปัญหารายด้าน</t>
  </si>
  <si>
    <t>การจำแนกการคัดกรองรายด้าน</t>
  </si>
  <si>
    <t>ยาเสพติด</t>
  </si>
  <si>
    <t>เพศ</t>
  </si>
  <si>
    <t>จำแนกความสามารถพิเศษ</t>
  </si>
  <si>
    <t>อารมณ์</t>
  </si>
  <si>
    <t>พฤติกรรม/เกเร</t>
  </si>
  <si>
    <t>สมาธิสั้น/ไม่อยู่นิ่ง</t>
  </si>
  <si>
    <t>ความสัมพันธ์กับเพื่อน</t>
  </si>
  <si>
    <t>สัมพันธภาพทางสังคม</t>
  </si>
  <si>
    <t>สรุป SDQ  กลุ่มมีปัญหา</t>
  </si>
  <si>
    <t>สรุป  SDQ กลุ่มเสี่ยง</t>
  </si>
  <si>
    <r>
      <t xml:space="preserve">                                       </t>
    </r>
    <r>
      <rPr>
        <b/>
        <sz val="16"/>
        <rFont val="TH Sarabun New"/>
        <family val="2"/>
      </rPr>
      <t>โรงเรียนสอนแก้วว่องไววิทยา  สำนักงานเขตพื้นที่การศึกษามัธยมศึกษา เขต 28</t>
    </r>
  </si>
  <si>
    <t>สรุปผลการคัดกรองข้อมูลนักเรียน   ปีการศึกษา  2561</t>
  </si>
  <si>
    <t>ลำดับ</t>
  </si>
  <si>
    <t>นร.ทั้งหมด</t>
  </si>
  <si>
    <t>ปกติ</t>
  </si>
  <si>
    <t>1/1</t>
  </si>
  <si>
    <t>1/2</t>
  </si>
  <si>
    <t>1/3</t>
  </si>
  <si>
    <t>2/1</t>
  </si>
  <si>
    <t>2/2</t>
  </si>
  <si>
    <t>2/3</t>
  </si>
  <si>
    <t>3/1</t>
  </si>
  <si>
    <t>3/2</t>
  </si>
  <si>
    <t>3/3</t>
  </si>
  <si>
    <t>4/1</t>
  </si>
  <si>
    <t>4/2</t>
  </si>
  <si>
    <t>4/3</t>
  </si>
  <si>
    <t>5/1</t>
  </si>
  <si>
    <t>5/2</t>
  </si>
  <si>
    <t>5/3</t>
  </si>
  <si>
    <t>6/1</t>
  </si>
  <si>
    <t>6/2</t>
  </si>
  <si>
    <t>6/3</t>
  </si>
  <si>
    <t xml:space="preserve">  8   สิงหาคม   2561</t>
  </si>
  <si>
    <t>ม4/3</t>
  </si>
  <si>
    <t>ม5/3</t>
  </si>
  <si>
    <t>ม6/3</t>
  </si>
  <si>
    <r>
      <t xml:space="preserve">                                               </t>
    </r>
    <r>
      <rPr>
        <b/>
        <sz val="16"/>
        <rFont val="TH Sarabun New"/>
        <family val="2"/>
      </rPr>
      <t xml:space="preserve">      สรุปผลการคัดกรองข้อมูลนักเรียน   ปีการศึกษา  2561</t>
    </r>
  </si>
  <si>
    <t>ม 6/3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</si>
</sst>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6"/>
      <color indexed="10"/>
      <name val="TH Sarabun New"/>
      <family val="2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sz val="10"/>
      <color theme="1"/>
      <name val="TH Sarabun New"/>
      <family val="2"/>
    </font>
    <font>
      <sz val="14"/>
      <color indexed="10"/>
      <name val="TH Sarabun New"/>
      <family val="2"/>
    </font>
    <font>
      <b/>
      <sz val="16"/>
      <color indexed="12"/>
      <name val="Cordia New"/>
      <family val="2"/>
    </font>
    <font>
      <b/>
      <sz val="18"/>
      <color indexed="12"/>
      <name val="Cordia New"/>
      <family val="2"/>
    </font>
    <font>
      <sz val="14"/>
      <color indexed="12"/>
      <name val="Cordia New"/>
      <family val="2"/>
    </font>
    <font>
      <b/>
      <sz val="16"/>
      <color indexed="12"/>
      <name val="TH Sarabun New"/>
      <family val="2"/>
    </font>
    <font>
      <sz val="16"/>
      <color indexed="8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sz val="12"/>
      <color theme="1"/>
      <name val="TH Sarabun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sz val="9"/>
      <color theme="1"/>
      <name val="TH SarabunPSK"/>
      <family val="2"/>
      <charset val="222"/>
    </font>
    <font>
      <sz val="9"/>
      <color theme="1"/>
      <name val="TH Sarabun New"/>
      <family val="2"/>
      <charset val="22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8"/>
      <name val="TH SarabunPSK"/>
      <family val="2"/>
    </font>
    <font>
      <b/>
      <sz val="18"/>
      <color indexed="12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textRotation="90"/>
    </xf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5" borderId="0" xfId="0" applyFill="1"/>
    <xf numFmtId="0" fontId="0" fillId="5" borderId="0" xfId="0" applyFill="1" applyBorder="1"/>
    <xf numFmtId="0" fontId="0" fillId="5" borderId="0" xfId="0" applyFill="1" applyBorder="1" applyAlignment="1">
      <alignment horizontal="center"/>
    </xf>
    <xf numFmtId="0" fontId="9" fillId="5" borderId="0" xfId="0" applyFont="1" applyFill="1"/>
    <xf numFmtId="0" fontId="3" fillId="5" borderId="0" xfId="0" applyFont="1" applyFill="1"/>
    <xf numFmtId="0" fontId="8" fillId="5" borderId="0" xfId="0" applyFont="1" applyFill="1" applyBorder="1" applyAlignment="1">
      <alignment horizontal="left"/>
    </xf>
    <xf numFmtId="0" fontId="7" fillId="5" borderId="0" xfId="0" applyFont="1" applyFill="1"/>
    <xf numFmtId="0" fontId="0" fillId="0" borderId="0" xfId="0" applyBorder="1" applyAlignment="1">
      <alignment horizontal="left"/>
    </xf>
    <xf numFmtId="0" fontId="1" fillId="5" borderId="0" xfId="0" applyFont="1" applyFill="1"/>
    <xf numFmtId="0" fontId="1" fillId="5" borderId="0" xfId="0" applyFont="1" applyFill="1" applyAlignment="1">
      <alignment vertical="center"/>
    </xf>
    <xf numFmtId="0" fontId="11" fillId="5" borderId="0" xfId="0" applyFont="1" applyFill="1"/>
    <xf numFmtId="0" fontId="1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14" fillId="0" borderId="0" xfId="0" applyFont="1"/>
    <xf numFmtId="0" fontId="3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49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7" fillId="0" borderId="0" xfId="0" applyFont="1"/>
    <xf numFmtId="0" fontId="19" fillId="0" borderId="0" xfId="0" applyFont="1"/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0" fontId="20" fillId="0" borderId="0" xfId="0" applyFont="1"/>
    <xf numFmtId="0" fontId="20" fillId="0" borderId="1" xfId="0" applyFont="1" applyBorder="1" applyAlignment="1">
      <alignment horizontal="center" vertical="center" textRotation="90"/>
    </xf>
    <xf numFmtId="0" fontId="20" fillId="2" borderId="1" xfId="0" applyFont="1" applyFill="1" applyBorder="1" applyAlignment="1">
      <alignment horizontal="center" vertical="center" textRotation="90"/>
    </xf>
    <xf numFmtId="0" fontId="20" fillId="0" borderId="1" xfId="0" applyFont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0" fillId="0" borderId="0" xfId="0" applyFont="1" applyAlignment="1">
      <alignment horizontal="center" vertical="center" textRotation="90"/>
    </xf>
    <xf numFmtId="0" fontId="20" fillId="0" borderId="0" xfId="0" applyFont="1" applyAlignment="1">
      <alignment horizontal="center" textRotation="90"/>
    </xf>
    <xf numFmtId="0" fontId="21" fillId="0" borderId="0" xfId="0" applyFont="1"/>
    <xf numFmtId="0" fontId="6" fillId="4" borderId="0" xfId="0" applyFont="1" applyFill="1" applyBorder="1" applyAlignment="1">
      <alignment horizontal="center"/>
    </xf>
    <xf numFmtId="0" fontId="3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4" borderId="0" xfId="0" applyFont="1" applyFill="1" applyBorder="1"/>
    <xf numFmtId="0" fontId="17" fillId="0" borderId="1" xfId="0" applyFont="1" applyBorder="1" applyAlignment="1">
      <alignment horizontal="left"/>
    </xf>
    <xf numFmtId="0" fontId="17" fillId="5" borderId="1" xfId="0" applyFont="1" applyFill="1" applyBorder="1" applyAlignment="1">
      <alignment horizontal="center" vertical="center"/>
    </xf>
    <xf numFmtId="0" fontId="17" fillId="5" borderId="1" xfId="0" quotePrefix="1" applyFont="1" applyFill="1" applyBorder="1" applyAlignment="1">
      <alignment horizontal="center" vertical="center"/>
    </xf>
    <xf numFmtId="0" fontId="18" fillId="5" borderId="0" xfId="0" applyFont="1" applyFill="1"/>
    <xf numFmtId="0" fontId="19" fillId="5" borderId="0" xfId="0" applyFont="1" applyFill="1"/>
    <xf numFmtId="0" fontId="19" fillId="5" borderId="0" xfId="0" applyFont="1" applyFill="1" applyAlignment="1"/>
    <xf numFmtId="0" fontId="24" fillId="5" borderId="0" xfId="0" applyFont="1" applyFill="1" applyBorder="1" applyAlignment="1"/>
    <xf numFmtId="0" fontId="25" fillId="5" borderId="0" xfId="0" applyFont="1" applyFill="1" applyBorder="1" applyAlignment="1"/>
    <xf numFmtId="0" fontId="25" fillId="5" borderId="0" xfId="0" applyFont="1" applyFill="1" applyBorder="1" applyAlignment="1">
      <alignment horizontal="left"/>
    </xf>
    <xf numFmtId="0" fontId="17" fillId="5" borderId="1" xfId="0" applyFont="1" applyFill="1" applyBorder="1"/>
    <xf numFmtId="0" fontId="17" fillId="5" borderId="1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0" fillId="0" borderId="2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19" fillId="0" borderId="2" xfId="0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0" fontId="20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5" borderId="0" xfId="0" applyFont="1" applyFill="1" applyAlignment="1">
      <alignment horizontal="center"/>
    </xf>
    <xf numFmtId="0" fontId="23" fillId="5" borderId="0" xfId="0" applyFont="1" applyFill="1" applyAlignment="1">
      <alignment horizontal="center"/>
    </xf>
    <xf numFmtId="0" fontId="13" fillId="5" borderId="5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0" fontId="15" fillId="5" borderId="0" xfId="0" applyFont="1" applyFill="1" applyBorder="1" applyAlignment="1">
      <alignment horizontal="center"/>
    </xf>
    <xf numFmtId="0" fontId="10" fillId="5" borderId="0" xfId="0" applyFont="1" applyFill="1" applyAlignment="1">
      <alignment horizontal="left" vertical="center"/>
    </xf>
    <xf numFmtId="0" fontId="1" fillId="5" borderId="5" xfId="0" applyFont="1" applyFill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79658952496955"/>
          <c:y val="0.1898738089106361"/>
          <c:w val="0.35809987819732036"/>
          <c:h val="0.6202544424414112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68B-4995-8525-1350E12F12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68B-4995-8525-1350E12F12D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68B-4995-8525-1350E12F12D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68B-4995-8525-1350E12F12D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68B-4995-8525-1350E12F12D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68B-4995-8525-1350E12F12D7}"/>
              </c:ext>
            </c:extLst>
          </c:dPt>
          <c:dLbls>
            <c:dLbl>
              <c:idx val="0"/>
              <c:layout>
                <c:manualLayout>
                  <c:x val="-6.6225165562913912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8B-4995-8525-1350E12F12D7}"/>
                </c:ext>
              </c:extLst>
            </c:dLbl>
            <c:dLbl>
              <c:idx val="1"/>
              <c:layout>
                <c:manualLayout>
                  <c:x val="-1.7660044150110375E-2"/>
                  <c:y val="-4.41176470588235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8B-4995-8525-1350E12F12D7}"/>
                </c:ext>
              </c:extLst>
            </c:dLbl>
            <c:dLbl>
              <c:idx val="2"/>
              <c:layout>
                <c:manualLayout>
                  <c:x val="1.0301692420897719E-2"/>
                  <c:y val="-5.88235294117647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8B-4995-8525-1350E12F12D7}"/>
                </c:ext>
              </c:extLst>
            </c:dLbl>
            <c:dLbl>
              <c:idx val="3"/>
              <c:layout>
                <c:manualLayout>
                  <c:x val="6.4753495217071383E-2"/>
                  <c:y val="1.47058823529411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68B-4995-8525-1350E12F12D7}"/>
                </c:ext>
              </c:extLst>
            </c:dLbl>
            <c:dLbl>
              <c:idx val="4"/>
              <c:layout>
                <c:manualLayout>
                  <c:x val="5.0772626931567325E-2"/>
                  <c:y val="0.1274509803921568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065547270167391E-2"/>
                      <c:h val="0.121225490196078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868B-4995-8525-1350E12F12D7}"/>
                </c:ext>
              </c:extLst>
            </c:dLbl>
            <c:dLbl>
              <c:idx val="5"/>
              <c:layout>
                <c:manualLayout>
                  <c:x val="-7.3583517292126564E-3"/>
                  <c:y val="-5.882352941176461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8B-4995-8525-1350E12F12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'สารสนเทศ1(โรงเรียน)'!$E$28:$J$28</c:f>
              <c:strCache>
                <c:ptCount val="6"/>
                <c:pt idx="0">
                  <c:v> 5  ด้านข้นไป</c:v>
                </c:pt>
                <c:pt idx="1">
                  <c:v>4  ด้าน</c:v>
                </c:pt>
                <c:pt idx="2">
                  <c:v>3  ด้าน</c:v>
                </c:pt>
                <c:pt idx="3">
                  <c:v>2  ด้าน</c:v>
                </c:pt>
                <c:pt idx="4">
                  <c:v>1 ด้าน</c:v>
                </c:pt>
                <c:pt idx="5">
                  <c:v>ไม่มีปัญหา</c:v>
                </c:pt>
              </c:strCache>
            </c:strRef>
          </c:cat>
          <c:val>
            <c:numRef>
              <c:f>'สารสนเทศ1(โรงเรียน)'!$E$29:$J$29</c:f>
              <c:numCache>
                <c:formatCode>General</c:formatCode>
                <c:ptCount val="6"/>
                <c:pt idx="0">
                  <c:v>4</c:v>
                </c:pt>
                <c:pt idx="1">
                  <c:v>11</c:v>
                </c:pt>
                <c:pt idx="2">
                  <c:v>26</c:v>
                </c:pt>
                <c:pt idx="3">
                  <c:v>72</c:v>
                </c:pt>
                <c:pt idx="4">
                  <c:v>59</c:v>
                </c:pt>
                <c:pt idx="5">
                  <c:v>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68B-4995-8525-1350E12F12D7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 alignWithMargins="0"/>
    <c:pageMargins b="0.75" l="0.25" r="0.25" t="0.75" header="0.3" footer="0.3"/>
    <c:pageSetup paperSize="9" orientation="portrait" verticalDpi="0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734230241087411E-2"/>
          <c:y val="2.9543438731600553E-2"/>
          <c:w val="0.85716558608981819"/>
          <c:h val="0.865830721003134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'สารสนเทศ1(โรงเรียน)'!$B$2</c:f>
              <c:strCache>
                <c:ptCount val="1"/>
                <c:pt idx="0">
                  <c:v> 5  ด้านข้นไป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'สารสนเทศ1(โรงเรียน)'!$A$3:$A$20</c:f>
              <c:strCache>
                <c:ptCount val="18"/>
                <c:pt idx="0">
                  <c:v>ม 1/1</c:v>
                </c:pt>
                <c:pt idx="1">
                  <c:v>ม 1/2</c:v>
                </c:pt>
                <c:pt idx="2">
                  <c:v>ม 1/3</c:v>
                </c:pt>
                <c:pt idx="3">
                  <c:v>ม 2/1</c:v>
                </c:pt>
                <c:pt idx="4">
                  <c:v>ม 2/2</c:v>
                </c:pt>
                <c:pt idx="5">
                  <c:v>ม 2/3</c:v>
                </c:pt>
                <c:pt idx="6">
                  <c:v>ม 3/1</c:v>
                </c:pt>
                <c:pt idx="7">
                  <c:v>ม 3/2</c:v>
                </c:pt>
                <c:pt idx="8">
                  <c:v>ม 3/3</c:v>
                </c:pt>
                <c:pt idx="9">
                  <c:v>ม 4/1</c:v>
                </c:pt>
                <c:pt idx="10">
                  <c:v>ม 4/2</c:v>
                </c:pt>
                <c:pt idx="11">
                  <c:v>ม4/3</c:v>
                </c:pt>
                <c:pt idx="12">
                  <c:v>ม 5/1</c:v>
                </c:pt>
                <c:pt idx="13">
                  <c:v>ม5/2</c:v>
                </c:pt>
                <c:pt idx="14">
                  <c:v>ม5/3</c:v>
                </c:pt>
                <c:pt idx="15">
                  <c:v>ม 6/1</c:v>
                </c:pt>
                <c:pt idx="16">
                  <c:v>ม 6/2</c:v>
                </c:pt>
                <c:pt idx="17">
                  <c:v>ม 6/3</c:v>
                </c:pt>
              </c:strCache>
            </c:strRef>
          </c:cat>
          <c:val>
            <c:numRef>
              <c:f>'สารสนเทศ1(โรงเรียน)'!$B$3:$B$20</c:f>
              <c:numCache>
                <c:formatCode>General</c:formatCode>
                <c:ptCount val="18"/>
                <c:pt idx="4">
                  <c:v>3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CB-492F-87D6-4901DF0EAA2F}"/>
            </c:ext>
          </c:extLst>
        </c:ser>
        <c:ser>
          <c:idx val="1"/>
          <c:order val="1"/>
          <c:tx>
            <c:strRef>
              <c:f>'สารสนเทศ1(โรงเรียน)'!$C$2</c:f>
              <c:strCache>
                <c:ptCount val="1"/>
                <c:pt idx="0">
                  <c:v>4  ด้าน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'สารสนเทศ1(โรงเรียน)'!$A$3:$A$20</c:f>
              <c:strCache>
                <c:ptCount val="18"/>
                <c:pt idx="0">
                  <c:v>ม 1/1</c:v>
                </c:pt>
                <c:pt idx="1">
                  <c:v>ม 1/2</c:v>
                </c:pt>
                <c:pt idx="2">
                  <c:v>ม 1/3</c:v>
                </c:pt>
                <c:pt idx="3">
                  <c:v>ม 2/1</c:v>
                </c:pt>
                <c:pt idx="4">
                  <c:v>ม 2/2</c:v>
                </c:pt>
                <c:pt idx="5">
                  <c:v>ม 2/3</c:v>
                </c:pt>
                <c:pt idx="6">
                  <c:v>ม 3/1</c:v>
                </c:pt>
                <c:pt idx="7">
                  <c:v>ม 3/2</c:v>
                </c:pt>
                <c:pt idx="8">
                  <c:v>ม 3/3</c:v>
                </c:pt>
                <c:pt idx="9">
                  <c:v>ม 4/1</c:v>
                </c:pt>
                <c:pt idx="10">
                  <c:v>ม 4/2</c:v>
                </c:pt>
                <c:pt idx="11">
                  <c:v>ม4/3</c:v>
                </c:pt>
                <c:pt idx="12">
                  <c:v>ม 5/1</c:v>
                </c:pt>
                <c:pt idx="13">
                  <c:v>ม5/2</c:v>
                </c:pt>
                <c:pt idx="14">
                  <c:v>ม5/3</c:v>
                </c:pt>
                <c:pt idx="15">
                  <c:v>ม 6/1</c:v>
                </c:pt>
                <c:pt idx="16">
                  <c:v>ม 6/2</c:v>
                </c:pt>
                <c:pt idx="17">
                  <c:v>ม 6/3</c:v>
                </c:pt>
              </c:strCache>
            </c:strRef>
          </c:cat>
          <c:val>
            <c:numRef>
              <c:f>'สารสนเทศ1(โรงเรียน)'!$C$3:$C$20</c:f>
              <c:numCache>
                <c:formatCode>General</c:formatCode>
                <c:ptCount val="18"/>
                <c:pt idx="1">
                  <c:v>3</c:v>
                </c:pt>
                <c:pt idx="4">
                  <c:v>1</c:v>
                </c:pt>
                <c:pt idx="7">
                  <c:v>2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CB-492F-87D6-4901DF0EAA2F}"/>
            </c:ext>
          </c:extLst>
        </c:ser>
        <c:ser>
          <c:idx val="5"/>
          <c:order val="2"/>
          <c:tx>
            <c:strRef>
              <c:f>'สารสนเทศ1(โรงเรียน)'!$D$2</c:f>
              <c:strCache>
                <c:ptCount val="1"/>
                <c:pt idx="0">
                  <c:v>3  ด้าน</c:v>
                </c:pt>
              </c:strCache>
            </c:strRef>
          </c:tx>
          <c:invertIfNegative val="0"/>
          <c:cat>
            <c:strRef>
              <c:f>'สารสนเทศ1(โรงเรียน)'!$A$3:$A$20</c:f>
              <c:strCache>
                <c:ptCount val="18"/>
                <c:pt idx="0">
                  <c:v>ม 1/1</c:v>
                </c:pt>
                <c:pt idx="1">
                  <c:v>ม 1/2</c:v>
                </c:pt>
                <c:pt idx="2">
                  <c:v>ม 1/3</c:v>
                </c:pt>
                <c:pt idx="3">
                  <c:v>ม 2/1</c:v>
                </c:pt>
                <c:pt idx="4">
                  <c:v>ม 2/2</c:v>
                </c:pt>
                <c:pt idx="5">
                  <c:v>ม 2/3</c:v>
                </c:pt>
                <c:pt idx="6">
                  <c:v>ม 3/1</c:v>
                </c:pt>
                <c:pt idx="7">
                  <c:v>ม 3/2</c:v>
                </c:pt>
                <c:pt idx="8">
                  <c:v>ม 3/3</c:v>
                </c:pt>
                <c:pt idx="9">
                  <c:v>ม 4/1</c:v>
                </c:pt>
                <c:pt idx="10">
                  <c:v>ม 4/2</c:v>
                </c:pt>
                <c:pt idx="11">
                  <c:v>ม4/3</c:v>
                </c:pt>
                <c:pt idx="12">
                  <c:v>ม 5/1</c:v>
                </c:pt>
                <c:pt idx="13">
                  <c:v>ม5/2</c:v>
                </c:pt>
                <c:pt idx="14">
                  <c:v>ม5/3</c:v>
                </c:pt>
                <c:pt idx="15">
                  <c:v>ม 6/1</c:v>
                </c:pt>
                <c:pt idx="16">
                  <c:v>ม 6/2</c:v>
                </c:pt>
                <c:pt idx="17">
                  <c:v>ม 6/3</c:v>
                </c:pt>
              </c:strCache>
            </c:strRef>
          </c:cat>
          <c:val>
            <c:numRef>
              <c:f>'สารสนเทศ1(โรงเรียน)'!$D$3:$D$20</c:f>
              <c:numCache>
                <c:formatCode>General</c:formatCode>
                <c:ptCount val="18"/>
                <c:pt idx="1">
                  <c:v>9</c:v>
                </c:pt>
                <c:pt idx="4">
                  <c:v>3</c:v>
                </c:pt>
                <c:pt idx="6">
                  <c:v>2</c:v>
                </c:pt>
                <c:pt idx="7">
                  <c:v>8</c:v>
                </c:pt>
                <c:pt idx="9">
                  <c:v>3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CB-492F-87D6-4901DF0EAA2F}"/>
            </c:ext>
          </c:extLst>
        </c:ser>
        <c:ser>
          <c:idx val="2"/>
          <c:order val="3"/>
          <c:tx>
            <c:strRef>
              <c:f>'สารสนเทศ1(โรงเรียน)'!$E$2</c:f>
              <c:strCache>
                <c:ptCount val="1"/>
                <c:pt idx="0">
                  <c:v>2  ด้าน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'สารสนเทศ1(โรงเรียน)'!$A$3:$A$20</c:f>
              <c:strCache>
                <c:ptCount val="18"/>
                <c:pt idx="0">
                  <c:v>ม 1/1</c:v>
                </c:pt>
                <c:pt idx="1">
                  <c:v>ม 1/2</c:v>
                </c:pt>
                <c:pt idx="2">
                  <c:v>ม 1/3</c:v>
                </c:pt>
                <c:pt idx="3">
                  <c:v>ม 2/1</c:v>
                </c:pt>
                <c:pt idx="4">
                  <c:v>ม 2/2</c:v>
                </c:pt>
                <c:pt idx="5">
                  <c:v>ม 2/3</c:v>
                </c:pt>
                <c:pt idx="6">
                  <c:v>ม 3/1</c:v>
                </c:pt>
                <c:pt idx="7">
                  <c:v>ม 3/2</c:v>
                </c:pt>
                <c:pt idx="8">
                  <c:v>ม 3/3</c:v>
                </c:pt>
                <c:pt idx="9">
                  <c:v>ม 4/1</c:v>
                </c:pt>
                <c:pt idx="10">
                  <c:v>ม 4/2</c:v>
                </c:pt>
                <c:pt idx="11">
                  <c:v>ม4/3</c:v>
                </c:pt>
                <c:pt idx="12">
                  <c:v>ม 5/1</c:v>
                </c:pt>
                <c:pt idx="13">
                  <c:v>ม5/2</c:v>
                </c:pt>
                <c:pt idx="14">
                  <c:v>ม5/3</c:v>
                </c:pt>
                <c:pt idx="15">
                  <c:v>ม 6/1</c:v>
                </c:pt>
                <c:pt idx="16">
                  <c:v>ม 6/2</c:v>
                </c:pt>
                <c:pt idx="17">
                  <c:v>ม 6/3</c:v>
                </c:pt>
              </c:strCache>
            </c:strRef>
          </c:cat>
          <c:val>
            <c:numRef>
              <c:f>'สารสนเทศ1(โรงเรียน)'!$E$3:$E$20</c:f>
              <c:numCache>
                <c:formatCode>General</c:formatCode>
                <c:ptCount val="18"/>
                <c:pt idx="0">
                  <c:v>2</c:v>
                </c:pt>
                <c:pt idx="1">
                  <c:v>16</c:v>
                </c:pt>
                <c:pt idx="4">
                  <c:v>5</c:v>
                </c:pt>
                <c:pt idx="6">
                  <c:v>31</c:v>
                </c:pt>
                <c:pt idx="7">
                  <c:v>7</c:v>
                </c:pt>
                <c:pt idx="9">
                  <c:v>8</c:v>
                </c:pt>
                <c:pt idx="13">
                  <c:v>2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CB-492F-87D6-4901DF0EAA2F}"/>
            </c:ext>
          </c:extLst>
        </c:ser>
        <c:ser>
          <c:idx val="3"/>
          <c:order val="4"/>
          <c:tx>
            <c:strRef>
              <c:f>'สารสนเทศ1(โรงเรียน)'!$F$2</c:f>
              <c:strCache>
                <c:ptCount val="1"/>
                <c:pt idx="0">
                  <c:v>1 ด้าน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'สารสนเทศ1(โรงเรียน)'!$A$3:$A$20</c:f>
              <c:strCache>
                <c:ptCount val="18"/>
                <c:pt idx="0">
                  <c:v>ม 1/1</c:v>
                </c:pt>
                <c:pt idx="1">
                  <c:v>ม 1/2</c:v>
                </c:pt>
                <c:pt idx="2">
                  <c:v>ม 1/3</c:v>
                </c:pt>
                <c:pt idx="3">
                  <c:v>ม 2/1</c:v>
                </c:pt>
                <c:pt idx="4">
                  <c:v>ม 2/2</c:v>
                </c:pt>
                <c:pt idx="5">
                  <c:v>ม 2/3</c:v>
                </c:pt>
                <c:pt idx="6">
                  <c:v>ม 3/1</c:v>
                </c:pt>
                <c:pt idx="7">
                  <c:v>ม 3/2</c:v>
                </c:pt>
                <c:pt idx="8">
                  <c:v>ม 3/3</c:v>
                </c:pt>
                <c:pt idx="9">
                  <c:v>ม 4/1</c:v>
                </c:pt>
                <c:pt idx="10">
                  <c:v>ม 4/2</c:v>
                </c:pt>
                <c:pt idx="11">
                  <c:v>ม4/3</c:v>
                </c:pt>
                <c:pt idx="12">
                  <c:v>ม 5/1</c:v>
                </c:pt>
                <c:pt idx="13">
                  <c:v>ม5/2</c:v>
                </c:pt>
                <c:pt idx="14">
                  <c:v>ม5/3</c:v>
                </c:pt>
                <c:pt idx="15">
                  <c:v>ม 6/1</c:v>
                </c:pt>
                <c:pt idx="16">
                  <c:v>ม 6/2</c:v>
                </c:pt>
                <c:pt idx="17">
                  <c:v>ม 6/3</c:v>
                </c:pt>
              </c:strCache>
            </c:strRef>
          </c:cat>
          <c:val>
            <c:numRef>
              <c:f>'สารสนเทศ1(โรงเรียน)'!$F$3:$F$20</c:f>
              <c:numCache>
                <c:formatCode>General</c:formatCode>
                <c:ptCount val="18"/>
                <c:pt idx="0">
                  <c:v>2</c:v>
                </c:pt>
                <c:pt idx="1">
                  <c:v>5</c:v>
                </c:pt>
                <c:pt idx="3">
                  <c:v>6</c:v>
                </c:pt>
                <c:pt idx="4">
                  <c:v>10</c:v>
                </c:pt>
                <c:pt idx="6">
                  <c:v>2</c:v>
                </c:pt>
                <c:pt idx="7">
                  <c:v>5</c:v>
                </c:pt>
                <c:pt idx="9">
                  <c:v>6</c:v>
                </c:pt>
                <c:pt idx="13">
                  <c:v>14</c:v>
                </c:pt>
                <c:pt idx="15">
                  <c:v>6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CB-492F-87D6-4901DF0EAA2F}"/>
            </c:ext>
          </c:extLst>
        </c:ser>
        <c:ser>
          <c:idx val="4"/>
          <c:order val="5"/>
          <c:tx>
            <c:strRef>
              <c:f>'สารสนเทศ1(โรงเรียน)'!$G$2</c:f>
              <c:strCache>
                <c:ptCount val="1"/>
                <c:pt idx="0">
                  <c:v>ไม่มีปัญหา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'สารสนเทศ1(โรงเรียน)'!$A$3:$A$20</c:f>
              <c:strCache>
                <c:ptCount val="18"/>
                <c:pt idx="0">
                  <c:v>ม 1/1</c:v>
                </c:pt>
                <c:pt idx="1">
                  <c:v>ม 1/2</c:v>
                </c:pt>
                <c:pt idx="2">
                  <c:v>ม 1/3</c:v>
                </c:pt>
                <c:pt idx="3">
                  <c:v>ม 2/1</c:v>
                </c:pt>
                <c:pt idx="4">
                  <c:v>ม 2/2</c:v>
                </c:pt>
                <c:pt idx="5">
                  <c:v>ม 2/3</c:v>
                </c:pt>
                <c:pt idx="6">
                  <c:v>ม 3/1</c:v>
                </c:pt>
                <c:pt idx="7">
                  <c:v>ม 3/2</c:v>
                </c:pt>
                <c:pt idx="8">
                  <c:v>ม 3/3</c:v>
                </c:pt>
                <c:pt idx="9">
                  <c:v>ม 4/1</c:v>
                </c:pt>
                <c:pt idx="10">
                  <c:v>ม 4/2</c:v>
                </c:pt>
                <c:pt idx="11">
                  <c:v>ม4/3</c:v>
                </c:pt>
                <c:pt idx="12">
                  <c:v>ม 5/1</c:v>
                </c:pt>
                <c:pt idx="13">
                  <c:v>ม5/2</c:v>
                </c:pt>
                <c:pt idx="14">
                  <c:v>ม5/3</c:v>
                </c:pt>
                <c:pt idx="15">
                  <c:v>ม 6/1</c:v>
                </c:pt>
                <c:pt idx="16">
                  <c:v>ม 6/2</c:v>
                </c:pt>
                <c:pt idx="17">
                  <c:v>ม 6/3</c:v>
                </c:pt>
              </c:strCache>
            </c:strRef>
          </c:cat>
          <c:val>
            <c:numRef>
              <c:f>'สารสนเทศ1(โรงเรียน)'!$G$3:$G$20</c:f>
              <c:numCache>
                <c:formatCode>General</c:formatCode>
                <c:ptCount val="18"/>
                <c:pt idx="0">
                  <c:v>31</c:v>
                </c:pt>
                <c:pt idx="1">
                  <c:v>3</c:v>
                </c:pt>
                <c:pt idx="2">
                  <c:v>102</c:v>
                </c:pt>
                <c:pt idx="3">
                  <c:v>39</c:v>
                </c:pt>
                <c:pt idx="4">
                  <c:v>22</c:v>
                </c:pt>
                <c:pt idx="5">
                  <c:v>9</c:v>
                </c:pt>
                <c:pt idx="6">
                  <c:v>4</c:v>
                </c:pt>
                <c:pt idx="7">
                  <c:v>14</c:v>
                </c:pt>
                <c:pt idx="8">
                  <c:v>11</c:v>
                </c:pt>
                <c:pt idx="9">
                  <c:v>0</c:v>
                </c:pt>
                <c:pt idx="10">
                  <c:v>20</c:v>
                </c:pt>
                <c:pt idx="11">
                  <c:v>41</c:v>
                </c:pt>
                <c:pt idx="12">
                  <c:v>33</c:v>
                </c:pt>
                <c:pt idx="13">
                  <c:v>19</c:v>
                </c:pt>
                <c:pt idx="14">
                  <c:v>23</c:v>
                </c:pt>
                <c:pt idx="15">
                  <c:v>20</c:v>
                </c:pt>
                <c:pt idx="16">
                  <c:v>13</c:v>
                </c:pt>
                <c:pt idx="17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CB-492F-87D6-4901DF0EA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505920"/>
        <c:axId val="83507456"/>
      </c:barChart>
      <c:catAx>
        <c:axId val="8350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83507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507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835059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951622850422386"/>
          <c:y val="0.33403368328958882"/>
          <c:w val="9.0799018975087131E-2"/>
          <c:h val="0.268907480314960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สรุปการจำแนกนักเรียน</a:t>
            </a:r>
          </a:p>
        </c:rich>
      </c:tx>
      <c:layout>
        <c:manualLayout>
          <c:xMode val="edge"/>
          <c:yMode val="edge"/>
          <c:x val="0.34032670741332155"/>
          <c:y val="3.1100478468899521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21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6340356320517738"/>
          <c:y val="0.253588812972877"/>
          <c:w val="0.486014539188314"/>
          <c:h val="0.6220102959712077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D166-48C0-B1F8-33CC91A1E3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D166-48C0-B1F8-33CC91A1E3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D166-48C0-B1F8-33CC91A1E31E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D166-48C0-B1F8-33CC91A1E31E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B02DB77-5DD8-4CC7-883A-CC144A01A2E2}" type="CATEGORYNAME">
                      <a:rPr lang="en-US"/>
                      <a:pPr>
                        <a:defRPr sz="1000" b="1" i="0" u="none" strike="noStrike" kern="1200" spc="0" baseline="0">
                          <a:solidFill>
                            <a:schemeClr val="accen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[ชื่อประเภท]</a:t>
                    </a:fld>
                    <a:r>
                      <a:rPr lang="en-US" baseline="0"/>
                      <a:t>, </a:t>
                    </a:r>
                    <a:fld id="{69C62548-4661-4F11-8B34-A90A54141D09}" type="PERCENTAGE">
                      <a:rPr lang="en-US" baseline="0"/>
                      <a:pPr>
                        <a:defRPr sz="1000" b="1" i="0" u="none" strike="noStrike" kern="1200" spc="0" baseline="0">
                          <a:solidFill>
                            <a:schemeClr val="accen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[เปอร์เซ็นต์]</a:t>
                    </a:fld>
                    <a:endParaRPr lang="en-US" baseline="0"/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D166-48C0-B1F8-33CC91A1E31E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D166-48C0-B1F8-33CC91A1E31E}"/>
                </c:ext>
              </c:extLst>
            </c:dLbl>
            <c:numFmt formatCode="0%" sourceLinked="0"/>
            <c:spPr>
              <a:solidFill>
                <a:sysClr val="window" lastClr="FFFFFF"/>
              </a:solidFill>
              <a:ln>
                <a:solidFill>
                  <a:srgbClr val="5B9BD5"/>
                </a:solidFill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val>
            <c:numRef>
              <c:f>('สารสนเทศ2(โรงเรียน)'!$B$5,'สารสนเทศ2(โรงเรียน)'!$C$5,'สารสนเทศ2(โรงเรียน)'!$D$5)</c:f>
              <c:numCache>
                <c:formatCode>General</c:formatCode>
                <c:ptCount val="3"/>
                <c:pt idx="0">
                  <c:v>439</c:v>
                </c:pt>
                <c:pt idx="1">
                  <c:v>127</c:v>
                </c:pt>
                <c:pt idx="2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166-48C0-B1F8-33CC91A1E31E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 alignWithMargins="0"/>
    <c:pageMargins b="1" l="0.75" r="0.75" t="1" header="0.5" footer="0.5"/>
    <c:pageSetup orientation="landscape" horizontalDpi="0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1"/>
      <c:hPercent val="61"/>
      <c:rotY val="44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CC9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CC9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32700888877918"/>
          <c:y val="2.6188058870864638E-2"/>
          <c:w val="0.66861810722857506"/>
          <c:h val="0.6927611698967428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'สารสนเทศ2(โรงเรียน)'!$A$23:$A$29</c:f>
              <c:strCache>
                <c:ptCount val="7"/>
                <c:pt idx="0">
                  <c:v>ด้านการเรียน</c:v>
                </c:pt>
                <c:pt idx="1">
                  <c:v>ด้านเศรษฐกิจ</c:v>
                </c:pt>
                <c:pt idx="2">
                  <c:v>ด้านสวัสดิภาพและความปลอดภัย</c:v>
                </c:pt>
                <c:pt idx="3">
                  <c:v>สุขภาพร่างกาย</c:v>
                </c:pt>
                <c:pt idx="4">
                  <c:v>พฤติกรรม-อารมณ์(SDQ)</c:v>
                </c:pt>
                <c:pt idx="5">
                  <c:v>ยาเสพติด</c:v>
                </c:pt>
                <c:pt idx="6">
                  <c:v>เพศ</c:v>
                </c:pt>
              </c:strCache>
            </c:strRef>
          </c:cat>
          <c:val>
            <c:numRef>
              <c:f>'สารสนเทศ2(โรงเรียน)'!$B$23:$B$29</c:f>
              <c:numCache>
                <c:formatCode>General</c:formatCode>
                <c:ptCount val="7"/>
                <c:pt idx="0">
                  <c:v>575</c:v>
                </c:pt>
                <c:pt idx="1">
                  <c:v>537</c:v>
                </c:pt>
                <c:pt idx="2">
                  <c:v>560</c:v>
                </c:pt>
                <c:pt idx="3">
                  <c:v>591</c:v>
                </c:pt>
                <c:pt idx="4">
                  <c:v>604</c:v>
                </c:pt>
                <c:pt idx="5">
                  <c:v>596</c:v>
                </c:pt>
                <c:pt idx="6">
                  <c:v>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DE-489B-B953-CB746925DE85}"/>
            </c:ext>
          </c:extLst>
        </c:ser>
        <c:ser>
          <c:idx val="1"/>
          <c:order val="1"/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'สารสนเทศ2(โรงเรียน)'!$A$23:$A$29</c:f>
              <c:strCache>
                <c:ptCount val="7"/>
                <c:pt idx="0">
                  <c:v>ด้านการเรียน</c:v>
                </c:pt>
                <c:pt idx="1">
                  <c:v>ด้านเศรษฐกิจ</c:v>
                </c:pt>
                <c:pt idx="2">
                  <c:v>ด้านสวัสดิภาพและความปลอดภัย</c:v>
                </c:pt>
                <c:pt idx="3">
                  <c:v>สุขภาพร่างกาย</c:v>
                </c:pt>
                <c:pt idx="4">
                  <c:v>พฤติกรรม-อารมณ์(SDQ)</c:v>
                </c:pt>
                <c:pt idx="5">
                  <c:v>ยาเสพติด</c:v>
                </c:pt>
                <c:pt idx="6">
                  <c:v>เพศ</c:v>
                </c:pt>
              </c:strCache>
            </c:strRef>
          </c:cat>
          <c:val>
            <c:numRef>
              <c:f>'สารสนเทศ2(โรงเรียน)'!$C$23:$C$29</c:f>
              <c:numCache>
                <c:formatCode>General</c:formatCode>
                <c:ptCount val="7"/>
                <c:pt idx="0">
                  <c:v>18</c:v>
                </c:pt>
                <c:pt idx="1">
                  <c:v>41</c:v>
                </c:pt>
                <c:pt idx="2">
                  <c:v>43</c:v>
                </c:pt>
                <c:pt idx="3">
                  <c:v>9</c:v>
                </c:pt>
                <c:pt idx="4">
                  <c:v>0</c:v>
                </c:pt>
                <c:pt idx="5">
                  <c:v>8</c:v>
                </c:pt>
                <c:pt idx="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DE-489B-B953-CB746925DE85}"/>
            </c:ext>
          </c:extLst>
        </c:ser>
        <c:ser>
          <c:idx val="2"/>
          <c:order val="2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'สารสนเทศ2(โรงเรียน)'!$A$23:$A$29</c:f>
              <c:strCache>
                <c:ptCount val="7"/>
                <c:pt idx="0">
                  <c:v>ด้านการเรียน</c:v>
                </c:pt>
                <c:pt idx="1">
                  <c:v>ด้านเศรษฐกิจ</c:v>
                </c:pt>
                <c:pt idx="2">
                  <c:v>ด้านสวัสดิภาพและความปลอดภัย</c:v>
                </c:pt>
                <c:pt idx="3">
                  <c:v>สุขภาพร่างกาย</c:v>
                </c:pt>
                <c:pt idx="4">
                  <c:v>พฤติกรรม-อารมณ์(SDQ)</c:v>
                </c:pt>
                <c:pt idx="5">
                  <c:v>ยาเสพติด</c:v>
                </c:pt>
                <c:pt idx="6">
                  <c:v>เพศ</c:v>
                </c:pt>
              </c:strCache>
            </c:strRef>
          </c:cat>
          <c:val>
            <c:numRef>
              <c:f>'สารสนเทศ2(โรงเรียน)'!$D$23:$D$29</c:f>
              <c:numCache>
                <c:formatCode>General</c:formatCode>
                <c:ptCount val="7"/>
                <c:pt idx="0">
                  <c:v>11</c:v>
                </c:pt>
                <c:pt idx="1">
                  <c:v>26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DE-489B-B953-CB746925DE85}"/>
            </c:ext>
          </c:extLst>
        </c:ser>
        <c:ser>
          <c:idx val="3"/>
          <c:order val="3"/>
          <c:invertIfNegative val="0"/>
          <c:cat>
            <c:strRef>
              <c:f>'สารสนเทศ2(โรงเรียน)'!$A$23:$A$29</c:f>
              <c:strCache>
                <c:ptCount val="7"/>
                <c:pt idx="0">
                  <c:v>ด้านการเรียน</c:v>
                </c:pt>
                <c:pt idx="1">
                  <c:v>ด้านเศรษฐกิจ</c:v>
                </c:pt>
                <c:pt idx="2">
                  <c:v>ด้านสวัสดิภาพและความปลอดภัย</c:v>
                </c:pt>
                <c:pt idx="3">
                  <c:v>สุขภาพร่างกาย</c:v>
                </c:pt>
                <c:pt idx="4">
                  <c:v>พฤติกรรม-อารมณ์(SDQ)</c:v>
                </c:pt>
                <c:pt idx="5">
                  <c:v>ยาเสพติด</c:v>
                </c:pt>
                <c:pt idx="6">
                  <c:v>เพศ</c:v>
                </c:pt>
              </c:strCache>
            </c:strRef>
          </c:cat>
          <c:val>
            <c:numRef>
              <c:f>'สารสนเทศ2(โรงเรียน)'!$E$24:$E$30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3-B5DE-489B-B953-CB746925D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0654976"/>
        <c:axId val="90656768"/>
        <c:axId val="0"/>
      </c:bar3DChart>
      <c:catAx>
        <c:axId val="9065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90656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656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906549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749027061272512"/>
          <c:y val="0.26056599658567031"/>
          <c:w val="8.2499060658170073E-2"/>
          <c:h val="0.248046988395791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75" b="1" i="0" u="none" strike="noStrike" baseline="0">
                <a:solidFill>
                  <a:srgbClr val="0000FF"/>
                </a:solidFill>
                <a:latin typeface="Cordia New"/>
                <a:ea typeface="Cordia New"/>
                <a:cs typeface="Cordia New"/>
              </a:defRPr>
            </a:pPr>
            <a:r>
              <a:rPr lang="th-TH"/>
              <a:t>ความสามารถพิเศษ</a:t>
            </a:r>
          </a:p>
        </c:rich>
      </c:tx>
      <c:layout>
        <c:manualLayout>
          <c:xMode val="edge"/>
          <c:yMode val="edge"/>
          <c:x val="0.37297921478060048"/>
          <c:y val="3.233830845771144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93764434180139"/>
          <c:y val="0.28358277844852509"/>
          <c:w val="0.64896073903002305"/>
          <c:h val="0.55721528396903175"/>
        </c:manualLayout>
      </c:layout>
      <c:pie3DChart>
        <c:varyColors val="1"/>
        <c:ser>
          <c:idx val="1"/>
          <c:order val="0"/>
          <c:tx>
            <c:strRef>
              <c:f>'สารสนเทศ2(โรงเรียน)'!$A$52</c:f>
              <c:strCache>
                <c:ptCount val="1"/>
                <c:pt idx="0">
                  <c:v>ความสามารถพิเศษ</c:v>
                </c:pt>
              </c:strCache>
            </c:strRef>
          </c:tx>
          <c:cat>
            <c:strLit>
              <c:ptCount val="2"/>
              <c:pt idx="0">
                <c:v>มี(คน)</c:v>
              </c:pt>
              <c:pt idx="1">
                <c:v>ไม่มี(คน)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'สารสนเทศ2(โรงเรียน)'!$B$52:$D$52</c15:sqref>
                  </c15:fullRef>
                </c:ext>
              </c:extLst>
              <c:f>'สารสนเทศ2(โรงเรียน)'!$B$52:$C$52</c:f>
              <c:numCache>
                <c:formatCode>General</c:formatCode>
                <c:ptCount val="2"/>
                <c:pt idx="0">
                  <c:v>0</c:v>
                </c:pt>
                <c:pt idx="1">
                  <c:v>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E6-41B4-90CF-003F46832672}"/>
            </c:ext>
          </c:extLst>
        </c:ser>
        <c:ser>
          <c:idx val="0"/>
          <c:order val="1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BAE6-41B4-90CF-003F4683267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AE6-41B4-90CF-003F46832672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300" b="1" i="0" u="none" strike="noStrike" baseline="0">
                    <a:solidFill>
                      <a:srgbClr val="0000FF"/>
                    </a:solidFill>
                    <a:latin typeface="Cordia New"/>
                    <a:ea typeface="Cordia New"/>
                    <a:cs typeface="Cordia New"/>
                  </a:defRPr>
                </a:pPr>
                <a:endParaRPr lang="th-TH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[2]สารสนเทศ1!$B$42:$C$42</c15:sqref>
                  </c15:fullRef>
                </c:ext>
              </c:extLst>
              <c:f>[2]สารสนเทศ1!$B$42:$C$42</c:f>
              <c:strCache>
                <c:ptCount val="2"/>
                <c:pt idx="0">
                  <c:v>มี(คน)</c:v>
                </c:pt>
                <c:pt idx="1">
                  <c:v>ไม่มี(คน)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[2]สารสนเทศ1!$B$43:$C$43</c15:sqref>
                  </c15:fullRef>
                </c:ext>
              </c:extLst>
              <c:f>[2]สารสนเทศ1!$B$43:$C$43</c:f>
              <c:numCache>
                <c:formatCode>General</c:formatCode>
                <c:ptCount val="2"/>
                <c:pt idx="0">
                  <c:v>118</c:v>
                </c:pt>
                <c:pt idx="1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E6-41B4-90CF-003F46832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896560802240148"/>
          <c:y val="0.46766283985494178"/>
          <c:w val="0.12817551963048501"/>
          <c:h val="0.241294054661077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15" b="0" i="0" u="none" strike="noStrike" baseline="0">
              <a:solidFill>
                <a:srgbClr val="000000"/>
              </a:solidFill>
              <a:latin typeface="Cordia New"/>
              <a:ea typeface="Cordia New"/>
              <a:cs typeface="Cordia New"/>
            </a:defRPr>
          </a:pPr>
          <a:endParaRPr lang="th-TH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150" b="0" i="0" u="none" strike="noStrike" baseline="0">
          <a:solidFill>
            <a:srgbClr val="000000"/>
          </a:solidFill>
          <a:latin typeface="Cordia New"/>
          <a:ea typeface="Cordia New"/>
          <a:cs typeface="Cordia New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สรุป SDQ กลุ่มมีปัญหา</a:t>
            </a:r>
          </a:p>
        </c:rich>
      </c:tx>
      <c:layout>
        <c:manualLayout>
          <c:xMode val="edge"/>
          <c:yMode val="edge"/>
          <c:x val="0.41939120631341603"/>
          <c:y val="2.9350104821802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430665163472378"/>
          <c:y val="0.21383691577591837"/>
          <c:w val="0.73167981961668549"/>
          <c:h val="0.54088161049202876"/>
        </c:manualLayout>
      </c:layout>
      <c:pie3DChart>
        <c:varyColors val="1"/>
        <c:ser>
          <c:idx val="0"/>
          <c:order val="0"/>
          <c:explosion val="19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68D0-4664-BAB3-609DFAEDB50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68D0-4664-BAB3-609DFAEDB50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68D0-4664-BAB3-609DFAEDB50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68D0-4664-BAB3-609DFAEDB50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68D0-4664-BAB3-609DFAEDB50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68D0-4664-BAB3-609DFAEDB50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8D0-4664-BAB3-609DFAEDB50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8D0-4664-BAB3-609DFAEDB50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68D0-4664-BAB3-609DFAEDB50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68D0-4664-BAB3-609DFAEDB50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68D0-4664-BAB3-609DFAEDB503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68D0-4664-BAB3-609DFAEDB50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'สารสนเทศ2(โรงเรียน)'!$B$108:$B$113</c:f>
              <c:strCache>
                <c:ptCount val="6"/>
                <c:pt idx="0">
                  <c:v>อารมณ์</c:v>
                </c:pt>
                <c:pt idx="1">
                  <c:v>พฤติกรรม/เกเร</c:v>
                </c:pt>
                <c:pt idx="2">
                  <c:v>สมาธิสั้น/ไม่อยู่นิ่ง</c:v>
                </c:pt>
                <c:pt idx="3">
                  <c:v>ความสัมพันธ์กับเพื่อน</c:v>
                </c:pt>
                <c:pt idx="4">
                  <c:v>สัมพันธภาพทางสังคม</c:v>
                </c:pt>
                <c:pt idx="5">
                  <c:v>สุขภาพร่างกาย</c:v>
                </c:pt>
              </c:strCache>
            </c:strRef>
          </c:cat>
          <c:val>
            <c:numRef>
              <c:f>'สารสนเทศ2(โรงเรียน)'!$C$108:$C$113</c:f>
              <c:numCache>
                <c:formatCode>General</c:formatCode>
                <c:ptCount val="6"/>
                <c:pt idx="0">
                  <c:v>8</c:v>
                </c:pt>
                <c:pt idx="1">
                  <c:v>4</c:v>
                </c:pt>
                <c:pt idx="2">
                  <c:v>10</c:v>
                </c:pt>
                <c:pt idx="3">
                  <c:v>23</c:v>
                </c:pt>
                <c:pt idx="4">
                  <c:v>4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8D0-4664-BAB3-609DFAEDB50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สรุป  SDQ กลุ่มเสี่ยง </a:t>
            </a:r>
          </a:p>
        </c:rich>
      </c:tx>
      <c:layout>
        <c:manualLayout>
          <c:xMode val="edge"/>
          <c:yMode val="edge"/>
          <c:x val="0.41554101345439926"/>
          <c:y val="3.08008213552361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489095015192218"/>
          <c:y val="0.21294990300125527"/>
          <c:w val="0.66216289036424281"/>
          <c:h val="0.4784399047499686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B7E-4183-9B4D-DB9B1E0AC11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B7E-4183-9B4D-DB9B1E0AC11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CB7E-4183-9B4D-DB9B1E0AC110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CB7E-4183-9B4D-DB9B1E0AC110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CB7E-4183-9B4D-DB9B1E0AC11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CB7E-4183-9B4D-DB9B1E0AC110}"/>
              </c:ext>
            </c:extLst>
          </c:dPt>
          <c:dLbls>
            <c:dLbl>
              <c:idx val="2"/>
              <c:layout>
                <c:manualLayout>
                  <c:x val="-0.21327831688141491"/>
                  <c:y val="0.210144927536231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7E-4183-9B4D-DB9B1E0AC110}"/>
                </c:ext>
              </c:extLst>
            </c:dLbl>
            <c:dLbl>
              <c:idx val="3"/>
              <c:layout>
                <c:manualLayout>
                  <c:x val="0.23942211056365281"/>
                  <c:y val="0.1922097274497577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7E-4183-9B4D-DB9B1E0AC110}"/>
                </c:ext>
              </c:extLst>
            </c:dLbl>
            <c:dLbl>
              <c:idx val="4"/>
              <c:layout>
                <c:manualLayout>
                  <c:x val="-0.16649468608162063"/>
                  <c:y val="1.81159420289855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B7E-4183-9B4D-DB9B1E0AC110}"/>
                </c:ext>
              </c:extLst>
            </c:dLbl>
            <c:dLbl>
              <c:idx val="5"/>
              <c:layout>
                <c:manualLayout>
                  <c:x val="9.9071218164270128E-2"/>
                  <c:y val="2.89855072463767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B7E-4183-9B4D-DB9B1E0AC1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'สารสนเทศ2(โรงเรียน)'!$B$81:$B$86</c:f>
              <c:strCache>
                <c:ptCount val="6"/>
                <c:pt idx="0">
                  <c:v>อารมณ์</c:v>
                </c:pt>
                <c:pt idx="1">
                  <c:v>พฤติกรรม/เกเร</c:v>
                </c:pt>
                <c:pt idx="2">
                  <c:v>สมาธิสั้น/ไม่อยู่นิ่ง</c:v>
                </c:pt>
                <c:pt idx="3">
                  <c:v>ความสัมพันธ์กับเพื่อน</c:v>
                </c:pt>
                <c:pt idx="4">
                  <c:v>สัมพันธภาพทางสังคม</c:v>
                </c:pt>
                <c:pt idx="5">
                  <c:v>สุขภาพร่างกาย</c:v>
                </c:pt>
              </c:strCache>
            </c:strRef>
          </c:cat>
          <c:val>
            <c:numRef>
              <c:f>'สารสนเทศ2(โรงเรียน)'!$C$81:$C$86</c:f>
              <c:numCache>
                <c:formatCode>General</c:formatCode>
                <c:ptCount val="6"/>
                <c:pt idx="0">
                  <c:v>2</c:v>
                </c:pt>
                <c:pt idx="1">
                  <c:v>5</c:v>
                </c:pt>
                <c:pt idx="2">
                  <c:v>9</c:v>
                </c:pt>
                <c:pt idx="3">
                  <c:v>23</c:v>
                </c:pt>
                <c:pt idx="4">
                  <c:v>1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B7E-4183-9B4D-DB9B1E0AC11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251111300836299"/>
          <c:y val="0.93401713348881243"/>
          <c:w val="0.69097464467405756"/>
          <c:h val="6.58978370440339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57</xdr:row>
      <xdr:rowOff>9525</xdr:rowOff>
    </xdr:from>
    <xdr:to>
      <xdr:col>11</xdr:col>
      <xdr:colOff>542926</xdr:colOff>
      <xdr:row>71</xdr:row>
      <xdr:rowOff>66675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30</xdr:row>
      <xdr:rowOff>161925</xdr:rowOff>
    </xdr:from>
    <xdr:to>
      <xdr:col>11</xdr:col>
      <xdr:colOff>590550</xdr:colOff>
      <xdr:row>47</xdr:row>
      <xdr:rowOff>123825</xdr:rowOff>
    </xdr:to>
    <xdr:graphicFrame macro="">
      <xdr:nvGraphicFramePr>
        <xdr:cNvPr id="3" name="Chart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0.50494</cdr:x>
      <cdr:y>0.49707</cdr:y>
    </cdr:from>
    <cdr:to>
      <cdr:x>0.52544</cdr:x>
      <cdr:y>0.53794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68223" y="2255397"/>
          <a:ext cx="177889" cy="2059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th-TH" sz="1000" b="0" i="0" strike="noStrike">
              <a:solidFill>
                <a:srgbClr val="000000"/>
              </a:solidFill>
              <a:latin typeface="Arial"/>
            </a:rPr>
            <a:t>1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76200</xdr:rowOff>
    </xdr:from>
    <xdr:to>
      <xdr:col>8</xdr:col>
      <xdr:colOff>447675</xdr:colOff>
      <xdr:row>19</xdr:row>
      <xdr:rowOff>285750</xdr:rowOff>
    </xdr:to>
    <xdr:graphicFrame macro="">
      <xdr:nvGraphicFramePr>
        <xdr:cNvPr id="11" name="Chart 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29</xdr:row>
      <xdr:rowOff>142875</xdr:rowOff>
    </xdr:from>
    <xdr:to>
      <xdr:col>8</xdr:col>
      <xdr:colOff>409575</xdr:colOff>
      <xdr:row>48</xdr:row>
      <xdr:rowOff>28575</xdr:rowOff>
    </xdr:to>
    <xdr:graphicFrame macro="">
      <xdr:nvGraphicFramePr>
        <xdr:cNvPr id="19" name="Chart 6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53</xdr:row>
      <xdr:rowOff>28575</xdr:rowOff>
    </xdr:from>
    <xdr:to>
      <xdr:col>8</xdr:col>
      <xdr:colOff>295274</xdr:colOff>
      <xdr:row>68</xdr:row>
      <xdr:rowOff>133350</xdr:rowOff>
    </xdr:to>
    <xdr:graphicFrame macro="">
      <xdr:nvGraphicFramePr>
        <xdr:cNvPr id="20" name="Chart 3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114301</xdr:colOff>
      <xdr:row>114</xdr:row>
      <xdr:rowOff>95251</xdr:rowOff>
    </xdr:from>
    <xdr:to>
      <xdr:col>8</xdr:col>
      <xdr:colOff>419100</xdr:colOff>
      <xdr:row>133</xdr:row>
      <xdr:rowOff>95250</xdr:rowOff>
    </xdr:to>
    <xdr:graphicFrame macro="">
      <xdr:nvGraphicFramePr>
        <xdr:cNvPr id="10" name="Chart 15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86</xdr:row>
      <xdr:rowOff>171450</xdr:rowOff>
    </xdr:from>
    <xdr:to>
      <xdr:col>8</xdr:col>
      <xdr:colOff>523874</xdr:colOff>
      <xdr:row>103</xdr:row>
      <xdr:rowOff>152400</xdr:rowOff>
    </xdr:to>
    <xdr:graphicFrame macro="">
      <xdr:nvGraphicFramePr>
        <xdr:cNvPr id="14" name="Chart 7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626;&#3634;&#3619;&#3626;&#3609;&#3648;&#3607;&#3624;SDQ%202558(&#3650;&#3619;&#3591;&#3648;&#3619;&#3637;&#3618;&#3609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3;&#3638;&#3585;&#3626;&#3629;&#3609;%202561/&#3591;&#3634;&#3609;%20&#3650;&#3619;&#3591;&#3648;&#3619;&#3637;&#3618;&#3609;/&#3619;&#3632;&#3610;&#3610;&#3588;&#3619;&#3629;&#3591;&#3585;&#3619;&#3629;&#3591;/SDQ2560/&#3626;&#3619;&#3640;&#3611;&#3588;&#3633;&#3604;&#3585;&#3619;&#3629;&#3591;&#3626;&#3634;&#3619;&#3626;&#3609;&#3648;&#3607;&#3624;/&#3626;&#3619;&#3640;&#3611;&#3588;&#3633;&#3604;&#3585;&#3619;&#3629;&#3591;&#3626;&#3634;&#3619;&#3626;&#3609;&#3648;&#3607;&#3624;/&#3626;&#3634;&#3619;&#3626;&#3609;&#3648;&#3607;&#3624;SDQ%20255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ยกกลุ่ม(โรงเรียน)"/>
      <sheetName val="จำแนกคัดกรอง(โรงเรียน)"/>
      <sheetName val="กลุ่มเสี่ยง(โรงเรียน)"/>
      <sheetName val="กลุ่มมีปัญหา(โรงเรียน)"/>
      <sheetName val="สารสนเทศ1(โรงเรียน)"/>
      <sheetName val="สารสนเทศ2(โรงเรียน)"/>
      <sheetName val="ต้นฉบับนรคัดกรอกรร"/>
      <sheetName val="Sheet1"/>
      <sheetName val="แยกกลุ่ม"/>
      <sheetName val="สารสนเทศ1"/>
      <sheetName val="จำแนกคัดกรอง"/>
    </sheetNames>
    <sheetDataSet>
      <sheetData sheetId="0">
        <row r="20">
          <cell r="B20">
            <v>391</v>
          </cell>
        </row>
        <row r="23">
          <cell r="B23">
            <v>604</v>
          </cell>
          <cell r="C23">
            <v>439</v>
          </cell>
          <cell r="D23">
            <v>127</v>
          </cell>
          <cell r="E23">
            <v>38</v>
          </cell>
        </row>
      </sheetData>
      <sheetData sheetId="1">
        <row r="4">
          <cell r="AW4">
            <v>27</v>
          </cell>
          <cell r="BF4">
            <v>575</v>
          </cell>
          <cell r="BG4">
            <v>18</v>
          </cell>
          <cell r="BH4">
            <v>11</v>
          </cell>
        </row>
        <row r="5">
          <cell r="BF5">
            <v>591</v>
          </cell>
          <cell r="BG5">
            <v>9</v>
          </cell>
          <cell r="BH5">
            <v>4</v>
          </cell>
        </row>
        <row r="6">
          <cell r="BF6">
            <v>537</v>
          </cell>
          <cell r="BG6">
            <v>41</v>
          </cell>
          <cell r="BH6">
            <v>26</v>
          </cell>
        </row>
        <row r="7">
          <cell r="BF7">
            <v>560</v>
          </cell>
          <cell r="BG7">
            <v>43</v>
          </cell>
          <cell r="BH7">
            <v>1</v>
          </cell>
        </row>
        <row r="8">
          <cell r="BF8">
            <v>596</v>
          </cell>
          <cell r="BG8">
            <v>8</v>
          </cell>
        </row>
        <row r="10">
          <cell r="BF10">
            <v>587</v>
          </cell>
          <cell r="BG10">
            <v>16</v>
          </cell>
          <cell r="BH10">
            <v>1</v>
          </cell>
        </row>
        <row r="13">
          <cell r="BF13">
            <v>604</v>
          </cell>
          <cell r="BG13">
            <v>0</v>
          </cell>
          <cell r="BH13">
            <v>0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ยกกลุ่ม"/>
      <sheetName val="จำแนกคัดกรอง"/>
      <sheetName val="กลุ่มเสี่ยง"/>
      <sheetName val="กลุ่มมีปัญหา"/>
      <sheetName val="สารสนเทศ2"/>
      <sheetName val="สารสนเทศ1"/>
    </sheetNames>
    <sheetDataSet>
      <sheetData sheetId="0"/>
      <sheetData sheetId="1"/>
      <sheetData sheetId="2"/>
      <sheetData sheetId="3"/>
      <sheetData sheetId="4">
        <row r="3">
          <cell r="A3" t="str">
            <v>ม 1/1</v>
          </cell>
        </row>
      </sheetData>
      <sheetData sheetId="5">
        <row r="42">
          <cell r="B42" t="str">
            <v>มี(คน)</v>
          </cell>
          <cell r="C42" t="str">
            <v>ไม่มี(คน)</v>
          </cell>
        </row>
        <row r="43">
          <cell r="B43">
            <v>118</v>
          </cell>
          <cell r="C43">
            <v>266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opLeftCell="A24" workbookViewId="0">
      <selection activeCell="H47" sqref="H47"/>
    </sheetView>
  </sheetViews>
  <sheetFormatPr defaultRowHeight="14.25" x14ac:dyDescent="0.2"/>
  <cols>
    <col min="1" max="1" width="7.625" style="1" customWidth="1"/>
    <col min="2" max="5" width="17.75" customWidth="1"/>
  </cols>
  <sheetData>
    <row r="1" spans="1:6" ht="24" x14ac:dyDescent="0.55000000000000004">
      <c r="A1" s="78" t="s">
        <v>81</v>
      </c>
      <c r="B1" s="78"/>
      <c r="C1" s="78"/>
      <c r="D1" s="78"/>
      <c r="E1" s="78"/>
    </row>
    <row r="2" spans="1:6" x14ac:dyDescent="0.2">
      <c r="A2" s="79"/>
      <c r="B2" s="79"/>
      <c r="C2" s="1"/>
      <c r="D2" s="1"/>
      <c r="E2" s="1"/>
    </row>
    <row r="3" spans="1:6" ht="24" x14ac:dyDescent="0.55000000000000004">
      <c r="A3" s="5"/>
      <c r="B3" s="2"/>
      <c r="C3" s="3" t="s">
        <v>0</v>
      </c>
      <c r="D3" s="2"/>
      <c r="E3" s="4" t="s">
        <v>103</v>
      </c>
    </row>
    <row r="4" spans="1:6" ht="21" x14ac:dyDescent="0.35">
      <c r="A4" s="42" t="s">
        <v>82</v>
      </c>
      <c r="B4" s="43" t="s">
        <v>83</v>
      </c>
      <c r="C4" s="44" t="s">
        <v>84</v>
      </c>
      <c r="D4" s="43" t="s">
        <v>2</v>
      </c>
      <c r="E4" s="43" t="s">
        <v>3</v>
      </c>
      <c r="F4" s="38"/>
    </row>
    <row r="5" spans="1:6" ht="21" x14ac:dyDescent="0.35">
      <c r="A5" s="39" t="s">
        <v>85</v>
      </c>
      <c r="B5" s="40">
        <v>35</v>
      </c>
      <c r="C5" s="40">
        <v>30</v>
      </c>
      <c r="D5" s="40">
        <v>3</v>
      </c>
      <c r="E5" s="40">
        <v>2</v>
      </c>
      <c r="F5" s="77">
        <f>SUM(C5:E5)</f>
        <v>35</v>
      </c>
    </row>
    <row r="6" spans="1:6" ht="21" x14ac:dyDescent="0.35">
      <c r="A6" s="39" t="s">
        <v>86</v>
      </c>
      <c r="B6" s="40">
        <v>36</v>
      </c>
      <c r="C6" s="40">
        <v>1</v>
      </c>
      <c r="D6" s="40">
        <v>16</v>
      </c>
      <c r="E6" s="40">
        <v>19</v>
      </c>
      <c r="F6" s="77">
        <f t="shared" ref="F6:F23" si="0">SUM(C6:E6)</f>
        <v>36</v>
      </c>
    </row>
    <row r="7" spans="1:6" ht="21" x14ac:dyDescent="0.35">
      <c r="A7" s="39" t="s">
        <v>87</v>
      </c>
      <c r="B7" s="40">
        <v>102</v>
      </c>
      <c r="C7" s="40">
        <v>102</v>
      </c>
      <c r="D7" s="40">
        <v>0</v>
      </c>
      <c r="E7" s="40">
        <v>0</v>
      </c>
      <c r="F7" s="77">
        <f t="shared" si="0"/>
        <v>102</v>
      </c>
    </row>
    <row r="8" spans="1:6" ht="21" x14ac:dyDescent="0.35">
      <c r="A8" s="39" t="s">
        <v>88</v>
      </c>
      <c r="B8" s="40">
        <v>45</v>
      </c>
      <c r="C8" s="40">
        <v>39</v>
      </c>
      <c r="D8" s="40">
        <v>6</v>
      </c>
      <c r="E8" s="40">
        <v>0</v>
      </c>
      <c r="F8" s="77">
        <f t="shared" si="0"/>
        <v>45</v>
      </c>
    </row>
    <row r="9" spans="1:6" ht="21" x14ac:dyDescent="0.35">
      <c r="A9" s="39" t="s">
        <v>89</v>
      </c>
      <c r="B9" s="40">
        <v>44</v>
      </c>
      <c r="C9" s="40">
        <v>33</v>
      </c>
      <c r="D9" s="40">
        <v>8</v>
      </c>
      <c r="E9" s="40">
        <v>3</v>
      </c>
      <c r="F9" s="77">
        <f t="shared" si="0"/>
        <v>44</v>
      </c>
    </row>
    <row r="10" spans="1:6" ht="21" x14ac:dyDescent="0.35">
      <c r="A10" s="39" t="s">
        <v>90</v>
      </c>
      <c r="B10" s="40">
        <v>9</v>
      </c>
      <c r="C10" s="40">
        <v>9</v>
      </c>
      <c r="D10" s="40">
        <v>0</v>
      </c>
      <c r="E10" s="40">
        <v>0</v>
      </c>
      <c r="F10" s="77">
        <f t="shared" si="0"/>
        <v>9</v>
      </c>
    </row>
    <row r="11" spans="1:6" ht="21" x14ac:dyDescent="0.35">
      <c r="A11" s="39" t="s">
        <v>91</v>
      </c>
      <c r="B11" s="40">
        <v>39</v>
      </c>
      <c r="C11" s="40">
        <v>3</v>
      </c>
      <c r="D11" s="40">
        <v>36</v>
      </c>
      <c r="E11" s="40">
        <v>0</v>
      </c>
      <c r="F11" s="77">
        <f t="shared" si="0"/>
        <v>39</v>
      </c>
    </row>
    <row r="12" spans="1:6" ht="21" x14ac:dyDescent="0.35">
      <c r="A12" s="39" t="s">
        <v>92</v>
      </c>
      <c r="B12" s="40">
        <v>37</v>
      </c>
      <c r="C12" s="40">
        <v>14</v>
      </c>
      <c r="D12" s="40">
        <v>12</v>
      </c>
      <c r="E12" s="40">
        <v>11</v>
      </c>
      <c r="F12" s="77">
        <f t="shared" si="0"/>
        <v>37</v>
      </c>
    </row>
    <row r="13" spans="1:6" ht="21" x14ac:dyDescent="0.35">
      <c r="A13" s="39" t="s">
        <v>93</v>
      </c>
      <c r="B13" s="40">
        <v>11</v>
      </c>
      <c r="C13" s="40">
        <v>11</v>
      </c>
      <c r="D13" s="40">
        <v>0</v>
      </c>
      <c r="E13" s="40">
        <v>0</v>
      </c>
      <c r="F13" s="77">
        <f t="shared" si="0"/>
        <v>11</v>
      </c>
    </row>
    <row r="14" spans="1:6" ht="21" x14ac:dyDescent="0.35">
      <c r="A14" s="39" t="s">
        <v>94</v>
      </c>
      <c r="B14" s="40">
        <v>22</v>
      </c>
      <c r="C14" s="40">
        <v>0</v>
      </c>
      <c r="D14" s="40">
        <v>21</v>
      </c>
      <c r="E14" s="40">
        <v>1</v>
      </c>
      <c r="F14" s="77">
        <f t="shared" si="0"/>
        <v>22</v>
      </c>
    </row>
    <row r="15" spans="1:6" ht="21" x14ac:dyDescent="0.35">
      <c r="A15" s="39" t="s">
        <v>95</v>
      </c>
      <c r="B15" s="40">
        <v>20</v>
      </c>
      <c r="C15" s="40">
        <v>20</v>
      </c>
      <c r="D15" s="40">
        <v>0</v>
      </c>
      <c r="E15" s="40">
        <v>0</v>
      </c>
      <c r="F15" s="77">
        <f t="shared" si="0"/>
        <v>20</v>
      </c>
    </row>
    <row r="16" spans="1:6" ht="21" x14ac:dyDescent="0.35">
      <c r="A16" s="39" t="s">
        <v>96</v>
      </c>
      <c r="B16" s="40">
        <v>41</v>
      </c>
      <c r="C16" s="40">
        <v>41</v>
      </c>
      <c r="D16" s="40">
        <v>0</v>
      </c>
      <c r="E16" s="40">
        <v>0</v>
      </c>
      <c r="F16" s="77">
        <f t="shared" si="0"/>
        <v>41</v>
      </c>
    </row>
    <row r="17" spans="1:6" ht="21" x14ac:dyDescent="0.35">
      <c r="A17" s="39" t="s">
        <v>97</v>
      </c>
      <c r="B17" s="40">
        <v>33</v>
      </c>
      <c r="C17" s="40">
        <v>33</v>
      </c>
      <c r="D17" s="40">
        <v>0</v>
      </c>
      <c r="E17" s="40">
        <v>0</v>
      </c>
      <c r="F17" s="77">
        <f t="shared" si="0"/>
        <v>33</v>
      </c>
    </row>
    <row r="18" spans="1:6" ht="21" x14ac:dyDescent="0.35">
      <c r="A18" s="39" t="s">
        <v>98</v>
      </c>
      <c r="B18" s="40">
        <v>35</v>
      </c>
      <c r="C18" s="40">
        <v>19</v>
      </c>
      <c r="D18" s="40">
        <v>14</v>
      </c>
      <c r="E18" s="40">
        <v>2</v>
      </c>
      <c r="F18" s="77">
        <f t="shared" si="0"/>
        <v>35</v>
      </c>
    </row>
    <row r="19" spans="1:6" ht="21" x14ac:dyDescent="0.35">
      <c r="A19" s="39" t="s">
        <v>99</v>
      </c>
      <c r="B19" s="40">
        <v>23</v>
      </c>
      <c r="C19" s="40">
        <v>23</v>
      </c>
      <c r="D19" s="40">
        <v>0</v>
      </c>
      <c r="E19" s="40">
        <v>0</v>
      </c>
      <c r="F19" s="77">
        <f t="shared" si="0"/>
        <v>23</v>
      </c>
    </row>
    <row r="20" spans="1:6" ht="21" x14ac:dyDescent="0.35">
      <c r="A20" s="39" t="s">
        <v>100</v>
      </c>
      <c r="B20" s="40">
        <v>27</v>
      </c>
      <c r="C20" s="40">
        <v>20</v>
      </c>
      <c r="D20" s="40">
        <v>7</v>
      </c>
      <c r="E20" s="40">
        <v>0</v>
      </c>
      <c r="F20" s="77">
        <f t="shared" si="0"/>
        <v>27</v>
      </c>
    </row>
    <row r="21" spans="1:6" ht="21" x14ac:dyDescent="0.35">
      <c r="A21" s="39" t="s">
        <v>101</v>
      </c>
      <c r="B21" s="40">
        <v>17</v>
      </c>
      <c r="C21" s="40">
        <v>13</v>
      </c>
      <c r="D21" s="40">
        <v>4</v>
      </c>
      <c r="E21" s="40">
        <v>0</v>
      </c>
      <c r="F21" s="77">
        <f t="shared" si="0"/>
        <v>17</v>
      </c>
    </row>
    <row r="22" spans="1:6" ht="21" x14ac:dyDescent="0.35">
      <c r="A22" s="39" t="s">
        <v>102</v>
      </c>
      <c r="B22" s="40">
        <v>28</v>
      </c>
      <c r="C22" s="40">
        <v>28</v>
      </c>
      <c r="D22" s="40">
        <v>0</v>
      </c>
      <c r="E22" s="40">
        <v>0</v>
      </c>
      <c r="F22" s="77">
        <f>SUM(B22:E22)</f>
        <v>56</v>
      </c>
    </row>
    <row r="23" spans="1:6" ht="21" x14ac:dyDescent="0.35">
      <c r="A23" s="41" t="s">
        <v>19</v>
      </c>
      <c r="B23" s="41">
        <f>SUM(B5:B22)</f>
        <v>604</v>
      </c>
      <c r="C23" s="41">
        <f>SUM(C5:C22)</f>
        <v>439</v>
      </c>
      <c r="D23" s="41">
        <f>SUM(D5:D22)</f>
        <v>127</v>
      </c>
      <c r="E23" s="41">
        <f>SUM(E5:E22)</f>
        <v>38</v>
      </c>
      <c r="F23" s="77">
        <f t="shared" si="0"/>
        <v>604</v>
      </c>
    </row>
  </sheetData>
  <mergeCells count="2">
    <mergeCell ref="A1:E1"/>
    <mergeCell ref="A2:B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M17"/>
  <sheetViews>
    <sheetView zoomScale="120" zoomScaleNormal="120" workbookViewId="0">
      <selection activeCell="C2" sqref="C2"/>
    </sheetView>
  </sheetViews>
  <sheetFormatPr defaultRowHeight="24" x14ac:dyDescent="0.55000000000000004"/>
  <cols>
    <col min="1" max="1" width="2.125" style="2" customWidth="1"/>
    <col min="2" max="2" width="9" style="2"/>
    <col min="3" max="3" width="10.375" style="2" customWidth="1"/>
    <col min="4" max="9" width="2" style="60" customWidth="1"/>
    <col min="10" max="10" width="2.25" style="60" customWidth="1"/>
    <col min="11" max="40" width="2" style="60" customWidth="1"/>
    <col min="41" max="41" width="1.75" style="60" customWidth="1"/>
    <col min="42" max="53" width="2" style="60" customWidth="1"/>
    <col min="54" max="54" width="1.75" style="60" customWidth="1"/>
    <col min="55" max="55" width="2" style="60" customWidth="1"/>
    <col min="56" max="56" width="1.5" style="60" customWidth="1"/>
    <col min="57" max="57" width="1.125" style="60" customWidth="1"/>
    <col min="58" max="58" width="2.5" style="60" customWidth="1"/>
    <col min="59" max="60" width="2" style="60" customWidth="1"/>
    <col min="61" max="61" width="2.625" style="2" customWidth="1"/>
    <col min="62" max="62" width="2.375" style="2" customWidth="1"/>
    <col min="63" max="63" width="6.125" style="2" customWidth="1"/>
    <col min="64" max="64" width="7.75" style="2" customWidth="1"/>
    <col min="65" max="65" width="7.625" style="2" customWidth="1"/>
    <col min="66" max="79" width="9" style="2"/>
    <col min="80" max="80" width="13.125" style="2" customWidth="1"/>
    <col min="81" max="16384" width="9" style="2"/>
  </cols>
  <sheetData>
    <row r="1" spans="1:65" x14ac:dyDescent="0.55000000000000004">
      <c r="A1" s="47" t="s">
        <v>20</v>
      </c>
      <c r="B1" s="48"/>
      <c r="C1" s="48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8"/>
      <c r="BJ1" s="11"/>
      <c r="BK1" s="11"/>
    </row>
    <row r="2" spans="1:65" x14ac:dyDescent="0.55000000000000004">
      <c r="A2" s="48"/>
      <c r="B2" s="48"/>
      <c r="C2" s="48"/>
      <c r="D2" s="86" t="s">
        <v>4</v>
      </c>
      <c r="E2" s="86"/>
      <c r="F2" s="86"/>
      <c r="G2" s="86" t="s">
        <v>5</v>
      </c>
      <c r="H2" s="86"/>
      <c r="I2" s="86"/>
      <c r="J2" s="86" t="s">
        <v>6</v>
      </c>
      <c r="K2" s="86"/>
      <c r="L2" s="86"/>
      <c r="M2" s="86" t="s">
        <v>7</v>
      </c>
      <c r="N2" s="86"/>
      <c r="O2" s="86"/>
      <c r="P2" s="86" t="s">
        <v>8</v>
      </c>
      <c r="Q2" s="86"/>
      <c r="R2" s="86"/>
      <c r="S2" s="86" t="s">
        <v>9</v>
      </c>
      <c r="T2" s="86"/>
      <c r="U2" s="86"/>
      <c r="V2" s="86" t="s">
        <v>10</v>
      </c>
      <c r="W2" s="86"/>
      <c r="X2" s="86"/>
      <c r="Y2" s="86" t="s">
        <v>11</v>
      </c>
      <c r="Z2" s="86"/>
      <c r="AA2" s="86"/>
      <c r="AB2" s="86" t="s">
        <v>12</v>
      </c>
      <c r="AC2" s="86"/>
      <c r="AD2" s="86"/>
      <c r="AE2" s="86" t="s">
        <v>13</v>
      </c>
      <c r="AF2" s="86"/>
      <c r="AG2" s="86"/>
      <c r="AH2" s="86" t="s">
        <v>14</v>
      </c>
      <c r="AI2" s="86"/>
      <c r="AJ2" s="86"/>
      <c r="AK2" s="80" t="s">
        <v>104</v>
      </c>
      <c r="AL2" s="81"/>
      <c r="AM2" s="82"/>
      <c r="AN2" s="86" t="s">
        <v>15</v>
      </c>
      <c r="AO2" s="86"/>
      <c r="AP2" s="86"/>
      <c r="AQ2" s="86" t="s">
        <v>16</v>
      </c>
      <c r="AR2" s="86"/>
      <c r="AS2" s="86"/>
      <c r="AT2" s="80" t="s">
        <v>105</v>
      </c>
      <c r="AU2" s="81"/>
      <c r="AV2" s="82"/>
      <c r="AW2" s="86" t="s">
        <v>17</v>
      </c>
      <c r="AX2" s="86"/>
      <c r="AY2" s="86"/>
      <c r="AZ2" s="86" t="s">
        <v>18</v>
      </c>
      <c r="BA2" s="86"/>
      <c r="BB2" s="86"/>
      <c r="BC2" s="80" t="s">
        <v>106</v>
      </c>
      <c r="BD2" s="81"/>
      <c r="BE2" s="82"/>
      <c r="BF2" s="83" t="s">
        <v>19</v>
      </c>
      <c r="BG2" s="83"/>
      <c r="BH2" s="83"/>
    </row>
    <row r="3" spans="1:65" ht="33.75" x14ac:dyDescent="0.55000000000000004">
      <c r="A3" s="49"/>
      <c r="B3" s="84" t="s">
        <v>21</v>
      </c>
      <c r="C3" s="85"/>
      <c r="D3" s="52" t="s">
        <v>1</v>
      </c>
      <c r="E3" s="52" t="s">
        <v>2</v>
      </c>
      <c r="F3" s="52" t="s">
        <v>3</v>
      </c>
      <c r="G3" s="52" t="s">
        <v>1</v>
      </c>
      <c r="H3" s="52" t="s">
        <v>2</v>
      </c>
      <c r="I3" s="52" t="s">
        <v>3</v>
      </c>
      <c r="J3" s="52" t="s">
        <v>1</v>
      </c>
      <c r="K3" s="52" t="s">
        <v>2</v>
      </c>
      <c r="L3" s="52" t="s">
        <v>3</v>
      </c>
      <c r="M3" s="52" t="s">
        <v>1</v>
      </c>
      <c r="N3" s="52" t="s">
        <v>2</v>
      </c>
      <c r="O3" s="52" t="s">
        <v>3</v>
      </c>
      <c r="P3" s="52" t="s">
        <v>1</v>
      </c>
      <c r="Q3" s="52" t="s">
        <v>2</v>
      </c>
      <c r="R3" s="52" t="s">
        <v>3</v>
      </c>
      <c r="S3" s="52" t="s">
        <v>1</v>
      </c>
      <c r="T3" s="52" t="s">
        <v>2</v>
      </c>
      <c r="U3" s="52" t="s">
        <v>3</v>
      </c>
      <c r="V3" s="52" t="s">
        <v>1</v>
      </c>
      <c r="W3" s="52" t="s">
        <v>2</v>
      </c>
      <c r="X3" s="52" t="s">
        <v>3</v>
      </c>
      <c r="Y3" s="52" t="s">
        <v>1</v>
      </c>
      <c r="Z3" s="52" t="s">
        <v>2</v>
      </c>
      <c r="AA3" s="52" t="s">
        <v>3</v>
      </c>
      <c r="AB3" s="52" t="s">
        <v>1</v>
      </c>
      <c r="AC3" s="52" t="s">
        <v>2</v>
      </c>
      <c r="AD3" s="52" t="s">
        <v>3</v>
      </c>
      <c r="AE3" s="52" t="s">
        <v>1</v>
      </c>
      <c r="AF3" s="52" t="s">
        <v>2</v>
      </c>
      <c r="AG3" s="52" t="s">
        <v>3</v>
      </c>
      <c r="AH3" s="52" t="s">
        <v>1</v>
      </c>
      <c r="AI3" s="52" t="s">
        <v>2</v>
      </c>
      <c r="AJ3" s="52" t="s">
        <v>3</v>
      </c>
      <c r="AK3" s="52" t="s">
        <v>1</v>
      </c>
      <c r="AL3" s="52" t="s">
        <v>2</v>
      </c>
      <c r="AM3" s="52" t="s">
        <v>3</v>
      </c>
      <c r="AN3" s="52" t="s">
        <v>1</v>
      </c>
      <c r="AO3" s="52" t="s">
        <v>2</v>
      </c>
      <c r="AP3" s="52" t="s">
        <v>3</v>
      </c>
      <c r="AQ3" s="52" t="s">
        <v>1</v>
      </c>
      <c r="AR3" s="52" t="s">
        <v>2</v>
      </c>
      <c r="AS3" s="52" t="s">
        <v>3</v>
      </c>
      <c r="AT3" s="52" t="s">
        <v>1</v>
      </c>
      <c r="AU3" s="52" t="s">
        <v>2</v>
      </c>
      <c r="AV3" s="52" t="s">
        <v>3</v>
      </c>
      <c r="AW3" s="52" t="s">
        <v>1</v>
      </c>
      <c r="AX3" s="52" t="s">
        <v>2</v>
      </c>
      <c r="AY3" s="52" t="s">
        <v>3</v>
      </c>
      <c r="AZ3" s="52" t="s">
        <v>1</v>
      </c>
      <c r="BA3" s="52" t="s">
        <v>2</v>
      </c>
      <c r="BB3" s="52" t="s">
        <v>3</v>
      </c>
      <c r="BC3" s="52" t="s">
        <v>1</v>
      </c>
      <c r="BD3" s="52" t="s">
        <v>2</v>
      </c>
      <c r="BE3" s="52" t="s">
        <v>3</v>
      </c>
      <c r="BF3" s="53" t="s">
        <v>1</v>
      </c>
      <c r="BG3" s="53" t="s">
        <v>2</v>
      </c>
      <c r="BH3" s="53" t="s">
        <v>3</v>
      </c>
      <c r="BI3" s="9"/>
    </row>
    <row r="4" spans="1:65" x14ac:dyDescent="0.55000000000000004">
      <c r="A4" s="50">
        <v>2</v>
      </c>
      <c r="B4" s="84" t="s">
        <v>22</v>
      </c>
      <c r="C4" s="85"/>
      <c r="D4" s="54">
        <v>35</v>
      </c>
      <c r="E4" s="54">
        <v>0</v>
      </c>
      <c r="F4" s="54">
        <v>0</v>
      </c>
      <c r="G4" s="54">
        <v>36</v>
      </c>
      <c r="H4" s="54">
        <v>0</v>
      </c>
      <c r="I4" s="54">
        <v>0</v>
      </c>
      <c r="J4" s="54">
        <v>102</v>
      </c>
      <c r="K4" s="54">
        <v>0</v>
      </c>
      <c r="L4" s="54">
        <v>0</v>
      </c>
      <c r="M4" s="54">
        <v>45</v>
      </c>
      <c r="N4" s="54">
        <v>0</v>
      </c>
      <c r="O4" s="54">
        <v>0</v>
      </c>
      <c r="P4" s="54">
        <v>37</v>
      </c>
      <c r="Q4" s="54">
        <v>5</v>
      </c>
      <c r="R4" s="54">
        <v>2</v>
      </c>
      <c r="S4" s="54">
        <v>9</v>
      </c>
      <c r="T4" s="54">
        <v>0</v>
      </c>
      <c r="U4" s="54">
        <v>0</v>
      </c>
      <c r="V4" s="54">
        <v>39</v>
      </c>
      <c r="W4" s="54">
        <v>0</v>
      </c>
      <c r="X4" s="54">
        <v>0</v>
      </c>
      <c r="Y4" s="54">
        <v>22</v>
      </c>
      <c r="Z4" s="54">
        <v>6</v>
      </c>
      <c r="AA4" s="54">
        <v>9</v>
      </c>
      <c r="AB4" s="54">
        <v>11</v>
      </c>
      <c r="AC4" s="54">
        <v>0</v>
      </c>
      <c r="AD4" s="54">
        <v>0</v>
      </c>
      <c r="AE4" s="54">
        <v>22</v>
      </c>
      <c r="AF4" s="54">
        <v>0</v>
      </c>
      <c r="AG4" s="54">
        <v>0</v>
      </c>
      <c r="AH4" s="54">
        <v>20</v>
      </c>
      <c r="AI4" s="54">
        <v>0</v>
      </c>
      <c r="AJ4" s="54">
        <v>0</v>
      </c>
      <c r="AK4" s="54">
        <v>41</v>
      </c>
      <c r="AL4" s="54">
        <v>0</v>
      </c>
      <c r="AM4" s="54">
        <v>0</v>
      </c>
      <c r="AN4" s="54">
        <v>33</v>
      </c>
      <c r="AO4" s="54">
        <v>0</v>
      </c>
      <c r="AP4" s="54">
        <v>0</v>
      </c>
      <c r="AQ4" s="54">
        <v>30</v>
      </c>
      <c r="AR4" s="54">
        <v>5</v>
      </c>
      <c r="AS4" s="54">
        <v>0</v>
      </c>
      <c r="AT4" s="54">
        <v>23</v>
      </c>
      <c r="AU4" s="54">
        <v>0</v>
      </c>
      <c r="AV4" s="54">
        <v>0</v>
      </c>
      <c r="AW4" s="54">
        <v>27</v>
      </c>
      <c r="AX4" s="54">
        <v>0</v>
      </c>
      <c r="AY4" s="54">
        <v>0</v>
      </c>
      <c r="AZ4" s="54">
        <v>15</v>
      </c>
      <c r="BA4" s="54">
        <v>2</v>
      </c>
      <c r="BB4" s="54">
        <v>0</v>
      </c>
      <c r="BC4" s="54">
        <v>28</v>
      </c>
      <c r="BD4" s="54">
        <v>0</v>
      </c>
      <c r="BE4" s="54">
        <v>0</v>
      </c>
      <c r="BF4" s="55">
        <f t="shared" ref="BF4:BH5" si="0">D4+G4+J4+M4+P4+S4+V4+Y4+AB4+AE4+AH4+AK4+AN4+AQ4+AT4+AW4+AZ4+BC4</f>
        <v>575</v>
      </c>
      <c r="BG4" s="55">
        <f t="shared" si="0"/>
        <v>18</v>
      </c>
      <c r="BH4" s="55">
        <f t="shared" si="0"/>
        <v>11</v>
      </c>
      <c r="BK4" s="2">
        <f>BF4+BG4+BH4</f>
        <v>604</v>
      </c>
      <c r="BL4" s="2">
        <v>433</v>
      </c>
      <c r="BM4" s="2">
        <f>BL4-BK4</f>
        <v>-171</v>
      </c>
    </row>
    <row r="5" spans="1:65" x14ac:dyDescent="0.55000000000000004">
      <c r="A5" s="50">
        <v>3</v>
      </c>
      <c r="B5" s="84" t="s">
        <v>58</v>
      </c>
      <c r="C5" s="85"/>
      <c r="D5" s="54">
        <v>35</v>
      </c>
      <c r="E5" s="54">
        <v>0</v>
      </c>
      <c r="F5" s="54">
        <v>0</v>
      </c>
      <c r="G5" s="54">
        <v>32</v>
      </c>
      <c r="H5" s="54">
        <v>1</v>
      </c>
      <c r="I5" s="54">
        <v>3</v>
      </c>
      <c r="J5" s="54">
        <v>102</v>
      </c>
      <c r="K5" s="54">
        <v>0</v>
      </c>
      <c r="L5" s="54">
        <v>0</v>
      </c>
      <c r="M5" s="54">
        <v>43</v>
      </c>
      <c r="N5" s="54">
        <v>2</v>
      </c>
      <c r="O5" s="54">
        <v>0</v>
      </c>
      <c r="P5" s="54">
        <v>42</v>
      </c>
      <c r="Q5" s="54">
        <v>2</v>
      </c>
      <c r="R5" s="54">
        <v>0</v>
      </c>
      <c r="S5" s="54">
        <v>9</v>
      </c>
      <c r="T5" s="54">
        <v>0</v>
      </c>
      <c r="U5" s="54">
        <v>0</v>
      </c>
      <c r="V5" s="54">
        <v>39</v>
      </c>
      <c r="W5" s="54">
        <v>0</v>
      </c>
      <c r="X5" s="54">
        <v>0</v>
      </c>
      <c r="Y5" s="54">
        <v>34</v>
      </c>
      <c r="Z5" s="54">
        <v>2</v>
      </c>
      <c r="AA5" s="54">
        <v>1</v>
      </c>
      <c r="AB5" s="54">
        <v>11</v>
      </c>
      <c r="AC5" s="54">
        <v>0</v>
      </c>
      <c r="AD5" s="54">
        <v>0</v>
      </c>
      <c r="AE5" s="54">
        <v>22</v>
      </c>
      <c r="AF5" s="54">
        <v>0</v>
      </c>
      <c r="AG5" s="54">
        <v>0</v>
      </c>
      <c r="AH5" s="54">
        <v>20</v>
      </c>
      <c r="AI5" s="54">
        <v>0</v>
      </c>
      <c r="AJ5" s="54">
        <v>0</v>
      </c>
      <c r="AK5" s="54">
        <v>41</v>
      </c>
      <c r="AL5" s="54">
        <v>0</v>
      </c>
      <c r="AM5" s="54">
        <v>0</v>
      </c>
      <c r="AN5" s="54">
        <v>33</v>
      </c>
      <c r="AO5" s="54">
        <v>0</v>
      </c>
      <c r="AP5" s="54">
        <v>0</v>
      </c>
      <c r="AQ5" s="54">
        <v>33</v>
      </c>
      <c r="AR5" s="54">
        <v>2</v>
      </c>
      <c r="AS5" s="54">
        <v>0</v>
      </c>
      <c r="AT5" s="54">
        <v>23</v>
      </c>
      <c r="AU5" s="54">
        <v>0</v>
      </c>
      <c r="AV5" s="54">
        <v>0</v>
      </c>
      <c r="AW5" s="54">
        <v>27</v>
      </c>
      <c r="AX5" s="54">
        <v>0</v>
      </c>
      <c r="AY5" s="54">
        <v>0</v>
      </c>
      <c r="AZ5" s="54">
        <v>17</v>
      </c>
      <c r="BA5" s="54">
        <v>0</v>
      </c>
      <c r="BB5" s="54">
        <v>0</v>
      </c>
      <c r="BC5" s="54">
        <v>28</v>
      </c>
      <c r="BD5" s="54">
        <v>0</v>
      </c>
      <c r="BE5" s="54">
        <v>0</v>
      </c>
      <c r="BF5" s="55">
        <f t="shared" si="0"/>
        <v>591</v>
      </c>
      <c r="BG5" s="55">
        <f t="shared" si="0"/>
        <v>9</v>
      </c>
      <c r="BH5" s="55">
        <f t="shared" si="0"/>
        <v>4</v>
      </c>
      <c r="BK5" s="2">
        <f t="shared" ref="BK5:BK13" si="1">BF5+BG5+BH5</f>
        <v>604</v>
      </c>
      <c r="BL5" s="2">
        <v>433</v>
      </c>
      <c r="BM5" s="2">
        <f t="shared" ref="BM5:BM13" si="2">BL5-BK5</f>
        <v>-171</v>
      </c>
    </row>
    <row r="6" spans="1:65" x14ac:dyDescent="0.55000000000000004">
      <c r="A6" s="50">
        <v>4</v>
      </c>
      <c r="B6" s="84" t="s">
        <v>23</v>
      </c>
      <c r="C6" s="85"/>
      <c r="D6" s="54">
        <v>33</v>
      </c>
      <c r="E6" s="54">
        <v>0</v>
      </c>
      <c r="F6" s="54">
        <v>2</v>
      </c>
      <c r="G6" s="54">
        <v>8</v>
      </c>
      <c r="H6" s="54">
        <v>12</v>
      </c>
      <c r="I6" s="54">
        <v>16</v>
      </c>
      <c r="J6" s="54">
        <v>102</v>
      </c>
      <c r="K6" s="54">
        <v>0</v>
      </c>
      <c r="L6" s="54">
        <v>0</v>
      </c>
      <c r="M6" s="54">
        <v>43</v>
      </c>
      <c r="N6" s="54">
        <v>2</v>
      </c>
      <c r="O6" s="54">
        <v>0</v>
      </c>
      <c r="P6" s="54">
        <v>34</v>
      </c>
      <c r="Q6" s="54">
        <v>10</v>
      </c>
      <c r="R6" s="54">
        <v>0</v>
      </c>
      <c r="S6" s="54">
        <v>9</v>
      </c>
      <c r="T6" s="54">
        <v>0</v>
      </c>
      <c r="U6" s="54">
        <v>0</v>
      </c>
      <c r="V6" s="54">
        <v>38</v>
      </c>
      <c r="W6" s="54">
        <v>1</v>
      </c>
      <c r="X6" s="54">
        <v>0</v>
      </c>
      <c r="Y6" s="54">
        <v>30</v>
      </c>
      <c r="Z6" s="54">
        <v>0</v>
      </c>
      <c r="AA6" s="54">
        <v>7</v>
      </c>
      <c r="AB6" s="54">
        <v>11</v>
      </c>
      <c r="AC6" s="54">
        <v>0</v>
      </c>
      <c r="AD6" s="54">
        <v>0</v>
      </c>
      <c r="AE6" s="54">
        <v>6</v>
      </c>
      <c r="AF6" s="54">
        <v>15</v>
      </c>
      <c r="AG6" s="54">
        <v>1</v>
      </c>
      <c r="AH6" s="54">
        <v>20</v>
      </c>
      <c r="AI6" s="54">
        <v>0</v>
      </c>
      <c r="AJ6" s="54">
        <v>0</v>
      </c>
      <c r="AK6" s="54">
        <v>41</v>
      </c>
      <c r="AL6" s="54">
        <v>0</v>
      </c>
      <c r="AM6" s="54">
        <v>0</v>
      </c>
      <c r="AN6" s="54">
        <v>33</v>
      </c>
      <c r="AO6" s="54">
        <v>0</v>
      </c>
      <c r="AP6" s="54">
        <v>0</v>
      </c>
      <c r="AQ6" s="54">
        <v>35</v>
      </c>
      <c r="AR6" s="54">
        <v>0</v>
      </c>
      <c r="AS6" s="54">
        <v>0</v>
      </c>
      <c r="AT6" s="54">
        <v>23</v>
      </c>
      <c r="AU6" s="54">
        <v>0</v>
      </c>
      <c r="AV6" s="54">
        <v>0</v>
      </c>
      <c r="AW6" s="54">
        <v>27</v>
      </c>
      <c r="AX6" s="54">
        <v>0</v>
      </c>
      <c r="AY6" s="54">
        <v>0</v>
      </c>
      <c r="AZ6" s="54">
        <v>16</v>
      </c>
      <c r="BA6" s="54">
        <v>1</v>
      </c>
      <c r="BB6" s="54">
        <v>0</v>
      </c>
      <c r="BC6" s="54">
        <v>28</v>
      </c>
      <c r="BD6" s="54">
        <v>0</v>
      </c>
      <c r="BE6" s="54">
        <v>0</v>
      </c>
      <c r="BF6" s="55">
        <f t="shared" ref="BF6:BF13" si="3">D6+G6+J6+M6+P6+S6+V6+Y6+AB6+AE6+AH6+AK6+AN6+AQ6+AT6+AW6+AZ6+BC6</f>
        <v>537</v>
      </c>
      <c r="BG6" s="55">
        <f>E6+H6+K6+N6+Q6+T6+W6+Z6+AC6+AF6+AI6+AO6+AR6+AX6+BA6</f>
        <v>41</v>
      </c>
      <c r="BH6" s="55">
        <f t="shared" ref="BH6" si="4">SUM(BB6+AY6+AS6+AP6+AJ6+AG6+AD6+AA6+X6+U6+R6+O6+L6+I6+F6)</f>
        <v>26</v>
      </c>
      <c r="BK6" s="2">
        <f t="shared" si="1"/>
        <v>604</v>
      </c>
      <c r="BL6" s="2">
        <v>433</v>
      </c>
      <c r="BM6" s="2">
        <f t="shared" si="2"/>
        <v>-171</v>
      </c>
    </row>
    <row r="7" spans="1:65" x14ac:dyDescent="0.55000000000000004">
      <c r="A7" s="50">
        <v>5</v>
      </c>
      <c r="B7" s="84" t="s">
        <v>52</v>
      </c>
      <c r="C7" s="85"/>
      <c r="D7" s="54">
        <v>32</v>
      </c>
      <c r="E7" s="54">
        <v>3</v>
      </c>
      <c r="F7" s="54">
        <v>0</v>
      </c>
      <c r="G7" s="54">
        <v>27</v>
      </c>
      <c r="H7" s="54">
        <v>9</v>
      </c>
      <c r="I7" s="54">
        <v>0</v>
      </c>
      <c r="J7" s="54">
        <v>102</v>
      </c>
      <c r="K7" s="54">
        <v>0</v>
      </c>
      <c r="L7" s="54">
        <v>0</v>
      </c>
      <c r="M7" s="54">
        <v>44</v>
      </c>
      <c r="N7" s="54">
        <v>1</v>
      </c>
      <c r="O7" s="54">
        <v>0</v>
      </c>
      <c r="P7" s="54">
        <v>35</v>
      </c>
      <c r="Q7" s="54">
        <v>9</v>
      </c>
      <c r="R7" s="54">
        <v>0</v>
      </c>
      <c r="S7" s="54">
        <v>9</v>
      </c>
      <c r="T7" s="54">
        <v>0</v>
      </c>
      <c r="U7" s="54">
        <v>0</v>
      </c>
      <c r="V7" s="54">
        <v>37</v>
      </c>
      <c r="W7" s="54">
        <v>2</v>
      </c>
      <c r="X7" s="54">
        <v>0</v>
      </c>
      <c r="Y7" s="54">
        <v>36</v>
      </c>
      <c r="Z7" s="54">
        <v>1</v>
      </c>
      <c r="AA7" s="54">
        <v>0</v>
      </c>
      <c r="AB7" s="54">
        <v>11</v>
      </c>
      <c r="AC7" s="54">
        <v>0</v>
      </c>
      <c r="AD7" s="54">
        <v>0</v>
      </c>
      <c r="AE7" s="54">
        <v>15</v>
      </c>
      <c r="AF7" s="54">
        <v>7</v>
      </c>
      <c r="AG7" s="54">
        <v>0</v>
      </c>
      <c r="AH7" s="54">
        <v>20</v>
      </c>
      <c r="AI7" s="54">
        <v>0</v>
      </c>
      <c r="AJ7" s="54">
        <v>0</v>
      </c>
      <c r="AK7" s="54">
        <v>41</v>
      </c>
      <c r="AL7" s="54">
        <v>0</v>
      </c>
      <c r="AM7" s="54">
        <v>0</v>
      </c>
      <c r="AN7" s="54">
        <v>33</v>
      </c>
      <c r="AO7" s="54">
        <v>0</v>
      </c>
      <c r="AP7" s="54">
        <v>0</v>
      </c>
      <c r="AQ7" s="54">
        <v>24</v>
      </c>
      <c r="AR7" s="54">
        <v>10</v>
      </c>
      <c r="AS7" s="54">
        <v>1</v>
      </c>
      <c r="AT7" s="54">
        <v>23</v>
      </c>
      <c r="AU7" s="54">
        <v>0</v>
      </c>
      <c r="AV7" s="54">
        <v>0</v>
      </c>
      <c r="AW7" s="54">
        <v>27</v>
      </c>
      <c r="AX7" s="54">
        <v>0</v>
      </c>
      <c r="AY7" s="54">
        <v>0</v>
      </c>
      <c r="AZ7" s="54">
        <v>16</v>
      </c>
      <c r="BA7" s="54">
        <v>1</v>
      </c>
      <c r="BB7" s="54">
        <v>0</v>
      </c>
      <c r="BC7" s="54">
        <v>28</v>
      </c>
      <c r="BD7" s="54">
        <v>0</v>
      </c>
      <c r="BE7" s="54">
        <v>0</v>
      </c>
      <c r="BF7" s="55">
        <f t="shared" si="3"/>
        <v>560</v>
      </c>
      <c r="BG7" s="55">
        <f t="shared" ref="BG7:BH11" si="5">E7+H7+K7+N7+Q7+T7+W7+Z7+AC7+AF7+AI7+AL7+AO7+AR7+AU7+AX7+BA7+BD7</f>
        <v>43</v>
      </c>
      <c r="BH7" s="55">
        <f t="shared" si="5"/>
        <v>1</v>
      </c>
      <c r="BK7" s="2">
        <f t="shared" si="1"/>
        <v>604</v>
      </c>
      <c r="BL7" s="2">
        <v>433</v>
      </c>
      <c r="BM7" s="2">
        <f t="shared" si="2"/>
        <v>-171</v>
      </c>
    </row>
    <row r="8" spans="1:65" x14ac:dyDescent="0.55000000000000004">
      <c r="A8" s="50">
        <v>6</v>
      </c>
      <c r="B8" s="84" t="s">
        <v>53</v>
      </c>
      <c r="C8" s="85"/>
      <c r="D8" s="54">
        <v>35</v>
      </c>
      <c r="E8" s="56">
        <v>0</v>
      </c>
      <c r="F8" s="54">
        <v>0</v>
      </c>
      <c r="G8" s="54">
        <v>36</v>
      </c>
      <c r="H8" s="54">
        <v>0</v>
      </c>
      <c r="I8" s="54">
        <v>0</v>
      </c>
      <c r="J8" s="54">
        <v>102</v>
      </c>
      <c r="K8" s="54">
        <v>0</v>
      </c>
      <c r="L8" s="54">
        <v>0</v>
      </c>
      <c r="M8" s="54">
        <v>44</v>
      </c>
      <c r="N8" s="54">
        <v>1</v>
      </c>
      <c r="O8" s="54">
        <v>0</v>
      </c>
      <c r="P8" s="54">
        <v>40</v>
      </c>
      <c r="Q8" s="54">
        <v>4</v>
      </c>
      <c r="R8" s="54">
        <v>0</v>
      </c>
      <c r="S8" s="54">
        <v>9</v>
      </c>
      <c r="T8" s="54">
        <v>0</v>
      </c>
      <c r="U8" s="54">
        <v>0</v>
      </c>
      <c r="V8" s="54">
        <v>39</v>
      </c>
      <c r="W8" s="54">
        <v>0</v>
      </c>
      <c r="X8" s="54">
        <v>0</v>
      </c>
      <c r="Y8" s="54">
        <v>35</v>
      </c>
      <c r="Z8" s="54">
        <v>2</v>
      </c>
      <c r="AA8" s="54">
        <v>0</v>
      </c>
      <c r="AB8" s="54">
        <v>11</v>
      </c>
      <c r="AC8" s="54">
        <v>0</v>
      </c>
      <c r="AD8" s="54">
        <v>0</v>
      </c>
      <c r="AE8" s="54">
        <v>21</v>
      </c>
      <c r="AF8" s="54">
        <v>1</v>
      </c>
      <c r="AG8" s="54">
        <v>0</v>
      </c>
      <c r="AH8" s="54">
        <v>20</v>
      </c>
      <c r="AI8" s="54">
        <v>0</v>
      </c>
      <c r="AJ8" s="54">
        <v>0</v>
      </c>
      <c r="AK8" s="54">
        <v>41</v>
      </c>
      <c r="AL8" s="54">
        <v>0</v>
      </c>
      <c r="AM8" s="54">
        <v>0</v>
      </c>
      <c r="AN8" s="54">
        <v>33</v>
      </c>
      <c r="AO8" s="54">
        <v>0</v>
      </c>
      <c r="AP8" s="54">
        <v>0</v>
      </c>
      <c r="AQ8" s="54">
        <v>35</v>
      </c>
      <c r="AR8" s="54">
        <v>0</v>
      </c>
      <c r="AS8" s="54">
        <v>0</v>
      </c>
      <c r="AT8" s="54">
        <v>23</v>
      </c>
      <c r="AU8" s="54">
        <v>0</v>
      </c>
      <c r="AV8" s="54">
        <v>0</v>
      </c>
      <c r="AW8" s="54">
        <v>27</v>
      </c>
      <c r="AX8" s="54">
        <v>0</v>
      </c>
      <c r="AY8" s="54">
        <v>0</v>
      </c>
      <c r="AZ8" s="54">
        <v>17</v>
      </c>
      <c r="BA8" s="54">
        <v>0</v>
      </c>
      <c r="BB8" s="54">
        <v>0</v>
      </c>
      <c r="BC8" s="54">
        <v>28</v>
      </c>
      <c r="BD8" s="54">
        <v>0</v>
      </c>
      <c r="BE8" s="54">
        <v>0</v>
      </c>
      <c r="BF8" s="55">
        <f t="shared" si="3"/>
        <v>596</v>
      </c>
      <c r="BG8" s="55">
        <f t="shared" si="5"/>
        <v>8</v>
      </c>
      <c r="BH8" s="55">
        <f t="shared" si="5"/>
        <v>0</v>
      </c>
      <c r="BK8" s="2">
        <f t="shared" si="1"/>
        <v>604</v>
      </c>
      <c r="BL8" s="2">
        <v>433</v>
      </c>
      <c r="BM8" s="2">
        <f t="shared" si="2"/>
        <v>-171</v>
      </c>
    </row>
    <row r="9" spans="1:65" x14ac:dyDescent="0.55000000000000004">
      <c r="A9" s="50">
        <v>7</v>
      </c>
      <c r="B9" s="84" t="s">
        <v>54</v>
      </c>
      <c r="C9" s="85"/>
      <c r="D9" s="54">
        <v>35</v>
      </c>
      <c r="E9" s="56">
        <v>0</v>
      </c>
      <c r="F9" s="54">
        <v>0</v>
      </c>
      <c r="G9" s="54">
        <v>36</v>
      </c>
      <c r="H9" s="54">
        <v>0</v>
      </c>
      <c r="I9" s="54">
        <v>0</v>
      </c>
      <c r="J9" s="54">
        <v>102</v>
      </c>
      <c r="K9" s="54">
        <v>0</v>
      </c>
      <c r="L9" s="54">
        <v>0</v>
      </c>
      <c r="M9" s="54">
        <v>45</v>
      </c>
      <c r="N9" s="54">
        <v>0</v>
      </c>
      <c r="O9" s="54">
        <v>0</v>
      </c>
      <c r="P9" s="54">
        <v>44</v>
      </c>
      <c r="Q9" s="54">
        <v>0</v>
      </c>
      <c r="R9" s="54">
        <v>0</v>
      </c>
      <c r="S9" s="54">
        <v>9</v>
      </c>
      <c r="T9" s="54">
        <v>0</v>
      </c>
      <c r="U9" s="54">
        <v>0</v>
      </c>
      <c r="V9" s="54">
        <v>39</v>
      </c>
      <c r="W9" s="54">
        <v>0</v>
      </c>
      <c r="X9" s="54">
        <v>0</v>
      </c>
      <c r="Y9" s="54">
        <v>36</v>
      </c>
      <c r="Z9" s="54">
        <v>1</v>
      </c>
      <c r="AA9" s="54">
        <v>0</v>
      </c>
      <c r="AB9" s="54">
        <v>11</v>
      </c>
      <c r="AC9" s="54">
        <v>0</v>
      </c>
      <c r="AD9" s="54">
        <v>0</v>
      </c>
      <c r="AE9" s="54">
        <v>22</v>
      </c>
      <c r="AF9" s="54">
        <v>0</v>
      </c>
      <c r="AG9" s="54">
        <v>0</v>
      </c>
      <c r="AH9" s="54">
        <v>20</v>
      </c>
      <c r="AI9" s="54">
        <v>0</v>
      </c>
      <c r="AJ9" s="54">
        <v>0</v>
      </c>
      <c r="AK9" s="54">
        <v>41</v>
      </c>
      <c r="AL9" s="54">
        <v>0</v>
      </c>
      <c r="AM9" s="54">
        <v>0</v>
      </c>
      <c r="AN9" s="54">
        <v>33</v>
      </c>
      <c r="AO9" s="54">
        <v>0</v>
      </c>
      <c r="AP9" s="54">
        <v>0</v>
      </c>
      <c r="AQ9" s="54">
        <v>35</v>
      </c>
      <c r="AR9" s="54">
        <v>0</v>
      </c>
      <c r="AS9" s="54">
        <v>0</v>
      </c>
      <c r="AT9" s="54">
        <v>23</v>
      </c>
      <c r="AU9" s="54">
        <v>0</v>
      </c>
      <c r="AV9" s="54">
        <v>0</v>
      </c>
      <c r="AW9" s="54">
        <v>27</v>
      </c>
      <c r="AX9" s="54">
        <v>0</v>
      </c>
      <c r="AY9" s="54">
        <v>0</v>
      </c>
      <c r="AZ9" s="54">
        <v>17</v>
      </c>
      <c r="BA9" s="54">
        <v>0</v>
      </c>
      <c r="BB9" s="54">
        <v>0</v>
      </c>
      <c r="BC9" s="54">
        <v>28</v>
      </c>
      <c r="BD9" s="54">
        <v>0</v>
      </c>
      <c r="BE9" s="54">
        <v>0</v>
      </c>
      <c r="BF9" s="55">
        <f t="shared" si="3"/>
        <v>603</v>
      </c>
      <c r="BG9" s="55">
        <f t="shared" si="5"/>
        <v>1</v>
      </c>
      <c r="BH9" s="55">
        <f t="shared" si="5"/>
        <v>0</v>
      </c>
      <c r="BK9" s="2">
        <f t="shared" si="1"/>
        <v>604</v>
      </c>
      <c r="BL9" s="2">
        <v>433</v>
      </c>
      <c r="BM9" s="2">
        <f t="shared" si="2"/>
        <v>-171</v>
      </c>
    </row>
    <row r="10" spans="1:65" x14ac:dyDescent="0.55000000000000004">
      <c r="A10" s="50">
        <v>8</v>
      </c>
      <c r="B10" s="84" t="s">
        <v>55</v>
      </c>
      <c r="C10" s="85"/>
      <c r="D10" s="54">
        <v>35</v>
      </c>
      <c r="E10" s="54">
        <v>0</v>
      </c>
      <c r="F10" s="54">
        <v>0</v>
      </c>
      <c r="G10" s="54">
        <v>36</v>
      </c>
      <c r="H10" s="54">
        <v>0</v>
      </c>
      <c r="I10" s="54">
        <v>0</v>
      </c>
      <c r="J10" s="54">
        <v>102</v>
      </c>
      <c r="K10" s="54">
        <v>0</v>
      </c>
      <c r="L10" s="54">
        <v>0</v>
      </c>
      <c r="M10" s="54">
        <v>45</v>
      </c>
      <c r="N10" s="54">
        <v>0</v>
      </c>
      <c r="O10" s="54">
        <v>0</v>
      </c>
      <c r="P10" s="54">
        <v>42</v>
      </c>
      <c r="Q10" s="54">
        <v>2</v>
      </c>
      <c r="R10" s="54">
        <v>0</v>
      </c>
      <c r="S10" s="54">
        <v>9</v>
      </c>
      <c r="T10" s="54">
        <v>0</v>
      </c>
      <c r="U10" s="54">
        <v>0</v>
      </c>
      <c r="V10" s="54">
        <v>38</v>
      </c>
      <c r="W10" s="54">
        <v>1</v>
      </c>
      <c r="X10" s="54">
        <v>0</v>
      </c>
      <c r="Y10" s="54">
        <v>31</v>
      </c>
      <c r="Z10" s="54">
        <v>5</v>
      </c>
      <c r="AA10" s="54">
        <v>1</v>
      </c>
      <c r="AB10" s="54">
        <v>11</v>
      </c>
      <c r="AC10" s="54">
        <v>0</v>
      </c>
      <c r="AD10" s="54">
        <v>0</v>
      </c>
      <c r="AE10" s="54">
        <v>19</v>
      </c>
      <c r="AF10" s="54">
        <v>3</v>
      </c>
      <c r="AG10" s="54">
        <v>0</v>
      </c>
      <c r="AH10" s="54">
        <v>20</v>
      </c>
      <c r="AI10" s="54">
        <v>0</v>
      </c>
      <c r="AJ10" s="54">
        <v>0</v>
      </c>
      <c r="AK10" s="54">
        <v>41</v>
      </c>
      <c r="AL10" s="54">
        <v>0</v>
      </c>
      <c r="AM10" s="54">
        <v>0</v>
      </c>
      <c r="AN10" s="54">
        <v>33</v>
      </c>
      <c r="AO10" s="54">
        <v>0</v>
      </c>
      <c r="AP10" s="54">
        <v>0</v>
      </c>
      <c r="AQ10" s="54">
        <v>35</v>
      </c>
      <c r="AR10" s="54">
        <v>0</v>
      </c>
      <c r="AS10" s="54">
        <v>0</v>
      </c>
      <c r="AT10" s="54">
        <v>23</v>
      </c>
      <c r="AU10" s="54">
        <v>0</v>
      </c>
      <c r="AV10" s="54">
        <v>0</v>
      </c>
      <c r="AW10" s="54">
        <v>22</v>
      </c>
      <c r="AX10" s="54">
        <v>5</v>
      </c>
      <c r="AY10" s="54">
        <v>0</v>
      </c>
      <c r="AZ10" s="54">
        <v>17</v>
      </c>
      <c r="BA10" s="54">
        <v>0</v>
      </c>
      <c r="BB10" s="54">
        <v>0</v>
      </c>
      <c r="BC10" s="54">
        <v>28</v>
      </c>
      <c r="BD10" s="54">
        <v>0</v>
      </c>
      <c r="BE10" s="54">
        <v>0</v>
      </c>
      <c r="BF10" s="55">
        <f t="shared" si="3"/>
        <v>587</v>
      </c>
      <c r="BG10" s="57">
        <f t="shared" si="5"/>
        <v>16</v>
      </c>
      <c r="BH10" s="57">
        <f t="shared" si="5"/>
        <v>1</v>
      </c>
      <c r="BK10" s="2">
        <f t="shared" si="1"/>
        <v>604</v>
      </c>
      <c r="BL10" s="2">
        <v>433</v>
      </c>
      <c r="BM10" s="2">
        <f t="shared" si="2"/>
        <v>-171</v>
      </c>
    </row>
    <row r="11" spans="1:65" x14ac:dyDescent="0.55000000000000004">
      <c r="A11" s="50">
        <v>9</v>
      </c>
      <c r="B11" s="84" t="s">
        <v>56</v>
      </c>
      <c r="C11" s="85"/>
      <c r="D11" s="54">
        <v>35</v>
      </c>
      <c r="E11" s="54">
        <v>0</v>
      </c>
      <c r="F11" s="54">
        <v>0</v>
      </c>
      <c r="G11" s="54">
        <v>33</v>
      </c>
      <c r="H11" s="54">
        <v>3</v>
      </c>
      <c r="I11" s="54">
        <v>0</v>
      </c>
      <c r="J11" s="54">
        <v>102</v>
      </c>
      <c r="K11" s="54">
        <v>0</v>
      </c>
      <c r="L11" s="54">
        <v>0</v>
      </c>
      <c r="M11" s="54">
        <v>45</v>
      </c>
      <c r="N11" s="54">
        <v>0</v>
      </c>
      <c r="O11" s="54">
        <v>0</v>
      </c>
      <c r="P11" s="54">
        <v>37</v>
      </c>
      <c r="Q11" s="54">
        <v>5</v>
      </c>
      <c r="R11" s="54">
        <v>2</v>
      </c>
      <c r="S11" s="54">
        <v>9</v>
      </c>
      <c r="T11" s="54">
        <v>0</v>
      </c>
      <c r="U11" s="54">
        <v>0</v>
      </c>
      <c r="V11" s="54">
        <v>5</v>
      </c>
      <c r="W11" s="54">
        <v>34</v>
      </c>
      <c r="X11" s="54">
        <v>0</v>
      </c>
      <c r="Y11" s="54">
        <v>27</v>
      </c>
      <c r="Z11" s="54">
        <v>8</v>
      </c>
      <c r="AA11" s="54">
        <v>2</v>
      </c>
      <c r="AB11" s="54">
        <v>11</v>
      </c>
      <c r="AC11" s="54">
        <v>0</v>
      </c>
      <c r="AD11" s="54">
        <v>0</v>
      </c>
      <c r="AE11" s="54">
        <v>14</v>
      </c>
      <c r="AF11" s="54">
        <v>8</v>
      </c>
      <c r="AG11" s="54">
        <v>0</v>
      </c>
      <c r="AH11" s="54">
        <v>20</v>
      </c>
      <c r="AI11" s="54">
        <v>0</v>
      </c>
      <c r="AJ11" s="54">
        <v>0</v>
      </c>
      <c r="AK11" s="54">
        <v>41</v>
      </c>
      <c r="AL11" s="54">
        <v>0</v>
      </c>
      <c r="AM11" s="54">
        <v>0</v>
      </c>
      <c r="AN11" s="54">
        <v>33</v>
      </c>
      <c r="AO11" s="54">
        <v>0</v>
      </c>
      <c r="AP11" s="54">
        <v>0</v>
      </c>
      <c r="AQ11" s="54">
        <v>34</v>
      </c>
      <c r="AR11" s="54">
        <v>0</v>
      </c>
      <c r="AS11" s="54">
        <v>1</v>
      </c>
      <c r="AT11" s="54">
        <v>23</v>
      </c>
      <c r="AU11" s="54">
        <v>0</v>
      </c>
      <c r="AV11" s="54">
        <v>0</v>
      </c>
      <c r="AW11" s="54">
        <v>27</v>
      </c>
      <c r="AX11" s="54">
        <v>0</v>
      </c>
      <c r="AY11" s="54">
        <v>0</v>
      </c>
      <c r="AZ11" s="54">
        <v>16</v>
      </c>
      <c r="BA11" s="54">
        <v>1</v>
      </c>
      <c r="BB11" s="54">
        <v>0</v>
      </c>
      <c r="BC11" s="54">
        <v>28</v>
      </c>
      <c r="BD11" s="54">
        <v>0</v>
      </c>
      <c r="BE11" s="54">
        <v>0</v>
      </c>
      <c r="BF11" s="55">
        <f t="shared" si="3"/>
        <v>540</v>
      </c>
      <c r="BG11" s="57">
        <f t="shared" si="5"/>
        <v>59</v>
      </c>
      <c r="BH11" s="57">
        <f t="shared" si="5"/>
        <v>5</v>
      </c>
      <c r="BK11" s="2">
        <f t="shared" si="1"/>
        <v>604</v>
      </c>
      <c r="BL11" s="2">
        <v>433</v>
      </c>
      <c r="BM11" s="2">
        <f t="shared" si="2"/>
        <v>-171</v>
      </c>
    </row>
    <row r="12" spans="1:65" x14ac:dyDescent="0.55000000000000004">
      <c r="A12" s="50">
        <v>10</v>
      </c>
      <c r="B12" s="84" t="s">
        <v>57</v>
      </c>
      <c r="C12" s="85"/>
      <c r="D12" s="54">
        <v>35</v>
      </c>
      <c r="E12" s="54">
        <v>0</v>
      </c>
      <c r="F12" s="54">
        <v>0</v>
      </c>
      <c r="G12" s="54">
        <v>10</v>
      </c>
      <c r="H12" s="54">
        <v>26</v>
      </c>
      <c r="I12" s="54">
        <v>0</v>
      </c>
      <c r="J12" s="54">
        <v>102</v>
      </c>
      <c r="K12" s="54">
        <v>0</v>
      </c>
      <c r="L12" s="54">
        <v>0</v>
      </c>
      <c r="M12" s="54">
        <v>45</v>
      </c>
      <c r="N12" s="54">
        <v>0</v>
      </c>
      <c r="O12" s="54">
        <v>0</v>
      </c>
      <c r="P12" s="54">
        <v>38</v>
      </c>
      <c r="Q12" s="54">
        <v>4</v>
      </c>
      <c r="R12" s="54">
        <v>2</v>
      </c>
      <c r="S12" s="54">
        <v>9</v>
      </c>
      <c r="T12" s="54">
        <v>0</v>
      </c>
      <c r="U12" s="54">
        <v>0</v>
      </c>
      <c r="V12" s="54">
        <v>7</v>
      </c>
      <c r="W12" s="54">
        <v>32</v>
      </c>
      <c r="X12" s="54">
        <v>0</v>
      </c>
      <c r="Y12" s="54">
        <v>27</v>
      </c>
      <c r="Z12" s="54">
        <v>6</v>
      </c>
      <c r="AA12" s="54">
        <v>4</v>
      </c>
      <c r="AB12" s="54">
        <v>11</v>
      </c>
      <c r="AC12" s="54">
        <v>0</v>
      </c>
      <c r="AD12" s="54">
        <v>0</v>
      </c>
      <c r="AE12" s="54">
        <v>5</v>
      </c>
      <c r="AF12" s="54">
        <v>17</v>
      </c>
      <c r="AG12" s="54">
        <v>0</v>
      </c>
      <c r="AH12" s="54">
        <v>20</v>
      </c>
      <c r="AI12" s="54">
        <v>0</v>
      </c>
      <c r="AJ12" s="54">
        <v>0</v>
      </c>
      <c r="AK12" s="54">
        <v>41</v>
      </c>
      <c r="AL12" s="54">
        <v>0</v>
      </c>
      <c r="AM12" s="54">
        <v>0</v>
      </c>
      <c r="AN12" s="54">
        <v>33</v>
      </c>
      <c r="AO12" s="54">
        <v>0</v>
      </c>
      <c r="AP12" s="54">
        <v>0</v>
      </c>
      <c r="AQ12" s="54">
        <v>35</v>
      </c>
      <c r="AR12" s="54">
        <v>0</v>
      </c>
      <c r="AS12" s="54">
        <v>0</v>
      </c>
      <c r="AT12" s="54">
        <v>23</v>
      </c>
      <c r="AU12" s="54">
        <v>0</v>
      </c>
      <c r="AV12" s="54">
        <v>0</v>
      </c>
      <c r="AW12" s="54">
        <v>24</v>
      </c>
      <c r="AX12" s="54">
        <v>3</v>
      </c>
      <c r="AY12" s="54">
        <v>0</v>
      </c>
      <c r="AZ12" s="54">
        <v>17</v>
      </c>
      <c r="BA12" s="54">
        <v>0</v>
      </c>
      <c r="BB12" s="54">
        <v>0</v>
      </c>
      <c r="BC12" s="54">
        <v>28</v>
      </c>
      <c r="BD12" s="54">
        <v>0</v>
      </c>
      <c r="BE12" s="54">
        <v>0</v>
      </c>
      <c r="BF12" s="55">
        <f t="shared" si="3"/>
        <v>510</v>
      </c>
      <c r="BG12" s="57">
        <f>E12+H12+K12+N12+Q12+T12+W12+Z12+AC12+AF12+AI12+AL12+AO12+AR12+AU12+AX12+BA12+BD12</f>
        <v>88</v>
      </c>
      <c r="BH12" s="57">
        <f>F12+I12+L12+O12+R12+U12+X12+AA12+AD12+AG12+AJ12+AM12+AP12+AS12+AV12+AY12+BB12+BD13</f>
        <v>6</v>
      </c>
      <c r="BK12" s="2">
        <f>BF12+BG12+BH12</f>
        <v>604</v>
      </c>
      <c r="BL12" s="2">
        <v>433</v>
      </c>
      <c r="BM12" s="2">
        <f t="shared" si="2"/>
        <v>-171</v>
      </c>
    </row>
    <row r="13" spans="1:65" x14ac:dyDescent="0.55000000000000004">
      <c r="A13" s="50">
        <v>11</v>
      </c>
      <c r="B13" s="84" t="s">
        <v>25</v>
      </c>
      <c r="C13" s="85"/>
      <c r="D13" s="54">
        <v>35</v>
      </c>
      <c r="E13" s="54">
        <v>0</v>
      </c>
      <c r="F13" s="54">
        <v>0</v>
      </c>
      <c r="G13" s="54">
        <v>36</v>
      </c>
      <c r="H13" s="54">
        <v>0</v>
      </c>
      <c r="I13" s="54">
        <v>0</v>
      </c>
      <c r="J13" s="54">
        <v>102</v>
      </c>
      <c r="K13" s="54">
        <v>0</v>
      </c>
      <c r="L13" s="54">
        <v>0</v>
      </c>
      <c r="M13" s="54">
        <v>45</v>
      </c>
      <c r="N13" s="54">
        <v>0</v>
      </c>
      <c r="O13" s="54">
        <v>0</v>
      </c>
      <c r="P13" s="54">
        <v>44</v>
      </c>
      <c r="Q13" s="54">
        <v>0</v>
      </c>
      <c r="R13" s="54">
        <v>0</v>
      </c>
      <c r="S13" s="54">
        <v>9</v>
      </c>
      <c r="T13" s="54">
        <v>0</v>
      </c>
      <c r="U13" s="54">
        <v>0</v>
      </c>
      <c r="V13" s="54">
        <v>39</v>
      </c>
      <c r="W13" s="54">
        <v>0</v>
      </c>
      <c r="X13" s="54">
        <v>0</v>
      </c>
      <c r="Y13" s="54">
        <v>37</v>
      </c>
      <c r="Z13" s="54">
        <v>0</v>
      </c>
      <c r="AA13" s="54">
        <v>0</v>
      </c>
      <c r="AB13" s="54">
        <v>11</v>
      </c>
      <c r="AC13" s="54">
        <v>0</v>
      </c>
      <c r="AD13" s="54">
        <v>0</v>
      </c>
      <c r="AE13" s="54">
        <v>22</v>
      </c>
      <c r="AF13" s="54">
        <v>0</v>
      </c>
      <c r="AG13" s="54">
        <v>0</v>
      </c>
      <c r="AH13" s="54">
        <v>20</v>
      </c>
      <c r="AI13" s="54">
        <v>0</v>
      </c>
      <c r="AJ13" s="54">
        <v>0</v>
      </c>
      <c r="AK13" s="54">
        <v>41</v>
      </c>
      <c r="AL13" s="54">
        <v>0</v>
      </c>
      <c r="AM13" s="54">
        <v>0</v>
      </c>
      <c r="AN13" s="54">
        <v>33</v>
      </c>
      <c r="AO13" s="54">
        <v>0</v>
      </c>
      <c r="AP13" s="54">
        <v>0</v>
      </c>
      <c r="AQ13" s="54">
        <v>35</v>
      </c>
      <c r="AR13" s="54">
        <v>0</v>
      </c>
      <c r="AS13" s="54">
        <v>0</v>
      </c>
      <c r="AT13" s="54">
        <v>23</v>
      </c>
      <c r="AU13" s="54">
        <v>0</v>
      </c>
      <c r="AV13" s="54">
        <v>0</v>
      </c>
      <c r="AW13" s="54">
        <v>27</v>
      </c>
      <c r="AX13" s="54">
        <v>0</v>
      </c>
      <c r="AY13" s="54">
        <v>0</v>
      </c>
      <c r="AZ13" s="54">
        <v>17</v>
      </c>
      <c r="BA13" s="54">
        <v>0</v>
      </c>
      <c r="BB13" s="54">
        <v>0</v>
      </c>
      <c r="BC13" s="54">
        <v>28</v>
      </c>
      <c r="BD13" s="54">
        <v>0</v>
      </c>
      <c r="BE13" s="54">
        <v>0</v>
      </c>
      <c r="BF13" s="55">
        <f t="shared" si="3"/>
        <v>604</v>
      </c>
      <c r="BG13" s="57">
        <f>E13+H13+K13+N13+Q13+T13+W13+Z13+AC13+AF13+AI13+AL13+AO13+AR13+AU13+AX13+BA13+BD13</f>
        <v>0</v>
      </c>
      <c r="BH13" s="57">
        <f>F13+I13+L13+O13+R13+U13+X13+AA13+AD13+AG13+AJ13+AM13+AP13+AS13+AV13+AY13+BB13+BE13</f>
        <v>0</v>
      </c>
      <c r="BK13" s="2">
        <f t="shared" si="1"/>
        <v>604</v>
      </c>
      <c r="BL13" s="2">
        <v>433</v>
      </c>
      <c r="BM13" s="2">
        <f t="shared" si="2"/>
        <v>-171</v>
      </c>
    </row>
    <row r="14" spans="1:65" x14ac:dyDescent="0.55000000000000004">
      <c r="A14" s="48"/>
      <c r="B14" s="84"/>
      <c r="C14" s="85"/>
      <c r="D14" s="52" t="s">
        <v>59</v>
      </c>
      <c r="E14" s="52" t="s">
        <v>60</v>
      </c>
      <c r="F14" s="58"/>
      <c r="G14" s="52" t="s">
        <v>59</v>
      </c>
      <c r="H14" s="52" t="s">
        <v>60</v>
      </c>
      <c r="I14" s="58"/>
      <c r="J14" s="52" t="s">
        <v>59</v>
      </c>
      <c r="K14" s="52" t="s">
        <v>60</v>
      </c>
      <c r="L14" s="58"/>
      <c r="M14" s="52" t="s">
        <v>59</v>
      </c>
      <c r="N14" s="52" t="s">
        <v>60</v>
      </c>
      <c r="O14" s="58"/>
      <c r="P14" s="52" t="s">
        <v>59</v>
      </c>
      <c r="Q14" s="52" t="s">
        <v>60</v>
      </c>
      <c r="R14" s="58"/>
      <c r="S14" s="52" t="s">
        <v>59</v>
      </c>
      <c r="T14" s="52" t="s">
        <v>60</v>
      </c>
      <c r="U14" s="58"/>
      <c r="V14" s="52" t="s">
        <v>59</v>
      </c>
      <c r="W14" s="52" t="s">
        <v>60</v>
      </c>
      <c r="X14" s="58"/>
      <c r="Y14" s="52" t="s">
        <v>59</v>
      </c>
      <c r="Z14" s="52" t="s">
        <v>60</v>
      </c>
      <c r="AA14" s="58"/>
      <c r="AB14" s="52" t="s">
        <v>59</v>
      </c>
      <c r="AC14" s="52" t="s">
        <v>60</v>
      </c>
      <c r="AD14" s="58"/>
      <c r="AE14" s="52" t="s">
        <v>59</v>
      </c>
      <c r="AF14" s="52" t="s">
        <v>60</v>
      </c>
      <c r="AG14" s="58"/>
      <c r="AH14" s="52" t="s">
        <v>59</v>
      </c>
      <c r="AI14" s="52" t="s">
        <v>60</v>
      </c>
      <c r="AJ14" s="58"/>
      <c r="AK14" s="52" t="s">
        <v>59</v>
      </c>
      <c r="AL14" s="52" t="s">
        <v>60</v>
      </c>
      <c r="AM14" s="58"/>
      <c r="AN14" s="52" t="s">
        <v>59</v>
      </c>
      <c r="AO14" s="52" t="s">
        <v>60</v>
      </c>
      <c r="AP14" s="58"/>
      <c r="AQ14" s="52" t="s">
        <v>59</v>
      </c>
      <c r="AR14" s="52" t="s">
        <v>60</v>
      </c>
      <c r="AS14" s="58"/>
      <c r="AT14" s="52" t="s">
        <v>59</v>
      </c>
      <c r="AU14" s="52" t="s">
        <v>60</v>
      </c>
      <c r="AV14" s="58"/>
      <c r="AW14" s="52" t="s">
        <v>59</v>
      </c>
      <c r="AX14" s="52" t="s">
        <v>60</v>
      </c>
      <c r="AY14" s="58"/>
      <c r="AZ14" s="52" t="s">
        <v>59</v>
      </c>
      <c r="BA14" s="52" t="s">
        <v>60</v>
      </c>
      <c r="BB14" s="58"/>
      <c r="BC14" s="52" t="s">
        <v>59</v>
      </c>
      <c r="BD14" s="52" t="s">
        <v>60</v>
      </c>
      <c r="BE14" s="58"/>
      <c r="BF14" s="52" t="s">
        <v>59</v>
      </c>
      <c r="BG14" s="52" t="s">
        <v>60</v>
      </c>
      <c r="BH14" s="59"/>
    </row>
    <row r="15" spans="1:65" x14ac:dyDescent="0.55000000000000004">
      <c r="A15" s="48"/>
      <c r="B15" s="84" t="s">
        <v>61</v>
      </c>
      <c r="C15" s="85"/>
      <c r="D15" s="54">
        <v>0</v>
      </c>
      <c r="E15" s="54">
        <v>35</v>
      </c>
      <c r="F15" s="51"/>
      <c r="G15" s="54">
        <v>0</v>
      </c>
      <c r="H15" s="54">
        <v>36</v>
      </c>
      <c r="I15" s="51"/>
      <c r="J15" s="54">
        <v>0</v>
      </c>
      <c r="K15" s="54">
        <v>102</v>
      </c>
      <c r="L15" s="51"/>
      <c r="M15" s="54">
        <v>0</v>
      </c>
      <c r="N15" s="54">
        <v>45</v>
      </c>
      <c r="O15" s="51"/>
      <c r="P15" s="54">
        <v>0</v>
      </c>
      <c r="Q15" s="54">
        <v>44</v>
      </c>
      <c r="R15" s="51"/>
      <c r="S15" s="54">
        <v>0</v>
      </c>
      <c r="T15" s="54">
        <v>9</v>
      </c>
      <c r="U15" s="51"/>
      <c r="V15" s="54">
        <v>0</v>
      </c>
      <c r="W15" s="54">
        <v>39</v>
      </c>
      <c r="X15" s="51"/>
      <c r="Y15" s="54">
        <v>0</v>
      </c>
      <c r="Z15" s="54">
        <v>37</v>
      </c>
      <c r="AA15" s="51"/>
      <c r="AB15" s="54">
        <v>0</v>
      </c>
      <c r="AC15" s="54">
        <v>11</v>
      </c>
      <c r="AD15" s="51"/>
      <c r="AE15" s="54">
        <v>0</v>
      </c>
      <c r="AF15" s="54">
        <v>22</v>
      </c>
      <c r="AG15" s="51"/>
      <c r="AH15" s="54">
        <v>0</v>
      </c>
      <c r="AI15" s="54">
        <v>20</v>
      </c>
      <c r="AJ15" s="51"/>
      <c r="AK15" s="54">
        <v>0</v>
      </c>
      <c r="AL15" s="54">
        <v>41</v>
      </c>
      <c r="AM15" s="51"/>
      <c r="AN15" s="54">
        <v>0</v>
      </c>
      <c r="AO15" s="54">
        <v>33</v>
      </c>
      <c r="AP15" s="51"/>
      <c r="AQ15" s="54">
        <v>0</v>
      </c>
      <c r="AR15" s="54">
        <v>35</v>
      </c>
      <c r="AS15" s="51"/>
      <c r="AT15" s="54">
        <v>0</v>
      </c>
      <c r="AU15" s="54">
        <v>23</v>
      </c>
      <c r="AV15" s="51"/>
      <c r="AW15" s="54">
        <v>0</v>
      </c>
      <c r="AX15" s="54">
        <v>27</v>
      </c>
      <c r="AY15" s="51"/>
      <c r="AZ15" s="54">
        <v>0</v>
      </c>
      <c r="BA15" s="54">
        <v>17</v>
      </c>
      <c r="BB15" s="51"/>
      <c r="BC15" s="54">
        <v>0</v>
      </c>
      <c r="BD15" s="54">
        <v>28</v>
      </c>
      <c r="BE15" s="51"/>
      <c r="BF15" s="54">
        <f>D15+G15+J15+M15+P15+S15+V15+Y15+AB15+AE15+AH15+AK15+AN15+AQ15+AT15+AW15+AZ15+BC15</f>
        <v>0</v>
      </c>
      <c r="BG15" s="54">
        <f>E15+H15+K15+N15+Q15+T15+W15+Z15+AC15+AF15+AI15+AL15+AO15+AR15+AU15+AX15+BA15+BD15</f>
        <v>604</v>
      </c>
      <c r="BH15" s="51"/>
    </row>
    <row r="16" spans="1:65" s="10" customFormat="1" ht="17.25" x14ac:dyDescent="0.4"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</row>
    <row r="17" spans="4:60" s="36" customFormat="1" ht="18.75" x14ac:dyDescent="0.45"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</row>
  </sheetData>
  <mergeCells count="32">
    <mergeCell ref="B14:C14"/>
    <mergeCell ref="B15:C15"/>
    <mergeCell ref="B13:C13"/>
    <mergeCell ref="B12:C12"/>
    <mergeCell ref="M2:O2"/>
    <mergeCell ref="D2:F2"/>
    <mergeCell ref="G2:I2"/>
    <mergeCell ref="J2:L2"/>
    <mergeCell ref="B4:C4"/>
    <mergeCell ref="B5:C5"/>
    <mergeCell ref="B6:C6"/>
    <mergeCell ref="B3:C3"/>
    <mergeCell ref="B7:C7"/>
    <mergeCell ref="B9:C9"/>
    <mergeCell ref="B10:C10"/>
    <mergeCell ref="B11:C11"/>
    <mergeCell ref="AN2:AP2"/>
    <mergeCell ref="AQ2:AS2"/>
    <mergeCell ref="AB2:AD2"/>
    <mergeCell ref="AE2:AG2"/>
    <mergeCell ref="AH2:AJ2"/>
    <mergeCell ref="S2:U2"/>
    <mergeCell ref="V2:X2"/>
    <mergeCell ref="Y2:AA2"/>
    <mergeCell ref="P2:R2"/>
    <mergeCell ref="AK2:AM2"/>
    <mergeCell ref="AT2:AV2"/>
    <mergeCell ref="BC2:BE2"/>
    <mergeCell ref="BF2:BH2"/>
    <mergeCell ref="B8:C8"/>
    <mergeCell ref="AW2:AY2"/>
    <mergeCell ref="AZ2:BB2"/>
  </mergeCells>
  <pageMargins left="7.874015748031496E-2" right="0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0"/>
  <sheetViews>
    <sheetView workbookViewId="0">
      <selection activeCell="X7" sqref="X7"/>
    </sheetView>
  </sheetViews>
  <sheetFormatPr defaultRowHeight="21.75" x14ac:dyDescent="0.5"/>
  <cols>
    <col min="1" max="1" width="5.625" style="8" customWidth="1"/>
    <col min="2" max="2" width="22.75" style="8" customWidth="1"/>
    <col min="3" max="21" width="4.625" style="8" customWidth="1"/>
    <col min="22" max="22" width="5.25" style="8" customWidth="1"/>
    <col min="23" max="16384" width="9" style="8"/>
  </cols>
  <sheetData>
    <row r="1" spans="1:22" x14ac:dyDescent="0.5">
      <c r="A1" s="87" t="s">
        <v>26</v>
      </c>
      <c r="B1" s="87"/>
      <c r="C1" s="87"/>
      <c r="D1" s="87"/>
      <c r="E1" s="87"/>
      <c r="F1" s="87"/>
      <c r="G1" s="87"/>
      <c r="H1" s="87"/>
    </row>
    <row r="2" spans="1:22" x14ac:dyDescent="0.5"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37"/>
      <c r="O2" s="37"/>
      <c r="P2" s="12"/>
      <c r="Q2" s="12"/>
      <c r="R2" s="12"/>
      <c r="S2" s="12"/>
      <c r="T2" s="37"/>
      <c r="U2" s="12"/>
      <c r="V2" s="12"/>
    </row>
    <row r="3" spans="1:22" x14ac:dyDescent="0.5">
      <c r="B3" s="13" t="s">
        <v>27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28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104</v>
      </c>
      <c r="O3" s="7" t="s">
        <v>15</v>
      </c>
      <c r="P3" s="7" t="s">
        <v>16</v>
      </c>
      <c r="Q3" s="7" t="s">
        <v>105</v>
      </c>
      <c r="R3" s="7" t="s">
        <v>17</v>
      </c>
      <c r="S3" s="7" t="s">
        <v>18</v>
      </c>
      <c r="T3" s="7" t="s">
        <v>106</v>
      </c>
      <c r="U3" s="7" t="s">
        <v>19</v>
      </c>
      <c r="V3" s="12"/>
    </row>
    <row r="4" spans="1:22" x14ac:dyDescent="0.5">
      <c r="A4" s="7">
        <v>1</v>
      </c>
      <c r="B4" s="6" t="s">
        <v>62</v>
      </c>
      <c r="C4" s="7"/>
      <c r="D4" s="7">
        <v>2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>
        <f t="shared" ref="U4:U9" si="0">SUM(C4:T4)</f>
        <v>2</v>
      </c>
      <c r="V4" s="61"/>
    </row>
    <row r="5" spans="1:22" x14ac:dyDescent="0.5">
      <c r="A5" s="7">
        <v>2</v>
      </c>
      <c r="B5" s="6" t="s">
        <v>63</v>
      </c>
      <c r="C5" s="7"/>
      <c r="D5" s="7">
        <v>2</v>
      </c>
      <c r="E5" s="7"/>
      <c r="F5" s="7"/>
      <c r="G5" s="7">
        <v>1</v>
      </c>
      <c r="H5" s="7"/>
      <c r="I5" s="7"/>
      <c r="J5" s="7"/>
      <c r="K5" s="7"/>
      <c r="L5" s="7"/>
      <c r="M5" s="7"/>
      <c r="N5" s="7"/>
      <c r="O5" s="7"/>
      <c r="P5" s="7"/>
      <c r="Q5" s="7"/>
      <c r="R5" s="7">
        <v>1</v>
      </c>
      <c r="S5" s="7">
        <v>1</v>
      </c>
      <c r="T5" s="7"/>
      <c r="U5" s="7">
        <f t="shared" si="0"/>
        <v>5</v>
      </c>
      <c r="V5" s="61"/>
    </row>
    <row r="6" spans="1:22" x14ac:dyDescent="0.5">
      <c r="A6" s="7">
        <v>3</v>
      </c>
      <c r="B6" s="6" t="s">
        <v>64</v>
      </c>
      <c r="C6" s="7"/>
      <c r="D6" s="7">
        <v>7</v>
      </c>
      <c r="E6" s="7"/>
      <c r="F6" s="7"/>
      <c r="G6" s="7">
        <v>2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>
        <f t="shared" si="0"/>
        <v>9</v>
      </c>
      <c r="V6" s="61"/>
    </row>
    <row r="7" spans="1:22" x14ac:dyDescent="0.5">
      <c r="A7" s="7">
        <v>4</v>
      </c>
      <c r="B7" s="6" t="s">
        <v>65</v>
      </c>
      <c r="C7" s="7"/>
      <c r="D7" s="7">
        <v>11</v>
      </c>
      <c r="E7" s="7"/>
      <c r="F7" s="7"/>
      <c r="G7" s="7">
        <v>7</v>
      </c>
      <c r="H7" s="7"/>
      <c r="I7" s="7"/>
      <c r="J7" s="7">
        <v>5</v>
      </c>
      <c r="K7" s="7"/>
      <c r="L7" s="7"/>
      <c r="M7" s="7"/>
      <c r="N7" s="7"/>
      <c r="O7" s="7"/>
      <c r="P7" s="7"/>
      <c r="Q7" s="7"/>
      <c r="R7" s="7"/>
      <c r="S7" s="7"/>
      <c r="T7" s="7"/>
      <c r="U7" s="7">
        <f t="shared" si="0"/>
        <v>23</v>
      </c>
      <c r="V7" s="61"/>
    </row>
    <row r="8" spans="1:22" x14ac:dyDescent="0.5">
      <c r="A8" s="7">
        <v>5</v>
      </c>
      <c r="B8" s="14" t="s">
        <v>66</v>
      </c>
      <c r="C8" s="7"/>
      <c r="D8" s="7">
        <v>1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>
        <f t="shared" si="0"/>
        <v>1</v>
      </c>
      <c r="V8" s="61"/>
    </row>
    <row r="9" spans="1:22" x14ac:dyDescent="0.5">
      <c r="A9" s="7"/>
      <c r="B9" s="14" t="s">
        <v>24</v>
      </c>
      <c r="C9" s="7"/>
      <c r="D9" s="7">
        <v>1</v>
      </c>
      <c r="E9" s="7"/>
      <c r="F9" s="7">
        <v>2</v>
      </c>
      <c r="G9" s="7">
        <v>2</v>
      </c>
      <c r="H9" s="7"/>
      <c r="I9" s="7"/>
      <c r="J9" s="7">
        <v>2</v>
      </c>
      <c r="K9" s="7"/>
      <c r="L9" s="7"/>
      <c r="M9" s="7"/>
      <c r="N9" s="7"/>
      <c r="O9" s="7"/>
      <c r="P9" s="7">
        <v>2</v>
      </c>
      <c r="Q9" s="7"/>
      <c r="R9" s="7"/>
      <c r="S9" s="7"/>
      <c r="T9" s="7"/>
      <c r="U9" s="7">
        <f t="shared" si="0"/>
        <v>9</v>
      </c>
      <c r="V9" s="61"/>
    </row>
    <row r="10" spans="1:22" x14ac:dyDescent="0.5">
      <c r="V10" s="65"/>
    </row>
  </sheetData>
  <mergeCells count="1">
    <mergeCell ref="A1:H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4"/>
  <sheetViews>
    <sheetView workbookViewId="0">
      <selection activeCell="W2" sqref="W2"/>
    </sheetView>
  </sheetViews>
  <sheetFormatPr defaultRowHeight="24" x14ac:dyDescent="0.55000000000000004"/>
  <cols>
    <col min="1" max="1" width="6.625" style="2" customWidth="1"/>
    <col min="2" max="2" width="20.625" style="2" customWidth="1"/>
    <col min="3" max="20" width="4.75" style="2" customWidth="1"/>
    <col min="21" max="21" width="4.75" style="63" customWidth="1"/>
    <col min="22" max="22" width="5.25" style="2" customWidth="1"/>
    <col min="23" max="16384" width="9" style="2"/>
  </cols>
  <sheetData>
    <row r="1" spans="1:22" x14ac:dyDescent="0.55000000000000004">
      <c r="A1" s="16" t="s">
        <v>29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3" spans="1:22" x14ac:dyDescent="0.55000000000000004">
      <c r="A3" s="8"/>
      <c r="B3" s="13" t="s">
        <v>27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28</v>
      </c>
      <c r="H3" s="7" t="s">
        <v>9</v>
      </c>
      <c r="I3" s="7" t="s">
        <v>10</v>
      </c>
      <c r="J3" s="7" t="s">
        <v>11</v>
      </c>
      <c r="K3" s="7" t="s">
        <v>12</v>
      </c>
      <c r="L3" s="17" t="s">
        <v>13</v>
      </c>
      <c r="M3" s="7" t="s">
        <v>14</v>
      </c>
      <c r="N3" s="7" t="s">
        <v>104</v>
      </c>
      <c r="O3" s="7" t="s">
        <v>15</v>
      </c>
      <c r="P3" s="7" t="s">
        <v>16</v>
      </c>
      <c r="Q3" s="7" t="s">
        <v>105</v>
      </c>
      <c r="R3" s="7" t="s">
        <v>17</v>
      </c>
      <c r="S3" s="7" t="s">
        <v>18</v>
      </c>
      <c r="T3" s="7" t="s">
        <v>106</v>
      </c>
      <c r="U3" s="17" t="s">
        <v>19</v>
      </c>
      <c r="V3" s="62"/>
    </row>
    <row r="4" spans="1:22" x14ac:dyDescent="0.55000000000000004">
      <c r="A4" s="7">
        <v>1</v>
      </c>
      <c r="B4" s="6" t="s">
        <v>62</v>
      </c>
      <c r="C4" s="7"/>
      <c r="D4" s="7">
        <v>1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64">
        <f t="shared" ref="U4:U9" si="0">SUM(C4:T4)</f>
        <v>1</v>
      </c>
      <c r="V4" s="62"/>
    </row>
    <row r="5" spans="1:22" x14ac:dyDescent="0.55000000000000004">
      <c r="A5" s="7">
        <v>2</v>
      </c>
      <c r="B5" s="6" t="s">
        <v>63</v>
      </c>
      <c r="C5" s="7"/>
      <c r="D5" s="7">
        <v>3</v>
      </c>
      <c r="E5" s="7"/>
      <c r="F5" s="7"/>
      <c r="G5" s="7">
        <v>1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17">
        <f t="shared" si="0"/>
        <v>4</v>
      </c>
      <c r="V5" s="62"/>
    </row>
    <row r="6" spans="1:22" x14ac:dyDescent="0.55000000000000004">
      <c r="A6" s="7">
        <v>3</v>
      </c>
      <c r="B6" s="6" t="s">
        <v>64</v>
      </c>
      <c r="C6" s="7"/>
      <c r="D6" s="7">
        <v>4</v>
      </c>
      <c r="E6" s="7"/>
      <c r="F6" s="7"/>
      <c r="G6" s="7">
        <v>1</v>
      </c>
      <c r="H6" s="7"/>
      <c r="I6" s="7"/>
      <c r="J6" s="7">
        <v>3</v>
      </c>
      <c r="K6" s="7"/>
      <c r="L6" s="7"/>
      <c r="M6" s="7"/>
      <c r="N6" s="7"/>
      <c r="O6" s="7"/>
      <c r="P6" s="7"/>
      <c r="Q6" s="7"/>
      <c r="R6" s="7">
        <v>1</v>
      </c>
      <c r="S6" s="7">
        <v>1</v>
      </c>
      <c r="T6" s="7"/>
      <c r="U6" s="17">
        <f t="shared" si="0"/>
        <v>10</v>
      </c>
      <c r="V6" s="62"/>
    </row>
    <row r="7" spans="1:22" x14ac:dyDescent="0.55000000000000004">
      <c r="A7" s="7">
        <v>4</v>
      </c>
      <c r="B7" s="6" t="s">
        <v>65</v>
      </c>
      <c r="C7" s="7"/>
      <c r="D7" s="7">
        <v>11</v>
      </c>
      <c r="E7" s="7"/>
      <c r="F7" s="7"/>
      <c r="G7" s="7">
        <v>11</v>
      </c>
      <c r="H7" s="7"/>
      <c r="I7" s="7"/>
      <c r="J7" s="7">
        <v>1</v>
      </c>
      <c r="K7" s="7"/>
      <c r="L7" s="7"/>
      <c r="M7" s="7"/>
      <c r="N7" s="7"/>
      <c r="O7" s="7"/>
      <c r="P7" s="7"/>
      <c r="Q7" s="7"/>
      <c r="R7" s="7"/>
      <c r="S7" s="7"/>
      <c r="T7" s="7"/>
      <c r="U7" s="17">
        <f t="shared" si="0"/>
        <v>23</v>
      </c>
      <c r="V7" s="62"/>
    </row>
    <row r="8" spans="1:22" x14ac:dyDescent="0.55000000000000004">
      <c r="A8" s="7">
        <v>5</v>
      </c>
      <c r="B8" s="14" t="s">
        <v>66</v>
      </c>
      <c r="C8" s="7"/>
      <c r="D8" s="7"/>
      <c r="E8" s="7"/>
      <c r="F8" s="7"/>
      <c r="G8" s="7">
        <v>4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17">
        <f t="shared" si="0"/>
        <v>4</v>
      </c>
      <c r="V8" s="62"/>
    </row>
    <row r="9" spans="1:22" x14ac:dyDescent="0.55000000000000004">
      <c r="A9" s="7"/>
      <c r="B9" s="14" t="s">
        <v>24</v>
      </c>
      <c r="C9" s="7"/>
      <c r="D9" s="7">
        <v>3</v>
      </c>
      <c r="E9" s="7"/>
      <c r="F9" s="7">
        <v>2</v>
      </c>
      <c r="G9" s="7">
        <v>2</v>
      </c>
      <c r="H9" s="7"/>
      <c r="I9" s="7"/>
      <c r="J9" s="7">
        <v>1</v>
      </c>
      <c r="K9" s="7"/>
      <c r="L9" s="7"/>
      <c r="M9" s="7"/>
      <c r="N9" s="7"/>
      <c r="O9" s="7"/>
      <c r="P9" s="7"/>
      <c r="Q9" s="7"/>
      <c r="R9" s="7"/>
      <c r="S9" s="7"/>
      <c r="T9" s="7"/>
      <c r="U9" s="17">
        <f t="shared" si="0"/>
        <v>8</v>
      </c>
      <c r="V9" s="62"/>
    </row>
    <row r="10" spans="1:22" x14ac:dyDescent="0.55000000000000004">
      <c r="V10" s="3"/>
    </row>
    <row r="11" spans="1:22" x14ac:dyDescent="0.55000000000000004">
      <c r="V11" s="3"/>
    </row>
    <row r="12" spans="1:22" x14ac:dyDescent="0.55000000000000004">
      <c r="V12" s="3"/>
    </row>
    <row r="13" spans="1:22" x14ac:dyDescent="0.55000000000000004">
      <c r="V13" s="3"/>
    </row>
    <row r="14" spans="1:22" x14ac:dyDescent="0.55000000000000004">
      <c r="V14" s="3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9"/>
  <sheetViews>
    <sheetView topLeftCell="A61" workbookViewId="0">
      <selection activeCell="B29" sqref="B29"/>
    </sheetView>
  </sheetViews>
  <sheetFormatPr defaultRowHeight="14.25" x14ac:dyDescent="0.2"/>
  <cols>
    <col min="2" max="7" width="10.25" style="1" customWidth="1"/>
  </cols>
  <sheetData>
    <row r="1" spans="1:10" ht="21.75" x14ac:dyDescent="0.5">
      <c r="A1" s="12"/>
      <c r="B1" s="12" t="s">
        <v>30</v>
      </c>
      <c r="C1" s="12"/>
      <c r="D1" s="12"/>
      <c r="E1" s="12"/>
      <c r="F1" s="12"/>
      <c r="G1" s="12"/>
      <c r="H1" s="8"/>
      <c r="I1" s="8"/>
      <c r="J1" s="8"/>
    </row>
    <row r="2" spans="1:10" s="19" customFormat="1" ht="18.75" customHeight="1" x14ac:dyDescent="0.2">
      <c r="A2" s="17"/>
      <c r="B2" s="17" t="s">
        <v>31</v>
      </c>
      <c r="C2" s="17" t="s">
        <v>32</v>
      </c>
      <c r="D2" s="17" t="s">
        <v>33</v>
      </c>
      <c r="E2" s="17" t="s">
        <v>34</v>
      </c>
      <c r="F2" s="17" t="s">
        <v>35</v>
      </c>
      <c r="G2" s="17" t="s">
        <v>36</v>
      </c>
      <c r="H2" s="18"/>
      <c r="I2" s="18"/>
      <c r="J2" s="18"/>
    </row>
    <row r="3" spans="1:10" s="19" customFormat="1" ht="18.75" customHeight="1" x14ac:dyDescent="0.2">
      <c r="A3" s="17" t="s">
        <v>37</v>
      </c>
      <c r="B3" s="17"/>
      <c r="C3" s="17"/>
      <c r="D3" s="17"/>
      <c r="E3" s="17">
        <v>2</v>
      </c>
      <c r="F3" s="17">
        <v>2</v>
      </c>
      <c r="G3" s="17">
        <v>31</v>
      </c>
      <c r="H3" s="18"/>
      <c r="I3" s="18"/>
      <c r="J3" s="18"/>
    </row>
    <row r="4" spans="1:10" s="19" customFormat="1" ht="18.75" customHeight="1" x14ac:dyDescent="0.2">
      <c r="A4" s="17" t="s">
        <v>38</v>
      </c>
      <c r="B4" s="17"/>
      <c r="C4" s="17">
        <v>3</v>
      </c>
      <c r="D4" s="17">
        <v>9</v>
      </c>
      <c r="E4" s="17">
        <v>16</v>
      </c>
      <c r="F4" s="17">
        <v>5</v>
      </c>
      <c r="G4" s="17">
        <v>3</v>
      </c>
      <c r="H4" s="18"/>
      <c r="I4" s="18"/>
      <c r="J4" s="18"/>
    </row>
    <row r="5" spans="1:10" s="19" customFormat="1" ht="18.75" customHeight="1" x14ac:dyDescent="0.2">
      <c r="A5" s="17" t="s">
        <v>39</v>
      </c>
      <c r="B5" s="17"/>
      <c r="C5" s="17"/>
      <c r="D5" s="17"/>
      <c r="E5" s="17"/>
      <c r="F5" s="17"/>
      <c r="G5" s="17">
        <v>102</v>
      </c>
      <c r="H5" s="18"/>
      <c r="I5" s="18"/>
      <c r="J5" s="18"/>
    </row>
    <row r="6" spans="1:10" s="19" customFormat="1" ht="18.75" customHeight="1" x14ac:dyDescent="0.2">
      <c r="A6" s="17" t="s">
        <v>40</v>
      </c>
      <c r="B6" s="17"/>
      <c r="C6" s="17"/>
      <c r="D6" s="17"/>
      <c r="E6" s="17"/>
      <c r="F6" s="17">
        <v>6</v>
      </c>
      <c r="G6" s="17">
        <v>39</v>
      </c>
      <c r="H6" s="18"/>
      <c r="I6" s="18"/>
      <c r="J6" s="18"/>
    </row>
    <row r="7" spans="1:10" s="19" customFormat="1" ht="18.75" customHeight="1" x14ac:dyDescent="0.2">
      <c r="A7" s="17" t="s">
        <v>41</v>
      </c>
      <c r="B7" s="17">
        <v>3</v>
      </c>
      <c r="C7" s="17">
        <v>1</v>
      </c>
      <c r="D7" s="17">
        <v>3</v>
      </c>
      <c r="E7" s="17">
        <v>5</v>
      </c>
      <c r="F7" s="17">
        <v>10</v>
      </c>
      <c r="G7" s="17">
        <v>22</v>
      </c>
      <c r="H7" s="18"/>
      <c r="I7" s="18"/>
      <c r="J7" s="18"/>
    </row>
    <row r="8" spans="1:10" s="19" customFormat="1" ht="18.75" customHeight="1" x14ac:dyDescent="0.2">
      <c r="A8" s="17" t="s">
        <v>42</v>
      </c>
      <c r="B8" s="17"/>
      <c r="C8" s="17"/>
      <c r="D8" s="17"/>
      <c r="E8" s="17"/>
      <c r="F8" s="17"/>
      <c r="G8" s="17">
        <v>9</v>
      </c>
      <c r="H8" s="18"/>
      <c r="I8" s="18"/>
      <c r="J8" s="18"/>
    </row>
    <row r="9" spans="1:10" s="19" customFormat="1" ht="18.75" customHeight="1" x14ac:dyDescent="0.2">
      <c r="A9" s="17" t="s">
        <v>43</v>
      </c>
      <c r="B9" s="17"/>
      <c r="C9" s="17"/>
      <c r="D9" s="17">
        <v>2</v>
      </c>
      <c r="E9" s="17">
        <v>31</v>
      </c>
      <c r="F9" s="17">
        <v>2</v>
      </c>
      <c r="G9" s="17">
        <v>4</v>
      </c>
      <c r="H9" s="18"/>
      <c r="I9" s="18"/>
      <c r="J9" s="18"/>
    </row>
    <row r="10" spans="1:10" s="19" customFormat="1" ht="18.75" customHeight="1" x14ac:dyDescent="0.2">
      <c r="A10" s="17" t="s">
        <v>44</v>
      </c>
      <c r="B10" s="17">
        <v>1</v>
      </c>
      <c r="C10" s="17">
        <v>2</v>
      </c>
      <c r="D10" s="17">
        <v>8</v>
      </c>
      <c r="E10" s="17">
        <v>7</v>
      </c>
      <c r="F10" s="17">
        <v>5</v>
      </c>
      <c r="G10" s="17">
        <v>14</v>
      </c>
      <c r="H10" s="18"/>
      <c r="I10" s="18"/>
      <c r="J10" s="18"/>
    </row>
    <row r="11" spans="1:10" s="19" customFormat="1" ht="18.75" customHeight="1" x14ac:dyDescent="0.2">
      <c r="A11" s="17" t="s">
        <v>45</v>
      </c>
      <c r="B11" s="17"/>
      <c r="C11" s="17"/>
      <c r="D11" s="17"/>
      <c r="E11" s="17"/>
      <c r="F11" s="17"/>
      <c r="G11" s="17">
        <v>11</v>
      </c>
      <c r="H11" s="18"/>
      <c r="I11" s="18"/>
      <c r="J11" s="18"/>
    </row>
    <row r="12" spans="1:10" s="19" customFormat="1" ht="18.75" customHeight="1" x14ac:dyDescent="0.2">
      <c r="A12" s="17" t="s">
        <v>46</v>
      </c>
      <c r="B12" s="17"/>
      <c r="C12" s="17">
        <v>5</v>
      </c>
      <c r="D12" s="17">
        <v>3</v>
      </c>
      <c r="E12" s="17">
        <v>8</v>
      </c>
      <c r="F12" s="17">
        <v>6</v>
      </c>
      <c r="G12" s="17">
        <v>0</v>
      </c>
      <c r="H12" s="18"/>
      <c r="I12" s="18"/>
      <c r="J12" s="18"/>
    </row>
    <row r="13" spans="1:10" s="19" customFormat="1" ht="18.75" customHeight="1" x14ac:dyDescent="0.2">
      <c r="A13" s="17" t="s">
        <v>47</v>
      </c>
      <c r="B13" s="17"/>
      <c r="C13" s="17"/>
      <c r="D13" s="17"/>
      <c r="E13" s="17"/>
      <c r="F13" s="17"/>
      <c r="G13" s="17">
        <v>20</v>
      </c>
      <c r="H13" s="18"/>
      <c r="I13" s="18"/>
      <c r="J13" s="18"/>
    </row>
    <row r="14" spans="1:10" s="19" customFormat="1" ht="18.75" customHeight="1" x14ac:dyDescent="0.2">
      <c r="A14" s="17" t="s">
        <v>104</v>
      </c>
      <c r="B14" s="17"/>
      <c r="C14" s="17"/>
      <c r="D14" s="17"/>
      <c r="E14" s="17"/>
      <c r="F14" s="17"/>
      <c r="G14" s="17">
        <v>41</v>
      </c>
      <c r="H14" s="18"/>
      <c r="I14" s="18"/>
      <c r="J14" s="18"/>
    </row>
    <row r="15" spans="1:10" s="19" customFormat="1" ht="18.75" customHeight="1" x14ac:dyDescent="0.2">
      <c r="A15" s="17" t="s">
        <v>48</v>
      </c>
      <c r="B15" s="17"/>
      <c r="C15" s="17"/>
      <c r="D15" s="17"/>
      <c r="E15" s="17"/>
      <c r="F15" s="17"/>
      <c r="G15" s="17">
        <v>33</v>
      </c>
      <c r="H15" s="18"/>
      <c r="I15" s="18"/>
      <c r="J15" s="18"/>
    </row>
    <row r="16" spans="1:10" s="19" customFormat="1" ht="18.75" customHeight="1" x14ac:dyDescent="0.2">
      <c r="A16" s="17" t="s">
        <v>16</v>
      </c>
      <c r="B16" s="17"/>
      <c r="C16" s="17"/>
      <c r="D16" s="17"/>
      <c r="E16" s="17">
        <v>2</v>
      </c>
      <c r="F16" s="17">
        <v>14</v>
      </c>
      <c r="G16" s="17">
        <v>19</v>
      </c>
      <c r="H16" s="18"/>
      <c r="I16" s="18"/>
      <c r="J16" s="18"/>
    </row>
    <row r="17" spans="1:10" s="19" customFormat="1" ht="18.75" customHeight="1" x14ac:dyDescent="0.2">
      <c r="A17" s="17" t="s">
        <v>105</v>
      </c>
      <c r="B17" s="17"/>
      <c r="C17" s="17"/>
      <c r="D17" s="17"/>
      <c r="E17" s="17"/>
      <c r="F17" s="17"/>
      <c r="G17" s="17">
        <v>23</v>
      </c>
      <c r="H17" s="18"/>
      <c r="I17" s="18"/>
      <c r="J17" s="18"/>
    </row>
    <row r="18" spans="1:10" s="19" customFormat="1" ht="18.75" customHeight="1" x14ac:dyDescent="0.2">
      <c r="A18" s="17" t="s">
        <v>49</v>
      </c>
      <c r="B18" s="17"/>
      <c r="C18" s="17"/>
      <c r="D18" s="17"/>
      <c r="E18" s="17">
        <v>1</v>
      </c>
      <c r="F18" s="17">
        <v>6</v>
      </c>
      <c r="G18" s="17">
        <v>20</v>
      </c>
      <c r="H18" s="18"/>
      <c r="I18" s="18"/>
      <c r="J18" s="18"/>
    </row>
    <row r="19" spans="1:10" s="19" customFormat="1" ht="18.75" customHeight="1" x14ac:dyDescent="0.2">
      <c r="A19" s="17" t="s">
        <v>50</v>
      </c>
      <c r="B19" s="17"/>
      <c r="C19" s="17"/>
      <c r="D19" s="17">
        <v>1</v>
      </c>
      <c r="E19" s="17"/>
      <c r="F19" s="17">
        <v>3</v>
      </c>
      <c r="G19" s="17">
        <v>13</v>
      </c>
      <c r="H19" s="18"/>
      <c r="I19" s="18"/>
      <c r="J19" s="18"/>
    </row>
    <row r="20" spans="1:10" s="19" customFormat="1" ht="18.75" customHeight="1" x14ac:dyDescent="0.2">
      <c r="A20" s="17" t="s">
        <v>108</v>
      </c>
      <c r="B20" s="17"/>
      <c r="C20" s="17"/>
      <c r="D20" s="17"/>
      <c r="E20" s="17"/>
      <c r="F20" s="17"/>
      <c r="G20" s="17">
        <v>28</v>
      </c>
      <c r="H20" s="18"/>
      <c r="I20" s="18"/>
      <c r="J20" s="18"/>
    </row>
    <row r="21" spans="1:10" s="19" customFormat="1" ht="18.75" customHeight="1" x14ac:dyDescent="0.2">
      <c r="A21" s="18"/>
      <c r="B21" s="46">
        <f t="shared" ref="B21:G21" si="0">SUM(B3:B20)</f>
        <v>4</v>
      </c>
      <c r="C21" s="46">
        <f t="shared" si="0"/>
        <v>11</v>
      </c>
      <c r="D21" s="46">
        <f t="shared" si="0"/>
        <v>26</v>
      </c>
      <c r="E21" s="46">
        <f t="shared" si="0"/>
        <v>72</v>
      </c>
      <c r="F21" s="46">
        <f t="shared" si="0"/>
        <v>59</v>
      </c>
      <c r="G21" s="46">
        <f t="shared" si="0"/>
        <v>432</v>
      </c>
      <c r="H21" s="18"/>
      <c r="I21" s="18"/>
      <c r="J21" s="18"/>
    </row>
    <row r="22" spans="1:10" s="19" customFormat="1" ht="20.25" customHeight="1" x14ac:dyDescent="0.2">
      <c r="A22" s="18"/>
      <c r="B22" s="45"/>
      <c r="C22" s="45"/>
      <c r="D22" s="45"/>
      <c r="E22" s="45"/>
      <c r="F22" s="45"/>
      <c r="G22" s="45"/>
      <c r="H22" s="18"/>
      <c r="I22" s="18"/>
      <c r="J22" s="18"/>
    </row>
    <row r="23" spans="1:10" s="19" customFormat="1" ht="20.25" customHeight="1" x14ac:dyDescent="0.2">
      <c r="A23" s="18"/>
      <c r="B23" s="45"/>
      <c r="C23" s="45"/>
      <c r="D23" s="45"/>
      <c r="E23" s="45"/>
      <c r="F23" s="45"/>
      <c r="G23" s="45"/>
      <c r="H23" s="18"/>
      <c r="I23" s="18"/>
      <c r="J23" s="18"/>
    </row>
    <row r="24" spans="1:10" s="19" customFormat="1" ht="20.25" customHeight="1" x14ac:dyDescent="0.2">
      <c r="A24" s="18"/>
      <c r="B24" s="45"/>
      <c r="C24" s="45"/>
      <c r="D24" s="45"/>
      <c r="E24" s="45"/>
      <c r="F24" s="45"/>
      <c r="G24" s="45"/>
      <c r="H24" s="18"/>
      <c r="I24" s="18"/>
      <c r="J24" s="18"/>
    </row>
    <row r="25" spans="1:10" s="19" customFormat="1" ht="20.25" customHeight="1" x14ac:dyDescent="0.2">
      <c r="A25" s="18"/>
      <c r="B25" s="45"/>
      <c r="C25" s="45"/>
      <c r="D25" s="45"/>
      <c r="E25" s="45"/>
      <c r="F25" s="45"/>
      <c r="G25" s="45"/>
      <c r="H25" s="18"/>
      <c r="I25" s="18"/>
      <c r="J25" s="18"/>
    </row>
    <row r="26" spans="1:10" ht="21.75" x14ac:dyDescent="0.5">
      <c r="A26" s="8"/>
      <c r="B26" s="12"/>
      <c r="C26" s="12"/>
      <c r="D26" s="12"/>
      <c r="E26" s="12" t="s">
        <v>51</v>
      </c>
      <c r="F26" s="12"/>
      <c r="G26" s="12"/>
      <c r="H26" s="8"/>
      <c r="I26" s="8"/>
      <c r="J26" s="8"/>
    </row>
    <row r="27" spans="1:10" ht="21.75" x14ac:dyDescent="0.5">
      <c r="A27" s="8"/>
      <c r="B27" s="12"/>
      <c r="C27" s="12"/>
      <c r="D27" s="12"/>
      <c r="E27" s="12"/>
      <c r="F27" s="12"/>
      <c r="G27" s="12"/>
      <c r="H27" s="8"/>
      <c r="I27" s="8"/>
      <c r="J27" s="8"/>
    </row>
    <row r="28" spans="1:10" ht="21.75" x14ac:dyDescent="0.5">
      <c r="A28" s="8"/>
      <c r="B28" s="12"/>
      <c r="C28" s="12"/>
      <c r="D28" s="12"/>
      <c r="E28" s="7" t="s">
        <v>31</v>
      </c>
      <c r="F28" s="7" t="s">
        <v>32</v>
      </c>
      <c r="G28" s="7" t="s">
        <v>33</v>
      </c>
      <c r="H28" s="6" t="s">
        <v>34</v>
      </c>
      <c r="I28" s="6" t="s">
        <v>35</v>
      </c>
      <c r="J28" s="6" t="s">
        <v>36</v>
      </c>
    </row>
    <row r="29" spans="1:10" ht="21.75" x14ac:dyDescent="0.5">
      <c r="A29" s="8"/>
      <c r="B29" s="12"/>
      <c r="C29" s="12"/>
      <c r="D29" s="12"/>
      <c r="E29" s="7">
        <v>4</v>
      </c>
      <c r="F29" s="7">
        <v>11</v>
      </c>
      <c r="G29" s="7">
        <v>26</v>
      </c>
      <c r="H29" s="17">
        <v>72</v>
      </c>
      <c r="I29" s="17">
        <v>59</v>
      </c>
      <c r="J29" s="17">
        <v>432</v>
      </c>
    </row>
  </sheetData>
  <pageMargins left="1.1811023622047245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32"/>
  <sheetViews>
    <sheetView tabSelected="1" topLeftCell="A58" workbookViewId="0">
      <selection activeCell="E139" sqref="E139"/>
    </sheetView>
  </sheetViews>
  <sheetFormatPr defaultRowHeight="21.75" x14ac:dyDescent="0.2"/>
  <cols>
    <col min="1" max="2" width="25.5" style="18" customWidth="1"/>
    <col min="3" max="4" width="13.625" style="18" customWidth="1"/>
    <col min="14" max="14" width="4.375" customWidth="1"/>
    <col min="15" max="17" width="9" hidden="1" customWidth="1"/>
  </cols>
  <sheetData>
    <row r="1" spans="1:17" ht="24" x14ac:dyDescent="0.2">
      <c r="A1" s="94" t="s">
        <v>107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17" ht="24" x14ac:dyDescent="0.2">
      <c r="A2" s="94" t="s">
        <v>80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spans="1:17" ht="24" x14ac:dyDescent="0.55000000000000004">
      <c r="A3" s="95"/>
      <c r="B3" s="95"/>
      <c r="C3" s="30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24" x14ac:dyDescent="0.55000000000000004">
      <c r="A4" s="31" t="s">
        <v>67</v>
      </c>
      <c r="B4" s="31" t="s">
        <v>1</v>
      </c>
      <c r="C4" s="32" t="s">
        <v>2</v>
      </c>
      <c r="D4" s="31" t="s">
        <v>3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5" spans="1:17" ht="24" x14ac:dyDescent="0.55000000000000004">
      <c r="A5" s="31">
        <f>'[1]แยกกลุ่ม(โรงเรียน)'!B23</f>
        <v>604</v>
      </c>
      <c r="B5" s="31">
        <f>'[1]แยกกลุ่ม(โรงเรียน)'!C23</f>
        <v>439</v>
      </c>
      <c r="C5" s="31">
        <f>'[1]แยกกลุ่ม(โรงเรียน)'!D23</f>
        <v>127</v>
      </c>
      <c r="D5" s="31">
        <f>'[1]แยกกลุ่ม(โรงเรียน)'!E23</f>
        <v>38</v>
      </c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6" spans="1:17" ht="24" x14ac:dyDescent="0.55000000000000004">
      <c r="A6" s="33"/>
      <c r="B6" s="33"/>
      <c r="C6" s="33"/>
      <c r="D6" s="33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</row>
    <row r="7" spans="1:17" ht="24" x14ac:dyDescent="0.55000000000000004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1:17" ht="24" x14ac:dyDescent="0.55000000000000004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</row>
    <row r="9" spans="1:17" ht="24" x14ac:dyDescent="0.55000000000000004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spans="1:17" ht="24" x14ac:dyDescent="0.55000000000000004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</row>
    <row r="11" spans="1:17" ht="24" x14ac:dyDescent="0.55000000000000004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</row>
    <row r="12" spans="1:17" ht="24" x14ac:dyDescent="0.55000000000000004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</row>
    <row r="13" spans="1:17" ht="24" x14ac:dyDescent="0.55000000000000004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</row>
    <row r="14" spans="1:17" ht="24" x14ac:dyDescent="0.55000000000000004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7" ht="24" x14ac:dyDescent="0.55000000000000004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7" ht="24" x14ac:dyDescent="0.55000000000000004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24" x14ac:dyDescent="0.55000000000000004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24" x14ac:dyDescent="0.55000000000000004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24" x14ac:dyDescent="0.55000000000000004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24" x14ac:dyDescent="0.55000000000000004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26.25" x14ac:dyDescent="0.55000000000000004">
      <c r="A21" s="71"/>
      <c r="B21" s="72" t="s">
        <v>68</v>
      </c>
      <c r="C21" s="73"/>
      <c r="D21" s="74"/>
      <c r="E21" s="25"/>
      <c r="F21" s="25"/>
      <c r="G21" s="25"/>
      <c r="H21" s="25"/>
      <c r="I21" s="25"/>
      <c r="J21" s="28"/>
      <c r="K21" s="28"/>
      <c r="L21" s="28"/>
      <c r="M21" s="28"/>
      <c r="N21" s="2"/>
      <c r="O21" s="28"/>
      <c r="P21" s="28"/>
      <c r="Q21" s="28"/>
    </row>
    <row r="22" spans="1:17" ht="24" x14ac:dyDescent="0.55000000000000004">
      <c r="A22" s="92" t="s">
        <v>69</v>
      </c>
      <c r="B22" s="93"/>
      <c r="C22" s="93"/>
      <c r="D22" s="93"/>
      <c r="E22" s="20"/>
      <c r="F22" s="20"/>
      <c r="G22" s="20"/>
      <c r="H22" s="20"/>
      <c r="I22" s="20"/>
      <c r="J22" s="28"/>
      <c r="K22" s="28"/>
      <c r="L22" s="28"/>
      <c r="M22" s="28"/>
      <c r="N22" s="2"/>
      <c r="O22" s="2"/>
      <c r="P22" s="2"/>
      <c r="Q22" s="2"/>
    </row>
    <row r="23" spans="1:17" ht="26.25" x14ac:dyDescent="0.55000000000000004">
      <c r="A23" s="75" t="s">
        <v>22</v>
      </c>
      <c r="B23" s="76">
        <f>'[1]จำแนกคัดกรอง(โรงเรียน)'!BF4</f>
        <v>575</v>
      </c>
      <c r="C23" s="76">
        <f>'[1]จำแนกคัดกรอง(โรงเรียน)'!BG4</f>
        <v>18</v>
      </c>
      <c r="D23" s="76">
        <f>'[1]จำแนกคัดกรอง(โรงเรียน)'!BH4</f>
        <v>11</v>
      </c>
      <c r="E23" s="20"/>
      <c r="F23" s="20"/>
      <c r="G23" s="20"/>
      <c r="H23" s="20"/>
      <c r="I23" s="20"/>
      <c r="J23" s="25"/>
      <c r="K23" s="25"/>
      <c r="L23" s="25"/>
      <c r="M23" s="25"/>
      <c r="N23" s="25"/>
      <c r="O23" s="20"/>
      <c r="P23" s="20"/>
      <c r="Q23" s="20"/>
    </row>
    <row r="24" spans="1:17" ht="21" x14ac:dyDescent="0.35">
      <c r="A24" s="75" t="s">
        <v>23</v>
      </c>
      <c r="B24" s="76">
        <f>'[1]จำแนกคัดกรอง(โรงเรียน)'!BF6</f>
        <v>537</v>
      </c>
      <c r="C24" s="76">
        <f>'[1]จำแนกคัดกรอง(โรงเรียน)'!BG6</f>
        <v>41</v>
      </c>
      <c r="D24" s="76">
        <f>'[1]จำแนกคัดกรอง(โรงเรียน)'!BH6</f>
        <v>26</v>
      </c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</row>
    <row r="25" spans="1:17" ht="21" x14ac:dyDescent="0.35">
      <c r="A25" s="75" t="s">
        <v>52</v>
      </c>
      <c r="B25" s="76">
        <f>'[1]จำแนกคัดกรอง(โรงเรียน)'!BF7</f>
        <v>560</v>
      </c>
      <c r="C25" s="76">
        <f>'[1]จำแนกคัดกรอง(โรงเรียน)'!BG7</f>
        <v>43</v>
      </c>
      <c r="D25" s="76">
        <f>'[1]จำแนกคัดกรอง(โรงเรียน)'!BH7</f>
        <v>1</v>
      </c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</row>
    <row r="26" spans="1:17" ht="21" x14ac:dyDescent="0.35">
      <c r="A26" s="75" t="s">
        <v>24</v>
      </c>
      <c r="B26" s="76">
        <f>'[1]จำแนกคัดกรอง(โรงเรียน)'!BF5</f>
        <v>591</v>
      </c>
      <c r="C26" s="76">
        <f>'[1]จำแนกคัดกรอง(โรงเรียน)'!BG5</f>
        <v>9</v>
      </c>
      <c r="D26" s="76">
        <f>'[1]จำแนกคัดกรอง(โรงเรียน)'!BH5</f>
        <v>4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</row>
    <row r="27" spans="1:17" ht="21" x14ac:dyDescent="0.35">
      <c r="A27" s="75" t="s">
        <v>25</v>
      </c>
      <c r="B27" s="76">
        <f>'[1]จำแนกคัดกรอง(โรงเรียน)'!BF13</f>
        <v>604</v>
      </c>
      <c r="C27" s="76">
        <f>'[1]จำแนกคัดกรอง(โรงเรียน)'!BG13</f>
        <v>0</v>
      </c>
      <c r="D27" s="76">
        <f>'[1]จำแนกคัดกรอง(โรงเรียน)'!BH13</f>
        <v>0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</row>
    <row r="28" spans="1:17" ht="21" x14ac:dyDescent="0.35">
      <c r="A28" s="75" t="s">
        <v>70</v>
      </c>
      <c r="B28" s="76">
        <f>'[1]จำแนกคัดกรอง(โรงเรียน)'!BF8</f>
        <v>596</v>
      </c>
      <c r="C28" s="76">
        <f>'[1]จำแนกคัดกรอง(โรงเรียน)'!BG8</f>
        <v>8</v>
      </c>
      <c r="D28" s="76">
        <f>'[1]จำแนกคัดกรอง(โรงเรียน)'!GH8</f>
        <v>0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</row>
    <row r="29" spans="1:17" ht="21" x14ac:dyDescent="0.35">
      <c r="A29" s="75" t="s">
        <v>71</v>
      </c>
      <c r="B29" s="76">
        <f>'[1]จำแนกคัดกรอง(โรงเรียน)'!BF10</f>
        <v>587</v>
      </c>
      <c r="C29" s="76">
        <f>'[1]จำแนกคัดกรอง(โรงเรียน)'!BG10</f>
        <v>16</v>
      </c>
      <c r="D29" s="76">
        <f>'[1]จำแนกคัดกรอง(โรงเรียน)'!BH10</f>
        <v>1</v>
      </c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</row>
    <row r="30" spans="1:17" ht="14.25" x14ac:dyDescent="0.2">
      <c r="A30" s="21"/>
      <c r="B30" s="22"/>
      <c r="C30" s="22"/>
      <c r="D30" s="22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</row>
    <row r="31" spans="1:1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</row>
    <row r="32" spans="1:1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</row>
    <row r="33" spans="1:1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</row>
    <row r="34" spans="1:1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O34" s="20"/>
      <c r="P34" s="20"/>
      <c r="Q34" s="20"/>
    </row>
    <row r="35" spans="1:1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</row>
    <row r="36" spans="1:1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</row>
    <row r="37" spans="1:1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</row>
    <row r="38" spans="1:1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 spans="1:1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1:17" ht="14.25" x14ac:dyDescent="0.2">
      <c r="A40" s="20"/>
      <c r="B40" s="22"/>
      <c r="C40" s="22"/>
      <c r="D40" s="22"/>
      <c r="E40" s="20"/>
      <c r="F40" s="20"/>
      <c r="G40" s="20"/>
      <c r="H40" s="20"/>
      <c r="I40" s="20"/>
      <c r="J40" s="20"/>
      <c r="K40" s="20"/>
      <c r="L40" s="20"/>
      <c r="M40" s="20"/>
    </row>
    <row r="41" spans="1:17" ht="14.25" x14ac:dyDescent="0.2">
      <c r="A41" s="20"/>
      <c r="B41" s="22"/>
      <c r="C41" s="22"/>
      <c r="D41" s="22"/>
      <c r="E41" s="20"/>
      <c r="F41" s="20"/>
      <c r="G41" s="20"/>
      <c r="H41" s="20"/>
      <c r="I41" s="20"/>
      <c r="J41" s="20"/>
      <c r="K41" s="20"/>
      <c r="L41" s="20"/>
      <c r="M41" s="20"/>
    </row>
    <row r="42" spans="1:17" ht="14.25" x14ac:dyDescent="0.2">
      <c r="A42" s="20"/>
      <c r="B42" s="22"/>
      <c r="C42" s="22"/>
      <c r="D42" s="22"/>
      <c r="E42" s="20"/>
      <c r="F42" s="20"/>
      <c r="G42" s="20"/>
      <c r="H42" s="20"/>
      <c r="I42" s="20"/>
      <c r="J42" s="20"/>
      <c r="K42" s="20"/>
      <c r="L42" s="20"/>
      <c r="M42" s="20"/>
    </row>
    <row r="43" spans="1:17" ht="14.25" x14ac:dyDescent="0.2">
      <c r="A43" s="21"/>
      <c r="B43" s="22"/>
      <c r="C43" s="22"/>
      <c r="D43" s="22"/>
      <c r="E43" s="20"/>
      <c r="F43" s="20"/>
      <c r="G43" s="20"/>
      <c r="H43" s="20"/>
      <c r="I43" s="20"/>
      <c r="J43" s="20"/>
      <c r="K43" s="20"/>
      <c r="L43" s="20"/>
      <c r="M43" s="20"/>
      <c r="N43" s="20"/>
    </row>
    <row r="44" spans="1:17" ht="14.25" x14ac:dyDescent="0.2">
      <c r="A44" s="21"/>
      <c r="B44" s="22"/>
      <c r="C44" s="22"/>
      <c r="D44" s="22"/>
      <c r="E44" s="20"/>
      <c r="F44" s="20"/>
      <c r="G44" s="20"/>
      <c r="H44" s="20"/>
      <c r="I44" s="20"/>
      <c r="J44" s="20"/>
      <c r="K44" s="20"/>
      <c r="L44" s="20"/>
      <c r="M44" s="20"/>
      <c r="N44" s="20"/>
    </row>
    <row r="45" spans="1:17" ht="14.25" x14ac:dyDescent="0.2">
      <c r="A45" s="21"/>
      <c r="B45" s="22"/>
      <c r="C45" s="22"/>
      <c r="D45" s="22"/>
      <c r="E45" s="20"/>
      <c r="F45" s="20"/>
      <c r="G45" s="20"/>
      <c r="H45" s="20"/>
      <c r="I45" s="20"/>
      <c r="J45" s="20"/>
      <c r="K45" s="20"/>
      <c r="L45" s="20"/>
      <c r="M45" s="20"/>
      <c r="N45" s="20"/>
    </row>
    <row r="46" spans="1:17" ht="14.25" x14ac:dyDescent="0.2">
      <c r="A46" s="21"/>
      <c r="B46" s="22"/>
      <c r="C46" s="22"/>
      <c r="D46" s="22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</row>
    <row r="47" spans="1:17" ht="14.25" x14ac:dyDescent="0.2">
      <c r="A47" s="21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</row>
    <row r="48" spans="1:17" ht="14.25" x14ac:dyDescent="0.2">
      <c r="A48" s="21"/>
      <c r="B48" s="20"/>
      <c r="C48" s="20"/>
      <c r="D48" s="20"/>
      <c r="E48" s="20"/>
      <c r="F48" s="20"/>
      <c r="G48" s="20"/>
      <c r="H48" s="20"/>
      <c r="J48" s="20"/>
      <c r="K48" s="20"/>
      <c r="L48" s="20"/>
      <c r="M48" s="20"/>
      <c r="N48" s="20"/>
      <c r="O48" s="20"/>
      <c r="P48" s="20"/>
      <c r="Q48" s="20"/>
    </row>
    <row r="49" spans="1:17" ht="14.25" x14ac:dyDescent="0.2">
      <c r="A49" s="21"/>
      <c r="B49" s="20"/>
      <c r="C49" s="20"/>
      <c r="D49" s="20"/>
      <c r="E49" s="20"/>
      <c r="F49" s="20"/>
      <c r="G49" s="20"/>
      <c r="H49" s="20"/>
      <c r="J49" s="20"/>
      <c r="K49" s="20"/>
      <c r="L49" s="20"/>
      <c r="M49" s="20"/>
      <c r="N49" s="20"/>
      <c r="O49" s="20"/>
      <c r="P49" s="20"/>
      <c r="Q49" s="20"/>
    </row>
    <row r="50" spans="1:17" ht="24" x14ac:dyDescent="0.55000000000000004">
      <c r="A50" s="91" t="s">
        <v>72</v>
      </c>
      <c r="B50" s="91"/>
      <c r="C50" s="91"/>
      <c r="D50" s="20"/>
      <c r="F50" s="20"/>
      <c r="G50" s="20"/>
      <c r="H50" s="20"/>
      <c r="O50" s="20"/>
      <c r="P50" s="20"/>
      <c r="Q50" s="20"/>
    </row>
    <row r="51" spans="1:17" ht="24" x14ac:dyDescent="0.2">
      <c r="A51" s="34"/>
      <c r="B51" s="35"/>
      <c r="C51" s="35"/>
      <c r="D51" s="29"/>
      <c r="E51" s="20"/>
      <c r="F51" s="20"/>
      <c r="G51" s="20"/>
      <c r="H51" s="20"/>
      <c r="I51" s="20"/>
      <c r="O51" s="20"/>
      <c r="P51" s="20"/>
      <c r="Q51" s="20"/>
    </row>
    <row r="52" spans="1:17" ht="24" x14ac:dyDescent="0.2">
      <c r="A52" s="34" t="s">
        <v>61</v>
      </c>
      <c r="B52" s="35">
        <f>'จำแนกคัดกรอง(โรงเรียน)'!C56</f>
        <v>0</v>
      </c>
      <c r="C52" s="35">
        <f>'จำแนกคัดกรอง(โรงเรียน)'!BG15</f>
        <v>604</v>
      </c>
      <c r="D52" s="29"/>
      <c r="E52" s="20"/>
      <c r="F52" s="20"/>
      <c r="G52" s="20"/>
      <c r="H52" s="20"/>
      <c r="I52" s="20"/>
      <c r="O52" s="20"/>
      <c r="P52" s="20"/>
      <c r="Q52" s="20"/>
    </row>
    <row r="53" spans="1:1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</row>
    <row r="54" spans="1:1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</row>
    <row r="55" spans="1:17" ht="14.2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</row>
    <row r="56" spans="1:17" ht="14.25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</row>
    <row r="57" spans="1:17" ht="14.25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</row>
    <row r="58" spans="1:17" ht="14.25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</row>
    <row r="59" spans="1:17" ht="14.25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</row>
    <row r="60" spans="1:17" ht="14.25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</row>
    <row r="61" spans="1:17" ht="14.25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</row>
    <row r="62" spans="1:17" ht="14.25" x14ac:dyDescent="0.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</row>
    <row r="63" spans="1:17" ht="14.25" x14ac:dyDescent="0.2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</row>
    <row r="64" spans="1:17" ht="14.25" x14ac:dyDescent="0.2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</row>
    <row r="65" spans="1:17" ht="14.25" x14ac:dyDescent="0.2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</row>
    <row r="66" spans="1:17" ht="14.25" x14ac:dyDescent="0.2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</row>
    <row r="67" spans="1:17" ht="14.25" x14ac:dyDescent="0.2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</row>
    <row r="68" spans="1:17" ht="14.25" x14ac:dyDescent="0.2">
      <c r="A68" s="20"/>
      <c r="B68"/>
      <c r="C68"/>
      <c r="D68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</row>
    <row r="69" spans="1:17" ht="14.25" x14ac:dyDescent="0.2">
      <c r="A69" s="20"/>
      <c r="B69"/>
      <c r="C69"/>
      <c r="D69"/>
      <c r="J69" s="20"/>
      <c r="K69" s="20"/>
      <c r="L69" s="20"/>
      <c r="M69" s="20"/>
      <c r="N69" s="20"/>
      <c r="O69" s="20"/>
      <c r="P69" s="20"/>
      <c r="Q69" s="20"/>
    </row>
    <row r="70" spans="1:17" ht="14.25" x14ac:dyDescent="0.2">
      <c r="A70" s="20"/>
      <c r="B70" s="20"/>
      <c r="C70" s="20"/>
      <c r="D70" s="20"/>
      <c r="J70" s="20"/>
      <c r="K70" s="20"/>
      <c r="L70" s="20"/>
      <c r="M70" s="20"/>
      <c r="N70" s="20"/>
      <c r="O70" s="20"/>
      <c r="P70" s="20"/>
      <c r="Q70" s="20"/>
    </row>
    <row r="71" spans="1:17" ht="24" x14ac:dyDescent="0.2">
      <c r="A71" s="20"/>
      <c r="B71" s="29"/>
      <c r="C71" s="20"/>
      <c r="D71" s="20"/>
      <c r="E71" s="20"/>
      <c r="F71" s="20"/>
      <c r="G71" s="20"/>
      <c r="H71" s="20"/>
      <c r="I71" s="20"/>
      <c r="O71" s="20"/>
      <c r="P71" s="20"/>
      <c r="Q71" s="20"/>
    </row>
    <row r="72" spans="1:17" x14ac:dyDescent="0.5">
      <c r="A72" s="20"/>
      <c r="B72" s="24"/>
      <c r="C72" s="24"/>
      <c r="D72" s="24"/>
      <c r="E72" s="20"/>
      <c r="F72" s="20"/>
      <c r="G72" s="20"/>
      <c r="H72" s="20"/>
      <c r="I72" s="20"/>
    </row>
    <row r="73" spans="1:17" x14ac:dyDescent="0.5">
      <c r="A73" s="20"/>
      <c r="B73" s="24"/>
      <c r="C73" s="24"/>
      <c r="D73" s="24"/>
      <c r="E73" s="20"/>
      <c r="F73" s="20"/>
      <c r="G73" s="20"/>
      <c r="H73" s="20"/>
      <c r="I73" s="20"/>
    </row>
    <row r="74" spans="1:17" x14ac:dyDescent="0.5">
      <c r="A74" s="20"/>
      <c r="B74" s="24"/>
      <c r="C74" s="24"/>
      <c r="D74" s="24"/>
      <c r="E74" s="20"/>
      <c r="F74" s="20"/>
      <c r="G74" s="20"/>
      <c r="H74" s="20"/>
      <c r="I74" s="20"/>
    </row>
    <row r="75" spans="1:17" x14ac:dyDescent="0.5">
      <c r="A75" s="20"/>
      <c r="B75" s="24"/>
      <c r="C75" s="24"/>
      <c r="D75" s="24"/>
      <c r="E75" s="20"/>
      <c r="F75" s="20"/>
      <c r="G75" s="20"/>
      <c r="H75" s="20"/>
      <c r="I75" s="20"/>
    </row>
    <row r="76" spans="1:17" x14ac:dyDescent="0.5">
      <c r="A76" s="20"/>
      <c r="B76" s="24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</row>
    <row r="77" spans="1:17" x14ac:dyDescent="0.5">
      <c r="A77" s="20"/>
      <c r="B77" s="24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</row>
    <row r="78" spans="1:17" ht="18.75" x14ac:dyDescent="0.3">
      <c r="A78" s="20"/>
      <c r="B78" s="69"/>
      <c r="C78" s="7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</row>
    <row r="79" spans="1:17" ht="23.25" x14ac:dyDescent="0.35">
      <c r="A79" s="20"/>
      <c r="B79" s="88" t="s">
        <v>79</v>
      </c>
      <c r="C79" s="88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</row>
    <row r="80" spans="1:17" ht="18.75" x14ac:dyDescent="0.3">
      <c r="A80" s="20"/>
      <c r="B80" s="69"/>
      <c r="C80" s="70"/>
      <c r="D80" s="20"/>
      <c r="E80" s="20"/>
      <c r="F80" s="20"/>
      <c r="G80" s="20"/>
      <c r="H80" s="20"/>
      <c r="I80" s="20"/>
      <c r="J80" s="27"/>
      <c r="K80" s="21"/>
      <c r="L80" s="20"/>
      <c r="M80" s="20"/>
      <c r="N80" s="20"/>
    </row>
    <row r="81" spans="1:18" ht="23.25" x14ac:dyDescent="0.5">
      <c r="A81" s="24"/>
      <c r="B81" s="66" t="s">
        <v>73</v>
      </c>
      <c r="C81" s="67">
        <v>2</v>
      </c>
      <c r="D81" s="24"/>
      <c r="E81" s="24"/>
      <c r="F81" s="24"/>
      <c r="G81" s="20"/>
      <c r="H81" s="20"/>
      <c r="I81" s="20"/>
      <c r="J81" s="27"/>
      <c r="K81" s="21"/>
      <c r="L81" s="20"/>
      <c r="M81" s="20"/>
      <c r="N81" s="20"/>
    </row>
    <row r="82" spans="1:18" ht="23.25" x14ac:dyDescent="0.5">
      <c r="A82" s="24"/>
      <c r="B82" s="66" t="s">
        <v>74</v>
      </c>
      <c r="C82" s="67">
        <f>'กลุ่มเสี่ยง(โรงเรียน)'!U5</f>
        <v>5</v>
      </c>
      <c r="D82" s="24"/>
      <c r="E82" s="20"/>
      <c r="F82" s="20"/>
      <c r="G82" s="20"/>
      <c r="H82" s="20"/>
      <c r="I82" s="20"/>
      <c r="J82" s="27"/>
      <c r="K82" s="21"/>
      <c r="L82" s="20"/>
      <c r="M82" s="20"/>
      <c r="N82" s="20"/>
    </row>
    <row r="83" spans="1:18" ht="23.25" x14ac:dyDescent="0.5">
      <c r="A83" s="24"/>
      <c r="B83" s="66" t="s">
        <v>75</v>
      </c>
      <c r="C83" s="67">
        <f>'กลุ่มเสี่ยง(โรงเรียน)'!U6</f>
        <v>9</v>
      </c>
      <c r="D83" s="24"/>
      <c r="E83" s="20"/>
      <c r="F83" s="20"/>
      <c r="G83" s="20"/>
      <c r="H83" s="20"/>
      <c r="I83" s="20"/>
      <c r="J83" s="20"/>
      <c r="K83" s="20"/>
      <c r="L83" s="20"/>
      <c r="M83" s="20"/>
      <c r="N83" s="27"/>
      <c r="O83" s="21"/>
      <c r="P83" s="20"/>
      <c r="Q83" s="20"/>
      <c r="R83" s="20"/>
    </row>
    <row r="84" spans="1:18" ht="23.25" x14ac:dyDescent="0.5">
      <c r="A84" s="24"/>
      <c r="B84" s="66" t="s">
        <v>76</v>
      </c>
      <c r="C84" s="67">
        <f>'กลุ่มเสี่ยง(โรงเรียน)'!U7</f>
        <v>23</v>
      </c>
      <c r="D84" s="24"/>
      <c r="E84" s="20"/>
      <c r="F84" s="20"/>
      <c r="G84" s="20"/>
      <c r="H84" s="20"/>
      <c r="I84" s="20"/>
      <c r="J84" s="20"/>
      <c r="K84" s="20"/>
      <c r="L84" s="20"/>
      <c r="M84" s="20"/>
      <c r="N84" s="27"/>
      <c r="O84" s="21"/>
      <c r="P84" s="20"/>
      <c r="Q84" s="20"/>
      <c r="R84" s="20"/>
    </row>
    <row r="85" spans="1:18" ht="23.25" x14ac:dyDescent="0.5">
      <c r="A85" s="24"/>
      <c r="B85" s="66" t="s">
        <v>77</v>
      </c>
      <c r="C85" s="67">
        <f>'กลุ่มเสี่ยง(โรงเรียน)'!U8</f>
        <v>1</v>
      </c>
      <c r="D85" s="24"/>
      <c r="E85" s="20"/>
      <c r="F85" s="20"/>
      <c r="G85" s="20"/>
      <c r="H85" s="20"/>
      <c r="I85" s="20"/>
      <c r="J85" s="20"/>
      <c r="K85" s="20"/>
      <c r="L85" s="20"/>
      <c r="M85" s="20"/>
      <c r="N85" s="27"/>
      <c r="O85" s="21"/>
      <c r="P85" s="20"/>
      <c r="Q85" s="20"/>
      <c r="R85" s="20"/>
    </row>
    <row r="86" spans="1:18" ht="23.25" x14ac:dyDescent="0.5">
      <c r="A86" s="24"/>
      <c r="B86" s="66" t="s">
        <v>24</v>
      </c>
      <c r="C86" s="67">
        <f>'กลุ่มเสี่ยง(โรงเรียน)'!U9</f>
        <v>9</v>
      </c>
      <c r="D86" s="24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</row>
    <row r="87" spans="1:18" x14ac:dyDescent="0.5">
      <c r="A87" s="24"/>
      <c r="B87" s="20"/>
      <c r="C87" s="20"/>
      <c r="D87" s="24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</row>
    <row r="88" spans="1:18" ht="14.25" x14ac:dyDescent="0.2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</row>
    <row r="89" spans="1:18" x14ac:dyDescent="0.5">
      <c r="A89" s="23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</row>
    <row r="90" spans="1:18" ht="14.25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</row>
    <row r="91" spans="1:18" ht="14.25" x14ac:dyDescent="0.2">
      <c r="A91" s="20"/>
      <c r="B91" s="20"/>
      <c r="C91" s="20"/>
      <c r="D91" s="20"/>
      <c r="E91" s="20"/>
      <c r="F91" s="20"/>
      <c r="H91" s="20"/>
      <c r="J91" s="20"/>
      <c r="K91" s="20"/>
      <c r="L91" s="20"/>
      <c r="M91" s="20"/>
      <c r="N91" s="20"/>
      <c r="O91" s="20"/>
      <c r="P91" s="20"/>
      <c r="Q91" s="20"/>
      <c r="R91" s="20"/>
    </row>
    <row r="92" spans="1:18" ht="14.25" x14ac:dyDescent="0.2">
      <c r="A92" s="20"/>
      <c r="B92" s="20"/>
      <c r="C92" s="20"/>
      <c r="D92" s="20"/>
      <c r="E92" s="20"/>
      <c r="F92" s="20"/>
      <c r="H92" s="20"/>
      <c r="J92" s="20"/>
      <c r="K92" s="20"/>
      <c r="L92" s="20"/>
      <c r="M92" s="20"/>
      <c r="N92" s="20"/>
      <c r="O92" s="20"/>
      <c r="P92" s="20"/>
      <c r="Q92" s="20"/>
      <c r="R92" s="20"/>
    </row>
    <row r="93" spans="1:18" ht="14.25" x14ac:dyDescent="0.2">
      <c r="A93" s="20"/>
      <c r="B93" s="20"/>
      <c r="C93" s="20"/>
      <c r="D93" s="20"/>
      <c r="E93" s="20"/>
      <c r="F93" s="20"/>
      <c r="M93" s="20"/>
      <c r="N93" s="20"/>
      <c r="O93" s="20"/>
      <c r="P93" s="20"/>
      <c r="Q93" s="20"/>
      <c r="R93" s="20"/>
    </row>
    <row r="94" spans="1:18" ht="14.25" x14ac:dyDescent="0.2">
      <c r="A94" s="20"/>
      <c r="B94" s="20"/>
      <c r="C94" s="20"/>
      <c r="D94" s="20"/>
      <c r="E94" s="20"/>
      <c r="F94" s="20"/>
      <c r="M94" s="20"/>
      <c r="N94" s="20"/>
      <c r="O94" s="20"/>
      <c r="P94" s="20"/>
      <c r="Q94" s="20"/>
      <c r="R94" s="20"/>
    </row>
    <row r="95" spans="1:18" ht="14.25" x14ac:dyDescent="0.2">
      <c r="A95" s="20"/>
      <c r="B95" s="20"/>
      <c r="C95" s="20"/>
      <c r="D95" s="20"/>
      <c r="E95" s="20"/>
      <c r="F95" s="20"/>
    </row>
    <row r="96" spans="1:18" ht="14.25" x14ac:dyDescent="0.2">
      <c r="A96" s="20"/>
      <c r="B96" s="20"/>
      <c r="C96" s="20"/>
      <c r="D96" s="20"/>
      <c r="E96" s="20"/>
      <c r="F96" s="20"/>
    </row>
    <row r="97" spans="1:9" ht="14.25" x14ac:dyDescent="0.2">
      <c r="A97" s="20"/>
      <c r="B97" s="20"/>
      <c r="C97" s="20"/>
      <c r="D97" s="20"/>
      <c r="E97" s="20"/>
      <c r="F97" s="20"/>
    </row>
    <row r="98" spans="1:9" ht="14.25" x14ac:dyDescent="0.2">
      <c r="A98" s="20"/>
      <c r="B98" s="20"/>
      <c r="C98" s="20"/>
      <c r="D98" s="20"/>
      <c r="E98" s="20"/>
      <c r="F98" s="20"/>
    </row>
    <row r="99" spans="1:9" ht="14.25" x14ac:dyDescent="0.2">
      <c r="A99" s="20"/>
      <c r="B99" s="20"/>
      <c r="C99" s="20"/>
      <c r="D99" s="20"/>
      <c r="E99" s="20"/>
      <c r="F99" s="20"/>
    </row>
    <row r="100" spans="1:9" ht="14.25" x14ac:dyDescent="0.2">
      <c r="A100" s="20"/>
      <c r="B100" s="20"/>
      <c r="C100" s="20"/>
      <c r="D100" s="20"/>
      <c r="E100" s="20"/>
      <c r="F100" s="20"/>
    </row>
    <row r="101" spans="1:9" ht="14.25" x14ac:dyDescent="0.2">
      <c r="A101" s="20"/>
      <c r="B101" s="20"/>
      <c r="C101" s="20"/>
      <c r="D101" s="20"/>
      <c r="E101" s="20"/>
      <c r="F101" s="20"/>
    </row>
    <row r="102" spans="1:9" ht="14.25" x14ac:dyDescent="0.2">
      <c r="A102" s="20"/>
      <c r="B102" s="20"/>
      <c r="C102" s="20"/>
      <c r="D102" s="20"/>
      <c r="E102" s="20"/>
      <c r="F102" s="20"/>
    </row>
    <row r="103" spans="1:9" ht="14.25" x14ac:dyDescent="0.2">
      <c r="A103" s="20"/>
      <c r="B103" s="20"/>
      <c r="C103" s="20"/>
      <c r="D103" s="20"/>
      <c r="E103" s="20"/>
      <c r="F103" s="20"/>
    </row>
    <row r="104" spans="1:9" ht="14.25" x14ac:dyDescent="0.2">
      <c r="A104" s="20"/>
      <c r="B104" s="20"/>
      <c r="C104" s="20"/>
      <c r="D104" s="20"/>
      <c r="E104" s="20"/>
      <c r="F104" s="20"/>
    </row>
    <row r="105" spans="1:9" ht="14.25" x14ac:dyDescent="0.2">
      <c r="A105" s="20"/>
      <c r="B105" s="20"/>
      <c r="C105" s="20"/>
      <c r="D105" s="20"/>
      <c r="E105" s="20"/>
      <c r="F105" s="20"/>
    </row>
    <row r="106" spans="1:9" ht="25.5" x14ac:dyDescent="0.5">
      <c r="A106" s="23"/>
      <c r="B106" s="89" t="s">
        <v>78</v>
      </c>
      <c r="C106" s="90"/>
      <c r="D106" s="20"/>
      <c r="E106" s="20"/>
      <c r="F106" s="20"/>
    </row>
    <row r="107" spans="1:9" ht="14.25" x14ac:dyDescent="0.2">
      <c r="A107" s="20"/>
      <c r="B107" s="20"/>
      <c r="C107" s="20"/>
      <c r="D107" s="20"/>
      <c r="E107" s="20"/>
      <c r="F107" s="20"/>
    </row>
    <row r="108" spans="1:9" ht="21" x14ac:dyDescent="0.35">
      <c r="A108" s="20"/>
      <c r="B108" s="66" t="s">
        <v>73</v>
      </c>
      <c r="C108" s="67">
        <f>'กลุ่มมีปัญหา(โรงเรียน)'!U9</f>
        <v>8</v>
      </c>
      <c r="D108" s="20"/>
      <c r="E108" s="20"/>
      <c r="F108" s="20"/>
    </row>
    <row r="109" spans="1:9" ht="21" x14ac:dyDescent="0.35">
      <c r="A109" s="20"/>
      <c r="B109" s="66" t="s">
        <v>74</v>
      </c>
      <c r="C109" s="67">
        <f>'กลุ่มมีปัญหา(โรงเรียน)'!U5</f>
        <v>4</v>
      </c>
      <c r="D109" s="20"/>
      <c r="E109" s="20"/>
      <c r="F109" s="20"/>
      <c r="G109" s="20"/>
    </row>
    <row r="110" spans="1:9" ht="21" x14ac:dyDescent="0.35">
      <c r="A110" s="20"/>
      <c r="B110" s="66" t="s">
        <v>75</v>
      </c>
      <c r="C110" s="67">
        <f>'กลุ่มมีปัญหา(โรงเรียน)'!U6</f>
        <v>10</v>
      </c>
      <c r="D110" s="20"/>
      <c r="E110" s="20"/>
      <c r="F110" s="20"/>
      <c r="G110" s="20"/>
    </row>
    <row r="111" spans="1:9" ht="21" x14ac:dyDescent="0.35">
      <c r="A111" s="20"/>
      <c r="B111" s="66" t="s">
        <v>76</v>
      </c>
      <c r="C111" s="67">
        <f>'กลุ่มมีปัญหา(โรงเรียน)'!U7</f>
        <v>23</v>
      </c>
      <c r="D111" s="20"/>
      <c r="E111" s="20"/>
      <c r="F111" s="20"/>
      <c r="G111" s="20"/>
      <c r="H111" s="20"/>
      <c r="I111" s="20"/>
    </row>
    <row r="112" spans="1:9" ht="21" x14ac:dyDescent="0.35">
      <c r="A112" s="20"/>
      <c r="B112" s="66" t="s">
        <v>77</v>
      </c>
      <c r="C112" s="67">
        <f>'กลุ่มมีปัญหา(โรงเรียน)'!U8</f>
        <v>4</v>
      </c>
      <c r="D112" s="20"/>
      <c r="E112" s="20"/>
      <c r="F112" s="20"/>
      <c r="G112" s="20"/>
      <c r="H112" s="20"/>
    </row>
    <row r="113" spans="1:17" ht="21" x14ac:dyDescent="0.35">
      <c r="A113" s="20"/>
      <c r="B113" s="66" t="s">
        <v>24</v>
      </c>
      <c r="C113" s="68">
        <f>'กลุ่มมีปัญหา(โรงเรียน)'!U9</f>
        <v>8</v>
      </c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</row>
    <row r="114" spans="1:17" ht="23.25" x14ac:dyDescent="0.5">
      <c r="A114" s="20"/>
      <c r="B114" s="20"/>
      <c r="C114" s="20"/>
      <c r="D114" s="20"/>
      <c r="E114" s="20"/>
      <c r="F114" s="20"/>
      <c r="G114" s="20"/>
      <c r="H114" s="20"/>
      <c r="I114" s="20"/>
      <c r="J114" s="26"/>
      <c r="K114" s="20"/>
      <c r="L114" s="20"/>
      <c r="M114" s="20"/>
      <c r="N114" s="20"/>
      <c r="O114" s="20"/>
      <c r="P114" s="20"/>
      <c r="Q114" s="20"/>
    </row>
    <row r="115" spans="1:17" ht="14.25" x14ac:dyDescent="0.2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</row>
    <row r="116" spans="1:17" ht="14.25" x14ac:dyDescent="0.2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</row>
    <row r="117" spans="1:17" ht="14.25" x14ac:dyDescent="0.2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</row>
    <row r="118" spans="1:17" ht="14.25" x14ac:dyDescent="0.2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</row>
    <row r="119" spans="1:17" ht="14.25" x14ac:dyDescent="0.2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</row>
    <row r="120" spans="1:17" ht="14.25" x14ac:dyDescent="0.2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</row>
    <row r="121" spans="1:17" ht="14.25" x14ac:dyDescent="0.2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</row>
    <row r="122" spans="1:17" ht="14.25" x14ac:dyDescent="0.2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</row>
    <row r="123" spans="1:17" ht="14.25" x14ac:dyDescent="0.2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</row>
    <row r="124" spans="1:17" ht="14.25" x14ac:dyDescent="0.2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</row>
    <row r="125" spans="1:17" x14ac:dyDescent="0.5">
      <c r="A125" s="20"/>
      <c r="B125" s="23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</row>
    <row r="126" spans="1:17" ht="14.25" x14ac:dyDescent="0.2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</row>
    <row r="127" spans="1:17" ht="14.25" x14ac:dyDescent="0.2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</row>
    <row r="128" spans="1:17" ht="14.25" x14ac:dyDescent="0.2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</row>
    <row r="129" spans="1:17" ht="14.25" x14ac:dyDescent="0.2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</row>
    <row r="130" spans="1:17" ht="14.25" x14ac:dyDescent="0.2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</row>
    <row r="131" spans="1:17" ht="14.25" x14ac:dyDescent="0.2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</row>
    <row r="132" spans="1:17" ht="14.25" x14ac:dyDescent="0.2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</row>
    <row r="133" spans="1:17" ht="14.25" x14ac:dyDescent="0.2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</row>
    <row r="134" spans="1:17" ht="14.25" x14ac:dyDescent="0.2">
      <c r="A134" s="20"/>
      <c r="B134" s="20"/>
      <c r="C134" s="20"/>
      <c r="D134" s="20"/>
      <c r="E134" s="20"/>
      <c r="F134" s="20"/>
      <c r="G134" s="20"/>
      <c r="H134" s="20"/>
      <c r="I134" s="20"/>
      <c r="J134" s="20"/>
    </row>
    <row r="135" spans="1:17" ht="14.25" x14ac:dyDescent="0.2">
      <c r="A135" s="20"/>
      <c r="B135" s="20"/>
      <c r="C135" s="20"/>
      <c r="D135" s="20"/>
      <c r="E135" s="20"/>
      <c r="F135" s="20"/>
      <c r="G135" s="20"/>
      <c r="H135" s="20"/>
      <c r="I135" s="20"/>
      <c r="J135" s="20"/>
    </row>
    <row r="136" spans="1:17" ht="14.25" x14ac:dyDescent="0.2">
      <c r="A136" s="20"/>
      <c r="B136" s="20"/>
      <c r="C136" s="20"/>
      <c r="D136" s="20"/>
      <c r="E136" s="20"/>
      <c r="F136" s="20"/>
      <c r="G136" s="20"/>
      <c r="H136" s="20"/>
      <c r="I136" s="20"/>
      <c r="J136" s="20"/>
    </row>
    <row r="137" spans="1:17" ht="14.25" x14ac:dyDescent="0.2">
      <c r="A137" s="20"/>
      <c r="B137" s="20"/>
      <c r="C137"/>
      <c r="D137" s="20"/>
      <c r="E137" s="20"/>
      <c r="F137" s="20"/>
      <c r="G137" s="20"/>
      <c r="H137" s="20"/>
      <c r="I137" s="20"/>
      <c r="J137" s="20"/>
    </row>
    <row r="138" spans="1:17" ht="14.25" x14ac:dyDescent="0.2">
      <c r="A138" s="20"/>
      <c r="B138" s="20"/>
      <c r="C138"/>
      <c r="D138"/>
      <c r="E138" s="20"/>
      <c r="F138" s="20"/>
      <c r="G138" s="20"/>
      <c r="H138" s="20"/>
      <c r="I138" s="20"/>
      <c r="J138" s="20"/>
    </row>
    <row r="139" spans="1:17" ht="14.25" x14ac:dyDescent="0.2">
      <c r="A139" s="20"/>
      <c r="B139" s="20"/>
      <c r="C139"/>
      <c r="D139"/>
      <c r="G139" s="20"/>
      <c r="H139" s="20"/>
      <c r="I139" s="20"/>
      <c r="J139" s="20"/>
    </row>
    <row r="140" spans="1:17" ht="14.25" x14ac:dyDescent="0.2">
      <c r="A140" s="20"/>
      <c r="B140" s="20"/>
      <c r="C140"/>
      <c r="D140"/>
      <c r="G140" s="20"/>
      <c r="H140" s="20"/>
      <c r="I140" s="20"/>
      <c r="J140" s="20"/>
    </row>
    <row r="141" spans="1:17" ht="14.25" x14ac:dyDescent="0.2">
      <c r="A141" s="20"/>
      <c r="B141" s="20"/>
      <c r="C141"/>
      <c r="D141"/>
      <c r="G141" s="20"/>
      <c r="H141" s="20"/>
      <c r="I141" s="20"/>
      <c r="J141" s="20"/>
    </row>
    <row r="142" spans="1:17" ht="14.25" x14ac:dyDescent="0.2">
      <c r="A142" s="20"/>
      <c r="B142" s="20"/>
      <c r="C142"/>
      <c r="D142"/>
      <c r="H142" s="20"/>
      <c r="I142" s="20"/>
      <c r="J142" s="20"/>
    </row>
    <row r="143" spans="1:17" ht="14.25" x14ac:dyDescent="0.2">
      <c r="A143" s="20"/>
      <c r="B143" s="20"/>
      <c r="C143"/>
      <c r="D143"/>
      <c r="H143" s="20"/>
      <c r="I143" s="20"/>
      <c r="J143" s="20"/>
    </row>
    <row r="144" spans="1:17" ht="14.25" x14ac:dyDescent="0.2">
      <c r="A144" s="20"/>
      <c r="B144" s="20"/>
      <c r="C144"/>
      <c r="D144"/>
      <c r="J144" s="20"/>
      <c r="K144" s="20"/>
      <c r="L144" s="20"/>
      <c r="M144" s="20"/>
      <c r="N144" s="20"/>
      <c r="O144" s="20"/>
      <c r="P144" s="20"/>
      <c r="Q144" s="20"/>
    </row>
    <row r="145" spans="1:11" ht="14.25" x14ac:dyDescent="0.2">
      <c r="A145" s="20"/>
      <c r="B145" s="20"/>
      <c r="C145"/>
      <c r="D145"/>
      <c r="J145" s="20"/>
      <c r="K145" s="20"/>
    </row>
    <row r="146" spans="1:11" ht="14.25" x14ac:dyDescent="0.2">
      <c r="A146" s="20"/>
      <c r="B146" s="20"/>
      <c r="C146"/>
      <c r="D146"/>
    </row>
    <row r="147" spans="1:11" ht="14.25" x14ac:dyDescent="0.2">
      <c r="A147" s="20"/>
      <c r="B147" s="20"/>
      <c r="C147"/>
      <c r="D147"/>
    </row>
    <row r="148" spans="1:11" ht="14.25" x14ac:dyDescent="0.2">
      <c r="A148" s="20"/>
      <c r="B148" s="20"/>
      <c r="C148"/>
      <c r="D148"/>
    </row>
    <row r="149" spans="1:11" ht="14.25" x14ac:dyDescent="0.2">
      <c r="A149" s="20"/>
      <c r="B149" s="20"/>
      <c r="C149"/>
      <c r="D149"/>
    </row>
    <row r="150" spans="1:11" ht="14.25" x14ac:dyDescent="0.2">
      <c r="A150" s="20"/>
      <c r="B150" s="20"/>
      <c r="C150" s="20"/>
      <c r="D150"/>
    </row>
    <row r="151" spans="1:11" ht="14.25" x14ac:dyDescent="0.2">
      <c r="A151" s="20"/>
      <c r="B151" s="20"/>
      <c r="C151" s="20"/>
      <c r="D151" s="20"/>
    </row>
    <row r="152" spans="1:11" ht="14.25" x14ac:dyDescent="0.2">
      <c r="A152" s="20"/>
      <c r="B152" s="20"/>
      <c r="C152" s="20"/>
      <c r="D152" s="20"/>
      <c r="E152" s="20"/>
      <c r="F152" s="20"/>
    </row>
    <row r="153" spans="1:11" ht="14.25" x14ac:dyDescent="0.2">
      <c r="A153" s="20"/>
      <c r="B153" s="20"/>
      <c r="C153" s="20"/>
      <c r="D153" s="20"/>
      <c r="E153" s="20"/>
      <c r="F153" s="20"/>
    </row>
    <row r="154" spans="1:11" ht="14.25" x14ac:dyDescent="0.2">
      <c r="A154" s="20"/>
      <c r="B154" s="20"/>
      <c r="C154" s="20"/>
      <c r="D154" s="20"/>
      <c r="E154" s="20"/>
      <c r="F154" s="20"/>
    </row>
    <row r="155" spans="1:11" ht="14.25" x14ac:dyDescent="0.2">
      <c r="A155" s="20"/>
      <c r="B155"/>
      <c r="C155"/>
      <c r="D155" s="20"/>
      <c r="E155" s="20"/>
      <c r="F155" s="20"/>
      <c r="G155" s="20"/>
    </row>
    <row r="156" spans="1:11" ht="14.25" x14ac:dyDescent="0.2">
      <c r="A156" s="20"/>
      <c r="B156"/>
      <c r="C156"/>
      <c r="D156"/>
      <c r="E156" s="20"/>
      <c r="F156" s="20"/>
      <c r="G156" s="20"/>
    </row>
    <row r="157" spans="1:11" ht="14.25" x14ac:dyDescent="0.2">
      <c r="A157" s="20"/>
      <c r="B157"/>
      <c r="C157"/>
      <c r="D157"/>
      <c r="G157" s="20"/>
      <c r="H157" s="20"/>
    </row>
    <row r="158" spans="1:11" ht="14.25" x14ac:dyDescent="0.2">
      <c r="A158" s="20"/>
      <c r="B158"/>
      <c r="C158"/>
      <c r="D158"/>
      <c r="G158" s="20"/>
      <c r="H158" s="20"/>
    </row>
    <row r="159" spans="1:11" ht="14.25" x14ac:dyDescent="0.2">
      <c r="A159" s="20"/>
      <c r="B159"/>
      <c r="C159"/>
      <c r="D159"/>
      <c r="G159" s="20"/>
      <c r="H159" s="20"/>
    </row>
    <row r="160" spans="1:11" ht="14.25" x14ac:dyDescent="0.2">
      <c r="A160" s="20"/>
      <c r="B160"/>
      <c r="C160"/>
      <c r="D160"/>
      <c r="H160" s="20"/>
    </row>
    <row r="161" spans="1:8" ht="14.25" x14ac:dyDescent="0.2">
      <c r="A161" s="20"/>
      <c r="B161"/>
      <c r="C161"/>
      <c r="D161"/>
      <c r="H161" s="20"/>
    </row>
    <row r="162" spans="1:8" ht="14.25" x14ac:dyDescent="0.2">
      <c r="A162" s="20"/>
      <c r="B162"/>
      <c r="C162"/>
      <c r="D162"/>
    </row>
    <row r="163" spans="1:8" ht="14.25" x14ac:dyDescent="0.2">
      <c r="A163" s="20"/>
      <c r="B163"/>
      <c r="C163"/>
      <c r="D163"/>
    </row>
    <row r="164" spans="1:8" ht="14.25" x14ac:dyDescent="0.2">
      <c r="A164" s="20"/>
      <c r="B164"/>
      <c r="C164"/>
      <c r="D164"/>
    </row>
    <row r="165" spans="1:8" ht="14.25" x14ac:dyDescent="0.2">
      <c r="A165" s="20"/>
      <c r="B165"/>
      <c r="C165"/>
      <c r="D165"/>
    </row>
    <row r="166" spans="1:8" ht="14.25" x14ac:dyDescent="0.2">
      <c r="A166" s="20"/>
      <c r="B166"/>
      <c r="C166"/>
      <c r="D166"/>
    </row>
    <row r="167" spans="1:8" ht="14.25" x14ac:dyDescent="0.2">
      <c r="A167" s="20"/>
      <c r="B167"/>
      <c r="C167"/>
      <c r="D167"/>
    </row>
    <row r="168" spans="1:8" ht="14.25" x14ac:dyDescent="0.2">
      <c r="A168" s="20"/>
      <c r="B168"/>
      <c r="C168"/>
      <c r="D168"/>
    </row>
    <row r="169" spans="1:8" ht="14.25" x14ac:dyDescent="0.2">
      <c r="A169" s="20"/>
      <c r="B169"/>
      <c r="C169"/>
      <c r="D169"/>
    </row>
    <row r="170" spans="1:8" ht="14.25" x14ac:dyDescent="0.2">
      <c r="A170" s="20"/>
      <c r="B170"/>
      <c r="C170"/>
      <c r="D170"/>
    </row>
    <row r="171" spans="1:8" ht="14.25" x14ac:dyDescent="0.2">
      <c r="A171" s="20"/>
      <c r="B171"/>
      <c r="C171"/>
      <c r="D171"/>
    </row>
    <row r="172" spans="1:8" ht="14.25" x14ac:dyDescent="0.2">
      <c r="A172" s="20"/>
      <c r="B172" s="20"/>
      <c r="C172" s="20"/>
      <c r="D172"/>
    </row>
    <row r="173" spans="1:8" ht="14.25" x14ac:dyDescent="0.2">
      <c r="A173" s="20"/>
      <c r="B173" s="20"/>
      <c r="C173" s="20"/>
      <c r="D173" s="20"/>
    </row>
    <row r="174" spans="1:8" x14ac:dyDescent="0.5">
      <c r="A174" s="20"/>
      <c r="B174" s="23"/>
      <c r="C174" s="23"/>
      <c r="D174" s="20"/>
      <c r="E174" s="20"/>
      <c r="F174" s="20"/>
    </row>
    <row r="175" spans="1:8" ht="14.25" x14ac:dyDescent="0.2">
      <c r="A175" s="20"/>
      <c r="B175" s="20"/>
      <c r="C175" s="20"/>
      <c r="D175" s="20"/>
      <c r="E175" s="20"/>
      <c r="F175" s="20"/>
    </row>
    <row r="176" spans="1:8" ht="14.25" x14ac:dyDescent="0.2">
      <c r="A176" s="20"/>
      <c r="B176" s="20"/>
      <c r="C176" s="20"/>
      <c r="D176" s="20"/>
      <c r="E176" s="20"/>
      <c r="F176" s="20"/>
    </row>
    <row r="177" spans="1:8" ht="14.25" x14ac:dyDescent="0.2">
      <c r="A177" s="20"/>
      <c r="B177" s="20"/>
      <c r="C177" s="20"/>
      <c r="D177" s="20"/>
      <c r="E177" s="20"/>
      <c r="F177" s="20"/>
      <c r="G177" s="20"/>
    </row>
    <row r="178" spans="1:8" ht="14.25" x14ac:dyDescent="0.2">
      <c r="A178" s="20"/>
      <c r="B178" s="20"/>
      <c r="C178" s="20"/>
      <c r="D178" s="20"/>
      <c r="E178" s="20"/>
      <c r="F178" s="20"/>
      <c r="G178" s="20"/>
    </row>
    <row r="179" spans="1:8" ht="14.25" x14ac:dyDescent="0.2">
      <c r="A179" s="20"/>
      <c r="B179" s="20"/>
      <c r="C179" s="20"/>
      <c r="D179" s="20"/>
      <c r="E179" s="20"/>
      <c r="F179" s="20"/>
      <c r="G179" s="20"/>
      <c r="H179" s="20"/>
    </row>
    <row r="180" spans="1:8" ht="14.25" x14ac:dyDescent="0.2">
      <c r="A180" s="20"/>
      <c r="B180" s="20"/>
      <c r="C180" s="20"/>
      <c r="D180" s="20"/>
      <c r="E180" s="20"/>
      <c r="F180" s="20"/>
      <c r="G180" s="20"/>
      <c r="H180" s="20"/>
    </row>
    <row r="181" spans="1:8" ht="14.25" x14ac:dyDescent="0.2">
      <c r="A181" s="20"/>
      <c r="B181" s="20"/>
      <c r="C181" s="20"/>
      <c r="D181" s="20"/>
      <c r="E181" s="20"/>
      <c r="F181" s="20"/>
      <c r="G181" s="20"/>
      <c r="H181" s="20"/>
    </row>
    <row r="182" spans="1:8" ht="14.25" x14ac:dyDescent="0.2">
      <c r="A182" s="20"/>
      <c r="B182" s="20"/>
      <c r="C182" s="20"/>
      <c r="D182" s="20"/>
      <c r="E182" s="20"/>
      <c r="F182" s="20"/>
      <c r="G182" s="20"/>
      <c r="H182" s="20"/>
    </row>
    <row r="183" spans="1:8" ht="14.25" x14ac:dyDescent="0.2">
      <c r="A183" s="20"/>
      <c r="B183" s="20"/>
      <c r="C183" s="20"/>
      <c r="D183" s="20"/>
      <c r="E183" s="20"/>
      <c r="F183" s="20"/>
      <c r="G183" s="20"/>
      <c r="H183" s="20"/>
    </row>
    <row r="184" spans="1:8" ht="14.25" x14ac:dyDescent="0.2">
      <c r="A184" s="20"/>
      <c r="B184" s="20"/>
      <c r="C184" s="20"/>
      <c r="D184" s="20"/>
      <c r="E184" s="20"/>
      <c r="F184" s="20"/>
      <c r="G184" s="20"/>
      <c r="H184" s="20"/>
    </row>
    <row r="185" spans="1:8" ht="14.25" x14ac:dyDescent="0.2">
      <c r="A185" s="20"/>
      <c r="B185" s="20"/>
      <c r="C185" s="20"/>
      <c r="D185" s="20"/>
      <c r="E185" s="20"/>
      <c r="F185" s="20"/>
      <c r="G185" s="20"/>
      <c r="H185" s="20"/>
    </row>
    <row r="186" spans="1:8" ht="14.25" x14ac:dyDescent="0.2">
      <c r="A186" s="20"/>
      <c r="B186" s="20"/>
      <c r="C186" s="20"/>
      <c r="D186" s="20"/>
      <c r="E186" s="20"/>
      <c r="F186" s="20"/>
      <c r="G186" s="20"/>
      <c r="H186" s="20"/>
    </row>
    <row r="187" spans="1:8" ht="14.25" x14ac:dyDescent="0.2">
      <c r="A187" s="20"/>
      <c r="B187" s="20"/>
      <c r="C187" s="20"/>
      <c r="D187" s="20"/>
      <c r="E187" s="20"/>
      <c r="F187" s="20"/>
      <c r="G187" s="20"/>
      <c r="H187" s="20"/>
    </row>
    <row r="188" spans="1:8" ht="14.25" x14ac:dyDescent="0.2">
      <c r="A188" s="20"/>
      <c r="B188" s="20"/>
      <c r="C188" s="20"/>
      <c r="D188" s="20"/>
      <c r="E188" s="20"/>
      <c r="F188" s="20"/>
      <c r="G188" s="20"/>
      <c r="H188" s="20"/>
    </row>
    <row r="189" spans="1:8" ht="14.25" x14ac:dyDescent="0.2">
      <c r="A189" s="20"/>
      <c r="B189" s="20"/>
      <c r="C189" s="20"/>
      <c r="D189" s="20"/>
      <c r="E189" s="20"/>
      <c r="F189" s="20"/>
      <c r="G189" s="20"/>
      <c r="H189" s="20"/>
    </row>
    <row r="190" spans="1:8" ht="14.25" x14ac:dyDescent="0.2">
      <c r="A190" s="20"/>
      <c r="B190"/>
      <c r="C190"/>
      <c r="D190" s="20"/>
      <c r="E190" s="20"/>
      <c r="F190" s="20"/>
      <c r="G190" s="20"/>
      <c r="H190" s="20"/>
    </row>
    <row r="191" spans="1:8" ht="14.25" x14ac:dyDescent="0.2">
      <c r="A191" s="20"/>
      <c r="B191"/>
      <c r="C191"/>
      <c r="D191"/>
      <c r="E191" s="20"/>
      <c r="F191" s="20"/>
      <c r="G191" s="20"/>
      <c r="H191" s="20"/>
    </row>
    <row r="192" spans="1:8" ht="14.25" x14ac:dyDescent="0.2">
      <c r="A192" s="20"/>
      <c r="B192"/>
      <c r="C192"/>
      <c r="D192"/>
      <c r="G192" s="20"/>
      <c r="H192" s="20"/>
    </row>
    <row r="193" spans="1:8" ht="14.25" x14ac:dyDescent="0.2">
      <c r="A193" s="20"/>
      <c r="B193"/>
      <c r="C193"/>
      <c r="D193"/>
      <c r="G193" s="20"/>
      <c r="H193" s="20"/>
    </row>
    <row r="194" spans="1:8" ht="14.25" x14ac:dyDescent="0.2">
      <c r="A194" s="20"/>
      <c r="B194"/>
      <c r="C194"/>
      <c r="D194"/>
      <c r="G194" s="20"/>
      <c r="H194" s="20"/>
    </row>
    <row r="195" spans="1:8" ht="14.25" x14ac:dyDescent="0.2">
      <c r="A195" s="20"/>
      <c r="B195"/>
      <c r="C195"/>
      <c r="D195"/>
      <c r="H195" s="20"/>
    </row>
    <row r="196" spans="1:8" ht="14.25" x14ac:dyDescent="0.2">
      <c r="A196" s="20"/>
      <c r="B196"/>
      <c r="C196"/>
      <c r="D196"/>
      <c r="H196" s="20"/>
    </row>
    <row r="197" spans="1:8" ht="14.25" x14ac:dyDescent="0.2">
      <c r="A197" s="20"/>
      <c r="B197"/>
      <c r="C197"/>
      <c r="D197"/>
    </row>
    <row r="198" spans="1:8" ht="14.25" x14ac:dyDescent="0.2">
      <c r="A198" s="20"/>
      <c r="B198"/>
      <c r="C198"/>
      <c r="D198"/>
    </row>
    <row r="199" spans="1:8" ht="14.25" x14ac:dyDescent="0.2">
      <c r="A199" s="20"/>
      <c r="B199"/>
      <c r="C199"/>
      <c r="D199"/>
    </row>
    <row r="200" spans="1:8" ht="14.25" x14ac:dyDescent="0.2">
      <c r="A200" s="20"/>
      <c r="B200"/>
      <c r="C200"/>
      <c r="D200"/>
    </row>
    <row r="201" spans="1:8" ht="14.25" x14ac:dyDescent="0.2">
      <c r="A201" s="20"/>
      <c r="B201"/>
      <c r="C201"/>
      <c r="D201"/>
    </row>
    <row r="202" spans="1:8" ht="14.25" x14ac:dyDescent="0.2">
      <c r="A202" s="20"/>
      <c r="B202"/>
      <c r="C202"/>
      <c r="D202"/>
    </row>
    <row r="203" spans="1:8" ht="14.25" x14ac:dyDescent="0.2">
      <c r="A203" s="20"/>
      <c r="B203"/>
      <c r="C203"/>
      <c r="D203"/>
    </row>
    <row r="204" spans="1:8" ht="14.25" x14ac:dyDescent="0.2">
      <c r="A204" s="20"/>
      <c r="B204"/>
      <c r="C204"/>
      <c r="D204"/>
    </row>
    <row r="205" spans="1:8" ht="14.25" x14ac:dyDescent="0.2">
      <c r="A205" s="20"/>
      <c r="B205"/>
      <c r="C205"/>
      <c r="D205"/>
    </row>
    <row r="206" spans="1:8" ht="14.25" x14ac:dyDescent="0.2">
      <c r="A206" s="20"/>
      <c r="B206"/>
      <c r="C206"/>
      <c r="D206"/>
    </row>
    <row r="207" spans="1:8" ht="14.25" x14ac:dyDescent="0.2">
      <c r="A207" s="20"/>
      <c r="B207"/>
      <c r="C207"/>
      <c r="D207"/>
    </row>
    <row r="208" spans="1:8" ht="14.25" x14ac:dyDescent="0.2">
      <c r="A208" s="20"/>
      <c r="B208" s="20"/>
      <c r="C208" s="20"/>
      <c r="D208"/>
    </row>
    <row r="209" spans="1:14" ht="14.25" x14ac:dyDescent="0.2">
      <c r="A209" s="20"/>
      <c r="B209" s="20"/>
      <c r="C209" s="20"/>
      <c r="D209"/>
    </row>
    <row r="210" spans="1:14" ht="14.25" x14ac:dyDescent="0.2">
      <c r="A210" s="20"/>
      <c r="B210" s="20"/>
      <c r="C210" s="20"/>
      <c r="D210"/>
    </row>
    <row r="211" spans="1:14" x14ac:dyDescent="0.2">
      <c r="A211" s="20"/>
      <c r="D211" s="20"/>
    </row>
    <row r="212" spans="1:14" x14ac:dyDescent="0.2">
      <c r="A212" s="20"/>
      <c r="E212" s="20"/>
    </row>
    <row r="213" spans="1:14" x14ac:dyDescent="0.2">
      <c r="A213" s="20"/>
    </row>
    <row r="214" spans="1:14" x14ac:dyDescent="0.2">
      <c r="A214" s="20"/>
    </row>
    <row r="215" spans="1:14" x14ac:dyDescent="0.2">
      <c r="A215" s="20"/>
    </row>
    <row r="216" spans="1:14" x14ac:dyDescent="0.2">
      <c r="A216" s="20"/>
    </row>
    <row r="217" spans="1:14" x14ac:dyDescent="0.2">
      <c r="A217" s="20"/>
    </row>
    <row r="218" spans="1:14" x14ac:dyDescent="0.2">
      <c r="A218" s="20"/>
    </row>
    <row r="219" spans="1:14" x14ac:dyDescent="0.2">
      <c r="A219" s="20"/>
    </row>
    <row r="220" spans="1:14" x14ac:dyDescent="0.2">
      <c r="J220" s="20"/>
      <c r="K220" s="20"/>
      <c r="L220" s="20"/>
      <c r="M220" s="20"/>
      <c r="N220" s="20"/>
    </row>
    <row r="221" spans="1:14" x14ac:dyDescent="0.2">
      <c r="M221" s="20"/>
      <c r="N221" s="20"/>
    </row>
    <row r="222" spans="1:14" x14ac:dyDescent="0.2">
      <c r="M222" s="20"/>
      <c r="N222" s="20"/>
    </row>
    <row r="229" spans="15:17" x14ac:dyDescent="0.2">
      <c r="O229" s="20"/>
      <c r="P229" s="20"/>
      <c r="Q229" s="20"/>
    </row>
    <row r="230" spans="15:17" x14ac:dyDescent="0.2">
      <c r="O230" s="20"/>
      <c r="P230" s="20"/>
      <c r="Q230" s="20"/>
    </row>
    <row r="231" spans="15:17" x14ac:dyDescent="0.2">
      <c r="O231" s="20"/>
      <c r="P231" s="20"/>
      <c r="Q231" s="20"/>
    </row>
    <row r="232" spans="15:17" x14ac:dyDescent="0.2">
      <c r="O232" s="20"/>
      <c r="P232" s="20"/>
      <c r="Q232" s="20"/>
    </row>
  </sheetData>
  <mergeCells count="7">
    <mergeCell ref="B79:C79"/>
    <mergeCell ref="B106:C106"/>
    <mergeCell ref="A50:C50"/>
    <mergeCell ref="A22:D22"/>
    <mergeCell ref="A1:Q1"/>
    <mergeCell ref="A2:Q2"/>
    <mergeCell ref="A3:B3"/>
  </mergeCells>
  <pageMargins left="0.56000000000000005" right="0.7" top="0.88" bottom="0.52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แยกกลุ่ม(โรงเรียน)</vt:lpstr>
      <vt:lpstr>จำแนกคัดกรอง(โรงเรียน)</vt:lpstr>
      <vt:lpstr>กลุ่มเสี่ยง(โรงเรียน)</vt:lpstr>
      <vt:lpstr>กลุ่มมีปัญหา(โรงเรียน)</vt:lpstr>
      <vt:lpstr>สารสนเทศ1(โรงเรียน)</vt:lpstr>
      <vt:lpstr>สารสนเทศ2(โรงเรียน)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Advice Selaphum</cp:lastModifiedBy>
  <cp:lastPrinted>2018-08-24T11:32:20Z</cp:lastPrinted>
  <dcterms:created xsi:type="dcterms:W3CDTF">2017-11-08T05:03:12Z</dcterms:created>
  <dcterms:modified xsi:type="dcterms:W3CDTF">2018-08-27T04:14:11Z</dcterms:modified>
</cp:coreProperties>
</file>