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</workbook>
</file>

<file path=xl/calcChain.xml><?xml version="1.0" encoding="utf-8"?>
<calcChain xmlns="http://schemas.openxmlformats.org/spreadsheetml/2006/main">
  <c r="G9" i="11" l="1"/>
  <c r="E46" i="4" l="1"/>
  <c r="F46" i="4"/>
  <c r="G46" i="4"/>
  <c r="H46" i="4"/>
  <c r="I46" i="4"/>
  <c r="E47" i="4"/>
  <c r="F47" i="4"/>
  <c r="G47" i="4"/>
  <c r="H47" i="4"/>
  <c r="I47" i="4"/>
  <c r="E48" i="4"/>
  <c r="F48" i="4"/>
  <c r="G48" i="4"/>
  <c r="H48" i="4"/>
  <c r="I48" i="4"/>
  <c r="E49" i="4"/>
  <c r="F49" i="4"/>
  <c r="G49" i="4"/>
  <c r="H49" i="4"/>
  <c r="I49" i="4"/>
  <c r="E50" i="4"/>
  <c r="F50" i="4"/>
  <c r="G50" i="4"/>
  <c r="H50" i="4"/>
  <c r="I50" i="4"/>
  <c r="E51" i="4"/>
  <c r="F51" i="4"/>
  <c r="G51" i="4"/>
  <c r="H51" i="4"/>
  <c r="I51" i="4"/>
  <c r="E51" i="1" l="1"/>
  <c r="F51" i="1"/>
  <c r="G51" i="1"/>
  <c r="H51" i="1"/>
  <c r="I51" i="1"/>
  <c r="I29" i="11" l="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F9" i="11"/>
  <c r="E9" i="11"/>
  <c r="I8" i="11"/>
  <c r="I31" i="11" s="1"/>
  <c r="H8" i="11"/>
  <c r="G37" i="11" s="1"/>
  <c r="G8" i="11"/>
  <c r="F8" i="11"/>
  <c r="G39" i="11" s="1"/>
  <c r="E8" i="11"/>
  <c r="G40" i="11" s="1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9" i="10" s="1"/>
  <c r="H8" i="10"/>
  <c r="G35" i="10" s="1"/>
  <c r="G8" i="10"/>
  <c r="G36" i="10" s="1"/>
  <c r="F8" i="10"/>
  <c r="G37" i="10" s="1"/>
  <c r="E8" i="10"/>
  <c r="G38" i="10" s="1"/>
  <c r="I42" i="9"/>
  <c r="H42" i="9"/>
  <c r="G42" i="9"/>
  <c r="F42" i="9"/>
  <c r="E42" i="9"/>
  <c r="I41" i="9"/>
  <c r="H41" i="9"/>
  <c r="G41" i="9"/>
  <c r="F41" i="9"/>
  <c r="E41" i="9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G52" i="9" s="1"/>
  <c r="E8" i="9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I34" i="8" s="1"/>
  <c r="H8" i="8"/>
  <c r="G40" i="8" s="1"/>
  <c r="G8" i="8"/>
  <c r="G41" i="8" s="1"/>
  <c r="F8" i="8"/>
  <c r="G42" i="8" s="1"/>
  <c r="E8" i="8"/>
  <c r="G43" i="8" s="1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8" i="7"/>
  <c r="F8" i="7"/>
  <c r="G56" i="7" s="1"/>
  <c r="E8" i="7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52" i="6" s="1"/>
  <c r="G8" i="6"/>
  <c r="F8" i="6"/>
  <c r="G54" i="6" s="1"/>
  <c r="E8" i="6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H8" i="5"/>
  <c r="G8" i="5"/>
  <c r="F8" i="5"/>
  <c r="G29" i="5" s="1"/>
  <c r="E8" i="5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I53" i="4" s="1"/>
  <c r="H8" i="4"/>
  <c r="G59" i="4" s="1"/>
  <c r="G8" i="4"/>
  <c r="G60" i="4" s="1"/>
  <c r="F8" i="4"/>
  <c r="G61" i="4" s="1"/>
  <c r="E8" i="4"/>
  <c r="G62" i="4" s="1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53" i="3" s="1"/>
  <c r="H8" i="3"/>
  <c r="G8" i="3"/>
  <c r="F8" i="3"/>
  <c r="E8" i="3"/>
  <c r="G62" i="3" s="1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53" i="2" s="1"/>
  <c r="H8" i="2"/>
  <c r="G8" i="2"/>
  <c r="G60" i="2" s="1"/>
  <c r="F8" i="2"/>
  <c r="E8" i="2"/>
  <c r="G62" i="2" s="1"/>
  <c r="E50" i="1"/>
  <c r="F50" i="1"/>
  <c r="G50" i="1"/>
  <c r="H50" i="1"/>
  <c r="I50" i="1"/>
  <c r="G57" i="7" l="1"/>
  <c r="I48" i="7"/>
  <c r="G55" i="7"/>
  <c r="G53" i="9"/>
  <c r="I44" i="9"/>
  <c r="G28" i="5"/>
  <c r="G27" i="5"/>
  <c r="G30" i="5"/>
  <c r="I21" i="5"/>
  <c r="G38" i="11"/>
  <c r="G51" i="9"/>
  <c r="G50" i="9"/>
  <c r="G54" i="7"/>
  <c r="G53" i="6"/>
  <c r="G55" i="6"/>
  <c r="I46" i="6"/>
  <c r="G61" i="3"/>
  <c r="G60" i="3"/>
  <c r="G59" i="3"/>
  <c r="G61" i="2"/>
  <c r="G59" i="2"/>
  <c r="I30" i="11"/>
  <c r="I28" i="10"/>
  <c r="I43" i="9"/>
  <c r="I33" i="8"/>
  <c r="I47" i="7"/>
  <c r="I45" i="6"/>
  <c r="I20" i="5"/>
  <c r="I52" i="4"/>
  <c r="I52" i="3"/>
  <c r="I52" i="2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I8" i="1"/>
  <c r="H8" i="1"/>
  <c r="G8" i="1"/>
  <c r="F8" i="1"/>
  <c r="E8" i="1"/>
  <c r="G62" i="1" l="1"/>
  <c r="G61" i="1"/>
  <c r="G60" i="1"/>
  <c r="G59" i="1"/>
  <c r="I53" i="1"/>
  <c r="I52" i="1"/>
</calcChain>
</file>

<file path=xl/sharedStrings.xml><?xml version="1.0" encoding="utf-8"?>
<sst xmlns="http://schemas.openxmlformats.org/spreadsheetml/2006/main" count="1095" uniqueCount="728">
  <si>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</si>
  <si>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</si>
  <si>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</si>
  <si>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</si>
  <si>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</si>
  <si>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</si>
  <si>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</si>
  <si>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</si>
  <si>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</si>
  <si>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</si>
  <si>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</si>
  <si>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</si>
  <si>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</si>
  <si>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</si>
  <si>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</si>
  <si>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</si>
  <si>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</si>
  <si>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</si>
  <si>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</si>
  <si>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</si>
  <si>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</si>
  <si>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</si>
  <si>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</si>
  <si>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</si>
  <si>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</si>
  <si>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</si>
  <si>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</si>
  <si>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</si>
  <si>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</si>
  <si>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</si>
  <si>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</si>
  <si>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</si>
  <si>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</si>
  <si>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</si>
  <si>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</si>
  <si>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</si>
  <si>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</si>
  <si>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</si>
  <si>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</si>
  <si>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</si>
  <si>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</si>
  <si>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</si>
  <si>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</si>
  <si>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</si>
  <si>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</si>
  <si>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</si>
  <si>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</si>
  <si>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</si>
  <si>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</si>
  <si>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</si>
  <si>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</si>
  <si>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นายวิวัฒน์</t>
  </si>
  <si>
    <t>โสภาวัฒน์</t>
  </si>
  <si>
    <t>นายภูธน</t>
  </si>
  <si>
    <t>เข็มนิมิตร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</si>
  <si>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</si>
  <si>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</si>
  <si>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</si>
  <si>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</si>
  <si>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</si>
  <si>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</si>
  <si>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</si>
  <si>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</si>
  <si>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</si>
  <si>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</si>
  <si>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</si>
  <si>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</si>
  <si>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</si>
  <si>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</si>
  <si>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</si>
  <si>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</si>
  <si>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</si>
  <si>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</si>
  <si>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</si>
  <si>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</si>
  <si>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</si>
  <si>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</si>
  <si>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</si>
  <si>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</si>
  <si>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</si>
  <si>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</si>
  <si>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</si>
  <si>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</si>
  <si>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</si>
  <si>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</si>
  <si>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</si>
  <si>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</si>
  <si>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</si>
  <si>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</si>
  <si>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</si>
  <si>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</si>
  <si>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</si>
  <si>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</si>
  <si>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</si>
  <si>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</si>
  <si>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</si>
  <si>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</si>
  <si>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</si>
  <si>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</si>
  <si>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</si>
  <si>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</si>
  <si>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</si>
  <si>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</si>
  <si>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</si>
  <si>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</si>
  <si>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</si>
  <si>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</si>
  <si>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</si>
  <si>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</si>
  <si>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</si>
  <si>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</si>
  <si>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</si>
  <si>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</si>
  <si>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</si>
  <si>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</si>
  <si>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</si>
  <si>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</si>
  <si>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</si>
  <si>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</si>
  <si>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</si>
  <si>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</si>
  <si>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</si>
  <si>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</si>
  <si>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</si>
  <si>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</si>
  <si>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</si>
  <si>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</si>
  <si>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</si>
  <si>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</si>
  <si>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</si>
  <si>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</si>
  <si>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</si>
  <si>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</si>
  <si>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</si>
  <si>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</si>
  <si>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</si>
  <si>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</si>
  <si>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</si>
  <si>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</si>
  <si>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</si>
  <si>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</si>
  <si>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</si>
  <si>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</si>
  <si>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</si>
  <si>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</si>
  <si>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</si>
  <si>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</si>
  <si>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</si>
  <si>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</si>
  <si>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</si>
  <si>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</si>
  <si>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</si>
  <si>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</si>
  <si>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</si>
  <si>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</si>
  <si>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</si>
  <si>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</si>
  <si>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</si>
  <si>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</si>
  <si>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</si>
  <si>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</si>
  <si>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</si>
  <si>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</si>
  <si>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</si>
  <si>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</si>
  <si>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</si>
  <si>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</si>
  <si>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</si>
  <si>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</si>
  <si>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</si>
  <si>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</si>
  <si>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</si>
  <si>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</si>
  <si>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</si>
  <si>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</si>
  <si>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</si>
  <si>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</si>
  <si>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</si>
  <si>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</si>
  <si>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</si>
  <si>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</si>
  <si>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</si>
  <si>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</si>
  <si>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</si>
  <si>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</si>
  <si>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</si>
  <si>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</si>
  <si>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</si>
  <si>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</si>
  <si>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</si>
  <si>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</si>
  <si>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</si>
  <si>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</si>
  <si>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</si>
  <si>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</si>
  <si>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</si>
  <si>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</si>
  <si>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</si>
  <si>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</si>
  <si>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</si>
  <si>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</si>
  <si>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</si>
  <si>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</si>
  <si>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</si>
  <si>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</si>
  <si>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</si>
  <si>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</si>
  <si>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</si>
  <si>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</si>
  <si>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</si>
  <si>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</si>
  <si>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</si>
  <si>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</si>
  <si>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</si>
  <si>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</si>
  <si>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</si>
  <si>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</si>
  <si>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</si>
  <si>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</si>
  <si>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</si>
  <si>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</si>
  <si>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</si>
  <si>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</si>
  <si>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</si>
  <si>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</si>
  <si>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</si>
  <si>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</si>
  <si>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</si>
  <si>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</si>
  <si>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</si>
  <si>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</si>
  <si>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</si>
  <si>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</si>
  <si>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</si>
  <si>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</si>
  <si>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</si>
  <si>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</si>
  <si>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</si>
  <si>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</si>
  <si>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</si>
  <si>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</si>
  <si>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</si>
  <si>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</si>
  <si>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</si>
  <si>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</si>
  <si>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</si>
  <si>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</si>
  <si>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</si>
  <si>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</si>
  <si>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</si>
  <si>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</si>
  <si>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</si>
  <si>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</si>
  <si>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</si>
  <si>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</si>
  <si>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</si>
  <si>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</si>
  <si>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</si>
  <si>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</si>
  <si>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</si>
  <si>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</si>
  <si>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</si>
  <si>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</si>
  <si>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</si>
  <si>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</si>
  <si>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</si>
  <si>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</si>
  <si>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</si>
  <si>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</si>
  <si>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นางสาวณัฐพร</t>
  </si>
  <si>
    <t>พานสะอาด</t>
  </si>
  <si>
    <t>นางสาวภัทราภรณ์</t>
  </si>
  <si>
    <t>ตรีเวช</t>
  </si>
  <si>
    <t>หัสดี</t>
  </si>
  <si>
    <t>นางสาวสุนันทา</t>
  </si>
  <si>
    <t>เกษมศรีสุขสง่า</t>
  </si>
  <si>
    <t>น้อยกมล</t>
  </si>
  <si>
    <t>นายณัฐพล</t>
  </si>
  <si>
    <t>เพ็ชรรื่น</t>
  </si>
  <si>
    <t>นายศราวิน</t>
  </si>
  <si>
    <t>ไชยจุมพล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</si>
  <si>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</si>
  <si>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</si>
  <si>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</si>
  <si>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</si>
  <si>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</si>
  <si>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</si>
  <si>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</si>
  <si>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</si>
  <si>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</si>
  <si>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</si>
  <si>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</si>
  <si>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</si>
  <si>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</si>
  <si>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</si>
  <si>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</si>
  <si>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</si>
  <si>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</si>
  <si>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</si>
  <si>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</si>
  <si>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</si>
  <si>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</si>
  <si>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</si>
  <si>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</si>
  <si>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</si>
  <si>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</si>
  <si>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</si>
  <si>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</si>
  <si>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</si>
  <si>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</si>
  <si>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</si>
  <si>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</si>
  <si>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</si>
  <si>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</si>
  <si>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</si>
  <si>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</si>
  <si>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</si>
  <si>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</si>
  <si>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</si>
  <si>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</si>
  <si>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</si>
  <si>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</si>
  <si>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</si>
  <si>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</si>
  <si>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</si>
  <si>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</si>
  <si>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</si>
  <si>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</si>
  <si>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</si>
  <si>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</si>
  <si>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</si>
  <si>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</si>
  <si>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</si>
  <si>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</si>
  <si>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</si>
  <si>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</si>
  <si>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</si>
  <si>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</si>
  <si>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</si>
  <si>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</si>
  <si>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</si>
  <si>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</si>
  <si>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</si>
  <si>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</si>
  <si>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</si>
  <si>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</si>
  <si>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</si>
  <si>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</si>
  <si>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</si>
  <si>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</si>
  <si>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</si>
  <si>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</si>
  <si>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</si>
  <si>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</si>
  <si>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</si>
  <si>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นางสาวศรีวรรณ</t>
  </si>
  <si>
    <t>นามรักษา</t>
  </si>
  <si>
    <t>นางสาวสุภัสสรา</t>
  </si>
  <si>
    <t>คงเจริญ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</si>
  <si>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</si>
  <si>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</si>
  <si>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</si>
  <si>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</si>
  <si>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</si>
  <si>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</si>
  <si>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</si>
  <si>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</si>
  <si>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</si>
  <si>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</si>
  <si>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</si>
  <si>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</si>
  <si>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</si>
  <si>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</si>
  <si>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</si>
  <si>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</si>
  <si>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</si>
  <si>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</si>
  <si>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</si>
  <si>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</si>
  <si>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นางสาวสุพิชฌาย์</t>
  </si>
  <si>
    <t>แก้วศรี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</si>
  <si>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</si>
  <si>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</si>
  <si>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</si>
  <si>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</si>
  <si>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</si>
  <si>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</si>
  <si>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</si>
  <si>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</si>
  <si>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</si>
  <si>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</si>
  <si>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</si>
  <si>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</si>
  <si>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</si>
  <si>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</si>
  <si>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</si>
  <si>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</si>
  <si>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</si>
  <si>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</si>
  <si>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</si>
  <si>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</si>
  <si>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</si>
  <si>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</si>
  <si>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</si>
  <si>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</si>
  <si>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</si>
  <si>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</si>
  <si>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</si>
  <si>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</si>
  <si>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</si>
  <si>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</si>
  <si>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</si>
  <si>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นางสาวบุริมนาถ</t>
  </si>
  <si>
    <t>ปิ่นเจริญ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</si>
  <si>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</si>
  <si>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</si>
  <si>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</si>
  <si>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</si>
  <si>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</si>
  <si>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</si>
  <si>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</si>
  <si>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</si>
  <si>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</si>
  <si>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</si>
  <si>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</si>
  <si>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นางสาวอภิชญา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</si>
  <si>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</si>
  <si>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</si>
  <si>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</si>
  <si>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</si>
  <si>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</si>
  <si>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</si>
  <si>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</si>
  <si>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</si>
  <si>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</si>
  <si>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ขันโท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</si>
  <si>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</si>
  <si>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</si>
  <si>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</si>
  <si>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</si>
  <si>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</si>
  <si>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</si>
  <si>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</si>
  <si>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</si>
  <si>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</si>
  <si>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</si>
  <si>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</si>
  <si>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</si>
  <si>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</si>
  <si>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</si>
  <si>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</si>
  <si>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</si>
  <si>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</si>
  <si>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</si>
  <si>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</si>
  <si>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</si>
  <si>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</si>
  <si>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</si>
  <si>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</si>
  <si>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</si>
  <si>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</si>
  <si>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</si>
  <si>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</si>
  <si>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</si>
  <si>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</si>
  <si>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</si>
  <si>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</si>
  <si>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</si>
  <si>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</si>
  <si>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</si>
  <si>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</si>
  <si>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</si>
  <si>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</si>
  <si>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</si>
  <si>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</si>
  <si>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</si>
  <si>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</si>
  <si>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</si>
  <si>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</si>
  <si>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</si>
  <si>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</si>
  <si>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</si>
  <si>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</si>
  <si>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</si>
  <si>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</si>
  <si>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</si>
  <si>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</si>
  <si>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</si>
  <si>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</si>
  <si>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</si>
  <si>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</si>
  <si>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</si>
  <si>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</si>
  <si>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</si>
  <si>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</si>
  <si>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</si>
  <si>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</si>
  <si>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</si>
  <si>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</si>
  <si>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</si>
  <si>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</si>
  <si>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</si>
  <si>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</si>
  <si>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</si>
  <si>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</si>
  <si>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</si>
  <si>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</si>
  <si>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</si>
  <si>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</si>
  <si>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</si>
  <si>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</si>
  <si>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</si>
  <si>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นางสาวสุรดา</t>
  </si>
  <si>
    <t>ดอนมอญ</t>
  </si>
  <si>
    <t>นางสาวอภิรตา</t>
  </si>
  <si>
    <t>ธนปิตินันท์</t>
  </si>
  <si>
    <t>อ้นรัตน์</t>
  </si>
  <si>
    <t>นางสาวอรอุมา</t>
  </si>
  <si>
    <t>เรืองโภชน์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</si>
  <si>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</si>
  <si>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</si>
  <si>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</si>
  <si>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</si>
  <si>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</si>
  <si>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</si>
  <si>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</si>
  <si>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</si>
  <si>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</si>
  <si>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</si>
  <si>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</si>
  <si>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</si>
  <si>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</si>
  <si>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</si>
  <si>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</si>
  <si>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</si>
  <si>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</si>
  <si>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</si>
  <si>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</si>
  <si>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</si>
  <si>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</si>
  <si>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</si>
  <si>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</si>
  <si>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</si>
  <si>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</si>
  <si>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</si>
  <si>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</si>
  <si>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</si>
  <si>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</si>
  <si>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</si>
  <si>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</si>
  <si>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</si>
  <si>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</si>
  <si>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</si>
  <si>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</si>
  <si>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</si>
  <si>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</si>
  <si>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</si>
  <si>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</si>
  <si>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</si>
  <si>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</si>
  <si>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</si>
  <si>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</si>
  <si>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</si>
  <si>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</si>
  <si>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</si>
  <si>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</si>
  <si>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</si>
  <si>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</si>
  <si>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</si>
  <si>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</si>
  <si>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</si>
  <si>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</si>
  <si>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</si>
  <si>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</si>
  <si>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</si>
  <si>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นายยศพล</t>
  </si>
  <si>
    <t>น้อยศรี</t>
  </si>
  <si>
    <t>นายภานุพงค์</t>
  </si>
  <si>
    <t>วราคำ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</si>
  <si>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</si>
  <si>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</si>
  <si>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</si>
  <si>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</si>
  <si>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</si>
  <si>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</si>
  <si>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</si>
  <si>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</si>
  <si>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</si>
  <si>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</si>
  <si>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</si>
  <si>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</si>
  <si>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</si>
  <si>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</si>
  <si>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</si>
  <si>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</si>
  <si>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</si>
  <si>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</si>
  <si>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</si>
  <si>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</si>
  <si>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</si>
  <si>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</si>
  <si>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</si>
  <si>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</si>
  <si>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</si>
  <si>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</si>
  <si>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</si>
  <si>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</si>
  <si>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</si>
  <si>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</si>
  <si>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</si>
  <si>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</si>
  <si>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</si>
  <si>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</si>
  <si>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</si>
  <si>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</si>
  <si>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</si>
  <si>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</si>
  <si>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</si>
  <si>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</si>
  <si>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</si>
  <si>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</si>
  <si>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</si>
  <si>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</si>
  <si>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นายทรงพล</t>
  </si>
  <si>
    <t>ดีจริง</t>
  </si>
  <si>
    <t>นายนราวุฒิ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</si>
  <si>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</si>
  <si>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</si>
  <si>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</si>
  <si>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</si>
  <si>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</si>
  <si>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</si>
  <si>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</si>
  <si>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</si>
  <si>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</si>
  <si>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</si>
  <si>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</si>
  <si>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</si>
  <si>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</si>
  <si>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</si>
  <si>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</si>
  <si>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</si>
  <si>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</si>
  <si>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</si>
  <si>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</si>
  <si>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</si>
  <si>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</si>
  <si>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</si>
  <si>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</si>
  <si>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</si>
  <si>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</si>
  <si>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</si>
  <si>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</si>
  <si>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</si>
  <si>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</si>
  <si>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</si>
  <si>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</si>
  <si>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</si>
  <si>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</si>
  <si>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</si>
  <si>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</si>
  <si>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</si>
  <si>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</si>
  <si>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</si>
  <si>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</si>
  <si>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</si>
  <si>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</si>
  <si>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</si>
  <si>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</si>
  <si>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</si>
  <si>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</si>
  <si>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</si>
  <si>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</si>
  <si>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</si>
  <si>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</si>
  <si>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</si>
  <si>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</si>
  <si>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</si>
  <si>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</si>
  <si>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</si>
  <si>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</si>
  <si>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</si>
  <si>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</si>
  <si>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</si>
  <si>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</si>
  <si>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</si>
  <si>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</si>
  <si>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</si>
  <si>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</si>
  <si>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</si>
  <si>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</si>
  <si>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</si>
  <si>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</si>
  <si>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</si>
  <si>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</si>
  <si>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</si>
  <si>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สถาวร</t>
  </si>
  <si>
    <t>ขยันยิ่ง</t>
  </si>
  <si>
    <t>นางสาวอุไรวรรณ</t>
  </si>
  <si>
    <t>ศรีวิชัย</t>
  </si>
  <si>
    <t>นางสาวอภิญญา</t>
  </si>
  <si>
    <t>พันธ์ชัย</t>
  </si>
  <si>
    <t>ชั้นมัธยมศึกษาปีที่ 6/11</t>
  </si>
  <si>
    <t>ชั้นมัธยมศึกษาปีที่ 6/10</t>
  </si>
  <si>
    <t>ชั้นมัธยมศึกษาปีที่ 6/9</t>
  </si>
  <si>
    <t>นายกฤษฎา</t>
  </si>
  <si>
    <t>ชั้นมัธยมศึกษาปีที่ 6/8</t>
  </si>
  <si>
    <t>ชั้นมัธยมศึกษาปีที่ 6/7</t>
  </si>
  <si>
    <t>นายเดเซน มงทาคิวส์</t>
  </si>
  <si>
    <t>บัวลอย</t>
  </si>
  <si>
    <t>นางสาววิลาสินี</t>
  </si>
  <si>
    <t>สวนแก้วเมือง</t>
  </si>
  <si>
    <t>ชั้นมัธยมศึกษาปีที่ 6/6</t>
  </si>
  <si>
    <t>ชั้นมัธยมศึกษาปีที่ 6/5</t>
  </si>
  <si>
    <t>นายอภิรักษ์</t>
  </si>
  <si>
    <t>ชั้นมัธยมศึกษาปีที่ 6/4</t>
  </si>
  <si>
    <t>นางสาววันพรรษา</t>
  </si>
  <si>
    <t>ขุนแผ้ว</t>
  </si>
  <si>
    <t>ชั้นมัธยมศึกษาปีที่ 6/3</t>
  </si>
  <si>
    <t>นายนัธทวัฒน์</t>
  </si>
  <si>
    <t>นางสาวภัทรธิดา</t>
  </si>
  <si>
    <t>ชั้นมัธยมศึกษาปีที่ 6/2</t>
  </si>
  <si>
    <t>นายกฤษณพัฒน์</t>
  </si>
  <si>
    <t>นายปุญณรัชน์</t>
  </si>
  <si>
    <t>นายกิตติชัย</t>
  </si>
  <si>
    <t>แขกพงษ์</t>
  </si>
  <si>
    <t>ชั้นมัธยมศึกษาปีที่ 6/1</t>
  </si>
  <si>
    <t xml:space="preserve">        แบบบันทึกผลการประเมินความสามารถด้านพหุวัฒนธรรม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</si>
</sst>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2" fillId="0" borderId="0"/>
  </cellStyleXfs>
  <cellXfs count="136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3" borderId="12" xfId="6" applyFont="1" applyFill="1" applyBorder="1" applyAlignment="1">
      <alignment horizontal="left" vertical="center"/>
    </xf>
    <xf numFmtId="0" fontId="14" fillId="3" borderId="11" xfId="6" applyFont="1" applyFill="1" applyBorder="1" applyAlignment="1">
      <alignment horizontal="left" vertical="center"/>
    </xf>
    <xf numFmtId="0" fontId="3" fillId="3" borderId="11" xfId="6" applyFont="1" applyFill="1" applyBorder="1" applyAlignment="1">
      <alignment vertical="center"/>
    </xf>
    <xf numFmtId="49" fontId="3" fillId="3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2" xfId="6" applyFont="1" applyBorder="1" applyAlignment="1">
      <alignment horizontal="left" vertical="center" shrinkToFit="1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3" borderId="11" xfId="6" applyFont="1" applyFill="1" applyBorder="1" applyAlignment="1">
      <alignment vertical="center"/>
    </xf>
    <xf numFmtId="0" fontId="14" fillId="3" borderId="12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horizontal="left" vertical="center"/>
    </xf>
    <xf numFmtId="0" fontId="3" fillId="3" borderId="11" xfId="6" applyFont="1" applyFill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vertical="center" shrinkToFit="1"/>
    </xf>
    <xf numFmtId="0" fontId="14" fillId="0" borderId="12" xfId="6" applyFont="1" applyBorder="1" applyAlignment="1">
      <alignment horizontal="left" vertical="center" shrinkToFit="1"/>
    </xf>
    <xf numFmtId="49" fontId="3" fillId="0" borderId="12" xfId="6" applyNumberFormat="1" applyFont="1" applyFill="1" applyBorder="1" applyAlignment="1">
      <alignment vertical="center" shrinkToFit="1"/>
    </xf>
    <xf numFmtId="0" fontId="14" fillId="3" borderId="11" xfId="6" applyFont="1" applyFill="1" applyBorder="1" applyAlignment="1">
      <alignment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3" fillId="0" borderId="11" xfId="6" applyFont="1" applyFill="1" applyBorder="1" applyAlignment="1">
      <alignment vertical="center"/>
    </xf>
    <xf numFmtId="49" fontId="3" fillId="0" borderId="12" xfId="6" applyNumberFormat="1" applyFont="1" applyFill="1" applyBorder="1" applyAlignment="1">
      <alignment vertical="center"/>
    </xf>
    <xf numFmtId="0" fontId="14" fillId="0" borderId="11" xfId="6" applyFont="1" applyBorder="1" applyAlignment="1">
      <alignment vertical="center"/>
    </xf>
    <xf numFmtId="0" fontId="14" fillId="0" borderId="12" xfId="6" applyFont="1" applyBorder="1" applyAlignment="1">
      <alignment vertical="center"/>
    </xf>
    <xf numFmtId="0" fontId="14" fillId="0" borderId="11" xfId="6" applyFont="1" applyBorder="1" applyAlignment="1">
      <alignment horizontal="left" vertical="center"/>
    </xf>
    <xf numFmtId="0" fontId="14" fillId="0" borderId="12" xfId="6" applyFont="1" applyBorder="1" applyAlignment="1">
      <alignment horizontal="left" vertical="center"/>
    </xf>
    <xf numFmtId="0" fontId="14" fillId="4" borderId="11" xfId="6" applyFont="1" applyFill="1" applyBorder="1" applyAlignment="1">
      <alignment horizontal="left" vertical="center"/>
    </xf>
    <xf numFmtId="0" fontId="14" fillId="4" borderId="12" xfId="6" applyFont="1" applyFill="1" applyBorder="1" applyAlignment="1">
      <alignment horizontal="left" vertical="center"/>
    </xf>
    <xf numFmtId="0" fontId="14" fillId="4" borderId="11" xfId="6" applyFont="1" applyFill="1" applyBorder="1" applyAlignment="1">
      <alignment vertical="center"/>
    </xf>
    <xf numFmtId="0" fontId="14" fillId="4" borderId="12" xfId="6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187" fontId="11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2" borderId="3" xfId="0" applyNumberFormat="1" applyFont="1" applyFill="1" applyBorder="1" applyAlignment="1">
      <alignment horizontal="center" vertical="center"/>
    </xf>
    <xf numFmtId="187" fontId="6" fillId="2" borderId="15" xfId="0" applyNumberFormat="1" applyFont="1" applyFill="1" applyBorder="1" applyAlignment="1">
      <alignment horizontal="center" vertical="center"/>
    </xf>
    <xf numFmtId="187" fontId="6" fillId="2" borderId="5" xfId="0" applyNumberFormat="1" applyFont="1" applyFill="1" applyBorder="1" applyAlignment="1">
      <alignment horizontal="center" vertical="center"/>
    </xf>
    <xf numFmtId="187" fontId="6" fillId="2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</cellXfs>
  <cellStyles count="7">
    <cellStyle name="Normal" xfId="0" builtinId="0"/>
    <cellStyle name="Normal 2" xfId="2"/>
    <cellStyle name="Normal 3" xfId="3"/>
    <cellStyle name="Normal 4" xfId="4"/>
    <cellStyle name="Normal 5" xfId="6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="73" zoomScaleNormal="73" workbookViewId="0">
      <selection sqref="A1:J1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10" ht="18.75" x14ac:dyDescent="0.3">
      <c r="A1" s="106" t="s">
        <v>727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75" x14ac:dyDescent="0.3">
      <c r="A2" s="117" t="s">
        <v>726</v>
      </c>
      <c r="B2" s="117"/>
      <c r="C2" s="117"/>
      <c r="D2" s="117"/>
      <c r="E2" s="117"/>
      <c r="F2" s="117"/>
      <c r="G2" s="117"/>
      <c r="H2" s="117"/>
      <c r="I2" s="117"/>
    </row>
    <row r="3" spans="1:10" ht="18.75" x14ac:dyDescent="0.3">
      <c r="A3" s="117" t="s">
        <v>0</v>
      </c>
      <c r="B3" s="117"/>
      <c r="C3" s="117"/>
      <c r="D3" s="117"/>
      <c r="E3" s="117"/>
      <c r="F3" s="117"/>
      <c r="G3" s="117"/>
      <c r="H3" s="117"/>
      <c r="I3" s="117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118" t="s">
        <v>2</v>
      </c>
      <c r="B5" s="121" t="s">
        <v>3</v>
      </c>
      <c r="C5" s="124" t="s">
        <v>4</v>
      </c>
      <c r="D5" s="127" t="s">
        <v>5</v>
      </c>
      <c r="E5" s="130" t="s">
        <v>6</v>
      </c>
      <c r="F5" s="131"/>
      <c r="G5" s="131"/>
      <c r="H5" s="132"/>
      <c r="I5" s="133" t="s">
        <v>7</v>
      </c>
    </row>
    <row r="6" spans="1:10" ht="18.75" customHeight="1" x14ac:dyDescent="0.3">
      <c r="A6" s="119"/>
      <c r="B6" s="122"/>
      <c r="C6" s="125"/>
      <c r="D6" s="128"/>
      <c r="E6" s="133" t="s">
        <v>8</v>
      </c>
      <c r="F6" s="130" t="s">
        <v>9</v>
      </c>
      <c r="G6" s="131"/>
      <c r="H6" s="132"/>
      <c r="I6" s="134"/>
    </row>
    <row r="7" spans="1:10" ht="117.75" customHeight="1" x14ac:dyDescent="0.2">
      <c r="A7" s="120"/>
      <c r="B7" s="123"/>
      <c r="C7" s="126"/>
      <c r="D7" s="129"/>
      <c r="E7" s="135"/>
      <c r="F7" s="13" t="s">
        <v>10</v>
      </c>
      <c r="G7" s="13" t="s">
        <v>11</v>
      </c>
      <c r="H7" s="13" t="s">
        <v>12</v>
      </c>
      <c r="I7" s="135"/>
    </row>
    <row r="8" spans="1:10" s="1" customFormat="1" ht="18.75" x14ac:dyDescent="0.3">
      <c r="A8" s="15">
        <v>1</v>
      </c>
      <c r="B8" s="100" t="s">
        <v>724</v>
      </c>
      <c r="C8" s="101" t="s">
        <v>28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s="1" customFormat="1" ht="18.75" x14ac:dyDescent="0.3">
      <c r="A9" s="15">
        <v>2</v>
      </c>
      <c r="B9" s="100" t="s">
        <v>29</v>
      </c>
      <c r="C9" s="101" t="s">
        <v>30</v>
      </c>
      <c r="D9" s="20"/>
      <c r="E9" s="16" t="str">
        <f t="shared" ref="E9:E49" si="0">IF(D9&lt;=14,"/",IF(D9&lt;=20,"",IF(D9&lt;=25,"",IF(D9&lt;=30,""))))</f>
        <v>/</v>
      </c>
      <c r="F9" s="16" t="str">
        <f t="shared" ref="F9:F49" si="1">IF(D9&lt;=14,"",IF(D9&lt;=20,"/",IF(D9&lt;=25,"",IF(D9&lt;=30,""))))</f>
        <v/>
      </c>
      <c r="G9" s="16" t="str">
        <f t="shared" ref="G9:G49" si="2">IF(D9&lt;=14,"",IF(D9&lt;=20,"",IF(D9&lt;=25,"/",IF(D9&lt;=30,""))))</f>
        <v/>
      </c>
      <c r="H9" s="16" t="str">
        <f t="shared" ref="H9:H49" si="3">IF(D9&lt;=14,"",IF(D9&lt;=20,"",IF(D9&lt;=25,"",IF(D9&lt;=30,"/"))))</f>
        <v/>
      </c>
      <c r="I9" s="16" t="str">
        <f t="shared" ref="I9:I49" si="4">IF(D9&gt;14,"ผ่าน","ไม่ผ่าน")</f>
        <v>ไม่ผ่าน</v>
      </c>
    </row>
    <row r="10" spans="1:10" s="1" customFormat="1" ht="18.75" x14ac:dyDescent="0.3">
      <c r="A10" s="15">
        <v>3</v>
      </c>
      <c r="B10" s="100" t="s">
        <v>31</v>
      </c>
      <c r="C10" s="101" t="s">
        <v>32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s="1" customFormat="1" ht="18.75" x14ac:dyDescent="0.3">
      <c r="A11" s="15">
        <v>4</v>
      </c>
      <c r="B11" s="100" t="s">
        <v>33</v>
      </c>
      <c r="C11" s="101" t="s">
        <v>34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s="1" customFormat="1" ht="18.75" x14ac:dyDescent="0.3">
      <c r="A12" s="15">
        <v>5</v>
      </c>
      <c r="B12" s="100" t="s">
        <v>35</v>
      </c>
      <c r="C12" s="101" t="s">
        <v>36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s="1" customFormat="1" ht="18.75" x14ac:dyDescent="0.3">
      <c r="A13" s="15">
        <v>6</v>
      </c>
      <c r="B13" s="98" t="s">
        <v>37</v>
      </c>
      <c r="C13" s="99" t="s">
        <v>38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s="1" customFormat="1" ht="18.75" x14ac:dyDescent="0.3">
      <c r="A14" s="15">
        <v>7</v>
      </c>
      <c r="B14" s="98" t="s">
        <v>39</v>
      </c>
      <c r="C14" s="99" t="s">
        <v>40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s="1" customFormat="1" ht="18.75" x14ac:dyDescent="0.3">
      <c r="A15" s="15">
        <v>8</v>
      </c>
      <c r="B15" s="98" t="s">
        <v>41</v>
      </c>
      <c r="C15" s="99" t="s">
        <v>42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s="1" customFormat="1" ht="18.75" x14ac:dyDescent="0.3">
      <c r="A16" s="15">
        <v>9</v>
      </c>
      <c r="B16" s="100" t="s">
        <v>43</v>
      </c>
      <c r="C16" s="101" t="s">
        <v>44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s="1" customFormat="1" ht="18.75" x14ac:dyDescent="0.3">
      <c r="A17" s="15">
        <v>10</v>
      </c>
      <c r="B17" s="98" t="s">
        <v>45</v>
      </c>
      <c r="C17" s="99" t="s">
        <v>46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s="1" customFormat="1" ht="18.75" x14ac:dyDescent="0.3">
      <c r="A18" s="15">
        <v>11</v>
      </c>
      <c r="B18" s="98" t="s">
        <v>47</v>
      </c>
      <c r="C18" s="99" t="s">
        <v>48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s="1" customFormat="1" ht="18.75" x14ac:dyDescent="0.3">
      <c r="A19" s="15">
        <v>12</v>
      </c>
      <c r="B19" s="98" t="s">
        <v>49</v>
      </c>
      <c r="C19" s="99" t="s">
        <v>50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s="1" customFormat="1" ht="18.75" x14ac:dyDescent="0.3">
      <c r="A20" s="15">
        <v>13</v>
      </c>
      <c r="B20" s="102" t="s">
        <v>51</v>
      </c>
      <c r="C20" s="103" t="s">
        <v>52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s="1" customFormat="1" ht="18.75" x14ac:dyDescent="0.3">
      <c r="A21" s="15">
        <v>14</v>
      </c>
      <c r="B21" s="104" t="s">
        <v>53</v>
      </c>
      <c r="C21" s="105" t="s">
        <v>54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s="1" customFormat="1" ht="18.75" x14ac:dyDescent="0.3">
      <c r="A22" s="15">
        <v>15</v>
      </c>
      <c r="B22" s="104" t="s">
        <v>55</v>
      </c>
      <c r="C22" s="105" t="s">
        <v>56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s="1" customFormat="1" ht="18.75" x14ac:dyDescent="0.3">
      <c r="A23" s="15">
        <v>16</v>
      </c>
      <c r="B23" s="104" t="s">
        <v>57</v>
      </c>
      <c r="C23" s="105" t="s">
        <v>58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s="1" customFormat="1" ht="18.75" x14ac:dyDescent="0.3">
      <c r="A24" s="15">
        <v>17</v>
      </c>
      <c r="B24" s="100" t="s">
        <v>59</v>
      </c>
      <c r="C24" s="101" t="s">
        <v>60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s="1" customFormat="1" ht="18.75" x14ac:dyDescent="0.3">
      <c r="A25" s="15">
        <v>18</v>
      </c>
      <c r="B25" s="100" t="s">
        <v>61</v>
      </c>
      <c r="C25" s="101" t="s">
        <v>62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s="1" customFormat="1" ht="18.75" x14ac:dyDescent="0.3">
      <c r="A26" s="15">
        <v>19</v>
      </c>
      <c r="B26" s="100" t="s">
        <v>63</v>
      </c>
      <c r="C26" s="101" t="s">
        <v>64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s="1" customFormat="1" ht="18.75" x14ac:dyDescent="0.3">
      <c r="A27" s="15">
        <v>20</v>
      </c>
      <c r="B27" s="98" t="s">
        <v>65</v>
      </c>
      <c r="C27" s="99" t="s">
        <v>66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s="1" customFormat="1" ht="18.75" x14ac:dyDescent="0.3">
      <c r="A28" s="15">
        <v>21</v>
      </c>
      <c r="B28" s="98" t="s">
        <v>67</v>
      </c>
      <c r="C28" s="99" t="s">
        <v>68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s="1" customFormat="1" ht="18.75" x14ac:dyDescent="0.3">
      <c r="A29" s="15">
        <v>22</v>
      </c>
      <c r="B29" s="100" t="s">
        <v>69</v>
      </c>
      <c r="C29" s="101" t="s">
        <v>70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s="1" customFormat="1" ht="18.75" x14ac:dyDescent="0.3">
      <c r="A30" s="15">
        <v>23</v>
      </c>
      <c r="B30" s="100" t="s">
        <v>71</v>
      </c>
      <c r="C30" s="101" t="s">
        <v>72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s="1" customFormat="1" ht="18.75" x14ac:dyDescent="0.3">
      <c r="A31" s="15">
        <v>24</v>
      </c>
      <c r="B31" s="100" t="s">
        <v>73</v>
      </c>
      <c r="C31" s="101" t="s">
        <v>74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s="1" customFormat="1" ht="18.75" x14ac:dyDescent="0.3">
      <c r="A32" s="15">
        <v>25</v>
      </c>
      <c r="B32" s="98" t="s">
        <v>75</v>
      </c>
      <c r="C32" s="99" t="s">
        <v>76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s="1" customFormat="1" ht="18.75" x14ac:dyDescent="0.3">
      <c r="A33" s="15">
        <v>26</v>
      </c>
      <c r="B33" s="100" t="s">
        <v>77</v>
      </c>
      <c r="C33" s="101" t="s">
        <v>78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s="1" customFormat="1" ht="18.75" x14ac:dyDescent="0.3">
      <c r="A34" s="15">
        <v>27</v>
      </c>
      <c r="B34" s="100" t="s">
        <v>79</v>
      </c>
      <c r="C34" s="101" t="s">
        <v>80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s="1" customFormat="1" ht="18.75" x14ac:dyDescent="0.3">
      <c r="A35" s="15">
        <v>28</v>
      </c>
      <c r="B35" s="100" t="s">
        <v>81</v>
      </c>
      <c r="C35" s="101" t="s">
        <v>725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s="1" customFormat="1" ht="18.75" x14ac:dyDescent="0.3">
      <c r="A36" s="15">
        <v>29</v>
      </c>
      <c r="B36" s="100" t="s">
        <v>82</v>
      </c>
      <c r="C36" s="101" t="s">
        <v>83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s="1" customFormat="1" ht="18.75" x14ac:dyDescent="0.3">
      <c r="A37" s="15">
        <v>30</v>
      </c>
      <c r="B37" s="100" t="s">
        <v>84</v>
      </c>
      <c r="C37" s="101" t="s">
        <v>85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s="1" customFormat="1" ht="18.75" x14ac:dyDescent="0.3">
      <c r="A38" s="15">
        <v>31</v>
      </c>
      <c r="B38" s="98" t="s">
        <v>86</v>
      </c>
      <c r="C38" s="99" t="s">
        <v>87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s="1" customFormat="1" ht="18.75" x14ac:dyDescent="0.3">
      <c r="A39" s="15">
        <v>32</v>
      </c>
      <c r="B39" s="98" t="s">
        <v>88</v>
      </c>
      <c r="C39" s="99" t="s">
        <v>89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s="1" customFormat="1" ht="18.75" x14ac:dyDescent="0.3">
      <c r="A40" s="15">
        <v>33</v>
      </c>
      <c r="B40" s="98" t="s">
        <v>90</v>
      </c>
      <c r="C40" s="99" t="s">
        <v>91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s="1" customFormat="1" ht="18.75" x14ac:dyDescent="0.3">
      <c r="A41" s="15">
        <v>34</v>
      </c>
      <c r="B41" s="98" t="s">
        <v>92</v>
      </c>
      <c r="C41" s="99" t="s">
        <v>93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s="1" customFormat="1" ht="18.75" x14ac:dyDescent="0.3">
      <c r="A42" s="15">
        <v>35</v>
      </c>
      <c r="B42" s="100" t="s">
        <v>94</v>
      </c>
      <c r="C42" s="101" t="s">
        <v>95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s="1" customFormat="1" ht="18.75" x14ac:dyDescent="0.3">
      <c r="A43" s="15">
        <v>36</v>
      </c>
      <c r="B43" s="100" t="s">
        <v>96</v>
      </c>
      <c r="C43" s="101" t="s">
        <v>97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5">
        <v>37</v>
      </c>
      <c r="B44" s="98" t="s">
        <v>98</v>
      </c>
      <c r="C44" s="99" t="s">
        <v>99</v>
      </c>
      <c r="D44" s="17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s="1" customFormat="1" ht="18.75" x14ac:dyDescent="0.3">
      <c r="A45" s="15">
        <v>38</v>
      </c>
      <c r="B45" s="96" t="s">
        <v>77</v>
      </c>
      <c r="C45" s="97" t="s">
        <v>100</v>
      </c>
      <c r="D45" s="17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s="1" customFormat="1" ht="18.75" x14ac:dyDescent="0.3">
      <c r="A46" s="15">
        <v>39</v>
      </c>
      <c r="B46" s="98" t="s">
        <v>101</v>
      </c>
      <c r="C46" s="99" t="s">
        <v>102</v>
      </c>
      <c r="D46" s="17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s="1" customFormat="1" ht="18.75" x14ac:dyDescent="0.3">
      <c r="A47" s="15">
        <v>40</v>
      </c>
      <c r="B47" s="98" t="s">
        <v>103</v>
      </c>
      <c r="C47" s="99" t="s">
        <v>104</v>
      </c>
      <c r="D47" s="17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s="1" customFormat="1" ht="18.75" x14ac:dyDescent="0.3">
      <c r="A48" s="15">
        <v>41</v>
      </c>
      <c r="B48" s="98" t="s">
        <v>105</v>
      </c>
      <c r="C48" s="99" t="s">
        <v>106</v>
      </c>
      <c r="D48" s="17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5">
        <v>42</v>
      </c>
      <c r="B49" s="100" t="s">
        <v>107</v>
      </c>
      <c r="C49" s="101" t="s">
        <v>108</v>
      </c>
      <c r="D49" s="17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s="1" customFormat="1" ht="18.75" x14ac:dyDescent="0.3">
      <c r="A50" s="18">
        <v>43</v>
      </c>
      <c r="B50" s="100" t="s">
        <v>109</v>
      </c>
      <c r="C50" s="101" t="s">
        <v>110</v>
      </c>
      <c r="D50" s="19"/>
      <c r="E50" s="16" t="str">
        <f t="shared" ref="E50:E51" si="5">IF(D50&lt;=14,"/",IF(D50&lt;=20,"",IF(D50&lt;=25,"",IF(D50&lt;=30,""))))</f>
        <v>/</v>
      </c>
      <c r="F50" s="16" t="str">
        <f t="shared" ref="F50:F51" si="6">IF(D50&lt;=14,"",IF(D50&lt;=20,"/",IF(D50&lt;=25,"",IF(D50&lt;=30,""))))</f>
        <v/>
      </c>
      <c r="G50" s="16" t="str">
        <f t="shared" ref="G50:G51" si="7">IF(D50&lt;=14,"",IF(D50&lt;=20,"",IF(D50&lt;=25,"/",IF(D50&lt;=30,""))))</f>
        <v/>
      </c>
      <c r="H50" s="16" t="str">
        <f t="shared" ref="H50:H51" si="8">IF(D50&lt;=14,"",IF(D50&lt;=20,"",IF(D50&lt;=25,"",IF(D50&lt;=30,"/"))))</f>
        <v/>
      </c>
      <c r="I50" s="16" t="str">
        <f t="shared" ref="I50:I51" si="9">IF(D50&gt;14,"ผ่าน","ไม่ผ่าน")</f>
        <v>ไม่ผ่าน</v>
      </c>
    </row>
    <row r="51" spans="1:9" s="1" customFormat="1" ht="18.75" x14ac:dyDescent="0.3">
      <c r="A51" s="21">
        <v>44</v>
      </c>
      <c r="B51" s="100" t="s">
        <v>425</v>
      </c>
      <c r="C51" s="101" t="s">
        <v>697</v>
      </c>
      <c r="D51" s="22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113"/>
      <c r="B52" s="114"/>
      <c r="C52" s="114"/>
      <c r="D52" s="114"/>
      <c r="E52" s="114"/>
      <c r="F52" s="114"/>
      <c r="G52" s="111" t="s">
        <v>9</v>
      </c>
      <c r="H52" s="112"/>
      <c r="I52" s="4">
        <f>COUNTIF(I8:I51,"ผ่าน")</f>
        <v>0</v>
      </c>
    </row>
    <row r="53" spans="1:9" ht="18.75" x14ac:dyDescent="0.2">
      <c r="A53" s="115"/>
      <c r="B53" s="116"/>
      <c r="C53" s="116"/>
      <c r="D53" s="116"/>
      <c r="E53" s="116"/>
      <c r="F53" s="116"/>
      <c r="G53" s="111" t="s">
        <v>13</v>
      </c>
      <c r="H53" s="112"/>
      <c r="I53" s="4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110" t="s">
        <v>18</v>
      </c>
      <c r="B58" s="110"/>
      <c r="C58" s="110" t="s">
        <v>19</v>
      </c>
      <c r="D58" s="110"/>
      <c r="E58" s="107" t="s">
        <v>20</v>
      </c>
      <c r="F58" s="107"/>
      <c r="G58" s="107" t="s">
        <v>21</v>
      </c>
      <c r="H58" s="107"/>
      <c r="I58" s="14"/>
    </row>
    <row r="59" spans="1:9" ht="18.75" x14ac:dyDescent="0.3">
      <c r="A59" s="110"/>
      <c r="B59" s="110"/>
      <c r="C59" s="108" t="s">
        <v>22</v>
      </c>
      <c r="D59" s="108"/>
      <c r="E59" s="109" t="s">
        <v>23</v>
      </c>
      <c r="F59" s="109"/>
      <c r="G59" s="109">
        <f>COUNTIF(H8:H51,"/")</f>
        <v>0</v>
      </c>
      <c r="H59" s="109"/>
      <c r="I59" s="14"/>
    </row>
    <row r="60" spans="1:9" ht="18.75" x14ac:dyDescent="0.3">
      <c r="A60" s="110"/>
      <c r="B60" s="110"/>
      <c r="C60" s="108" t="s">
        <v>24</v>
      </c>
      <c r="D60" s="108"/>
      <c r="E60" s="109" t="s">
        <v>25</v>
      </c>
      <c r="F60" s="109"/>
      <c r="G60" s="109">
        <f>COUNTIF(G8:G51,"/")</f>
        <v>0</v>
      </c>
      <c r="H60" s="109"/>
      <c r="I60" s="14"/>
    </row>
    <row r="61" spans="1:9" ht="18.75" x14ac:dyDescent="0.3">
      <c r="A61" s="110"/>
      <c r="B61" s="110"/>
      <c r="C61" s="108" t="s">
        <v>26</v>
      </c>
      <c r="D61" s="108"/>
      <c r="E61" s="109" t="s">
        <v>9</v>
      </c>
      <c r="F61" s="109"/>
      <c r="G61" s="109">
        <f>COUNTIF(F8:F51,"/")</f>
        <v>0</v>
      </c>
      <c r="H61" s="109"/>
      <c r="I61" s="14"/>
    </row>
    <row r="62" spans="1:9" ht="18.75" x14ac:dyDescent="0.3">
      <c r="A62" s="110"/>
      <c r="B62" s="110"/>
      <c r="C62" s="108" t="s">
        <v>27</v>
      </c>
      <c r="D62" s="108"/>
      <c r="E62" s="109" t="s">
        <v>13</v>
      </c>
      <c r="F62" s="109"/>
      <c r="G62" s="109">
        <f>COUNTIF(E8:E51,"/")</f>
        <v>44</v>
      </c>
      <c r="H62" s="109"/>
      <c r="I62" s="14"/>
    </row>
  </sheetData>
  <mergeCells count="30">
    <mergeCell ref="E58:F58"/>
    <mergeCell ref="A52:F53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2:H52"/>
    <mergeCell ref="A58:B62"/>
    <mergeCell ref="A1:J1"/>
    <mergeCell ref="G58:H58"/>
    <mergeCell ref="C59:D59"/>
    <mergeCell ref="C62:D62"/>
    <mergeCell ref="E62:F62"/>
    <mergeCell ref="G62:H62"/>
    <mergeCell ref="E59:F59"/>
    <mergeCell ref="G59:H59"/>
    <mergeCell ref="C60:D60"/>
    <mergeCell ref="E60:F60"/>
    <mergeCell ref="G60:H60"/>
    <mergeCell ref="C61:D61"/>
    <mergeCell ref="E61:F61"/>
    <mergeCell ref="G61:H61"/>
    <mergeCell ref="C58:D58"/>
    <mergeCell ref="G53:H5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106" t="s">
        <v>727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75" x14ac:dyDescent="0.3">
      <c r="A2" s="117" t="s">
        <v>703</v>
      </c>
      <c r="B2" s="117"/>
      <c r="C2" s="117"/>
      <c r="D2" s="117"/>
      <c r="E2" s="117"/>
      <c r="F2" s="117"/>
      <c r="G2" s="117"/>
      <c r="H2" s="117"/>
      <c r="I2" s="117"/>
    </row>
    <row r="3" spans="1:10" ht="18.75" x14ac:dyDescent="0.3">
      <c r="A3" s="117" t="s">
        <v>0</v>
      </c>
      <c r="B3" s="117"/>
      <c r="C3" s="117"/>
      <c r="D3" s="117"/>
      <c r="E3" s="117"/>
      <c r="F3" s="117"/>
      <c r="G3" s="117"/>
      <c r="H3" s="117"/>
      <c r="I3" s="117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118" t="s">
        <v>2</v>
      </c>
      <c r="B5" s="121" t="s">
        <v>3</v>
      </c>
      <c r="C5" s="124" t="s">
        <v>4</v>
      </c>
      <c r="D5" s="127" t="s">
        <v>5</v>
      </c>
      <c r="E5" s="130" t="s">
        <v>6</v>
      </c>
      <c r="F5" s="131"/>
      <c r="G5" s="131"/>
      <c r="H5" s="132"/>
      <c r="I5" s="133" t="s">
        <v>7</v>
      </c>
    </row>
    <row r="6" spans="1:10" ht="18.75" customHeight="1" x14ac:dyDescent="0.3">
      <c r="A6" s="119"/>
      <c r="B6" s="122"/>
      <c r="C6" s="125"/>
      <c r="D6" s="128"/>
      <c r="E6" s="133" t="s">
        <v>8</v>
      </c>
      <c r="F6" s="130" t="s">
        <v>9</v>
      </c>
      <c r="G6" s="131"/>
      <c r="H6" s="132"/>
      <c r="I6" s="134"/>
    </row>
    <row r="7" spans="1:10" ht="84" customHeight="1" x14ac:dyDescent="0.2">
      <c r="A7" s="120"/>
      <c r="B7" s="123"/>
      <c r="C7" s="126"/>
      <c r="D7" s="129"/>
      <c r="E7" s="135"/>
      <c r="F7" s="13" t="s">
        <v>10</v>
      </c>
      <c r="G7" s="13" t="s">
        <v>11</v>
      </c>
      <c r="H7" s="13" t="s">
        <v>12</v>
      </c>
      <c r="I7" s="135"/>
    </row>
    <row r="8" spans="1:10" ht="18.75" x14ac:dyDescent="0.3">
      <c r="A8" s="18">
        <v>1</v>
      </c>
      <c r="B8" s="35" t="s">
        <v>623</v>
      </c>
      <c r="C8" s="36" t="s">
        <v>624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33" t="s">
        <v>625</v>
      </c>
      <c r="C9" s="34" t="s">
        <v>458</v>
      </c>
      <c r="D9" s="20"/>
      <c r="E9" s="16" t="str">
        <f t="shared" ref="E9:E27" si="0">IF(D9&lt;=14,"/",IF(D9&lt;=20,"",IF(D9&lt;=25,"",IF(D9&lt;=30,""))))</f>
        <v>/</v>
      </c>
      <c r="F9" s="16" t="str">
        <f t="shared" ref="F9:F27" si="1">IF(D9&lt;=14,"",IF(D9&lt;=20,"/",IF(D9&lt;=25,"",IF(D9&lt;=30,""))))</f>
        <v/>
      </c>
      <c r="G9" s="16" t="str">
        <f t="shared" ref="G9:G27" si="2">IF(D9&lt;=14,"",IF(D9&lt;=20,"",IF(D9&lt;=25,"/",IF(D9&lt;=30,""))))</f>
        <v/>
      </c>
      <c r="H9" s="16" t="str">
        <f t="shared" ref="H9:H27" si="3">IF(D9&lt;=14,"",IF(D9&lt;=20,"",IF(D9&lt;=25,"",IF(D9&lt;=30,"/"))))</f>
        <v/>
      </c>
      <c r="I9" s="16" t="str">
        <f t="shared" ref="I9:I27" si="4">IF(D9&gt;14,"ผ่าน","ไม่ผ่าน")</f>
        <v>ไม่ผ่าน</v>
      </c>
    </row>
    <row r="10" spans="1:10" ht="18.75" x14ac:dyDescent="0.3">
      <c r="A10" s="18">
        <v>3</v>
      </c>
      <c r="B10" s="35" t="s">
        <v>626</v>
      </c>
      <c r="C10" s="36" t="s">
        <v>627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37" t="s">
        <v>628</v>
      </c>
      <c r="C11" s="38" t="s">
        <v>629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33" t="s">
        <v>630</v>
      </c>
      <c r="C12" s="34" t="s">
        <v>631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35" t="s">
        <v>632</v>
      </c>
      <c r="C13" s="36" t="s">
        <v>633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35" t="s">
        <v>465</v>
      </c>
      <c r="C14" s="36" t="s">
        <v>634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35" t="s">
        <v>635</v>
      </c>
      <c r="C15" s="36" t="s">
        <v>301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33" t="s">
        <v>636</v>
      </c>
      <c r="C16" s="34" t="s">
        <v>637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35" t="s">
        <v>638</v>
      </c>
      <c r="C17" s="36" t="s">
        <v>639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33" t="s">
        <v>289</v>
      </c>
      <c r="C18" s="34" t="s">
        <v>640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33" t="s">
        <v>641</v>
      </c>
      <c r="C19" s="34" t="s">
        <v>642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35" t="s">
        <v>643</v>
      </c>
      <c r="C20" s="36" t="s">
        <v>644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33" t="s">
        <v>645</v>
      </c>
      <c r="C21" s="34" t="s">
        <v>646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33" t="s">
        <v>647</v>
      </c>
      <c r="C22" s="34" t="s">
        <v>648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35" t="s">
        <v>649</v>
      </c>
      <c r="C23" s="36" t="s">
        <v>650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35" t="s">
        <v>651</v>
      </c>
      <c r="C24" s="36" t="s">
        <v>652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33" t="s">
        <v>653</v>
      </c>
      <c r="C25" s="34" t="s">
        <v>654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35" t="s">
        <v>655</v>
      </c>
      <c r="C26" s="36" t="s">
        <v>656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31" t="s">
        <v>657</v>
      </c>
      <c r="C27" s="32" t="s">
        <v>658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2">
      <c r="A28" s="113"/>
      <c r="B28" s="114"/>
      <c r="C28" s="114"/>
      <c r="D28" s="114"/>
      <c r="E28" s="114"/>
      <c r="F28" s="114"/>
      <c r="G28" s="111" t="s">
        <v>9</v>
      </c>
      <c r="H28" s="112"/>
      <c r="I28" s="19">
        <f>COUNTIF(I8:I27,"ผ่าน")</f>
        <v>0</v>
      </c>
    </row>
    <row r="29" spans="1:9" ht="18.75" x14ac:dyDescent="0.2">
      <c r="A29" s="115"/>
      <c r="B29" s="116"/>
      <c r="C29" s="116"/>
      <c r="D29" s="116"/>
      <c r="E29" s="116"/>
      <c r="F29" s="116"/>
      <c r="G29" s="111" t="s">
        <v>13</v>
      </c>
      <c r="H29" s="112"/>
      <c r="I29" s="19">
        <f>COUNTIF(I8:I27,"ไม่ผ่าน")</f>
        <v>20</v>
      </c>
    </row>
    <row r="30" spans="1:9" ht="18.75" x14ac:dyDescent="0.3">
      <c r="A30" s="6" t="s">
        <v>14</v>
      </c>
      <c r="B30" s="5"/>
      <c r="C30" s="5"/>
      <c r="D30" s="7"/>
      <c r="E30" s="5"/>
      <c r="F30" s="5"/>
      <c r="G30" s="14"/>
      <c r="H30" s="14"/>
      <c r="I30" s="14"/>
    </row>
    <row r="31" spans="1:9" ht="18.75" x14ac:dyDescent="0.3">
      <c r="A31" s="5"/>
      <c r="B31" s="5"/>
      <c r="C31" s="2"/>
      <c r="D31" s="10"/>
      <c r="E31" s="11" t="s">
        <v>15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16</v>
      </c>
      <c r="F32" s="10"/>
      <c r="G32" s="2"/>
      <c r="H32" s="2"/>
      <c r="I32" s="14"/>
    </row>
    <row r="33" spans="1:9" ht="18.75" x14ac:dyDescent="0.3">
      <c r="A33" s="5"/>
      <c r="B33" s="5"/>
      <c r="C33" s="2"/>
      <c r="D33" s="10"/>
      <c r="E33" s="11" t="s">
        <v>17</v>
      </c>
      <c r="F33" s="10"/>
      <c r="G33" s="2"/>
      <c r="H33" s="2"/>
      <c r="I33" s="14"/>
    </row>
    <row r="34" spans="1:9" ht="18.75" x14ac:dyDescent="0.3">
      <c r="A34" s="110" t="s">
        <v>18</v>
      </c>
      <c r="B34" s="110"/>
      <c r="C34" s="110" t="s">
        <v>19</v>
      </c>
      <c r="D34" s="110"/>
      <c r="E34" s="107" t="s">
        <v>20</v>
      </c>
      <c r="F34" s="107"/>
      <c r="G34" s="107" t="s">
        <v>21</v>
      </c>
      <c r="H34" s="107"/>
      <c r="I34" s="14"/>
    </row>
    <row r="35" spans="1:9" ht="18.75" x14ac:dyDescent="0.3">
      <c r="A35" s="110"/>
      <c r="B35" s="110"/>
      <c r="C35" s="108" t="s">
        <v>22</v>
      </c>
      <c r="D35" s="108"/>
      <c r="E35" s="109" t="s">
        <v>23</v>
      </c>
      <c r="F35" s="109"/>
      <c r="G35" s="109">
        <f>COUNTIF(H8:H27,"/")</f>
        <v>0</v>
      </c>
      <c r="H35" s="109"/>
      <c r="I35" s="14"/>
    </row>
    <row r="36" spans="1:9" ht="18.75" x14ac:dyDescent="0.3">
      <c r="A36" s="110"/>
      <c r="B36" s="110"/>
      <c r="C36" s="108" t="s">
        <v>24</v>
      </c>
      <c r="D36" s="108"/>
      <c r="E36" s="109" t="s">
        <v>25</v>
      </c>
      <c r="F36" s="109"/>
      <c r="G36" s="109">
        <f>COUNTIF(G8:G27,"/")</f>
        <v>0</v>
      </c>
      <c r="H36" s="109"/>
      <c r="I36" s="14"/>
    </row>
    <row r="37" spans="1:9" ht="18.75" x14ac:dyDescent="0.3">
      <c r="A37" s="110"/>
      <c r="B37" s="110"/>
      <c r="C37" s="108" t="s">
        <v>26</v>
      </c>
      <c r="D37" s="108"/>
      <c r="E37" s="109" t="s">
        <v>9</v>
      </c>
      <c r="F37" s="109"/>
      <c r="G37" s="109">
        <f>COUNTIF(F8:F27,"/")</f>
        <v>0</v>
      </c>
      <c r="H37" s="109"/>
      <c r="I37" s="14"/>
    </row>
    <row r="38" spans="1:9" ht="18.75" x14ac:dyDescent="0.3">
      <c r="A38" s="110"/>
      <c r="B38" s="110"/>
      <c r="C38" s="108" t="s">
        <v>27</v>
      </c>
      <c r="D38" s="108"/>
      <c r="E38" s="109" t="s">
        <v>13</v>
      </c>
      <c r="F38" s="109"/>
      <c r="G38" s="109">
        <f>COUNTIF(E8:E27,"/")</f>
        <v>20</v>
      </c>
      <c r="H38" s="109"/>
      <c r="I38" s="14"/>
    </row>
  </sheetData>
  <mergeCells count="30">
    <mergeCell ref="A1:J1"/>
    <mergeCell ref="C38:D38"/>
    <mergeCell ref="E38:F38"/>
    <mergeCell ref="G38:H38"/>
    <mergeCell ref="A28:F29"/>
    <mergeCell ref="G28:H28"/>
    <mergeCell ref="G29:H29"/>
    <mergeCell ref="A34:B38"/>
    <mergeCell ref="C34:D34"/>
    <mergeCell ref="E34:F34"/>
    <mergeCell ref="G34:H34"/>
    <mergeCell ref="C35:D35"/>
    <mergeCell ref="E35:F35"/>
    <mergeCell ref="G35:H35"/>
    <mergeCell ref="C36:D36"/>
    <mergeCell ref="E36:F36"/>
    <mergeCell ref="C37:D37"/>
    <mergeCell ref="E37:F37"/>
    <mergeCell ref="G37:H37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36:H3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106" t="s">
        <v>727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75" x14ac:dyDescent="0.3">
      <c r="A2" s="117" t="s">
        <v>702</v>
      </c>
      <c r="B2" s="117"/>
      <c r="C2" s="117"/>
      <c r="D2" s="117"/>
      <c r="E2" s="117"/>
      <c r="F2" s="117"/>
      <c r="G2" s="117"/>
      <c r="H2" s="117"/>
      <c r="I2" s="117"/>
    </row>
    <row r="3" spans="1:10" ht="18.75" x14ac:dyDescent="0.3">
      <c r="A3" s="117" t="s">
        <v>0</v>
      </c>
      <c r="B3" s="117"/>
      <c r="C3" s="117"/>
      <c r="D3" s="117"/>
      <c r="E3" s="117"/>
      <c r="F3" s="117"/>
      <c r="G3" s="117"/>
      <c r="H3" s="117"/>
      <c r="I3" s="117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118" t="s">
        <v>2</v>
      </c>
      <c r="B5" s="121" t="s">
        <v>3</v>
      </c>
      <c r="C5" s="124" t="s">
        <v>4</v>
      </c>
      <c r="D5" s="127" t="s">
        <v>5</v>
      </c>
      <c r="E5" s="130" t="s">
        <v>6</v>
      </c>
      <c r="F5" s="131"/>
      <c r="G5" s="131"/>
      <c r="H5" s="132"/>
      <c r="I5" s="133" t="s">
        <v>7</v>
      </c>
    </row>
    <row r="6" spans="1:10" ht="18.75" customHeight="1" x14ac:dyDescent="0.3">
      <c r="A6" s="119"/>
      <c r="B6" s="122"/>
      <c r="C6" s="125"/>
      <c r="D6" s="128"/>
      <c r="E6" s="133" t="s">
        <v>8</v>
      </c>
      <c r="F6" s="130" t="s">
        <v>9</v>
      </c>
      <c r="G6" s="131"/>
      <c r="H6" s="132"/>
      <c r="I6" s="134"/>
    </row>
    <row r="7" spans="1:10" ht="81.75" customHeight="1" x14ac:dyDescent="0.2">
      <c r="A7" s="120"/>
      <c r="B7" s="123"/>
      <c r="C7" s="126"/>
      <c r="D7" s="129"/>
      <c r="E7" s="135"/>
      <c r="F7" s="13" t="s">
        <v>10</v>
      </c>
      <c r="G7" s="13" t="s">
        <v>11</v>
      </c>
      <c r="H7" s="13" t="s">
        <v>12</v>
      </c>
      <c r="I7" s="135"/>
    </row>
    <row r="8" spans="1:10" ht="18.75" x14ac:dyDescent="0.3">
      <c r="A8" s="18">
        <v>1</v>
      </c>
      <c r="B8" s="29" t="s">
        <v>659</v>
      </c>
      <c r="C8" s="30" t="s">
        <v>660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27" t="s">
        <v>661</v>
      </c>
      <c r="C9" s="28" t="s">
        <v>662</v>
      </c>
      <c r="D9" s="20"/>
      <c r="E9" s="16" t="str">
        <f t="shared" ref="E9:E29" si="0">IF(D9&lt;=14,"/",IF(D9&lt;=20,"",IF(D9&lt;=25,"",IF(D9&lt;=30,""))))</f>
        <v>/</v>
      </c>
      <c r="F9" s="16" t="str">
        <f t="shared" ref="F9:F29" si="1">IF(D9&lt;=14,"",IF(D9&lt;=20,"/",IF(D9&lt;=25,"",IF(D9&lt;=30,""))))</f>
        <v/>
      </c>
      <c r="G9" s="16" t="str">
        <f>IF(D9&lt;=14,"",IF(D9&lt;=20,"",IF(D9&lt;=25,"/",IF(D9&lt;=30,""))))</f>
        <v/>
      </c>
      <c r="H9" s="16" t="str">
        <f t="shared" ref="H9:H29" si="2">IF(D9&lt;=14,"",IF(D9&lt;=20,"",IF(D9&lt;=25,"",IF(D9&lt;=30,"/"))))</f>
        <v/>
      </c>
      <c r="I9" s="16" t="str">
        <f t="shared" ref="I9:I29" si="3">IF(D9&gt;14,"ผ่าน","ไม่ผ่าน")</f>
        <v>ไม่ผ่าน</v>
      </c>
    </row>
    <row r="10" spans="1:10" ht="18.75" x14ac:dyDescent="0.3">
      <c r="A10" s="18">
        <v>3</v>
      </c>
      <c r="B10" s="27" t="s">
        <v>663</v>
      </c>
      <c r="C10" s="28" t="s">
        <v>664</v>
      </c>
      <c r="D10" s="20"/>
      <c r="E10" s="16" t="str">
        <f t="shared" si="0"/>
        <v>/</v>
      </c>
      <c r="F10" s="16" t="str">
        <f t="shared" si="1"/>
        <v/>
      </c>
      <c r="G10" s="16" t="str">
        <f t="shared" ref="G10:G29" si="4">IF(D10&lt;=14,"",IF(D10&lt;=20,"",IF(D10&lt;=25,"/",IF(D10&lt;=30,""))))</f>
        <v/>
      </c>
      <c r="H10" s="16" t="str">
        <f t="shared" si="2"/>
        <v/>
      </c>
      <c r="I10" s="16" t="str">
        <f t="shared" si="3"/>
        <v>ไม่ผ่าน</v>
      </c>
    </row>
    <row r="11" spans="1:10" ht="18.75" x14ac:dyDescent="0.3">
      <c r="A11" s="18">
        <v>4</v>
      </c>
      <c r="B11" s="29" t="s">
        <v>665</v>
      </c>
      <c r="C11" s="30" t="s">
        <v>666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4"/>
        <v/>
      </c>
      <c r="H11" s="16" t="str">
        <f t="shared" si="2"/>
        <v/>
      </c>
      <c r="I11" s="16" t="str">
        <f t="shared" si="3"/>
        <v>ไม่ผ่าน</v>
      </c>
    </row>
    <row r="12" spans="1:10" ht="18.75" x14ac:dyDescent="0.3">
      <c r="A12" s="18">
        <v>5</v>
      </c>
      <c r="B12" s="25" t="s">
        <v>651</v>
      </c>
      <c r="C12" s="26" t="s">
        <v>667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4"/>
        <v/>
      </c>
      <c r="H12" s="16" t="str">
        <f t="shared" si="2"/>
        <v/>
      </c>
      <c r="I12" s="16" t="str">
        <f t="shared" si="3"/>
        <v>ไม่ผ่าน</v>
      </c>
    </row>
    <row r="13" spans="1:10" ht="18.75" x14ac:dyDescent="0.3">
      <c r="A13" s="18">
        <v>6</v>
      </c>
      <c r="B13" s="27" t="s">
        <v>668</v>
      </c>
      <c r="C13" s="28" t="s">
        <v>669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4"/>
        <v/>
      </c>
      <c r="H13" s="16" t="str">
        <f t="shared" si="2"/>
        <v/>
      </c>
      <c r="I13" s="16" t="str">
        <f t="shared" si="3"/>
        <v>ไม่ผ่าน</v>
      </c>
    </row>
    <row r="14" spans="1:10" ht="18.75" x14ac:dyDescent="0.3">
      <c r="A14" s="18">
        <v>7</v>
      </c>
      <c r="B14" s="29" t="s">
        <v>333</v>
      </c>
      <c r="C14" s="30" t="s">
        <v>670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4"/>
        <v/>
      </c>
      <c r="H14" s="16" t="str">
        <f t="shared" si="2"/>
        <v/>
      </c>
      <c r="I14" s="16" t="str">
        <f t="shared" si="3"/>
        <v>ไม่ผ่าน</v>
      </c>
    </row>
    <row r="15" spans="1:10" ht="18.75" x14ac:dyDescent="0.3">
      <c r="A15" s="18">
        <v>8</v>
      </c>
      <c r="B15" s="29" t="s">
        <v>671</v>
      </c>
      <c r="C15" s="30" t="s">
        <v>672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4"/>
        <v/>
      </c>
      <c r="H15" s="16" t="str">
        <f t="shared" si="2"/>
        <v/>
      </c>
      <c r="I15" s="16" t="str">
        <f t="shared" si="3"/>
        <v>ไม่ผ่าน</v>
      </c>
    </row>
    <row r="16" spans="1:10" ht="18.75" x14ac:dyDescent="0.3">
      <c r="A16" s="18">
        <v>9</v>
      </c>
      <c r="B16" s="29" t="s">
        <v>271</v>
      </c>
      <c r="C16" s="30" t="s">
        <v>673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4"/>
        <v/>
      </c>
      <c r="H16" s="16" t="str">
        <f t="shared" si="2"/>
        <v/>
      </c>
      <c r="I16" s="16" t="str">
        <f t="shared" si="3"/>
        <v>ไม่ผ่าน</v>
      </c>
    </row>
    <row r="17" spans="1:9" ht="18.75" x14ac:dyDescent="0.3">
      <c r="A17" s="18">
        <v>10</v>
      </c>
      <c r="B17" s="27" t="s">
        <v>674</v>
      </c>
      <c r="C17" s="28" t="s">
        <v>675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4"/>
        <v/>
      </c>
      <c r="H17" s="16" t="str">
        <f t="shared" si="2"/>
        <v/>
      </c>
      <c r="I17" s="16" t="str">
        <f t="shared" si="3"/>
        <v>ไม่ผ่าน</v>
      </c>
    </row>
    <row r="18" spans="1:9" ht="18.75" x14ac:dyDescent="0.3">
      <c r="A18" s="18">
        <v>11</v>
      </c>
      <c r="B18" s="27" t="s">
        <v>676</v>
      </c>
      <c r="C18" s="28" t="s">
        <v>677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4"/>
        <v/>
      </c>
      <c r="H18" s="16" t="str">
        <f t="shared" si="2"/>
        <v/>
      </c>
      <c r="I18" s="16" t="str">
        <f t="shared" si="3"/>
        <v>ไม่ผ่าน</v>
      </c>
    </row>
    <row r="19" spans="1:9" ht="18.75" x14ac:dyDescent="0.3">
      <c r="A19" s="18">
        <v>12</v>
      </c>
      <c r="B19" s="29" t="s">
        <v>678</v>
      </c>
      <c r="C19" s="30" t="s">
        <v>679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4"/>
        <v/>
      </c>
      <c r="H19" s="16" t="str">
        <f t="shared" si="2"/>
        <v/>
      </c>
      <c r="I19" s="16" t="str">
        <f t="shared" si="3"/>
        <v>ไม่ผ่าน</v>
      </c>
    </row>
    <row r="20" spans="1:9" ht="18.75" x14ac:dyDescent="0.3">
      <c r="A20" s="18">
        <v>13</v>
      </c>
      <c r="B20" s="29" t="s">
        <v>428</v>
      </c>
      <c r="C20" s="30" t="s">
        <v>680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4"/>
        <v/>
      </c>
      <c r="H20" s="16" t="str">
        <f t="shared" si="2"/>
        <v/>
      </c>
      <c r="I20" s="16" t="str">
        <f t="shared" si="3"/>
        <v>ไม่ผ่าน</v>
      </c>
    </row>
    <row r="21" spans="1:9" ht="18.75" x14ac:dyDescent="0.3">
      <c r="A21" s="18">
        <v>14</v>
      </c>
      <c r="B21" s="29" t="s">
        <v>681</v>
      </c>
      <c r="C21" s="30" t="s">
        <v>682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4"/>
        <v/>
      </c>
      <c r="H21" s="16" t="str">
        <f t="shared" si="2"/>
        <v/>
      </c>
      <c r="I21" s="16" t="str">
        <f t="shared" si="3"/>
        <v>ไม่ผ่าน</v>
      </c>
    </row>
    <row r="22" spans="1:9" ht="18.75" x14ac:dyDescent="0.3">
      <c r="A22" s="18">
        <v>15</v>
      </c>
      <c r="B22" s="27" t="s">
        <v>683</v>
      </c>
      <c r="C22" s="28" t="s">
        <v>684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4"/>
        <v/>
      </c>
      <c r="H22" s="16" t="str">
        <f t="shared" si="2"/>
        <v/>
      </c>
      <c r="I22" s="16" t="str">
        <f t="shared" si="3"/>
        <v>ไม่ผ่าน</v>
      </c>
    </row>
    <row r="23" spans="1:9" ht="18.75" x14ac:dyDescent="0.3">
      <c r="A23" s="18">
        <v>16</v>
      </c>
      <c r="B23" s="29" t="s">
        <v>144</v>
      </c>
      <c r="C23" s="30" t="s">
        <v>685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4"/>
        <v/>
      </c>
      <c r="H23" s="16" t="str">
        <f t="shared" si="2"/>
        <v/>
      </c>
      <c r="I23" s="16" t="str">
        <f t="shared" si="3"/>
        <v>ไม่ผ่าน</v>
      </c>
    </row>
    <row r="24" spans="1:9" ht="18.75" x14ac:dyDescent="0.3">
      <c r="A24" s="18">
        <v>17</v>
      </c>
      <c r="B24" s="29" t="s">
        <v>686</v>
      </c>
      <c r="C24" s="30" t="s">
        <v>687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4"/>
        <v/>
      </c>
      <c r="H24" s="16" t="str">
        <f t="shared" si="2"/>
        <v/>
      </c>
      <c r="I24" s="16" t="str">
        <f t="shared" si="3"/>
        <v>ไม่ผ่าน</v>
      </c>
    </row>
    <row r="25" spans="1:9" ht="18.75" x14ac:dyDescent="0.3">
      <c r="A25" s="18">
        <v>18</v>
      </c>
      <c r="B25" s="27" t="s">
        <v>688</v>
      </c>
      <c r="C25" s="28" t="s">
        <v>689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4"/>
        <v/>
      </c>
      <c r="H25" s="16" t="str">
        <f t="shared" si="2"/>
        <v/>
      </c>
      <c r="I25" s="16" t="str">
        <f t="shared" si="3"/>
        <v>ไม่ผ่าน</v>
      </c>
    </row>
    <row r="26" spans="1:9" ht="18.75" x14ac:dyDescent="0.3">
      <c r="A26" s="18">
        <v>19</v>
      </c>
      <c r="B26" s="27" t="s">
        <v>690</v>
      </c>
      <c r="C26" s="28" t="s">
        <v>691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4"/>
        <v/>
      </c>
      <c r="H26" s="16" t="str">
        <f t="shared" si="2"/>
        <v/>
      </c>
      <c r="I26" s="16" t="str">
        <f t="shared" si="3"/>
        <v>ไม่ผ่าน</v>
      </c>
    </row>
    <row r="27" spans="1:9" ht="18.75" x14ac:dyDescent="0.3">
      <c r="A27" s="18">
        <v>20</v>
      </c>
      <c r="B27" s="29" t="s">
        <v>692</v>
      </c>
      <c r="C27" s="30" t="s">
        <v>693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4"/>
        <v/>
      </c>
      <c r="H27" s="16" t="str">
        <f t="shared" si="2"/>
        <v/>
      </c>
      <c r="I27" s="16" t="str">
        <f t="shared" si="3"/>
        <v>ไม่ผ่าน</v>
      </c>
    </row>
    <row r="28" spans="1:9" ht="18.75" x14ac:dyDescent="0.3">
      <c r="A28" s="18">
        <v>21</v>
      </c>
      <c r="B28" s="27" t="s">
        <v>694</v>
      </c>
      <c r="C28" s="28" t="s">
        <v>695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4"/>
        <v/>
      </c>
      <c r="H28" s="16" t="str">
        <f t="shared" si="2"/>
        <v/>
      </c>
      <c r="I28" s="16" t="str">
        <f t="shared" si="3"/>
        <v>ไม่ผ่าน</v>
      </c>
    </row>
    <row r="29" spans="1:9" ht="18.75" x14ac:dyDescent="0.3">
      <c r="A29" s="18">
        <v>22</v>
      </c>
      <c r="B29" s="29" t="s">
        <v>84</v>
      </c>
      <c r="C29" s="30" t="s">
        <v>696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4"/>
        <v/>
      </c>
      <c r="H29" s="16" t="str">
        <f t="shared" si="2"/>
        <v/>
      </c>
      <c r="I29" s="16" t="str">
        <f t="shared" si="3"/>
        <v>ไม่ผ่าน</v>
      </c>
    </row>
    <row r="30" spans="1:9" ht="18.75" x14ac:dyDescent="0.2">
      <c r="A30" s="113"/>
      <c r="B30" s="114"/>
      <c r="C30" s="114"/>
      <c r="D30" s="114"/>
      <c r="E30" s="114"/>
      <c r="F30" s="114"/>
      <c r="G30" s="111" t="s">
        <v>9</v>
      </c>
      <c r="H30" s="112"/>
      <c r="I30" s="19">
        <f>COUNTIF(I8:I29,"ผ่าน")</f>
        <v>0</v>
      </c>
    </row>
    <row r="31" spans="1:9" ht="18.75" x14ac:dyDescent="0.2">
      <c r="A31" s="115"/>
      <c r="B31" s="116"/>
      <c r="C31" s="116"/>
      <c r="D31" s="116"/>
      <c r="E31" s="116"/>
      <c r="F31" s="116"/>
      <c r="G31" s="111" t="s">
        <v>13</v>
      </c>
      <c r="H31" s="112"/>
      <c r="I31" s="19">
        <f>COUNTIF(I8:I29,"ไม่ผ่าน")</f>
        <v>22</v>
      </c>
    </row>
    <row r="32" spans="1:9" ht="18.75" x14ac:dyDescent="0.3">
      <c r="A32" s="6" t="s">
        <v>14</v>
      </c>
      <c r="B32" s="5"/>
      <c r="C32" s="5"/>
      <c r="D32" s="7"/>
      <c r="E32" s="5"/>
      <c r="F32" s="5"/>
      <c r="G32" s="14"/>
      <c r="H32" s="14"/>
      <c r="I32" s="14"/>
    </row>
    <row r="33" spans="1:9" ht="18.75" x14ac:dyDescent="0.3">
      <c r="A33" s="5"/>
      <c r="B33" s="5"/>
      <c r="C33" s="2"/>
      <c r="D33" s="10"/>
      <c r="E33" s="11" t="s">
        <v>15</v>
      </c>
      <c r="F33" s="10"/>
      <c r="G33" s="2"/>
      <c r="H33" s="2"/>
      <c r="I33" s="14"/>
    </row>
    <row r="34" spans="1:9" ht="18.75" x14ac:dyDescent="0.3">
      <c r="A34" s="5"/>
      <c r="B34" s="5"/>
      <c r="C34" s="2"/>
      <c r="D34" s="10"/>
      <c r="E34" s="11" t="s">
        <v>16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17</v>
      </c>
      <c r="F35" s="10"/>
      <c r="G35" s="2"/>
      <c r="H35" s="2"/>
      <c r="I35" s="14"/>
    </row>
    <row r="36" spans="1:9" ht="18.75" x14ac:dyDescent="0.3">
      <c r="A36" s="110" t="s">
        <v>18</v>
      </c>
      <c r="B36" s="110"/>
      <c r="C36" s="110" t="s">
        <v>19</v>
      </c>
      <c r="D36" s="110"/>
      <c r="E36" s="107" t="s">
        <v>20</v>
      </c>
      <c r="F36" s="107"/>
      <c r="G36" s="107" t="s">
        <v>21</v>
      </c>
      <c r="H36" s="107"/>
      <c r="I36" s="14"/>
    </row>
    <row r="37" spans="1:9" ht="18.75" x14ac:dyDescent="0.3">
      <c r="A37" s="110"/>
      <c r="B37" s="110"/>
      <c r="C37" s="108" t="s">
        <v>22</v>
      </c>
      <c r="D37" s="108"/>
      <c r="E37" s="109" t="s">
        <v>23</v>
      </c>
      <c r="F37" s="109"/>
      <c r="G37" s="109">
        <f>COUNTIF(H8:H29,"/")</f>
        <v>0</v>
      </c>
      <c r="H37" s="109"/>
      <c r="I37" s="14"/>
    </row>
    <row r="38" spans="1:9" ht="18.75" x14ac:dyDescent="0.3">
      <c r="A38" s="110"/>
      <c r="B38" s="110"/>
      <c r="C38" s="108" t="s">
        <v>24</v>
      </c>
      <c r="D38" s="108"/>
      <c r="E38" s="109" t="s">
        <v>25</v>
      </c>
      <c r="F38" s="109"/>
      <c r="G38" s="109">
        <f>COUNTIF(G8:G29,"/")</f>
        <v>0</v>
      </c>
      <c r="H38" s="109"/>
      <c r="I38" s="14"/>
    </row>
    <row r="39" spans="1:9" ht="18.75" x14ac:dyDescent="0.3">
      <c r="A39" s="110"/>
      <c r="B39" s="110"/>
      <c r="C39" s="108" t="s">
        <v>26</v>
      </c>
      <c r="D39" s="108"/>
      <c r="E39" s="109" t="s">
        <v>9</v>
      </c>
      <c r="F39" s="109"/>
      <c r="G39" s="109">
        <f>COUNTIF(F8:F29,"/")</f>
        <v>0</v>
      </c>
      <c r="H39" s="109"/>
      <c r="I39" s="14"/>
    </row>
    <row r="40" spans="1:9" ht="18.75" x14ac:dyDescent="0.3">
      <c r="A40" s="110"/>
      <c r="B40" s="110"/>
      <c r="C40" s="108" t="s">
        <v>27</v>
      </c>
      <c r="D40" s="108"/>
      <c r="E40" s="109" t="s">
        <v>13</v>
      </c>
      <c r="F40" s="109"/>
      <c r="G40" s="109">
        <f>COUNTIF(E8:E29,"/")</f>
        <v>22</v>
      </c>
      <c r="H40" s="109"/>
      <c r="I40" s="14"/>
    </row>
  </sheetData>
  <mergeCells count="30">
    <mergeCell ref="A1:J1"/>
    <mergeCell ref="C40:D40"/>
    <mergeCell ref="E40:F40"/>
    <mergeCell ref="G40:H40"/>
    <mergeCell ref="A30:F31"/>
    <mergeCell ref="G30:H30"/>
    <mergeCell ref="G31:H31"/>
    <mergeCell ref="A36:B40"/>
    <mergeCell ref="C36:D36"/>
    <mergeCell ref="E36:F36"/>
    <mergeCell ref="G36:H36"/>
    <mergeCell ref="C37:D37"/>
    <mergeCell ref="E37:F37"/>
    <mergeCell ref="G37:H37"/>
    <mergeCell ref="C38:D38"/>
    <mergeCell ref="E38:F38"/>
    <mergeCell ref="C39:D39"/>
    <mergeCell ref="E39:F39"/>
    <mergeCell ref="G39:H39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38:H3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106" t="s">
        <v>727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75" x14ac:dyDescent="0.3">
      <c r="A2" s="117" t="s">
        <v>721</v>
      </c>
      <c r="B2" s="117"/>
      <c r="C2" s="117"/>
      <c r="D2" s="117"/>
      <c r="E2" s="117"/>
      <c r="F2" s="117"/>
      <c r="G2" s="117"/>
      <c r="H2" s="117"/>
      <c r="I2" s="117"/>
    </row>
    <row r="3" spans="1:10" ht="18.75" x14ac:dyDescent="0.3">
      <c r="A3" s="117" t="s">
        <v>0</v>
      </c>
      <c r="B3" s="117"/>
      <c r="C3" s="117"/>
      <c r="D3" s="117"/>
      <c r="E3" s="117"/>
      <c r="F3" s="117"/>
      <c r="G3" s="117"/>
      <c r="H3" s="117"/>
      <c r="I3" s="117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118" t="s">
        <v>2</v>
      </c>
      <c r="B5" s="121" t="s">
        <v>3</v>
      </c>
      <c r="C5" s="124" t="s">
        <v>4</v>
      </c>
      <c r="D5" s="127" t="s">
        <v>5</v>
      </c>
      <c r="E5" s="130" t="s">
        <v>6</v>
      </c>
      <c r="F5" s="131"/>
      <c r="G5" s="131"/>
      <c r="H5" s="132"/>
      <c r="I5" s="133" t="s">
        <v>7</v>
      </c>
    </row>
    <row r="6" spans="1:10" ht="18.75" customHeight="1" x14ac:dyDescent="0.3">
      <c r="A6" s="119"/>
      <c r="B6" s="122"/>
      <c r="C6" s="125"/>
      <c r="D6" s="128"/>
      <c r="E6" s="133" t="s">
        <v>8</v>
      </c>
      <c r="F6" s="130" t="s">
        <v>9</v>
      </c>
      <c r="G6" s="131"/>
      <c r="H6" s="132"/>
      <c r="I6" s="134"/>
    </row>
    <row r="7" spans="1:10" ht="87" customHeight="1" x14ac:dyDescent="0.2">
      <c r="A7" s="120"/>
      <c r="B7" s="123"/>
      <c r="C7" s="126"/>
      <c r="D7" s="129"/>
      <c r="E7" s="135"/>
      <c r="F7" s="13" t="s">
        <v>10</v>
      </c>
      <c r="G7" s="13" t="s">
        <v>11</v>
      </c>
      <c r="H7" s="13" t="s">
        <v>12</v>
      </c>
      <c r="I7" s="135"/>
    </row>
    <row r="8" spans="1:10" ht="18.75" x14ac:dyDescent="0.3">
      <c r="A8" s="18">
        <v>1</v>
      </c>
      <c r="B8" s="94" t="s">
        <v>722</v>
      </c>
      <c r="C8" s="95" t="s">
        <v>435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92" t="s">
        <v>111</v>
      </c>
      <c r="C9" s="93" t="s">
        <v>112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8.75" x14ac:dyDescent="0.3">
      <c r="A10" s="18">
        <v>3</v>
      </c>
      <c r="B10" s="92" t="s">
        <v>113</v>
      </c>
      <c r="C10" s="93" t="s">
        <v>114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94" t="s">
        <v>115</v>
      </c>
      <c r="C11" s="95" t="s">
        <v>116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94" t="s">
        <v>117</v>
      </c>
      <c r="C12" s="95" t="s">
        <v>118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94" t="s">
        <v>723</v>
      </c>
      <c r="C13" s="95" t="s">
        <v>119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94" t="s">
        <v>120</v>
      </c>
      <c r="C14" s="95" t="s">
        <v>121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94" t="s">
        <v>122</v>
      </c>
      <c r="C15" s="95" t="s">
        <v>123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92" t="s">
        <v>124</v>
      </c>
      <c r="C16" s="93" t="s">
        <v>125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92" t="s">
        <v>126</v>
      </c>
      <c r="C17" s="93" t="s">
        <v>127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94" t="s">
        <v>128</v>
      </c>
      <c r="C18" s="95" t="s">
        <v>129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94" t="s">
        <v>130</v>
      </c>
      <c r="C19" s="95" t="s">
        <v>131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94" t="s">
        <v>132</v>
      </c>
      <c r="C20" s="95" t="s">
        <v>133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92" t="s">
        <v>134</v>
      </c>
      <c r="C21" s="93" t="s">
        <v>135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92" t="s">
        <v>136</v>
      </c>
      <c r="C22" s="93" t="s">
        <v>137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94" t="s">
        <v>138</v>
      </c>
      <c r="C23" s="95" t="s">
        <v>139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94" t="s">
        <v>140</v>
      </c>
      <c r="C24" s="95" t="s">
        <v>141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92" t="s">
        <v>142</v>
      </c>
      <c r="C25" s="93" t="s">
        <v>143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92" t="s">
        <v>144</v>
      </c>
      <c r="C26" s="93" t="s">
        <v>145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90" t="s">
        <v>146</v>
      </c>
      <c r="C27" s="91" t="s">
        <v>147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94" t="s">
        <v>148</v>
      </c>
      <c r="C28" s="95" t="s">
        <v>149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94" t="s">
        <v>150</v>
      </c>
      <c r="C29" s="95" t="s">
        <v>151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92" t="s">
        <v>152</v>
      </c>
      <c r="C30" s="93" t="s">
        <v>153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94" t="s">
        <v>154</v>
      </c>
      <c r="C31" s="95" t="s">
        <v>155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92" t="s">
        <v>156</v>
      </c>
      <c r="C32" s="93" t="s">
        <v>157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94" t="s">
        <v>158</v>
      </c>
      <c r="C33" s="95" t="s">
        <v>159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94" t="s">
        <v>160</v>
      </c>
      <c r="C34" s="95" t="s">
        <v>161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94" t="s">
        <v>162</v>
      </c>
      <c r="C35" s="95" t="s">
        <v>163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94" t="s">
        <v>164</v>
      </c>
      <c r="C36" s="95" t="s">
        <v>165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94" t="s">
        <v>166</v>
      </c>
      <c r="C37" s="95" t="s">
        <v>167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92" t="s">
        <v>168</v>
      </c>
      <c r="C38" s="93" t="s">
        <v>169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94" t="s">
        <v>170</v>
      </c>
      <c r="C39" s="95" t="s">
        <v>171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94" t="s">
        <v>172</v>
      </c>
      <c r="C40" s="95" t="s">
        <v>173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92" t="s">
        <v>174</v>
      </c>
      <c r="C41" s="93" t="s">
        <v>175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94" t="s">
        <v>176</v>
      </c>
      <c r="C42" s="95" t="s">
        <v>177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92" t="s">
        <v>178</v>
      </c>
      <c r="C43" s="93" t="s">
        <v>179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94" t="s">
        <v>180</v>
      </c>
      <c r="C44" s="95" t="s">
        <v>181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94" t="s">
        <v>182</v>
      </c>
      <c r="C45" s="95" t="s">
        <v>183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92" t="s">
        <v>184</v>
      </c>
      <c r="C46" s="93" t="s">
        <v>185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8">
        <v>40</v>
      </c>
      <c r="B47" s="94" t="s">
        <v>186</v>
      </c>
      <c r="C47" s="95" t="s">
        <v>187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8">
        <v>41</v>
      </c>
      <c r="B48" s="92" t="s">
        <v>188</v>
      </c>
      <c r="C48" s="93" t="s">
        <v>189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8">
        <v>42</v>
      </c>
      <c r="B49" s="92" t="s">
        <v>190</v>
      </c>
      <c r="C49" s="93" t="s">
        <v>191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8">
        <v>43</v>
      </c>
      <c r="B50" s="92" t="s">
        <v>192</v>
      </c>
      <c r="C50" s="93" t="s">
        <v>193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8">
        <v>44</v>
      </c>
      <c r="B51" s="92" t="s">
        <v>194</v>
      </c>
      <c r="C51" s="93" t="s">
        <v>195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113"/>
      <c r="B52" s="114"/>
      <c r="C52" s="114"/>
      <c r="D52" s="114"/>
      <c r="E52" s="114"/>
      <c r="F52" s="114"/>
      <c r="G52" s="111" t="s">
        <v>9</v>
      </c>
      <c r="H52" s="112"/>
      <c r="I52" s="19">
        <f>COUNTIF(I8:I51,"ผ่าน")</f>
        <v>0</v>
      </c>
    </row>
    <row r="53" spans="1:9" ht="18.75" x14ac:dyDescent="0.2">
      <c r="A53" s="115"/>
      <c r="B53" s="116"/>
      <c r="C53" s="116"/>
      <c r="D53" s="116"/>
      <c r="E53" s="116"/>
      <c r="F53" s="116"/>
      <c r="G53" s="111" t="s">
        <v>13</v>
      </c>
      <c r="H53" s="112"/>
      <c r="I53" s="19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110" t="s">
        <v>18</v>
      </c>
      <c r="B58" s="110"/>
      <c r="C58" s="110" t="s">
        <v>19</v>
      </c>
      <c r="D58" s="110"/>
      <c r="E58" s="107" t="s">
        <v>20</v>
      </c>
      <c r="F58" s="107"/>
      <c r="G58" s="107" t="s">
        <v>21</v>
      </c>
      <c r="H58" s="107"/>
      <c r="I58" s="14"/>
    </row>
    <row r="59" spans="1:9" ht="18.75" x14ac:dyDescent="0.3">
      <c r="A59" s="110"/>
      <c r="B59" s="110"/>
      <c r="C59" s="108" t="s">
        <v>22</v>
      </c>
      <c r="D59" s="108"/>
      <c r="E59" s="109" t="s">
        <v>23</v>
      </c>
      <c r="F59" s="109"/>
      <c r="G59" s="109">
        <f>COUNTIF(H8:H51,"/")</f>
        <v>0</v>
      </c>
      <c r="H59" s="109"/>
      <c r="I59" s="14"/>
    </row>
    <row r="60" spans="1:9" ht="18.75" x14ac:dyDescent="0.3">
      <c r="A60" s="110"/>
      <c r="B60" s="110"/>
      <c r="C60" s="108" t="s">
        <v>24</v>
      </c>
      <c r="D60" s="108"/>
      <c r="E60" s="109" t="s">
        <v>25</v>
      </c>
      <c r="F60" s="109"/>
      <c r="G60" s="109">
        <f>COUNTIF(G8:G51,"/")</f>
        <v>0</v>
      </c>
      <c r="H60" s="109"/>
      <c r="I60" s="14"/>
    </row>
    <row r="61" spans="1:9" ht="18.75" x14ac:dyDescent="0.3">
      <c r="A61" s="110"/>
      <c r="B61" s="110"/>
      <c r="C61" s="108" t="s">
        <v>26</v>
      </c>
      <c r="D61" s="108"/>
      <c r="E61" s="109" t="s">
        <v>9</v>
      </c>
      <c r="F61" s="109"/>
      <c r="G61" s="109">
        <f>COUNTIF(F8:F51,"/")</f>
        <v>0</v>
      </c>
      <c r="H61" s="109"/>
      <c r="I61" s="14"/>
    </row>
    <row r="62" spans="1:9" ht="18.75" x14ac:dyDescent="0.3">
      <c r="A62" s="110"/>
      <c r="B62" s="110"/>
      <c r="C62" s="108" t="s">
        <v>27</v>
      </c>
      <c r="D62" s="108"/>
      <c r="E62" s="109" t="s">
        <v>13</v>
      </c>
      <c r="F62" s="109"/>
      <c r="G62" s="109">
        <f>COUNTIF(E8:E51,"/")</f>
        <v>44</v>
      </c>
      <c r="H62" s="109"/>
      <c r="I62" s="14"/>
    </row>
  </sheetData>
  <mergeCells count="30">
    <mergeCell ref="A1:J1"/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106" t="s">
        <v>727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75" x14ac:dyDescent="0.3">
      <c r="A2" s="117" t="s">
        <v>718</v>
      </c>
      <c r="B2" s="117"/>
      <c r="C2" s="117"/>
      <c r="D2" s="117"/>
      <c r="E2" s="117"/>
      <c r="F2" s="117"/>
      <c r="G2" s="117"/>
      <c r="H2" s="117"/>
      <c r="I2" s="117"/>
    </row>
    <row r="3" spans="1:10" ht="18.75" x14ac:dyDescent="0.3">
      <c r="A3" s="117" t="s">
        <v>0</v>
      </c>
      <c r="B3" s="117"/>
      <c r="C3" s="117"/>
      <c r="D3" s="117"/>
      <c r="E3" s="117"/>
      <c r="F3" s="117"/>
      <c r="G3" s="117"/>
      <c r="H3" s="117"/>
      <c r="I3" s="117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118" t="s">
        <v>2</v>
      </c>
      <c r="B5" s="121" t="s">
        <v>3</v>
      </c>
      <c r="C5" s="124" t="s">
        <v>4</v>
      </c>
      <c r="D5" s="127" t="s">
        <v>5</v>
      </c>
      <c r="E5" s="130" t="s">
        <v>6</v>
      </c>
      <c r="F5" s="131"/>
      <c r="G5" s="131"/>
      <c r="H5" s="132"/>
      <c r="I5" s="133" t="s">
        <v>7</v>
      </c>
    </row>
    <row r="6" spans="1:10" ht="18.75" customHeight="1" x14ac:dyDescent="0.3">
      <c r="A6" s="119"/>
      <c r="B6" s="122"/>
      <c r="C6" s="125"/>
      <c r="D6" s="128"/>
      <c r="E6" s="133" t="s">
        <v>8</v>
      </c>
      <c r="F6" s="130" t="s">
        <v>9</v>
      </c>
      <c r="G6" s="131"/>
      <c r="H6" s="132"/>
      <c r="I6" s="134"/>
    </row>
    <row r="7" spans="1:10" ht="86.25" customHeight="1" x14ac:dyDescent="0.2">
      <c r="A7" s="120"/>
      <c r="B7" s="123"/>
      <c r="C7" s="126"/>
      <c r="D7" s="129"/>
      <c r="E7" s="135"/>
      <c r="F7" s="13" t="s">
        <v>10</v>
      </c>
      <c r="G7" s="13" t="s">
        <v>11</v>
      </c>
      <c r="H7" s="13" t="s">
        <v>12</v>
      </c>
      <c r="I7" s="135"/>
    </row>
    <row r="8" spans="1:10" ht="18.75" x14ac:dyDescent="0.3">
      <c r="A8" s="18">
        <v>1</v>
      </c>
      <c r="B8" s="84" t="s">
        <v>719</v>
      </c>
      <c r="C8" s="86" t="s">
        <v>196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84" t="s">
        <v>197</v>
      </c>
      <c r="C9" s="86" t="s">
        <v>198</v>
      </c>
      <c r="D9" s="20"/>
      <c r="E9" s="16" t="str">
        <f t="shared" ref="E9:E51" si="0">IF(D9&lt;=14,"/",IF(D9&lt;=20,"",IF(D9&lt;=25,"",IF(D9&lt;=30,""))))</f>
        <v>/</v>
      </c>
      <c r="F9" s="16" t="str">
        <f t="shared" ref="F9:F51" si="1">IF(D9&lt;=14,"",IF(D9&lt;=20,"/",IF(D9&lt;=25,"",IF(D9&lt;=30,""))))</f>
        <v/>
      </c>
      <c r="G9" s="16" t="str">
        <f t="shared" ref="G9:G51" si="2">IF(D9&lt;=14,"",IF(D9&lt;=20,"",IF(D9&lt;=25,"/",IF(D9&lt;=30,""))))</f>
        <v/>
      </c>
      <c r="H9" s="16" t="str">
        <f t="shared" ref="H9:H51" si="3">IF(D9&lt;=14,"",IF(D9&lt;=20,"",IF(D9&lt;=25,"",IF(D9&lt;=30,"/"))))</f>
        <v/>
      </c>
      <c r="I9" s="16" t="str">
        <f t="shared" ref="I9:I51" si="4">IF(D9&gt;14,"ผ่าน","ไม่ผ่าน")</f>
        <v>ไม่ผ่าน</v>
      </c>
    </row>
    <row r="10" spans="1:10" ht="18.75" x14ac:dyDescent="0.3">
      <c r="A10" s="18">
        <v>3</v>
      </c>
      <c r="B10" s="84" t="s">
        <v>199</v>
      </c>
      <c r="C10" s="86" t="s">
        <v>200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83" t="s">
        <v>201</v>
      </c>
      <c r="C11" s="88" t="s">
        <v>202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84" t="s">
        <v>203</v>
      </c>
      <c r="C12" s="86" t="s">
        <v>204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84" t="s">
        <v>205</v>
      </c>
      <c r="C13" s="86" t="s">
        <v>206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85" t="s">
        <v>207</v>
      </c>
      <c r="C14" s="87" t="s">
        <v>208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85" t="s">
        <v>209</v>
      </c>
      <c r="C15" s="87" t="s">
        <v>210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85" t="s">
        <v>211</v>
      </c>
      <c r="C16" s="87" t="s">
        <v>212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85" t="s">
        <v>213</v>
      </c>
      <c r="C17" s="87" t="s">
        <v>212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84" t="s">
        <v>214</v>
      </c>
      <c r="C18" s="86" t="s">
        <v>215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85" t="s">
        <v>216</v>
      </c>
      <c r="C19" s="87" t="s">
        <v>217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85" t="s">
        <v>218</v>
      </c>
      <c r="C20" s="87" t="s">
        <v>219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84" t="s">
        <v>220</v>
      </c>
      <c r="C21" s="86" t="s">
        <v>221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85" t="s">
        <v>222</v>
      </c>
      <c r="C22" s="87" t="s">
        <v>223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89" t="s">
        <v>224</v>
      </c>
      <c r="C23" s="86" t="s">
        <v>225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85" t="s">
        <v>226</v>
      </c>
      <c r="C24" s="87" t="s">
        <v>227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84" t="s">
        <v>228</v>
      </c>
      <c r="C25" s="86" t="s">
        <v>229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84" t="s">
        <v>230</v>
      </c>
      <c r="C26" s="86" t="s">
        <v>231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85" t="s">
        <v>232</v>
      </c>
      <c r="C27" s="87" t="s">
        <v>233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84" t="s">
        <v>234</v>
      </c>
      <c r="C28" s="86" t="s">
        <v>235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85" t="s">
        <v>154</v>
      </c>
      <c r="C29" s="87" t="s">
        <v>236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84" t="s">
        <v>237</v>
      </c>
      <c r="C30" s="86" t="s">
        <v>238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85" t="s">
        <v>239</v>
      </c>
      <c r="C31" s="87" t="s">
        <v>240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85" t="s">
        <v>63</v>
      </c>
      <c r="C32" s="87" t="s">
        <v>241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85" t="s">
        <v>242</v>
      </c>
      <c r="C33" s="87" t="s">
        <v>243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85" t="s">
        <v>244</v>
      </c>
      <c r="C34" s="87" t="s">
        <v>245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84" t="s">
        <v>246</v>
      </c>
      <c r="C35" s="86" t="s">
        <v>247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85" t="s">
        <v>248</v>
      </c>
      <c r="C36" s="87" t="s">
        <v>249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85" t="s">
        <v>250</v>
      </c>
      <c r="C37" s="87" t="s">
        <v>251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84" t="s">
        <v>63</v>
      </c>
      <c r="C38" s="86" t="s">
        <v>252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85" t="s">
        <v>253</v>
      </c>
      <c r="C39" s="87" t="s">
        <v>254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85" t="s">
        <v>255</v>
      </c>
      <c r="C40" s="87" t="s">
        <v>256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85" t="s">
        <v>257</v>
      </c>
      <c r="C41" s="87" t="s">
        <v>258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85" t="s">
        <v>259</v>
      </c>
      <c r="C42" s="87" t="s">
        <v>260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84" t="s">
        <v>261</v>
      </c>
      <c r="C43" s="86" t="s">
        <v>262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85" t="s">
        <v>263</v>
      </c>
      <c r="C44" s="87" t="s">
        <v>264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84" t="s">
        <v>265</v>
      </c>
      <c r="C45" s="86" t="s">
        <v>266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84" t="s">
        <v>267</v>
      </c>
      <c r="C46" s="86" t="s">
        <v>268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3">
      <c r="A47" s="18">
        <v>40</v>
      </c>
      <c r="B47" s="85" t="s">
        <v>269</v>
      </c>
      <c r="C47" s="87" t="s">
        <v>270</v>
      </c>
      <c r="D47" s="19"/>
      <c r="E47" s="16" t="str">
        <f t="shared" si="0"/>
        <v>/</v>
      </c>
      <c r="F47" s="16" t="str">
        <f t="shared" si="1"/>
        <v/>
      </c>
      <c r="G47" s="16" t="str">
        <f t="shared" si="2"/>
        <v/>
      </c>
      <c r="H47" s="16" t="str">
        <f t="shared" si="3"/>
        <v/>
      </c>
      <c r="I47" s="16" t="str">
        <f t="shared" si="4"/>
        <v>ไม่ผ่าน</v>
      </c>
    </row>
    <row r="48" spans="1:9" ht="18.75" x14ac:dyDescent="0.3">
      <c r="A48" s="18">
        <v>41</v>
      </c>
      <c r="B48" s="84" t="s">
        <v>271</v>
      </c>
      <c r="C48" s="86" t="s">
        <v>272</v>
      </c>
      <c r="D48" s="19"/>
      <c r="E48" s="16" t="str">
        <f t="shared" si="0"/>
        <v>/</v>
      </c>
      <c r="F48" s="16" t="str">
        <f t="shared" si="1"/>
        <v/>
      </c>
      <c r="G48" s="16" t="str">
        <f t="shared" si="2"/>
        <v/>
      </c>
      <c r="H48" s="16" t="str">
        <f t="shared" si="3"/>
        <v/>
      </c>
      <c r="I48" s="16" t="str">
        <f t="shared" si="4"/>
        <v>ไม่ผ่าน</v>
      </c>
    </row>
    <row r="49" spans="1:9" ht="18.75" x14ac:dyDescent="0.3">
      <c r="A49" s="18">
        <v>42</v>
      </c>
      <c r="B49" s="85" t="s">
        <v>720</v>
      </c>
      <c r="C49" s="87" t="s">
        <v>273</v>
      </c>
      <c r="D49" s="19"/>
      <c r="E49" s="16" t="str">
        <f t="shared" si="0"/>
        <v>/</v>
      </c>
      <c r="F49" s="16" t="str">
        <f t="shared" si="1"/>
        <v/>
      </c>
      <c r="G49" s="16" t="str">
        <f t="shared" si="2"/>
        <v/>
      </c>
      <c r="H49" s="16" t="str">
        <f t="shared" si="3"/>
        <v/>
      </c>
      <c r="I49" s="16" t="str">
        <f t="shared" si="4"/>
        <v>ไม่ผ่าน</v>
      </c>
    </row>
    <row r="50" spans="1:9" ht="18.75" x14ac:dyDescent="0.3">
      <c r="A50" s="18">
        <v>43</v>
      </c>
      <c r="B50" s="84" t="s">
        <v>274</v>
      </c>
      <c r="C50" s="86" t="s">
        <v>275</v>
      </c>
      <c r="D50" s="19"/>
      <c r="E50" s="16" t="str">
        <f t="shared" si="0"/>
        <v>/</v>
      </c>
      <c r="F50" s="16" t="str">
        <f t="shared" si="1"/>
        <v/>
      </c>
      <c r="G50" s="16" t="str">
        <f t="shared" si="2"/>
        <v/>
      </c>
      <c r="H50" s="16" t="str">
        <f t="shared" si="3"/>
        <v/>
      </c>
      <c r="I50" s="16" t="str">
        <f t="shared" si="4"/>
        <v>ไม่ผ่าน</v>
      </c>
    </row>
    <row r="51" spans="1:9" ht="18.75" x14ac:dyDescent="0.3">
      <c r="A51" s="18">
        <v>44</v>
      </c>
      <c r="B51" s="85" t="s">
        <v>698</v>
      </c>
      <c r="C51" s="87" t="s">
        <v>699</v>
      </c>
      <c r="D51" s="19"/>
      <c r="E51" s="16" t="str">
        <f t="shared" si="0"/>
        <v>/</v>
      </c>
      <c r="F51" s="16" t="str">
        <f t="shared" si="1"/>
        <v/>
      </c>
      <c r="G51" s="16" t="str">
        <f t="shared" si="2"/>
        <v/>
      </c>
      <c r="H51" s="16" t="str">
        <f t="shared" si="3"/>
        <v/>
      </c>
      <c r="I51" s="16" t="str">
        <f t="shared" si="4"/>
        <v>ไม่ผ่าน</v>
      </c>
    </row>
    <row r="52" spans="1:9" ht="18.75" x14ac:dyDescent="0.2">
      <c r="A52" s="113"/>
      <c r="B52" s="114"/>
      <c r="C52" s="114"/>
      <c r="D52" s="114"/>
      <c r="E52" s="114"/>
      <c r="F52" s="114"/>
      <c r="G52" s="111" t="s">
        <v>9</v>
      </c>
      <c r="H52" s="112"/>
      <c r="I52" s="19">
        <f>COUNTIF(I8:I51,"ผ่าน")</f>
        <v>0</v>
      </c>
    </row>
    <row r="53" spans="1:9" ht="18.75" x14ac:dyDescent="0.2">
      <c r="A53" s="115"/>
      <c r="B53" s="116"/>
      <c r="C53" s="116"/>
      <c r="D53" s="116"/>
      <c r="E53" s="116"/>
      <c r="F53" s="116"/>
      <c r="G53" s="111" t="s">
        <v>13</v>
      </c>
      <c r="H53" s="112"/>
      <c r="I53" s="19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110" t="s">
        <v>18</v>
      </c>
      <c r="B58" s="110"/>
      <c r="C58" s="110" t="s">
        <v>19</v>
      </c>
      <c r="D58" s="110"/>
      <c r="E58" s="107" t="s">
        <v>20</v>
      </c>
      <c r="F58" s="107"/>
      <c r="G58" s="107" t="s">
        <v>21</v>
      </c>
      <c r="H58" s="107"/>
      <c r="I58" s="14"/>
    </row>
    <row r="59" spans="1:9" ht="18.75" x14ac:dyDescent="0.3">
      <c r="A59" s="110"/>
      <c r="B59" s="110"/>
      <c r="C59" s="108" t="s">
        <v>22</v>
      </c>
      <c r="D59" s="108"/>
      <c r="E59" s="109" t="s">
        <v>23</v>
      </c>
      <c r="F59" s="109"/>
      <c r="G59" s="109">
        <f>COUNTIF(H8:H51,"/")</f>
        <v>0</v>
      </c>
      <c r="H59" s="109"/>
      <c r="I59" s="14"/>
    </row>
    <row r="60" spans="1:9" ht="18.75" x14ac:dyDescent="0.3">
      <c r="A60" s="110"/>
      <c r="B60" s="110"/>
      <c r="C60" s="108" t="s">
        <v>24</v>
      </c>
      <c r="D60" s="108"/>
      <c r="E60" s="109" t="s">
        <v>25</v>
      </c>
      <c r="F60" s="109"/>
      <c r="G60" s="109">
        <f>COUNTIF(G8:G51,"/")</f>
        <v>0</v>
      </c>
      <c r="H60" s="109"/>
      <c r="I60" s="14"/>
    </row>
    <row r="61" spans="1:9" ht="18.75" x14ac:dyDescent="0.3">
      <c r="A61" s="110"/>
      <c r="B61" s="110"/>
      <c r="C61" s="108" t="s">
        <v>26</v>
      </c>
      <c r="D61" s="108"/>
      <c r="E61" s="109" t="s">
        <v>9</v>
      </c>
      <c r="F61" s="109"/>
      <c r="G61" s="109">
        <f>COUNTIF(F8:F51,"/")</f>
        <v>0</v>
      </c>
      <c r="H61" s="109"/>
      <c r="I61" s="14"/>
    </row>
    <row r="62" spans="1:9" ht="18.75" x14ac:dyDescent="0.3">
      <c r="A62" s="110"/>
      <c r="B62" s="110"/>
      <c r="C62" s="108" t="s">
        <v>27</v>
      </c>
      <c r="D62" s="108"/>
      <c r="E62" s="109" t="s">
        <v>13</v>
      </c>
      <c r="F62" s="109"/>
      <c r="G62" s="109">
        <f>COUNTIF(E8:E51,"/")</f>
        <v>44</v>
      </c>
      <c r="H62" s="109"/>
      <c r="I62" s="14"/>
    </row>
  </sheetData>
  <mergeCells count="30">
    <mergeCell ref="A1:J1"/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106" t="s">
        <v>727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75" x14ac:dyDescent="0.3">
      <c r="A2" s="117" t="s">
        <v>715</v>
      </c>
      <c r="B2" s="117"/>
      <c r="C2" s="117"/>
      <c r="D2" s="117"/>
      <c r="E2" s="117"/>
      <c r="F2" s="117"/>
      <c r="G2" s="117"/>
      <c r="H2" s="117"/>
      <c r="I2" s="117"/>
    </row>
    <row r="3" spans="1:10" ht="18.75" x14ac:dyDescent="0.3">
      <c r="A3" s="117" t="s">
        <v>0</v>
      </c>
      <c r="B3" s="117"/>
      <c r="C3" s="117"/>
      <c r="D3" s="117"/>
      <c r="E3" s="117"/>
      <c r="F3" s="117"/>
      <c r="G3" s="117"/>
      <c r="H3" s="117"/>
      <c r="I3" s="117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118" t="s">
        <v>2</v>
      </c>
      <c r="B5" s="121" t="s">
        <v>3</v>
      </c>
      <c r="C5" s="124" t="s">
        <v>4</v>
      </c>
      <c r="D5" s="127" t="s">
        <v>5</v>
      </c>
      <c r="E5" s="130" t="s">
        <v>6</v>
      </c>
      <c r="F5" s="131"/>
      <c r="G5" s="131"/>
      <c r="H5" s="132"/>
      <c r="I5" s="133" t="s">
        <v>7</v>
      </c>
    </row>
    <row r="6" spans="1:10" ht="18.75" customHeight="1" x14ac:dyDescent="0.3">
      <c r="A6" s="119"/>
      <c r="B6" s="122"/>
      <c r="C6" s="125"/>
      <c r="D6" s="128"/>
      <c r="E6" s="133" t="s">
        <v>8</v>
      </c>
      <c r="F6" s="130" t="s">
        <v>9</v>
      </c>
      <c r="G6" s="131"/>
      <c r="H6" s="132"/>
      <c r="I6" s="134"/>
    </row>
    <row r="7" spans="1:10" ht="82.5" customHeight="1" x14ac:dyDescent="0.2">
      <c r="A7" s="120"/>
      <c r="B7" s="123"/>
      <c r="C7" s="126"/>
      <c r="D7" s="129"/>
      <c r="E7" s="135"/>
      <c r="F7" s="13" t="s">
        <v>10</v>
      </c>
      <c r="G7" s="13" t="s">
        <v>11</v>
      </c>
      <c r="H7" s="13" t="s">
        <v>12</v>
      </c>
      <c r="I7" s="135"/>
    </row>
    <row r="8" spans="1:10" ht="18.75" x14ac:dyDescent="0.3">
      <c r="A8" s="18">
        <v>1</v>
      </c>
      <c r="B8" s="82" t="s">
        <v>197</v>
      </c>
      <c r="C8" s="81" t="s">
        <v>276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77" t="s">
        <v>277</v>
      </c>
      <c r="C9" s="78" t="s">
        <v>278</v>
      </c>
      <c r="D9" s="20"/>
      <c r="E9" s="16" t="str">
        <f t="shared" ref="E9:E45" si="0">IF(D9&lt;=14,"/",IF(D9&lt;=20,"",IF(D9&lt;=25,"",IF(D9&lt;=30,""))))</f>
        <v>/</v>
      </c>
      <c r="F9" s="16" t="str">
        <f t="shared" ref="F9:F45" si="1">IF(D9&lt;=14,"",IF(D9&lt;=20,"/",IF(D9&lt;=25,"",IF(D9&lt;=30,""))))</f>
        <v/>
      </c>
      <c r="G9" s="16" t="str">
        <f t="shared" ref="G9:G45" si="2">IF(D9&lt;=14,"",IF(D9&lt;=20,"",IF(D9&lt;=25,"/",IF(D9&lt;=30,""))))</f>
        <v/>
      </c>
      <c r="H9" s="16" t="str">
        <f t="shared" ref="H9:H45" si="3">IF(D9&lt;=14,"",IF(D9&lt;=20,"",IF(D9&lt;=25,"",IF(D9&lt;=30,"/"))))</f>
        <v/>
      </c>
      <c r="I9" s="16" t="str">
        <f t="shared" ref="I9:I45" si="4">IF(D9&gt;14,"ผ่าน","ไม่ผ่าน")</f>
        <v>ไม่ผ่าน</v>
      </c>
    </row>
    <row r="10" spans="1:10" ht="18.75" x14ac:dyDescent="0.3">
      <c r="A10" s="18">
        <v>3</v>
      </c>
      <c r="B10" s="77" t="s">
        <v>279</v>
      </c>
      <c r="C10" s="78" t="s">
        <v>280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77" t="s">
        <v>281</v>
      </c>
      <c r="C11" s="78" t="s">
        <v>282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75" t="s">
        <v>283</v>
      </c>
      <c r="C12" s="76" t="s">
        <v>284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75" t="s">
        <v>285</v>
      </c>
      <c r="C13" s="76" t="s">
        <v>286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75" t="s">
        <v>287</v>
      </c>
      <c r="C14" s="76" t="s">
        <v>288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75" t="s">
        <v>289</v>
      </c>
      <c r="C15" s="76" t="s">
        <v>290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75" t="s">
        <v>291</v>
      </c>
      <c r="C16" s="76" t="s">
        <v>292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75" t="s">
        <v>293</v>
      </c>
      <c r="C17" s="76" t="s">
        <v>294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77" t="s">
        <v>295</v>
      </c>
      <c r="C18" s="78" t="s">
        <v>296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77" t="s">
        <v>81</v>
      </c>
      <c r="C19" s="78" t="s">
        <v>297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77" t="s">
        <v>298</v>
      </c>
      <c r="C20" s="78" t="s">
        <v>299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75" t="s">
        <v>300</v>
      </c>
      <c r="C21" s="76" t="s">
        <v>301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75" t="s">
        <v>302</v>
      </c>
      <c r="C22" s="76" t="s">
        <v>303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77" t="s">
        <v>304</v>
      </c>
      <c r="C23" s="78" t="s">
        <v>305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77" t="s">
        <v>306</v>
      </c>
      <c r="C24" s="78" t="s">
        <v>307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77" t="s">
        <v>308</v>
      </c>
      <c r="C25" s="78" t="s">
        <v>309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75" t="s">
        <v>310</v>
      </c>
      <c r="C26" s="76" t="s">
        <v>311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77" t="s">
        <v>312</v>
      </c>
      <c r="C27" s="78" t="s">
        <v>313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77" t="s">
        <v>314</v>
      </c>
      <c r="C28" s="78" t="s">
        <v>315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75" t="s">
        <v>316</v>
      </c>
      <c r="C29" s="76" t="s">
        <v>317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77" t="s">
        <v>318</v>
      </c>
      <c r="C30" s="78" t="s">
        <v>319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75" t="s">
        <v>320</v>
      </c>
      <c r="C31" s="76" t="s">
        <v>321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77" t="s">
        <v>322</v>
      </c>
      <c r="C32" s="78" t="s">
        <v>323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77" t="s">
        <v>324</v>
      </c>
      <c r="C33" s="78" t="s">
        <v>325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75" t="s">
        <v>326</v>
      </c>
      <c r="C34" s="76" t="s">
        <v>327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73" t="s">
        <v>328</v>
      </c>
      <c r="C35" s="74" t="s">
        <v>329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77" t="s">
        <v>84</v>
      </c>
      <c r="C36" s="78" t="s">
        <v>330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75" t="s">
        <v>331</v>
      </c>
      <c r="C37" s="76" t="s">
        <v>332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77" t="s">
        <v>333</v>
      </c>
      <c r="C38" s="78" t="s">
        <v>334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77" t="s">
        <v>335</v>
      </c>
      <c r="C39" s="78" t="s">
        <v>336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77" t="s">
        <v>337</v>
      </c>
      <c r="C40" s="78" t="s">
        <v>338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77" t="s">
        <v>339</v>
      </c>
      <c r="C41" s="78" t="s">
        <v>340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75" t="s">
        <v>341</v>
      </c>
      <c r="C42" s="76" t="s">
        <v>342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77" t="s">
        <v>343</v>
      </c>
      <c r="C43" s="78" t="s">
        <v>344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77" t="s">
        <v>345</v>
      </c>
      <c r="C44" s="78" t="s">
        <v>346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77" t="s">
        <v>347</v>
      </c>
      <c r="C45" s="78" t="s">
        <v>348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24">
        <v>39</v>
      </c>
      <c r="B46" s="77" t="s">
        <v>349</v>
      </c>
      <c r="C46" s="78" t="s">
        <v>350</v>
      </c>
      <c r="D46" s="23"/>
      <c r="E46" s="16" t="str">
        <f t="shared" ref="E46:E51" si="5">IF(D46&lt;=14,"/",IF(D46&lt;=20,"",IF(D46&lt;=25,"",IF(D46&lt;=30,""))))</f>
        <v>/</v>
      </c>
      <c r="F46" s="16" t="str">
        <f t="shared" ref="F46:F51" si="6">IF(D46&lt;=14,"",IF(D46&lt;=20,"/",IF(D46&lt;=25,"",IF(D46&lt;=30,""))))</f>
        <v/>
      </c>
      <c r="G46" s="16" t="str">
        <f t="shared" ref="G46:G51" si="7">IF(D46&lt;=14,"",IF(D46&lt;=20,"",IF(D46&lt;=25,"/",IF(D46&lt;=30,""))))</f>
        <v/>
      </c>
      <c r="H46" s="16" t="str">
        <f t="shared" ref="H46:H51" si="8">IF(D46&lt;=14,"",IF(D46&lt;=20,"",IF(D46&lt;=25,"",IF(D46&lt;=30,"/"))))</f>
        <v/>
      </c>
      <c r="I46" s="16" t="str">
        <f t="shared" ref="I46:I51" si="9">IF(D46&gt;14,"ผ่าน","ไม่ผ่าน")</f>
        <v>ไม่ผ่าน</v>
      </c>
    </row>
    <row r="47" spans="1:9" ht="18.75" x14ac:dyDescent="0.3">
      <c r="A47" s="24">
        <v>40</v>
      </c>
      <c r="B47" s="75" t="s">
        <v>351</v>
      </c>
      <c r="C47" s="76" t="s">
        <v>352</v>
      </c>
      <c r="D47" s="23"/>
      <c r="E47" s="16" t="str">
        <f t="shared" si="5"/>
        <v>/</v>
      </c>
      <c r="F47" s="16" t="str">
        <f t="shared" si="6"/>
        <v/>
      </c>
      <c r="G47" s="16" t="str">
        <f t="shared" si="7"/>
        <v/>
      </c>
      <c r="H47" s="16" t="str">
        <f t="shared" si="8"/>
        <v/>
      </c>
      <c r="I47" s="16" t="str">
        <f t="shared" si="9"/>
        <v>ไม่ผ่าน</v>
      </c>
    </row>
    <row r="48" spans="1:9" s="1" customFormat="1" ht="18.75" x14ac:dyDescent="0.3">
      <c r="A48" s="24">
        <v>41</v>
      </c>
      <c r="B48" s="77" t="s">
        <v>353</v>
      </c>
      <c r="C48" s="78" t="s">
        <v>354</v>
      </c>
      <c r="D48" s="23"/>
      <c r="E48" s="16" t="str">
        <f t="shared" si="5"/>
        <v>/</v>
      </c>
      <c r="F48" s="16" t="str">
        <f t="shared" si="6"/>
        <v/>
      </c>
      <c r="G48" s="16" t="str">
        <f t="shared" si="7"/>
        <v/>
      </c>
      <c r="H48" s="16" t="str">
        <f t="shared" si="8"/>
        <v/>
      </c>
      <c r="I48" s="16" t="str">
        <f t="shared" si="9"/>
        <v>ไม่ผ่าน</v>
      </c>
    </row>
    <row r="49" spans="1:9" ht="18.75" x14ac:dyDescent="0.3">
      <c r="A49" s="24">
        <v>42</v>
      </c>
      <c r="B49" s="75" t="s">
        <v>355</v>
      </c>
      <c r="C49" s="76" t="s">
        <v>356</v>
      </c>
      <c r="D49" s="23"/>
      <c r="E49" s="16" t="str">
        <f t="shared" si="5"/>
        <v>/</v>
      </c>
      <c r="F49" s="16" t="str">
        <f t="shared" si="6"/>
        <v/>
      </c>
      <c r="G49" s="16" t="str">
        <f t="shared" si="7"/>
        <v/>
      </c>
      <c r="H49" s="16" t="str">
        <f t="shared" si="8"/>
        <v/>
      </c>
      <c r="I49" s="16" t="str">
        <f t="shared" si="9"/>
        <v>ไม่ผ่าน</v>
      </c>
    </row>
    <row r="50" spans="1:9" ht="18.75" x14ac:dyDescent="0.3">
      <c r="A50" s="24">
        <v>43</v>
      </c>
      <c r="B50" s="75" t="s">
        <v>357</v>
      </c>
      <c r="C50" s="76" t="s">
        <v>358</v>
      </c>
      <c r="D50" s="23"/>
      <c r="E50" s="16" t="str">
        <f t="shared" si="5"/>
        <v>/</v>
      </c>
      <c r="F50" s="16" t="str">
        <f t="shared" si="6"/>
        <v/>
      </c>
      <c r="G50" s="16" t="str">
        <f t="shared" si="7"/>
        <v/>
      </c>
      <c r="H50" s="16" t="str">
        <f t="shared" si="8"/>
        <v/>
      </c>
      <c r="I50" s="16" t="str">
        <f t="shared" si="9"/>
        <v>ไม่ผ่าน</v>
      </c>
    </row>
    <row r="51" spans="1:9" ht="18.75" x14ac:dyDescent="0.3">
      <c r="A51" s="24">
        <v>44</v>
      </c>
      <c r="B51" s="79" t="s">
        <v>716</v>
      </c>
      <c r="C51" s="80" t="s">
        <v>717</v>
      </c>
      <c r="D51" s="23"/>
      <c r="E51" s="16" t="str">
        <f t="shared" si="5"/>
        <v>/</v>
      </c>
      <c r="F51" s="16" t="str">
        <f t="shared" si="6"/>
        <v/>
      </c>
      <c r="G51" s="16" t="str">
        <f t="shared" si="7"/>
        <v/>
      </c>
      <c r="H51" s="16" t="str">
        <f t="shared" si="8"/>
        <v/>
      </c>
      <c r="I51" s="16" t="str">
        <f t="shared" si="9"/>
        <v>ไม่ผ่าน</v>
      </c>
    </row>
    <row r="52" spans="1:9" ht="18.75" x14ac:dyDescent="0.2">
      <c r="A52" s="113"/>
      <c r="B52" s="114"/>
      <c r="C52" s="114"/>
      <c r="D52" s="114"/>
      <c r="E52" s="114"/>
      <c r="F52" s="114"/>
      <c r="G52" s="111" t="s">
        <v>9</v>
      </c>
      <c r="H52" s="112"/>
      <c r="I52" s="19">
        <f>COUNTIF(I8:I51,"ผ่าน")</f>
        <v>0</v>
      </c>
    </row>
    <row r="53" spans="1:9" ht="18.75" x14ac:dyDescent="0.2">
      <c r="A53" s="115"/>
      <c r="B53" s="116"/>
      <c r="C53" s="116"/>
      <c r="D53" s="116"/>
      <c r="E53" s="116"/>
      <c r="F53" s="116"/>
      <c r="G53" s="111" t="s">
        <v>13</v>
      </c>
      <c r="H53" s="112"/>
      <c r="I53" s="19">
        <f>COUNTIF(I8:I51,"ไม่ผ่าน")</f>
        <v>44</v>
      </c>
    </row>
    <row r="54" spans="1:9" ht="18.75" x14ac:dyDescent="0.3">
      <c r="A54" s="6" t="s">
        <v>14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15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16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17</v>
      </c>
      <c r="F57" s="10"/>
      <c r="G57" s="2"/>
      <c r="H57" s="2"/>
      <c r="I57" s="14"/>
    </row>
    <row r="58" spans="1:9" ht="18.75" x14ac:dyDescent="0.3">
      <c r="A58" s="110" t="s">
        <v>18</v>
      </c>
      <c r="B58" s="110"/>
      <c r="C58" s="110" t="s">
        <v>19</v>
      </c>
      <c r="D58" s="110"/>
      <c r="E58" s="107" t="s">
        <v>20</v>
      </c>
      <c r="F58" s="107"/>
      <c r="G58" s="107" t="s">
        <v>21</v>
      </c>
      <c r="H58" s="107"/>
      <c r="I58" s="14"/>
    </row>
    <row r="59" spans="1:9" ht="18.75" x14ac:dyDescent="0.3">
      <c r="A59" s="110"/>
      <c r="B59" s="110"/>
      <c r="C59" s="108" t="s">
        <v>22</v>
      </c>
      <c r="D59" s="108"/>
      <c r="E59" s="109" t="s">
        <v>23</v>
      </c>
      <c r="F59" s="109"/>
      <c r="G59" s="109">
        <f>COUNTIF(H8:H51,"/")</f>
        <v>0</v>
      </c>
      <c r="H59" s="109"/>
      <c r="I59" s="14"/>
    </row>
    <row r="60" spans="1:9" ht="18.75" x14ac:dyDescent="0.3">
      <c r="A60" s="110"/>
      <c r="B60" s="110"/>
      <c r="C60" s="108" t="s">
        <v>24</v>
      </c>
      <c r="D60" s="108"/>
      <c r="E60" s="109" t="s">
        <v>25</v>
      </c>
      <c r="F60" s="109"/>
      <c r="G60" s="109">
        <f>COUNTIF(G8:G51,"/")</f>
        <v>0</v>
      </c>
      <c r="H60" s="109"/>
      <c r="I60" s="14"/>
    </row>
    <row r="61" spans="1:9" ht="18.75" x14ac:dyDescent="0.3">
      <c r="A61" s="110"/>
      <c r="B61" s="110"/>
      <c r="C61" s="108" t="s">
        <v>26</v>
      </c>
      <c r="D61" s="108"/>
      <c r="E61" s="109" t="s">
        <v>9</v>
      </c>
      <c r="F61" s="109"/>
      <c r="G61" s="109">
        <f>COUNTIF(F8:F51,"/")</f>
        <v>0</v>
      </c>
      <c r="H61" s="109"/>
      <c r="I61" s="14"/>
    </row>
    <row r="62" spans="1:9" ht="18.75" x14ac:dyDescent="0.3">
      <c r="A62" s="110"/>
      <c r="B62" s="110"/>
      <c r="C62" s="108" t="s">
        <v>27</v>
      </c>
      <c r="D62" s="108"/>
      <c r="E62" s="109" t="s">
        <v>13</v>
      </c>
      <c r="F62" s="109"/>
      <c r="G62" s="109">
        <f>COUNTIF(E8:E51,"/")</f>
        <v>44</v>
      </c>
      <c r="H62" s="109"/>
      <c r="I62" s="14"/>
    </row>
  </sheetData>
  <mergeCells count="30">
    <mergeCell ref="A1:J1"/>
    <mergeCell ref="C60:D60"/>
    <mergeCell ref="E60:F60"/>
    <mergeCell ref="G60:H60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61:D61"/>
    <mergeCell ref="E61:F61"/>
    <mergeCell ref="G61:H61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62" zoomScaleNormal="62"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106" t="s">
        <v>727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75" x14ac:dyDescent="0.3">
      <c r="A2" s="117" t="s">
        <v>713</v>
      </c>
      <c r="B2" s="117"/>
      <c r="C2" s="117"/>
      <c r="D2" s="117"/>
      <c r="E2" s="117"/>
      <c r="F2" s="117"/>
      <c r="G2" s="117"/>
      <c r="H2" s="117"/>
      <c r="I2" s="117"/>
    </row>
    <row r="3" spans="1:10" ht="18.75" x14ac:dyDescent="0.3">
      <c r="A3" s="117" t="s">
        <v>0</v>
      </c>
      <c r="B3" s="117"/>
      <c r="C3" s="117"/>
      <c r="D3" s="117"/>
      <c r="E3" s="117"/>
      <c r="F3" s="117"/>
      <c r="G3" s="117"/>
      <c r="H3" s="117"/>
      <c r="I3" s="117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118" t="s">
        <v>2</v>
      </c>
      <c r="B5" s="121" t="s">
        <v>3</v>
      </c>
      <c r="C5" s="124" t="s">
        <v>4</v>
      </c>
      <c r="D5" s="127" t="s">
        <v>5</v>
      </c>
      <c r="E5" s="130" t="s">
        <v>6</v>
      </c>
      <c r="F5" s="131"/>
      <c r="G5" s="131"/>
      <c r="H5" s="132"/>
      <c r="I5" s="133" t="s">
        <v>7</v>
      </c>
    </row>
    <row r="6" spans="1:10" ht="18.75" customHeight="1" x14ac:dyDescent="0.3">
      <c r="A6" s="119"/>
      <c r="B6" s="122"/>
      <c r="C6" s="125"/>
      <c r="D6" s="128"/>
      <c r="E6" s="133" t="s">
        <v>8</v>
      </c>
      <c r="F6" s="130" t="s">
        <v>9</v>
      </c>
      <c r="G6" s="131"/>
      <c r="H6" s="132"/>
      <c r="I6" s="134"/>
    </row>
    <row r="7" spans="1:10" ht="84" customHeight="1" x14ac:dyDescent="0.2">
      <c r="A7" s="120"/>
      <c r="B7" s="123"/>
      <c r="C7" s="126"/>
      <c r="D7" s="129"/>
      <c r="E7" s="135"/>
      <c r="F7" s="13" t="s">
        <v>10</v>
      </c>
      <c r="G7" s="13" t="s">
        <v>11</v>
      </c>
      <c r="H7" s="13" t="s">
        <v>12</v>
      </c>
      <c r="I7" s="135"/>
    </row>
    <row r="8" spans="1:10" ht="18.75" x14ac:dyDescent="0.3">
      <c r="A8" s="18">
        <v>1</v>
      </c>
      <c r="B8" s="71" t="s">
        <v>714</v>
      </c>
      <c r="C8" s="72" t="s">
        <v>359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71" t="s">
        <v>360</v>
      </c>
      <c r="C9" s="72" t="s">
        <v>361</v>
      </c>
      <c r="D9" s="20"/>
      <c r="E9" s="16" t="str">
        <f t="shared" ref="E9:E19" si="0">IF(D9&lt;=14,"/",IF(D9&lt;=20,"",IF(D9&lt;=25,"",IF(D9&lt;=30,""))))</f>
        <v>/</v>
      </c>
      <c r="F9" s="16" t="str">
        <f t="shared" ref="F9:F19" si="1">IF(D9&lt;=14,"",IF(D9&lt;=20,"/",IF(D9&lt;=25,"",IF(D9&lt;=30,""))))</f>
        <v/>
      </c>
      <c r="G9" s="16" t="str">
        <f t="shared" ref="G9:G19" si="2">IF(D9&lt;=14,"",IF(D9&lt;=20,"",IF(D9&lt;=25,"/",IF(D9&lt;=30,""))))</f>
        <v/>
      </c>
      <c r="H9" s="16" t="str">
        <f t="shared" ref="H9:H19" si="3">IF(D9&lt;=14,"",IF(D9&lt;=20,"",IF(D9&lt;=25,"",IF(D9&lt;=30,"/"))))</f>
        <v/>
      </c>
      <c r="I9" s="16" t="str">
        <f t="shared" ref="I9:I19" si="4">IF(D9&gt;14,"ผ่าน","ไม่ผ่าน")</f>
        <v>ไม่ผ่าน</v>
      </c>
    </row>
    <row r="10" spans="1:10" ht="18.75" x14ac:dyDescent="0.3">
      <c r="A10" s="18">
        <v>3</v>
      </c>
      <c r="B10" s="69" t="s">
        <v>362</v>
      </c>
      <c r="C10" s="70" t="s">
        <v>363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71" t="s">
        <v>364</v>
      </c>
      <c r="C11" s="72" t="s">
        <v>365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71" t="s">
        <v>347</v>
      </c>
      <c r="C12" s="72" t="s">
        <v>366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71" t="s">
        <v>367</v>
      </c>
      <c r="C13" s="72" t="s">
        <v>368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69" t="s">
        <v>369</v>
      </c>
      <c r="C14" s="70" t="s">
        <v>370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69" t="s">
        <v>371</v>
      </c>
      <c r="C15" s="70" t="s">
        <v>372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71" t="s">
        <v>373</v>
      </c>
      <c r="C16" s="72" t="s">
        <v>374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69" t="s">
        <v>375</v>
      </c>
      <c r="C17" s="70" t="s">
        <v>376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69" t="s">
        <v>377</v>
      </c>
      <c r="C18" s="70" t="s">
        <v>378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69" t="s">
        <v>379</v>
      </c>
      <c r="C19" s="70" t="s">
        <v>380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2">
      <c r="A20" s="113"/>
      <c r="B20" s="114"/>
      <c r="C20" s="114"/>
      <c r="D20" s="114"/>
      <c r="E20" s="114"/>
      <c r="F20" s="114"/>
      <c r="G20" s="111" t="s">
        <v>9</v>
      </c>
      <c r="H20" s="112"/>
      <c r="I20" s="19">
        <f>COUNTIF(I8:I19,"ผ่าน")</f>
        <v>0</v>
      </c>
    </row>
    <row r="21" spans="1:9" ht="18.75" x14ac:dyDescent="0.2">
      <c r="A21" s="115"/>
      <c r="B21" s="116"/>
      <c r="C21" s="116"/>
      <c r="D21" s="116"/>
      <c r="E21" s="116"/>
      <c r="F21" s="116"/>
      <c r="G21" s="111" t="s">
        <v>13</v>
      </c>
      <c r="H21" s="112"/>
      <c r="I21" s="19">
        <f>COUNTIF(I8:I19,"ไม่ผ่าน")</f>
        <v>12</v>
      </c>
    </row>
    <row r="22" spans="1:9" ht="18.75" x14ac:dyDescent="0.3">
      <c r="A22" s="6" t="s">
        <v>14</v>
      </c>
      <c r="B22" s="5"/>
      <c r="C22" s="5"/>
      <c r="D22" s="7"/>
      <c r="E22" s="5"/>
      <c r="F22" s="5"/>
      <c r="G22" s="14"/>
      <c r="H22" s="14"/>
      <c r="I22" s="14"/>
    </row>
    <row r="23" spans="1:9" ht="18.75" x14ac:dyDescent="0.3">
      <c r="A23" s="5"/>
      <c r="B23" s="5"/>
      <c r="C23" s="2"/>
      <c r="D23" s="10"/>
      <c r="E23" s="11" t="s">
        <v>15</v>
      </c>
      <c r="F23" s="10"/>
      <c r="G23" s="2"/>
      <c r="H23" s="2"/>
      <c r="I23" s="14"/>
    </row>
    <row r="24" spans="1:9" ht="18.75" x14ac:dyDescent="0.3">
      <c r="A24" s="5"/>
      <c r="B24" s="5"/>
      <c r="C24" s="2"/>
      <c r="D24" s="10"/>
      <c r="E24" s="11" t="s">
        <v>16</v>
      </c>
      <c r="F24" s="10"/>
      <c r="G24" s="2"/>
      <c r="H24" s="2"/>
      <c r="I24" s="14"/>
    </row>
    <row r="25" spans="1:9" ht="18.75" x14ac:dyDescent="0.3">
      <c r="A25" s="5"/>
      <c r="B25" s="5"/>
      <c r="C25" s="2"/>
      <c r="D25" s="10"/>
      <c r="E25" s="11" t="s">
        <v>17</v>
      </c>
      <c r="F25" s="10"/>
      <c r="G25" s="2"/>
      <c r="H25" s="2"/>
      <c r="I25" s="14"/>
    </row>
    <row r="26" spans="1:9" ht="18.75" x14ac:dyDescent="0.3">
      <c r="A26" s="110" t="s">
        <v>18</v>
      </c>
      <c r="B26" s="110"/>
      <c r="C26" s="110" t="s">
        <v>19</v>
      </c>
      <c r="D26" s="110"/>
      <c r="E26" s="107" t="s">
        <v>20</v>
      </c>
      <c r="F26" s="107"/>
      <c r="G26" s="107" t="s">
        <v>21</v>
      </c>
      <c r="H26" s="107"/>
      <c r="I26" s="14"/>
    </row>
    <row r="27" spans="1:9" ht="18.75" x14ac:dyDescent="0.3">
      <c r="A27" s="110"/>
      <c r="B27" s="110"/>
      <c r="C27" s="108" t="s">
        <v>22</v>
      </c>
      <c r="D27" s="108"/>
      <c r="E27" s="109" t="s">
        <v>23</v>
      </c>
      <c r="F27" s="109"/>
      <c r="G27" s="109">
        <f>COUNTIF(H8:H19,"/")</f>
        <v>0</v>
      </c>
      <c r="H27" s="109"/>
      <c r="I27" s="14"/>
    </row>
    <row r="28" spans="1:9" ht="18.75" x14ac:dyDescent="0.3">
      <c r="A28" s="110"/>
      <c r="B28" s="110"/>
      <c r="C28" s="108" t="s">
        <v>24</v>
      </c>
      <c r="D28" s="108"/>
      <c r="E28" s="109" t="s">
        <v>25</v>
      </c>
      <c r="F28" s="109"/>
      <c r="G28" s="109">
        <f>COUNTIF(G8:G19,"/")</f>
        <v>0</v>
      </c>
      <c r="H28" s="109"/>
      <c r="I28" s="14"/>
    </row>
    <row r="29" spans="1:9" ht="18.75" x14ac:dyDescent="0.3">
      <c r="A29" s="110"/>
      <c r="B29" s="110"/>
      <c r="C29" s="108" t="s">
        <v>26</v>
      </c>
      <c r="D29" s="108"/>
      <c r="E29" s="109" t="s">
        <v>9</v>
      </c>
      <c r="F29" s="109"/>
      <c r="G29" s="109">
        <f>COUNTIF(F8:F19,"/")</f>
        <v>0</v>
      </c>
      <c r="H29" s="109"/>
      <c r="I29" s="14"/>
    </row>
    <row r="30" spans="1:9" ht="18.75" x14ac:dyDescent="0.3">
      <c r="A30" s="110"/>
      <c r="B30" s="110"/>
      <c r="C30" s="108" t="s">
        <v>27</v>
      </c>
      <c r="D30" s="108"/>
      <c r="E30" s="109" t="s">
        <v>13</v>
      </c>
      <c r="F30" s="109"/>
      <c r="G30" s="109">
        <f>COUNTIF(E8:E19,"/")</f>
        <v>12</v>
      </c>
      <c r="H30" s="109"/>
      <c r="I30" s="14"/>
    </row>
  </sheetData>
  <mergeCells count="30">
    <mergeCell ref="A1:J1"/>
    <mergeCell ref="C30:D30"/>
    <mergeCell ref="E30:F30"/>
    <mergeCell ref="G30:H30"/>
    <mergeCell ref="A20:F21"/>
    <mergeCell ref="G20:H20"/>
    <mergeCell ref="G21:H21"/>
    <mergeCell ref="A26:B30"/>
    <mergeCell ref="C26:D26"/>
    <mergeCell ref="E26:F26"/>
    <mergeCell ref="G26:H26"/>
    <mergeCell ref="C27:D27"/>
    <mergeCell ref="E27:F27"/>
    <mergeCell ref="G27:H27"/>
    <mergeCell ref="C28:D28"/>
    <mergeCell ref="E28:F28"/>
    <mergeCell ref="C29:D29"/>
    <mergeCell ref="E29:F29"/>
    <mergeCell ref="G29:H29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28:H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106" t="s">
        <v>727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75" x14ac:dyDescent="0.3">
      <c r="A2" s="117" t="s">
        <v>712</v>
      </c>
      <c r="B2" s="117"/>
      <c r="C2" s="117"/>
      <c r="D2" s="117"/>
      <c r="E2" s="117"/>
      <c r="F2" s="117"/>
      <c r="G2" s="117"/>
      <c r="H2" s="117"/>
      <c r="I2" s="117"/>
    </row>
    <row r="3" spans="1:10" ht="18.75" x14ac:dyDescent="0.3">
      <c r="A3" s="117" t="s">
        <v>0</v>
      </c>
      <c r="B3" s="117"/>
      <c r="C3" s="117"/>
      <c r="D3" s="117"/>
      <c r="E3" s="117"/>
      <c r="F3" s="117"/>
      <c r="G3" s="117"/>
      <c r="H3" s="117"/>
      <c r="I3" s="117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118" t="s">
        <v>2</v>
      </c>
      <c r="B5" s="121" t="s">
        <v>3</v>
      </c>
      <c r="C5" s="124" t="s">
        <v>4</v>
      </c>
      <c r="D5" s="127" t="s">
        <v>5</v>
      </c>
      <c r="E5" s="130" t="s">
        <v>6</v>
      </c>
      <c r="F5" s="131"/>
      <c r="G5" s="131"/>
      <c r="H5" s="132"/>
      <c r="I5" s="133" t="s">
        <v>7</v>
      </c>
    </row>
    <row r="6" spans="1:10" ht="18.75" customHeight="1" x14ac:dyDescent="0.3">
      <c r="A6" s="119"/>
      <c r="B6" s="122"/>
      <c r="C6" s="125"/>
      <c r="D6" s="128"/>
      <c r="E6" s="133" t="s">
        <v>8</v>
      </c>
      <c r="F6" s="130" t="s">
        <v>9</v>
      </c>
      <c r="G6" s="131"/>
      <c r="H6" s="132"/>
      <c r="I6" s="134"/>
    </row>
    <row r="7" spans="1:10" ht="80.25" customHeight="1" x14ac:dyDescent="0.2">
      <c r="A7" s="120"/>
      <c r="B7" s="123"/>
      <c r="C7" s="126"/>
      <c r="D7" s="129"/>
      <c r="E7" s="135"/>
      <c r="F7" s="13" t="s">
        <v>10</v>
      </c>
      <c r="G7" s="13" t="s">
        <v>11</v>
      </c>
      <c r="H7" s="13" t="s">
        <v>12</v>
      </c>
      <c r="I7" s="135"/>
    </row>
    <row r="8" spans="1:10" ht="18.75" x14ac:dyDescent="0.3">
      <c r="A8" s="18">
        <v>1</v>
      </c>
      <c r="B8" s="62" t="s">
        <v>381</v>
      </c>
      <c r="C8" s="65" t="s">
        <v>382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63" t="s">
        <v>383</v>
      </c>
      <c r="C9" s="66" t="s">
        <v>384</v>
      </c>
      <c r="D9" s="20"/>
      <c r="E9" s="16" t="str">
        <f t="shared" ref="E9:E44" si="0">IF(D9&lt;=14,"/",IF(D9&lt;=20,"",IF(D9&lt;=25,"",IF(D9&lt;=30,""))))</f>
        <v>/</v>
      </c>
      <c r="F9" s="16" t="str">
        <f t="shared" ref="F9:F44" si="1">IF(D9&lt;=14,"",IF(D9&lt;=20,"/",IF(D9&lt;=25,"",IF(D9&lt;=30,""))))</f>
        <v/>
      </c>
      <c r="G9" s="16" t="str">
        <f t="shared" ref="G9:G44" si="2">IF(D9&lt;=14,"",IF(D9&lt;=20,"",IF(D9&lt;=25,"/",IF(D9&lt;=30,""))))</f>
        <v/>
      </c>
      <c r="H9" s="16" t="str">
        <f t="shared" ref="H9:H44" si="3">IF(D9&lt;=14,"",IF(D9&lt;=20,"",IF(D9&lt;=25,"",IF(D9&lt;=30,"/"))))</f>
        <v/>
      </c>
      <c r="I9" s="16" t="str">
        <f t="shared" ref="I9:I44" si="4">IF(D9&gt;14,"ผ่าน","ไม่ผ่าน")</f>
        <v>ไม่ผ่าน</v>
      </c>
    </row>
    <row r="10" spans="1:10" ht="18.75" x14ac:dyDescent="0.3">
      <c r="A10" s="18">
        <v>3</v>
      </c>
      <c r="B10" s="62" t="s">
        <v>385</v>
      </c>
      <c r="C10" s="65" t="s">
        <v>386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62" t="s">
        <v>387</v>
      </c>
      <c r="C11" s="65" t="s">
        <v>388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62" t="s">
        <v>389</v>
      </c>
      <c r="C12" s="65" t="s">
        <v>390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63" t="s">
        <v>391</v>
      </c>
      <c r="C13" s="66" t="s">
        <v>392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62" t="s">
        <v>393</v>
      </c>
      <c r="C14" s="65" t="s">
        <v>394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62" t="s">
        <v>395</v>
      </c>
      <c r="C15" s="65" t="s">
        <v>396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67" t="s">
        <v>397</v>
      </c>
      <c r="C16" s="68" t="s">
        <v>398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63" t="s">
        <v>399</v>
      </c>
      <c r="C17" s="66" t="s">
        <v>323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62" t="s">
        <v>400</v>
      </c>
      <c r="C18" s="65" t="s">
        <v>401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62" t="s">
        <v>402</v>
      </c>
      <c r="C19" s="65" t="s">
        <v>403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63" t="s">
        <v>404</v>
      </c>
      <c r="C20" s="66" t="s">
        <v>405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63" t="s">
        <v>406</v>
      </c>
      <c r="C21" s="66" t="s">
        <v>407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63" t="s">
        <v>408</v>
      </c>
      <c r="C22" s="66" t="s">
        <v>409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63" t="s">
        <v>410</v>
      </c>
      <c r="C23" s="66" t="s">
        <v>411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63" t="s">
        <v>412</v>
      </c>
      <c r="C24" s="66" t="s">
        <v>413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63" t="s">
        <v>414</v>
      </c>
      <c r="C25" s="66" t="s">
        <v>415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62" t="s">
        <v>416</v>
      </c>
      <c r="C26" s="65" t="s">
        <v>417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62" t="s">
        <v>418</v>
      </c>
      <c r="C27" s="65" t="s">
        <v>419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63" t="s">
        <v>420</v>
      </c>
      <c r="C28" s="66" t="s">
        <v>421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62" t="s">
        <v>422</v>
      </c>
      <c r="C29" s="65" t="s">
        <v>423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63" t="s">
        <v>84</v>
      </c>
      <c r="C30" s="66" t="s">
        <v>424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63" t="s">
        <v>425</v>
      </c>
      <c r="C31" s="66" t="s">
        <v>350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63" t="s">
        <v>426</v>
      </c>
      <c r="C32" s="66" t="s">
        <v>427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63" t="s">
        <v>428</v>
      </c>
      <c r="C33" s="66" t="s">
        <v>429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63" t="s">
        <v>430</v>
      </c>
      <c r="C34" s="66" t="s">
        <v>431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63" t="s">
        <v>432</v>
      </c>
      <c r="C35" s="66" t="s">
        <v>433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62" t="s">
        <v>434</v>
      </c>
      <c r="C36" s="65" t="s">
        <v>435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63" t="s">
        <v>436</v>
      </c>
      <c r="C37" s="66" t="s">
        <v>437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63" t="s">
        <v>438</v>
      </c>
      <c r="C38" s="66" t="s">
        <v>439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62" t="s">
        <v>440</v>
      </c>
      <c r="C39" s="65" t="s">
        <v>441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62" t="s">
        <v>442</v>
      </c>
      <c r="C40" s="65" t="s">
        <v>443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62" t="s">
        <v>444</v>
      </c>
      <c r="C41" s="65" t="s">
        <v>445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62" t="s">
        <v>446</v>
      </c>
      <c r="C42" s="65" t="s">
        <v>447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63" t="s">
        <v>448</v>
      </c>
      <c r="C43" s="66" t="s">
        <v>449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63" t="s">
        <v>450</v>
      </c>
      <c r="C44" s="64" t="s">
        <v>451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2">
      <c r="A45" s="113"/>
      <c r="B45" s="114"/>
      <c r="C45" s="114"/>
      <c r="D45" s="114"/>
      <c r="E45" s="114"/>
      <c r="F45" s="114"/>
      <c r="G45" s="111" t="s">
        <v>9</v>
      </c>
      <c r="H45" s="112"/>
      <c r="I45" s="19">
        <f>COUNTIF(I8:I44,"ผ่าน")</f>
        <v>0</v>
      </c>
    </row>
    <row r="46" spans="1:9" ht="18.75" x14ac:dyDescent="0.2">
      <c r="A46" s="115"/>
      <c r="B46" s="116"/>
      <c r="C46" s="116"/>
      <c r="D46" s="116"/>
      <c r="E46" s="116"/>
      <c r="F46" s="116"/>
      <c r="G46" s="111" t="s">
        <v>13</v>
      </c>
      <c r="H46" s="112"/>
      <c r="I46" s="19">
        <f>COUNTIF(I8:I44,"ไม่ผ่าน")</f>
        <v>37</v>
      </c>
    </row>
    <row r="47" spans="1:9" ht="18.75" x14ac:dyDescent="0.3">
      <c r="A47" s="6" t="s">
        <v>14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15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16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17</v>
      </c>
      <c r="F50" s="10"/>
      <c r="G50" s="2"/>
      <c r="H50" s="2"/>
      <c r="I50" s="14"/>
    </row>
    <row r="51" spans="1:9" ht="18.75" x14ac:dyDescent="0.3">
      <c r="A51" s="110" t="s">
        <v>18</v>
      </c>
      <c r="B51" s="110"/>
      <c r="C51" s="110" t="s">
        <v>19</v>
      </c>
      <c r="D51" s="110"/>
      <c r="E51" s="107" t="s">
        <v>20</v>
      </c>
      <c r="F51" s="107"/>
      <c r="G51" s="107" t="s">
        <v>21</v>
      </c>
      <c r="H51" s="107"/>
      <c r="I51" s="14"/>
    </row>
    <row r="52" spans="1:9" ht="18.75" x14ac:dyDescent="0.3">
      <c r="A52" s="110"/>
      <c r="B52" s="110"/>
      <c r="C52" s="108" t="s">
        <v>22</v>
      </c>
      <c r="D52" s="108"/>
      <c r="E52" s="109" t="s">
        <v>23</v>
      </c>
      <c r="F52" s="109"/>
      <c r="G52" s="109">
        <f>COUNTIF(H8:H44,"/")</f>
        <v>0</v>
      </c>
      <c r="H52" s="109"/>
      <c r="I52" s="14"/>
    </row>
    <row r="53" spans="1:9" ht="18.75" x14ac:dyDescent="0.3">
      <c r="A53" s="110"/>
      <c r="B53" s="110"/>
      <c r="C53" s="108" t="s">
        <v>24</v>
      </c>
      <c r="D53" s="108"/>
      <c r="E53" s="109" t="s">
        <v>25</v>
      </c>
      <c r="F53" s="109"/>
      <c r="G53" s="109">
        <f>COUNTIF(G8:G44,"/")</f>
        <v>0</v>
      </c>
      <c r="H53" s="109"/>
      <c r="I53" s="14"/>
    </row>
    <row r="54" spans="1:9" ht="18.75" x14ac:dyDescent="0.3">
      <c r="A54" s="110"/>
      <c r="B54" s="110"/>
      <c r="C54" s="108" t="s">
        <v>26</v>
      </c>
      <c r="D54" s="108"/>
      <c r="E54" s="109" t="s">
        <v>9</v>
      </c>
      <c r="F54" s="109"/>
      <c r="G54" s="109">
        <f>COUNTIF(F8:F44,"/")</f>
        <v>0</v>
      </c>
      <c r="H54" s="109"/>
      <c r="I54" s="14"/>
    </row>
    <row r="55" spans="1:9" ht="18.75" x14ac:dyDescent="0.3">
      <c r="A55" s="110"/>
      <c r="B55" s="110"/>
      <c r="C55" s="108" t="s">
        <v>27</v>
      </c>
      <c r="D55" s="108"/>
      <c r="E55" s="109" t="s">
        <v>13</v>
      </c>
      <c r="F55" s="109"/>
      <c r="G55" s="109">
        <f>COUNTIF(E8:E44,"/")</f>
        <v>37</v>
      </c>
      <c r="H55" s="109"/>
      <c r="I55" s="14"/>
    </row>
  </sheetData>
  <mergeCells count="30">
    <mergeCell ref="E6:E7"/>
    <mergeCell ref="F6:H6"/>
    <mergeCell ref="C54:D54"/>
    <mergeCell ref="E54:F54"/>
    <mergeCell ref="G54:H54"/>
    <mergeCell ref="A45:F46"/>
    <mergeCell ref="G46:H46"/>
    <mergeCell ref="A51:B55"/>
    <mergeCell ref="C55:D55"/>
    <mergeCell ref="E55:F55"/>
    <mergeCell ref="G55:H55"/>
    <mergeCell ref="C52:D52"/>
    <mergeCell ref="E52:F52"/>
    <mergeCell ref="G52:H52"/>
    <mergeCell ref="C53:D53"/>
    <mergeCell ref="E53:F53"/>
    <mergeCell ref="G53:H53"/>
    <mergeCell ref="A1:J1"/>
    <mergeCell ref="G45:H45"/>
    <mergeCell ref="C51:D51"/>
    <mergeCell ref="E51:F51"/>
    <mergeCell ref="G51:H51"/>
    <mergeCell ref="A2:I2"/>
    <mergeCell ref="A3:I3"/>
    <mergeCell ref="A5:A7"/>
    <mergeCell ref="B5:B7"/>
    <mergeCell ref="C5:C7"/>
    <mergeCell ref="D5:D7"/>
    <mergeCell ref="E5:H5"/>
    <mergeCell ref="I5:I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106" t="s">
        <v>727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75" x14ac:dyDescent="0.3">
      <c r="A2" s="117" t="s">
        <v>707</v>
      </c>
      <c r="B2" s="117"/>
      <c r="C2" s="117"/>
      <c r="D2" s="117"/>
      <c r="E2" s="117"/>
      <c r="F2" s="117"/>
      <c r="G2" s="117"/>
      <c r="H2" s="117"/>
      <c r="I2" s="117"/>
    </row>
    <row r="3" spans="1:10" ht="18.75" x14ac:dyDescent="0.3">
      <c r="A3" s="117" t="s">
        <v>0</v>
      </c>
      <c r="B3" s="117"/>
      <c r="C3" s="117"/>
      <c r="D3" s="117"/>
      <c r="E3" s="117"/>
      <c r="F3" s="117"/>
      <c r="G3" s="117"/>
      <c r="H3" s="117"/>
      <c r="I3" s="117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118" t="s">
        <v>2</v>
      </c>
      <c r="B5" s="121" t="s">
        <v>3</v>
      </c>
      <c r="C5" s="124" t="s">
        <v>4</v>
      </c>
      <c r="D5" s="127" t="s">
        <v>5</v>
      </c>
      <c r="E5" s="130" t="s">
        <v>6</v>
      </c>
      <c r="F5" s="131"/>
      <c r="G5" s="131"/>
      <c r="H5" s="132"/>
      <c r="I5" s="133" t="s">
        <v>7</v>
      </c>
    </row>
    <row r="6" spans="1:10" ht="18.75" customHeight="1" x14ac:dyDescent="0.3">
      <c r="A6" s="119"/>
      <c r="B6" s="122"/>
      <c r="C6" s="125"/>
      <c r="D6" s="128"/>
      <c r="E6" s="133" t="s">
        <v>8</v>
      </c>
      <c r="F6" s="130" t="s">
        <v>9</v>
      </c>
      <c r="G6" s="131"/>
      <c r="H6" s="132"/>
      <c r="I6" s="134"/>
    </row>
    <row r="7" spans="1:10" ht="65.25" x14ac:dyDescent="0.2">
      <c r="A7" s="120"/>
      <c r="B7" s="123"/>
      <c r="C7" s="126"/>
      <c r="D7" s="129"/>
      <c r="E7" s="135"/>
      <c r="F7" s="13" t="s">
        <v>10</v>
      </c>
      <c r="G7" s="13" t="s">
        <v>11</v>
      </c>
      <c r="H7" s="13" t="s">
        <v>12</v>
      </c>
      <c r="I7" s="135"/>
    </row>
    <row r="8" spans="1:10" ht="18.75" x14ac:dyDescent="0.3">
      <c r="A8" s="18">
        <v>1</v>
      </c>
      <c r="B8" s="54" t="s">
        <v>47</v>
      </c>
      <c r="C8" s="55" t="s">
        <v>452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52" t="s">
        <v>453</v>
      </c>
      <c r="C9" s="53" t="s">
        <v>454</v>
      </c>
      <c r="D9" s="20"/>
      <c r="E9" s="16" t="str">
        <f t="shared" ref="E9:E46" si="0">IF(D9&lt;=14,"/",IF(D9&lt;=20,"",IF(D9&lt;=25,"",IF(D9&lt;=30,""))))</f>
        <v>/</v>
      </c>
      <c r="F9" s="16" t="str">
        <f t="shared" ref="F9:F46" si="1">IF(D9&lt;=14,"",IF(D9&lt;=20,"/",IF(D9&lt;=25,"",IF(D9&lt;=30,""))))</f>
        <v/>
      </c>
      <c r="G9" s="16" t="str">
        <f t="shared" ref="G9:G46" si="2">IF(D9&lt;=14,"",IF(D9&lt;=20,"",IF(D9&lt;=25,"/",IF(D9&lt;=30,""))))</f>
        <v/>
      </c>
      <c r="H9" s="16" t="str">
        <f t="shared" ref="H9:H46" si="3">IF(D9&lt;=14,"",IF(D9&lt;=20,"",IF(D9&lt;=25,"",IF(D9&lt;=30,"/"))))</f>
        <v/>
      </c>
      <c r="I9" s="16" t="str">
        <f t="shared" ref="I9:I46" si="4">IF(D9&gt;14,"ผ่าน","ไม่ผ่าน")</f>
        <v>ไม่ผ่าน</v>
      </c>
    </row>
    <row r="10" spans="1:10" ht="18.75" x14ac:dyDescent="0.3">
      <c r="A10" s="18">
        <v>3</v>
      </c>
      <c r="B10" s="52" t="s">
        <v>455</v>
      </c>
      <c r="C10" s="53" t="s">
        <v>456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54" t="s">
        <v>457</v>
      </c>
      <c r="C11" s="55" t="s">
        <v>458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59" t="s">
        <v>459</v>
      </c>
      <c r="C12" s="58" t="s">
        <v>460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59" t="s">
        <v>461</v>
      </c>
      <c r="C13" s="58" t="s">
        <v>462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56" t="s">
        <v>463</v>
      </c>
      <c r="C14" s="57" t="s">
        <v>464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59" t="s">
        <v>465</v>
      </c>
      <c r="C15" s="58" t="s">
        <v>466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59" t="s">
        <v>467</v>
      </c>
      <c r="C16" s="58" t="s">
        <v>468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59" t="s">
        <v>708</v>
      </c>
      <c r="C17" s="58" t="s">
        <v>709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59" t="s">
        <v>469</v>
      </c>
      <c r="C18" s="58" t="s">
        <v>470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59" t="s">
        <v>471</v>
      </c>
      <c r="C19" s="58" t="s">
        <v>472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60" t="s">
        <v>473</v>
      </c>
      <c r="C20" s="61" t="s">
        <v>474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52" t="s">
        <v>244</v>
      </c>
      <c r="C21" s="53" t="s">
        <v>475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52" t="s">
        <v>476</v>
      </c>
      <c r="C22" s="53" t="s">
        <v>475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54" t="s">
        <v>477</v>
      </c>
      <c r="C23" s="55" t="s">
        <v>478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54" t="s">
        <v>479</v>
      </c>
      <c r="C24" s="55" t="s">
        <v>480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52" t="s">
        <v>481</v>
      </c>
      <c r="C25" s="53" t="s">
        <v>482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52" t="s">
        <v>483</v>
      </c>
      <c r="C26" s="53" t="s">
        <v>484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52" t="s">
        <v>485</v>
      </c>
      <c r="C27" s="53" t="s">
        <v>407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54" t="s">
        <v>486</v>
      </c>
      <c r="C28" s="55" t="s">
        <v>487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52" t="s">
        <v>488</v>
      </c>
      <c r="C29" s="53" t="s">
        <v>489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52" t="s">
        <v>490</v>
      </c>
      <c r="C30" s="53" t="s">
        <v>491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54" t="s">
        <v>492</v>
      </c>
      <c r="C31" s="55" t="s">
        <v>493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54" t="s">
        <v>494</v>
      </c>
      <c r="C32" s="55" t="s">
        <v>495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52" t="s">
        <v>496</v>
      </c>
      <c r="C33" s="53" t="s">
        <v>266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52" t="s">
        <v>497</v>
      </c>
      <c r="C34" s="53" t="s">
        <v>498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52" t="s">
        <v>499</v>
      </c>
      <c r="C35" s="53" t="s">
        <v>500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54" t="s">
        <v>501</v>
      </c>
      <c r="C36" s="55" t="s">
        <v>502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52" t="s">
        <v>503</v>
      </c>
      <c r="C37" s="53" t="s">
        <v>504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52" t="s">
        <v>261</v>
      </c>
      <c r="C38" s="53" t="s">
        <v>505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54" t="s">
        <v>506</v>
      </c>
      <c r="C39" s="55" t="s">
        <v>507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54" t="s">
        <v>508</v>
      </c>
      <c r="C40" s="55" t="s">
        <v>509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52" t="s">
        <v>510</v>
      </c>
      <c r="C41" s="53" t="s">
        <v>511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52" t="s">
        <v>710</v>
      </c>
      <c r="C42" s="53" t="s">
        <v>711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3">
      <c r="A43" s="18">
        <v>36</v>
      </c>
      <c r="B43" s="52" t="s">
        <v>512</v>
      </c>
      <c r="C43" s="53" t="s">
        <v>513</v>
      </c>
      <c r="D43" s="20"/>
      <c r="E43" s="16" t="str">
        <f t="shared" si="0"/>
        <v>/</v>
      </c>
      <c r="F43" s="16" t="str">
        <f t="shared" si="1"/>
        <v/>
      </c>
      <c r="G43" s="16" t="str">
        <f t="shared" si="2"/>
        <v/>
      </c>
      <c r="H43" s="16" t="str">
        <f t="shared" si="3"/>
        <v/>
      </c>
      <c r="I43" s="16" t="str">
        <f t="shared" si="4"/>
        <v>ไม่ผ่าน</v>
      </c>
    </row>
    <row r="44" spans="1:9" ht="18.75" x14ac:dyDescent="0.3">
      <c r="A44" s="18">
        <v>37</v>
      </c>
      <c r="B44" s="52" t="s">
        <v>514</v>
      </c>
      <c r="C44" s="53" t="s">
        <v>515</v>
      </c>
      <c r="D44" s="19"/>
      <c r="E44" s="16" t="str">
        <f t="shared" si="0"/>
        <v>/</v>
      </c>
      <c r="F44" s="16" t="str">
        <f t="shared" si="1"/>
        <v/>
      </c>
      <c r="G44" s="16" t="str">
        <f t="shared" si="2"/>
        <v/>
      </c>
      <c r="H44" s="16" t="str">
        <f t="shared" si="3"/>
        <v/>
      </c>
      <c r="I44" s="16" t="str">
        <f t="shared" si="4"/>
        <v>ไม่ผ่าน</v>
      </c>
    </row>
    <row r="45" spans="1:9" ht="18.75" x14ac:dyDescent="0.3">
      <c r="A45" s="18">
        <v>38</v>
      </c>
      <c r="B45" s="54" t="s">
        <v>481</v>
      </c>
      <c r="C45" s="55" t="s">
        <v>516</v>
      </c>
      <c r="D45" s="19"/>
      <c r="E45" s="16" t="str">
        <f t="shared" si="0"/>
        <v>/</v>
      </c>
      <c r="F45" s="16" t="str">
        <f t="shared" si="1"/>
        <v/>
      </c>
      <c r="G45" s="16" t="str">
        <f t="shared" si="2"/>
        <v/>
      </c>
      <c r="H45" s="16" t="str">
        <f t="shared" si="3"/>
        <v/>
      </c>
      <c r="I45" s="16" t="str">
        <f t="shared" si="4"/>
        <v>ไม่ผ่าน</v>
      </c>
    </row>
    <row r="46" spans="1:9" ht="18.75" x14ac:dyDescent="0.3">
      <c r="A46" s="18">
        <v>39</v>
      </c>
      <c r="B46" s="54" t="s">
        <v>517</v>
      </c>
      <c r="C46" s="55" t="s">
        <v>518</v>
      </c>
      <c r="D46" s="19"/>
      <c r="E46" s="16" t="str">
        <f t="shared" si="0"/>
        <v>/</v>
      </c>
      <c r="F46" s="16" t="str">
        <f t="shared" si="1"/>
        <v/>
      </c>
      <c r="G46" s="16" t="str">
        <f t="shared" si="2"/>
        <v/>
      </c>
      <c r="H46" s="16" t="str">
        <f t="shared" si="3"/>
        <v/>
      </c>
      <c r="I46" s="16" t="str">
        <f t="shared" si="4"/>
        <v>ไม่ผ่าน</v>
      </c>
    </row>
    <row r="47" spans="1:9" ht="18.75" x14ac:dyDescent="0.2">
      <c r="A47" s="113"/>
      <c r="B47" s="114"/>
      <c r="C47" s="114"/>
      <c r="D47" s="114"/>
      <c r="E47" s="114"/>
      <c r="F47" s="114"/>
      <c r="G47" s="111" t="s">
        <v>9</v>
      </c>
      <c r="H47" s="112"/>
      <c r="I47" s="19">
        <f>COUNTIF(I8:I46,"ผ่าน")</f>
        <v>0</v>
      </c>
    </row>
    <row r="48" spans="1:9" ht="18.75" x14ac:dyDescent="0.2">
      <c r="A48" s="115"/>
      <c r="B48" s="116"/>
      <c r="C48" s="116"/>
      <c r="D48" s="116"/>
      <c r="E48" s="116"/>
      <c r="F48" s="116"/>
      <c r="G48" s="111" t="s">
        <v>13</v>
      </c>
      <c r="H48" s="112"/>
      <c r="I48" s="19">
        <f>COUNTIF(I8:I46,"ไม่ผ่าน")</f>
        <v>39</v>
      </c>
    </row>
    <row r="49" spans="1:9" ht="18.75" x14ac:dyDescent="0.3">
      <c r="A49" s="6" t="s">
        <v>14</v>
      </c>
      <c r="B49" s="5"/>
      <c r="C49" s="5"/>
      <c r="D49" s="7"/>
      <c r="E49" s="5"/>
      <c r="F49" s="5"/>
      <c r="G49" s="14"/>
      <c r="H49" s="14"/>
      <c r="I49" s="14"/>
    </row>
    <row r="50" spans="1:9" ht="18.75" x14ac:dyDescent="0.3">
      <c r="A50" s="5"/>
      <c r="B50" s="5"/>
      <c r="C50" s="2"/>
      <c r="D50" s="10"/>
      <c r="E50" s="11" t="s">
        <v>15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16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17</v>
      </c>
      <c r="F52" s="10"/>
      <c r="G52" s="2"/>
      <c r="H52" s="2"/>
      <c r="I52" s="14"/>
    </row>
    <row r="53" spans="1:9" ht="18.75" x14ac:dyDescent="0.3">
      <c r="A53" s="110" t="s">
        <v>18</v>
      </c>
      <c r="B53" s="110"/>
      <c r="C53" s="110" t="s">
        <v>19</v>
      </c>
      <c r="D53" s="110"/>
      <c r="E53" s="107" t="s">
        <v>20</v>
      </c>
      <c r="F53" s="107"/>
      <c r="G53" s="107" t="s">
        <v>21</v>
      </c>
      <c r="H53" s="107"/>
      <c r="I53" s="14"/>
    </row>
    <row r="54" spans="1:9" ht="18.75" x14ac:dyDescent="0.3">
      <c r="A54" s="110"/>
      <c r="B54" s="110"/>
      <c r="C54" s="108" t="s">
        <v>22</v>
      </c>
      <c r="D54" s="108"/>
      <c r="E54" s="109" t="s">
        <v>23</v>
      </c>
      <c r="F54" s="109"/>
      <c r="G54" s="109">
        <f>COUNTIF(H8:H46,"/")</f>
        <v>0</v>
      </c>
      <c r="H54" s="109"/>
      <c r="I54" s="14"/>
    </row>
    <row r="55" spans="1:9" ht="18.75" x14ac:dyDescent="0.3">
      <c r="A55" s="110"/>
      <c r="B55" s="110"/>
      <c r="C55" s="108" t="s">
        <v>24</v>
      </c>
      <c r="D55" s="108"/>
      <c r="E55" s="109" t="s">
        <v>25</v>
      </c>
      <c r="F55" s="109"/>
      <c r="G55" s="109">
        <f>COUNTIF(G8:G46,"/")</f>
        <v>0</v>
      </c>
      <c r="H55" s="109"/>
      <c r="I55" s="14"/>
    </row>
    <row r="56" spans="1:9" ht="18.75" x14ac:dyDescent="0.3">
      <c r="A56" s="110"/>
      <c r="B56" s="110"/>
      <c r="C56" s="108" t="s">
        <v>26</v>
      </c>
      <c r="D56" s="108"/>
      <c r="E56" s="109" t="s">
        <v>9</v>
      </c>
      <c r="F56" s="109"/>
      <c r="G56" s="109">
        <f>COUNTIF(F8:F46,"/")</f>
        <v>0</v>
      </c>
      <c r="H56" s="109"/>
      <c r="I56" s="14"/>
    </row>
    <row r="57" spans="1:9" ht="18.75" x14ac:dyDescent="0.3">
      <c r="A57" s="110"/>
      <c r="B57" s="110"/>
      <c r="C57" s="108" t="s">
        <v>27</v>
      </c>
      <c r="D57" s="108"/>
      <c r="E57" s="109" t="s">
        <v>13</v>
      </c>
      <c r="F57" s="109"/>
      <c r="G57" s="109">
        <f>COUNTIF(E8:E46,"/")</f>
        <v>39</v>
      </c>
      <c r="H57" s="109"/>
      <c r="I57" s="14"/>
    </row>
  </sheetData>
  <mergeCells count="30">
    <mergeCell ref="G57:H57"/>
    <mergeCell ref="A1:J1"/>
    <mergeCell ref="A47:F48"/>
    <mergeCell ref="G47:H47"/>
    <mergeCell ref="C56:D56"/>
    <mergeCell ref="E56:F56"/>
    <mergeCell ref="G56:H56"/>
    <mergeCell ref="G48:H48"/>
    <mergeCell ref="A53:B57"/>
    <mergeCell ref="C54:D54"/>
    <mergeCell ref="E54:F54"/>
    <mergeCell ref="G54:H54"/>
    <mergeCell ref="C53:D53"/>
    <mergeCell ref="E53:F53"/>
    <mergeCell ref="G53:H53"/>
    <mergeCell ref="C57:D57"/>
    <mergeCell ref="E57:F57"/>
    <mergeCell ref="C55:D55"/>
    <mergeCell ref="E55:F55"/>
    <mergeCell ref="G55:H55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106" t="s">
        <v>727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75" x14ac:dyDescent="0.3">
      <c r="A2" s="117" t="s">
        <v>706</v>
      </c>
      <c r="B2" s="117"/>
      <c r="C2" s="117"/>
      <c r="D2" s="117"/>
      <c r="E2" s="117"/>
      <c r="F2" s="117"/>
      <c r="G2" s="117"/>
      <c r="H2" s="117"/>
      <c r="I2" s="117"/>
    </row>
    <row r="3" spans="1:10" ht="18.75" x14ac:dyDescent="0.3">
      <c r="A3" s="117" t="s">
        <v>0</v>
      </c>
      <c r="B3" s="117"/>
      <c r="C3" s="117"/>
      <c r="D3" s="117"/>
      <c r="E3" s="117"/>
      <c r="F3" s="117"/>
      <c r="G3" s="117"/>
      <c r="H3" s="117"/>
      <c r="I3" s="117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118" t="s">
        <v>2</v>
      </c>
      <c r="B5" s="121" t="s">
        <v>3</v>
      </c>
      <c r="C5" s="124" t="s">
        <v>4</v>
      </c>
      <c r="D5" s="127" t="s">
        <v>5</v>
      </c>
      <c r="E5" s="130" t="s">
        <v>6</v>
      </c>
      <c r="F5" s="131"/>
      <c r="G5" s="131"/>
      <c r="H5" s="132"/>
      <c r="I5" s="133" t="s">
        <v>7</v>
      </c>
    </row>
    <row r="6" spans="1:10" ht="18.75" customHeight="1" x14ac:dyDescent="0.3">
      <c r="A6" s="119"/>
      <c r="B6" s="122"/>
      <c r="C6" s="125"/>
      <c r="D6" s="128"/>
      <c r="E6" s="133" t="s">
        <v>8</v>
      </c>
      <c r="F6" s="130" t="s">
        <v>9</v>
      </c>
      <c r="G6" s="131"/>
      <c r="H6" s="132"/>
      <c r="I6" s="134"/>
    </row>
    <row r="7" spans="1:10" ht="101.25" customHeight="1" x14ac:dyDescent="0.2">
      <c r="A7" s="120"/>
      <c r="B7" s="123"/>
      <c r="C7" s="126"/>
      <c r="D7" s="129"/>
      <c r="E7" s="135"/>
      <c r="F7" s="13" t="s">
        <v>10</v>
      </c>
      <c r="G7" s="13" t="s">
        <v>11</v>
      </c>
      <c r="H7" s="13" t="s">
        <v>12</v>
      </c>
      <c r="I7" s="135"/>
    </row>
    <row r="8" spans="1:10" ht="18.75" x14ac:dyDescent="0.3">
      <c r="A8" s="18">
        <v>1</v>
      </c>
      <c r="B8" s="47" t="s">
        <v>519</v>
      </c>
      <c r="C8" s="48" t="s">
        <v>520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49" t="s">
        <v>465</v>
      </c>
      <c r="C9" s="50" t="s">
        <v>521</v>
      </c>
      <c r="D9" s="20"/>
      <c r="E9" s="16" t="str">
        <f t="shared" ref="E9:E32" si="0">IF(D9&lt;=14,"/",IF(D9&lt;=20,"",IF(D9&lt;=25,"",IF(D9&lt;=30,""))))</f>
        <v>/</v>
      </c>
      <c r="F9" s="16" t="str">
        <f t="shared" ref="F9:F32" si="1">IF(D9&lt;=14,"",IF(D9&lt;=20,"/",IF(D9&lt;=25,"",IF(D9&lt;=30,""))))</f>
        <v/>
      </c>
      <c r="G9" s="16" t="str">
        <f t="shared" ref="G9:G32" si="2">IF(D9&lt;=14,"",IF(D9&lt;=20,"",IF(D9&lt;=25,"/",IF(D9&lt;=30,""))))</f>
        <v/>
      </c>
      <c r="H9" s="16" t="str">
        <f t="shared" ref="H9:H32" si="3">IF(D9&lt;=14,"",IF(D9&lt;=20,"",IF(D9&lt;=25,"",IF(D9&lt;=30,"/"))))</f>
        <v/>
      </c>
      <c r="I9" s="16" t="str">
        <f t="shared" ref="I9:I32" si="4">IF(D9&gt;14,"ผ่าน","ไม่ผ่าน")</f>
        <v>ไม่ผ่าน</v>
      </c>
    </row>
    <row r="10" spans="1:10" ht="18.75" x14ac:dyDescent="0.3">
      <c r="A10" s="18">
        <v>3</v>
      </c>
      <c r="B10" s="49" t="s">
        <v>522</v>
      </c>
      <c r="C10" s="50" t="s">
        <v>523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49" t="s">
        <v>524</v>
      </c>
      <c r="C11" s="50" t="s">
        <v>525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47" t="s">
        <v>526</v>
      </c>
      <c r="C12" s="48" t="s">
        <v>527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47" t="s">
        <v>528</v>
      </c>
      <c r="C13" s="48" t="s">
        <v>527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47" t="s">
        <v>529</v>
      </c>
      <c r="C14" s="48" t="s">
        <v>530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49" t="s">
        <v>531</v>
      </c>
      <c r="C15" s="50" t="s">
        <v>532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45" t="s">
        <v>533</v>
      </c>
      <c r="C16" s="46" t="s">
        <v>534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47" t="s">
        <v>535</v>
      </c>
      <c r="C17" s="48" t="s">
        <v>536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47" t="s">
        <v>537</v>
      </c>
      <c r="C18" s="48" t="s">
        <v>538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47" t="s">
        <v>539</v>
      </c>
      <c r="C19" s="48" t="s">
        <v>540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47" t="s">
        <v>541</v>
      </c>
      <c r="C20" s="48" t="s">
        <v>542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47" t="s">
        <v>543</v>
      </c>
      <c r="C21" s="48" t="s">
        <v>544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47" t="s">
        <v>545</v>
      </c>
      <c r="C22" s="48" t="s">
        <v>546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49" t="s">
        <v>547</v>
      </c>
      <c r="C23" s="50" t="s">
        <v>548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49" t="s">
        <v>549</v>
      </c>
      <c r="C24" s="50" t="s">
        <v>550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47" t="s">
        <v>551</v>
      </c>
      <c r="C25" s="51" t="s">
        <v>552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49" t="s">
        <v>553</v>
      </c>
      <c r="C26" s="50" t="s">
        <v>554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49" t="s">
        <v>555</v>
      </c>
      <c r="C27" s="50" t="s">
        <v>556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49" t="s">
        <v>557</v>
      </c>
      <c r="C28" s="50" t="s">
        <v>558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49" t="s">
        <v>357</v>
      </c>
      <c r="C29" s="50" t="s">
        <v>559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47" t="s">
        <v>560</v>
      </c>
      <c r="C30" s="48" t="s">
        <v>561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49" t="s">
        <v>562</v>
      </c>
      <c r="C31" s="50" t="s">
        <v>563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49" t="s">
        <v>564</v>
      </c>
      <c r="C32" s="50" t="s">
        <v>262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2">
      <c r="A33" s="113"/>
      <c r="B33" s="114"/>
      <c r="C33" s="114"/>
      <c r="D33" s="114"/>
      <c r="E33" s="114"/>
      <c r="F33" s="114"/>
      <c r="G33" s="111" t="s">
        <v>9</v>
      </c>
      <c r="H33" s="112"/>
      <c r="I33" s="19">
        <f>COUNTIF(I8:I32,"ผ่าน")</f>
        <v>0</v>
      </c>
    </row>
    <row r="34" spans="1:9" ht="18.75" x14ac:dyDescent="0.2">
      <c r="A34" s="115"/>
      <c r="B34" s="116"/>
      <c r="C34" s="116"/>
      <c r="D34" s="116"/>
      <c r="E34" s="116"/>
      <c r="F34" s="116"/>
      <c r="G34" s="111" t="s">
        <v>13</v>
      </c>
      <c r="H34" s="112"/>
      <c r="I34" s="19">
        <f>COUNTIF(I8:I32,"ไม่ผ่าน")</f>
        <v>25</v>
      </c>
    </row>
    <row r="35" spans="1:9" ht="18.75" x14ac:dyDescent="0.3">
      <c r="A35" s="6" t="s">
        <v>14</v>
      </c>
      <c r="B35" s="5"/>
      <c r="C35" s="5"/>
      <c r="D35" s="7"/>
      <c r="E35" s="5"/>
      <c r="F35" s="5"/>
      <c r="G35" s="14"/>
      <c r="H35" s="14"/>
      <c r="I35" s="14"/>
    </row>
    <row r="36" spans="1:9" ht="18.75" x14ac:dyDescent="0.3">
      <c r="A36" s="5"/>
      <c r="B36" s="5"/>
      <c r="C36" s="2"/>
      <c r="D36" s="10"/>
      <c r="E36" s="11" t="s">
        <v>15</v>
      </c>
      <c r="F36" s="10"/>
      <c r="G36" s="2"/>
      <c r="H36" s="2"/>
      <c r="I36" s="14"/>
    </row>
    <row r="37" spans="1:9" ht="18.75" x14ac:dyDescent="0.3">
      <c r="A37" s="5"/>
      <c r="B37" s="5"/>
      <c r="C37" s="2"/>
      <c r="D37" s="10"/>
      <c r="E37" s="11" t="s">
        <v>16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17</v>
      </c>
      <c r="F38" s="10"/>
      <c r="G38" s="2"/>
      <c r="H38" s="2"/>
      <c r="I38" s="14"/>
    </row>
    <row r="39" spans="1:9" ht="18.75" x14ac:dyDescent="0.3">
      <c r="A39" s="110" t="s">
        <v>18</v>
      </c>
      <c r="B39" s="110"/>
      <c r="C39" s="110" t="s">
        <v>19</v>
      </c>
      <c r="D39" s="110"/>
      <c r="E39" s="107" t="s">
        <v>20</v>
      </c>
      <c r="F39" s="107"/>
      <c r="G39" s="107" t="s">
        <v>21</v>
      </c>
      <c r="H39" s="107"/>
      <c r="I39" s="14"/>
    </row>
    <row r="40" spans="1:9" ht="18.75" x14ac:dyDescent="0.3">
      <c r="A40" s="110"/>
      <c r="B40" s="110"/>
      <c r="C40" s="108" t="s">
        <v>22</v>
      </c>
      <c r="D40" s="108"/>
      <c r="E40" s="109" t="s">
        <v>23</v>
      </c>
      <c r="F40" s="109"/>
      <c r="G40" s="109">
        <f>COUNTIF(H8:H32,"/")</f>
        <v>0</v>
      </c>
      <c r="H40" s="109"/>
      <c r="I40" s="14"/>
    </row>
    <row r="41" spans="1:9" ht="18.75" x14ac:dyDescent="0.3">
      <c r="A41" s="110"/>
      <c r="B41" s="110"/>
      <c r="C41" s="108" t="s">
        <v>24</v>
      </c>
      <c r="D41" s="108"/>
      <c r="E41" s="109" t="s">
        <v>25</v>
      </c>
      <c r="F41" s="109"/>
      <c r="G41" s="109">
        <f>COUNTIF(G8:G32,"/")</f>
        <v>0</v>
      </c>
      <c r="H41" s="109"/>
      <c r="I41" s="14"/>
    </row>
    <row r="42" spans="1:9" ht="18.75" x14ac:dyDescent="0.3">
      <c r="A42" s="110"/>
      <c r="B42" s="110"/>
      <c r="C42" s="108" t="s">
        <v>26</v>
      </c>
      <c r="D42" s="108"/>
      <c r="E42" s="109" t="s">
        <v>9</v>
      </c>
      <c r="F42" s="109"/>
      <c r="G42" s="109">
        <f>COUNTIF(F8:F32,"/")</f>
        <v>0</v>
      </c>
      <c r="H42" s="109"/>
      <c r="I42" s="14"/>
    </row>
    <row r="43" spans="1:9" ht="18.75" x14ac:dyDescent="0.3">
      <c r="A43" s="110"/>
      <c r="B43" s="110"/>
      <c r="C43" s="108" t="s">
        <v>27</v>
      </c>
      <c r="D43" s="108"/>
      <c r="E43" s="109" t="s">
        <v>13</v>
      </c>
      <c r="F43" s="109"/>
      <c r="G43" s="109">
        <f>COUNTIF(E8:E32,"/")</f>
        <v>25</v>
      </c>
      <c r="H43" s="109"/>
      <c r="I43" s="14"/>
    </row>
  </sheetData>
  <mergeCells count="30">
    <mergeCell ref="A1:J1"/>
    <mergeCell ref="C43:D43"/>
    <mergeCell ref="E43:F43"/>
    <mergeCell ref="G43:H43"/>
    <mergeCell ref="A33:F34"/>
    <mergeCell ref="G33:H33"/>
    <mergeCell ref="G34:H34"/>
    <mergeCell ref="A39:B43"/>
    <mergeCell ref="C39:D39"/>
    <mergeCell ref="E39:F39"/>
    <mergeCell ref="G39:H39"/>
    <mergeCell ref="C40:D40"/>
    <mergeCell ref="E40:F40"/>
    <mergeCell ref="G40:H40"/>
    <mergeCell ref="C41:D41"/>
    <mergeCell ref="E41:F41"/>
    <mergeCell ref="C42:D42"/>
    <mergeCell ref="E42:F42"/>
    <mergeCell ref="G42:H42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1:H4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sqref="A1:J1"/>
    </sheetView>
  </sheetViews>
  <sheetFormatPr defaultRowHeight="14.25" x14ac:dyDescent="0.2"/>
  <cols>
    <col min="1" max="1" width="6.375" style="1" customWidth="1"/>
    <col min="2" max="2" width="12.125" style="1" customWidth="1"/>
    <col min="3" max="3" width="12.25" style="1" customWidth="1"/>
    <col min="4" max="9" width="9" style="1"/>
  </cols>
  <sheetData>
    <row r="1" spans="1:10" ht="18.75" x14ac:dyDescent="0.3">
      <c r="A1" s="106" t="s">
        <v>727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.75" x14ac:dyDescent="0.3">
      <c r="A2" s="117" t="s">
        <v>704</v>
      </c>
      <c r="B2" s="117"/>
      <c r="C2" s="117"/>
      <c r="D2" s="117"/>
      <c r="E2" s="117"/>
      <c r="F2" s="117"/>
      <c r="G2" s="117"/>
      <c r="H2" s="117"/>
      <c r="I2" s="117"/>
    </row>
    <row r="3" spans="1:10" ht="18.75" x14ac:dyDescent="0.3">
      <c r="A3" s="117" t="s">
        <v>0</v>
      </c>
      <c r="B3" s="117"/>
      <c r="C3" s="117"/>
      <c r="D3" s="117"/>
      <c r="E3" s="117"/>
      <c r="F3" s="117"/>
      <c r="G3" s="117"/>
      <c r="H3" s="117"/>
      <c r="I3" s="117"/>
    </row>
    <row r="4" spans="1:10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10" ht="18.75" customHeight="1" x14ac:dyDescent="0.3">
      <c r="A5" s="118" t="s">
        <v>2</v>
      </c>
      <c r="B5" s="121" t="s">
        <v>3</v>
      </c>
      <c r="C5" s="124" t="s">
        <v>4</v>
      </c>
      <c r="D5" s="127" t="s">
        <v>5</v>
      </c>
      <c r="E5" s="130" t="s">
        <v>6</v>
      </c>
      <c r="F5" s="131"/>
      <c r="G5" s="131"/>
      <c r="H5" s="132"/>
      <c r="I5" s="133" t="s">
        <v>7</v>
      </c>
    </row>
    <row r="6" spans="1:10" ht="18.75" customHeight="1" x14ac:dyDescent="0.3">
      <c r="A6" s="119"/>
      <c r="B6" s="122"/>
      <c r="C6" s="125"/>
      <c r="D6" s="128"/>
      <c r="E6" s="133" t="s">
        <v>8</v>
      </c>
      <c r="F6" s="130" t="s">
        <v>9</v>
      </c>
      <c r="G6" s="131"/>
      <c r="H6" s="132"/>
      <c r="I6" s="134"/>
    </row>
    <row r="7" spans="1:10" ht="90.75" customHeight="1" x14ac:dyDescent="0.2">
      <c r="A7" s="120"/>
      <c r="B7" s="123"/>
      <c r="C7" s="126"/>
      <c r="D7" s="129"/>
      <c r="E7" s="135"/>
      <c r="F7" s="13" t="s">
        <v>10</v>
      </c>
      <c r="G7" s="13" t="s">
        <v>11</v>
      </c>
      <c r="H7" s="13" t="s">
        <v>12</v>
      </c>
      <c r="I7" s="135"/>
    </row>
    <row r="8" spans="1:10" ht="18.75" x14ac:dyDescent="0.3">
      <c r="A8" s="18">
        <v>1</v>
      </c>
      <c r="B8" s="41" t="s">
        <v>705</v>
      </c>
      <c r="C8" s="42" t="s">
        <v>565</v>
      </c>
      <c r="D8" s="20"/>
      <c r="E8" s="16" t="str">
        <f>IF(D8&lt;=14,"/",IF(D8&lt;=20,"",IF(D8&lt;=25,"",IF(D8&lt;=30,""))))</f>
        <v>/</v>
      </c>
      <c r="F8" s="16" t="str">
        <f>IF(D8&lt;=14,"",IF(D8&lt;=20,"/",IF(D8&lt;=25,"",IF(D8&lt;=30,""))))</f>
        <v/>
      </c>
      <c r="G8" s="16" t="str">
        <f>IF(D8&lt;=14,"",IF(D8&lt;=20,"",IF(D8&lt;=25,"/",IF(D8&lt;=30,""))))</f>
        <v/>
      </c>
      <c r="H8" s="16" t="str">
        <f>IF(D8&lt;=14,"",IF(D8&lt;=20,"",IF(D8&lt;=25,"",IF(D8&lt;=30,"/"))))</f>
        <v/>
      </c>
      <c r="I8" s="16" t="str">
        <f>IF(D8&gt;14,"ผ่าน","ไม่ผ่าน")</f>
        <v>ไม่ผ่าน</v>
      </c>
    </row>
    <row r="9" spans="1:10" ht="18.75" x14ac:dyDescent="0.3">
      <c r="A9" s="18">
        <v>2</v>
      </c>
      <c r="B9" s="43" t="s">
        <v>566</v>
      </c>
      <c r="C9" s="44" t="s">
        <v>567</v>
      </c>
      <c r="D9" s="20"/>
      <c r="E9" s="16" t="str">
        <f t="shared" ref="E9:E42" si="0">IF(D9&lt;=14,"/",IF(D9&lt;=20,"",IF(D9&lt;=25,"",IF(D9&lt;=30,""))))</f>
        <v>/</v>
      </c>
      <c r="F9" s="16" t="str">
        <f t="shared" ref="F9:F42" si="1">IF(D9&lt;=14,"",IF(D9&lt;=20,"/",IF(D9&lt;=25,"",IF(D9&lt;=30,""))))</f>
        <v/>
      </c>
      <c r="G9" s="16" t="str">
        <f t="shared" ref="G9:G42" si="2">IF(D9&lt;=14,"",IF(D9&lt;=20,"",IF(D9&lt;=25,"/",IF(D9&lt;=30,""))))</f>
        <v/>
      </c>
      <c r="H9" s="16" t="str">
        <f t="shared" ref="H9:H42" si="3">IF(D9&lt;=14,"",IF(D9&lt;=20,"",IF(D9&lt;=25,"",IF(D9&lt;=30,"/"))))</f>
        <v/>
      </c>
      <c r="I9" s="16" t="str">
        <f t="shared" ref="I9:I42" si="4">IF(D9&gt;14,"ผ่าน","ไม่ผ่าน")</f>
        <v>ไม่ผ่าน</v>
      </c>
    </row>
    <row r="10" spans="1:10" ht="18.75" x14ac:dyDescent="0.3">
      <c r="A10" s="18">
        <v>3</v>
      </c>
      <c r="B10" s="43" t="s">
        <v>568</v>
      </c>
      <c r="C10" s="44" t="s">
        <v>523</v>
      </c>
      <c r="D10" s="20"/>
      <c r="E10" s="16" t="str">
        <f t="shared" si="0"/>
        <v>/</v>
      </c>
      <c r="F10" s="16" t="str">
        <f t="shared" si="1"/>
        <v/>
      </c>
      <c r="G10" s="16" t="str">
        <f t="shared" si="2"/>
        <v/>
      </c>
      <c r="H10" s="16" t="str">
        <f t="shared" si="3"/>
        <v/>
      </c>
      <c r="I10" s="16" t="str">
        <f t="shared" si="4"/>
        <v>ไม่ผ่าน</v>
      </c>
    </row>
    <row r="11" spans="1:10" ht="18.75" x14ac:dyDescent="0.3">
      <c r="A11" s="18">
        <v>4</v>
      </c>
      <c r="B11" s="41" t="s">
        <v>569</v>
      </c>
      <c r="C11" s="42" t="s">
        <v>570</v>
      </c>
      <c r="D11" s="20"/>
      <c r="E11" s="16" t="str">
        <f t="shared" si="0"/>
        <v>/</v>
      </c>
      <c r="F11" s="16" t="str">
        <f t="shared" si="1"/>
        <v/>
      </c>
      <c r="G11" s="16" t="str">
        <f t="shared" si="2"/>
        <v/>
      </c>
      <c r="H11" s="16" t="str">
        <f t="shared" si="3"/>
        <v/>
      </c>
      <c r="I11" s="16" t="str">
        <f t="shared" si="4"/>
        <v>ไม่ผ่าน</v>
      </c>
    </row>
    <row r="12" spans="1:10" ht="18.75" x14ac:dyDescent="0.3">
      <c r="A12" s="18">
        <v>5</v>
      </c>
      <c r="B12" s="41" t="s">
        <v>571</v>
      </c>
      <c r="C12" s="42" t="s">
        <v>572</v>
      </c>
      <c r="D12" s="20"/>
      <c r="E12" s="16" t="str">
        <f t="shared" si="0"/>
        <v>/</v>
      </c>
      <c r="F12" s="16" t="str">
        <f t="shared" si="1"/>
        <v/>
      </c>
      <c r="G12" s="16" t="str">
        <f t="shared" si="2"/>
        <v/>
      </c>
      <c r="H12" s="16" t="str">
        <f t="shared" si="3"/>
        <v/>
      </c>
      <c r="I12" s="16" t="str">
        <f t="shared" si="4"/>
        <v>ไม่ผ่าน</v>
      </c>
    </row>
    <row r="13" spans="1:10" ht="18.75" x14ac:dyDescent="0.3">
      <c r="A13" s="18">
        <v>6</v>
      </c>
      <c r="B13" s="41" t="s">
        <v>573</v>
      </c>
      <c r="C13" s="42" t="s">
        <v>574</v>
      </c>
      <c r="D13" s="20"/>
      <c r="E13" s="16" t="str">
        <f t="shared" si="0"/>
        <v>/</v>
      </c>
      <c r="F13" s="16" t="str">
        <f t="shared" si="1"/>
        <v/>
      </c>
      <c r="G13" s="16" t="str">
        <f t="shared" si="2"/>
        <v/>
      </c>
      <c r="H13" s="16" t="str">
        <f t="shared" si="3"/>
        <v/>
      </c>
      <c r="I13" s="16" t="str">
        <f t="shared" si="4"/>
        <v>ไม่ผ่าน</v>
      </c>
    </row>
    <row r="14" spans="1:10" ht="18.75" x14ac:dyDescent="0.3">
      <c r="A14" s="18">
        <v>7</v>
      </c>
      <c r="B14" s="43" t="s">
        <v>575</v>
      </c>
      <c r="C14" s="44" t="s">
        <v>576</v>
      </c>
      <c r="D14" s="20"/>
      <c r="E14" s="16" t="str">
        <f t="shared" si="0"/>
        <v>/</v>
      </c>
      <c r="F14" s="16" t="str">
        <f t="shared" si="1"/>
        <v/>
      </c>
      <c r="G14" s="16" t="str">
        <f t="shared" si="2"/>
        <v/>
      </c>
      <c r="H14" s="16" t="str">
        <f t="shared" si="3"/>
        <v/>
      </c>
      <c r="I14" s="16" t="str">
        <f t="shared" si="4"/>
        <v>ไม่ผ่าน</v>
      </c>
    </row>
    <row r="15" spans="1:10" ht="18.75" x14ac:dyDescent="0.3">
      <c r="A15" s="18">
        <v>8</v>
      </c>
      <c r="B15" s="41" t="s">
        <v>577</v>
      </c>
      <c r="C15" s="42" t="s">
        <v>578</v>
      </c>
      <c r="D15" s="20"/>
      <c r="E15" s="16" t="str">
        <f t="shared" si="0"/>
        <v>/</v>
      </c>
      <c r="F15" s="16" t="str">
        <f t="shared" si="1"/>
        <v/>
      </c>
      <c r="G15" s="16" t="str">
        <f t="shared" si="2"/>
        <v/>
      </c>
      <c r="H15" s="16" t="str">
        <f t="shared" si="3"/>
        <v/>
      </c>
      <c r="I15" s="16" t="str">
        <f t="shared" si="4"/>
        <v>ไม่ผ่าน</v>
      </c>
    </row>
    <row r="16" spans="1:10" ht="18.75" x14ac:dyDescent="0.3">
      <c r="A16" s="18">
        <v>9</v>
      </c>
      <c r="B16" s="43" t="s">
        <v>579</v>
      </c>
      <c r="C16" s="44" t="s">
        <v>580</v>
      </c>
      <c r="D16" s="20"/>
      <c r="E16" s="16" t="str">
        <f t="shared" si="0"/>
        <v>/</v>
      </c>
      <c r="F16" s="16" t="str">
        <f t="shared" si="1"/>
        <v/>
      </c>
      <c r="G16" s="16" t="str">
        <f t="shared" si="2"/>
        <v/>
      </c>
      <c r="H16" s="16" t="str">
        <f t="shared" si="3"/>
        <v/>
      </c>
      <c r="I16" s="16" t="str">
        <f t="shared" si="4"/>
        <v>ไม่ผ่าน</v>
      </c>
    </row>
    <row r="17" spans="1:9" ht="18.75" x14ac:dyDescent="0.3">
      <c r="A17" s="18">
        <v>10</v>
      </c>
      <c r="B17" s="39" t="s">
        <v>581</v>
      </c>
      <c r="C17" s="40" t="s">
        <v>582</v>
      </c>
      <c r="D17" s="20"/>
      <c r="E17" s="16" t="str">
        <f t="shared" si="0"/>
        <v>/</v>
      </c>
      <c r="F17" s="16" t="str">
        <f t="shared" si="1"/>
        <v/>
      </c>
      <c r="G17" s="16" t="str">
        <f t="shared" si="2"/>
        <v/>
      </c>
      <c r="H17" s="16" t="str">
        <f t="shared" si="3"/>
        <v/>
      </c>
      <c r="I17" s="16" t="str">
        <f t="shared" si="4"/>
        <v>ไม่ผ่าน</v>
      </c>
    </row>
    <row r="18" spans="1:9" ht="18.75" x14ac:dyDescent="0.3">
      <c r="A18" s="18">
        <v>11</v>
      </c>
      <c r="B18" s="41" t="s">
        <v>583</v>
      </c>
      <c r="C18" s="42" t="s">
        <v>584</v>
      </c>
      <c r="D18" s="20"/>
      <c r="E18" s="16" t="str">
        <f t="shared" si="0"/>
        <v>/</v>
      </c>
      <c r="F18" s="16" t="str">
        <f t="shared" si="1"/>
        <v/>
      </c>
      <c r="G18" s="16" t="str">
        <f t="shared" si="2"/>
        <v/>
      </c>
      <c r="H18" s="16" t="str">
        <f t="shared" si="3"/>
        <v/>
      </c>
      <c r="I18" s="16" t="str">
        <f t="shared" si="4"/>
        <v>ไม่ผ่าน</v>
      </c>
    </row>
    <row r="19" spans="1:9" ht="18.75" x14ac:dyDescent="0.3">
      <c r="A19" s="18">
        <v>12</v>
      </c>
      <c r="B19" s="43" t="s">
        <v>585</v>
      </c>
      <c r="C19" s="44" t="s">
        <v>586</v>
      </c>
      <c r="D19" s="20"/>
      <c r="E19" s="16" t="str">
        <f t="shared" si="0"/>
        <v>/</v>
      </c>
      <c r="F19" s="16" t="str">
        <f t="shared" si="1"/>
        <v/>
      </c>
      <c r="G19" s="16" t="str">
        <f t="shared" si="2"/>
        <v/>
      </c>
      <c r="H19" s="16" t="str">
        <f t="shared" si="3"/>
        <v/>
      </c>
      <c r="I19" s="16" t="str">
        <f t="shared" si="4"/>
        <v>ไม่ผ่าน</v>
      </c>
    </row>
    <row r="20" spans="1:9" ht="18.75" x14ac:dyDescent="0.3">
      <c r="A20" s="18">
        <v>13</v>
      </c>
      <c r="B20" s="41" t="s">
        <v>587</v>
      </c>
      <c r="C20" s="42" t="s">
        <v>588</v>
      </c>
      <c r="D20" s="20"/>
      <c r="E20" s="16" t="str">
        <f t="shared" si="0"/>
        <v>/</v>
      </c>
      <c r="F20" s="16" t="str">
        <f t="shared" si="1"/>
        <v/>
      </c>
      <c r="G20" s="16" t="str">
        <f t="shared" si="2"/>
        <v/>
      </c>
      <c r="H20" s="16" t="str">
        <f t="shared" si="3"/>
        <v/>
      </c>
      <c r="I20" s="16" t="str">
        <f t="shared" si="4"/>
        <v>ไม่ผ่าน</v>
      </c>
    </row>
    <row r="21" spans="1:9" ht="18.75" x14ac:dyDescent="0.3">
      <c r="A21" s="18">
        <v>14</v>
      </c>
      <c r="B21" s="43" t="s">
        <v>589</v>
      </c>
      <c r="C21" s="44" t="s">
        <v>590</v>
      </c>
      <c r="D21" s="20"/>
      <c r="E21" s="16" t="str">
        <f t="shared" si="0"/>
        <v>/</v>
      </c>
      <c r="F21" s="16" t="str">
        <f t="shared" si="1"/>
        <v/>
      </c>
      <c r="G21" s="16" t="str">
        <f t="shared" si="2"/>
        <v/>
      </c>
      <c r="H21" s="16" t="str">
        <f t="shared" si="3"/>
        <v/>
      </c>
      <c r="I21" s="16" t="str">
        <f t="shared" si="4"/>
        <v>ไม่ผ่าน</v>
      </c>
    </row>
    <row r="22" spans="1:9" ht="18.75" x14ac:dyDescent="0.3">
      <c r="A22" s="18">
        <v>15</v>
      </c>
      <c r="B22" s="41" t="s">
        <v>591</v>
      </c>
      <c r="C22" s="42" t="s">
        <v>592</v>
      </c>
      <c r="D22" s="20"/>
      <c r="E22" s="16" t="str">
        <f t="shared" si="0"/>
        <v>/</v>
      </c>
      <c r="F22" s="16" t="str">
        <f t="shared" si="1"/>
        <v/>
      </c>
      <c r="G22" s="16" t="str">
        <f t="shared" si="2"/>
        <v/>
      </c>
      <c r="H22" s="16" t="str">
        <f t="shared" si="3"/>
        <v/>
      </c>
      <c r="I22" s="16" t="str">
        <f t="shared" si="4"/>
        <v>ไม่ผ่าน</v>
      </c>
    </row>
    <row r="23" spans="1:9" ht="18.75" x14ac:dyDescent="0.3">
      <c r="A23" s="18">
        <v>16</v>
      </c>
      <c r="B23" s="41" t="s">
        <v>593</v>
      </c>
      <c r="C23" s="42" t="s">
        <v>594</v>
      </c>
      <c r="D23" s="20"/>
      <c r="E23" s="16" t="str">
        <f t="shared" si="0"/>
        <v>/</v>
      </c>
      <c r="F23" s="16" t="str">
        <f t="shared" si="1"/>
        <v/>
      </c>
      <c r="G23" s="16" t="str">
        <f t="shared" si="2"/>
        <v/>
      </c>
      <c r="H23" s="16" t="str">
        <f t="shared" si="3"/>
        <v/>
      </c>
      <c r="I23" s="16" t="str">
        <f t="shared" si="4"/>
        <v>ไม่ผ่าน</v>
      </c>
    </row>
    <row r="24" spans="1:9" ht="18.75" x14ac:dyDescent="0.3">
      <c r="A24" s="18">
        <v>17</v>
      </c>
      <c r="B24" s="41" t="s">
        <v>595</v>
      </c>
      <c r="C24" s="42" t="s">
        <v>596</v>
      </c>
      <c r="D24" s="20"/>
      <c r="E24" s="16" t="str">
        <f t="shared" si="0"/>
        <v>/</v>
      </c>
      <c r="F24" s="16" t="str">
        <f t="shared" si="1"/>
        <v/>
      </c>
      <c r="G24" s="16" t="str">
        <f t="shared" si="2"/>
        <v/>
      </c>
      <c r="H24" s="16" t="str">
        <f t="shared" si="3"/>
        <v/>
      </c>
      <c r="I24" s="16" t="str">
        <f t="shared" si="4"/>
        <v>ไม่ผ่าน</v>
      </c>
    </row>
    <row r="25" spans="1:9" ht="18.75" x14ac:dyDescent="0.3">
      <c r="A25" s="18">
        <v>18</v>
      </c>
      <c r="B25" s="41" t="s">
        <v>65</v>
      </c>
      <c r="C25" s="42" t="s">
        <v>597</v>
      </c>
      <c r="D25" s="20"/>
      <c r="E25" s="16" t="str">
        <f t="shared" si="0"/>
        <v>/</v>
      </c>
      <c r="F25" s="16" t="str">
        <f t="shared" si="1"/>
        <v/>
      </c>
      <c r="G25" s="16" t="str">
        <f t="shared" si="2"/>
        <v/>
      </c>
      <c r="H25" s="16" t="str">
        <f t="shared" si="3"/>
        <v/>
      </c>
      <c r="I25" s="16" t="str">
        <f t="shared" si="4"/>
        <v>ไม่ผ่าน</v>
      </c>
    </row>
    <row r="26" spans="1:9" ht="18.75" x14ac:dyDescent="0.3">
      <c r="A26" s="18">
        <v>19</v>
      </c>
      <c r="B26" s="41" t="s">
        <v>130</v>
      </c>
      <c r="C26" s="42" t="s">
        <v>598</v>
      </c>
      <c r="D26" s="20"/>
      <c r="E26" s="16" t="str">
        <f t="shared" si="0"/>
        <v>/</v>
      </c>
      <c r="F26" s="16" t="str">
        <f t="shared" si="1"/>
        <v/>
      </c>
      <c r="G26" s="16" t="str">
        <f t="shared" si="2"/>
        <v/>
      </c>
      <c r="H26" s="16" t="str">
        <f t="shared" si="3"/>
        <v/>
      </c>
      <c r="I26" s="16" t="str">
        <f t="shared" si="4"/>
        <v>ไม่ผ่าน</v>
      </c>
    </row>
    <row r="27" spans="1:9" ht="18.75" x14ac:dyDescent="0.3">
      <c r="A27" s="18">
        <v>20</v>
      </c>
      <c r="B27" s="43" t="s">
        <v>599</v>
      </c>
      <c r="C27" s="44" t="s">
        <v>600</v>
      </c>
      <c r="D27" s="20"/>
      <c r="E27" s="16" t="str">
        <f t="shared" si="0"/>
        <v>/</v>
      </c>
      <c r="F27" s="16" t="str">
        <f t="shared" si="1"/>
        <v/>
      </c>
      <c r="G27" s="16" t="str">
        <f t="shared" si="2"/>
        <v/>
      </c>
      <c r="H27" s="16" t="str">
        <f t="shared" si="3"/>
        <v/>
      </c>
      <c r="I27" s="16" t="str">
        <f t="shared" si="4"/>
        <v>ไม่ผ่าน</v>
      </c>
    </row>
    <row r="28" spans="1:9" ht="18.75" x14ac:dyDescent="0.3">
      <c r="A28" s="18">
        <v>21</v>
      </c>
      <c r="B28" s="43" t="s">
        <v>601</v>
      </c>
      <c r="C28" s="44" t="s">
        <v>602</v>
      </c>
      <c r="D28" s="20"/>
      <c r="E28" s="16" t="str">
        <f t="shared" si="0"/>
        <v>/</v>
      </c>
      <c r="F28" s="16" t="str">
        <f t="shared" si="1"/>
        <v/>
      </c>
      <c r="G28" s="16" t="str">
        <f t="shared" si="2"/>
        <v/>
      </c>
      <c r="H28" s="16" t="str">
        <f t="shared" si="3"/>
        <v/>
      </c>
      <c r="I28" s="16" t="str">
        <f t="shared" si="4"/>
        <v>ไม่ผ่าน</v>
      </c>
    </row>
    <row r="29" spans="1:9" ht="18.75" x14ac:dyDescent="0.3">
      <c r="A29" s="18">
        <v>22</v>
      </c>
      <c r="B29" s="41" t="s">
        <v>430</v>
      </c>
      <c r="C29" s="42" t="s">
        <v>603</v>
      </c>
      <c r="D29" s="20"/>
      <c r="E29" s="16" t="str">
        <f t="shared" si="0"/>
        <v>/</v>
      </c>
      <c r="F29" s="16" t="str">
        <f t="shared" si="1"/>
        <v/>
      </c>
      <c r="G29" s="16" t="str">
        <f t="shared" si="2"/>
        <v/>
      </c>
      <c r="H29" s="16" t="str">
        <f t="shared" si="3"/>
        <v/>
      </c>
      <c r="I29" s="16" t="str">
        <f t="shared" si="4"/>
        <v>ไม่ผ่าน</v>
      </c>
    </row>
    <row r="30" spans="1:9" ht="18.75" x14ac:dyDescent="0.3">
      <c r="A30" s="18">
        <v>23</v>
      </c>
      <c r="B30" s="41" t="s">
        <v>604</v>
      </c>
      <c r="C30" s="42" t="s">
        <v>605</v>
      </c>
      <c r="D30" s="20"/>
      <c r="E30" s="16" t="str">
        <f t="shared" si="0"/>
        <v>/</v>
      </c>
      <c r="F30" s="16" t="str">
        <f t="shared" si="1"/>
        <v/>
      </c>
      <c r="G30" s="16" t="str">
        <f t="shared" si="2"/>
        <v/>
      </c>
      <c r="H30" s="16" t="str">
        <f t="shared" si="3"/>
        <v/>
      </c>
      <c r="I30" s="16" t="str">
        <f t="shared" si="4"/>
        <v>ไม่ผ่าน</v>
      </c>
    </row>
    <row r="31" spans="1:9" ht="18.75" x14ac:dyDescent="0.3">
      <c r="A31" s="18">
        <v>24</v>
      </c>
      <c r="B31" s="43" t="s">
        <v>399</v>
      </c>
      <c r="C31" s="44" t="s">
        <v>606</v>
      </c>
      <c r="D31" s="20"/>
      <c r="E31" s="16" t="str">
        <f t="shared" si="0"/>
        <v>/</v>
      </c>
      <c r="F31" s="16" t="str">
        <f t="shared" si="1"/>
        <v/>
      </c>
      <c r="G31" s="16" t="str">
        <f t="shared" si="2"/>
        <v/>
      </c>
      <c r="H31" s="16" t="str">
        <f t="shared" si="3"/>
        <v/>
      </c>
      <c r="I31" s="16" t="str">
        <f t="shared" si="4"/>
        <v>ไม่ผ่าน</v>
      </c>
    </row>
    <row r="32" spans="1:9" ht="18.75" x14ac:dyDescent="0.3">
      <c r="A32" s="18">
        <v>25</v>
      </c>
      <c r="B32" s="41" t="s">
        <v>607</v>
      </c>
      <c r="C32" s="42" t="s">
        <v>608</v>
      </c>
      <c r="D32" s="20"/>
      <c r="E32" s="16" t="str">
        <f t="shared" si="0"/>
        <v>/</v>
      </c>
      <c r="F32" s="16" t="str">
        <f t="shared" si="1"/>
        <v/>
      </c>
      <c r="G32" s="16" t="str">
        <f t="shared" si="2"/>
        <v/>
      </c>
      <c r="H32" s="16" t="str">
        <f t="shared" si="3"/>
        <v/>
      </c>
      <c r="I32" s="16" t="str">
        <f t="shared" si="4"/>
        <v>ไม่ผ่าน</v>
      </c>
    </row>
    <row r="33" spans="1:9" ht="18.75" x14ac:dyDescent="0.3">
      <c r="A33" s="18">
        <v>26</v>
      </c>
      <c r="B33" s="41" t="s">
        <v>609</v>
      </c>
      <c r="C33" s="42" t="s">
        <v>294</v>
      </c>
      <c r="D33" s="20"/>
      <c r="E33" s="16" t="str">
        <f t="shared" si="0"/>
        <v>/</v>
      </c>
      <c r="F33" s="16" t="str">
        <f t="shared" si="1"/>
        <v/>
      </c>
      <c r="G33" s="16" t="str">
        <f t="shared" si="2"/>
        <v/>
      </c>
      <c r="H33" s="16" t="str">
        <f t="shared" si="3"/>
        <v/>
      </c>
      <c r="I33" s="16" t="str">
        <f t="shared" si="4"/>
        <v>ไม่ผ่าน</v>
      </c>
    </row>
    <row r="34" spans="1:9" ht="18.75" x14ac:dyDescent="0.3">
      <c r="A34" s="18">
        <v>27</v>
      </c>
      <c r="B34" s="41" t="s">
        <v>109</v>
      </c>
      <c r="C34" s="42" t="s">
        <v>262</v>
      </c>
      <c r="D34" s="20"/>
      <c r="E34" s="16" t="str">
        <f t="shared" si="0"/>
        <v>/</v>
      </c>
      <c r="F34" s="16" t="str">
        <f t="shared" si="1"/>
        <v/>
      </c>
      <c r="G34" s="16" t="str">
        <f t="shared" si="2"/>
        <v/>
      </c>
      <c r="H34" s="16" t="str">
        <f t="shared" si="3"/>
        <v/>
      </c>
      <c r="I34" s="16" t="str">
        <f t="shared" si="4"/>
        <v>ไม่ผ่าน</v>
      </c>
    </row>
    <row r="35" spans="1:9" ht="18.75" x14ac:dyDescent="0.3">
      <c r="A35" s="18">
        <v>28</v>
      </c>
      <c r="B35" s="41" t="s">
        <v>610</v>
      </c>
      <c r="C35" s="42" t="s">
        <v>611</v>
      </c>
      <c r="D35" s="20"/>
      <c r="E35" s="16" t="str">
        <f t="shared" si="0"/>
        <v>/</v>
      </c>
      <c r="F35" s="16" t="str">
        <f t="shared" si="1"/>
        <v/>
      </c>
      <c r="G35" s="16" t="str">
        <f t="shared" si="2"/>
        <v/>
      </c>
      <c r="H35" s="16" t="str">
        <f t="shared" si="3"/>
        <v/>
      </c>
      <c r="I35" s="16" t="str">
        <f t="shared" si="4"/>
        <v>ไม่ผ่าน</v>
      </c>
    </row>
    <row r="36" spans="1:9" ht="18.75" x14ac:dyDescent="0.3">
      <c r="A36" s="18">
        <v>29</v>
      </c>
      <c r="B36" s="43" t="s">
        <v>604</v>
      </c>
      <c r="C36" s="44" t="s">
        <v>612</v>
      </c>
      <c r="D36" s="20"/>
      <c r="E36" s="16" t="str">
        <f t="shared" si="0"/>
        <v>/</v>
      </c>
      <c r="F36" s="16" t="str">
        <f t="shared" si="1"/>
        <v/>
      </c>
      <c r="G36" s="16" t="str">
        <f t="shared" si="2"/>
        <v/>
      </c>
      <c r="H36" s="16" t="str">
        <f t="shared" si="3"/>
        <v/>
      </c>
      <c r="I36" s="16" t="str">
        <f t="shared" si="4"/>
        <v>ไม่ผ่าน</v>
      </c>
    </row>
    <row r="37" spans="1:9" ht="18.75" x14ac:dyDescent="0.3">
      <c r="A37" s="18">
        <v>30</v>
      </c>
      <c r="B37" s="43" t="s">
        <v>613</v>
      </c>
      <c r="C37" s="44" t="s">
        <v>614</v>
      </c>
      <c r="D37" s="20"/>
      <c r="E37" s="16" t="str">
        <f t="shared" si="0"/>
        <v>/</v>
      </c>
      <c r="F37" s="16" t="str">
        <f t="shared" si="1"/>
        <v/>
      </c>
      <c r="G37" s="16" t="str">
        <f t="shared" si="2"/>
        <v/>
      </c>
      <c r="H37" s="16" t="str">
        <f t="shared" si="3"/>
        <v/>
      </c>
      <c r="I37" s="16" t="str">
        <f t="shared" si="4"/>
        <v>ไม่ผ่าน</v>
      </c>
    </row>
    <row r="38" spans="1:9" ht="18.75" x14ac:dyDescent="0.3">
      <c r="A38" s="18">
        <v>31</v>
      </c>
      <c r="B38" s="43" t="s">
        <v>615</v>
      </c>
      <c r="C38" s="44" t="s">
        <v>616</v>
      </c>
      <c r="D38" s="20"/>
      <c r="E38" s="16" t="str">
        <f t="shared" si="0"/>
        <v>/</v>
      </c>
      <c r="F38" s="16" t="str">
        <f t="shared" si="1"/>
        <v/>
      </c>
      <c r="G38" s="16" t="str">
        <f t="shared" si="2"/>
        <v/>
      </c>
      <c r="H38" s="16" t="str">
        <f t="shared" si="3"/>
        <v/>
      </c>
      <c r="I38" s="16" t="str">
        <f t="shared" si="4"/>
        <v>ไม่ผ่าน</v>
      </c>
    </row>
    <row r="39" spans="1:9" ht="18.75" x14ac:dyDescent="0.3">
      <c r="A39" s="18">
        <v>32</v>
      </c>
      <c r="B39" s="41" t="s">
        <v>617</v>
      </c>
      <c r="C39" s="42" t="s">
        <v>618</v>
      </c>
      <c r="D39" s="20"/>
      <c r="E39" s="16" t="str">
        <f t="shared" si="0"/>
        <v>/</v>
      </c>
      <c r="F39" s="16" t="str">
        <f t="shared" si="1"/>
        <v/>
      </c>
      <c r="G39" s="16" t="str">
        <f t="shared" si="2"/>
        <v/>
      </c>
      <c r="H39" s="16" t="str">
        <f t="shared" si="3"/>
        <v/>
      </c>
      <c r="I39" s="16" t="str">
        <f t="shared" si="4"/>
        <v>ไม่ผ่าน</v>
      </c>
    </row>
    <row r="40" spans="1:9" ht="18.75" x14ac:dyDescent="0.3">
      <c r="A40" s="18">
        <v>33</v>
      </c>
      <c r="B40" s="43" t="s">
        <v>619</v>
      </c>
      <c r="C40" s="44" t="s">
        <v>620</v>
      </c>
      <c r="D40" s="20"/>
      <c r="E40" s="16" t="str">
        <f t="shared" si="0"/>
        <v>/</v>
      </c>
      <c r="F40" s="16" t="str">
        <f t="shared" si="1"/>
        <v/>
      </c>
      <c r="G40" s="16" t="str">
        <f t="shared" si="2"/>
        <v/>
      </c>
      <c r="H40" s="16" t="str">
        <f t="shared" si="3"/>
        <v/>
      </c>
      <c r="I40" s="16" t="str">
        <f t="shared" si="4"/>
        <v>ไม่ผ่าน</v>
      </c>
    </row>
    <row r="41" spans="1:9" ht="18.75" x14ac:dyDescent="0.3">
      <c r="A41" s="18">
        <v>34</v>
      </c>
      <c r="B41" s="43" t="s">
        <v>621</v>
      </c>
      <c r="C41" s="44" t="s">
        <v>622</v>
      </c>
      <c r="D41" s="20"/>
      <c r="E41" s="16" t="str">
        <f t="shared" si="0"/>
        <v>/</v>
      </c>
      <c r="F41" s="16" t="str">
        <f t="shared" si="1"/>
        <v/>
      </c>
      <c r="G41" s="16" t="str">
        <f t="shared" si="2"/>
        <v/>
      </c>
      <c r="H41" s="16" t="str">
        <f t="shared" si="3"/>
        <v/>
      </c>
      <c r="I41" s="16" t="str">
        <f t="shared" si="4"/>
        <v>ไม่ผ่าน</v>
      </c>
    </row>
    <row r="42" spans="1:9" ht="18.75" x14ac:dyDescent="0.3">
      <c r="A42" s="18">
        <v>35</v>
      </c>
      <c r="B42" s="43" t="s">
        <v>700</v>
      </c>
      <c r="C42" s="44" t="s">
        <v>701</v>
      </c>
      <c r="D42" s="20"/>
      <c r="E42" s="16" t="str">
        <f t="shared" si="0"/>
        <v>/</v>
      </c>
      <c r="F42" s="16" t="str">
        <f t="shared" si="1"/>
        <v/>
      </c>
      <c r="G42" s="16" t="str">
        <f t="shared" si="2"/>
        <v/>
      </c>
      <c r="H42" s="16" t="str">
        <f t="shared" si="3"/>
        <v/>
      </c>
      <c r="I42" s="16" t="str">
        <f t="shared" si="4"/>
        <v>ไม่ผ่าน</v>
      </c>
    </row>
    <row r="43" spans="1:9" ht="18.75" x14ac:dyDescent="0.2">
      <c r="A43" s="113"/>
      <c r="B43" s="114"/>
      <c r="C43" s="114"/>
      <c r="D43" s="114"/>
      <c r="E43" s="114"/>
      <c r="F43" s="114"/>
      <c r="G43" s="111" t="s">
        <v>9</v>
      </c>
      <c r="H43" s="112"/>
      <c r="I43" s="19">
        <f>COUNTIF(I8:I42,"ผ่าน")</f>
        <v>0</v>
      </c>
    </row>
    <row r="44" spans="1:9" ht="18.75" x14ac:dyDescent="0.2">
      <c r="A44" s="115"/>
      <c r="B44" s="116"/>
      <c r="C44" s="116"/>
      <c r="D44" s="116"/>
      <c r="E44" s="116"/>
      <c r="F44" s="116"/>
      <c r="G44" s="111" t="s">
        <v>13</v>
      </c>
      <c r="H44" s="112"/>
      <c r="I44" s="19">
        <f>COUNTIF(I8:I42,"ไม่ผ่าน")</f>
        <v>35</v>
      </c>
    </row>
    <row r="45" spans="1:9" ht="18.75" x14ac:dyDescent="0.3">
      <c r="A45" s="6" t="s">
        <v>14</v>
      </c>
      <c r="B45" s="5"/>
      <c r="C45" s="5"/>
      <c r="D45" s="7"/>
      <c r="E45" s="5"/>
      <c r="F45" s="5"/>
      <c r="G45" s="14"/>
      <c r="H45" s="14"/>
      <c r="I45" s="14"/>
    </row>
    <row r="46" spans="1:9" ht="18.75" x14ac:dyDescent="0.3">
      <c r="A46" s="5"/>
      <c r="B46" s="5"/>
      <c r="C46" s="2"/>
      <c r="D46" s="10"/>
      <c r="E46" s="11" t="s">
        <v>15</v>
      </c>
      <c r="F46" s="10"/>
      <c r="G46" s="2"/>
      <c r="H46" s="2"/>
      <c r="I46" s="14"/>
    </row>
    <row r="47" spans="1:9" ht="18.75" x14ac:dyDescent="0.3">
      <c r="A47" s="5"/>
      <c r="B47" s="5"/>
      <c r="C47" s="2"/>
      <c r="D47" s="10"/>
      <c r="E47" s="11" t="s">
        <v>16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17</v>
      </c>
      <c r="F48" s="10"/>
      <c r="G48" s="2"/>
      <c r="H48" s="2"/>
      <c r="I48" s="14"/>
    </row>
    <row r="49" spans="1:9" ht="18.75" x14ac:dyDescent="0.3">
      <c r="A49" s="110" t="s">
        <v>18</v>
      </c>
      <c r="B49" s="110"/>
      <c r="C49" s="110" t="s">
        <v>19</v>
      </c>
      <c r="D49" s="110"/>
      <c r="E49" s="107" t="s">
        <v>20</v>
      </c>
      <c r="F49" s="107"/>
      <c r="G49" s="107" t="s">
        <v>21</v>
      </c>
      <c r="H49" s="107"/>
      <c r="I49" s="14"/>
    </row>
    <row r="50" spans="1:9" ht="18.75" x14ac:dyDescent="0.3">
      <c r="A50" s="110"/>
      <c r="B50" s="110"/>
      <c r="C50" s="108" t="s">
        <v>22</v>
      </c>
      <c r="D50" s="108"/>
      <c r="E50" s="109" t="s">
        <v>23</v>
      </c>
      <c r="F50" s="109"/>
      <c r="G50" s="109">
        <f>COUNTIF(H8:H42,"/")</f>
        <v>0</v>
      </c>
      <c r="H50" s="109"/>
      <c r="I50" s="14"/>
    </row>
    <row r="51" spans="1:9" ht="18.75" x14ac:dyDescent="0.3">
      <c r="A51" s="110"/>
      <c r="B51" s="110"/>
      <c r="C51" s="108" t="s">
        <v>24</v>
      </c>
      <c r="D51" s="108"/>
      <c r="E51" s="109" t="s">
        <v>25</v>
      </c>
      <c r="F51" s="109"/>
      <c r="G51" s="109">
        <f>COUNTIF(G8:G42,"/")</f>
        <v>0</v>
      </c>
      <c r="H51" s="109"/>
      <c r="I51" s="14"/>
    </row>
    <row r="52" spans="1:9" ht="18.75" x14ac:dyDescent="0.3">
      <c r="A52" s="110"/>
      <c r="B52" s="110"/>
      <c r="C52" s="108" t="s">
        <v>26</v>
      </c>
      <c r="D52" s="108"/>
      <c r="E52" s="109" t="s">
        <v>9</v>
      </c>
      <c r="F52" s="109"/>
      <c r="G52" s="109">
        <f>COUNTIF(F8:F42,"/")</f>
        <v>0</v>
      </c>
      <c r="H52" s="109"/>
      <c r="I52" s="14"/>
    </row>
    <row r="53" spans="1:9" ht="18.75" x14ac:dyDescent="0.3">
      <c r="A53" s="110"/>
      <c r="B53" s="110"/>
      <c r="C53" s="108" t="s">
        <v>27</v>
      </c>
      <c r="D53" s="108"/>
      <c r="E53" s="109" t="s">
        <v>13</v>
      </c>
      <c r="F53" s="109"/>
      <c r="G53" s="109">
        <f>COUNTIF(E8:E42,"/")</f>
        <v>35</v>
      </c>
      <c r="H53" s="109"/>
      <c r="I53" s="14"/>
    </row>
  </sheetData>
  <mergeCells count="30">
    <mergeCell ref="G53:H53"/>
    <mergeCell ref="A1:J1"/>
    <mergeCell ref="A49:B53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C53:D53"/>
    <mergeCell ref="E53:F53"/>
    <mergeCell ref="A43:F44"/>
    <mergeCell ref="G43:H43"/>
    <mergeCell ref="G44:H44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2022-01-20T02:38:03Z</dcterms:modified>
</cp:coreProperties>
</file>